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11"/>
  <workbookPr hidePivotFieldList="1" defaultThemeVersion="166925"/>
  <mc:AlternateContent xmlns:mc="http://schemas.openxmlformats.org/markup-compatibility/2006">
    <mc:Choice Requires="x15">
      <x15ac:absPath xmlns:x15ac="http://schemas.microsoft.com/office/spreadsheetml/2010/11/ac" url="D:\TempUserProfiles\NetworkService\AppData\Local\Packages\oice_16_974fa576_32c1d314_1653\AC\Temp\"/>
    </mc:Choice>
  </mc:AlternateContent>
  <xr:revisionPtr revIDLastSave="193" documentId="8_{9D5CB2CC-BC78-44DE-8347-8DB95EDDCE59}" xr6:coauthVersionLast="45" xr6:coauthVersionMax="45" xr10:uidLastSave="{A6620495-D8F3-4DA4-9E3A-BF4C80ECB154}"/>
  <bookViews>
    <workbookView xWindow="-120" yWindow="-120" windowWidth="29040" windowHeight="15840" xr2:uid="{AA63C6AD-6A41-4C06-A565-BD2B6D4963B5}"/>
  </bookViews>
  <sheets>
    <sheet name="PEI" sheetId="1" r:id="rId1"/>
  </sheets>
  <definedNames>
    <definedName name="_xlnm._FilterDatabase" localSheetId="0" hidden="1">PEI!$A$6:$XDS$278</definedName>
  </definedName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N119" i="1" l="1"/>
  <c r="BR261" i="1" l="1"/>
  <c r="BP259" i="1" l="1"/>
  <c r="BP256" i="1"/>
  <c r="BP258" i="1"/>
  <c r="BR276" i="1" l="1"/>
  <c r="BP275" i="1"/>
  <c r="BO275" i="1"/>
  <c r="BN275" i="1"/>
  <c r="BR275" i="1" s="1"/>
  <c r="BO274" i="1"/>
  <c r="CG274" i="1"/>
  <c r="CF274" i="1"/>
  <c r="BN274" i="1"/>
  <c r="BO267" i="1"/>
  <c r="BN267" i="1"/>
  <c r="BP266" i="1"/>
  <c r="BO266" i="1"/>
  <c r="BR266" i="1" s="1"/>
  <c r="CG266" i="1"/>
  <c r="CF266" i="1"/>
  <c r="CG267" i="1"/>
  <c r="CF267" i="1"/>
  <c r="BR267" i="1" l="1"/>
  <c r="BR43" i="1" l="1"/>
  <c r="BR42" i="1"/>
  <c r="BU16" i="1" l="1"/>
  <c r="BU235" i="1" l="1"/>
  <c r="BU206" i="1"/>
  <c r="BU198" i="1"/>
  <c r="BU191" i="1"/>
  <c r="BU177" i="1"/>
  <c r="BU169" i="1"/>
  <c r="BU160" i="1"/>
  <c r="BU94" i="1"/>
  <c r="BU27" i="1"/>
  <c r="BP232" i="1"/>
  <c r="BU232" i="1" s="1"/>
  <c r="BP247" i="1"/>
  <c r="BU247" i="1" s="1"/>
  <c r="BP244" i="1"/>
  <c r="BU244" i="1" s="1"/>
  <c r="BP240" i="1"/>
  <c r="BU240" i="1" s="1"/>
  <c r="BP233" i="1"/>
  <c r="BU233" i="1" s="1"/>
  <c r="BP228" i="1"/>
  <c r="BU228" i="1" s="1"/>
  <c r="BP226" i="1"/>
  <c r="BU226" i="1" s="1"/>
  <c r="BP220" i="1"/>
  <c r="BU220" i="1" s="1"/>
  <c r="BP218" i="1"/>
  <c r="BU218" i="1" s="1"/>
  <c r="BP201" i="1"/>
  <c r="BU201" i="1" s="1"/>
  <c r="BU195" i="1"/>
  <c r="BU194" i="1"/>
  <c r="BP167" i="1"/>
  <c r="BU167" i="1" s="1"/>
  <c r="BP166" i="1"/>
  <c r="BU166" i="1" s="1"/>
  <c r="BP152" i="1"/>
  <c r="BU152" i="1" s="1"/>
  <c r="BP151" i="1"/>
  <c r="BU151" i="1" s="1"/>
  <c r="BP147" i="1"/>
  <c r="BU147" i="1" s="1"/>
  <c r="BP146" i="1"/>
  <c r="BU146" i="1" s="1"/>
  <c r="BP145" i="1"/>
  <c r="BU145" i="1" s="1"/>
  <c r="BP144" i="1"/>
  <c r="BU144" i="1" s="1"/>
  <c r="BP142" i="1"/>
  <c r="BU142" i="1" s="1"/>
  <c r="BP140" i="1"/>
  <c r="BU140" i="1" s="1"/>
  <c r="BP135" i="1"/>
  <c r="BU135" i="1" s="1"/>
  <c r="BP132" i="1"/>
  <c r="BU132" i="1" s="1"/>
  <c r="BP130" i="1"/>
  <c r="BU130" i="1" s="1"/>
  <c r="BP127" i="1"/>
  <c r="BU127" i="1" s="1"/>
  <c r="BP126" i="1"/>
  <c r="BU126" i="1" s="1"/>
  <c r="BP123" i="1"/>
  <c r="BU123" i="1" s="1"/>
  <c r="BP92" i="1"/>
  <c r="BU92" i="1" s="1"/>
  <c r="BP86" i="1"/>
  <c r="BU86" i="1" s="1"/>
  <c r="BP85" i="1"/>
  <c r="BU85" i="1" s="1"/>
  <c r="BP80" i="1"/>
  <c r="BU80" i="1" s="1"/>
  <c r="BP79" i="1"/>
  <c r="BU79" i="1" s="1"/>
  <c r="BP69" i="1"/>
  <c r="BP46" i="1"/>
  <c r="BU46" i="1" s="1"/>
  <c r="BP38" i="1"/>
  <c r="BU38" i="1" s="1"/>
  <c r="BP37" i="1"/>
  <c r="BU37" i="1" s="1"/>
  <c r="BP36" i="1"/>
  <c r="BU36" i="1" s="1"/>
  <c r="BP32" i="1"/>
  <c r="BU32" i="1" s="1"/>
  <c r="BP29" i="1"/>
  <c r="BU29" i="1" s="1"/>
  <c r="BP21" i="1"/>
  <c r="BU21" i="1" s="1"/>
  <c r="BP90" i="1"/>
  <c r="BU90" i="1" s="1"/>
  <c r="BW90" i="1" s="1"/>
  <c r="BR274" i="1"/>
  <c r="BW275" i="1"/>
  <c r="BU274" i="1"/>
  <c r="BW274" i="1" s="1"/>
  <c r="BU267" i="1"/>
  <c r="BW267" i="1" s="1"/>
  <c r="BU266" i="1"/>
  <c r="BW266" i="1" s="1"/>
  <c r="BU260" i="1"/>
  <c r="BU234" i="1"/>
  <c r="BU230" i="1"/>
  <c r="BU229" i="1"/>
  <c r="BU219" i="1"/>
  <c r="BU45" i="1"/>
  <c r="BP205" i="1"/>
  <c r="BU205" i="1" s="1"/>
  <c r="BP197" i="1"/>
  <c r="BU197" i="1" s="1"/>
  <c r="BP190" i="1"/>
  <c r="BU190" i="1" s="1"/>
  <c r="BP176" i="1"/>
  <c r="BU176" i="1" s="1"/>
  <c r="BP168" i="1"/>
  <c r="BU168" i="1" s="1"/>
  <c r="BP159" i="1"/>
  <c r="BU159" i="1" s="1"/>
  <c r="BP131" i="1"/>
  <c r="BU131" i="1" s="1"/>
  <c r="BP129" i="1"/>
  <c r="BU129" i="1" s="1"/>
  <c r="BP128" i="1"/>
  <c r="BU128" i="1" s="1"/>
  <c r="BP125" i="1"/>
  <c r="BU125" i="1" s="1"/>
  <c r="BP124" i="1"/>
  <c r="BU124" i="1" s="1"/>
  <c r="BP122" i="1"/>
  <c r="BU122" i="1" s="1"/>
  <c r="BP121" i="1"/>
  <c r="BU121" i="1" s="1"/>
  <c r="BP119" i="1"/>
  <c r="BU119" i="1" s="1"/>
  <c r="BP118" i="1"/>
  <c r="BU118" i="1" s="1"/>
  <c r="BP110" i="1"/>
  <c r="BU110" i="1" s="1"/>
  <c r="BP108" i="1"/>
  <c r="BU108" i="1" s="1"/>
  <c r="BP107" i="1"/>
  <c r="BU107" i="1" s="1"/>
  <c r="BP106" i="1"/>
  <c r="BU106" i="1" s="1"/>
  <c r="BP105" i="1"/>
  <c r="BU105" i="1" s="1"/>
  <c r="BP104" i="1"/>
  <c r="BU104" i="1" s="1"/>
  <c r="BP103" i="1"/>
  <c r="BU103" i="1" s="1"/>
  <c r="BP102" i="1"/>
  <c r="BU102" i="1" s="1"/>
  <c r="BP101" i="1"/>
  <c r="BU101" i="1" s="1"/>
  <c r="BP100" i="1"/>
  <c r="BU100" i="1" s="1"/>
  <c r="BP99" i="1"/>
  <c r="BU99" i="1" s="1"/>
  <c r="BP98" i="1"/>
  <c r="BU98" i="1" s="1"/>
  <c r="BP97" i="1"/>
  <c r="BU97" i="1" s="1"/>
  <c r="BP93" i="1"/>
  <c r="BU93" i="1" s="1"/>
  <c r="BP75" i="1"/>
  <c r="BU75" i="1" s="1"/>
  <c r="BP28" i="1"/>
  <c r="BU28" i="1" s="1"/>
  <c r="BP216" i="1"/>
  <c r="BU216" i="1" s="1"/>
  <c r="BP215" i="1"/>
  <c r="BU215" i="1" s="1"/>
  <c r="BP214" i="1"/>
  <c r="BU214" i="1" s="1"/>
  <c r="BP116" i="1"/>
  <c r="BP174" i="1"/>
  <c r="BU174" i="1" s="1"/>
  <c r="BP41" i="1"/>
  <c r="BU41" i="1" s="1"/>
  <c r="BP60" i="1"/>
  <c r="BR60" i="1" s="1"/>
  <c r="BW60" i="1" s="1"/>
  <c r="BW163" i="1"/>
  <c r="BR163" i="1"/>
  <c r="BU116" i="1" l="1"/>
  <c r="BP280" i="1"/>
  <c r="BU69" i="1"/>
  <c r="BR69" i="1"/>
  <c r="BR90" i="1"/>
  <c r="BU60" i="1"/>
  <c r="BP17" i="1"/>
  <c r="BU17" i="1" s="1"/>
  <c r="BP14" i="1"/>
  <c r="BU14" i="1" s="1"/>
  <c r="BP12" i="1"/>
  <c r="BU12" i="1" s="1"/>
  <c r="BO263" i="1" l="1"/>
  <c r="BR263" i="1" s="1"/>
  <c r="BO262" i="1"/>
  <c r="BT262" i="1" s="1"/>
  <c r="BT261" i="1"/>
  <c r="BS261" i="1"/>
  <c r="BZ260" i="1"/>
  <c r="BY260" i="1"/>
  <c r="BO260" i="1"/>
  <c r="BT260" i="1" s="1"/>
  <c r="BO259" i="1"/>
  <c r="BR259" i="1" s="1"/>
  <c r="BO258" i="1"/>
  <c r="BT258" i="1" s="1"/>
  <c r="BO256" i="1"/>
  <c r="BR256" i="1" s="1"/>
  <c r="BO255" i="1"/>
  <c r="BT255" i="1" s="1"/>
  <c r="BN255" i="1"/>
  <c r="BO254" i="1"/>
  <c r="BT254" i="1" s="1"/>
  <c r="BO253" i="1"/>
  <c r="BR253" i="1" s="1"/>
  <c r="BO252" i="1"/>
  <c r="BT252" i="1" s="1"/>
  <c r="BS251" i="1"/>
  <c r="BO251" i="1"/>
  <c r="BO250" i="1"/>
  <c r="BT250" i="1" s="1"/>
  <c r="BO249" i="1"/>
  <c r="BT249" i="1" s="1"/>
  <c r="BS247" i="1"/>
  <c r="BO247" i="1"/>
  <c r="BZ246" i="1"/>
  <c r="BY246" i="1"/>
  <c r="BU246" i="1"/>
  <c r="BO246" i="1"/>
  <c r="BT246" i="1" s="1"/>
  <c r="BU245" i="1"/>
  <c r="BS245" i="1"/>
  <c r="BO245" i="1"/>
  <c r="BR245" i="1" s="1"/>
  <c r="BW245" i="1" s="1"/>
  <c r="BO244" i="1"/>
  <c r="BN244" i="1"/>
  <c r="BS244" i="1" s="1"/>
  <c r="BU243" i="1"/>
  <c r="BO243" i="1"/>
  <c r="BN243" i="1"/>
  <c r="BS243" i="1" s="1"/>
  <c r="BO240" i="1"/>
  <c r="BN240" i="1"/>
  <c r="BS240" i="1" s="1"/>
  <c r="BU239" i="1"/>
  <c r="BO239" i="1"/>
  <c r="BN239" i="1"/>
  <c r="BS239" i="1" s="1"/>
  <c r="BU238" i="1"/>
  <c r="BO238" i="1"/>
  <c r="BN238" i="1"/>
  <c r="BS238" i="1" s="1"/>
  <c r="BO237" i="1"/>
  <c r="BT237" i="1" s="1"/>
  <c r="BS235" i="1"/>
  <c r="BO235" i="1"/>
  <c r="BR235" i="1" s="1"/>
  <c r="BS234" i="1"/>
  <c r="BO234" i="1"/>
  <c r="BT234" i="1" s="1"/>
  <c r="BO233" i="1"/>
  <c r="BN233" i="1"/>
  <c r="BS233" i="1" s="1"/>
  <c r="BS232" i="1"/>
  <c r="BR232" i="1"/>
  <c r="BO231" i="1"/>
  <c r="BT231" i="1" s="1"/>
  <c r="BN231" i="1"/>
  <c r="BO230" i="1"/>
  <c r="BT230" i="1" s="1"/>
  <c r="BN230" i="1"/>
  <c r="BS230" i="1" s="1"/>
  <c r="BO229" i="1"/>
  <c r="BT229" i="1" s="1"/>
  <c r="BN229" i="1"/>
  <c r="BO228" i="1"/>
  <c r="BT228" i="1" s="1"/>
  <c r="BN228" i="1"/>
  <c r="BS228" i="1" s="1"/>
  <c r="BT227" i="1"/>
  <c r="BR227" i="1"/>
  <c r="BW227" i="1" s="1"/>
  <c r="BO226" i="1"/>
  <c r="BN226" i="1"/>
  <c r="BS226" i="1" s="1"/>
  <c r="BT224" i="1"/>
  <c r="BR224" i="1"/>
  <c r="BW224" i="1" s="1"/>
  <c r="BO223" i="1"/>
  <c r="BR223" i="1" s="1"/>
  <c r="BW223" i="1" s="1"/>
  <c r="BO222" i="1"/>
  <c r="BT222" i="1" s="1"/>
  <c r="BO220" i="1"/>
  <c r="BN220" i="1"/>
  <c r="BS220" i="1" s="1"/>
  <c r="BZ219" i="1"/>
  <c r="BY219" i="1"/>
  <c r="BO219" i="1"/>
  <c r="BT219" i="1" s="1"/>
  <c r="BO218" i="1"/>
  <c r="BN218" i="1"/>
  <c r="BS218" i="1" s="1"/>
  <c r="BO217" i="1"/>
  <c r="BR217" i="1" s="1"/>
  <c r="BW217" i="1" s="1"/>
  <c r="BO216" i="1"/>
  <c r="BR216" i="1" s="1"/>
  <c r="BO215" i="1"/>
  <c r="BT215" i="1" s="1"/>
  <c r="BW215" i="1" s="1"/>
  <c r="BO214" i="1"/>
  <c r="BR214" i="1" s="1"/>
  <c r="BU213" i="1"/>
  <c r="BO213" i="1"/>
  <c r="BN213" i="1"/>
  <c r="BS213" i="1" s="1"/>
  <c r="BU212" i="1"/>
  <c r="BO212" i="1"/>
  <c r="BN212" i="1"/>
  <c r="BS212" i="1" s="1"/>
  <c r="BU211" i="1"/>
  <c r="BO211" i="1"/>
  <c r="BN211" i="1"/>
  <c r="BS211" i="1" s="1"/>
  <c r="BO210" i="1"/>
  <c r="BT210" i="1" s="1"/>
  <c r="BO208" i="1"/>
  <c r="BT206" i="1"/>
  <c r="BS206" i="1"/>
  <c r="BR206" i="1"/>
  <c r="BZ205" i="1"/>
  <c r="BY205" i="1"/>
  <c r="BO205" i="1"/>
  <c r="BT205" i="1" s="1"/>
  <c r="BO202" i="1"/>
  <c r="BR202" i="1" s="1"/>
  <c r="BW202" i="1" s="1"/>
  <c r="BO201" i="1"/>
  <c r="BN201" i="1"/>
  <c r="BS201" i="1" s="1"/>
  <c r="BO200" i="1"/>
  <c r="BR200" i="1" s="1"/>
  <c r="BW200" i="1" s="1"/>
  <c r="BT198" i="1"/>
  <c r="BS198" i="1"/>
  <c r="BR198" i="1"/>
  <c r="BZ197" i="1"/>
  <c r="BY197" i="1"/>
  <c r="BO197" i="1"/>
  <c r="BT197" i="1" s="1"/>
  <c r="BO196" i="1"/>
  <c r="BT196" i="1" s="1"/>
  <c r="BO195" i="1"/>
  <c r="BN195" i="1"/>
  <c r="BS195" i="1" s="1"/>
  <c r="BO194" i="1"/>
  <c r="BN194" i="1"/>
  <c r="BS194" i="1" s="1"/>
  <c r="BO193" i="1"/>
  <c r="BR193" i="1" s="1"/>
  <c r="BW193" i="1" s="1"/>
  <c r="BT191" i="1"/>
  <c r="BS191" i="1"/>
  <c r="BR191" i="1"/>
  <c r="BZ190" i="1"/>
  <c r="BY190" i="1"/>
  <c r="BO190" i="1"/>
  <c r="BT190" i="1" s="1"/>
  <c r="BO179" i="1"/>
  <c r="BT177" i="1"/>
  <c r="BS177" i="1"/>
  <c r="BR177" i="1"/>
  <c r="BZ176" i="1"/>
  <c r="BY176" i="1"/>
  <c r="BO176" i="1"/>
  <c r="BT176" i="1" s="1"/>
  <c r="BO175" i="1"/>
  <c r="BT175" i="1" s="1"/>
  <c r="BN175" i="1"/>
  <c r="BS175" i="1" s="1"/>
  <c r="BO174" i="1"/>
  <c r="BR174" i="1" s="1"/>
  <c r="BW174" i="1" s="1"/>
  <c r="BO171" i="1"/>
  <c r="BR171" i="1" s="1"/>
  <c r="BT169" i="1"/>
  <c r="BS169" i="1"/>
  <c r="BR169" i="1"/>
  <c r="BZ168" i="1"/>
  <c r="BY168" i="1"/>
  <c r="BO168" i="1"/>
  <c r="BT168" i="1" s="1"/>
  <c r="BO167" i="1"/>
  <c r="BT167" i="1" s="1"/>
  <c r="BN167" i="1"/>
  <c r="BO166" i="1"/>
  <c r="BN166" i="1"/>
  <c r="BS166" i="1" s="1"/>
  <c r="BO162" i="1"/>
  <c r="BR162" i="1" s="1"/>
  <c r="BT160" i="1"/>
  <c r="BS160" i="1"/>
  <c r="BR160" i="1"/>
  <c r="BO159" i="1"/>
  <c r="BN159" i="1"/>
  <c r="BS159" i="1" s="1"/>
  <c r="BO152" i="1"/>
  <c r="BT152" i="1" s="1"/>
  <c r="BN152" i="1"/>
  <c r="BS152" i="1" s="1"/>
  <c r="BO151" i="1"/>
  <c r="BN151" i="1"/>
  <c r="BS151" i="1" s="1"/>
  <c r="BO150" i="1"/>
  <c r="BT150" i="1" s="1"/>
  <c r="BS147" i="1"/>
  <c r="BO147" i="1"/>
  <c r="BR147" i="1" s="1"/>
  <c r="BO146" i="1"/>
  <c r="BT146" i="1" s="1"/>
  <c r="BN146" i="1"/>
  <c r="BS146" i="1" s="1"/>
  <c r="BO145" i="1"/>
  <c r="BN145" i="1"/>
  <c r="BS145" i="1" s="1"/>
  <c r="BO144" i="1"/>
  <c r="BT144" i="1" s="1"/>
  <c r="BN144" i="1"/>
  <c r="BT142" i="1"/>
  <c r="BN142" i="1"/>
  <c r="BR142" i="1" s="1"/>
  <c r="BO140" i="1"/>
  <c r="BT140" i="1" s="1"/>
  <c r="BN140" i="1"/>
  <c r="BS140" i="1" s="1"/>
  <c r="BO137" i="1"/>
  <c r="BO136" i="1"/>
  <c r="BO135" i="1"/>
  <c r="BT135" i="1" s="1"/>
  <c r="BN135" i="1"/>
  <c r="BS135" i="1" s="1"/>
  <c r="BO134" i="1"/>
  <c r="BO132" i="1"/>
  <c r="BN132" i="1"/>
  <c r="BS132" i="1" s="1"/>
  <c r="BO131" i="1"/>
  <c r="BT131" i="1" s="1"/>
  <c r="BN131" i="1"/>
  <c r="BS131" i="1" s="1"/>
  <c r="BO130" i="1"/>
  <c r="BN130" i="1"/>
  <c r="BS130" i="1" s="1"/>
  <c r="BO129" i="1"/>
  <c r="BN129" i="1"/>
  <c r="BS129" i="1" s="1"/>
  <c r="BO128" i="1"/>
  <c r="BN128" i="1"/>
  <c r="BS128" i="1" s="1"/>
  <c r="BO127" i="1"/>
  <c r="BT127" i="1" s="1"/>
  <c r="BN127" i="1"/>
  <c r="BS127" i="1" s="1"/>
  <c r="BO126" i="1"/>
  <c r="BN126" i="1"/>
  <c r="BS126" i="1" s="1"/>
  <c r="BO125" i="1"/>
  <c r="BT125" i="1" s="1"/>
  <c r="BN125" i="1"/>
  <c r="BS125" i="1" s="1"/>
  <c r="BO124" i="1"/>
  <c r="BN124" i="1"/>
  <c r="BS124" i="1" s="1"/>
  <c r="BO123" i="1"/>
  <c r="BT123" i="1" s="1"/>
  <c r="BN123" i="1"/>
  <c r="BS123" i="1" s="1"/>
  <c r="BO122" i="1"/>
  <c r="BN122" i="1"/>
  <c r="BS122" i="1" s="1"/>
  <c r="BO121" i="1"/>
  <c r="BT121" i="1" s="1"/>
  <c r="BN121" i="1"/>
  <c r="BS121" i="1" s="1"/>
  <c r="BO120" i="1"/>
  <c r="BR120" i="1" s="1"/>
  <c r="BW120" i="1" s="1"/>
  <c r="BO119" i="1"/>
  <c r="BS119" i="1"/>
  <c r="BO118" i="1"/>
  <c r="BT118" i="1" s="1"/>
  <c r="BN118" i="1"/>
  <c r="BO117" i="1"/>
  <c r="BO116" i="1"/>
  <c r="BR116" i="1" s="1"/>
  <c r="BW116" i="1" s="1"/>
  <c r="BO113" i="1"/>
  <c r="BS111" i="1"/>
  <c r="BO111" i="1"/>
  <c r="BO110" i="1"/>
  <c r="BT110" i="1" s="1"/>
  <c r="BN110" i="1"/>
  <c r="BO108" i="1"/>
  <c r="BT108" i="1" s="1"/>
  <c r="BN108" i="1"/>
  <c r="BS108" i="1" s="1"/>
  <c r="BO107" i="1"/>
  <c r="BT107" i="1" s="1"/>
  <c r="BN107" i="1"/>
  <c r="BS107" i="1" s="1"/>
  <c r="BO106" i="1"/>
  <c r="BN106" i="1"/>
  <c r="BS106" i="1" s="1"/>
  <c r="BO105" i="1"/>
  <c r="BT105" i="1" s="1"/>
  <c r="BN105" i="1"/>
  <c r="BS105" i="1" s="1"/>
  <c r="BO104" i="1"/>
  <c r="BT104" i="1" s="1"/>
  <c r="BN104" i="1"/>
  <c r="BO103" i="1"/>
  <c r="BT103" i="1" s="1"/>
  <c r="BN103" i="1"/>
  <c r="BS103" i="1" s="1"/>
  <c r="BO102" i="1"/>
  <c r="BT102" i="1" s="1"/>
  <c r="BN102" i="1"/>
  <c r="BS102" i="1" s="1"/>
  <c r="BO101" i="1"/>
  <c r="BT101" i="1" s="1"/>
  <c r="BN101" i="1"/>
  <c r="BS101" i="1" s="1"/>
  <c r="BO100" i="1"/>
  <c r="BN100" i="1"/>
  <c r="BS100" i="1" s="1"/>
  <c r="BO99" i="1"/>
  <c r="BT99" i="1" s="1"/>
  <c r="BN99" i="1"/>
  <c r="BS99" i="1" s="1"/>
  <c r="BO98" i="1"/>
  <c r="BN98" i="1"/>
  <c r="BS98" i="1" s="1"/>
  <c r="BO97" i="1"/>
  <c r="BT97" i="1" s="1"/>
  <c r="BN97" i="1"/>
  <c r="BS97" i="1" s="1"/>
  <c r="BO96" i="1"/>
  <c r="BT94" i="1"/>
  <c r="BS94" i="1"/>
  <c r="BR94" i="1"/>
  <c r="BT93" i="1"/>
  <c r="BS93" i="1"/>
  <c r="BR93" i="1"/>
  <c r="BO92" i="1"/>
  <c r="BN92" i="1"/>
  <c r="BS92" i="1" s="1"/>
  <c r="BO91" i="1"/>
  <c r="BT91" i="1" s="1"/>
  <c r="BT89" i="1"/>
  <c r="BT86" i="1"/>
  <c r="BN86" i="1"/>
  <c r="BR86" i="1" s="1"/>
  <c r="BO85" i="1"/>
  <c r="BT85" i="1" s="1"/>
  <c r="BN85" i="1"/>
  <c r="BO84" i="1"/>
  <c r="BN84" i="1"/>
  <c r="BS84" i="1" s="1"/>
  <c r="BO83" i="1"/>
  <c r="BT83" i="1" s="1"/>
  <c r="BN83" i="1"/>
  <c r="BS83" i="1" s="1"/>
  <c r="BO81" i="1"/>
  <c r="BN81" i="1"/>
  <c r="BS81" i="1" s="1"/>
  <c r="BO80" i="1"/>
  <c r="BT80" i="1" s="1"/>
  <c r="BN80" i="1"/>
  <c r="BO79" i="1"/>
  <c r="BN79" i="1"/>
  <c r="BS79" i="1" s="1"/>
  <c r="BO78" i="1"/>
  <c r="BT78" i="1" s="1"/>
  <c r="BT76" i="1"/>
  <c r="BS76" i="1"/>
  <c r="BR76" i="1"/>
  <c r="BS75" i="1"/>
  <c r="BO75" i="1"/>
  <c r="BT75" i="1" s="1"/>
  <c r="BO69" i="1"/>
  <c r="BN69" i="1"/>
  <c r="BS69" i="1" s="1"/>
  <c r="BO67" i="1"/>
  <c r="BT67" i="1" s="1"/>
  <c r="BN67" i="1"/>
  <c r="BO56" i="1"/>
  <c r="BT56" i="1" s="1"/>
  <c r="BO55" i="1"/>
  <c r="BW55" i="1" s="1"/>
  <c r="BO49" i="1"/>
  <c r="BT49" i="1" s="1"/>
  <c r="BT48" i="1"/>
  <c r="BR48" i="1"/>
  <c r="BW48" i="1" s="1"/>
  <c r="BT46" i="1"/>
  <c r="BS46" i="1"/>
  <c r="BR46" i="1"/>
  <c r="BT45" i="1"/>
  <c r="BN45" i="1"/>
  <c r="BS43" i="1"/>
  <c r="BW43" i="1" s="1"/>
  <c r="BS42" i="1"/>
  <c r="BW42" i="1" s="1"/>
  <c r="BO41" i="1"/>
  <c r="BR41" i="1" s="1"/>
  <c r="BW41" i="1" s="1"/>
  <c r="BT39" i="1"/>
  <c r="BR39" i="1"/>
  <c r="BO38" i="1"/>
  <c r="BT38" i="1" s="1"/>
  <c r="BN38" i="1"/>
  <c r="BS38" i="1" s="1"/>
  <c r="BO37" i="1"/>
  <c r="BT37" i="1" s="1"/>
  <c r="BN37" i="1"/>
  <c r="BS36" i="1"/>
  <c r="BO36" i="1"/>
  <c r="BO32" i="1"/>
  <c r="BT32" i="1" s="1"/>
  <c r="BN32" i="1"/>
  <c r="BO31" i="1"/>
  <c r="BR31" i="1" s="1"/>
  <c r="BT29" i="1"/>
  <c r="BS29" i="1"/>
  <c r="BR29" i="1"/>
  <c r="BO28" i="1"/>
  <c r="BT28" i="1" s="1"/>
  <c r="BN28" i="1"/>
  <c r="BS28" i="1" s="1"/>
  <c r="CA27" i="1"/>
  <c r="BO27" i="1"/>
  <c r="BN27" i="1"/>
  <c r="BS27" i="1" s="1"/>
  <c r="BO26" i="1"/>
  <c r="BT26" i="1" s="1"/>
  <c r="BS22" i="1"/>
  <c r="BW22" i="1" s="1"/>
  <c r="BS21" i="1"/>
  <c r="BO21" i="1"/>
  <c r="BR21" i="1" s="1"/>
  <c r="BT17" i="1"/>
  <c r="BN17" i="1"/>
  <c r="BS17" i="1" s="1"/>
  <c r="BO16" i="1"/>
  <c r="BT16" i="1" s="1"/>
  <c r="BN16" i="1"/>
  <c r="BR16" i="1" s="1"/>
  <c r="BS15" i="1"/>
  <c r="BW15" i="1" s="1"/>
  <c r="BO14" i="1"/>
  <c r="BT14" i="1" s="1"/>
  <c r="BN14" i="1"/>
  <c r="BS12" i="1"/>
  <c r="BO12" i="1"/>
  <c r="BR12" i="1" s="1"/>
  <c r="BO9" i="1"/>
  <c r="BR9" i="1" s="1"/>
  <c r="BT119" i="1" l="1"/>
  <c r="BR119" i="1"/>
  <c r="BS255" i="1"/>
  <c r="BW255" i="1" s="1"/>
  <c r="BR255" i="1"/>
  <c r="BR251" i="1"/>
  <c r="BW251" i="1" s="1"/>
  <c r="BR67" i="1"/>
  <c r="BS67" i="1"/>
  <c r="BW67" i="1" s="1"/>
  <c r="BN176" i="1"/>
  <c r="BR176" i="1" s="1"/>
  <c r="BN219" i="1"/>
  <c r="BS219" i="1" s="1"/>
  <c r="BW219" i="1" s="1"/>
  <c r="BN246" i="1"/>
  <c r="BS246" i="1" s="1"/>
  <c r="BN260" i="1"/>
  <c r="BS260" i="1" s="1"/>
  <c r="BW260" i="1" s="1"/>
  <c r="BN205" i="1"/>
  <c r="BR205" i="1" s="1"/>
  <c r="BN190" i="1"/>
  <c r="BS190" i="1" s="1"/>
  <c r="BW190" i="1" s="1"/>
  <c r="BN168" i="1"/>
  <c r="BS168" i="1" s="1"/>
  <c r="BW168" i="1" s="1"/>
  <c r="BN197" i="1"/>
  <c r="BR197" i="1" s="1"/>
  <c r="BS86" i="1"/>
  <c r="BW86" i="1" s="1"/>
  <c r="BR100" i="1"/>
  <c r="BW100" i="1" s="1"/>
  <c r="BR122" i="1"/>
  <c r="BW122" i="1" s="1"/>
  <c r="BR124" i="1"/>
  <c r="BW124" i="1" s="1"/>
  <c r="BR126" i="1"/>
  <c r="BR128" i="1"/>
  <c r="BW128" i="1" s="1"/>
  <c r="BR130" i="1"/>
  <c r="BR132" i="1"/>
  <c r="BR129" i="1"/>
  <c r="BW129" i="1" s="1"/>
  <c r="BW26" i="1"/>
  <c r="BW29" i="1"/>
  <c r="BR32" i="1"/>
  <c r="BT174" i="1"/>
  <c r="BW135" i="1"/>
  <c r="BW198" i="1"/>
  <c r="BW258" i="1"/>
  <c r="BW261" i="1"/>
  <c r="BW91" i="1"/>
  <c r="BR14" i="1"/>
  <c r="BW38" i="1"/>
  <c r="BW94" i="1"/>
  <c r="BW234" i="1"/>
  <c r="BW252" i="1"/>
  <c r="BR121" i="1"/>
  <c r="BW121" i="1" s="1"/>
  <c r="BR123" i="1"/>
  <c r="BR125" i="1"/>
  <c r="BW125" i="1" s="1"/>
  <c r="BR127" i="1"/>
  <c r="BR131" i="1"/>
  <c r="BT120" i="1"/>
  <c r="BT122" i="1"/>
  <c r="BT124" i="1"/>
  <c r="BT126" i="1"/>
  <c r="BW126" i="1" s="1"/>
  <c r="BT128" i="1"/>
  <c r="BT129" i="1"/>
  <c r="BT130" i="1"/>
  <c r="BW130" i="1" s="1"/>
  <c r="BT132" i="1"/>
  <c r="BW132" i="1" s="1"/>
  <c r="BR201" i="1"/>
  <c r="BT202" i="1"/>
  <c r="BW140" i="1"/>
  <c r="BW76" i="1"/>
  <c r="BR140" i="1"/>
  <c r="BT147" i="1"/>
  <c r="BW147" i="1" s="1"/>
  <c r="BR244" i="1"/>
  <c r="BW244" i="1" s="1"/>
  <c r="BW262" i="1"/>
  <c r="BT263" i="1"/>
  <c r="BW263" i="1" s="1"/>
  <c r="BR108" i="1"/>
  <c r="BW108" i="1" s="1"/>
  <c r="BR194" i="1"/>
  <c r="BW206" i="1"/>
  <c r="BR212" i="1"/>
  <c r="BW212" i="1" s="1"/>
  <c r="BR258" i="1"/>
  <c r="BT100" i="1"/>
  <c r="BR166" i="1"/>
  <c r="BW169" i="1"/>
  <c r="BT193" i="1"/>
  <c r="BT200" i="1"/>
  <c r="BR213" i="1"/>
  <c r="BW213" i="1" s="1"/>
  <c r="BR81" i="1"/>
  <c r="BT171" i="1"/>
  <c r="BW171" i="1" s="1"/>
  <c r="BS16" i="1"/>
  <c r="BW16" i="1" s="1"/>
  <c r="BW39" i="1"/>
  <c r="BR83" i="1"/>
  <c r="BR92" i="1"/>
  <c r="BR110" i="1"/>
  <c r="BT116" i="1"/>
  <c r="BT162" i="1"/>
  <c r="BW162" i="1" s="1"/>
  <c r="BW177" i="1"/>
  <c r="BW191" i="1"/>
  <c r="BT245" i="1"/>
  <c r="BW250" i="1"/>
  <c r="BT251" i="1"/>
  <c r="BR234" i="1"/>
  <c r="BT69" i="1"/>
  <c r="BW69" i="1" s="1"/>
  <c r="BS104" i="1"/>
  <c r="BR104" i="1"/>
  <c r="BW104" i="1" s="1"/>
  <c r="BR85" i="1"/>
  <c r="BS85" i="1"/>
  <c r="BW85" i="1" s="1"/>
  <c r="BT98" i="1"/>
  <c r="BR98" i="1"/>
  <c r="BW98" i="1" s="1"/>
  <c r="BR106" i="1"/>
  <c r="BW106" i="1" s="1"/>
  <c r="BT106" i="1"/>
  <c r="BS37" i="1"/>
  <c r="BW37" i="1" s="1"/>
  <c r="BR37" i="1"/>
  <c r="BS45" i="1"/>
  <c r="BW45" i="1" s="1"/>
  <c r="BR45" i="1"/>
  <c r="BT111" i="1"/>
  <c r="BR111" i="1"/>
  <c r="BW111" i="1" s="1"/>
  <c r="BW17" i="1"/>
  <c r="BR80" i="1"/>
  <c r="BS80" i="1"/>
  <c r="BW80" i="1" s="1"/>
  <c r="BR118" i="1"/>
  <c r="BW118" i="1" s="1"/>
  <c r="BS118" i="1"/>
  <c r="BT136" i="1"/>
  <c r="BW136" i="1" s="1"/>
  <c r="BR136" i="1"/>
  <c r="BR144" i="1"/>
  <c r="BS144" i="1"/>
  <c r="BW144" i="1" s="1"/>
  <c r="BT96" i="1"/>
  <c r="BW96" i="1" s="1"/>
  <c r="BR96" i="1"/>
  <c r="BT36" i="1"/>
  <c r="BW36" i="1" s="1"/>
  <c r="BR36" i="1"/>
  <c r="BW146" i="1"/>
  <c r="BW152" i="1"/>
  <c r="BR196" i="1"/>
  <c r="BW196" i="1" s="1"/>
  <c r="BR215" i="1"/>
  <c r="BR218" i="1"/>
  <c r="BR230" i="1"/>
  <c r="BT9" i="1"/>
  <c r="BW9" i="1" s="1"/>
  <c r="BR17" i="1"/>
  <c r="BR27" i="1"/>
  <c r="BR78" i="1"/>
  <c r="BW78" i="1" s="1"/>
  <c r="BR79" i="1"/>
  <c r="BR84" i="1"/>
  <c r="BW123" i="1"/>
  <c r="BW127" i="1"/>
  <c r="BW131" i="1"/>
  <c r="BT166" i="1"/>
  <c r="BW166" i="1" s="1"/>
  <c r="BR175" i="1"/>
  <c r="BR210" i="1"/>
  <c r="BW210" i="1" s="1"/>
  <c r="BR211" i="1"/>
  <c r="BW211" i="1" s="1"/>
  <c r="BT214" i="1"/>
  <c r="BW214" i="1" s="1"/>
  <c r="BT216" i="1"/>
  <c r="BW216" i="1" s="1"/>
  <c r="BT217" i="1"/>
  <c r="BR222" i="1"/>
  <c r="BT223" i="1"/>
  <c r="BR228" i="1"/>
  <c r="BR237" i="1"/>
  <c r="BW237" i="1" s="1"/>
  <c r="BR243" i="1"/>
  <c r="BW243" i="1" s="1"/>
  <c r="BR249" i="1"/>
  <c r="BW249" i="1" s="1"/>
  <c r="BW175" i="1"/>
  <c r="BW228" i="1"/>
  <c r="BW28" i="1"/>
  <c r="BW46" i="1"/>
  <c r="BS14" i="1"/>
  <c r="BW14" i="1" s="1"/>
  <c r="BS32" i="1"/>
  <c r="BW32" i="1" s="1"/>
  <c r="BW75" i="1"/>
  <c r="BW83" i="1"/>
  <c r="BW93" i="1"/>
  <c r="BR102" i="1"/>
  <c r="BW102" i="1" s="1"/>
  <c r="BW119" i="1"/>
  <c r="BR146" i="1"/>
  <c r="BW160" i="1"/>
  <c r="BR226" i="1"/>
  <c r="BW230" i="1"/>
  <c r="BT159" i="1"/>
  <c r="BW159" i="1" s="1"/>
  <c r="BR159" i="1"/>
  <c r="BS229" i="1"/>
  <c r="BW229" i="1" s="1"/>
  <c r="BR229" i="1"/>
  <c r="BT240" i="1"/>
  <c r="BR240" i="1"/>
  <c r="BW240" i="1" s="1"/>
  <c r="BT12" i="1"/>
  <c r="BW12" i="1" s="1"/>
  <c r="BT21" i="1"/>
  <c r="BW21" i="1" s="1"/>
  <c r="BT27" i="1"/>
  <c r="BW27" i="1" s="1"/>
  <c r="BT31" i="1"/>
  <c r="BW31" i="1" s="1"/>
  <c r="BT41" i="1"/>
  <c r="BR49" i="1"/>
  <c r="BW49" i="1" s="1"/>
  <c r="BR55" i="1"/>
  <c r="BR56" i="1"/>
  <c r="BW56" i="1" s="1"/>
  <c r="BR75" i="1"/>
  <c r="BT79" i="1"/>
  <c r="BW79" i="1" s="1"/>
  <c r="BT81" i="1"/>
  <c r="BW81" i="1" s="1"/>
  <c r="BT84" i="1"/>
  <c r="BW84" i="1" s="1"/>
  <c r="BR91" i="1"/>
  <c r="BT92" i="1"/>
  <c r="BW92" i="1" s="1"/>
  <c r="BR135" i="1"/>
  <c r="BT137" i="1"/>
  <c r="BW137" i="1" s="1"/>
  <c r="BR137" i="1"/>
  <c r="BS142" i="1"/>
  <c r="BW142" i="1" s="1"/>
  <c r="BT145" i="1"/>
  <c r="BW145" i="1" s="1"/>
  <c r="BR145" i="1"/>
  <c r="BS167" i="1"/>
  <c r="BW167" i="1" s="1"/>
  <c r="BR167" i="1"/>
  <c r="BT208" i="1"/>
  <c r="BR208" i="1"/>
  <c r="BW208" i="1" s="1"/>
  <c r="BT233" i="1"/>
  <c r="BW233" i="1" s="1"/>
  <c r="BR233" i="1"/>
  <c r="BT256" i="1"/>
  <c r="BW256" i="1" s="1"/>
  <c r="BR28" i="1"/>
  <c r="BR38" i="1"/>
  <c r="BT55" i="1"/>
  <c r="BR97" i="1"/>
  <c r="BW97" i="1" s="1"/>
  <c r="BR99" i="1"/>
  <c r="BW99" i="1" s="1"/>
  <c r="BR101" i="1"/>
  <c r="BW101" i="1" s="1"/>
  <c r="BR103" i="1"/>
  <c r="BW103" i="1" s="1"/>
  <c r="BR105" i="1"/>
  <c r="BW105" i="1" s="1"/>
  <c r="BR107" i="1"/>
  <c r="BW107" i="1" s="1"/>
  <c r="BS110" i="1"/>
  <c r="BW110" i="1" s="1"/>
  <c r="BT134" i="1"/>
  <c r="BR134" i="1"/>
  <c r="BW134" i="1" s="1"/>
  <c r="BT195" i="1"/>
  <c r="BW195" i="1" s="1"/>
  <c r="BR195" i="1"/>
  <c r="BT220" i="1"/>
  <c r="BW220" i="1" s="1"/>
  <c r="BR220" i="1"/>
  <c r="BT238" i="1"/>
  <c r="BR238" i="1"/>
  <c r="BW238" i="1" s="1"/>
  <c r="BT247" i="1"/>
  <c r="BR247" i="1"/>
  <c r="BW247" i="1" s="1"/>
  <c r="BT113" i="1"/>
  <c r="BR113" i="1"/>
  <c r="BW113" i="1" s="1"/>
  <c r="BT151" i="1"/>
  <c r="BW151" i="1" s="1"/>
  <c r="BR151" i="1"/>
  <c r="BR117" i="1"/>
  <c r="BW117" i="1" s="1"/>
  <c r="BT117" i="1"/>
  <c r="BR152" i="1"/>
  <c r="BT179" i="1"/>
  <c r="BR179" i="1"/>
  <c r="BW179" i="1" s="1"/>
  <c r="BS231" i="1"/>
  <c r="BW231" i="1" s="1"/>
  <c r="BR231" i="1"/>
  <c r="BT239" i="1"/>
  <c r="BR239" i="1"/>
  <c r="BW239" i="1" s="1"/>
  <c r="BT194" i="1"/>
  <c r="BW194" i="1" s="1"/>
  <c r="BT201" i="1"/>
  <c r="BW201" i="1" s="1"/>
  <c r="BT211" i="1"/>
  <c r="BT212" i="1"/>
  <c r="BT213" i="1"/>
  <c r="BT218" i="1"/>
  <c r="BW218" i="1" s="1"/>
  <c r="BT226" i="1"/>
  <c r="BW226" i="1" s="1"/>
  <c r="BT232" i="1"/>
  <c r="BW232" i="1" s="1"/>
  <c r="BT235" i="1"/>
  <c r="BW235" i="1" s="1"/>
  <c r="BT243" i="1"/>
  <c r="BT244" i="1"/>
  <c r="BT253" i="1"/>
  <c r="BW253" i="1" s="1"/>
  <c r="BT259" i="1"/>
  <c r="BW259" i="1" s="1"/>
  <c r="BR190" i="1" l="1"/>
  <c r="BS176" i="1"/>
  <c r="BW176" i="1" s="1"/>
  <c r="BR219" i="1"/>
  <c r="BR246" i="1"/>
  <c r="BW246" i="1" s="1"/>
  <c r="BR260" i="1"/>
  <c r="BS205" i="1"/>
  <c r="BW205" i="1" s="1"/>
  <c r="BS197" i="1"/>
  <c r="BW197" i="1" s="1"/>
  <c r="BR168" i="1"/>
  <c r="BW222" i="1"/>
  <c r="BV2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Stella Uribe Enciso</author>
    <author>tc={DCF92536-9E15-4E44-B9B6-D1EA9756B2C5}</author>
    <author>tc={659FAFFE-9704-4D5A-9004-CC5733FD2F3E}</author>
    <author>tc={C7C47DFA-1FF8-4166-86F8-E19DA48E0FA3}</author>
    <author>Gina Margarita Diaz Lobo</author>
    <author>tc={609D229F-47D4-442F-BEF7-F782481279F8}</author>
    <author>tc={C29736B6-300A-4C7D-A9AB-A74A58C5F7AB}</author>
    <author>tc={1F213A30-7C55-4FC9-9254-BB61EF879A41}</author>
    <author>tc={0206BD45-CE78-42AA-9D7B-A3EDEF7B3CE2}</author>
    <author>tc={18781BEE-1B2F-4F52-A829-CFCFBDAFEF88}</author>
    <author>tc={0F4ABA5B-E5D4-4510-86D4-91B7650A4AE7}</author>
    <author>tc={3ADE39B7-7341-480E-AA9A-F1B30BFE0F7D}</author>
    <author>tc={5D24E272-7709-47E1-B26A-7CA444A03D2C}</author>
    <author>tc={681E6731-44F2-413A-A229-1D8BA29689CD}</author>
    <author>tc={A5177F3E-DC4E-4181-9EC3-6C14B378EFF8}</author>
    <author>tc={AC9DC87A-DD8E-44A7-AAF3-BA19E1DC9B57}</author>
    <author>tc={04AC648E-979C-449E-BA2B-266AE2C071E0}</author>
    <author>tc={3FA7CB0D-D00D-4FB3-BB49-37BFD22EEAFC}</author>
    <author>tc={8C19F8E8-E401-4FD5-8368-5349CD9498F4}</author>
    <author>tc={5C8183FB-C4D7-459F-897B-C6A032E1F6C9}</author>
    <author>tc={1731FE5A-B07B-491C-89D5-AB4578011D05}</author>
    <author>tc={A2355BC6-52BB-4AFE-96A5-BFD1619C9C68}</author>
    <author>tc={0DC7BFAB-E46D-46CE-9A9E-36E662337F3A}</author>
    <author>tc={4E8841A4-3932-40D4-9A24-96B45D4D3D1D}</author>
    <author>Gina Milena Plaza Alarcon</author>
    <author>tc={5FD62BD2-F916-498F-A338-CCF1B1B30F03}</author>
  </authors>
  <commentList>
    <comment ref="A6" authorId="0" shapeId="0" xr:uid="{DAF429F6-ADF4-4965-A4A0-C83464E018FD}">
      <text>
        <r>
          <rPr>
            <b/>
            <sz val="9"/>
            <color indexed="81"/>
            <rFont val="Tahoma"/>
            <family val="2"/>
          </rPr>
          <t>Maria Stella Uribe Enciso:</t>
        </r>
        <r>
          <rPr>
            <sz val="9"/>
            <color indexed="81"/>
            <rFont val="Tahoma"/>
            <family val="2"/>
          </rPr>
          <t xml:space="preserve">
Seleccione de la Lista Desplegable el Pacto Estructural del PND que desarrolla.
</t>
        </r>
      </text>
    </comment>
    <comment ref="CN28" authorId="1" shapeId="0" xr:uid="{DCF92536-9E15-4E44-B9B6-D1EA9756B2C5}">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AGOSTO</t>
      </text>
    </comment>
    <comment ref="CM54" authorId="2" shapeId="0" xr:uid="{659FAFFE-9704-4D5A-9004-CC5733FD2F3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EL MES DE JUNIO. LA RESOLUCION ES DE MAYO PERO SE REPORTO HASTA AGOSTO</t>
      </text>
    </comment>
    <comment ref="CM63" authorId="3" shapeId="0" xr:uid="{C7C47DFA-1FF8-4166-86F8-E19DA48E0FA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MAYO</t>
      </text>
    </comment>
    <comment ref="AS88" authorId="4" shapeId="0" xr:uid="{DDD9171D-26BC-49FC-A3D3-8668D4A43AEB}">
      <text>
        <r>
          <rPr>
            <b/>
            <sz val="9"/>
            <color indexed="81"/>
            <rFont val="Tahoma"/>
            <family val="2"/>
          </rPr>
          <t>Gina Margarita Diaz Lobo:</t>
        </r>
        <r>
          <rPr>
            <sz val="9"/>
            <color indexed="81"/>
            <rFont val="Tahoma"/>
            <family val="2"/>
          </rPr>
          <t xml:space="preserve">
SE MODIFICA SEGUN MEM-19</t>
        </r>
      </text>
    </comment>
    <comment ref="AV95" authorId="5" shapeId="0" xr:uid="{609D229F-47D4-442F-BEF7-F782481279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REPORTA EXTEMPORANEO ESTABA PARA REPORTE EN JULIO</t>
      </text>
    </comment>
    <comment ref="CN101" authorId="6" shapeId="0" xr:uid="{C29736B6-300A-4C7D-A9AB-A74A58C5F7A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04" authorId="7" shapeId="0" xr:uid="{1F213A30-7C55-4FC9-9254-BB61EF879A4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 EXTEMPORANE</t>
      </text>
    </comment>
    <comment ref="CN110" authorId="8" shapeId="0" xr:uid="{0206BD45-CE78-42AA-9D7B-A3EDEF7B3CE2}">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111" authorId="9" shapeId="0" xr:uid="{18781BEE-1B2F-4F52-A829-CFCFBDAFEF8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INDICADOR-EXTEMPORANEO</t>
      </text>
    </comment>
    <comment ref="AV114" authorId="10" shapeId="0" xr:uid="{0F4ABA5B-E5D4-4510-86D4-91B7650A4AE7}">
      <text>
        <t>[Comentario encadenado]
Su versión de Excel le permite leer este comentario encadenado; sin embargo, las ediciones que se apliquen se quitarán si el archivo se abre en una versión más reciente de Excel. Más información: https://go.microsoft.com/fwlink/?linkid=870924
Comentario:
    NDICADOR NUEVO SEGÚN MEM19-00027442 DEL 24 OCT 2019 ALINEADO AL PND</t>
      </text>
    </comment>
    <comment ref="AV115" authorId="11" shapeId="0" xr:uid="{3ADE39B7-7341-480E-AA9A-F1B30BFE0F7D}">
      <text>
        <t>[Comentario encadenado]
Su versión de Excel le permite leer este comentario encadenado; sin embargo, las ediciones que se apliquen se quitarán si el archivo se abre en una versión más reciente de Excel. Más información: https://go.microsoft.com/fwlink/?linkid=870924
Comentario:
    NDICADOR NUEVO SEGÚN MEM19-00027442 DEL 24 OCT 2019 ALINEADO AL PND</t>
      </text>
    </comment>
    <comment ref="AS120" authorId="12" shapeId="0" xr:uid="{5D24E272-7709-47E1-B26A-7CA444A03D2C}">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el planeador a solicitud del proceso mediante correo electronico de fecha 21/10/2019</t>
      </text>
    </comment>
    <comment ref="AR141" authorId="4" shapeId="0" xr:uid="{7DCDCA3C-FE57-410F-B869-0E98C53AFA18}">
      <text>
        <r>
          <rPr>
            <b/>
            <sz val="9"/>
            <color indexed="81"/>
            <rFont val="Tahoma"/>
            <family val="2"/>
          </rPr>
          <t>Gina Margarita Diaz Lobo:</t>
        </r>
        <r>
          <rPr>
            <sz val="9"/>
            <color indexed="81"/>
            <rFont val="Tahoma"/>
            <family val="2"/>
          </rPr>
          <t xml:space="preserve">
MODIFICADO SEGÚN MESA DE TRABAJO ACTA  13 DE SEP 2019</t>
        </r>
      </text>
    </comment>
    <comment ref="AV152" authorId="13" shapeId="0" xr:uid="{681E6731-44F2-413A-A229-1D8BA29689CD}">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a solicitud del MEM19-00023018 el indicdor estaba (NÚMERO DE MEDIDAS IMPLEMENTADAS OPORTUNA Y COMPLETAMENTE / NÚMERO DE MEDIDAS ADOPTADAS MEDIANTE ACTO ADMINISTRATIVO) *100%</t>
      </text>
    </comment>
    <comment ref="CM153" authorId="14" shapeId="0" xr:uid="{A5177F3E-DC4E-4181-9EC3-6C14B378EFF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DEBIO REPORTAR EN MARZO</t>
      </text>
    </comment>
    <comment ref="AC156" authorId="4" shapeId="0" xr:uid="{42021872-A14F-461F-9479-D0FA020E1CC6}">
      <text>
        <r>
          <rPr>
            <b/>
            <sz val="9"/>
            <color indexed="81"/>
            <rFont val="Tahoma"/>
            <family val="2"/>
          </rPr>
          <t>Gina Margarita Diaz Lobo:</t>
        </r>
        <r>
          <rPr>
            <sz val="9"/>
            <color indexed="81"/>
            <rFont val="Tahoma"/>
            <family val="2"/>
          </rPr>
          <t xml:space="preserve">
INDICADOR EL CUAL DEBERIA ELIMINARSE TENIENDO EN CUENTA QUE EL PLAN DEMOCRACIA LA DIRECTRIZ VIENE DEL MIN INTERIOR</t>
        </r>
      </text>
    </comment>
    <comment ref="CM156" authorId="15" shapeId="0" xr:uid="{AC9DC87A-DD8E-44A7-AAF3-BA19E1DC9B5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DEBIA REPORTAR EN EL MES DE JULIO</t>
      </text>
    </comment>
    <comment ref="AR163" authorId="16" shapeId="0" xr:uid="{04AC648E-979C-449E-BA2B-266AE2C071E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ajuste de nombre de la actividad producto nombre del indicador y formula del indicador</t>
      </text>
    </comment>
    <comment ref="AR164" authorId="17" shapeId="0" xr:uid="{3FA7CB0D-D00D-4FB3-BB49-37BFD22EEAFC}">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MEM19-00021320 del 20 agosto 2019 se solicita la creacion de este nuevo indicador.</t>
      </text>
    </comment>
    <comment ref="AR167" authorId="18" shapeId="0" xr:uid="{8C19F8E8-E401-4FD5-8368-5349CD9498F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Cielo Patricia Criollo Obando:
Mediante MEM19-00021320 del 20 agosto 2019 se solicita ajuste de nombre de la actividad producto nombre del indicador y formula del indicador</t>
      </text>
    </comment>
    <comment ref="AR173" authorId="19" shapeId="0" xr:uid="{5C8183FB-C4D7-459F-897B-C6A032E1F6C9}">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02" authorId="20" shapeId="0" xr:uid="{1731FE5A-B07B-491C-89D5-AB4578011D05}">
      <text>
        <t>[Comentario encadenado]
Su versión de Excel le permite leer este comentario encadenado; sin embargo, las ediciones que se apliquen se quitarán si el archivo se abre en una versión más reciente de Excel. Más información: https://go.microsoft.com/fwlink/?linkid=870924
Comentario:
    MEM19-00021320 del 20 agosto 2019 se solicita ajuste de nombre de la actividad producto nombre del indicador y formula del indicador</t>
      </text>
    </comment>
    <comment ref="AR212" authorId="21" shapeId="0" xr:uid="{A2355BC6-52BB-4AFE-96A5-BFD1619C9C6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cambia segun MEM19-00024390 estaba NÚMERO DE INFORMES MENSUALES CONSOLIDADO DE PQRSD</t>
      </text>
    </comment>
    <comment ref="CN245" authorId="22" shapeId="0" xr:uid="{0DC7BFAB-E46D-46CE-9A9E-36E662337F3A}">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N267" authorId="23" shapeId="0" xr:uid="{4E8841A4-3932-40D4-9A24-96B45D4D3D1D}">
      <text>
        <t>[Comentario encadenado]
Su versión de Excel le permite leer este comentario encadenado; sin embargo, las ediciones que se apliquen se quitarán si el archivo se abre en una versión más reciente de Excel. Más información: https://go.microsoft.com/fwlink/?linkid=870924
Comentario:
    NO REPORTO EN SEPTIEMBRE</t>
      </text>
    </comment>
    <comment ref="CO267" authorId="24" shapeId="0" xr:uid="{46BBA0E7-8A4C-4E9C-9367-513B2A307631}">
      <text>
        <r>
          <rPr>
            <b/>
            <sz val="9"/>
            <color indexed="81"/>
            <rFont val="Tahoma"/>
            <family val="2"/>
          </rPr>
          <t>Gina Milena Plaza Alarcon:</t>
        </r>
        <r>
          <rPr>
            <sz val="9"/>
            <color indexed="81"/>
            <rFont val="Tahoma"/>
            <family val="2"/>
          </rPr>
          <t xml:space="preserve">
Por que no se ha recibdio, el objetivo es expecificar los motivos, por los cuales no se ha presentado.</t>
        </r>
      </text>
    </comment>
    <comment ref="AR271" authorId="25" shapeId="0" xr:uid="{5FD62BD2-F916-498F-A338-CCF1B1B30F0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modifica segun solicitud de la coordiandora del GDEMC via correo electronico de fecha 04/09/2019</t>
      </text>
    </comment>
    <comment ref="CO274" authorId="24" shapeId="0" xr:uid="{D7DE96E6-D5D2-430B-9E94-100341E0C4EF}">
      <text>
        <r>
          <rPr>
            <b/>
            <sz val="9"/>
            <color indexed="81"/>
            <rFont val="Tahoma"/>
            <family val="2"/>
          </rPr>
          <t>Gina Milena Plaza Alarcon:</t>
        </r>
        <r>
          <rPr>
            <sz val="9"/>
            <color indexed="81"/>
            <rFont val="Tahoma"/>
            <family val="2"/>
          </rPr>
          <t xml:space="preserve">
Este no es el análisis, que corresponde, esta se trasladarie dificulatades </t>
        </r>
      </text>
    </comment>
    <comment ref="CQ275" authorId="24" shapeId="0" xr:uid="{12BDC7BA-D2DD-4F8D-89C7-FDCF9460FE31}">
      <text>
        <r>
          <rPr>
            <b/>
            <sz val="9"/>
            <color indexed="81"/>
            <rFont val="Tahoma"/>
            <family val="2"/>
          </rPr>
          <t>Gina Milena Plaza Alarcon:</t>
        </r>
        <r>
          <rPr>
            <sz val="9"/>
            <color indexed="81"/>
            <rFont val="Tahoma"/>
            <family val="2"/>
          </rPr>
          <t xml:space="preserve">
se resalta que el objetivo de este indicador no es medir lo que le reporta al GAC, si no lo que se prentede es ver la gestión real de las PQRSD que le allega al proceso.</t>
        </r>
      </text>
    </comment>
  </commentList>
</comments>
</file>

<file path=xl/sharedStrings.xml><?xml version="1.0" encoding="utf-8"?>
<sst xmlns="http://schemas.openxmlformats.org/spreadsheetml/2006/main" count="13928" uniqueCount="2340">
  <si>
    <t>PLAN DE ACCIÓN</t>
  </si>
  <si>
    <t>PLANEACIÓN INSTITUCIONAL</t>
  </si>
  <si>
    <t>UNIDAD NACIONAL DE PROTECCIÓN</t>
  </si>
  <si>
    <t>VIGENCIA DEL PLAN</t>
  </si>
  <si>
    <t>DEPENDENCIA RESPONSABLE DE LA CONSOLIDACION DEL PLAN DE ACCIÓN</t>
  </si>
  <si>
    <t>Oficina Asesora de Planeación e Información</t>
  </si>
  <si>
    <t>NO APLICA</t>
  </si>
  <si>
    <t xml:space="preserve"> COMPONENTE PLAN SECTORIAL</t>
  </si>
  <si>
    <t>INDICADOR</t>
  </si>
  <si>
    <t>META DEL CUATRENIO</t>
  </si>
  <si>
    <t>OBJETIVOS ESTRATÉGICOS INSTITUCIONALES</t>
  </si>
  <si>
    <t>OBJETIVOS DEL SISTEMA DE GESTIÓN</t>
  </si>
  <si>
    <t>ESTRATÉGIAS INSTITUCIONALES</t>
  </si>
  <si>
    <t>INDICADOR (IMPACTO) DE LA ESTRATEGIA INSTITUCIONAL</t>
  </si>
  <si>
    <t>META INSTITUCIONAL CUATRIANUAL</t>
  </si>
  <si>
    <t>META ANUALIZADA</t>
  </si>
  <si>
    <t>PLAN DE ACCIÓN ANUAL</t>
  </si>
  <si>
    <t xml:space="preserve">PROGRAMADOR ANUAL </t>
  </si>
  <si>
    <t>MECANISMOS DE SEGUIMIENTO</t>
  </si>
  <si>
    <t>PLANES INSTITUCIONALES ASOCIADOS</t>
  </si>
  <si>
    <t>SEGUIMIENTO</t>
  </si>
  <si>
    <t>PACTO</t>
  </si>
  <si>
    <t>LÍNEA ESTRATÉGICA</t>
  </si>
  <si>
    <t>OBJETIVO DEL PND</t>
  </si>
  <si>
    <t>ESTRATÉGIA PND</t>
  </si>
  <si>
    <t>OBJETIVO SECTORIAL</t>
  </si>
  <si>
    <t>ESTRATEGIA SECTORIAL</t>
  </si>
  <si>
    <t>PROPENDER POR UNA CULTURA DE RESPETO Y GARANTÍA DE LOS DERECHOS HUMANOS,QUE CONTRIBUYA AL PROCESO DE CONSTRUCCIÓN DE PAZ</t>
  </si>
  <si>
    <t>FORTALECER LA CAPACIDAD INSTITUCIONAL PARA IDENTIFICAR OPORTUNAMENTE LAS AMENAZAS, RIESGOS Y VULNERABILIDADES A LAS CUALES ESTÁN EXPUESTAS LAS POBLACIONES OBJETO</t>
  </si>
  <si>
    <t>GESTIONAR SOLUCIONES ESTRATÈGICAS QUE CONTRIBUYAN A LA GARANTÌA EFECTIVA AL DERECHO A LA VIDA, LIBERTAD Y SEGURIDAD DE LAS POBLACIONES OBJETO Y OPTIMIZARLOS TIEMPOS DE RESPUESTA EN LA RUTA RUTA DE PROTECCIÓN</t>
  </si>
  <si>
    <t>FORTALECER LAS CAPACIDADES INSTITUCIONALES PARA LA INCLUSIÓN DE LOS ENFOQUES DIFERENCIALES EN LOS PROCESOS MISIONALES</t>
  </si>
  <si>
    <t>FORTALECER LA ENTIDAD A TRAVÉS DE MEJORES PRÁCTICAS EN LA GESTIÓN INSTITUCIONAL, DESDE LA INTEGRACIÓN FÍSICA Y TECNOLÓGICA DE LOS PROCESOS DE LA ENTIDAD PARA DAR UN RESPUESTA EFICIENTE Y EFECTIVA A LAS NECESIDADES DE PROTECCIÓN DE LA POBLACIÓN OBJETO</t>
  </si>
  <si>
    <t>OPTIMIZAR LA PLANEACIÓN , EJECUCIÓN Y SEGUIMIENTO INSTITUCIONAL PARA LA MEJORA CONTINUA DE LA GESTIÓN</t>
  </si>
  <si>
    <t>PROMOVER LA PARTICIPACIÓN CIUDADANA EN LA GESTIÓN INSTITUCIONAL</t>
  </si>
  <si>
    <t>FOMENTAR EL CUMPLIMIENTO DE LOS REQUISITOS LEGALES APLICABLES</t>
  </si>
  <si>
    <t>INCREMENTAR LA PERCEPCIÓN DE SATISFACCIÓN DEL SERVICIO DE PROTECCIÓN POR PARTE DE LOS USUARIOS Y BENEFICIARIOS DE LA ENTIDAD</t>
  </si>
  <si>
    <t>DISMINUIR LA TASA DE ACCIDENTES Y LA APARICIÓN DE ENFERMEDADES LABORALES ATRIBUIBLES A LA LABOR, IMPLEMENTANDO LAS ACTIVIDADES CONTEMPLADAS EN EL PLAN DE TRABAJO, CUMPLINEDO CON LA NORMATIVIDAD VIGENTE</t>
  </si>
  <si>
    <t>IMPULSAR EL CRECIMIENTO DE LAS COMPETENCIAS DEL TALENTO HUMANO EN LA ENTIDAD QUE FACILITE EL CUMPLIMIENTO DE LOS OBJETIVOS INSTITUCIONALES</t>
  </si>
  <si>
    <t>PROMOVER ACCIONES PARA MITIGAR Y POTENCIALIZAR LOS IMPACTOS AMBIENTALES NEGATIVOS Y POSITIVOS GENERADOS POR LA ENTIDAD</t>
  </si>
  <si>
    <t>APROPIAR LA POLÍTICA DE SEGURIDAD Y PRIVACIDAD DE LA INFORMACIÓN Y ADOPTAR BUENAS PRÁCTICAS PARA ASEGURAR EL USO APROPIADO DE LOS ACTIVOS DE LA INFORMACIÓN EN TODOS LOS PROCESOS DE LA ENTIDAD</t>
  </si>
  <si>
    <t>ACTIVIDADES</t>
  </si>
  <si>
    <t>PRODUCTOS</t>
  </si>
  <si>
    <t>RESPONSABLE</t>
  </si>
  <si>
    <t xml:space="preserve">Enero </t>
  </si>
  <si>
    <t xml:space="preserve">Febrero </t>
  </si>
  <si>
    <t xml:space="preserve">Marzo </t>
  </si>
  <si>
    <t xml:space="preserve">Abril </t>
  </si>
  <si>
    <t xml:space="preserve">Mayo </t>
  </si>
  <si>
    <t xml:space="preserve">Junio </t>
  </si>
  <si>
    <t xml:space="preserve">Julio </t>
  </si>
  <si>
    <t xml:space="preserve">Agosto </t>
  </si>
  <si>
    <t>Septiembre</t>
  </si>
  <si>
    <t>Octubre</t>
  </si>
  <si>
    <t>Noviembre</t>
  </si>
  <si>
    <t>Diciembre</t>
  </si>
  <si>
    <t>Nombre del Indicador de la actividad</t>
  </si>
  <si>
    <t>Frecuencia</t>
  </si>
  <si>
    <t>Tipo de Indicador</t>
  </si>
  <si>
    <t>Unidad de Medida</t>
  </si>
  <si>
    <t>Fórmula del indicador</t>
  </si>
  <si>
    <t>PLAN ANTICORRUPCION Y ATENCIÓN AL CIUDADANO -  GESTIÓN DEL RIESGO DE CORRUPCIÓN</t>
  </si>
  <si>
    <t>PLAN ANTICORRUPCION Y ATENCIÓN AL CIUDADANO - RACIONALIZACIÓN DE TRÁMITES</t>
  </si>
  <si>
    <t>PLAN ANTICORRUPCION Y ATENCIÓN AL CIUDADANO - RENDICIÓN DE CUENTAS</t>
  </si>
  <si>
    <t>PLAN ANTICORRUPCION Y ATENCIÓN AL CIUDADANO - MECANISMOS PARA MEJORAR LA ATENCIÓN AL CIUDADANO</t>
  </si>
  <si>
    <t>PLAN ANTICORRUPCION Y ATENCIÓN AL CIUDADANO - MECANISMOS PARA LA TRANSPARENCIA Y ACCESO A LA INFORMACIÓN</t>
  </si>
  <si>
    <t>PLAN ANTICORRUPCION Y ATENCIÓN AL CIUDADANO - INICIATIVAS ADICIONALES</t>
  </si>
  <si>
    <t>PLAN INSTITUCIONAL DE ARCHIVOS DE LA ENTIDAD - PINAR</t>
  </si>
  <si>
    <t>PLAN ESTRATÉGICO DE TALENTO HUMANO</t>
  </si>
  <si>
    <t>PLAN ANUAL DE VACANTES</t>
  </si>
  <si>
    <t>PLAN DE PREVISIÓN DE RECURSOS HUMANOS</t>
  </si>
  <si>
    <t>PLAN INSTITUCIONAL DE CAPACITACIONES</t>
  </si>
  <si>
    <t>PLAN DE SEGURIDAD Y SALUD EN EL TRABAJO</t>
  </si>
  <si>
    <t>PLAN DE INCENTIVOS</t>
  </si>
  <si>
    <t>PLAN ESTRATÉGICO DE TECNOLOGÍA DE LA INFORMACIÓN Y LAS COMUNICACIONES</t>
  </si>
  <si>
    <t xml:space="preserve">PLAN DE TRAMIENTOS DE RIESGOS DE SEGURIDAD Y PRIVACIDAD DE LA INFORMACIÓN </t>
  </si>
  <si>
    <t>PLAN DE SEGURIDAD Y PRIVACIDAD DE LA INFORMACIÓN</t>
  </si>
  <si>
    <t>PLAN ANUAL DE ADQUISICIONES</t>
  </si>
  <si>
    <t>Avance I Reporte</t>
  </si>
  <si>
    <t>Avance II Reporte</t>
  </si>
  <si>
    <t>Avance III Reporte</t>
  </si>
  <si>
    <t>Avance IV Reporte</t>
  </si>
  <si>
    <t xml:space="preserve">Resultado Acumulado </t>
  </si>
  <si>
    <t>Cumplimiento de la Meta I Trimestre</t>
  </si>
  <si>
    <t>Cumplimiento de la Meta II Trimestre</t>
  </si>
  <si>
    <t>Cumplimiento de la Meta III Trimestre</t>
  </si>
  <si>
    <t>Cumplimiento de la Meta IV Trimestre</t>
  </si>
  <si>
    <t>Cumplimiento de la Estrategia</t>
  </si>
  <si>
    <t>FECHA I REPORTE</t>
  </si>
  <si>
    <t xml:space="preserve">Numerador del Indicador </t>
  </si>
  <si>
    <t>Denominador del Indicador</t>
  </si>
  <si>
    <t>ANÁLISIS DEL INDICADOR I REPORTE</t>
  </si>
  <si>
    <t xml:space="preserve"> SOPORTE DEL INDICADOR I REPORTE
(REGISTRO - EVIDENCIAS)</t>
  </si>
  <si>
    <t>EJECUCIÓN DE LAS ACTIVIDADES I REPORTE (LOGROS - AVANCES EN LAS ACTIVIDADES)</t>
  </si>
  <si>
    <t xml:space="preserve"> DIFICULTADES PRESENTADAS EN EL DESARROLLO DE LAS ACTIVIDADES I REPORTE</t>
  </si>
  <si>
    <t>FECHA II REPORTE</t>
  </si>
  <si>
    <t>ANÁLISIS DEL INDICADOR II REPORTE</t>
  </si>
  <si>
    <t xml:space="preserve"> SOPORTE DEL INDICADOR II REPORTE
(REGISTRO - EVIDENCIAS)</t>
  </si>
  <si>
    <t>EJECUCIÓN DE LAS ACTIVIDADES II REPORTE (LOGROS - AVANCES EN LAS ACTIVIDADES)</t>
  </si>
  <si>
    <t xml:space="preserve"> DIFICULTADES PRESENTADAS EN EL DESARROLLO DE LAS ACTIVIDADES  II REPORTE</t>
  </si>
  <si>
    <t>FECHA III REPORTE</t>
  </si>
  <si>
    <t>ANÁLISIS DEL INDICADOR III REPORTE</t>
  </si>
  <si>
    <t xml:space="preserve"> SOPORTE DEL INDICADOR III REPORTE
(REGISTRO - EVIDENCIAS)</t>
  </si>
  <si>
    <t>EJECUCIÓN DE LAS ACTIVIDADES III REPORTE  (LOGROS - AVANCES EN LAS ACTIVIDADES)</t>
  </si>
  <si>
    <t xml:space="preserve"> DIFICULTADES PRESENTADAS EN EL DESARROLLO DE LAS ACTIVIDADES III REPORTE </t>
  </si>
  <si>
    <t>FECHA IV REPORTE</t>
  </si>
  <si>
    <t>ANÁLISIS DEL INDICADOR IV REPORTE</t>
  </si>
  <si>
    <t xml:space="preserve"> SOPORTE DEL INDICADOR IV REPORTE
(REGISTRO - EVIDENCIAS)</t>
  </si>
  <si>
    <t>EJECUCIÓN DE LAS ACTIVIDADES IV REPORTE  (LOGROS - AVANCES EN LAS ACTIVIDADES)</t>
  </si>
  <si>
    <t xml:space="preserve"> DIFICULTADES PRESENTADAS EN EL DESARROLLO DE LAS ACTIVIDADES IV REPORTE </t>
  </si>
  <si>
    <t>NO</t>
  </si>
  <si>
    <t>SI</t>
  </si>
  <si>
    <t>LIDERAR EL DESARROLLO DEL  MODELO INTEGRADO DE PLANEACIÓN Y GESTIÓN (MIPG)</t>
  </si>
  <si>
    <t>PUNTAJE DEL AUTODIAGNÓSTICO DE LA POLÍTICA DE PLANEACIÓN INSTITUCIONAL</t>
  </si>
  <si>
    <t>IDENTIFICAR LOS GRUPOS DE VALOR DE LA ENTIDAD</t>
  </si>
  <si>
    <t xml:space="preserve">DOCUMENTO DE IDENTIFICACIÓN DE GRUPOS DE VALOR </t>
  </si>
  <si>
    <t>NÚMERO DE DOCUMENTO DE IDENTIFICACIÓN DE GRUPOS DE VALOR</t>
  </si>
  <si>
    <t>ANUAL</t>
  </si>
  <si>
    <t>PRODUCTO</t>
  </si>
  <si>
    <t>NÚMERO</t>
  </si>
  <si>
    <t>1 DOCUMENTO</t>
  </si>
  <si>
    <t>ESTABLECER LAS CAPACIDADES Y ENTORNOS</t>
  </si>
  <si>
    <t>DOCUMENTO CON METODOLOGÍA APLICADA  PARA EL ESTABLECIMIENTO  DE CAPACIDADES Y ENTORNOS</t>
  </si>
  <si>
    <t>NÚMERO DE DOCUMENTO CON METODOLOGÍA APLICADA  PARA EL ESTABLECIMIENTO  DE CAPACIDADES Y ENTORNOS</t>
  </si>
  <si>
    <t>ACTUALIZAR LA DOCUMENTACIÓN DEL PROCEDIMIENTO DE PLANEACIÓN INSTITUCIONAL</t>
  </si>
  <si>
    <t>1. PROCEDIMIENTO DE PLANEACIÓN INSTITUCIONAL
2. GUÍA PARA LA FORMULACIÓN Y SEGUIMIENTO DE LOS PLANES</t>
  </si>
  <si>
    <t>NÚMERO DE DOCUMENTOS APROBADOS DE PLANEACIÓN INSTITUCIONAL</t>
  </si>
  <si>
    <t>SEMESTRAL</t>
  </si>
  <si>
    <t>DOS DOCUMENTOS APROBADOS</t>
  </si>
  <si>
    <t>ASESORAR A LOS DIFERENTES PROCESOS EN LA FORMULACIÓN Y ACTUALIZACIÓN DE LOS  PLANES, PROGRAMAS Y PROYECTOS DE LA ENTIDAD.</t>
  </si>
  <si>
    <t>ASESORIAS</t>
  </si>
  <si>
    <t xml:space="preserve">PORCENTAJE DE ASESORIAS REALIZADAS RELACIONADAS CON LA FORMULACIÓN Y ACTUALIZACIÓN DE PLANES, PROGRAMAS Y PROYECTOS </t>
  </si>
  <si>
    <t>EFICACIA</t>
  </si>
  <si>
    <t>PORCENTAJE</t>
  </si>
  <si>
    <t>(NÚMERO DE ASESORIAS REALIZADAS /NÚMERO DE ASESORIAS SOLICITADAS)* 100%</t>
  </si>
  <si>
    <t>FORMULAR LOS PLANES PARA LA ENTIDAD.</t>
  </si>
  <si>
    <t>PLANES FORMULADOS</t>
  </si>
  <si>
    <t>PORCENTAJE DE PLANES FORMULADOS</t>
  </si>
  <si>
    <t>(NÚMERO DE PLANES FORMULADOS DE LEY / NÚMERO DE PLANES A FORMULAR DE LEY)*100%</t>
  </si>
  <si>
    <t>ACTUALIZAR EN EL SUIFP LOS PROYECTOS DE INVERSIÓN</t>
  </si>
  <si>
    <t>RESUMEN EJECUTIVO DE LA ACTUALIZACIÓN DEL PROYECTO</t>
  </si>
  <si>
    <t>PORCENTAJE DE ACTUALIZACIONES EN EL SUIFP</t>
  </si>
  <si>
    <t>TRIMESTRAL</t>
  </si>
  <si>
    <t>(NÚMERO DE ACTUALIZACIONES REALIZADAS / NÚMERO DE ACTUALIZACIONES REQUERIDAS)* 100%</t>
  </si>
  <si>
    <t>Durante el primer   trimestre  de   2019  no se  adelantó seguimiento   mensual   a   los   proyectos  de   inversión   en la plataforma  del   SPI  con ocasión   a   que actualmente  los  proyectos  de   inversión  2019   se  encuentran  en  proceso  de   formulación.</t>
  </si>
  <si>
    <t>REALIZAR LAS ACTIVIDADES DE ELABORACIÓN Y PUBLICACIÓN SEMESTRAL DE LOS INFORMES DE GESTIÓN DE LA UNIDAD NACIONAL DE PROTECCIÓN - UNP.</t>
  </si>
  <si>
    <t xml:space="preserve"> </t>
  </si>
  <si>
    <t>NÚMERO DE INFORMES DE GESTIÓN</t>
  </si>
  <si>
    <t xml:space="preserve">2 INFORMES DE GESTIÓN </t>
  </si>
  <si>
    <t>REALIZAR LAS ACTIVIDADES CORRESPONDIENTES A LA SECRETARÍA TÉCNICA DEL COMITÉ INSTITUCIONAL DE GESTIÓN Y DESEMPEÑO</t>
  </si>
  <si>
    <t>ACTAS DEL CIGP</t>
  </si>
  <si>
    <t xml:space="preserve">PORCENTAJE DE ACTAS DE COMITÉ </t>
  </si>
  <si>
    <t>(NÚMERO DE ACTAS DEL COMITÉ FIRMADAS / NÚMERO DE SESIONES DEL COMITÉ REALIZADOS) * 100%</t>
  </si>
  <si>
    <t>Durante el primer triemestre del año el Comité Institucional de Gestión y Desempeño, sesiono 5 veces y se realizaron sus actas respectivamente</t>
  </si>
  <si>
    <t>Archivo OAPI - Carpeta Comité Institucional de Gestión y Desempeño</t>
  </si>
  <si>
    <t>las sesiones del Comité Institucional de Gestión y Desempeño durante el 2019:
Enero  17 de 2019 Sesión Ordinaria  se firmó  el acta de  diciembre
Enero 30 de 2019 Sesión extraordinaria  se firmó el acta del 17 de enero 
Febrero 8 de 2019 Sesión ordinaria se firmó el acta del 30 de Enero
Marzo 5 de 2019  Sesión ordinaria se firmó el acta del 8 de febrero
Marzo 26 de 2019 Sesión extraordinaria se firmó el acta del 5 de marzo
De acuerdo la anterior se puede observar que las actas del comité se firman una vez las mismas se aprueban en la siguiente sesión , resulta importante tener presente que el acta de la última sesión no se a firmado toda vez que se aprueba en la sesión siguiente la cual está prevista para el 9 de abril.</t>
  </si>
  <si>
    <t>GESTIONAR, ADMINISTRAR Y EJECUTAR EFICIENTEMENTE LOS RECURSOS FINANCIEROS NECESARIOS DESDE LA PROGRAMACIÓN, APROPIACIÓN Y EJECUCIÓN PARA DAR CUMPLIMIENTO A LAS METAS Y OBTENER LOS RESULTADOS DE DESEMPEÑO INSTITUCIONAL PLANIFICADOS</t>
  </si>
  <si>
    <t>PORCENTAJE DE EJECUCIÓN DEL PRESUPUESTO</t>
  </si>
  <si>
    <t>REALIZAR EL  ANTEPROYECTO DE PRESUPUESTO ARMONIZADO</t>
  </si>
  <si>
    <t xml:space="preserve">ANTEPROYECTO PRESENTADO ANTE MINISTERIO DE HACIENDA Y CRÉDITO PÚBLICO </t>
  </si>
  <si>
    <t>NÚMERO DE ANTEPROYECTO PRESENTADO ANTE MINISTERIO DE HACIENDA Y CRÉDITO PÚBLICO .</t>
  </si>
  <si>
    <t>(1) ANTEPROYECTO ELABORADO Y PRESENTADO.</t>
  </si>
  <si>
    <t>En el primer trimestre de 2019, la Oficina Asesora de Planeación e Información elaboró y presentó ante el Ministerio de Hacienda el anteproyecto de presupuesto de la vigencia 2020, luego de ser revisado por la Secretaria General y la Dirección y presentado ante el Consejo Directivo.</t>
  </si>
  <si>
    <t>Archivo de Gestión OAPI - Anteproyecto 2020</t>
  </si>
  <si>
    <t xml:space="preserve">Para la elaboración del Anteproyecto, se solicitó a cada dependencia que aportaran información sobre las necesidades de bienes y servicios presentadas con el fin de consolidar la información y de esta manera poder solicitar los recursos necesarios para el cumplimiento de sus labores. </t>
  </si>
  <si>
    <t>N/A</t>
  </si>
  <si>
    <t>PUNTAJE DEL AUTODIAGNÓSTICO DE LA POLÍTICA DE SEGUIMIENTO Y EVALUACIÓN DEL DESEMPEÑO INSTITUCIONAL</t>
  </si>
  <si>
    <t>REALIZAR Y REPORTAR LOS SEGUIMIENTO DE LA EJECUCIÓN PRESUPUESTAL.</t>
  </si>
  <si>
    <t xml:space="preserve">INFORME DE SEGUIMIENTO </t>
  </si>
  <si>
    <t>NÚMERO DE INFORMES DE LA EJECUCIÓN PRESUPUESTAL PRESENTADO</t>
  </si>
  <si>
    <t>MENSUAL</t>
  </si>
  <si>
    <t>12  INFORMES DE EJECUCIÓN PRESUPUESTAL PRESENTADOS</t>
  </si>
  <si>
    <t>Se realizaron los respectivos seguimientos a la ejecución presupuestal de la entidad y se le reportaron a las entidades correspondientes, cumpliendo con lo programado en el periodo</t>
  </si>
  <si>
    <t xml:space="preserve">C:\Users\jose.brito\Documents\PLANEACION\INFORME DE EJECUCIÓN CUALITATIVA PRESUPUESTAL
</t>
  </si>
  <si>
    <t>Para poder realizar este informe se necesita sacar los informes que se obtienen de la plataforma SIIF después de vencido el mes. Información que se obtienen encima del tiempo para ser reportado</t>
  </si>
  <si>
    <t>REALIZAR SEGUIMIENTO A LOS PLANES Y PROGRAMAS DE LA ENTIDAD.</t>
  </si>
  <si>
    <t>INFORMES DE SEGUIMIENTO A LOS PLANES Y PROGRAMAS  DE LA ENTIDAD</t>
  </si>
  <si>
    <t xml:space="preserve">PORCENTAJE DE SEGUIMIENTO OPORTUNO A LOS PLANES  Y PROGRAMAS DE LA ENTIDAD </t>
  </si>
  <si>
    <t>EFICIENCIA</t>
  </si>
  <si>
    <t>(TOTAL DE INFORME DE SEGUIMIENTOS REALIZADOS A LOS PLANES Y PROGRAMAS  DE LA ENTIDAD OPORTUNAMENTE / TOTAL DE SEGUIMIENTO A LOS  PLANES Y PROGRAMAS DE LA ENTIDAD)*100%</t>
  </si>
  <si>
    <t>Se realizaron los seguimientos oportunamente a los planes y programas programados para el periodo</t>
  </si>
  <si>
    <t>Durante el primer trimestre del año 2019 se reportaron los siguientes seguimientos a los programas y planes de la entidad:
-Plan Estrategico de Seguridad Vial
- PLAN DE TRABAJO DEL “SISTEMA DE GESTIÓN DE LA SEGURIDAD Y SALUD EN EL TRABAJO”
-GESTIÓN PLAN DE BIENESTAR, ESTÍMULOS E INCENTIVOS
- PLAN DE CAPACITACIÓN
- Plan de Mantenimiento de las Armas de Fuego 
-GESTIÓN PLAN ANUAL DE MANTENIMIENTO DE INFRAESTRUCTURA FISICA A CARGO DE LA UNP
-PLAN INSTITUCIONAL DE GESTIÓN AMBIENTAL 
- PLAN DE GESTIÓN INTEGRAL DE RESIDUOS PELIGROSOS
-Plan Eficiencia Administrativa  y Politica Cero Papel
- PINAR
-PLAN DE MANTENIMIENTO PREVENTIVO Y CORRECTIVO EQUIPOS DE TRANSPORTE PROPIOS Y A CARGO DE LA UNP
-PLAN DE SEGURIDAD Y PRIVACIDAD DE LA INFORMACIÓN
-PLAN DE TRATAMIENTO DE RIESGOS DE SEGURIDAD Y PRIVACIDAD DE LA INFORMACIÓN
-PETI - PLAN ESTRATÉGICO DE TECNOLOGÍAS DE LA INFORMACIÓN
-PEI
-PAI
-PPC
-PA VICTIMAS
-PLAN DE FORTALECIMIENTO</t>
  </si>
  <si>
    <t>DOCUMENTAR LOS LINEAMIENTOS PARA LA CONSOLIDACIÓN Y OPERACIÓN DEL BANCO DE PROYECTOS DE LA UNP</t>
  </si>
  <si>
    <t xml:space="preserve">GUÍA PARA LA OPERACIÓN DE BANCO DEL PROYECTOS DE LA UNP </t>
  </si>
  <si>
    <t>NÚMERO DE GUÍA PARA LA OPERACIÓN DEL BANCO DE PROYECTOS DE LA UNP</t>
  </si>
  <si>
    <t>1 GUÍA PARA LA OPERACIÓN DEL BANCO DE PROYECTOS DE LA UNP</t>
  </si>
  <si>
    <t>REALIZAR SEGUIMIENTO A LOS  PROYECTOS DEFINIDOS EN EL BANCO DE PROYECTOS DE LA ENTIDAD .</t>
  </si>
  <si>
    <t xml:space="preserve">INFORME DE SEGUIMIENTOS A LOS PROYECTOS EN EL BANCO DE PROYECTOS </t>
  </si>
  <si>
    <t>PORCENTAJE DE SEGUIMIENTO A LOS PROGRAMAS Y PROYECTOS DE LA ENTIDAD</t>
  </si>
  <si>
    <t>(TOTAL DE INFORMES DE SEGUIMIENTO REALIZADOS A LOS PROGRAMAS Y PROYECTOS DE LA ENTIDAD OPORTUNAMENTE / TOTAL DE  SEGUIMIENTOS A LOS PROGRAMAS Y PROYECTOS DEFINIDOS EN EL BANCO DE PROYECTOS DE LA ENTIDAD)*100%</t>
  </si>
  <si>
    <t>FORTALECER LOS CONOCIMIENTOS DE LOS FUNCIONARIOS Y COLABORADORES FRENTE A LOS ENFOQUES DIFERENCIALES</t>
  </si>
  <si>
    <t>PORCENTAJE DE FUNCIONARIOS Y COLABORADORES CON CONOCIMIENTO EN ENFOQUE DIFERENCIAL</t>
  </si>
  <si>
    <t>ELABORAR Y APROBAR EL REGLAMENTO INTERNO DE LA SUBCOMISIÓN DE GÉNERO</t>
  </si>
  <si>
    <t>REGLAMENTO APROBADO</t>
  </si>
  <si>
    <t>NÚMERO DE REGLAMENTO INTERNO APROBADO</t>
  </si>
  <si>
    <t>1 REGLAMENTO INTERNO APROBADO</t>
  </si>
  <si>
    <t xml:space="preserve">REALIZAR ACOMPAÑAMIENTO A LOS PROCESOS DE LA ENTIDAD EN TEMAS DE GÉNERO </t>
  </si>
  <si>
    <t>ACOMPAÑAMIENTOS REALIZADOS</t>
  </si>
  <si>
    <t>PORCENTAJE DE ACOMPAÑAMIENTOS REALIZADOS EN TEMAS DE GÉNERO REALIZADOS</t>
  </si>
  <si>
    <t>(NÚMERO DE ACOMPAÑAMIENTOS SOLICITADOS / NÚMERO DE ACOMPAÑAMIENTOS PROGRAMADOS) *100%</t>
  </si>
  <si>
    <t>Ninguno de los procesos requirió acompañamientos en temas de género en el periodo</t>
  </si>
  <si>
    <t>PROMOCIÓN DEL DERECHO DE LAS MUJERES A UNA VIDA LIBRE DE VIOLENCIAS</t>
  </si>
  <si>
    <t xml:space="preserve">FORTALECER LA INSTITUCIONALIDAD ENCARGADA DE LA PREVENCIÓN, ATENCIÓN Y PROTECCIÓN DE LAS MUJERES VÍCTIMAS DE LA VIOLENCIA DE GÉNERO
</t>
  </si>
  <si>
    <t xml:space="preserve"> ACTUALIZAR Y ADECUAR LAS MEDIDAS DE PREVENCIÓN Y PROTECCIÓN COLECTIVA CON ENFOQUE DIFERENCIAL EN MUJERES Y ÉNFASIS EN EL FORTALECIMIENTO ORGANIZACIONAL, MEDIDAS DE TIPO PSICOSOCIAL Y CARTOGRAFÍAS DEL CUERPO RESPECTO A AGRESIONES FÍSICAS.</t>
  </si>
  <si>
    <t xml:space="preserve">PORCENTAJE DE  MUJERES IDENTIFICADAS CON RIESGO EXTRAORDINARIO, EXTREMO O INMINENTE CON MEDIDAS DE PROTECCIÓN IMPLEMENTADAS </t>
  </si>
  <si>
    <t>ACTUALIZAR Y ADECUAR LAS MEDIDAS DE PREVENCIÓN Y PROTECCIÓN COLECTIVA CON ENFOQUE DIFERENCIAL EN MUJERES Y ÉNFASIS EN EL FORTALECIMIENTO ORGANIZACIONAL, MEDIDAS DE TIPO PSICOSOCIAL Y CARTOGRAFÍAS DEL CUERPO RESPECTO A AGRESIONES FÍSICAS.</t>
  </si>
  <si>
    <t>FORMULAR EL PROYECTO PARA REALIZAR EL DIAGNÓSTICO RESPECTO AL ESTADO DE INCLUSIÓN DE ENFOQUES DIFERENCIALES EN LOS PROCESOS MISIONALES</t>
  </si>
  <si>
    <t>PROYECTO FORMULADO</t>
  </si>
  <si>
    <t>NÚMERO DE PROYECTO FORMULADO</t>
  </si>
  <si>
    <t>1 PROYECTO FORMULADO</t>
  </si>
  <si>
    <t>Este es un proyecto formulado en conjunto con la OIM. Fue revisado por el grupo de cooperación internacional y la jefe de la oficina de planeación dio su visto bueno, para que por parte de la UNP se dé el apoyo del talento Humano para el desarrrollo del mismo, mientras que la OIM brindara la parte económica.
Este proyecto se terminó de formular en el mes de Enero.</t>
  </si>
  <si>
    <t>Proyecto aprobado 
Nombre del Proyecto: Fortalecimiento institucional a la UNP en el enfoque étnico y de género</t>
  </si>
  <si>
    <t>* Formulación del Proyecto junto con OIM
* Reuniones de revisión del proyecto
* Ajustes del Proyecto con las observaciones con las observaciones de OIM y UNP
* Proyecto Aprobado por OIM y subido a la plataforma de USAID</t>
  </si>
  <si>
    <t>CONSOLIDAR LA ESTRATEGIA DE COOPERACIÓN INTERNACIONAL EN EL INTERIOR DE LA ENTIDAD COMO MECANISMO ALTERNO PARA EL DESARROLLO DE PROGRAMAS, PLANES E INICIATIVAS QUE CONTRIBUYAN A ALCANZAR LOS OBJETIVOS INSTITUCIONALES</t>
  </si>
  <si>
    <t>NÚMERO DE PROYECTOS DE COOPERACIÓN INTERNACIONAL VIABILIZADOS</t>
  </si>
  <si>
    <t>IDENTIFICAR LOS TEMAS DE INTERÉS PARA LA COOPERACIÓN INTERNACIONAL A PARTIR DE LAS POBLACIONES OBJETO DE LA ENTIDAD.</t>
  </si>
  <si>
    <t>MATRIZ DE TEMAS DE COOPERACIÓN INTERNACIONAL</t>
  </si>
  <si>
    <t>NÚMERO DE MATRIZ DE TEMAS DE COOPERACIÓN INTERNACIONAL</t>
  </si>
  <si>
    <t>1 MATRIZ DE TEMAS DE COOPERACIÓN INTERNACIONAL</t>
  </si>
  <si>
    <t>IDENTIFICAR Y CONSOLIDAR LOS POSIBLES COOPERANTES QUE INTERVIENEN EN LA INICIATIVA DE COOPERACIÓN INTERNACIONAL</t>
  </si>
  <si>
    <t>MATRIZ DE COOPERANTES</t>
  </si>
  <si>
    <t>NÚMERO DE MATRIZ DE COOPERANTES</t>
  </si>
  <si>
    <t>1 MATRIZ DE COOPERANTES</t>
  </si>
  <si>
    <t xml:space="preserve">ACTUALIZAR EL CONTEXTO ESTRATÉGICO DE LA UNIDAD NACIONAL DE PROTECCIÓN </t>
  </si>
  <si>
    <t>DOCUMENTO DE CONTEXTO ESTRATÉGICO</t>
  </si>
  <si>
    <t>1 DOCUMENTO DE CONTEXTO ESTRATÈGICO</t>
  </si>
  <si>
    <t xml:space="preserve">NO </t>
  </si>
  <si>
    <t xml:space="preserve">SI </t>
  </si>
  <si>
    <t>FORTALECER LOS PROCESOS EN LA GESTIÓN Y DESEMPEÑO EFICAZ Y EFICIENTE DE LA ENTIDAD</t>
  </si>
  <si>
    <t>PORCENTAJE  DE CUMPLIMIENTO DE LA GESTIÓN OPERATIVA DE LA ENTIDAD</t>
  </si>
  <si>
    <t>ACTUALIZAR EL INVENTARIO DE TRÁMITES  DE ACUERDO CON LOS LINEAMIENTOS DE FUNCIÓN PÚBLICA.</t>
  </si>
  <si>
    <t>INVENTARIO DE TRÀMITES</t>
  </si>
  <si>
    <t>NÚMERO DE INVENTARIO DE TRÁMITES</t>
  </si>
  <si>
    <t>1 INVENTARIO DE TRÁMITES</t>
  </si>
  <si>
    <t xml:space="preserve">REALIZAR LOS REPORTES EN LAS DIFERENTES PLATAFORMAS DE CONTROL DE OTRAS ENTIDADES
</t>
  </si>
  <si>
    <t xml:space="preserve">REPORTES </t>
  </si>
  <si>
    <t>PORCENTAJE DE REPORTES REALIZADOS EN LAS PLATAFORMAS</t>
  </si>
  <si>
    <t>(NÙMERO DE REPORTES CARGADOS EN LAS PLATAFORMAS / NÙMERO DE REPORTES A REALIZAR EN OTRAS PLATAFORMAS)*100%</t>
  </si>
  <si>
    <t>RECONOCER LA ACTIVIDAD DE LOS LÍDERES Y LIDERESAS SOCIALES DEFENSORES Y DEFENSORAS DE DERECHOS HUMANOS, PARA ELIMINAR LA ESTIGMATIZACIÓN SOCIAL, A TRAVÉS DE LA DIFUSIÓN DE LOS DERECHOS CON ENFOQUE DIFERENCIAL</t>
  </si>
  <si>
    <t>NÚMERO DE CAMPAÑAS DE RECONOCIMIENTO DE LÍDERES Y LIDERESAS REALIZADAS</t>
  </si>
  <si>
    <t>DISEÑAR  Y REALIZAR LAS CAMPAÑAS DE RECONOCIMIENTO DE LÍDERES Y LIDERESAS DE LA VIGENCIA</t>
  </si>
  <si>
    <t>2 CAMPAÑAS DE RECONOCIMIENTO DE LÍDERES Y LIDERAS DESARROLLADAS</t>
  </si>
  <si>
    <t>GESTIÓN DE LAS COMUNICACIONES</t>
  </si>
  <si>
    <t>PORCENTAJE DE CAMPAÑAS REALIZADAS</t>
  </si>
  <si>
    <t>(NÚMERO DE CAMPAÑAS REALIZADAS/ NÚMERO DE CAMPAÑAS DISEÑADAS)*100%</t>
  </si>
  <si>
    <t>https://unproteccion.sharepoint.com/sites/oapi/Prensa/Forms/AllItems.aspx</t>
  </si>
  <si>
    <t xml:space="preserve">Mediante reuniones con el equipo de comunicaciones y el director  màs los asesores se logrò establecer  el slogan  màs textos para  la campaña.Posteriormente, se  escogen testimoniales de los lideres   para  los audios del video. Se contrata un camarògrafo para la ediciòn y produciòn del video.Los diseñadores realizan la presentaciòn para las piezas gràficas para la campaña </t>
  </si>
  <si>
    <t>La difultad encontrada se centrò en los recursos financieros para la   producciòn de la campaña.La realizaciòn del  producto audivisual  requiriò una contrataciòn externa .</t>
  </si>
  <si>
    <t>REALIZAR EL CUBRIMIENTO DE LAS ACTIVIDADES  ADELANTADAS POR LA UNP A NIVEL NACIONAL, RELACIONADAS CON LOS LÍDERES Y LIDERESAS SOCIALES, DEFENSORES Y DEFENSORAS DE DERECHOS HUMANOS A TRAVÉS DE LAS REDES SOCIALES QUE FAVOREZCAN LA IMAGEN INSTITUCIONAL</t>
  </si>
  <si>
    <t>PRODUCTOS COMUNICATIVOS  AUDIOVISUALES Y/O  DIGITALES</t>
  </si>
  <si>
    <t xml:space="preserve">PORCENTAJE DE PRODUCTOS COMUNICATIVOS  DIVULGADOS </t>
  </si>
  <si>
    <t>(NÚMERO DE PRODUCTOS COMUNICATIVOS DIVULGADOS/ NÚMEROS DE PRODUCTOS COMUNICATIVOS SOLICITADOS)*100%</t>
  </si>
  <si>
    <t>Por parte de las diferentes  regionales se envian las fotos a un grupo en wasat para que las fotos o los insumos se repliquen. Estos insumos se utilizan para realizar los textos para los  twitters  y  en facebook ,que son las redes sociales utilizadas.</t>
  </si>
  <si>
    <t xml:space="preserve"> No contar con buena calidad en las fotos. Muy escasa la comunicaciòn con las regionales. </t>
  </si>
  <si>
    <t xml:space="preserve">REALIZAR MONITOREO DE MEDIOS DE COMUNICACIÓN </t>
  </si>
  <si>
    <t>INFORME DE MONITOREO DE MEDIOS</t>
  </si>
  <si>
    <t>NÚMERO DE INFORMES DE MONITOREO DE MEDIOS</t>
  </si>
  <si>
    <t>12 INFORMES DE MONITOREO DE MEDIOS</t>
  </si>
  <si>
    <t xml:space="preserve">Para el mes de Enero se realizò  un (1) informe de Monitoreo de Medios  para el cual  se  compilò  los   14  boletìnes de noticias referentes  a noticias que relacionan palabras claves referentes a : lìderes,victimas,asesinatos,UNP, entre otros. Este informe se  realiza con la compilaciòn de los boletines diarios que hace  el  equipo de  comunicaciones . Por lo anterior,el indicador  cumple con el nùmero del  informes   propuesto .
Febrero: Para  el mes de febrero  este indicador realizò  y envio un total de  13  Monitoreos  de Medios .  El Informe  se realizò con los pantallazos de los correos enviados de los monitoreos. El indicador se cumple de acuerdo con el nùmero propuesto para este mes. Cumplièndose con nùmero del  indicador propuesto. 
Marzo: Este indicador presenta reporte mensual . La informaciòn reportada hace referencia  al mes de Marzo  en el cual se realizan y envìan  14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t>
  </si>
  <si>
    <t>Enero: https://unproteccion.sharepoint.com/sites/oapi/Prensa/Forms/AllItems.aspxhttps://unproteccion.sharepoint.com/sites/oapi/Prensa/Forms/AllItems.aspx
https://unproteccion.sharepoint.com/sites/oapi/Prensa/Forms/AllItems.aspxhttps://unproteccion.sharepoint.com/sites/oapi/Prensa/Forms/AllItems.aspx
Marzo: https://unproteccion.sharepoint.com/sites/oapi/Prensa/Forms/AllItems.aspxhttps://unproteccion.sharepoint.com/sites/oapi/Prensa/Forms/AllItems.aspx</t>
  </si>
  <si>
    <t>Enero: Para la realizaciòn de este indicador  se    consulta virtualmente las noticias del dia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 .gov.co.
Febrero: En google se    consulta las noticias del dìa que se relacionen con atentados ,asesinatos,unp,lìderes sociales ,defensores de Derechos humanos. Se utilizan  palabras claves para el monitoreo.Posteriormente se coteja con el boletin diario  enviado por el grupo GARO y luego se envia al director , jefes,asesores y equipo de comunicaciones para su conocimiento desde el correo informativo  comunicacionesunp@unp.gov.co.
Marzo: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,asesinatos,unp,lìderes,victimas,lidere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</si>
  <si>
    <t xml:space="preserve">Enero: El monitoreo  se presenta de una forma muy  sujetiva y de acuerdo a la consideraciòn de la  persona que lo realiza.Pocos medios mencionan la entidad y  pocos resaltan su  gestiòn.  
Febrero: El monitoreo  se presenta de una forma muy  subjetiva y de acuerdo a la consideraciòn de la  persona que lo realiza.Pocos medios mencionan la entidad y visualizan su gestiòn.  
Marzo: El monitoreo  se presenta de una forma muy  subjetiva y de acuerdo a la consideraciòn de la  persona que lo realiza.Pocos medios mencionan la entidad y sus gestiones.  </t>
  </si>
  <si>
    <t>LA UNIDAD NACIONAL DE PROTECCIÓN ACTUALIZARÁ Y ADECUARÁ LAS MEDIDAS DE PREVENCIÓN Y PROTECCIÓN COLECTIVA CON ENFOQUE DIFERENCIAL EN MUJERES Y ÉNFASIS EN EL FORTALECIMIENTO ORGANIZACIONAL, MEDIDAS DE TIPO PSICOSOCIAL Y CARTOGRAFÍAS DEL CUERPO RESPECTO A AGRESIONES FÍSICAS.</t>
  </si>
  <si>
    <t>PROMOVER LA RUTA DE PROTECCIÓN COLECTIVA Y EL PROTOCOLO DE ANÁLISIS DE NIVEL DE RIESGO PARA MUJERES LIDERESAS Y DEFENSORAS A NIVEL NACIONAL</t>
  </si>
  <si>
    <t>NÚMERO DE CAMPAÑAS DE SENSIBILIZACIÓN DE RUTA COLECTIVA</t>
  </si>
  <si>
    <t>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t>
  </si>
  <si>
    <t>CARTILLA SOBRE LA RUTA DE PROTECCIÓN COLECTIVA</t>
  </si>
  <si>
    <t>NÚMERO DE CARTILLA SOBRE LA RUTA DE PROTECCIÓN COLECTIVA</t>
  </si>
  <si>
    <t>1 CARTILLA SOBRE LA RUTA DE PROTECCIÓN COLECTIVA</t>
  </si>
  <si>
    <t xml:space="preserve">REALIZAR CAMPAÑAS DE SENSIBILIZACIÓN A LA CIUDADANÍA EN GENERAL SOBRE LA RUTA DE PROTECCIÓN COLECTIVA DE LOS DERECHOS A LA VIDA, LA LIBERTAD, LA INTEGRIDAD Y LA SEGURIDAD PERSONAL DE GRUPOS Y COMUNIDADES, A TRAVÉS DE REDES SOCIALES Y MEDIOS </t>
  </si>
  <si>
    <t>CAMPAÑAS DE SENSIBILIZACIÓN</t>
  </si>
  <si>
    <t>NÚMERO DE CAMPAÑAS REALIZADAS</t>
  </si>
  <si>
    <t>4 CAMPAÑAS DE SENSIBILIZACIÓN</t>
  </si>
  <si>
    <t xml:space="preserve">Se consulta mediante correos institucionales  la informaciòn sobre la Ruta de Protecciòn Colectiva  y se soporta en los conceptos encontrados sobre la Ruta.Se elaboran los textos que posteriormente son enviados  a los diseñadores para la elaboraciòn de la pieza gràfica </t>
  </si>
  <si>
    <t>No se cuenta con los recursos financieros suficientes para la impresiòn fisica de la pieza socializada.</t>
  </si>
  <si>
    <t>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t>
  </si>
  <si>
    <t>PRODUCTOS COMUNICATIVOS AUDIOVISUALES Y/O  DIGITALES DIVULGADOS</t>
  </si>
  <si>
    <t>NÚMERO PRODUCTOS COMUNICATIVOS AUDIOVISUALES Y/O  DIGITALES DIVULGADOS</t>
  </si>
  <si>
    <t>4 PRODUCTOS COMUNICATIVOS  AUDIOVISUALES Y/O   DIGITALES DIVULGADOS</t>
  </si>
  <si>
    <t xml:space="preserve">Para la creaciòn de las capsulas,se envian los textos ya redactados para la creaciòn del diseño. Hay revisiòn y aprobaciòn de las piezas creadas .Aprobadas se envian por los correos institucionales para la socializaciòn respectiva. </t>
  </si>
  <si>
    <t>Para el diseño de  las capsulas el tiempo es demorado en la fase del  diseño por las solicitudes allegadas al proceso.</t>
  </si>
  <si>
    <t>DESARROLLAR UNA CULTURA ORGANIZACIONAL FUNDAMENTADA EN LA INFORMACIÓN Y LA COMUNICACIÓN EFECTIVA</t>
  </si>
  <si>
    <t>PORCENTAJE DE SERVIDORES PÚBLICOS CON APROPIACIÓN DE LA CULTURA DE LA INFORMACIÓN Y LA COMUNICACIÓN</t>
  </si>
  <si>
    <t>CREAR Y  DIVULGAR PRODUCTOS COMUNICATIVOS AUDIOVISUALES Y/O DIGITALES  DE SENSIBILIZACIÓN  DIRIGIDOS A LOS FUNCIONARIOS Y COLABORADORES DE ACUERDO A LOS REQUERIMIENTOS DE LOS PROCESOS</t>
  </si>
  <si>
    <t>CONTENIDOS AUDIOVISUALES DIGITALES</t>
  </si>
  <si>
    <t xml:space="preserve">PORCENTAJE DE PRODUCTOS COMUNICATIVOS DIVULGADOS OPORTUNAMENTE </t>
  </si>
  <si>
    <t>(NÚMERO DE PRODUCTOS COMUNICATIVOS DIVULGADOS OPORTUNAMENTE / EL NÚMERO DE PRODUCTOS COMUNICATIVOS REQUERIDOS)*100%</t>
  </si>
  <si>
    <t>Actualmente la actividad  de actualizar la pagina web y la intranet esta  centrada en el web master de la entidad ,quien pertenece al proceso de   Tecnologìa. El    correo   institucional de  comunicacionesunp@unp.gov.co,  esta habilitado para la recepciòn de las solictudes de diseño , de publicaciòn y cubrimiento de eventos;entre otras actividades. En total para  el trimestre las solicitudes sumaron  182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</si>
  <si>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Se puede determinar que se requiere por parte de Talento Humano mucha demanda en cuanto a diseño y socializaciòn de temas socializados por este proceso.</t>
  </si>
  <si>
    <t xml:space="preserve">ACTUALIZAR LA DOCUMENTACIÓN DEL PROCESO DE COMUNICACIONES </t>
  </si>
  <si>
    <t>DOCUMENTACIÓN DEL PROCESO ACTUALIZADA</t>
  </si>
  <si>
    <t>PORCENTAJE DE DOCUMENTOS DE GESTIÓN DE LA COMUNICACIONES NORMALIZADOS</t>
  </si>
  <si>
    <t>(NÚMERO DE DOCUMENTOS DEL PROCESO DE GESTIÓN DE LAS COMUNICACIONES NORMALIZADOS/ NÚMERO DE DOCUMENTOS DEL PROCESO DE GESTIÓN DE LAS COMUNICACIONES IDENTIFICADOS)*100%</t>
  </si>
  <si>
    <t>Desde el mes de enero se realizaron las reuniones pertinentes para la socializaciòn de los documentos del proceso y de su gestiòn documentada con el equipo de comunicaciones.de las reuniones se hicieron  actas y correos  para las revisiones y aportes del equipo.</t>
  </si>
  <si>
    <t xml:space="preserve">Hay dificultad en cuanto a la demora de los tiempos en  las revisiones de los documentos proyectados por el equipo de comunicaciones  por parte de   la   Oficina Asesora de Planeaciòn e Informaciòn.  </t>
  </si>
  <si>
    <t xml:space="preserve">SOCIALIZAR A TODOS LOS PROCESOS DE LA ENTIDAD  DOCUMENTOS DEL PROCESO DE GESTIÓN DE LAS COMUNICACIONES </t>
  </si>
  <si>
    <t xml:space="preserve">SOCIALIZACIONES </t>
  </si>
  <si>
    <t>PORCENTAJE DE PROCESOS SOCIALIZADOS</t>
  </si>
  <si>
    <t>(NÚMERO DE PROCESOS SOCIALIZADOS/NÚMERO TOTAL DE PROCESOS)*100%</t>
  </si>
  <si>
    <t>REALIZAR UNA ENCUESTA DE DIAGNÓSTICO DE CULTURA ORGANIZACIONAL</t>
  </si>
  <si>
    <t>ENCUENTA DE DIAGNÓSTICO DE CULTURA ORGANIZACIONAL APLICADA</t>
  </si>
  <si>
    <t>PORCENTAJE DE SERVIDORES PÚBLICOS CON ENCUESTA APLICADA</t>
  </si>
  <si>
    <t>(NÚMERO DE SERVIDORES PÚBLICOS ENCUESTADOS/ NÚMERO DE SERVIDORES PÚBLICOS)*100%</t>
  </si>
  <si>
    <t xml:space="preserve">REALIZAR EL MONITOREO  AL CUMPLIMIENTO DE LA POLÍTICA DE TRANSPARENCIA Y ACCESO A LA INFORMACIÓN PÚBLICA  </t>
  </si>
  <si>
    <t>INFORMES DE SEGUIMIENTO</t>
  </si>
  <si>
    <t>NÚMERO DE INFORMES DE SEGUIMIENTO</t>
  </si>
  <si>
    <t>CUATRIMESTRAL</t>
  </si>
  <si>
    <t>3 INFORMES DE  SEGUIMIENTO</t>
  </si>
  <si>
    <t>MEJORAR LA PERCEPCIÓN DE CALIDAD DEL SERVICIO, EN VIRTUD DE LA PRESTACIÓN EFICIENTE Y EFECTIVA DEL PROGRAMA DE PREVENCIÓN Y PROTECCIÓN INDIVIDUAL Y COLECTIVA, EN CUMPLIMIENTO DE LA MISIONALIDAD DE LA ENTIDAD</t>
  </si>
  <si>
    <t>PORCENTAJE DE PERCEPCIÓN DE SATISFACCIÒN DE LOS BENEFICIARIOS</t>
  </si>
  <si>
    <t>REALIZAR UNA CAMPAÑA PARA EL MEJORAMIENTO DE LA PERCEPCIÓN DEL NIVEL DE SATISFACCIÓN DE LOS BENEFICIARIOS DE LA UNP, DE ACUERDO CON LOS RESULTADOS DE LAS MEDICIONES DE PERCEPCIÓN REALIZADAS</t>
  </si>
  <si>
    <t>1 CAMPAÑA DE MEJORAMIENTO DE PERCEPCIÓN</t>
  </si>
  <si>
    <t xml:space="preserve">PORCENTAJE DE ACTIVIDADES DE LA CAMPAÑA DE MEJORAMIENTO DE PERCEPCIÓN </t>
  </si>
  <si>
    <t>(NÚMERO DE PRODUCTOS COMUNICATIVOS  REALIZADOS/ NÚMERO DE PRODUCTOS COMUNICATIVOS PROGRAMADOS)*100%</t>
  </si>
  <si>
    <t>PROMOVER LA PARTICIPACIÓN CIUDADANA EN LA GESTIÓN DE LA ENTIDAD</t>
  </si>
  <si>
    <t>PORCENTAJE DE CONTENIDOS PARA LA PARTICIPACIÓN CIUDADANA EN CUMPLIMIENTO DE LEY</t>
  </si>
  <si>
    <t>PUBLICAR LOS CONTENIDOS  DE LA ENTIDAD QUE POR LEY REQUIEREN DE LA PARTICIPACIÓN CIUDADANA</t>
  </si>
  <si>
    <t>CONTENIDOS PUBLICADOS PARA LA PARTICIPACIÓN CIUDADANA</t>
  </si>
  <si>
    <t>PORCENTAJE DE CONTENIDOS PUBLICADOS PARA LA PARTICIPACIÓN CIUDADANA</t>
  </si>
  <si>
    <t>(NÚMERO DE CONTENIDOS PUBLICADOS/NÚMERO DE CONTENIDOS A PUBLICAR PARA LA PARTICIPACIÓN CIUDADANA)*100%</t>
  </si>
  <si>
    <t>APOYAR  LA REALIZACIÓN  DE LOS EVENTOS INSTITUCIONALES</t>
  </si>
  <si>
    <t>EVENTOS ACOMPAÑDOS</t>
  </si>
  <si>
    <t>PORCENTAJE DE EVENTOS INSTITUCIONALES ACOMPAÑADOS</t>
  </si>
  <si>
    <t>(NÚMERO DE EVENTOS INSTITUCIONALES CON ACOMPAÑAMIENTO DE COMUNICACIONES/ NÚMERO DE EVENTOS A REALIZAR CON ACOMPAÑAMIENTO DE COMUNICACIONES)*100%</t>
  </si>
  <si>
    <t>Se atiende la solicitud y se prepara la logistica y las herramientas tecnològicas (càmaras,micròfonos,tripode etc) .Se planifica la actividad y se revisan tiempos para coordinar  las actividades a realizar.Luego  se  descargar el material para  soporte o para diseño de piezas gràficas.</t>
  </si>
  <si>
    <t xml:space="preserve">Las herramientas tecnològicas  de las que se dispone en la oficina  presentan fallas para su funcionamiento.  </t>
  </si>
  <si>
    <t>FOMENTAR EL CRECIMIENTO, APRENDIZAJE Y DESARROLLO DEL TALENTO HUMANO DE LA ENTIDAD</t>
  </si>
  <si>
    <t>PUNTAJE DE LA DIMENSIÓN DE TALENTO HUMANO EN FURAG</t>
  </si>
  <si>
    <t xml:space="preserve">REALIZAR LA CARACTERIZACIÓN DE LOS FUNCIONARIOS: ANTIGÜEDAD EN EL ESTADO, NIVEL ACADEMICO, EDAD, GÉNERO, TIPO DE VINCULACIÓN, EXPERIENCIA LABORAL, PREPENSIONADO, CON PERSPECTIVA DIFERENCIAL Y DE GÉNERO ENTRE OTROS </t>
  </si>
  <si>
    <t>DOCUMENTO DE CARACTERIZACIÓN DE FUNCIONARIOS</t>
  </si>
  <si>
    <t>GESTIÓN ESTRATÉGICA DEL TALENTO HUMANO</t>
  </si>
  <si>
    <t>NÚMERO DE DOCUMENTO DE CARACTERIZACIÓN DE FUNCIONARIOS</t>
  </si>
  <si>
    <t xml:space="preserve">2 DOCUMENTO DE CARACTERIZACIÓN </t>
  </si>
  <si>
    <t xml:space="preserve">REALIZAR LA CARACTERIZACIÓN DE LOS CONTRATISTAS: ANTIGÜEDAD, NIVEL EDUCATIVO, EDAD, GÉNERO, TIPO DE VINCULACIÓN, EXPERIENCIA LABORAL, PREPENSIONADO, CON PERSPECTIVA DIFERENCIAL Y DE GÉNERO ENTRE OTROS </t>
  </si>
  <si>
    <t>DOCUMENTO DE CARACTERIZACIÓN DE CONTRATISTAS</t>
  </si>
  <si>
    <t>NÚMERO DE DOCUMENTO DE CARACTERIZACIÓN DE CONTRATISTAS</t>
  </si>
  <si>
    <t>REALIZAR LA CARACTERIZACIÓN DE LOS EMPLEOS: PLANTA DE PERSONAL, PERFILES DE LOS EMPLEADOS, FUNCIONES, NATUARALEZA DE LOS EMPLEOS, VACANTES, ENTRE OTROS</t>
  </si>
  <si>
    <t>DOCUMENTO DE CARACTERIZACIÓN DE EMPLEOS</t>
  </si>
  <si>
    <t>NÚMERO DE DOCUMENTO DE CARACTERIZACIÓN DE EMPLEOS</t>
  </si>
  <si>
    <t>1 DOCUMENTO DE CARACTERIZACIÓN DE EMPLEOS</t>
  </si>
  <si>
    <t>REALIZAR LA CONSOLIDACIÓN DE LAS NECESIDADES DE FORMACIÓN, BIENESTAR,  Y SEGURIDAD Y SALUD EN EL TRABAJO</t>
  </si>
  <si>
    <t xml:space="preserve">INFORME DE NECESIDADES DE FORMACIÓN, BIENESTAR Y SST </t>
  </si>
  <si>
    <t xml:space="preserve"> NÚMERO DE DOCUMENTOS DE NECESIDADES DE FORMACIÓN, BIENESTAR Y SST ACTUALIZADO</t>
  </si>
  <si>
    <t xml:space="preserve">1 DOCUMENTO DE NECESIDADES DE FORMACIÓN, BIENESTAR Y SST </t>
  </si>
  <si>
    <t>VERIFICAR LA ACTUALIZACIÓN  LAS HOJAS DE VIDA DE  LA PLANTA DE PERSONAL DE LA ENTIDAD EN LA PLATAFORMA  SIGEP.</t>
  </si>
  <si>
    <t>INFORME DE SEGUIMIENTO</t>
  </si>
  <si>
    <t>NÚMERO DE INFORME DE SEGUIMIENTO DE ACTUALIZACIÓN</t>
  </si>
  <si>
    <t>1 INFORME DE SEGUIMIENTO DE ACTUALIZACIÓN</t>
  </si>
  <si>
    <t>ACTUALIZAR EL MANUAL DE FUNCIONES DE LA ENTIDAD DE ACUERDO A LA NORMATIVIDAD VIGENTE</t>
  </si>
  <si>
    <t xml:space="preserve">MANUAL DE FUNCIONES ACTUALIZADO </t>
  </si>
  <si>
    <t>NÚMERO DE MANUAL DE FUNCIONES ACTUALIZADO</t>
  </si>
  <si>
    <t>1 MANUAL DE FUNCIONES ACTUALIZADO</t>
  </si>
  <si>
    <t>ACTUALIZAR LA CARTILLA DE INDUCCIÓN A CONTRATISTAS ALINEADA A LA NUEVA PLATAFORMA ESTRATÉGICA Y  LINEAMIENTOS DEL MIPG</t>
  </si>
  <si>
    <t>CARTILLA DE INDUCCIÓN A CONTRATISTAS ACTUALIZADA</t>
  </si>
  <si>
    <t>NÚMERO DE CARTILLA DE INDUCCIÓN A CONTRATISTAS ACTUALIZADA</t>
  </si>
  <si>
    <t>1 CARTILLA DE INDUCCIÓN A CONTRATISTAS ACTUALIZADA</t>
  </si>
  <si>
    <t>VERIFICAR QUE SE REALICE LA INDUCCIÓN DE CONTRATISTAS</t>
  </si>
  <si>
    <t>INFORME DE SEGUIMIENTO DE VERIFICACIONES</t>
  </si>
  <si>
    <t>NÚMERO DE INFORMES PRESENTADOS/NÚMERO DE INFORMES PROGRAMADOS</t>
  </si>
  <si>
    <t>REALIZAR SEGUIMIENTO A LA MOVILIDAD (ENCARGOS, COMISIONES DE SERVICIO, DE ESTUDIO, REUBICACIONES Y ESTADO ACTUAL DE SITUACIONES ADMINISTRATIVAS) Y ROTACIÓN( REALCIÓN ENTRE INGRESOS Y RETIROS)  DE LA PLANTA</t>
  </si>
  <si>
    <t>INFORME DE SEGUIMIENTO DE MOVILIDAD Y ROTACIÓN</t>
  </si>
  <si>
    <t>NÚMERO DE INFORME DE SEGUIMIENTO DE MOVILIDAD Y ROTACIÓN</t>
  </si>
  <si>
    <t>1 INFORME DE SEGUIMIENTO DE MOVILIDAD Y ROTACIÓN</t>
  </si>
  <si>
    <t xml:space="preserve">ACTUALIZAR EL ESTUDIO DE CARGAS DE TRABAJO POR EMPLEO Y POR DEPENDENCIAS </t>
  </si>
  <si>
    <t>DOCUMENTO DE CARGAS DE TRABAJO</t>
  </si>
  <si>
    <t>NÚMERO DE DOCUMENTO DE CARGAS DE TRABAJO</t>
  </si>
  <si>
    <t>1 DOCUMENTO DE CARGAS DE TRABAJO</t>
  </si>
  <si>
    <t>REALIZAR  Y EJECUTAR CRONOGRAMA PARA EL USO Y APROPIACIÓN DEL  MÓDULO DE REGISTRO Y CONTROL EN LA PLATAFORMA DE TNS O EL SISTEMA ALTERNATIVO</t>
  </si>
  <si>
    <t>CRONOGRAMA EJECUTADO</t>
  </si>
  <si>
    <t>PORCENTAJE DE ACTIVIDADES DE USO Y APROPIACIÓN DE MÓDULO REGISTRO Y CONTROL, REALIZADAS</t>
  </si>
  <si>
    <t>NÚMERO DE ACTIVIDADES DEL CRONOGRAMA REALIZADAS/ NÚMERO DE ACTIVIDADES DEL CRONOGRAMA</t>
  </si>
  <si>
    <t>REALIZAR CAMPAÑA DE SENSIBILIZACIÓN SOBRE EL IMPACTO DE LOS PLANES DE MEJORAMIENTO INDIVIDUAL  PARA MEJORAR EL DESEMPEÑO DE LOS COLABORADORES</t>
  </si>
  <si>
    <t>CAMPAÑA DE SENSISBILIZACIÓN  DE PLANES DE MEJORAMIENTO</t>
  </si>
  <si>
    <t>PORCENTAJE DE ACTIVIDADES DE LA CAMPAÑA DE SENSIBILIZACIÓN REALIZADAS</t>
  </si>
  <si>
    <t>NÚMERO DE ACTIVIDADES DE LA CAMPAÑA REALIZADAS/ NÚMERO DE ACTIVIDADES DE LA CAMPAÑA</t>
  </si>
  <si>
    <t>REALIZAR CAMPAÑA DE APROPIACIÓN DEL CÓDIGO DE INTEGRIDAD</t>
  </si>
  <si>
    <t>CAMPAÑA DE APROPIACIÓN DE CÓDIGO DE INTEGRIDAD</t>
  </si>
  <si>
    <t>PORCENTAJE DE ACTIVIDADES DE LA CAMPAÑA DE APROPIACIÓN DEL CÓDIGO DE INTEGRIDAD REALIZADAS</t>
  </si>
  <si>
    <t>DISEÑAR Y EJECUTAR ESQUEMA DE CAPACITACIONES PARA GERENTES PÚBLICOS</t>
  </si>
  <si>
    <t>DOCUMENTO ESQUEMA DE CAPACITACIONES PARA GERENTES PÚBLICOS EJECUTADO</t>
  </si>
  <si>
    <t>PORCENTAJE DE ACTIVIDADES DEL ESQUEMA DE CAPACITACINES PARA GERENTES PÚBLICOS REALIZADAS</t>
  </si>
  <si>
    <t>NÚMERO DE ACTIVIDADES DEL ESQUEMA DE CAPACITACIONES PARA GERENTES PÚBLICOS  REALIZADAS/ NÚMERO DE ACTIVIDADES DEL ESQUEMA DE CAPACITACIONES PARA GERENTES PÚBLICOS</t>
  </si>
  <si>
    <t xml:space="preserve">ACTUALIZAR Y APLICAR EL PROCEDIMIENTO DE DESVINCULACIÓN </t>
  </si>
  <si>
    <t>PROCEDIMIENTO DE DESVINCULACIÓN ACTUALIZADO</t>
  </si>
  <si>
    <t>NÚMERO DE PROCEDIMIENTO DE DESVINCULACIÓN ACTUALIZADOS</t>
  </si>
  <si>
    <t>1 PROCEDIMIENTO DE DESVINCULACIÓN ACTUALIZADO</t>
  </si>
  <si>
    <t>CAMPAÑA DE PROMOCIÓN DE ACTIVIDADES PROGRAMADAS POR LA CAJA DE COMPENSACIÓN QUE PROMUEVA UN ESTILO DE VIDA SALUDABLE</t>
  </si>
  <si>
    <t>CAMPAÑA DE PROMOCIÓN DE ACTIVIDADES DE ESTILO DE VIDA SALUDABLE</t>
  </si>
  <si>
    <t>PORCENTAJE DE ACTIVIDADES DE LA CAMPAÑA DE PROMOCIÓN DE ACTIVIDADES DE ESTILO DE VIDA SALUDABLE  REALIZADAS</t>
  </si>
  <si>
    <t xml:space="preserve">REALIZAR SEGUIMIENTO A LA APLICACIÓN DE LA EVALUACIÓN DE DESEMPEÑO LABORAL </t>
  </si>
  <si>
    <t>INFORME DE SEGUIMIENTO A LA APLICACIÓN DE LA EVALUACIÓN DE DESEMPEÑO LABORAL</t>
  </si>
  <si>
    <t>NÚMERO DE INFORME DE SEGUIMIENTO A LA APLICACIÓN DE LA EVALUACIÓN DE DESEMPEÑO LABORAL</t>
  </si>
  <si>
    <t>1 INFORME DE SEGUIMIENTO A LA APLICACIÓN DE LA EVALUACION DE DESEMPEÑO LABORAL</t>
  </si>
  <si>
    <t>REALIZAR SEGUIMIENTO AL DESARROLLO DE LAS RUTAS DE VALOR</t>
  </si>
  <si>
    <t>INFORME DE SEGUIMIENTO DE DESARROLLO DE LAS RUTAS DE VALOR</t>
  </si>
  <si>
    <t>PORCENTAJE DE CUMPLIMIENTO DE ACTIVIDADES DE LAS RUTAS DE VALOR.</t>
  </si>
  <si>
    <t>(N° ACTIVIDADES EJECUTADAS EN EL PERIODO/ N° DE ACTIVIDADES PROGRAMADAS EN EL PERIODO*100</t>
  </si>
  <si>
    <t xml:space="preserve">REALIZAR LA VERIFICACIÓN DE LAS LEGALIZACIONES DE LOS VIÁTICOS Y GASTOS DE VIAJE </t>
  </si>
  <si>
    <t>INFORME DE LEGALIZACIONES DE VIÁTICOS Y GASTOS DE VIAJE</t>
  </si>
  <si>
    <t>PORCENTAJE DE LEGALIZACIONES DE VIÁTICOS VERIFICADAS</t>
  </si>
  <si>
    <t>NÚMERO DE LEGALIZACIONES DE VIÁTICOS VERIFICADAS/ NÚMERO DE LEGALIZACIONES DE VIÁTICOS ALLEGADAS EN EL PERIODO</t>
  </si>
  <si>
    <t>Durante el primer trimestre del año, el Grupo de Comisiones de Servicio y Autorizaciones de Viaje recepcionó 8,866 comisiones de las cuales se legaizaron 8,859. La diferencia de las comisiones se debe a la falla del aplicativo.</t>
  </si>
  <si>
    <t>Base de radicación y software de TNS</t>
  </si>
  <si>
    <t>Legalizar el 99,9% de las comisiones radicadas al grupo</t>
  </si>
  <si>
    <t>Por fallas en el software TNS y presentacion en la legalizacion incorrecta por parte de los funcionarios.</t>
  </si>
  <si>
    <t>ACTUALIZAR  EL ACTO ADMINISTRATIVO DE AUXILIOS EDUCATIVOS</t>
  </si>
  <si>
    <t>ACTO ADMINISTRATIVO ACTUALIZADO</t>
  </si>
  <si>
    <t>NÚMERO DE ACTO ADMINISTRATIVO ACTUALIZADO</t>
  </si>
  <si>
    <t>1 ACTO ADMINSITRATIVO ACTUALIZADO</t>
  </si>
  <si>
    <t>ACTAS DE SESIÓN</t>
  </si>
  <si>
    <t>PORCENTAJE DE ACTAS DE LA COMISIÓN DE PERSONAL</t>
  </si>
  <si>
    <t>NÚMERO DE ACTAS DE LAS SESIONES DE LA COMISIÓN DEL PERSONAL/ NÚMERO DE SESIONES DE LA COMISIÓN DEL PERSONAL</t>
  </si>
  <si>
    <t>Durante el primer trimestre, se realizó una reunión de las 3 que se debian realizar según el reglamento de la Comisión de Personal. Lo anterior debido a la falta de agenda por parte de los integrantes del Comité.</t>
  </si>
  <si>
    <t>Actas de reunión</t>
  </si>
  <si>
    <t>NA</t>
  </si>
  <si>
    <t>La falta de participación de los asistentes ha dificultado el cumplimiento de las reuniones.</t>
  </si>
  <si>
    <t>CERTIFICAR LA ENTIDAD EN LAS NORMAS INTERNACIONALES ISO 9001:2015, 14001:2015, 27001:2013 Y 45001:2018</t>
  </si>
  <si>
    <t>NÚMERO DE SISTEMAS DE GESTIÓN CERTIFICADOS</t>
  </si>
  <si>
    <t xml:space="preserve">
4 SISTEMAS DE GESTIÓN CERTIFICADOS</t>
  </si>
  <si>
    <t>REALIZAR  LAS ACTIVIDADES DIRIGIDAS AL FORTALECIMIENTO DEL SISTEMA INTEGRADO DE GESTIÓN</t>
  </si>
  <si>
    <t>CRONOGRAMA DE EJECUCIÓN</t>
  </si>
  <si>
    <t>PORCENTAJE DE CUMPLIMIENTO DE LAS ACTIVIDADES PROGRAMADAS</t>
  </si>
  <si>
    <t>NÚMERO DE ACTIVIDADES EJECUTADAS/ NÚMERO DE ACTIVIDADES PROGRAMADAS</t>
  </si>
  <si>
    <t>FORTALECER MEDIANTE ACTIVIDADES DE CAPACITACIÓN LA CULTURA ORGANIZACIONAL Y LA INTEGRACIÓN CULTURAL DE LOS SERVIDORES.</t>
  </si>
  <si>
    <t>FORTALECER LAS COMPETENCIAS DEL PERSONAL QUE REALIZA ACTIVIDADES DE PROTECCIÓN EN LA ENTIDAD.</t>
  </si>
  <si>
    <t>EJECUTAR EL CRONOGRAMA DE ACTIVIDADES DE MEDICINA PREVENTIVA Y DEL TRABAJO, E HIGIENE Y SEGURIDAD INDUSTRIAL ENFOCADAS AL CUMPLIMIENTO DE LOS REQUISITOS NORMATIVOS PARA LA SEGURIDAD Y SALUD EN EL TRABAJO.</t>
  </si>
  <si>
    <t xml:space="preserve">(N° DE ACTIVIDADES EJECUTADAS DENTRO DEL PLAN DE SEGURIDAD Y SALUD EN EL TRABAJO EN EL PERIODO / N° DE ACTIVIDADES PROGRAMADAS EN EL PLAN DE SEGURIDAD Y SALUD EN EL TRABAJO EN EL PERIODO) </t>
  </si>
  <si>
    <t>PACTO POR LA LEGALIDAD</t>
  </si>
  <si>
    <t>CONSOLIDAR LA IMPLEMENTACIÓN DE MEDIDAS DE PREVENCIÓN Y PROTECCIÓN A PERSONAS Y COMUNIDADES EN RIESGO</t>
  </si>
  <si>
    <t>REDUCIR EL TIEMPO DE RESPUESTA PROMEDIO ENTRE SOLICITUD Y APROBACIÓN DE MEDIDAS DE PROTECCIÓN PARA DEFENSORES DE DERECHOS HUMANOS Y OTRAS POBLACIONES PREVISTAS EN EL MARCO DEL DECRETO 1066 DE 2015.</t>
  </si>
  <si>
    <t>NÚMERO DE DÍAS PROMEDIO QUE TOMA EL ESTUDIO DE RIESGO</t>
  </si>
  <si>
    <t>30 DÍAS</t>
  </si>
  <si>
    <t>si</t>
  </si>
  <si>
    <t>no</t>
  </si>
  <si>
    <t xml:space="preserve">REDUCIR EL TIEMPO DE RESPUESTA PROMEDIO ENTRE LA APROBACIÓN  Y LA IMPLEMENTACIÓN DE MEDIDAS DE PROTECCIÓN  EN LA RUTA INDIVIUDAL PARA DEFENSORES DE DERECHOS HUMANOS Y OTRAS POBLACIONES PREVISTAS EN EL MARCO DEL DECRETO 1066 DE 2015.
</t>
  </si>
  <si>
    <t>REALIZAR EL ESTUDIO TÉCNICO PARA EL  REDISEÑO INSTITUCIONAL, DE ACUERDO CON LOS LINEAMIENTOS DE FUNCIÓN PÚBLICA</t>
  </si>
  <si>
    <t>ESTUDIO TÉCNICO</t>
  </si>
  <si>
    <t xml:space="preserve">NÚMERO DE ESTUDIO TÉCNICO DE REDISEÑO INSTITUCIONAL  </t>
  </si>
  <si>
    <t>1 ESTUDIO TÉCNICO DE REDISEÑO INSTITUCIONAL</t>
  </si>
  <si>
    <t>REALIZAR LAS ACTIVIDADES PARA LA ADOPCIÓN DE LAS NORMAS INTERNACIONALES ISO 9001:2015, 14001:2015, 27001:2013 Y 45001:2018</t>
  </si>
  <si>
    <t>PLAN EJECUTADO PARA LA ADOPCIÓN DE NORMAS</t>
  </si>
  <si>
    <t>SISTEMA DE GESTIÓN</t>
  </si>
  <si>
    <t>PORCENTAJE DE ACTIVIDADES DE ADOPCIÓN DE NORMAS REALIZADAS</t>
  </si>
  <si>
    <t>(NÚMERO DE ACTIVIDADES REALIZADAS / NÚMERO DE ACTIVIDADES PROGRAMADAS )*100%</t>
  </si>
  <si>
    <t>En el desarrollo de las actividades para la adopción de normas internacionales se realizaron 8 durante el primer trimestre del año, alcanzando lo programado</t>
  </si>
  <si>
    <t>Las actividades realizadas con corte a marzo en relación con el proyecto del asunto:
1.	Sensibilización cuerpo directivo,  equipo, OAPI y líderes operativos de cada subsistema frente al  proceso de certificación
2.	Aprobación cronograma fase de planeación del proyecto
3.	Acompañamiento a la OAPI en la asignación de madrinas y/o padrinos de proceso, como estrategía de involucramiento al equipo de planeación y mejoramiento continuo de la OAPI en el proceso.
4.	Diseño de instrumento y sensibilización al equipo de comunicaciones de la OAPI para la elaboración del Plan de comunicaciones del proyecto. 
5.	Elaboración matriz de requisitos ISO 9001:2015 vs procesos y su articulación con MIPG para la planificación del diseño del SIG de la UNP.
6.	 Consolidación del LMD y alistamiento instrumentos para establecer el nivel de  madurez de los subsistemas SGC, SSST, SGSI, SGA mediante auditoría documental.
7.	Mesas de trabajo con los líderes operativos de los subsistemas SGC, SSST, SGSI, SGA para la realización de auditoría documental.
8.	En ejecución mesas de trabajo con padrinos y/o madrinas por proceso para diagnosticar ka documentación asociadaa cada proceso   y establecer oportunidades de mejora para consolidar el enfoque por procesos en la UNP.</t>
  </si>
  <si>
    <t>ACTUALIZAR EL MANUAL DEL SISTEMA DE GESTIÓN</t>
  </si>
  <si>
    <t>MANUAL DE SISTEMA DE GESTIÓN ACTUALIZADO</t>
  </si>
  <si>
    <t>NÚMERO DE MANUAL DE SISTEMA DE GESTIÓN ACTUALIZADO</t>
  </si>
  <si>
    <t>ESTABLECER LOS REQUISITOS PARA LA SISTEMATIZACIÓN DEL SISTEMA DE GESTIÓN DE LA ENTIDAD</t>
  </si>
  <si>
    <t>DOCUMENTO CON LOS REQUISITOS DE LA HERRAMIENTA TECNOLÓGICA</t>
  </si>
  <si>
    <t>NÚMERO DE DOCUMENTOS CON LOS REQUISITOS DE LA HERRAMIENTA TECNOLÓGICA</t>
  </si>
  <si>
    <t>DOCUMENTO CON REQUISITOS</t>
  </si>
  <si>
    <t xml:space="preserve">REALIZAR ACTIVIDADES DE FORTALECIMIENTO AL EQUIPO DE AUDITORES DEL SISTEMA DE GESTIÓN </t>
  </si>
  <si>
    <t>ACTIVIDADES DE FORTALECIMIENTO</t>
  </si>
  <si>
    <t>NÚMERO DE  EQUIPO AUDITOR  DE SISTEMAS DE GESTIÓN CONFORMADO</t>
  </si>
  <si>
    <t>UN EQUIPO AUDITOR DE SISTEMAS DE GESTIÓN  CONFORMADO</t>
  </si>
  <si>
    <t>PORCENTAJE DE FUNCIONARIOS Y COLABORADORES CON CONOCIMIENTO EN  MIPG</t>
  </si>
  <si>
    <t>DISEÑAR Y REALIZAR LA CAMPAÑA DE FORTALECIMIENTO EN MIPG EN LA ENTIDAD</t>
  </si>
  <si>
    <t>CRONOGRAMA DE LA CAMPAÑA</t>
  </si>
  <si>
    <t>PORCENTAJE DE ACTIVIDADES REALIZADAS PARA EL FORTALECIMIENTO EN MIPG</t>
  </si>
  <si>
    <t>(NÚMERO DE ACTIVIDADES REALIZADAS / NÚMERO DE ACTIVIDADES PROGRAMADAS) *100%</t>
  </si>
  <si>
    <t xml:space="preserve">Durante el primer trimestre del año se realizaron 80 actividades en pro al  fortalecimiento en MIPG en la Unidad. Cantidad que supera las actividades programadas para el mismo periodo  </t>
  </si>
  <si>
    <t>Actas de reuniones en el archivo de gestión de la OAPI</t>
  </si>
  <si>
    <t>Se realizaron las siguientes actividades:
1.Mesa de fortalecimiento de enlaces   enero :  lineamientos y directrices para el seguimiento y medición de la gestión y desempeño institucional  asociada  con la dimensión; Política: Seguimiento y Evaluación del Desempeño Institucional; Dimensión: Evaluación de Resultados 
2. Presentación de propuesta de actualización de la Plataforma Estratégica; Política: Planeación Institucional; Dimensión: Direccionamiento Estratégico y Planeación
3. Formulación del Plan Estratégico y Plan de Acción  e indicadores de UNP para aprobación ante CIGD; Política: Planeación Institucional; Dimensión: Direccionamiento Estratégico y Planeación
4. Sensibilización sobre MIPG  y  gestión el Cambio; Política: Generalidades, 
Política de  Gestión Estratègica del Talento Humano, 
Gestión Documental; Dimensión: Talento Humano 
Información y Comunicación 
5. Mesa de fortalecimiento de enlaces  marzo: Instructivo para la elaboración de documentos  - creación de flujogramas; Política: Polìtica de Gestión Documenal
polìtica de Transparencia y acceso a la información pública; Dimensión: Información y Comunicación
6. Módulo de MIPG   en el Curso Marco legal público ( realizado por la Universidad del Rosario); Política: Gestión del Conocimiento y la innovación ; Dimensión: Gestión del Conocimiento y la innovación 
7. (8) reuniones entre Socializaciones, revisiones en temas de riesgos
8. Capacitaciones ejecutadas en el tercer trimestre  42
9. 24 Actividades atendidas entre asesorias, seguimientos y cierres de ACOM</t>
  </si>
  <si>
    <t>REALIZAR LAS MESAS DE FORTALECIMIENTO DE ENLACES DE CALIDAD</t>
  </si>
  <si>
    <t>MESAS DE FORTALECIMIENTO</t>
  </si>
  <si>
    <t>PORCENTAJE DE MESAS DE FORTALECIMIENTO REALIZADAS</t>
  </si>
  <si>
    <t>(NÚMERO DE MESAS DE FORTALECIMIENTO REALIZADAS / NÚMERO DE MESAS DE FORTALECIMIENTO PROGRAMADAS) *100%</t>
  </si>
  <si>
    <t>Durante el primer trimestre se tenia programadas 2 mesas de fortalecimiento, las cuales se desarrollaron en los meses de enero y marzo</t>
  </si>
  <si>
    <t>a.	Mesa de fortalecimiento de enlaces   enero :  lineamientos y directrices para el seguimiento y medición de la gestión y desempeño institucional  asociada  con la dimensión
b.	Mesa de fortalecimiento de enlaces marzo: Instructivo para la elaboración de documentos  - creación de flujogramas</t>
  </si>
  <si>
    <t>ELABORAR Y EJECUTAR EL CRONOGRAMA DE SENSIBILIZACIONES  PARA LOS ENLACES DE CALIDAD RELACIONADAS CON EL  SGE.</t>
  </si>
  <si>
    <t>SENSIBILIZACIONES</t>
  </si>
  <si>
    <t>PORCENTAJE DE SENSIBILIZACIONES EN EL SGE</t>
  </si>
  <si>
    <t>(NÚMERO  TOTAL DE SENSIBILIZACIONES REALIZADAS / NÚMERO  TOTAL DE SENSIBILIZACIONES PROGRAMADAS)*100%</t>
  </si>
  <si>
    <t>Durante el primer trimestre se tenia programadas 2 sensibilizaciones dirigidas a los enlaces d ecalidad, las cuales se desarrollaron en los meses de febrero y marzo</t>
  </si>
  <si>
    <t xml:space="preserve">Socialización sobre el Mapa Integral de Riesgos (MIR) a los enlaces de calidad los días Marzo 19 y 28 de febrero </t>
  </si>
  <si>
    <t>APOYAR AL COMITÉ INSTITUCIONAL CIDG EN EL SEGUIMIENTO A LAS POLITICAS  DE GESTIÓN Y DESEMPEÑO</t>
  </si>
  <si>
    <t>INFORMES REALIZADOS</t>
  </si>
  <si>
    <t xml:space="preserve">PORCENTAJE DE INFORMES DE SEGUIMIENTO </t>
  </si>
  <si>
    <t>(NÚMERO DE INFORMES DE SEGUIMIENTO REALIZADOS / NÚMERO DE INFORMES DE SEGUIMIENTO SOLICITADOS)*100%</t>
  </si>
  <si>
    <t xml:space="preserve">REALIZAR ASESORIAS Y ACOMPAÑAMIENTOS PARA LA FORMULACIÓN, DOCUMENTACIÓN  Y APROBACIÓN DE LOS MAPAS DE RIESGOS </t>
  </si>
  <si>
    <t>PORCENTAJE DE ACOMPAÑAMIENTO A LOS PROCESOS EN GESTIÓN DEL RIESGO</t>
  </si>
  <si>
    <t>(NÚMERO DE ACOMPAÑAMIENTOS REALIZADAS /  NÚMERO DE ACOMPAÑAMIENTO SOLICITADOS) *100%</t>
  </si>
  <si>
    <t>SOCIALIZAR  LA GUÍA  PARA LA ADMINISTRACIÓN DEL RIESGO Y EL DISEÑO DE CONTROLES EN ENTIDADES PÚBLICAS - FUNCIÓN PÚBLICA</t>
  </si>
  <si>
    <t>GUÍA DE ADMINISTRACIÓN DEL RIESGO</t>
  </si>
  <si>
    <t>NÚMERO DE GUÍA DE ADMINISTRACIÓN DEL RIESGO</t>
  </si>
  <si>
    <t>ANUAL (I TRIMESTRE)</t>
  </si>
  <si>
    <t>1 GUÍA DE ADMINSITRACIÓN DEL RIESGO DE LA UNP</t>
  </si>
  <si>
    <t>Se socializó la GUÍA DE ADMINSITRACIÓN DEL RIESGO EN LA UNP a los 16 procesos en funcionamiento</t>
  </si>
  <si>
    <t>Acta Mesa de trabajo 28 de febrero de 2019, que reposa en el archivo de la OAPI</t>
  </si>
  <si>
    <t>Capacitación Gestión Integral de Riesgo el 28 de febrero en sala de CERREM con todos los procesos.
Logros: Hubo buena aceptación sobre la herramienta y comprensión de los conceptos en general.
Avances: Se hizo entrega de la herramienta Mapa Integral de Riesgo (MIR) para que los procesos se familiaricen previo a los talleres de acompañamiento de OAPI.</t>
  </si>
  <si>
    <t>PROCESOS SOCIALIZADOS</t>
  </si>
  <si>
    <t>Se socializó la NUEVA POLÍTICA DE ADMINISTRACIÓN DE RIESGOS a los 16 procesos en funcionamiento de la UNP</t>
  </si>
  <si>
    <t>INTEGRAR  LOS MAPAS DE RIESGOS DE CADA UNO DE LOS PROCESOS DE LA ENTIDAD  PARA LA VIGENCIA 2019.</t>
  </si>
  <si>
    <t>17 MAPAS INTEGRALES DE RIESGO</t>
  </si>
  <si>
    <t>NÚMERO DE MAPAS DE RIESGO (SGE)</t>
  </si>
  <si>
    <t xml:space="preserve">TRAMITAR  LAS SOLICITUDES DE PROTECCIÓN ALLEGADAS A LA UNP  DEL PROGRAMA DE PREVENCIÓN Y PROTECCIÓN  </t>
  </si>
  <si>
    <t xml:space="preserve">SOLICITUD DE PROTECCIÓN TRAMITADA </t>
  </si>
  <si>
    <t>GESTIÓN DE EVALUACIÓN DEL RIESGO</t>
  </si>
  <si>
    <t>PORCENTAJE DE OPORTUNIDAD EN EL TRÁMITE DE LAS SOLICITUDES DE PROTECCIÓN</t>
  </si>
  <si>
    <t>(NÚMERO DE SOLICITUDES DE PROTECCIÓN TRAMITADAS  DENTRO DE LOS TIEMPOS ESTABLECIDOS) / (TOTAL DE SOLICITUDES ALLEGADAS) * 100%</t>
  </si>
  <si>
    <t xml:space="preserve">ASIGNAR LAS SOLICITUDES DE PROTECCIÓN DEL PROGRAMA DE PREVENCIÓN Y PROTECCIÓN  QUE CUMPLAN CON LOS REQUISITOS MÍNIMOS </t>
  </si>
  <si>
    <t xml:space="preserve">ORDEN DE TRABAJO ASIGNADA </t>
  </si>
  <si>
    <t xml:space="preserve"> PORCENTAJE DE OPORTUNIDAD EN LA ASIGNACIÓN DE SOLICITUDES DE PROTECCIÓN  RECIBIDAS</t>
  </si>
  <si>
    <t>(NÚMERO TOTAL DE SOLICITUDES DE EVALUACIÓN DEL RIESGO ASIGNADAS A LOS ANALISTAS EN EL TÉRMINO DE 4 DÍAS HÁBILES / NÚMERO TOTAL DE SOLICITUDES DE EVALUACIÓN DEL RIESGO ALLEGADAS) * 100%</t>
  </si>
  <si>
    <t>Enero: El indicador “Porcentaje de oportunidad en la asignación de Solicitudes de Protección recibidas”, para el mes de enero, indica que llego un total de 728 solicitudes de evaluación del riesgo , se asignó oportunamente  a los Analista de Evaluación del Riesgo del CTRAI en los términos establecidos cuatro (4) días hábiles,  lo cual representa el 100% de cumplimiento en la oportunidad de la gestión de las actividades del Grupo de Asignaciones de Misiones de Trabajo.
Febrero: El indicador “Porcentaje de oportunidad en la asignación de Solicitudes de Protección recibidas”, para el mes de enero, indica que llego un total de 728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
Marzo: El indicador “Porcentaje de oportunidad en la asignación de Solicitudes de Protección recibidas”, para el mes de marzo, indica que llego un total de 936 solicitudes de evaluación del riesgo, se asignó oportunamente  a los Analista de Evaluación del Riesgo del CTRAI en los términos establecidos cuatro (4) días hábiles,  lo cual representa el 100% de cumplimiento en la oportunidad de la gestión de las actividades del Grupo de Asignaciones de Misiones de Trabajo.</t>
  </si>
  <si>
    <t>Enero: Informe Grupo de Asignaciones de Misiones de Trabajo - GAMT
C:\Users\Luz.lopez\Documents\DOCUMENTACIÒN 2019\INDICADORES DE GESTIÓN 2019\EVIDENCIA INDICADORES\ENERO
https://unproteccion.sharepoint.com/sites/ser/apoyo/Enlace_Calidad_SER
Febrero:  C:\Users\Luz.lopez\Documents\DOCUMENTACIÒN 2019\INDICADORES DE GESTIÒN 2019\EVIDENCIA INDICADORES\FEBRERO 
C:\Users\Luz.lopez\Documents\DOCUMENTACIÒN 2019\INDICADORES DE GESTIÒN 2019\INDICADORES 2019 
C:\Users\Luz.lopez\Documents\DOCUMENTACIÒN 2019\INDICADORES DE GESTIÒN 2019\INDICADORES 2019
Marzo: C:\Users\Luz.lopez\Documents\DOCUMENTACIÒN 2019\INDICADORES DE GESTIÒN 2019\EVIDENCIA INDICADORESMARZO
C:\Users\Luz.lopez\Documents\DOCUMENTACIÒN 2019\INDICADORES DE GESTIÒN 2019\INDICADORES 2019 
C:\Users\Luz.lopez\Documents\DOCUMENTACIÒN 2019\INDICADORES DE GESTIÒN 2019\INDICADORES 2019</t>
  </si>
  <si>
    <t>EVALUACIONES Y REEVALUACIONES DE RIESGO REALIZADAS</t>
  </si>
  <si>
    <t>PORCENTAJE DE OPORTUNIDAD EN LAS EVALUACIONES Y REEVALUACIONES DE RIESGO DEL PROGRAMA DE PREVENCIÓN Y PROTECCIÓN</t>
  </si>
  <si>
    <t>( NÚMERO TOTAL DE EVALUACIONES Y REVALUACIONES DE RIESGO REALIZADAS OPORTUNAMENTE   / NÚMERO TOTAL DE ORDENES DE TRABAJO A TRAMITAR EN EL PERIODO)*100%</t>
  </si>
  <si>
    <t xml:space="preserve">Enero:  El indicador “Porcentaje de oportunidad en las Evaluaciones y Reevaluaciones de Riesgo del Programa de Prevención y Protección”, para el mes de enero, indica que se realizó el estudio  a  588 solicitudes de evaluación del riesgo y se realizó el cierre de las órdenes de trabajo ante las sesiones del  GVP  oportunamente  a  596 órdenes de trabajo por parte  de los Analistas de Evaluación del Riesgo del CTRAI, lo cual representa el 98.66% de cumplimento  de oportunidad en las evaluaciones y reevaluaciones de riesgo del programa de prevención y protección.
En el mes de Enero de 2019 se presentaron al GVP de acuerdo con el informe de Vencimiento de términos los siguientes casos así: un total de 588 casos, de los cuales 133 casos se presentaron en los tiempos establecidos y 455 casos fueron presentados por fuera de términos (extemporáneas).  
Febrero: El indicador “Porcentaje de oportunidad en las Evaluaciones y Reevaluaciones de Riesgo del Programa de Prevención y Protección”, para el mes de febrero, indica que se realizó el estudio de evaluaciones de riesgo  a  443 solicitudes por parte  de los Analistas del CTRAI de la SER y se presentó ante las sesiones del  GVP  por parte de la secretaria del GVP 459 órdenes de trabajo, lo cual representa el 96.51% de cumplimento  de oportunidad en las evaluaciones y reevaluaciones de riesgo del programa de prevención y protección.
En el mes de febrero de 2019 se realizó estudio de evaluación del riesgo de acuerdo con el informe de Vencimiento de términos a los siguientes casos así: un total de 443 casos, de los cuales 28 casos se presentaron en los tiempos establecidos y 415 casos fueron presentados por fuera de términos (extemporáneas).  
Marzo: El indicador “Porcentaje de oportunidad en las Evaluaciones y Reevaluaciones de Riesgo del Programa de Prevención y Protección”, para el mes de marzo, indica que se realizó el estudio de evaluaciones de riesgo  a  450 solicitudes por parte  de los Analistas del CTRAI de la SER y se presentó ante las sesiones del  GVP  por parte de la secretaria del GVP 495 órdenes de trabajo, lo cual representa el 91% de cumplimento  de oportunidad en las evaluaciones y reevaluaciones de riesgo del programa de prevención y protección.
Durante el mes de marzo de 2019 y de acuerdo con el informe de Vencimiento de términos se evidenció los  siguientes casos así: un total de 450 casos, de los cuales 77 casos se presentaron en los tiempos establecidos y 373 casos fueron presentados por fuera de términos (extemporáneas).    </t>
  </si>
  <si>
    <t>Enero: C:\Users\Luz.lopez\Documents\DOCUMENTACIÒN 2019\INDICADORES DE GESTIÓN 2019\EVIDENCIA INDICADORES\ENERO
C:\Users\Luz.lopez\Documents\DOCUMENTACIÒN 2019\INDICADORES DE GESTIÓN 2019\EVIDENCIA INDICADORES\ENERO
MEM19-00002549  
DE FECHA 04/02/2019
Acta de reunión de fecha 05/02/2019;  Revisión OT`S Extemporáneas y seguimiento al cierre de las OT`S.
Febrero:  C:\Users\Luz.lopez\Documents\DOCUMENTACIÒN 2019\INDICADORES DE GESTIÓN 2019\EVIDENCIA INDICADORES\ENERO
C:\Users\Luz.lopez\Documents\DOCUMENTACIÒN 2019\INDICADORES DE GESTIÓN 2019\EVIDENCIA INDICADORES\ENERO
Informe del 02 de Abril de 2019: Informe de Estado de Ordenes de trabajo  con corte al 01 de Abril de 2019Acta de reunión de fecha 05/04/2019;  Revisión OT`S Extemporáneas y seguimiento al cierre de las OT`S.
Marzo:  C:\Users\Luz.lopez\Documents\DOCUMENTACIÒN 2019\INDICADORES DE GESTIÓN 2019\EVIDENCIA INDICADORES\MARZO
C:\Users\Luz.lopez\Documents\DOCUMENTACIÒN 2019\INDICADORES DE GESTIÓN 2019\EVIDENCIA INDICADORES\MARZO
Informe de Estado de Ordenes de trabajo  con corte al 01 de Abril de 2019
Acta de reunión de fecha 05/04/2019;  Revisión OT`S Extemporáneas y seguimiento al cierre de las OT`S.</t>
  </si>
  <si>
    <t>Enero: Durante el mes de Enero se presentaron las siguientes novedades en las entregas de los expedientes  así:
- Se ha informado oportunamente al coordinador del CTRAI los analistas de evaluación del Riesgo que  no ha entregado expedientes de los casos presentados a GVP.
-Se ha  realizado contacto vía telefónica y WhatsApp con aquellos analistas que no han entregado expedientes, invitándolos a hacerlo.
- Expedientes Pendientes a corte al 31 del mes de enero 2018 un total de 51 expedientes los cuales están distribuidos en 15 analistas de Evaluación del Riesgo.
-	Se solicita al señor Coronel Correa se estudie la viabilidad de hablar ante la Dirección de la UNP, se considere la posibilidad de cambio de los delegados del GVP. De igual forma, que cada una de las instituciones con voz y voto y solo voz designen un delegado titular y como mínimo un suplente, esto con el objetivo de reemplazo frente alguna inasistencia.
-	Con el área de tecnología se está adelantando la migración de toda la información que se encuentra en Trinity a  PANDORA de Microsoft. Con este proceso se busca mejorar la seguridad y control de las personas que tienen acceso a esta información.
-	Contando con el apoyo del enlace de calidad de la SER, se elaboró un formato de listado de asistencia en el cual, los firmantes adquieran un compromiso sobre la confidencialidad de la información que se ve durante las jornadas diarias.
Febrero: Para este periodo la mayor difucultad que se presento en el Grupo de Secretaria Tècnica del GVP: inasistencia por parte de los delegados con voz y voto y solo voz.  Lo cual esta afectando el desarrollo de las sesiones del GVP y la presentaciòn de los casos, asì mismo se evidencia en las llegadas tarde por parte de los delegados al inicio de las sesiones, ya sea en la mañana o en la tarde despuès del almuerzo.
Otro aspecto que se evidencia en los delegados es en ciertos casos miestran parcialidad, influjendo en su voto y generando controversia con los otros delegados.
Marzo: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t>
  </si>
  <si>
    <t>REALIZAR EL CONTROL DE CALIDAD DE LAS EVALUACIONES Y REEVALUACIONES  DE RIESGO DEL PROGRAMA DE PROTECCIÓN Y PREVENCIÓN</t>
  </si>
  <si>
    <t>(NÚMERO DE EVALUACIONES Y REEVALUACIONES DE RIESGO  CON CONTROL CALIDAD REALIZADO OPORTUNAMENTE/  NÚMERO DE EVALUACIONES Y REEVALUACIONES DE RIESGO PARA REALIZAR CONTROL DE CALIDAD EN EL PERIODO) *100%</t>
  </si>
  <si>
    <t>Enero: El indicador “Porcentaje de Oportunidad en  el Control de Calidad”, para el mes de enero, indica que se realizó la revisión a las evaluaciones de riesgo allegadas al grupos GCCAR  a  812 solicitudes de evaluación del riesgo y se realizó oportunamente la revisión y verificación de la información de cada caso objeto de estudio  a  814 lo cual representa el 99,75 % de cumplimento  de oportunidad en las revisiones de control de calidad.
Febrero: El indicador “Porcentaje de Oportunidad en el Control de Calidad”, para el mes de enero, indica que se realizó la revisión a las evaluaciones de riesgo allegadas al grupo GCCAR a 961 solicitudes de evaluación del riesgo y se realizó oportunamente la revisión y verificación de la información de cada caso objeto de estudia a 961 lo cual representa el 100 % de cumplimento de oportunidad en las revisiones de control de calidad.
Marzo: El indicador “Porcentaje de Oportunidad en el Control de Calidad”, para el mes de marzo, indica que se realizó la revisión a las evaluaciones de riesgo allegadas al grupo GCCAR a 940  solicitudes de evaluación del riesgo y se realizó oportunamente la revisión y verificación de la información de cada caso objeto de estudio a 940 solicitudes,  lo cual representa el 100 % de cumplimento de oportunidad en las revisiones de control de calidad.</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</si>
  <si>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GESTIÒN 2019\EVIDENCIA INDICADORES\FEBRERO
Marzo: C:\Users\Luz.lopez\Documents\DOCUMENTACIÒN 2019\INDICADORES DE GESTIÓN 2019\EVIDENCIA INDICADORES\MARZO
C:\Users\Luz.lopez\Documents\DOCUMENTACIÒN 2019\INDICADORES DE GESTIÓN 2019\INDICADORES 2019
</t>
  </si>
  <si>
    <t xml:space="preserve">Enero: 1. Los asesores del Grupo de GCCAR, No tienen el mismo criterio para la revisión de las órdenes de trabajo
2.  No se tiene respuesta oportuna de la información solicitada de las entidades del estado.
3.  Se evidencia un gran número de devoluciones por parte del CERREM y del GVP, lo que dificulta la debida continuidad del proceso.   
 4 Las principales devoluciones que se hacen a los analistas del CTRAI, son:
- OBSERVACIÓN SOBRE ORTOGRAFÍA Y REDACCIÓN: 76 OT`S
- NO SE REVISÓ CARPETA- EL ANALISTA NO APORTA CARPETA: 240 OT`S
- OBSERVACIÓN REVISIÓN DE CARPETA Vs REGISTROS DIGITALES:  5 OT`S
- OBSERVACIÓN SOBRE ORTOGRAFÍA Y REDACCIÓN- OBSERVACIÓN REVISIÓN DE CARPETA Vs REGISTROS DIGITALES: 7 OT`S 
Febrero: Para el presente mes, no se evidencia dificultades para el desarrollo de las actividades en el grupo GCCAR - Grupo de Control de Calidad de Analisis de Riesgo.
MArzo: 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Con el objeto de reducir el número de órdenes de trabajo extemporáneas, el personal de control de calidad está realizando acompañamiento y asesoria a los señores analistas con el fin de que se presenten a la mayor brevedad posible las evaluaciones de riesgo.    Semanalmente se envia correo a los analistas que tienen asignadas ordenes de trabajo extemporáneas solicitandoles se acerquen a la coordinación si quieren apoyo para finalizarlas con profundidad.  Finalmente, cuando se encuentran casos criticos, es decir órdenes de trabajo con más de 150 días de asignadas y el Analista continúa renuente a presentarla a calidad, se informa a la subdirección con el fin de que sea esa Dependencia se tomen las acciones pertinentes.
</t>
  </si>
  <si>
    <t>REALIZAR LA VALORACIÓN DEL NIVEL DEL RIESGO DE LAS EVALUACIONES Y REEVALUACIONES PRESENTADAS AL GVP</t>
  </si>
  <si>
    <t>VALORACIONES DEL NIVEL DEL RIESGO  REALIZADAS</t>
  </si>
  <si>
    <t>PORCENTAJE DE OPORTUNIDAD EN LA VALORACIÓN DEL NIVEL DEL RIESGO</t>
  </si>
  <si>
    <t>(NÚMERO DE EVALUACIONES DE RIESGOS  PRESENTADAS AL GVP OPORTUNAMENTE / NÚMERO DE EVALUACIONES AGENDADAS EN EL PERIODO)*100%</t>
  </si>
  <si>
    <t xml:space="preserve">Enero:  El indicador “Porcentaje de oportunidad en la valoración del nivel del riesgo”, para el mes de enero, indica que se presentó por parte de los analistas del CTRAI a sesión del GVP  556 evaluación del riesgo del total de las evaluaciones de riesgo agendadas por parte de la secretaria técnica del GVP que fueron 1.117, lo que representa el 49.78 % de cumplimento de la oportunidad en la valoración del nivel del riesgo.
Febrero: El indicador “Porcentaje de oportunidad en la valoración del nivel del riesgo”, para el mes de febrero, indica que se presentó por parte de los analistas del CTRAI a sesión del GVP  462 órdenes de trabajo del total de Ots., agendadas por parte de la secretaria técnica del GVP que fueron 631, lo que representa el 73.22 % de cumplimento de las órdenes de trabajo agendas y presentadas en sesiones del GVP.
Marzo: El indicador “Porcentaje de oportunidad en la valoración del nivel del riesgo, para el mes de marzo, indica que se presentó por parte de los analistas del CTRAI a sesión del GVP 495 evaluación del riesgo del total de las evaluaciones de riesgo agendadas por parte de la secretaria técnica del GVP que fueron  816, lo que representa el 60.66% de cumplimento de la oportunidad en la valoración del nivel del riesgo.
Así mismo, se agendo un total de 826 Ots, de las cuales quedo pendiente  para las próximas sesiones del GVP  321 Ots,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</si>
  <si>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INDICADORES\ENERO
C:\Users\Luz.lopez\Documents\DOCUMENTACIÒN 2019\INDICADORES DE GESTIÓN 2019\INDICADORES 2019
C:\Users\Luz.lopez\Documents\DOCUMENTACIÒN 2019\INDICADORES DE GESTIÓN 2019\INDICADORES 2019</t>
  </si>
  <si>
    <t xml:space="preserve">Enero: Las principales dificultades que se presentaron en la Gestión de la secretaria  técnica de GVP son:
- Por el inicio de actividades del año,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  El GVP en la fechan rezago en .
Febrero: Las principales dificultades que se presentaron en la Gestión de la secretaria  técnica de GVP son:
- Inasistencia por parte de los delegados con voz y voto y solo voz.  Lo cual está afectando el desarrollo de las sesiones del GVP y la presentación de los casos.
-  llegadas tarde por parte de los delegados al inicio de las sesiones, ya sea en la mañana o después del almuerzo.
- Los delegados en ciertos casos muestran parcialidad, influyendo en su voto y generando controversia con los otros delegados.
Marzo: Se evidencia que algunos analistas no han entregado expedientes relacionados con las evaluaciones de riesgo.
No se está diligenciando de manera completa el formato cadena de custodia.
Mediante comunicación OFI19-00011162 del 18 de marzo de 2019, se solicitó designar al delegado de la UARIV, para que asista de forma permanente a las sesiones del Grupo de Valoración preliminar.
A la fecha del corte del presente informe, 25 casos deben ser desempatados por parte de la UARIV, los cuales fueron enviados por medio a las direcciones de correo electrónico, con el fin de que emitan en cada uno de los casos: Determinación del nivel de riesgo, fundamento para elevar o disminuir la ponderación de riesgo y concepto de las medidas de protección idóneas.
Inasistencia por parte de los delegados con voz y voto y solo voz.  Lo cual afecta el desarrollo de las sesiones del GVP y la presentación de los casos por parte de los analistas adscritos al CTRAI.
Llegadas tarde por parte de los delegados al inicio de las sesiones, ya sea en la maña o después del almuerzo.
</t>
  </si>
  <si>
    <t xml:space="preserve">REALIZAR LAS ACTAS DE LAS SESIONES DEL CERREM
</t>
  </si>
  <si>
    <t>ACTA DEL CERREM</t>
  </si>
  <si>
    <t>PORCENTAJE DE ACTAS DE CERREM EN FIRME OPORTUNAMENTE</t>
  </si>
  <si>
    <t xml:space="preserve">PORCENTAJE </t>
  </si>
  <si>
    <t>(NÚMERO DE ACTAS DE CERREM EN FIRME OPORTUNAMENTE/ NÙMERO DE SESIONES DEL CERREM)*100%</t>
  </si>
  <si>
    <t xml:space="preserve">Enero: El indicador “Porcentaje de actas de CERREM en firme Oportunamente”, para el mes de enero, indica que se realizaron oportunamente Once (11) actas por la secretaria Técnica del CERREM, así mismo durante el periodo analizado se realizaron  Once (11) sesiones del CERREM, lo que representa el 100 % de cumplimento  en el Porcentaje en la elaboración de las actas del CERREM.
Durante el mes de Enero se realizaron 11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actas de CERREM en firme Oportunamente”, para el mes de febrero, indica que se realizaron oportunamente Siete (7) actas por la secretaria Técnica del CERREM, así mismo durante el periodo analizado se realizaron Once (11) sesiones del CERREM, lo que representa el 100 % de cumplimento en el Porcentaje en la elaboración de las actas del CERREM, pero es de aclarar que no se elaboran actas correspondiente a los CERREM Colectivos, ni a los virtuales. 
Marzo: El indicador “Porcentaje de actas de CERREM en firme Oportunamente”, para el mes de Marzo , indica que se realizaron oportunamente doce (12) actas por la secretaria Técnica del CERREM, así mismo durante el periodo analizado se realizaron doce (12) sesiones del CERREM, lo que representa el 100 % de cumplimento en el Porcentaje en la elaboración de las actas del CERREM, pero es menester informar que no se elaboran actas correspondientes a los CERREM virtuales, pero queda como soporte el correo , adicionalmente se informa que durante el mes de marzo no se presentaron CERREM Virtuales. 
1. Sesión 01 de marzo de 2019  con 286 casos presentados
2. Sesión 05 de marzo de 2019  con 80 casos presentados
3. Sesión 06 de marzo de 2019 con 120 casos presentados
4. Sesión 08 de marzo de 2019 con 21 casos presentados
5. Sesiòn 08 de marzo de 2019 con 1 caso presentado
6. Sesiòn 12 de marzo de 2019 con 129 presentados
7. Sesiòn 13 de marzo de 2019 con 119 casos presentados
8. Sesiòn 20 de marzo de 2019 con 114 casos presentados
9. Sesiòn 22 de marzo de 2019 2 con 23 casos presentados
10. Sesiòn 22 de marzo de 2019 con 1 caso presentado
11. Sesiòn  27 de marzo de 2019  con 64 casos presentados
12. Sesiòn 28 de marzo de 2019 con 113 casos presentados
Nota:  Se aclara que las actas surgen de los comités presentados en las diferentes sesiones,   se presentaron 12 sesiones y salieron 12 actas en total durante el mes de marzo, de las cuales aún están en revisión las 12, con el compromiso de estar al día a mediados de este mes. </t>
  </si>
  <si>
    <t xml:space="preserve">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t>
  </si>
  <si>
    <t>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</si>
  <si>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REALIZAR LA PROYECCIÓN DE LOS ACTOS ADMINISTRATIVOS DE ADOPCIÓN DE MEDIDAS DE PROTECCIÓN </t>
  </si>
  <si>
    <t>ACTOS ADMINISTRATIVOS DE ADOPCIÓN DE MEDIDAS PROYECTADOS</t>
  </si>
  <si>
    <t>(NÚMERO DE RESOLUCIONES  (EXTREMOS, EXTRAORDINARIO Y ORDINARIO)PROYECTADAS POR LA SECRETARÍA TÉCNICA DEL CERREM) / (TOTAL DE CASOS PRESENTADOS  EN SESIONES DEL  CERREM DENTRO DEL PERIODO)*100%</t>
  </si>
  <si>
    <t xml:space="preserve">Enero: El indicador “Porcentaje de actos administrativos Proyectados  Oportunamente”, para el mes de enero, indica que se realizaron oportunamente 1017 resoluciones  (extremos, extraordinario y ordinario) proyectadas por la secretaria técnica del CERREM, así mismo durante el periodo analizado se presentaron 1017 casos  en las sesiones del CERREM dentro el periodo, lo que representa el 100 % de cumplimento  en el Porcentaje en la elaboración de actos administrativos Proyectados  Oportunamente al CERREM.
Durante el mes de Enero se realizaron las siguientes sesiones del CERREM a saber:
* 5 CERREM poblacional, con un total de casos presentados en las Sesiones de 569
* 3 Comité Especial de Servidores y Ex servidores públicos Virtual, con un total de casos presentados en las Sesiones de 159
* 2 CERREM Colectivo, con un total de casos presentados en las Sesiones de 2
*1 CERREM UP-PCC, con un total de casos presentados en las Sesiones de 287
Febrero: El indicador “Porcentaje de actos administrativos Proyectados  Oportunamente”, para el mes de febrero, indica que se realizaron oportunamente seiscientas noventa y un  (691) resoluciones  (extremos, extraordinario y ordinario) proyectadas por la secretaria técnica del CERREM, así mismo durante el periodo analizado se presentaron seiscientos noventa y un  (691) casos  en las sesiones del CERREM dentro el periodo, lo que representa el 100 % de cumplimento  en el Porcentaje en la elaboración de actos administrativos Proyectados  Oportunamente al CERREM.
Marzo: El indicador “Porcentaje de actos administrativos Proyectados  Oportunamente”, para el mes de marzo, indica que se realizaron 1071 resoluciones  (extremos, extraordinario y ordinario) proyectadas por la secretaria técnica del CERREM, así mismo durante el periodo analizado se presentaron 1071 casos  en las sesiones del CERREM dentro el periodo, lo que representa el 100 % de cumplimento  en el Porcentaje en la elaboración de actos administrativos Proyectados  Oportunamente al CERREM.
Se realizaron las siguientes sesiones a saber:
2 CERREM Comité UP-PCC con 366 casos
6 CERREM poblacional  con  510 casos
2CERREM colectivo con  2 casoS
2 CERREM Comité Especial de Servidores y Ex servidores públicos con 193 casos.
</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</si>
  <si>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</si>
  <si>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 xml:space="preserve">Enero: La secretaria  Técnica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</si>
  <si>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 xml:space="preserve">REALIZAR LAS COMUNICACIONES DE LAS ACTOS ADMINISTRATIVOS </t>
  </si>
  <si>
    <t>COMUNICACIONES DE ACTOS ADMINSITRATIVOS  REALIZADAS</t>
  </si>
  <si>
    <t>PORCENTAJE DE COMUNICACIONES DE LOS ACTOS ADMINISTRATIVOS DE ADOPCIÓN DE MEDIDAS DEL CERREM REALIZADAS</t>
  </si>
  <si>
    <t>(NÚMERO DE RESOLUCIONES  (EXTREMOS, EXTRAORDINARIO Y ORDINARIO) COMUNICADAS POR LA SECRETARÍA TÉCNICA DEL CERREM) / (TOTAL DE RESOLUCIONES (EXTREMOS, EXTRAORDINARIO Y ORDINARIO) EMITIDAS EN EL CERREM) * 100%</t>
  </si>
  <si>
    <t>Enero: El indicador “Porcentaje de comunicaciones de los actos administrativos (resoluciones) de adopción de medidas del CERREM realizadas”, para el mes de enero, indica que la secretaria técnica del CERREM ha comunicado a los beneficiaros de las medidas de protección  858 resoluciones del total de resoluciones que se emitieron en el presente periodo que fueron 858, lo que representa el 100 % de cumplimento  de resoluciones  (extremos, extraordinario y ordinario) comunicadas por la secretaría técnica del CERREM.
Febrero:El indicador “Porcentaje de comunicaciones de los actos administrativos (resoluciones) de adopción de medidas del CERREM realizadas”, para el mes de febrero, indica que la secretaria técnica del CERREM ha comunicado a los beneficiaros de las medidas de protección  524 resoluciones del total de resoluciones que se emitieron en el presente periodo que fueron 524, discriminadas así:  por 472 se enviaron  459 y por correo electrónico se comunicaron 65, lo que representa el 100 % de cumplimento  de resoluciones  (extremos, extraordinario y ordinario) comunicadas por la secretaría técnica del CERREM.
Marzo: El indicador “Porcentaje de comunicaciones de los actos administrativos (resoluciones) de adopción de medidas del CERREM realizadas”, para el mes de marzo, indica que la secretaria técnica del CERREM ha comunicado a los beneficiaros de las medidas de protección 731 resoluciones del total de resoluciones que se emitieron en el presente periodo que fueron 1071, discriminadas así:  por 472 se enviaron  326, por correo electrónico se comunicaron 39, adicionalmente como se presentó Comité UP-PCC en 2 fechas de marzo que fueron el 01 y el 05 de marzo de 2019 se comunicaron por correo electrónico al Ministerio del Interior a Dennis Jiménez 366 resoluciones lo que representa el 68.25 % de cumplimento  de resoluciones  (extremos, extraordinario y ordinario) comunicadas por la secretaría técnica del CERREM.</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</si>
  <si>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 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INDICADORES\FEBRERO
C:\Users\Luz.lopez\Documents\DOCUMENTACIÒN 2019\INDICADORES DE GESTIÓN 2019\INDICADORES 2019
C:\Users\Luz.lopez\Documents\DOCUMENTACIÒN 2019\INDICADORES DE GESTIÓN 2019\INDICADORES 2019</t>
  </si>
  <si>
    <t xml:space="preserve">Enero: La coordinación de la secretaria  Técnica del CERREM, actualmente está definiendo y organizando las funciones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Febrero: El aplicativo Power File entro a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Marzo: 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</si>
  <si>
    <t>GESTIONAR DE MANERA OPORTUNA LAS SOLICITUDES DE PROTECCIÓN IDENTIFICADAS CON INMINENCIA DE RIESGO ( EL TRAMITE DE EMERGENCIA )</t>
  </si>
  <si>
    <t>ACTO ADMINISTRATIVO TRAMITADO</t>
  </si>
  <si>
    <t>PORCENTAJE DE OPORTUNIDAD EN LA GESTIÓN DEL TRÁMITE DE EMERGENCIA</t>
  </si>
  <si>
    <t>(NÚMERO DE ACTOS ADMINISTRATIVOS DE ADOPCIÓN DE TRÁMITE DE EMERGENCIA / NÚMERO TOTAL DE SOLICITUDES POR TRÁMITE DE EMERGENCIA ALLEGADAS) * 100 %</t>
  </si>
  <si>
    <t>Enero: Para el indicador “Porcentaje de Oportunidad en la Gestión del Trámite de Emergencia”, y teniendo en cuenta la línea base para la observancia de este, se puede inferir que el resultado del indicador para el mes de Enero de 2019 es del 100% siendo suficiente y cumple con la expectativa de atención oportuna a solicitudes por Trámites de Emergencia.
Febrero:Para el indicador “Porcentaje de Oportunidad en la Gestión del Trámite de Emergencia”, y teniendo en cuenta la línea base para la observancia de este, se puede inferir que el resultado del indicador para el mes de Febrero de 2019 es del 100% siendo suficiente y cumple con la expectativa de atención oportuna a solicitudes por Trámites de Emergencia.
Marzo:Para el indicador “Porcentaje de Oportunidad en la Gestión del Trámite de Emergencia”, y teniendo en cuenta la línea base para la observancia de este, se puede inferir que el resultado del indicador para el mes de marzo de 2019 es del 100% siendo suficiente y cumple con la expectativa de atención oportuna a solicitudes por Trámites de Emergencia.
TOTAL CASOS VALIDADOS OPORTUNAMENTE  41</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</si>
  <si>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</si>
  <si>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presente mes de enero,   No se evidencia dificultades en el desarrollo de las actividades programadas en el grupo del CTRAI, para dar cumplimiento con el indicador.
Febrero:Para el presente mes ,   No se evidencia dificultades en el desarrollo de las actividades programadas en el grupo del CTRAI, para dar cumplimiento con el indicador.
Marzo: Durante el desarrollo de las actividades para dar cumplimiento con el indicador no se presentaron dificultades en el transcurso del mes.</t>
  </si>
  <si>
    <t>PACTO POR LA EQUIDAD DE OPORTUNIDADES PARA GRUPOS ÉTNICOS</t>
  </si>
  <si>
    <t>PARTICIPACIÓN Y CONSTRUCCIÓN DE CONVIVENCIA</t>
  </si>
  <si>
    <t xml:space="preserve">IMPLEMENTAR MEDIDAS DE PROTECCIÓN CON ENFOQUE ÉTNICO
</t>
  </si>
  <si>
    <t>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t>
  </si>
  <si>
    <t>PORCENTAJE DE COMUNIDADES IDENTIFICADAS CON RIESGO EXTRAORDINARIO, EXTREMO O INMINENTE CON MEDIDAS DE PROTECCIÓN IMPLEMENTADAS (CON ENFOQUE DIFERENCIAL)</t>
  </si>
  <si>
    <t>REALIZAR LAS EVALUACIONES DE RIESGO PARA LOS COLECTIVOS ÉTNICOS</t>
  </si>
  <si>
    <t xml:space="preserve">EVALUACIONES DE RIESGO COLECTIVO PARA GRUPOS ÉTNICOS REALIZADAS </t>
  </si>
  <si>
    <t xml:space="preserve"> PORCENTAJE DE EVALUACIONES DE RIESGO COLECTIVO DE GRUPOS ÉTNICOS REALIZADAS</t>
  </si>
  <si>
    <t>(EVALUACIONES DE RIESGO COLECTIVOS  PARA GRUPOS ÉTNICOS  REALIZADAS DURANTE EL PERIODO/ NÚMERO DE OT DE COLECTIVOS DE GRUPOS ÈTNICOS A TRAMITAR  EN EL PERIODO)*100%</t>
  </si>
  <si>
    <t xml:space="preserve">Enero: El indicador “Porcentaje de Evaluaciones de Riesgo Colectivo de Grupos Étnicos realizadas”, para el mes de enero, indica que se presentó ante el CERREM colectivo  1 Caso para el grupo de Étnicos, que representa el 100 % de cumplimento  para este periodo, es importante aclarar que la presentación de este caso, se viene desarrollando desde el año de 2018, en donde se realizaron los acercamientos, los talleres de riesgo colectivo, las reuniones de pre comités y presentación de resultados de los casos objeto de estudio de los colectivos.
Para el presente mes se presentó  al CERREM el día 25/01/2019 en Pereira del caso Resguardo Unificado Emberá Chamí del Río San Juan OT 78
Febrero:  El indicador “Porcentaje de Evaluaciones de Riesgo Colectivo de Grupos Étnicos realizadas”, para el mes de febrero, indica que se presentó ante el CERREM colectivo 1 Caso para el grupo de Étnicos, que representa el 100 % de cumplimento para este periodo.
Para el presente mes, el día 19/02/2019 se realizó la presentación del caso Resguardo indígena Inga Yurayaco.
El día 22/02/2019 se realizó la presentación del Colectivo Resguardo Indígena Inga Yurayaco ante CERREM en la Ciudad de Bogotá.
Marzo:El indicador “Porcentaje de Evaluaciones de Riesgo Colectivo de Grupos Étnicos realizadas”, para el mes de marzo, indica que se realizaron  2 estudios de evaluaciones de riesgo colectivo  para el grupo de Étnicos, que representa el 100 % de cumplimento para este periodo.
</t>
  </si>
  <si>
    <t>Enero:El reporte de indicadores del equipo colectivo para el mes de enero, se presenta una disminución que está directamente relacionada con el inicio de contrato de los analistas y asignación presupuestal a la ruta.
Febrero:De acuerdo con el reporte de indicadores del equipo de Evaluación de riesgo colectivo para el mes de febrero,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Marzo: De acuerdo con el reporte de indicadores relacionas con las actividades desarrolladas por el equipo de colectivos,  aún no se cuenta con asignación presupuestal para el proyecto de inversión del DNP y ello se refleja en un bajo cumplimiento de indicadores como reunión de acercamiento y taller de riesgo colectivo, dificultad esta que persiste para el mes de marzo.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</si>
  <si>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REALIZAR  EVALUACIONES DE RIESGO COLECTIVO CON ENFOQUE DIFERENCIAL DE MUJERES</t>
  </si>
  <si>
    <t>EVALUACIONES DE RIESGO COLECTIVO CON ENFOQUE DIFERENCIAL  DE MUJERES REALIZADAS</t>
  </si>
  <si>
    <t xml:space="preserve">PORCENTAJE DE EVALUACIONES DE RIESGO COLECTIVO CON ENFOQUE DE MUJERES REALIZADAS  </t>
  </si>
  <si>
    <t>(EVALUACIONES DE RIESGO COLECTIVOS  CON ENFOQUE DIFERENCIAL DE MUJERES  REALIZADAS DURANTE EL PERIODO/ NÚMERO DE OT DE COLECTIVOS CON ENFOQUE DIFERENCIAL DE MUJERES A TRAMITAR  EN EL PERIODO)*100%</t>
  </si>
  <si>
    <t>Enero: El indicador “Porcentaje de Evaluaciones de Riesgo Colectivo con Enfoque de Mujeres realizadas”, para el mes de enero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Febrero:El indicador “Porcentaje de Evaluaciones de Riesgo Colectivo con Enfoque de Mujeres realizadas”, para el mes de febrero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febrero, No se realizaron estudios de evaluación del riego en la Ruta de Protección Colectiva, sin embargo, desde la ruta de protección Individual se realizaron estudios a 125 casos de evaluaciones con Enfoque de Mujeres y que pertenezcan a una población objeto de la Unidad Nacional de Protección.
MArzo:  El indicador “Porcentaje de Evaluaciones de Riesgo Colectivo con Enfoque de Mujeres realizadas”, para el mes de marzo se realizaron  2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El indicador “Porcentaje de Evaluaciones de Riesgo Colectivo con Enfoque de Mujeres realizadas”, para el mes de marzo,  desde la ruta de protección Individual se realizaron estudios a 145 casos de evaluaciones con Enfoque de Mujeres y que pertenezcan a una población objeto de la Unidad Nacional de Protección, los cuales corresponde a la ponderación por género  en el mes de marzo de 2019, datos proporcionados Grupo de la Secretaría Técnica del GVP - Marzo de 2019</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</si>
  <si>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 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</si>
  <si>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Enero:El reporte de indicadores del equipo colectivo para el mes de enero, se presenta una disminución que esta directamente relacionada con el inicio de contrato de los analistas y asignación presupuestal a la ruta.
Febrero:No se cuenta  con el recurso suficiente para realizar los estudios correspondientes.
Marzo:De acuerdo con el reporte de indicadores del equipo de Evaluación de riesgo colectivo para el mes de marzo, se puede mencionar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De acuerdo con la información  suministrada por la  líder del Grupo de Evaluación de Riesgo Colectivo, sugiere  ajustar la formulación de los indicadores:
- PORCENTAJE DE EVALUACIONES DE RIESGO COLECTIVO DE GRUPOS ÉTNICOS REALIZADAS, queda a la interpretación si se trata de casos atendidos en algún momento de la ruta (reunión de acercamiento, taller de evaluación, pre -comité)  o si por evaluaciones de riesgo realizadas se refiere a casos presentados a CERREM y con Resolución. 
- PORCENTAJE DE EVALUACIONES DE RIESGO COLECTIVO CON ENFOQUE DE MUJERES REALIZADAS , cómo está planteado, el reporte siempre sería del 100% dado que de manera transversal los estudios de riesgo colectivo aplican el enfoque de genero, pero si lo que se quiere indagar es por los colectivos de mujeres atendidos, sugiero ajustar a PORCENTAJE DE EVALUACIONES DE RIESGO COLECTIVO REALIZADA A ORGANIZACIONES DE MUJERES.</t>
  </si>
  <si>
    <t xml:space="preserve"> REALIZAR ATENCIÓN DE PRIMEROS AUXILIOS PSICOLÓGICOS, MEDIANTE UNA INTERVENCIÓN BREVE E INMEDIATA DE APOYO AL PETICIONARIO(A) O BENEFICIARIO(A) QUE, POR SU ESTADO EMOCIONAL, FÍSICO Y/O PSICOLÓGICO REQUIERA.</t>
  </si>
  <si>
    <t>ATENCIÓN PSICOLÓGICAS PRIMARIAS</t>
  </si>
  <si>
    <t xml:space="preserve"> (NÚMERO DE ATENCIONES PSICOLÓGICAS  REALIZADAS  OPORTUNAMENTE EN EL PERIODO / NÚMERO DE  REQUERIMIENTOS DE EVALUACIONES PSICOLÒGICAS A REALIZAR EN EL PERIODO) *100%.</t>
  </si>
  <si>
    <t>Enero:El indicador “Porcentaje de  Oportunidad de las Atenciones Psicológicas realizadas”, para el mes de enero, se realizó 44 asistencias psicológicas nuevas y 24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Febrero:El indicador “Porcentaje de  Oportunidad de las Atenciones Psicológicas realizadas”, para el mes de febrero, se realizó 58 asistencias psicológicas nuevas y 23 seguimientos de los casos evaluados,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Marzo:El indicador “Porcentaje de  Oportunidad de las Atenciones Psicológicas realizadas”, para el mes de Marzo, se realizó 57 asistencias psicológicas nuevas, 12 seguimientos y 33 remisiones a las diferentes entidades, así las cosas se dio cumplimiento con el indicador del 100%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</si>
  <si>
    <t>Enero: 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</si>
  <si>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Enero:La atención psicológica es un proceso trasversal a la ruta de protección, por tanto, recibe remisiones de quien tenga conocimiento de casos que requieran el servicio, teniendo en cuenta esto, la solicitud se puede recibir de los asesores de solicitudes de protección, de los asesores de trámite de emergencia, de los asesores de peticiones, quejas y reclamos, de los asesores de dirección, de los analistas de riesgo o de los implementadores de medidas. Después de tener conocimiento del caso este se debe oficializar a través de un correo en donde se informa de la situación y los datos del peticionario o el evaluado y la razón por la cual se remite el caso, en ese momento el grupo de atención psicológica remite el caso al psicólogo competente según la zona en donde se encuentre, quien realiza una llamada para ofrecer el servicio indicar de qué se trata, identificarse y acordar una entrevista.
Luego de ello se realiza una única y primera intervención que le permite al profesional en psicología inicialmente conocer el caso así como estabilizar, orientar en sintomatología normal y anormal orientar en manejo de emociones, crisis e impacto y evidenciar las necesidades de la persona en cuestiones de ayudas humanitarias y atención en salud, entre otros, luego de realizar la entrevista el psicólogo realizara las remisiones correspondientes a las entidades territoriales a quienes en materia de derechos les competa el manejo o el cubrimiento de las necesidades.
Febrero: 1. 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Para el mes de febrero se remitieron los siguientes casos a diferentes entidades por parte de la APP, a saber:
-	En nueve (9) casos se realizó remisión al PAPSIVI para atención integral en salud.
-	En dos (2) casos se realizó remisión a la Secretaría de Integración Social
-	En cuatro (4) casos se realizó remisión a las EPS.
-	En seis (6) casos se realizó remisión a la Unidad para las Víctimas
-	En un (1) caso se realiza remisión al Instituto Colombiano de Bienestar Familiar.
-	En dos (2) casos se realizó remisión a las Alcaldías Municipales.
-	En ocho (8) casos ser realizó remisión a la Secretaria de Salud
De lo anterior se concluye que las necesidades identificadas en la Asistencia Psicológica Primaria para el mes de febrero de 2019 corresponden principalmente a las afectaciones a nivel de salud que generan condiciones de vulnerabilidad, seguido por las necesidades económicas.
Durante el presente mes, se continúa la presentación de los casos en el CERREM de mujeres, lo cual tiene como objetivo articular las acciones llevadas a cabo ante las diferentes entidades.
Marzo:La mayor frecuencia en relación con las poblaciones atendidas corresponde a víctimas de violaciones de DH e infracciones al DIH, igualmente vale la pena resaltar el significativo número de atenciones realizadas a dirigentes, representantes y activistas, lo cual se encuentra en concordancia con las cifras actuales de los atentados y homicidios de líderes de comunidades indígenas a lo largo del territorio Nacional.
Según las bases de datos de los resultados de atención psicológica primaria, los departamentos con mayor número de solicitudes para Asistencia Psicológica Primaria – APP en el mes de marzo de 2019 son Valle y Bogotá, seguido de Cauca.
Del total de personas que recibieron asistencia psicológica en el mes de marzo de 2019, 23 fueron hombres, y 32 mujeres, lo cual corresponde a 40.35 % hombres y 56.14 % mujeres. Para este mes se registró una persona con orientación sexual gay.
Para el mes de marzo se remitieron los siguientes casos a diferentes entidades por parte de la APP, a saber:
1. Servidores Públicos a excepción de aquellos mencionados en el numeral 10   (2)
2. Docentes  (1)
3. Dirigentes, representantes o activistas de organizaciones de DDHH y DIH.  (19)
4. Desmovilizados    (2)
5. Dirigentes o activistas sindicales  (1)
6. Periodistas y comunicadores sociales (1)
7. Víctimas de violaciones de DDHH y DIH (24)
8. Dirigentes, representantes o miembros de grupos étnicos  (5)
9. No aplica (2)</t>
  </si>
  <si>
    <t>Enero:Para el presente mes , no se evidencia dificultades para el desarrollo de las actividades en el grupo de APP (Atención Psicológica Primaria).
Febrero:Para el presente mes, no se evidencia dificultades para el desarrollo de las actividades en el grupo de APP (Atención Psicológica Primaria).
Marzo:Para el presente mes, no se evidencia dificultades para el desarrollo de las actividades en el grupo de APP (Atención Psicológica Primaria).</t>
  </si>
  <si>
    <t xml:space="preserve">
ACTUALIZAR EL PROCEDIMIENTO DE ANALISIS DE RIESGO COLECTIVO INCORPORANDO LA HERRAMIENTA DE CARTOGRAFÍA DE CUERPO (CASOS DE ORGANIZACIONES DE MUJERES)</t>
  </si>
  <si>
    <t xml:space="preserve"> 
PROCEDIMIENTO DE ANÁLISIS DE RIESGO COLECTIVO ACTUALIZADO</t>
  </si>
  <si>
    <t>NÚMERO DE PROCEDIMIENTO DE ANÁLISIS DEL RIESGO ACTUALIZADO</t>
  </si>
  <si>
    <t>1  PROCEDIMIENTO DE ANÁLISIS DE RIESGO ACTUALIZADO</t>
  </si>
  <si>
    <t xml:space="preserve">Enero: El indicador “Procedimiento de Análisis del Riesgo Actualizado”, 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El indicador “Procedimiento de Análisis del Riesgo Actualizado”, para el mes de febrero,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Marzo: El indicador “Procedimiento de Análisis del Riesgo Actualizado”, para el mes de marzo, No se ha realizado la actualización del procedimiento debido se han presentado cambios al interior de la Subdireccion de evaluación del Riesgo, y para ello se ha solicitado ante  la Oficina Asesora de planeación e Información OAPI, la ampliación en el plazo para la actualización del procedimiento Evaluacion del Riesgo Colectivo, toda vez que se debe crear el protocolo o guía donde se incorpore la herramienta de cartografía de cuerpo (casos de organizaciones de mujeres).   
</t>
  </si>
  <si>
    <t>Enero:C:\Users\Luz.lopez\Documents\DOCUMENTACIÒN 2019\INDICADORES DE GESTIÓN 2019\EVIDENCIA INDICADORES\ENERO
C:\Users\Luz.lopez\Documents\DOCUMENTACIÒN 2019\INDICADORES DE GESTIÓN 2019\INDICADORES 2019
C:\Users\Luz.lopez\Documents\DOCUMENTACIÒN 2019\INDICADORES DE GESTIÓN 2019\INDICADORES 2019
Febrero:C:\Users\Luz.lopez\Documents\DOCUMENTACIÒN 2019\INDICADORES DE GESTIÓN 2019\EVIDENCIA INDICADORES\FEBRERO
C:\Users\Luz.lopez\Documents\DOCUMENTACIÒN 2019\INDICADORES DE GESTIÓN 2019\INDICADORES 2019
C:\Users\Luz.lopez\Documents\DOCUMENTACIÒN 2019\INDICADORES DE GESTIÓN 2019\INDICADORES 2019
MArzo:C:\Users\Luz.lopez\Documents\DOCUMENTACIÒN 2019\INDICADORES DE GESTIÓN 2019\EVIDENCIA INDICADORES\MARZO
C:\Users\Luz.lopez\Documents\DOCUMENTACIÒN 2019\INDICADORES DE GESTIÓN 2019\INDICADORES 2019
C:\Users\Luz.lopez\Documents\DOCUMENTACIÒN 2019\INDICADORES DE GESTIÓN 2019\INDICADORES 2019</t>
  </si>
  <si>
    <t>Enero:Para el mes de Enero,  no se ejecutaron las actividades programadas para la actualización del procedimiento, debido a los cambios que se han presentado en la planeación estratégica por parte de la Oficina Asesora de Planeación y de la direcciòn de la Unidad Nacional de Protección. 
Febrero:Para el presente periodo aún no se han generado acciones derivadas del análisis, así mismo se va a verificar por parte de la líder del Grupo de colectivos la metodología de mujeres y verificar si están contemplados los aspectos de cartografía de cuerpo (CASOS DE ORGANIZACIONES DE MUJERES), de otra parte, esta metodología se integrará al procedimiento de la Ruta de Protección colectiva la metodología.
Marzo:De acuerdo con la solicitud enviada a la Oficina Asesora de Planeación en el MEM19-00007783,  solicitando aplazamiento en la entrega de la actividad referente a la actualización del procedimiento de evaluación del Riesgo Colecto, se dio respuesta por parte de esta oficina en el MEM19-00008464, en la cual menciona que no presenta  observaciones sobre el cambio en programador  del mes de entrega del Documento.</t>
  </si>
  <si>
    <t>Enero:Para el mes de Enero,  no se ejecutaron las actividades programadas para la actualización del procedimiento, debido a los cambios que se han presentado en la planeación estratégica por parte de la Oficina Asesora de Planeación y de la dirección de la Unidad Nacional de Protección. 
Febrero: La actividad para el presente periodo no realizò, debido a los cambios al interior del proceso por parte del nuevo Subdirector de Evaluación del Riesgo y por el cambio de coordinadores de la misma.
MArzo:La actividad para el presente periodo no realizò, debido a los cambios al interior del proceso por parte del nuevo Subdirector de Evaluación del Riesgo y por el cambio de coordinadores de la misma.</t>
  </si>
  <si>
    <t>PORCENTAJE DE PERSONAS IDENTIFICADAS CON RIESGO EXTRAORDINARIO, EXTREMO O INMINENTE CON MEDIDAS DE PROTECCIÓN IMPLEMENTADAS (CON ENFOQUE DIFERENCIAL)</t>
  </si>
  <si>
    <t xml:space="preserve">REALIZAR TRAMITE OPORTUNO DE  IMPLEMENTACIÓN DE LAS MEDIDAS DE PROTECCION COLECTIVAS CON ENFOQUE DIFERENCIAL </t>
  </si>
  <si>
    <t xml:space="preserve">IMPLEMENTACIÓN OPORTUNA DE LAS MEDIDAS DE PROTECCIÓN COLECTIVA </t>
  </si>
  <si>
    <t>GESTIÓN DE MEDIDAS DE PROTECCIÓN</t>
  </si>
  <si>
    <t xml:space="preserve">PROMOVER MECANISMOS DE PARTICIPACIÓN A LOS GRUPOS Y COMUNIDADES PARA LA CONSTRUCCIÓN DE MEDIDAS DE PROTECCIÓN CON ENFOQUE DIFERENCIAL
</t>
  </si>
  <si>
    <t>NÚMERO DE MECANISMOS PARA LA CONSTRUCCIÓN DE MEDIDAS DE PROTECCIÓN CON ENFOQUE DIFERENCIAS</t>
  </si>
  <si>
    <t>5 MECANISMOS</t>
  </si>
  <si>
    <t>FOMENTAR  EL DESARROLLO DE LOS CURSOS DE AUTOPROTECCIÓN Y AUTOSEGURIDAD A LOS BENEFICIARIOS COLECTIVOS CON ENFOQUE ETNICO</t>
  </si>
  <si>
    <t xml:space="preserve">CURSOS DE AUTOPROTECCIÓN Y AUTOSEGURIDAD  </t>
  </si>
  <si>
    <t>PORCENTAJE DE EJECUCION DE LOS CURSOS EN ENFOQUE ETNICO</t>
  </si>
  <si>
    <t>(NO. TOTAL DE CURSOS DE AUTOPROTECCIÓN  REALIZADOS A COLECTIVOS CON ENFOQUE ETNICO / NO. TOTAL DE  CURSOS A COLECTIVOS CON ENFOQUE ETNICO APROBADOS SEGÚN ACTO ADMINISTRATIVO)*100%</t>
  </si>
  <si>
    <t>INCORPORAR EL ANÁLISIS DE CONTEXTO COMO MECANISMO PARA LA IDENTIFICACIÓN ANTICIPADA O TEMPRANA DE LAS AMENAZAS, RIESGOS Y VULNERABILIDAADES DE LAS POBLACIONES OBJETO.</t>
  </si>
  <si>
    <t xml:space="preserve">REALIZAR MONITOREO A LAS MEDIDAS DE PROTECCIÓN COLECTIVA CON ENFOQUE ÉTNICO, DE ACUERDO A LA RESOLUCIÓN IMPARTIDA POR CERREM </t>
  </si>
  <si>
    <t>MONITOREO  A LA MEDIDAS DE PROTECCIÓN COLECTIVA CON ENFOQUE ÉTNICO.</t>
  </si>
  <si>
    <t>PORCENTAJE DE MONITOREO A COMUNIDADES CON ENFOQUE ETNICO</t>
  </si>
  <si>
    <t xml:space="preserve">(No DE COMUNIDADES CON MEDIDAS IMPLEMENTADAS MONITOREADAS CON ENFOQUE ETNICO/ No DE COMUNIDADES CON MEDIDAS IMPLEMENTADAS CON ENFOQUE ETNICO RECIBIDAS  )*100 </t>
  </si>
  <si>
    <t xml:space="preserve">ENERO: Se da cumplimiento a la totalidad de  monitoreos  ordenados mediante resolución Para un 100% de cumplimiento 
FEBRERO: Se da cumplimiento a la totalidad de  monitoreos  ordenados mediante resolución. Para un 100% de cumplimiento 
MARZO: Se da cumplimiento a la totalidad de  monitoreos  ordenados mediante resolución. Para un 100% de cumplimiento </t>
  </si>
  <si>
    <t>ENERO: C:\Users\centro.operaciones\Desktop\MONITOREOS
FEBRERO: C:\Users\centro.operaciones\Desktop\MONITOREOS
MARZO:C:\Users\centro.operaciones\Desktop\MONITOREOS</t>
  </si>
  <si>
    <t>ENERO: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FEBRERO: 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
MARZO:Se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</si>
  <si>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ENERO: Teniendo en cuenta que los seis (6) moniterores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FEBRERO: 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
MARZO:Teniendo en cuenta que los seis (6)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</si>
  <si>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REALIZAR LA IMPLEMENTACIÓN DE LAS MEDIDAS DE PROTECCIÓN A LAS MUJERES VICTIMAS</t>
  </si>
  <si>
    <t>IMPLEMENTACIÓN DE LAS MEDIDAS DE PROTECCION A LAS MUJERES VICTIMAS</t>
  </si>
  <si>
    <t>PORCENTAJE DE IMPLEMENTACION A MUJERES VICTIMAS</t>
  </si>
  <si>
    <t xml:space="preserve">(NÚMERO DE MUJERES VICTIMAS CON MEDIDAS IMPLEMENTADAS EN TÉRMINOS DURANTE EL PERIODO / NÚMERO DE MUJERES VICTIMAS PARA IMPLEMENTAR EN EL PERIODO)*100% </t>
  </si>
  <si>
    <t>ENERO: Durante los términos en el mes de enero se reciben en la Coordinación de implementación de medidas de protección, siete (7)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implementan en su totalidad siete (7) resoluciones a protegidas del programa de protección.
FEBRERO: Durante los términos del segundo reporte del plan de acción se reciben en la coordinación de implementación de medidas de protección dieciocho (18)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diecisiete (17) resoluciones a protegidas del programa de protección.
MARZO: Durante los términos del tercer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</si>
  <si>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</si>
  <si>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t>
  </si>
  <si>
    <t>ENERO: La UNP no cuenta con una regional en Magdalena, por tal motivo el enlace debe solicitar viáticos para realizar el desplazamiento e implementar las medidas en los tiempos establecidos. 
FEBRERO: La medida de protección restante la cual no se ha implementado oportunamente, a continuación, se describe el estado:
Un (1) acto administrativo la beneficiaria no acepta las medidas de protección y solicita aplazar las medidas hasta que se encuentre bien de salud y no contesta el medio de comunicación por temas de seguridad, se envía el acta de no aceptación de medidas u oficio de la beneficiaria vía correo electrónico a la secretaria técnica CERREM para su respectivo trámite el 07/03/2019.
MARZO: La medida de protección restante la cual no se ha implementado oportunamente, a continuación, se describe el estado:
Un (1) acto administrativo de acuerdo a lo informado por la beneficiaria, la medida de protección no es idónea ya que las funcionas que realiza le obligan a estar en veredas y zonas donde no hay cobertura ni presencia de la fuerza pública, la beneficiaria indica que por sus actividades necesita otro hombre de protección y un vehículo, se envía el acta de no aceptación de medida u oficio de la beneficiaria vía correo electrónico a la secretaria técnica CERREM para su respectivo trámite el 19/03/2019.</t>
  </si>
  <si>
    <t>FOMENTAR EL DESARROLLO DE LOS CURSOS DE AUTOPROTECCIÓN Y AUTOSEGURIDAD A LAS MUJERES LIDERESAS Y DEFENSORAS.</t>
  </si>
  <si>
    <t xml:space="preserve"> CURSOS DE AUTOPROTECCIÓN Y AUTOSEGURIDAD  </t>
  </si>
  <si>
    <t>PORCENTAJE DE EJECUCIÓN DE LOS CURSOS A MUJERES LIDERESAS Y DEFENSORAS</t>
  </si>
  <si>
    <t xml:space="preserve">(NO. TOTAL DE CURSOS REALIZADOS A MUJERES LIDERESAS Y DEFENSORAS / NO. TOTAL DE  CURSOS A MUJERES LIDERESAS Y DEFENSORAS APROBADOS SEGÚN ACTO ADMINISTRATIVO)*100% </t>
  </si>
  <si>
    <t xml:space="preserve"> REALIZAR EL DESMONTE OPORTUNO DE LAS MEDIDAS DE PROTECCIÓN PREVIA CONSTANCIA EJECUTORIA  </t>
  </si>
  <si>
    <t xml:space="preserve">EFCIENCIA EN LOS  DESMONTE DE LAS MEDIDAS DE PROTECCIÓN </t>
  </si>
  <si>
    <t xml:space="preserve"> PORCENTAJE DESMONTES REALIZADOS OPORTUNAMENTE DE ACUERDO AL ACTO ADMINISTRATIVO PREVIA CONSTANCIA EJECUTORIA</t>
  </si>
  <si>
    <t>(NÚMERO TOTAL DE DESMONTES REALIZADOS OPORTUNAMENTE EN TÉRMINOS DURANTE EL PERIODO / NÚMERO TOTAL DE DESMONTES PARA REALIZAR EN EL PERIODO POR CONSTANCIA EJECUTORIA DE LA OFICINA ASESORA JURÍDICA) * 100%</t>
  </si>
  <si>
    <t>ENERO: SE OBTUVO EL 100% EN EL INDICADOR YA QUE SE REALIZARON 39 DESMONTES POR CONSTANCIA EJECUTORIA DE LA OFICINA ASESORA JURIDICA, SOBRE 39 CONSTANCIAS EJECUTORIAS QUE LLEGARON A ESTA COORDINACION DE BENEFICIAS Y/O BENEFICIARIAS OBJETO DE DESMONTE. 
FEBRERO: PARA EL MES DE FEBRERO, EL INDICADOR OBTUVO EL  100% SE REALIZARON 52 DESMONTES EN TOTAL CONSTANCIA EJECUTORIA DE LA OFICINA ASESORA JURÍDICA, SOBRE 52 CONSTANCIAS EJECUTORIAS QUE ALLEGARON A ESTA COORDINACIÓN DE BENEFICIARIOS Y/O BENEFICIARIAS OBJETO DE DESMONTE.
MARZO: EL RESULTADO ESTADÍSTICO OBTENIDO CORRESPONDE AL 100%, SE REALIZARON 24 DESMONTES EN TOTAL, DE LOS CUALES SE REALIZARON 24 DESMONTES POR CONSTANCIA EJECUTORIA DE LA OFICINA ASESORA JURÍDICA, SOBRE 24 CONSTANCIAS EJECUTORIAS QUE ALLEGARON A ESTA COORDINACIÓN DE BENEFICIARIOS Y/O BENEFICIARIAS OBJETO DE DESMONTE.</t>
  </si>
  <si>
    <t xml:space="preserve">	ENERO: Carpeta \\trinity\Area_de_Desmontes
Bases
GESTION DESMONTES - FINALIZACIONES 2019 OFICIAL
GESTION DESMONTES - FINALIZACIONES 2018 OFICIAL
CONSOLIDADO DE DESMONTES 2014-2015-2016-2017-2018 
REGISTRO DE CONSTANCIAS años 2017 - 2018 
FEBRERO: Carpeta \\trinity\Area_de_Desmontes
Bases
GESTION DESMONTES - FINALIZACIONES 2019 OFICIAL
GESTION DESMONTES - FINALIZACIONES 2018 OFICIAL
CONSOLIDADO DE DESMONTES 2014-2015-2016-2017-2018 
REGISTRO DE CONSTANCIAS años 2017 - 2018 
MARZO: Carpeta \\atenea\Sub_Proteccion 
Bases
GESTION DESMONTES - FINALIZACIONES 2019 OFICIAL
GESTION DESMONTES - FINALIZACIONES 2018 OFICIAL
CONSOLIDADO DE DESMONTES 2014-2015-2016-2017-2018 
REGISTRO DE CONSTANCIAS años 2017 - 2018 </t>
  </si>
  <si>
    <t>ENERO: SE REALIZARON UN TOTAL DE 39 DILIGENCIAS ADMINISTRATIVAS Y OPERATIVAS DE DESMONTE DE LAS MEDIDAS DE PROTECCION  CON EL APOYO DE LOS GRUPOS REGIONALES DE PROTECCION.
FEBRERO: SE REALIZARON 4 DESMONTES ADICIONALES POR RESOLUCIÓN DE COMITÉ ESPECIAL, LOS CUALES NO COMPORTABAN EL PROCEDIMIENTO DE NOTIFICACIÓN, DESMONTES PREVENTIVOS Y PROVISIONALES, DESMONTES GRADUALES, DESMONTES POR CONVENIO Y POR CONSTANCIAS ALLEGADAS DEL 27 DE ENERO AL 26 DE FEBRERO DE 2019 LAS CUALES NO ENTRARON EN EL CORTE DEL MES DE FEBRERO.
MARZO: SE ESTÁ REALIZANDO SEGUIMIENTO CADA DOS A TRES DÍAS A LOS DESMONTES PARA RATIFICAR QUE SE REALICE A TIEMPO.
SE ENVÍA LA INFORMACIÓN COMPLETA ACERCA DE LA MEDIDA A DESMONTAR.
SE APOYA EN EL PROCESO DE DESMONTE A LAS REGIONALES.</t>
  </si>
  <si>
    <t xml:space="preserve">ENERO: NO HUBO NINGUNA DIFICULTAD EN EL PROCEDIMIENTO DE DESMONTE DE LAS MEDIDAS DE PROTECCION 
FEBRERO: NO HUBO NINGUNA DIFICULTAD EN EL PROCEDIMIENTO DE DESMONTE DE LAS MEDIDAS DE PROTECCION 
MARZO: NO HUBO NINGUNA DIFICULTAD EN EL PROCEDIMIENTO DE DESMONTE DE LAS MEDIDAS DE PROTECCION </t>
  </si>
  <si>
    <t>NÚMERO DE DÍAS HÁBILES PARA LA IMPLEMENTACIÓN COMPLETA DE MEDIDAS DE PROTECCIÓN</t>
  </si>
  <si>
    <t>12 DÍAS</t>
  </si>
  <si>
    <t>REALIZAR LAS IMPLEMENTACIONES DE LAS MEDIDAS DE PROTECCIÓN A LOS BENEFICIARIOS OPORTUNAMENTE</t>
  </si>
  <si>
    <t>IMPLEMENTACIÓN DE LAS MEDIDAS DE PROTECCION SEGÚN LOS TERMINOS.</t>
  </si>
  <si>
    <t>PORCENTAJE DE IMPLEMENTACIÓN DE LAS MEDIDAS DE PROTECCIÓN A LOS BENEFICIARIOS OPORTUNAMENTE</t>
  </si>
  <si>
    <t>(NÚMERO DE BENEFICIARIOS CON MEDIDAS DE PROTECCION IMPLEMENTADAS OPORTUNAMENTE EN TÉRMINOS DURANTE EL PERIODO / NÚMERO TOTAL DE BENEFICIARIOS CON MEDIDAS DE PROTECCIÓN APROBADAS PARA IMPLEMENTAR EN EL PERIODO) *100%</t>
  </si>
  <si>
    <t>ENERO: Durante los términos establecidos en el primer reporte del año 2019 se reciben en la Coordinación de implementación de medidas de protección, ciento treinta y dos (132) actos administrativos que ordenaban implementar como medida de protección medios de comunicación, chalecos de protección balísticas, botones de apoyo, vehículo blindado o convencional, hombres de protección y/o apoyos económicos, se implementan a satisfacción ciento veintiséis (126) actos administrativos a los beneficiarios que se les otorgo medidas de protección. Gracias a los planes de contingencia adelantados desde la coordinación del grupo se logró un porcentaje del cumplimiento del 95% en el cumplimiento a de la implementación de las medidas otorgadas a los beneficiarios de la ruta de protección de la UNP.
FEBRERO: Durante los términos del segundo reporte del plan de acción se reciben en la Coordinación de implementación de medidas de protección, cuatrocientos dieciséis (416) actos administrativos que ordenaban implementar como medida de protección medios de comunicación, chalecos de protección balísticas, botones de apoyo, vehículo blindado o convencional, hombres de protección y/o apoyos económicos, se implementan a satisfacción cuatrocientos cuatro (404) actos administrativos a los beneficiarios que se les otorgo medidas de protección. Gracias a los planes de contingencia adelantados desde la coordinación del grupo de implementación de medidas se logró un porcentaje del cumplimiento del 97% de la implementación de las medidas otorgadas a los beneficiarios de la ruta de protección.
MARZO: Durante los términos establecidos en el tercer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setenta y ocho (178) actos administrativos a los beneficiarios que se les otorgo medidas de protección. Se logró un porcentaje de cumplimiento del 93% de la implementación de las medidas otorgadas a los beneficiarios de la ruta de protección.</t>
  </si>
  <si>
    <t>ENERO: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2019\ENERO (Ruta temporal mientras habilitan PANDORA)
FEBRERO: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2019\FEBRERO (Ruta temporal mientras habilitan PANDORA)
MARZO: \\TRINITY\Grupo_de_Implementacion_Medidas\SEGUIMIENTO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2019\MARZO (Ruta temporal mientras habilitan PANDORA)</t>
  </si>
  <si>
    <t>ENERO: Las medidas de protección restantes las cuales no se implementaron oportunamente, a continuación, se describe el estado de estas:
Dos (2) tramites de emergencia se implementaron fuera de los términos porque el beneficiario se trasladó de Bucaramanga a Bogotá para recoger personalmente las medidas y realizar diligencias personales en la UNP y el segundo tramite porque el beneficiario no quiso recibir uno de los vehículos blindados el 17/01/2019 manifestó acercarse a la UNP dos días después y volvió hasta el 29/01/2019. 
Una (1) se encuentra pendiente ya que el beneficiario no se encuentra en el país.
Una (1) no ha sido posible contactar el beneficiario.
Dos (2) beneficiarios no aceptaron la medida de protección otorgada.
FEBRERO: Las medidas de protección restantes las cuales no se implementaron oportunamente, a continuación, se describe el estado de estas:
• Dos (2) tramites de emergencia se implementaron fuera de los términos porque no se pudo tener contacto con el beneficiario ya que se encontraba fuera de la ciudad y no había cobertura, se estableció contacto con la esposa quien informo que el señor llegaba a Bogotá hasta el 20/02/2019. El segundo tramite de emergencia se implementaron las medidas hasta el 05/03/2019 teniendo en cuenta el déficit de personal en la regional de Montería.
• Uno (1) El beneficiario no acepta la medida del hombre de protección debido a que va a postular una persona de confianza y en el acta menciona que no es una medida idónea porque no tiene medio de transporte, se envía el acta de no aceptación de medidas u oficio del beneficiario vía correo electrónico a la secretaria técnica CERREM para su respectivo trámite el 11/02/2019.
• Uno (1) La beneficiaria no acepta las medidas de protección y solicita aplazar las medidas hasta que se encuentre bien de salud y no contesta el medio de comunicación por temas de seguridad, se envía el acta de no aceptación de medidas u oficio del beneficiario vía correo electrónico a la secretaria técnica CERREM para su respectivo trámite el 07/03/2019.
• Uno (1) El beneficiario no acepta las medidas de protección ya que manifiesta que lo hacen más visible en la zona, se envía el acta de no aceptación de medidas u oficio del beneficiario vía correo electrónico a la secretaria técnica CERREM para su respectivo trámite 07/03/2019.
• Uno (1) El beneficiario no acepta la medida del hombre de protección ya que manifiesta que lo hace más visible en la zona, se envía el acta de no aceptación de medidas u oficio del beneficiario vía correo electrónico a la secretaria técnica CERREM para su respectivo trámite el 04/02/2019.
• Uno (1) El beneficiario no acepta los hombres de protección porque no son de enfoque diferencial y el vehículo porque no se adapta a las características de las vías destapadas, se envía el acta de no aceptación de medidas u oficio del beneficiario vía correo electrónico a la secretaria técnica CERREM para su respectivo trámite el 22/02/2019.
• Uno (1) El beneficiario no acepta la medida del hombre de protección porque no tiene como transportarlo, se envía el acta de no aceptación de medidas u oficio del beneficiario vía correo electrónico a la secretaria técnica CERREM para su respectivo trámite el 14/02/2019.
• Una (1) se encuentra pendiente ya que el beneficiario no se encuentra en el país.
• Una (1) no ha sido posible contactar el beneficiario
• Una (1) beneficiarios no aceptaron la medida de protección otorgada.
• Uno (1) pendiente postulación de hoja de vida
MARZO: Las medidas de protección restantes las cuales no se implementaron oportunamente, a continuación, se describe el estado de estas:
• Dos (2) tramites de emergencia se implementaron fuera de los términos, el primero el beneficiario se encuentra en un resguardo pendiente autorización para la entrega de las medidas y el segundo tramite no se implementó oportunamente por falta de vehículos disponibles.  
• Dos (2) beneficiarias no aceptan las medidas de protección, se envía el acta de no aceptación de medidas u oficio del beneficiario vía correo electrónico a la secretaria técnica CERREM para su respectivo trámite 25/02/2019.
• Una (1) el beneficiario se encuentra en un resguardo pendiente autorización para la entrega de las medidas.
• Tres (3) beneficiarios no aceptaron la medida de protección otorgada.
• Cuatro (4) en proceso de implementación solicitado al grupo de hombres y vehículos de protección 
• Una (1) pendiente verificación de la decisión de las medidas por parte de la secretaria técnica CERREM.</t>
  </si>
  <si>
    <t>ASIGNAR MISIONES DE TRABAJO POR EL PRESUNTO USO INDEBIDO DE LAS MEDIDAS DE PROTECCIÓN QUE HALLA PODIDO INCURRIR UN BENEFICIARIO Y BENEFICIARIA DEL PROGRAMA DE PROTECCIÓN</t>
  </si>
  <si>
    <t>CONFIRMAR O DESVIRTUAR EL PRESUNTO USO INDEBIDO</t>
  </si>
  <si>
    <t>PORCENTAJE DE ASIGNACIÓN DE MISIONES POR PRESUNTO USO INDEBIDO</t>
  </si>
  <si>
    <t>(TOTAL DE MISIONES DE TRABAJO POR PRESUNTO USO INDEBIDO DE LAS MEDIDAS DE PROTECCIÓN EJECUTADAS DE LAS ASIGNADAS  / TOTAL DE MISIONES DE TRABAJO POR PRESUNTO USO INDEBIDO DE LAS MEDIDAS DE PROTECCIÓN  ASIGNADAS)*100%</t>
  </si>
  <si>
    <t>1. Base de datos.
2. GMP-FT-50/V3 Misión de trabajo
3. GMP-FT-72 /V2 Informe de verificación del presunto uso indebido de las medidas de protección.
3. Archivo</t>
  </si>
  <si>
    <t xml:space="preserve">En la recepción de las noticias, análisis y asignación de las misiones la persona encargada identificó la duplicidad de la información y la individualización por beneficiario para la asignación georreferenciada de las misiones, así mismo esto permite efectuar las verificaciones y las recordaciones frente al uso de las medidas.  </t>
  </si>
  <si>
    <t xml:space="preserve">REALIZAR Y VALIDAR EL TRAMITE DE LOS DESPLAZAMIENTOS DE HOMBRES DE PROTECCIÓN DE LOS OPERADORES PRIVADOS OPORTUNAMENTE </t>
  </si>
  <si>
    <t>EFCIENCIA EN EL TRAMITE DE LOS DESPLAZAMIENTOS DE HOMBRES DE PROTECCION</t>
  </si>
  <si>
    <t>PORCENTAJE DE EJECUCIÓN DE SOLICITUDES DE DESPLAZAMIENTO TRAMITADAS OPORTUNAMENTE</t>
  </si>
  <si>
    <t>(NÚMERO TOTAL  DE SOLICITUDES DE DESPLAZAMIENTOS TRAMITADOS OPORTUNAMENTE/ NÚMERO  TOTAL DE SOLICITUDES DE DESPLAZAMIENTOS RECIBIDAS) *100%</t>
  </si>
  <si>
    <t>ENERO: Durante el primer mes del año2019, se allegaron 6.676 solicitudes de desplazamiento las cuales se distribuyen así: Zona1 -1.030 solicitudes, Zona 2-1.043 solicitudes, Zona 3-1.047 solicitudes, Zona 4- 1.992 solicitudes y Zona 5- 1.564 solicitudes; las cuales fueron debidamente tramitadas. Mantenido así, el indicador en el 100%
FEBRERO: Durante el segundo mes del año 2019 - febrero, se allegaron 6.078 solicitudes de desplazamiento las cuales se distribuyen así: Zona1 -973 solicitudes, Zona 2 - 960 solicitudes, Zona 3 - 855 solicitudes, Zona 4 - 1974 solicitudes y Zona 5 - 1316 solicitudes; las cuales fueron debidamente tramitadas. Cumplimiento del 100%
MARZO: Durante el tercer mes del año 2019 - marzo, se allegaron 6,010 solicitudes de desplazamiento las cuales se distribuyen así: Zona 1 -1025 solicitudes, Zona 2 - 935 solicitudes, Zona 3 - 681 solicitudes, Zona 4 - 1861 solicitudes y Zona 5 - 1508 solicitudes; las cuales fueron debidamente tramitadas. Cumplimiento del 100%</t>
  </si>
  <si>
    <t>ENERO: La información suministrada puede ser verificada de manera digital a través de la carpeta compartida en apoyo_administrativo_subpro (trinity)/ INFORMES / INFORME MENSUAL/AÑO 2019
FEBRERO: La información suministrada puede ser verificada de manera digital a través de la carpeta compartida en apoyo_administrativo_subpro (trinity)/ INFORMES / INFORME MENSUAL/AÑO 2019
MARZO: La información suministrada puede ser verificada en el Pc D-022O1101-050 ubicado en la carpeta: C:\Users\maryori.combariza\Desktop\PLAN_DE_ACCION_2019, una vez restablecido la carpeta de Trinity todos los documentos serán migrados a Pandora.</t>
  </si>
  <si>
    <t>ENERO: se impartieron directrices al grupo de trabajo con el ánimo de hacer un mayor control en la verificación de los formatos e información aportada en cada una de las solicitudes allegadas. Lo anterior,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FEBRERO: continua el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Con el ingreso de nuevo personal, se realiza rotación en las zonas y se propende por dar respuestas más oportunas. 
MARZO: control en la verificación de los formatos e información aportada en cada una de las solicitudes allegadas; con el fin de evitar: duplicidad en los desplazamientos y formatos incompletos. Se realiza mayor contacto con los Hombres de Proteccion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</si>
  <si>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ENERO: Inconvenientes con el correo electrónico de las zonas. Rotación de Personal. Equipos con poca capacidad de almacenamiento. 
FEBRERO: Inconvenientes con el correo electrónico de las zonas.  Equipos con poca capacidad de almacenamiento.
MARZO: Inconvenientes con el correo electrónico de las zonas, daño de la carpeta trinity donde reposaba todas las carpetas con los documentos de la coordinación. Equipos con poca capacidad de almacenamiento. Con el cambio de operadores se ha generado inconvenientes en la recepción y tramite de las solicitudes, toda vez, que no está definido la permanencia a cada UT de los Hombres de Proteccion ni las zonas a las que pertenecen.</t>
  </si>
  <si>
    <t>ACTUAR DE MANERA PREVENTIVA ANTE LA PRESENCIA DE UN RIESGO O VULNERABILIDAD</t>
  </si>
  <si>
    <t xml:space="preserve">PORCENTAJE  DE DESTINATARIOS Y/O BENEFICIARIOS VIABILIZADOS PARA CAPACITACIÓN EN LA CULTUIRA DE LA AUTOPROTECCIÓN </t>
  </si>
  <si>
    <t>REALIZAR APOYOS TECNICOS INTERINSTITUCIONALES  EN EXPLOSIVOS</t>
  </si>
  <si>
    <t>APOYOS TECNICOS EXPLOSIVOS.</t>
  </si>
  <si>
    <t>PORCENTAJE DE EJECUCIÓN DE APOYOS TÉCNICOS EN EXPLOSIVOS</t>
  </si>
  <si>
    <t>(TOTAL DE REVISIONES TECNICAS EN EXPLOSIVOS REALIZADOS / TOTAL DE SOLICITUDES TECNICAS EN EXPLOSIVOS RECIBIDAS )*100</t>
  </si>
  <si>
    <t xml:space="preserve">ENERO: DURANTE EL MES DE ENERO SE RECEPCIONARON 18 SOLICITUDES DE APOYOS PARA TÉCNICOS ANTIEXPLOSIVOS, QUE SE CUBRIERON EN SU TOTALIDAD. PARA UN 100% DE CUMPLIMIENTO 
FEBRERO: DURANTE EL MES DE FEBRERO SE RECEPCIONARON 24 SOLICITUDES DE APOYOS PARA TÉCNICOS ANTIEXPLOSIVOS, QUE SE CUBRIERON EN SU TOTALIDAD. PARA UN 100% DE CUMPLIMIENTO 
MARZO: DURANTE EL MES DE MARZO SE RECEPCIONARON 32 SOLICITUDES DE APOYOS PARA TÉCNICOS ANTIEXPLOSIVOS, DE LAS CUALES SE ATENDIERON 31 TODA VEZ QUE SE PRESENTARON EVENTOS SIMULTANEOS LO CUAL IMPEDIA DAR CUMPLIMIENTO A LA TOTALIDAD.  </t>
  </si>
  <si>
    <t>ENERO: C:\USERS\JENY.ACOSTA\DESKTOP\2019\MISIONES
FEBRERO: C:\USERS\JENY.ACOSTA\DESKTOP\2019\MISIONES
MARZO: C:\USERS\JENY.ACOSTA\DESKTOP\2019\MISIONES</t>
  </si>
  <si>
    <t xml:space="preserve">ENERO: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FEBRERO: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MARZO: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</si>
  <si>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                     
ENERO: NO SE EVIDENCIARON DIFICULTADES PARA EL CUMPLIMIENTO DEL SERVICIO. 
FEBRERO: NO SE EVIDENCIARON DIFICULTADES PARA EL DESARROLLO DE ESTA ACTIVIDAD. 
MARZO:SE EVIDENCIÓ FALTA DE PERSONAL PARA CUMPLIMIENTO DE LOS REQUERIMIENTOS.  </t>
  </si>
  <si>
    <t>DISEÑAR E IMPLEMENTAR EL PLAN DE  MANTENIMIENTO DE ARMAS</t>
  </si>
  <si>
    <t>PLAN DE MANTENIMIENTO DE ARMAS, DISEÑADO E IMPLEMENTADO.</t>
  </si>
  <si>
    <t>PORCENTAJE DE EJECUCIÓN DE MANTENIMIENTO DE ARMAS</t>
  </si>
  <si>
    <t>(NÚMERO DE MANTENIMIENTOS DE ARMAS EJECUTADAS / NÚMERO DE MANTENIMIENTOS DE (ARMAS  PROGRAMADAS+ARMAS IMPLEMENTADAS - ARMAS DEVUELTAS)) *100%</t>
  </si>
  <si>
    <t xml:space="preserve">
Durante el primer trimestre de 2019 se programó mantenimiento para 197 armas y se realizó mantenimiento a 185 armas.</t>
  </si>
  <si>
    <t xml:space="preserve">formatos de mantenimiento anexos a la hoja de vida del arma. </t>
  </si>
  <si>
    <t xml:space="preserve">Los mantenimientos que se realizan a las armas contibuyen con la misionalidad de la entidad, toda vez que tienen como resultado la correción de fallas en el arma, la utilización de armas en óptimas condiciones lo que permite una óptima  prestación del servicio. </t>
  </si>
  <si>
    <t xml:space="preserve">La falta de personal capacitado para efectuar mantenimientos afecta la ejecución de la actividad, esta situación se ha reportado a la Subdirección de Talento Humano a través de las necesidades de capacitación. </t>
  </si>
  <si>
    <t>REALIZAR INSTRUCCIONES Y ENTRENAMIENTOS A BENEFICIARIOS, POBLACIÓN OBJETO, ENTIDADES Y PERSONAL DE LA UNP</t>
  </si>
  <si>
    <t xml:space="preserve">INSTRUCCIONES Y ENTRENAMIENTOS </t>
  </si>
  <si>
    <t>PORCENTAJE DE INSTRUCCIONES Y ENTRANAMIENTOS</t>
  </si>
  <si>
    <t>(TOTAL DE INSTRUCCIONES Y ENTRENAMIENTOS REALIZADAS/ TOTAL DE INSTRUCCIONES Y ENTRENAMIENTOS SOLICITADAS)*100</t>
  </si>
  <si>
    <t>C:\Users\jeny.acosta\Desktop\2019\MISIONES</t>
  </si>
  <si>
    <t xml:space="preserve">A través de las capacitaciones, reentrenamientos, charlas de autoprotección, autoseguridad, ruta de la protección y cultura de la seguridad, garantizamos la protección de los derechos a la vida, la libertad, la integridad y la seguridad de personas aportando activamente a la prevención dirigida a los beneficiarios del programa de protección de acuerdo con lo descrito dentro del Decreto 1066 de 2015. 
Se afianzan los conocimientos de los funcionarios implementados en los diferentes esquemas protectivos  con el fin de que presten un servicio idóneo, eficaz  y efectivo. </t>
  </si>
  <si>
    <t xml:space="preserve">Los escenarios para el desarrollo de las actividades no son los más adecuados, para lo cual el área de instrucción del GARO se apoya en entidades gubernamentales a fin de suplir dichas necesidades. </t>
  </si>
  <si>
    <t>PRESENTAR PERSONAL DE PROTECCIÓN PARA SU IMPLEMENTACIÓN OPORTUNAMENTE</t>
  </si>
  <si>
    <t>ASIGNACION DE PERSONAL DE PROTECCION</t>
  </si>
  <si>
    <t>PORCENTAJE DE EJECUCION DE PRESENTACION DE PERSONAL DE PROTECCION OPORTUNAMENTE</t>
  </si>
  <si>
    <t>(NÚMERO DE PERSONAS DE PROTECCION PRESENTADOS OPORTUNAMENTE EN TERMINOS DURANTE EL PERIODO / TOTAL DE PERSONAS  DE PROTECCION APROBADOS POR ACTO ADMINISTRATIVO Y/O TRAMITES DE EMERGENCIA ALLEGADOS A LA COORDINACIÓN DE IMPLEMENTACIÓN EN TERMINOS DURANTE EL PERIODO )*100</t>
  </si>
  <si>
    <t>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FEBRERO: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t>
  </si>
  <si>
    <t>REALIZAR ENTREGA OPORTUNA DE LOS  VEHICULOS DE PROTECCION</t>
  </si>
  <si>
    <t>IMPLEMENTACIÓN DE VEHICULOS DE PROTECCION.</t>
  </si>
  <si>
    <t>PORCENTAJE DE EJECUCION DE ENTREGA DE VEHICULOS OPORTUNAMENTE</t>
  </si>
  <si>
    <t>(NÚMERO DE VEHICULOS ENTREGADOS OPORTUNAMENTE EN TERMINOS DURANTE EL PERIODO / NÚMERO DE VEHICULOS APROBADOS POR ACTO ADMINISTRATIVO Y/O TRAMITES DE EMERGENCIA ALLEGADOS A LA COORDINACION DE IMPLEMENTACION EN TERMINOS DURANTE EL PERIODO)*100</t>
  </si>
  <si>
    <t>ENERO: EN EL MES DE ENERO DE 2019 LA COORDINACIÓN DEL GRUPO DE VEHÍCULOS DE PROTECCIÓN RECIBIÓ VEINTICUATRO (24)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VEINTE (20) BENEFICIARIOS DE LA RUTA DE PROTECCIÓN DE LA UNIDAD NACIONAL DE PROTECCIÓN.
EL PORCENTAJE DE EJECUCIÓN DE LA IMPLEMENTACIÓN DE VEHÍCULOS PARA EL PERIODO EN MENCIÓN ES DEL 83%
FEBRERO: PARA EL SEGUNDO REPORTE DEL INDICADOR EN LA COORDINACIÓN DEL GRUPO DE VEHÍCULOS DE PROTECCIÓN RECIBIÓ CUARENTA (40) SOLICITUDES DE VEHÍCULOS DE PROTECCIÓN REMITIDAS POR LA COORDINACIÓN DE IMPLEMENTACIÓN DE MEDIDAS DE PROTECCIÓN SEGÚN FORMATO GMP-FT-85 “SOLICITUD IMPLEMENTACIÓN  DE VEHÍCULOS”; DE LOS CUALES SE TRAMITARON ANTE LAS RESPECTIVAS RENTADORAS Y DE ACUERDO A LOS CONTRATOS ESTABLECIDOS GENERANDO LA IMPLEMENTACIÓN A SATISFACCIÓN Y ENTREGA FORMAL DE LOS VEHÍCULOS SEGÚN FORMATO GMP-FT-02 “ACTA DE ENTREGA MEDIO DE TRANSPORTE”; A UN TOTAL DE TREINTA Y NUEVE (39) BENEFICIARIOS DE LA RUTA DE PROTECCIÓN DE LA UNIDAD NACIONAL DE PROTECCIÓN EN LOS TÉRMINOS ESTABLECIDOS PARA LA IMPLEMENTACIÓN DE MEDIDAS DESDE QUE LLEGA AL GRUPO DE IMPLEMENTACIONES HASTA QUE SE ENTREGA AL BENEFICIARIO FORMALMENTE LA MEDIDA DE PROTECCIÓN OTORGADA POR EL CERREM Y ADOPTADA POR LA UNP.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EL PORCENTAJE DE EJECUCIÓN DE LA IMPLEMENTACIÓN DE VEHÍCULOS PARA EL PERIODO EN MENCIÓN ES DEL 98%; ES IMPORTANTE RESALTAR QUE APROXIMADAMENTE  A MEDIADOS DE FEBRERO SE PUDO ESTABILIZAR EL PERSONAL ASIGNADO AL GRUPO Y EL CUAL SE ENCONTRABA EN PROCESO DE CAPACITACIÓN E INDUCCIÓN DE LAS ACTIVIDADES A DESARROLLAR PERO GRACIAS AL COMPROMISO DEL GRUPO SE PUDO TRAMITAR TODAS LAS SOLICITUDES INHERENTES AL PROCESO
MARZO: EN EL MES DE MARZO DE 2019 LA COORDINACIÓN DEL GRUPO DE VEHÍCULOS DE PROTECCIÓN RECIBIÓ SETENTA (70)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ENTREGA FORMAL DE LOS VEHÍCULOS SEGÚN FORMATO GMP-FT-02 “ACTA DE ENTREGA MEDIO DE TRANSPORTE” A CINCUENTA Y SIETE (57) BENEFICIARIOS DE LA RUTA; EL PORCENTAJE DE EJECUCIÓN DE LA IMPLEMENTACIÓN DE VEHÍCULOS PARA EL PERIODO EN MENCIÓN ES DEL 81%.</t>
  </si>
  <si>
    <t>ENERO: C:\Users\gina.diaz\Documents\CALIDAD 2019\INDICADORES GVP\TABLERO DE MANDO\INDICADORES
FEBRERO: C:\Users\gina.diaz\Documents\CALIDAD 2019\INDICADORES GVP\TABLERO DE MANDO\INDICADORES
MARZO: C:\Users\gina.diaz\Documents\CALIDAD 2019\INDICADORES GVP\TABLERO DE MANDO\INDICADORES</t>
  </si>
  <si>
    <t>ENERO: ES IMPORTANTE RESALTAR QUE ENTERMINOS DE OPORTUNIDAS COMO ESTA ENUNCIADO EL INDICADOR SE ENTREGARON 20 DE LAS 24 MEDIDAS DE PROTECCION LAS 4 RESTANTES FUERON FUERA DE LOS TIEMPOS PERO SE LOGRA LA IMPLEMENTACION DE TODAS LAS MEDIDAS RECIBIDAS EN EL GRUPO DE VEHICULOS DE PROTECCION A LA FECHA
FEBRERO: SE REALIZO LA MODIFICACIÓN A LOS FORMATOS DE ACTA DE ENTREGA DEL GRUPO DE VEHÍCULOS DE PROTECCIÓN CON EL FIN DE TENER MAYOR CONTROL Y TRAZABILIDAD EN EL TRÁMITE DE ENTREGA FORMAL DE LAS MEDIDAS A LOS BENEFICIARIOS DEL PROGRAMA DE PREVENCIÓN Y PROTECCIÓN DE LA UNP
MARZO: SE REALIZO NOTIFICACION FORMAL MEDIANTE CORREO ELECTRONICO, AL GRUPO DE IMPLEMENTACION DE MEDIDAS DE PROTECCION CON EL FIN DE INFORMAR LOS CASOS DE LOS VEHICULOS QUE NO SE HAN PODIDO ENTREGAR A LOS BENEFICIARIOS PARA SU CONOCIMIENTO Y TRAMITE RESPECTIVO; ADICIONALMENTE SE IMPLEMENTAN  ONCE MEDIDAS DE PROTECCION FUERA DE LOS TIEMPOS POR TEMAS DE DISPONIBILIDAD DE LOS VEHICULOS EN LA ZONA Y DEL BLINDAJE MOTIVO POR EL CUAL SE REALIZAN EXTEMPORANEAMENTE</t>
  </si>
  <si>
    <t>ENERO: A PESAR DE LAS DIFICULTADES RELACIONADAS CON EL PERSONAL ASIGNADO A ESTA COORDINACIÓN, EL CUAL PARA EL MES DE ENERO ERA DE MENOS DEL 50% DEL ASIGNADO INICIALMENTE, LO QUE AFECTO SIGNIFICATIVAMENTE EL DESARROLLO DEL PROCESO, CONCERNIENTES AL TRÁMITE ANTE LAS RENTADORAS DE LOS VEHÍCULOS, PRESENTACIÓN DE ESTOS Y ENTREGA DE LA MEDIDA A LOS BENEFICIARIOS ASE CUMPLIO A SATISFACCION CON LA META
FEBRERO: ES IMPORTANTE RESALTAR QUE TODAS LAS SOLICITUDES DE VEHICULOS DE PROTECCION FUERON TRAMITADAS POR EL GRUPO DE VEHICULOS DE PROTECCION PERO DENTRO DE LAS 40 NO SE LOGRO LA ENTREGA FORMAL DE DOS (2) VEHICULOS DEBIDO A QUE NO QUISIERON ACEPTAR LA MEDIDA OTORGADA  POR EL CERREM Y ADOPTADA POR LA UNP; CASOS LOS FUERON REPORTADOS PARA EL TRAMITE RESPECTIVO AL GRUPO DE IMPLEMENTACION DE MEDIDAS Y UNA SOLICITUD ESTA PENDIENTE POR PRESENTAR EL VEHICULO LA RENTADORA SE ENVIARON LOS CORREOS RESPECTIVOS SOLICITANDO LA AGILIZACION DE LA PRESENTACION PARA LA POSTERIOR ENTREGA DE LA MEDIDA
MARZO: ACTUALMENTE TENEMOS DOS (2) VEHICULOS PENDIENTES POR ENTREGAR A LOS BENEFICIARIOS LOS CUALES YA FUERON SOLICITADOS A LAS RENTADORAS PERO NO NOS HAN PRESENTADOS CON EL FIN DE PROCEDER CON LA MEDIDA.
ADICONALMENTE DENTRO DE LOS 57 ENTREGADOS , TENEMOS DOS (2) VEHICULOS EN LOS CUALES UN (1) PROTEGIDO NO HA QUERIDO RECIBIR LA MEDIDA Y UN BENEFICIARIO QUE NO CUENTA CON HOMBRES DE PROTECCION AL MOEMNTO DE REALIZAR LA ENTREGA DE LA MEDIDA CASOS LOS CUALES FUERON INFORMADOS AL GRUPO DE IMPLEMENTACIONES PARA SU CONOCIMIENTO Y TRAMITE RESPECTIVO.</t>
  </si>
  <si>
    <t>REALIZAR SEGUIMIENTO DE LAS MEDIDAS DE PROTECCIÓN A LOS BENEFICIARIOS Y BENEFICIARIAS DEL PROGRAMA</t>
  </si>
  <si>
    <t>SEGUIMIENTO DE LAS MEDIDAS DE PROTECCIÓN</t>
  </si>
  <si>
    <t>PORCENTAJE DE EJECUCION DE SEGUIMIENTOS REALIZADOS A LOS BENEFICIARIOS DEL PROGRAMA</t>
  </si>
  <si>
    <t>(TOTAL DE BENEFICIARIOS QUE SE LES REALIZO EL SEGUIMIENTO DE LAS MEDIDAS DE PROTECCIÓN / TOTAL DE BENEFICIARIOS PROGRAMADOS PARA HACER SEGUIMIENTO DE LAS MEDIDAS DE PROTECCIÓN) *100%</t>
  </si>
  <si>
    <t xml:space="preserve">El resultado a este primer trimestre para el equipo laboral de Control y Seguimiento correspondio al 100% de los controles y seguimientos a las medidas con un enfoque preventivo en atención al plan de trabajo No. MEM19-00002300 de fecha 31 de enero de 2019 7 y  MEM19-00007761 </t>
  </si>
  <si>
    <t>1. GMP-FT-74 V4
2. Base de Datos</t>
  </si>
  <si>
    <t xml:space="preserve">La actividad adoptada permitió llevar a cabo de forma eficiente el Plan de trabajo con la colaboración de los Grupos Regionales, su éxito  se debe al enfoque preventivo en la toma de conciencia y la búsqueda de la estimulación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 todo esto con el apoyo de Grupos Regionales de Protección que están comprometidos con el objetivo de este proceso. </t>
  </si>
  <si>
    <t>No se presentaron dificultades para dar cumplimiento al indicador</t>
  </si>
  <si>
    <t>IMPLEMENTACIÓN DEL PROGRAMA  DE PROTECCIÓN ESPECIALIZADA DE SEGURIDAD Y PROTECCIÓN Y SUS PROCEDIMIENTOS, EN LO QUE ES COMPETENCIA DE LA SESP</t>
  </si>
  <si>
    <t>PORCENTAJE  DE OPORTUNIDAD EN LA IMPLEMENTACIÓN DE LAS MEDIDAS DE PROTECCIÓN</t>
  </si>
  <si>
    <t>ELABORAR LAS ACTAS DE LAS SESIONES DE LA MESA TÉCNICA DE SEGURIDAD Y PROTECCIÓN</t>
  </si>
  <si>
    <t>ACTAS DE SESIÓN DE LA MESA TÉCNICA DE SEGURIDAD Y PROTECCIÓN</t>
  </si>
  <si>
    <t>GESTIÓN ESPECIALIZADA DE SEGURIDAD Y PROTECCIÓN</t>
  </si>
  <si>
    <t>(NÚMERO ACTAS/NÚMERO DE SESIONES DE MTSP)*100%</t>
  </si>
  <si>
    <t xml:space="preserve">Con corte a 30 de marzo de 2019 se realizó la proyección de las dos actas de las sesiones desarrolladas durante el trimestre, dando un cumplimiento del 100% en el indicador.  </t>
  </si>
  <si>
    <t>Los respectivos soportes se encuentran en los archivos de la Secretaría Técnica de la Mesa Técnica de Segurdidad y Protección.</t>
  </si>
  <si>
    <t>Durante el primer trimestre del año 2019 se llevaron a cabo dos sesiones de MTSP, correspondientes a la sesiones 42 y 43 desarrolladas los días 13 y 27 de febrero de 2019 respectivamente</t>
  </si>
  <si>
    <t xml:space="preserve">ESTABLECER PROCESO Y PROCEDIMIENTOS IDÓNEOS PARA LA GESTIÓN Y ADMINISTRACIÓN DEL PROGRAMA ESPECILIZADO DE SEGURIDAD Y PROTECCIÓN </t>
  </si>
  <si>
    <t>PORCENTAJE  DE EJECUCIÓN DE LAS ACCIONES DE LOS PLANES</t>
  </si>
  <si>
    <t>ACTUALIZACIÓN DE PROCESOS Y PROCEDIMIENTOS DE  LA SESP</t>
  </si>
  <si>
    <t xml:space="preserve">DOCUMENTOS DEL PROCESO EN EL SISTEMA DE GESTIÓN </t>
  </si>
  <si>
    <t>PORCENTAJE DE DOCUMENTOS ACTUALIZADOS</t>
  </si>
  <si>
    <t>(NÚMERO DE DOCUMENTOS ACTUALIZADOS/NÚMERO DE NECESIDADES DE ACTUALIZACIÓN  IDENTIFICADAS EN EL PERIODO)*100%</t>
  </si>
  <si>
    <t>CONTRIBUIR A LA FORMULACIÓN DEL PLAN ESTRATÉGICO DE SEGURIDAD Y PROTECCIÓN</t>
  </si>
  <si>
    <t>PORCENTAJE  DE PARTICIPACIÓN EN LAS MESAS TÉCNICAS DE SEGURIDAD Y PROTECCIÓN, PARA LA CONSTRUCCIÓN DEL PLAN ESTRATÉGICO</t>
  </si>
  <si>
    <t>100% DE PARTICIPACIÓN EN MESAS</t>
  </si>
  <si>
    <t>PARTICIPAR EN LAS MESAS TÉCNICAS DE SEGURIDAD Y PROTECCIÓN RELACIONADAS CON LA CONSTRCUCCIÓN DEL PLAN ESTRATÉGICO DE SEGURIDAD Y PROTECCIÓN</t>
  </si>
  <si>
    <t>EVIDENCIAS DE LA PARTICIPACIÓN</t>
  </si>
  <si>
    <t>PORCENTAJE DE PARTICIPACIÓN EN LAS MESAS TÉCNICA DE SEGURIDAD Y PROTECCIÓN, PARA LA CONSTRUCCIÓN DEL PLAN ESTRATÉGICO</t>
  </si>
  <si>
    <t>(NÚMERO DE SESIONES ASISTIDAS DE LA MESA TÉCNICA DE SEGURIDAD Y PROTECCIÓN, PARA LA CONSTRUCCIÓN DEL PLAN ESTRATÉGICO / NÚMERO DE MESAS TÉCNICAS CONVOCADAS PARA ELABORACIÓN DEL PLAN ESTRATÉGICO DE SEGURIDAD Y PROTECCIÓN)*100%</t>
  </si>
  <si>
    <t>REALIZAR  TALLERES DE SOCIALIZACIÓN  DE LOS PROCESOS Y PROCEDIMIENTOS DE LA SESP</t>
  </si>
  <si>
    <t>TALLERES ACTAS Y/O LISTADOS DE ASISTENCIA</t>
  </si>
  <si>
    <t xml:space="preserve">PORCENTAJE DE TALLERES DE SOCIALIZACIÓN REALIZADOS </t>
  </si>
  <si>
    <t>(NÚMERO DE TALLERES DE SOCIALIZACIÓN REALIZADOS / NÚMERO DE TALLERES DE SOCIALIZACIÓN PROGRAMADOS EN EL PERIDO)*100%</t>
  </si>
  <si>
    <t>REALIZAR TALLERES DE SOCIALIZACIÓN A BENEFICIARIOS DEL PROGRAMA DE LA MISIONALIDAD DE LA SESP</t>
  </si>
  <si>
    <t>PORCENTAJE DE TALLERES DE SOCIALIZACIÓN REALIZADOS  A LOS BENEFICIARIOS DEL PPESP</t>
  </si>
  <si>
    <t>(NÚMERO DE TALLERES DE SOCIALIZACIÓN REALIZADOS / NÚMERO DE TALLERES DE SOCIALIZACIÓN PROGRAMADOS)*100%</t>
  </si>
  <si>
    <t>EJECUTAR LAS ACTIVIDADES DEL PLAN DE ACCIÓN PARA EL FORTALECIMIENTO DE LA GESTIÓN Y ADMINISTRACIÓN DEL PPESP EN LA VIGENCIA 2019</t>
  </si>
  <si>
    <t xml:space="preserve">PORCENTAJE DE CUMPLIMIENTO DE ACTIVIDADES </t>
  </si>
  <si>
    <t>PORCENTAJE DE CUMPLIMIENTO DE ACTIVIDADES</t>
  </si>
  <si>
    <t>(NÚMERO DE ACTIVIDADES REALIZADAS/NÚMERO DE ACTIVIDADES PROGRAMADAS EN EL PLAN)*100%</t>
  </si>
  <si>
    <t>Durante el presente trimestre y de acuerdo con el cronograma y plan de trabajo estas fueron ejecutadas en su totalidad, la evidencia de esta reposa en la coordinación del Grupo Enlace con Talento Humano</t>
  </si>
  <si>
    <t>Correos electronicos ver en: https://unproteccion.sharepoint.com/sites/sesp/sps/planeacion/Forms/AllItems.aspx?viewpath=%2Fsites%2Fsesp%2Fsps%2Fplaneacion%2FForms%2FAllItems%2Easpx&amp;id=%2Fsites%2Fsesp%2Fsps%2Fplaneacion%2FEquipo%20Planeacion%20SESP%2FPlaneaci%C3%B3n%20Estrat%C3%A9gica%2F2019</t>
  </si>
  <si>
    <t xml:space="preserve">Desde la Cordinación del grupo Enlace Cn talento Humano, </t>
  </si>
  <si>
    <t xml:space="preserve">No se reporta avance para el primer trimestre del 2019. </t>
  </si>
  <si>
    <t>Correos electronicos
ver en: https://unproteccion.sharepoint.com/sites/sesp/sps/planeacion/Forms/AllItems.aspx?newTargetListUrl=%2Fsites%2Fsesp%2Fsps%2Fplaneacion&amp;viewpath=%2Fsites%2Fsesp%2Fsps%2Fplaneacion%2FForms%2FAllItems%2Easpx&amp;id=%2Fsites%2Fsesp%2Fsps%2Fplaneacion%2FEquipo%20Planeacion%20SESP%2FPlaneaci%C3%B3n%20Estrat%C3%A9gica%2F2019%2FS%C3%B3crates%20II%2FS%C3%B3crates%2FEvidencias%20Reporte%20Trimestre%20I</t>
  </si>
  <si>
    <t>A la fecha no se ha socializado el plan de elecciones con el GISFM</t>
  </si>
  <si>
    <t>El GISFFM desde su coordinación manifiesta que ha desarrollado esta actividad toda vez que no ha recibido información</t>
  </si>
  <si>
    <t>NÚMERO  DE MUNICIPIOS ACOMPAÑADOS POR LA UNP PARA LAS MEDIDAS INTEGRALES: DE PREVENCIÓN SEGURIDAD Y PROTECCIÓN; Y EL PROTOCOLO DE PROTECCIÓN PARA TERRITORIOS RURALES DONDE SE CONCENTRE LA POBLACIÓN DEL PPESP</t>
  </si>
  <si>
    <t>37 MUNICIPIOS ACOMPAÑADOS</t>
  </si>
  <si>
    <t>PARTICIPAR EN LAS INSTANCIAS DE PREVENCIÓN EN LOS TERRITORIOS DE MAYOR PRESENCIA DE LA POBLACIÓN OBJETO DEL PPESP</t>
  </si>
  <si>
    <t>ACTAS Y/O LISTADOS  DE ASISTENCIA</t>
  </si>
  <si>
    <t>PORCENTAJE DE PARTICIPACIÓN EN INSTANCIAS DE PREVENCIÓN</t>
  </si>
  <si>
    <t>(NÚMERO DE REUNIONES DE INSTANCIAS DE PREVENCIÓN ASISTIDAS / NÚMERO REUNIONES DE INSTANCIAS DE PREVENCION VIABILIZADAS Y APROBADAS EN EL PERIODO)*100%</t>
  </si>
  <si>
    <t xml:space="preserve">Durante el periodo comprendido entre el 1 de enero de 2019  y 30 de marzo de 2019, se participó en tres  sesiones de las Instancias Tripartitas de Seguridad y Protección:                                                            1. ITPS Regional Chocó                                                  2. ITPS Regional Risaralda                                                                                   3. Se participó en la Instalación de la Mesa Tripartita Casos Nariño, la cual está liderada por la Unidad Especial de Investigación de la Fiscalia y Misión de verificación de la ONU.   </t>
  </si>
  <si>
    <t xml:space="preserve">Planillas de asistencia, las cuales reposan en el GRAERR y correo electrónico enviado por el GRAERR a Grupo de Planeación y Seguimiento. </t>
  </si>
  <si>
    <t xml:space="preserve">Se asiste a las instancias convocadas, con enfoque de prevención. </t>
  </si>
  <si>
    <t>No se ha logrado articulación con otras Instancias para la participación a nivel regional.</t>
  </si>
  <si>
    <t>ELABORAR UNA  METODOLOGÍA PARA LA CONSTRUCCIÓN  PLANES DE AUTOPROTECCIÓN.</t>
  </si>
  <si>
    <t>DOCUMENTO METODOLÓGICO PARA LA CONSTRUCCIÓN DE PLANES DE AUTOPROTECCIÓN</t>
  </si>
  <si>
    <t>NÚMERO DE DOCUMENTOS CONSTRUIDOS</t>
  </si>
  <si>
    <t>1 DOCUMENTOS METODOLÓGICO PARA LA CONSTRUCCIÓN DE PLANES DE AUTOPROTECCIÓN</t>
  </si>
  <si>
    <t>PARTICIPAR EN INSTANCIAS DE PROTECCIÓN A NIVEL  NACIONAL Y/O TERRITORIAL</t>
  </si>
  <si>
    <t>ACTAS REUNIÓN Y/O LISTADOS DE ASISTENCIA</t>
  </si>
  <si>
    <t>PORCENTAJE DE PARTICIPACIÓN EN INSTANCIAS DE PROTECCIÓN NACIONALES Y / O TERRITORIALES</t>
  </si>
  <si>
    <t>(NÚMERO DE REUNIONES DE INSTANCIAS DE PROTECCIÓN NACIONALES Y/O TERRITORIALES CON ASISTENCIA DE FUNCIONARIOS Y/O CONTRATISTAS DE LA UNP EN EL PERIODO / NÚMERO DE REUNIONES DE INSTANCIAS DE PROTECCIÓN NACIONAL Y/O  TERRITORIALES VIABILIZADAS Y APROBADAS EN EL PERIODO)*100%</t>
  </si>
  <si>
    <t>De un total de 58 reuniones programadas para la protección, de las cuales 12 corresponden a instancias nacionales y las restantes 46 a instacias territorriales, distribuidas donde hace presencia la población objeto  se asistieron a un total de 39. 
 Los soportes que corresponden a listado de asistencia y actas de reunión reposan en una carpeta  para cuando se solicite.</t>
  </si>
  <si>
    <t xml:space="preserve"> Los soportes que corresponden a listado de asistencia y actas de reunión reposan en una carpeta que se encuentra en custodia del funcionario Marino Molina.
Correo electrónico enviado por el funcionario Marino Molina al Grupo de Planeación y Seguimiento. </t>
  </si>
  <si>
    <t xml:space="preserve">Se asistió por parte de funcionarios y/o contratistas de la SESP, a un total de 39 instancias de protección para la población objeto, los departamentos donde se desarrollaron estas reuniones fueron los siguientes: Norte de Santander, Arauca, Cauca, Valle del Cauca, Nariño, Meta, Guavire, Cundinamarca, Tolima. </t>
  </si>
  <si>
    <t>No se logró el cumplimiento del 100% toda vez que se presentaron factores en temas de aprobación de misiones para los contratistas y/o funcionarios de la SESP por parte de la UNP, esto sucedió para desplazamientos a los despartamentos de: Cauca, Guaviare, Meta y Valle.</t>
  </si>
  <si>
    <t>REALIZAR SEGUIMIENTO A LAS MEDIDAS DE PROTECCIÓN IMPLEMENTADAS</t>
  </si>
  <si>
    <t>PORCENTAJE DE SEGUIMIENTO DE MEDIDAS DE PROTECCIÓN</t>
  </si>
  <si>
    <t>(NÚMERO DE SEGUIMIENTOS DE MEDIDAS DE PROTECCIÓN REALIZADOS / NÚMERO DE SEGUIMIENTOS DE MEDIDAS DE PROTECCIÓN PROGRAMADOS) *100%</t>
  </si>
  <si>
    <t>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20/20</t>
  </si>
  <si>
    <t>Plan de trabajo presentado y aprobado por el subdirector de la Subespecializada
Así mismo en la carpeta Pandora se encuentra copia del reporte enviado por la coordinación de este grupo</t>
  </si>
  <si>
    <t xml:space="preserve">
Para el periodo 01 de enero de 2019 al 30 de marzo de 2019, el grupo implementación, supervisión y finalización de medidas presento plan de trabajo de seguimiento para su debida aprobación, dirigido para los esquemas de protección implementados en la ciudad de Bogotá, el plan de trabajo estableció el seguimiento a los 58 esquemas implementados, en virtud del reporte se establece que para el trimestre se programaron los siguientes, debidamente realizados. 
Indicador: 20/20
</t>
  </si>
  <si>
    <t>La disposición y ubicaicón de los protegidos resulta ser todo reto al momento de ejecutar esta actividad, en razon de su dinamica de trabajo el grupo a tenido que ser bastante recursivo para llevar a cabo este ejercicio</t>
  </si>
  <si>
    <t>REALIZAR REEVALUACIONES DEL NIVEL DE RIESGO A LOS BENEFICIARIOS DEL PROGRAMA POR TEMPORALIDAD Y/O HECHOS SOBREVINIENTES</t>
  </si>
  <si>
    <t>INFORME DE EVALUACIÓN DE RIESGO</t>
  </si>
  <si>
    <t>PORCENTAJE DE REEVALUACIONES REALIZADAS OPORTUNAMENTE</t>
  </si>
  <si>
    <t>(NÚMERO DE REVALUACIONES DE RIESGO REALIZADAS / NÚMERO DE ORDENES DE TRABAJO DE REEVALUACIÓN REQUERIDAS POR TEMPORALIDAD Y/O HECHOS SOBREVINIENTES) *100%</t>
  </si>
  <si>
    <t xml:space="preserve">Se reportan el número de reevaluaciones de riesgo realizadas en el período, respecto a las órdenes de trabajo emitidas para reevaluaciones. </t>
  </si>
  <si>
    <t xml:space="preserve">Formatos de seguimiento y comunicación preventiva dirigida a cada beneficiarios. </t>
  </si>
  <si>
    <t xml:space="preserve">Durante el primer trimestre del 2019, fue realizada 1 reevaluación la  cual responde a términos de temporalidad, además por hechos sobrevinientes del beneficiario. </t>
  </si>
  <si>
    <t>Se evidencia demora en los estudios de análisis de riesgo y en la proceso de asignación.
No se da cumplimiento con los tiempos  establecido ya que no se cuenta con personal suficiente.</t>
  </si>
  <si>
    <t>REALIZAR LAS EVALUACIONES DE RIESGO DE ACUERDO CON LAS  ORDENES  TRABAJO EMITIDAS</t>
  </si>
  <si>
    <t>ORDENES DE TRABAJO</t>
  </si>
  <si>
    <t xml:space="preserve">PORCENTAJE DE EVALUACIONES DE RIESGO REALIZADAS </t>
  </si>
  <si>
    <t>(NÚMERO DE EVALUACIONES DE RIESGO REALIZADAS EN 65 O MENOS DIAS / NÚMERO DE ÓRDENES DE TRABAJO EMITIDAS) *100%</t>
  </si>
  <si>
    <t>Se reportan el número de evaluaciones realizadas en 65 días o menos para el primer trimestre del 2019, respecto al número de órdenes de trabajo emitidas</t>
  </si>
  <si>
    <t xml:space="preserve">Base de datos GRAERR. 
Correo electrónico enviado por el GRAERR al Grupo de Planeación y Seguimiento. </t>
  </si>
  <si>
    <t xml:space="preserve">Durante el periodo comprendio entre 1 de enero de 2019 al 30  de marzo de 2019, de las 15 ordenes asignadas oportunamente fueron presentadas a la Mesa Técnica de Seguridad y Protección  2 ordenes de trabajo, para el periodo correspondiente.  </t>
  </si>
  <si>
    <t xml:space="preserve">Se identifica demora en la asignación debido a que no se cuenta con un equipo de trabajo  específico para esta actividad, tan solo un fucionario realiza la clasificación de la correspodencia, verificación de información, contacto con el solicitante e Instituciones, solicitud de medidas preventivas, digitación de información y asignación al analista. 
No se da cumplimiento con los tiempos  establecido ya que no se cuenta con personal suficiente.
Las soclitudes llegan con vacios de información lo cual extiende los tiempos, dificultando los tiempos de respuesta y las gestiones pertinentes por parte d elos analistas del grupo.                 </t>
  </si>
  <si>
    <t>PARTICIPAR EN  ENCUENTROS REGIONALES  EN 4 MUNICIPIOS PARA IMPULSAR EL DESARROLLO DE LOS COMPONENTES DE MEDIDAS INTEGRALES DE PREVENCIÓN SEGURIDAD Y PROTECCIÓN; Y EL PROTOCOLO DE PROTECCIÓN PARA TERRITORIOS RURALES DONDE SE CONCENTRE LA POBLACIÓN DEL PPESP</t>
  </si>
  <si>
    <t>DOCUMENTO SÍNTESIS DE LOS ENCUENTROS REGIONALES</t>
  </si>
  <si>
    <t xml:space="preserve">PORCENTAJE DE ENCUENTROS REGIONALES DE PREVENCIÓN DEL RIESGO CON PARTICIPACIÓN DE LA UNP. </t>
  </si>
  <si>
    <t>(NÚMERO DE ENCUENTROS REGIONALES DE PREVENCIÓN DEL RIESGO REALIZADO/ 
NÚMERO  DE ENCUENTROS REGIONALES DE PREVENCIÓN DEL RIESGO PROGRAMADO)*100%</t>
  </si>
  <si>
    <t>CONSTRUCCIÓN DE DOCUMENTOS DE ANÁLISIS DE ESCENARIOS DE RIESGO DEPARTAMENTALES DEL PPESP PARA SER SOCIALIZADOS EN LOS ENCUENTROS REGIONALES</t>
  </si>
  <si>
    <t>4 DOCUMENTOS DE ANÁLISIS DE ESCENARIO DE RIESGO</t>
  </si>
  <si>
    <t xml:space="preserve">4 DOCUMENTOS DE ANÁLISIS DE ESCENARIO DE RIESGO
</t>
  </si>
  <si>
    <t>ELABORAR EL PLAN DE ACCIÓN PARA EL FORTALACIMIENTO DE LA GESTIÓN  Y ADMINISTRACIÓN DEL PPESP ( INTEGRARÁ LA IDENTIFICACIÓN DE NECESIDADES, RESTRUCTURACIÓN DE GRUPOS INTERNOS DE TRABAJO, INSTANCIAS DE COORDINACIÓN INSTITUCIONAL, ETC)</t>
  </si>
  <si>
    <t>DOCUMENTO DE PLAN</t>
  </si>
  <si>
    <t>NÚMERO DE DOCUMENTO DE PLAN DE ACCIÓN PARA EL FORTALACIMIENTO DE LA GESTIÓN Y ADMINISTRACIÓN DEL PPESP</t>
  </si>
  <si>
    <t>65 DÍAS</t>
  </si>
  <si>
    <t>55 DÍAS</t>
  </si>
  <si>
    <t>45 DÍAS</t>
  </si>
  <si>
    <t>VERIFICAR LAS SOLICITUDES DE PROTECCIÓN ALLEGADAS A LA SESP</t>
  </si>
  <si>
    <t>PORCENTAJE DE ORDENES DE TRABAJO TRAMITADAS OPORTUNAMENTE</t>
  </si>
  <si>
    <t>De un totalde 50 solicitudes de protección radicadas en la Subdirección Especializada de Seguridad y Protección fueron asignadas 15 órdenes de trabajo para el primer trimestre del año. 
Se sugiere que sea reformulado el indicador toda vez, que no pueden ser medidas las ordenes de trabajo asignadas vs las solicitudes radicadas en la SESP, ya que no toda radicación                                          se convierte en una orden de trabajo.  Se realizara propuesta de reformulación de indicador para los proximos trimestres</t>
  </si>
  <si>
    <t xml:space="preserve">Base de datos Excel  del GRAERR. Correo electrónico enviado por el GRAERR al Grupo de Planeación y Seguimiento. </t>
  </si>
  <si>
    <t>15/50=30%</t>
  </si>
  <si>
    <t>En concordancia con la base de datos entregada el 22/03/2019 por la funcionaria Diana Ordoñez (coordinadora hasta la fecha del GRAERR), a Francisco Corredor Russi, se evidencia espacios en blanco en tema de fecha; por lo cual se dificulta establecer los tiempos en lo que refiere a la radicación y posterior asignacion de las órdenes de Trabajo. 
En térrminos de oportunidad      no se esta dando cumplimiento pues las asignaciones dan en tiempo  de más de 20 días.</t>
  </si>
  <si>
    <t>IMPLEMENTAR LAS MEDIDAS DE PROTECCIÓN ADOPTADAS POR ACTO ADMINISTRATIVO</t>
  </si>
  <si>
    <t>ACTAS DE IMPLEMENTACIÓN DE MEDIDAS</t>
  </si>
  <si>
    <t>PORCENTAJE DE OPORTUNIDAD EN LA IMPLEMENTACIÓN DE LAS MEDIDAS DE PROTECCIÓN</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</si>
  <si>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En el marco de la gestión del grupo implementación se encuentra la solicitud de medidas a los grupos internos de trabajo automotores y Cuerpo de seguridad y protección. 
Se hace referencia a medidas adoptadas aquellas previamente aprobadas por mesa técnica y su posterior adopción en acto administrativo, el cual al momento de quedar en firme se comunica al GISFM para su debida implementación. 
Por otro lado las medidas adoptadas mediante trámite de emergencia
La mayor dificultad al momento de implementar es la no existencia de recursos como los vehículos (blindados, los cuales son componente importante de los esquemas de protección. </t>
  </si>
  <si>
    <t xml:space="preserve">Correo enviado por el Grupo de Implementación. Supervición y Finalización de Medidas  al Grupo de Planeación y Seguimiento. </t>
  </si>
  <si>
    <t xml:space="preserve">En el  ámbito de las funciones propias del Grupo Implementación, supervisión y finalización de medidas de la Subdirección especializada, se encuentra la entrega efectiva de medidas de protección previamente adoptadas por acto administrativo y/o tramites de emergencia, el proceso de implementación de medidas se hace efectivo al momento que se encuentre la disponibilidad de recursos humanos y físicos. </t>
  </si>
  <si>
    <t xml:space="preserve">La mayor dificultad al momento de implementar es la no existencia de recursos como los vehículos (blindados, los cuales son componente importante de los esquemas de protección. </t>
  </si>
  <si>
    <t>REFORMULACIÓN DE LOS PROYECTOS DE INVERSIÒN DE LA SESP</t>
  </si>
  <si>
    <t>UN PROYECTO REFORMULADO</t>
  </si>
  <si>
    <t>CONSTRUIR EL DOCUMENTO DE METODOLOGÍA PARA LA IMPLEMENTACIÓN DEL PROGRAMA DE PROTECCIÓN DE INSTALACIONES.</t>
  </si>
  <si>
    <t>DOCUMENTO DE METODOLOGIA DEL PROGRAMA DE PROTECCIÓN DE INSTALACIONES</t>
  </si>
  <si>
    <t>NÚMERO DOCUMENTOS</t>
  </si>
  <si>
    <t>ELABORAR DOCUMENTO DE LINEAMIENTOS DEL PLAN ESTRATÉGICO DE SEGURIDAD Y PROTECCIÓN EN TEMAS DE COMPETENCIA DA LA UNP (INCLUIDOS LAS PROPUESTAS DE AJUSTES NORMATIVOS)</t>
  </si>
  <si>
    <t>DOCUMENTO CON LOS LINEAMIENTOS DEL PLAN ESTRATÉGICO DE SEGURIDAD Y PROTECCIÓN EN TEMAS DE COMPETENCIA DE LA UNP</t>
  </si>
  <si>
    <t>NÚMERO DE DOCUMENTO CON LOS LINEAMIENTOS EL PLAN ESTRATÉGICO DE SEGURIDAD Y PROTECCIÓN EN TEMAS DE COMPETENCIA DE LA UNP</t>
  </si>
  <si>
    <t>1 DOCUMENTO CON LOS LINEAMIENTOS EL PLAN ESTRATÉGICO DE SEGURIDAD Y PROTECCIÓN EN TEMAS DE COMPETENCIA DE LA UNP</t>
  </si>
  <si>
    <t>ELABORAR EL DOCUMENTO PARA LA IMPLEMENTACIÓN DEL PLAN DE ELECCIONES 2019</t>
  </si>
  <si>
    <t>UN DOCUMENTO QUE CONTENGA DIAGNÓSTICO</t>
  </si>
  <si>
    <t>NÚMERO DE DOCUMENTO PARA LA IMPLEMENTACIÓN DEL PLAN DE ELECCIONES 2019</t>
  </si>
  <si>
    <t>CONSOLIDACIÓN DEL PPESP A NIVEL TERRITORIAL</t>
  </si>
  <si>
    <t>NÚMERO  DE REGIONALES DESARROLLANDO ACTIVIDADES DEL PPESP</t>
  </si>
  <si>
    <t>NUEVE (9) REGIONALES</t>
  </si>
  <si>
    <t>PRESENTAR DOCUMENTO BASE PARA EL DESARROLLO DEL PPESP A NIVEL TERRITORIAL</t>
  </si>
  <si>
    <t xml:space="preserve">DOCUMENTO BASE PARA EL DESARROLLO DEL PPESP A NIVEL TERRITORIAL </t>
  </si>
  <si>
    <t>NÚMERO DE DOCUMENTO BASE PARA EL DESARROLLO DEL PPESP A NIVEL TERRITORIAL</t>
  </si>
  <si>
    <t>REALIZAR CRONOGRAMA DE SOCIALIZACIÓN DE LOS PROCEDIMIENTOS DEL PROCESO DE GESTIÓN ESPECIALIZADA DE SEGURIDAD Y PROTECCIÓN EN LAS REGIONALES</t>
  </si>
  <si>
    <t>PLAN EJECUTADO</t>
  </si>
  <si>
    <t>PORCENTAJE DE SOCIALIZACIONES REALIZADAS</t>
  </si>
  <si>
    <t>(NÚMERO DE SOCIALIZACIONES REALIZADAS EN EL PERIODO / NÚMERO DE SOCIALIZACIONES PROGRAMADAS EN EL PERIODO)*100%</t>
  </si>
  <si>
    <t>PORCENTAJE DE OPORTUNIDAD DE RESPUESTA EN LA RESPUESTA DE PQRSD Y TUTELAS</t>
  </si>
  <si>
    <t>GESTIÓN ADMINISTRATIVA</t>
  </si>
  <si>
    <t xml:space="preserve">Durante el trimestre se atendieron las 27 solicitudes de mantenimiento preventivo a los vehículos propios de la UNP para un cumplimiento del 100%. Por otra parte, se atendieron 204 solicitudes de mantenimiento correctivo (109) y mixto (95) a los vehículos propios de la entidad. </t>
  </si>
  <si>
    <t>Informe de Gestión Administrativa y registros de solicitudes que se lleva en Administrativa.</t>
  </si>
  <si>
    <t>Atención del 100%  de las solicitudes de mantenimiento en el periodo.</t>
  </si>
  <si>
    <t>Inoportunidad en el ingreso de vehículos al taller para realizar el mantenimiento autorizado.</t>
  </si>
  <si>
    <t xml:space="preserve">Se realizaron los 11 mantenimientos preventivos programados en el trimestre, dentro del Plan de Mantenimiento Preventivo para la Sede Puente Aranda, para un nivel de cumplimiento del 100%.
Información adicional. Se realizaron los 247 mantenimientos correctivos a la Sede Puente Aranda, América y Automotores. </t>
  </si>
  <si>
    <t>Informe de Gestión, formatos de registros de mantenimiento realizado.</t>
  </si>
  <si>
    <t>Se realizaron los mantenimientos preventivos programados, con un nivel de cumplimiento del 100%.</t>
  </si>
  <si>
    <t>Para mantenimiento preventivo, sin dificultad, en virtud a que el mantenimiento preventivo puedo programarlo.</t>
  </si>
  <si>
    <t>PIN-FT-01/V10</t>
  </si>
  <si>
    <t>Oficialización 31/01/2019</t>
  </si>
  <si>
    <t>PQRSD RESPONDIDAS EN TÉRMINOS DE LEY</t>
  </si>
  <si>
    <t xml:space="preserve">RESPUESTAS A PQRSD  DE  COMPETENCIA DEL PROCESO </t>
  </si>
  <si>
    <t xml:space="preserve">PORCENTAJE DE OPORTUNIDAD EN LA RESPUESTA A PQRSD </t>
  </si>
  <si>
    <t>((NÚMERO TOTAL DE RESPUESTAS A PQRSD PROYECTADAS EN TÈRMINOS DE LEY DURANTE EL PERIODO )/ NÚMERO TOTAL DE PQRSD ELEVADAS ANTE LA ENTIDAD DURANTE EL PERIODO))*100%</t>
  </si>
  <si>
    <t>IDENTIFICAR E IMPLEMENTAR LAS ACCIONES CORRECTIVAS Y LAS OPORTUNIDADES DE MEJORA DEL PROCESO</t>
  </si>
  <si>
    <t>ACOM REPORTADAS</t>
  </si>
  <si>
    <t>PORCENTAJE DE ACTIVIDADES DE ACOM EJECUTADAS OPORTUNAMENTE</t>
  </si>
  <si>
    <t>(NÚMERO DE ACTIVIDADES DE ACOM REALIZADAS OPORTUNAMENTE EN EL PERIODO / NÚMERO DE ACTIVIDADES DE ACOM PROGRAMADAS PARA REALIZAR EN EL PERIODO)*100%</t>
  </si>
  <si>
    <t>REALIZAR SOCIALIZACIÓN DEL MAPA DE RIESGO INTEGRAL AL INTERIOR DEL PROCESO</t>
  </si>
  <si>
    <t>MAPAS  INTEGRALES RIESGOS SOCIALIZADOS</t>
  </si>
  <si>
    <t>NÚMERO DE MAPAS DE RIESGOS INTEGRALES SOCIALIZADOS AL INTERIOR DEL PROCESO</t>
  </si>
  <si>
    <t xml:space="preserve">REALIZAR LAS AUTOREVISIONES DEL PROCESO PROGRAMADAS PARA LA VIGENCIA </t>
  </si>
  <si>
    <t>AUTOREVISIONES</t>
  </si>
  <si>
    <t>PORCENTAJE DE AUTO REVISIÓN POR PROCESOS</t>
  </si>
  <si>
    <t>(NÚMERO DE AUTO REVISIONES REPORTADAS POR EL
PROCESO / NÚMERO DE AUTO REVISIONES
PROGRAMADAS)*100%</t>
  </si>
  <si>
    <t>Para los meses comprendidos de Enero y Febrero el porceso no recibio ninguna PQRSD, por tal motivo no se presenta en este informe, algun avance de seguimiento. Pero para el mes de Marzo se recibieron 2 PQRSD en el proceso PIN con respuesta dentro den los términos. Con cumplimiento satisfactorio del 100%</t>
  </si>
  <si>
    <t>SIGOB</t>
  </si>
  <si>
    <t>El 5 de Marzo se recibió una solicitud de información y un derecho de petición.
La solicitud de información se respondiío mediante OFI19-00009908 el día 8 de marzo.
El derecho de petición se respondió mediante correo electrónico el día 20 de marzo de 2019</t>
  </si>
  <si>
    <t>Para el primer trimestre el proceso no identifico oportunidades de mejora. Por tal motivo el indicador se presenta en 0</t>
  </si>
  <si>
    <t xml:space="preserve">En los meses de enero y febrero el proceso no recibio nninguna PQRSD, sin embargo para el mes de marzo se recibio una (1) PQRSD, la cual se dio respuesta dentro de los términos con cumplimiento satisfactorio. </t>
  </si>
  <si>
    <t>El 6 de Marzo se recibió un derecho de petición con EXT19- 00026016.
El cual se respondió mediante correo electrónico el día 18 de marzo de 2019</t>
  </si>
  <si>
    <t>Para este triemestre el proceso no evidencio oportunidades de mejora, por tal motivo el indicador se refleja en 0</t>
  </si>
  <si>
    <t xml:space="preserve">Durante el mes de enero la Subdirección de Talento Humano recepcionó desde el Grupo de Atención al Ciudadano: 32 EXT; de las cuales; la totalidad fueron respondidas dentro de los términos de ley.
Durante el mes de febrero la Subdirección de Talento Humano recepcionó desde el Grupo de Atención al Ciudadano: 60 EXT; de las cuales; 59 fueron respondidas dentro de los términos de ley.
Durante el mes de marzo la Subdirección de Talento Humano recepcionó desde el Grupo de Atención al Ciudadano: 50 EXT; respondidas en su totalidad dentro de los términos de ley.
</t>
  </si>
  <si>
    <t>C:\Users\ginna.tausa\Desktop\CALIDAD\back-up\CALIDAD 16-17-18\TABLERO DE MANDO\2019\ENERO.
C:\Users\ginna.tausa\Desktop\CALIDAD\back-up\CALIDAD 16-17-18\TABLERO DE MANDO\2019\FEBRERO.
C:\Users\ginna.tausa\Desktop\CALIDAD\back-up\CALIDAD 16-17-18\TABLERO DE MANDO\2019\MARZO</t>
  </si>
  <si>
    <t>Cumplimiento al 100% de las PQRS dentro de los términos establecidos.
Cumplimiento del 100% de las EXT allegadas a la STH</t>
  </si>
  <si>
    <t>N/APoco tiempo para el reporte del indicador, teniendo en cuenta que las EXT correspondientes al mes de marzo, se recepcionan hasta la segunda semana de abril.</t>
  </si>
  <si>
    <t>A la fecha no se han programado Acciones correctivas, y/o oportunidades de mejora.</t>
  </si>
  <si>
    <t>Los meses comprendidos de Enero a Marzo el Porceso de Comunicaciones no  recibio ninguna PQRSD</t>
  </si>
  <si>
    <t>En el primer trimestre no se evidenciaron ACOM</t>
  </si>
  <si>
    <t>Para el mes de Enero de 2019 a la Subdirección de Evaluación del Riesgo, llego un total de 2630 casos de PQRsD, de las cuales se respondió 1935 casos de PQRsD en términos de ley por los diferentes grupos de la S.E.R., así las cosas, se dio respuesta por fuera de términos de ley (extemporáneas) 695 casos de PQRsD, dando un cumplimiento del indicador de PQRsD del 73,57%.
El indicador “Porcentaje de Oportunidad en la respuesta a PQRSD”, de la Subdirección de Evaluación del Riesgo  ha dado cumplimiento del indicador del 73,57% para el mes de Enero de 2019.  
Es importan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Para el mes de marzo de 2019 a la Subdirección de Evaluación del Riesgo, llego un total de 3167 casos de PQRsD, de las cuales se respondió 2663 casos de PQRsD en términos de ley por los diferentes grupos de la S.E.R., así las cosas, se dio respuesta por fuera de términos de ley (extemporáneas) 504 casos de PQRsD.
El indicador “Porcentaje de Oportunidad en la respuesta a PQRSD”, de la Subdirección de Evaluación del Riesgo ha dado cumplimiento del indicador del 84.09% para el mes de marzo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t>
  </si>
  <si>
    <t xml:space="preserve">
 C:\Users\Luz.lopez\Documents\DOCUMENTACIÒN 2019\INDICADORES DE GESTIÓN 2019\INDICADORES 2019
</t>
  </si>
  <si>
    <t xml:space="preserve">
1. El Grupo de PQRsD ha dado cumplimiento del indicador durante el mes de Enero de 2019, dando respuesta en términos de ley a 1055 PQRSD de 1055 PQRSD recibidas en la Subdirección de Evaluación del Riesgo, dando un cumplimiento del indicador del 100 %.
Desde el grupo de PQRsD para el mes de enero de 2019 las alertas gestionadas corresponden a:
- Alerta OT’s Activas 448
- Alerta Trámite de Emergencia 27
- Alerta CTRAI 120 días 5
2. El grupo de Solicitudes de Protección, para el mes de enero, periodo comprendido entre el 10 de diciembre de 2018 al 10 de enero de 2019, indica que de las 1.357 PQRSD recibidas se logró atender de manera oportuna 671, lo cual representa un 49.45% de cumplimento en la oportunidad de la gestión del GSP en temas de PQRSD. 
3. En lo transcurrió del mes de Enero se dio trámite de respuesta a 148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El indicador de PQRSD, del Grupo Colectivos ha dado cumplimiento del indicador del 100% para el mes de enero de 2019.  A su vez y de acuerdo con la información en el informe estadístico el indicador para el mes de enero corresponde a 20 PQRSD radicadas y tramitadas y se respondieron en términos las 20 PQRSD recibidas.
Se realiza seguimiento con el equipo colectivo, a las gestiones y trámites realizados a cada uno de los radicados allegados a la bandeja de SIGOB de Colectivos.
Se realizó un compilado para contabilizar y verificar gestión de los SIGOB atendidos en el mes de enero.
Grupo de Valoración de Riesgo Colectivo de la Subdirección de Evacuación del Riesgo recibió 20 radicados que fueron oportunamente gestionados.
5. Para el Grupo del CTRAI, en el mes de enero se recibieron 50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41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febrero de 2019, dando respuesta en términos de ley a 1072  PQRSD de 1124  PQRSD recibidas en la Subdirección de Evaluación del Riesgo, dando un cumplimiento del indicador del 95,37 %.
Para febrero 2019, la gestión del grupo de PQRSD  la gestión fue de 1072 casos, 435 casos más que el mismo mes del año anterior
Se reportaron menos trámites de emergencia en el mes de febrero de 2018
La media de casos atendidos en el año a la fecha es de 1063.
Desde el grupo de PQRsD para el mes de febrero de 2019 las alertas gestionadas corresponden a:
- Alerta OT’s Activas 324
- Alerta Trámite de Emergencia 6
- Alerta CTRAI 1  
2. El grupo de Solicitudes de Protección, para el mes de febrero, periodo comprendido entre el 11 de enero de 2019 al 07 de febrero de 2019, indica que de las 1.429 PQRSD recibidas se logró atender de manera oportuna 928, lo cual representa un 64.94% de cumplimento en la oportunidad de la gestión del GSP en temas de PQRSD, logrando una mejora del 15.49% en comparación al mes anterior “enero”.
3. La Secretaria técnica del CERREM, En lo transcurrió del mes de febrero dio trámite de respuesta a 152 PQRs de forma oportuna y en los términos establecidos, en tal sentido el grupo de la Secretaria Técnica de CERREM, ha cumplido con lo enmarcado para dar respuesta tanto a solicitudes internas y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Para el mes de febrero del año en vigencia a la secretaria técnica del CERRREM llegó un total de 191 PQRSD, a las cuales se le dio respuesta oportuna a 152 PQRSD, las demás PQRSD se remitieron a otras dependencias, con el objeto de dar el tratamiento oportuno.
4. El indicador de PQRSD, del Grupo Colectivos ha dado cumplimiento del indicador del 100% para el mes de febrero de 2019, dando respuesta oportuna.  A su vez y de acuerdo con la información en el informe estadístico el indicador para el mes de febrero corresponde a 76 PQRSD radicadas y tramitadas y se respondieron en términos las 76 PQRSD recibidas.
Se realiza seguimiento con el equipo colectivo, a las gestiones y trámites realizados a cada uno de los radicados allegados a la bandeja de SIGOB de Colectivos.  Se realizó un compilado para contabilizar y verificar gestión de los SIGOB atendidos en el mes de febrero.
Grupo de Valoración de Riesgo Colectivo de la Subdirección de Evacuación del Riesgo recibió 76 radicados que fueron oportunamente gestionados.
5. Para el Grupo del CTRAI, En el mes de Febrero se recibieron 66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61 PQRS, las demás no se logró emitir respuesta dado que llegaron en los dos últimos días hábiles del mes y se está recolectando los insumos para emitir las respectivas respuestas, no obstante, se aclara que ningún SIGOB, se encuentra por fuera de términos.
1. El Grupo de PQRsD ha dado cumplimiento del indicador durante el mes de marzo de 2019, dando respuesta en términos de ley a 1115  PQRSD de 1117  PQRSD recibidas en la Subdirección de Evaluación del Riesgo, dando un cumplimiento del indicador del 99,89%.
Para marzo 2019, la gestión del grupo de PQRSD  la gestión fue de 1517 casos, 882 casos más que el mismo mes del año anterior.
 El incremento respecto al mes anterior fue de 445 casos atendidos
El porcentaje de casos atendidos en términos de Ley del grupo de PQRS en el mes de marzo fue de 99,89%
La media de casos atenidos en lo que va corrido del año es de 1214,6 casos por mes. Siendo el presente mes en el que más se atendieron casos
Desde el grupo de PQRsD para el mes de marzo de 2019 las alertas gestionadas corresponden a:
- Alerta OT’s Activas  792
- Alerta Trámite de Emergencia 3
- Alerta CTRAI  9
2.El grupo de Solicitudes de Protección, para el mes de marzo, indica que de las 1.429 PQRSD recibidas se logró atender de manera oportuna 928, lo cual representa un 64.94% de cumplimento en la oportunidad de la gestión del GSP en temas de PQRSD, logrando una mejora del 15.49% en comparación al mes anterior “enero”.
3.En lo que transcurrió del mes de Marzo se dio trámite de respuesta a 115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marzo se recibieron 68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69 PQRS, Se aclara que se emitió respuesta a 69 PQRS, lo anterior teniendo en cuenta que en el mes de febrero se tenía 5 PQRS pendientes por emitir respuesta y se atendieron en el mes de marzo cumpliendo los términos establecidos. 
</t>
  </si>
  <si>
    <t>Debido al descenso del Indicador de Gestión Se realizó reunión con equipo de trabajo PQRSD con el ánimo de realizar los correctivos y los respectivos planes de mejora. 
Así mismo, se intensifico el seguimiento de las PQRSD, con la creación de memorandos para los No Cumplidos.
Se intensifico el seguimiento de las PQRSD, con la creación de memorandos para los No Cumplidos.
Por las dificultades presentadas en las bandejas de reparto se realizó reunión con el equipo de trabajo de Bandejas de reparto, coordinador de GSP y equipo de trabajo de PQRSD, ya que hay rezago en bandejas por ende atraso en la gestión
Se solicitó reunión con el equipo de trabajo de Bandejas de reparto, coordinador de GSP y equipo de trabajo de PQRSD ya que hay rezago en bandejas por ende atraso en la gestión
Se Solicitó de  formal a la  Oficina de Planeación e Información la estandarización de permisos de búsqueda.
Por el alto volumen de reparto, se evidencia un aumento en el número de casos asignados a cada asesor y menos cantidad de personal.
Actualmente el grupo de PQRSD cuenta con muy poco personal para dar respuesta al alto volumen PQRSD que allegan al grupo.
Otra dificultad que se presenta en el Equipo e PQRsD es la inestabilidad en el personal del grupo de trabajo, Terminación de contratos y rotación en la subdirección de evaluación de riesgo.
Debido al descenso del Indicador de Gestión Se realizó reunión con equipo de trabajo PQRSD con el ánimo de realizar los correctivos y los respectivos planes de mejora. 
Así mismo, se intensifico el seguimiento de las PQRSD, con la creación de memorandos para los No Cumplidos.
Por las dificultades presentadas en la Duplicidad de EXT que llegan a la Subdirección, por lo cual se genera doble trabajo, se realizó reunión con quienes manejan las bandejas de GSP para evitar este tipo de casos, con el objeto de disminuir documentos repetidos, generando menos duplicidad de respuesta.
Debido a la dificultad que se viene presentando en las bandejas de reparto, y dada la cantidad de EXT represadas y el plan llevado a cabo por el GSP para salir de ello, se aumenta la cantidad de las solicitadas allegadas al grupo.
Por el alto volumen de reparto, se evidencia un aumento en el número de casos asignados a cada asesor y menos cantidad de personal.
Otra dificultad que se evidencia son los Ext con retraso de entrega al asesor, se realiza seguimiento semanal y diario de las EXT que llegan a la Subdirección para estar notificando a los asesores para que respondan en términos.
Se realizó un plan choque dada la cantidad de EXT represadas se llevó a cabo un plan para dejar las bandejas al día y finalizar los rezagos, cómo resultado se disminuyó la cantidad de EXT retrasadas que hay en las bandejas de los integrantes del grupo.
Debido a la Restricción a las bases de datos de la Subdirección, se han solicitado permiso mediante correo electrónico, adjuntando los permisos que solicita cada una de las áreas, cómo resultado solamente un integrante del equipo tuvo acceso a la información.</t>
  </si>
  <si>
    <t>Durante el primer trimestre de 2019 no se identificaron  Acción Correctiva y Oportunidad de Mejora – ACOM.</t>
  </si>
  <si>
    <t xml:space="preserve">No se presenta evidencia para este periodo. </t>
  </si>
  <si>
    <t xml:space="preserve"> 
Para el primer trimestre del año 2019, la Subdirección de Evaluación del Riesgo No reporta información dado que no se identificó ninguna Acción Correctiva Oportuna de Mejora – ACOM; sin embargo, el grupo de solicitudes de protección actualmente está redefiniendo la ACOM debido al incumplimiento del Indicador y de acuerdo con los compromisos adquiridos en el cierre ACOM del año 2018 por parte de la Oficina Asesora de Planeación, actividad realizada el día 04/03/2019.</t>
  </si>
  <si>
    <t xml:space="preserve">Durante este periodo no se presentaron dificultades en el desarrollo de las actividades. </t>
  </si>
  <si>
    <t xml:space="preserve">El comportamiento para el periodo de enero de 2019 corresponde al 89%,  esto debido a que 8 casos se resolvieron de forma extemporanea, cabe resaltar que ninguna PQRSD quedo pendiente para el mes, el registro aquí reportado corresponde al efectuado en cabeza del proceso Gestión de Medidas de Protección (GMP).
el comportamiento para el periodo de Febrero de 2019 corresponde al 100%, todas las PQRSD fueron resueltas, cabe resaltar que el registro aquí reportado corresponde al efectuado en cabeza del proceso Gestión de Medidas de Protección (GMP).
El comportamiento para el periodo de Marzo de 2019 corresponde al 99,7%, cabe resaltar que el registro aquí reportado corresponde al efectuado en cabeza del proceso Gestión de Medidas de Protección (GMP)
</t>
  </si>
  <si>
    <t>Sigob de la subdireccion de Proteccion y correo del funcionario</t>
  </si>
  <si>
    <t>Se realiza seguimiento semanal con el fin que cada grupo interno de trabajo de nuestro proceso tramite las PQRS en términos de ley y se refuerza el filtro desde el despacho para identificar lo competente al proceso (GMP).</t>
  </si>
  <si>
    <t>Por falta de personal en las coodinaciones de la Subdireccion de Protección, se presentaron los 8 casos  en donde se dio la respuesta extemporánea.
Desde la Subdireccion de Proteccion se realizan rescordatorios de vencimientos de casos para dar respuesta oportuna.
 Una respuesta fue extemporanea debido a que no se tenia la información, se realizo consulta a la unión temporal para poder dar respuesta</t>
  </si>
  <si>
    <t xml:space="preserve">GESTIÓN DE MEDIDAS DE PROTECCIÓN </t>
  </si>
  <si>
    <t>Para el primer trimestre del año 2019 se realizó ACOM relacionada con la debilidad en el apoyo a la supervisión de mantenimientos de vehículos rentados de la UNP en la coordinación de Vehiculos de Protección con un cumplimiento del 100% de la meta</t>
  </si>
  <si>
    <t xml:space="preserve">Correo electronico (ACOM Acciones correctivas y oportunidades de mejora)-Carpeta ACOM Vehiculos. / Equipo C:\Users\alba.puerto\Desktop\DESPACHO\CALIDAD\ACOM (acpm)\ACOM Vehiculos </t>
  </si>
  <si>
    <t>Se ejecutaron las siguientes actividades para el ACOM:                                             
*Se presentaron las necesidades de insuficiencia de personal  del Grupo Vehículos de Protección a la Subdirección de Talento.                                                
*Se identificaron y definieron los roles al interior de Grupo Vehículos de Protección.                                                                                                                                      
*Se modificaron los formatos GMP-FT-02 Acta de entrega de medio de transporte y GMP-FT-128 Acta de entrega de moto incluyendo los lineamientos para llevar acabo las solicitudes de mantenimiento de vehículos rentados.      
*Se modificaron los formatos GMP-FT-100 Acta de entrega de chip de combustible y GMP-FT-101 Acta de entrega tarjeta de combustible.                  
*Se socializaron los formatos al interior del Grupo de Vehículos de Protección y Grupo Hombres de Protección</t>
  </si>
  <si>
    <t>El manejo de los instrumentos a utilizar para diagnosticar el ACOM, metodologicamente no es muy entendible y se hace necesario siempre un acompañamiento por la OAPI.</t>
  </si>
  <si>
    <t>Durante el mes de enero de 2019 fueron recibidas en la SESP, un total de ciento nueve (109) PQRSD, de las cuales fueron respondidas en términos de Ley 88 de estas, de acuerdo con lo anterior, el reporte de avance fue del 80,73%. 
Durante el mes de febrero de 2019 fueron recibidas en la SESP, un total de cincuentay cuatro (54) PQRSD, de las cuales fueron respondidas en términos de Ley 48 de estas, de acuerdo con lo anterior, el reporte de avance fue del 88,8%.
Durante el mes de marzo de 2019 fueron recibidas en la SESP, un total de sesenta y ocho (68) PQRSD, de las cuales fueron respondidas en términos de Ley cincuenta y nueve (59) de estas, de acuerdo con lo anterior, el reporte de avance fue del 86,76 %.</t>
  </si>
  <si>
    <t>Periódicamente se reciben correos electrónicos de seguimiento a PQRSD por parte del GAC, los cuales se direccional a los diferentes grupos internos de trabajo, de la misma forma desde el enlace de correspondencia  se hace seguimiento a la gestión mediante correos electrónicos</t>
  </si>
  <si>
    <t>Es importante evidenciar, que desde el Grupo de Planeación y Seguimiento, se alertan a los enlaces y coordinadores de los grupos de la SESP, para que respondan en los tiempos y en los términos requeridos.
La Subdirección Especializada de Seguridad y Protección, durante este periodo, dio cumplimiento a este indicador en un 80,73% para el mes de diciembre 2018, dando respuesta a 88 PQRSD radicadas y tramitadas de un total de 109 dando un cumplimiento del 80,73 %.
Desde el Grupo de Planeación y Seguimiento, se alerta a los enlaces y coordinadores de los grupos de la SESP, para que respondan en los tiempos y en los términos requeridos, de igual manera se hace  acompañamiento a estos cuando requiern y/o solicitan algun tipo de apoyo para la gestion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requiern y/o solicitan algun tipo de apoyo para la gestion de PQRSD.</t>
  </si>
  <si>
    <t>Luego de una atenta observación, se encontró con que no fue posible responder en los tiempos y en los términos requeridos, ya que en los grupos que conforman la planta de personal no se cuenta con el personal suficiente y/o con el perfil para atender estos temas, es necesario profesionalizar la planta de personal.  De igual manera se evidencio la no respuesta a los seguimientos por parte de algunos enlaces en los tiempos requeriods para el cumplimiento en el reporte del indicador y solicitudes del GAC.
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el  acceso a la información con la población objeto es difícil y tedioso, dado que la ubicación geográfica de estos hace que la comunicación no sea la más efectiva debido  a la mala señal de los teléfonos celulares en determinadas zonas, así como direcciones erradas o que no son ubicadas por los empresas que realizan la gestión y entrega.</t>
  </si>
  <si>
    <t xml:space="preserve">Para el primer trimestre no se programaron ACOM para el proceso de Gestión Especializada de Seguridad y Protección. </t>
  </si>
  <si>
    <t xml:space="preserve">Ningún Grupo interno de la SESP, programó ACOM para el primer trimestre. Correos electrónicos enviados por los Grupos Internos al Grupo de Planeación y Seguimiento. </t>
  </si>
  <si>
    <t xml:space="preserve">Para los próximos periodos serán tenidas en cuenta las observaciones del Informe de Auditoría, las cuales deberán reflejarse como actividades para el reporte de este indicador. </t>
  </si>
  <si>
    <t xml:space="preserve">Se recibieron cinco (5) radicados y los cinco (5) fueron respondidos para un nivel de cumplimiento del 100%.
Se recibio en enero  una (1) peticion la cual fue respondida en un 100% dentro de los términos legales.
Se recibieron tres (3) radicados de los cuales uno (1) recibidos en el mes de febrero y se dio respuesta en marzo , los cuales fueron respondidos en un 100%. </t>
  </si>
  <si>
    <t>Informe de seguimiento en word y reporte en excel, enviados por correo electrónico.</t>
  </si>
  <si>
    <t>Cumplimiento de los términos legales lograndose  oportunidad en la respuesta.</t>
  </si>
  <si>
    <t xml:space="preserve">Demora en la respuesta (fuera de términos) de tres (3) de las peticiones recibidas en el periodo.
</t>
  </si>
  <si>
    <t>Para este I trimestre no se presentaron ninguna ACOM para el proceso.</t>
  </si>
  <si>
    <t xml:space="preserve">PORCENTAJE DE EFICIENCIA EN LA EJECUCCIÓN DEL PLAN DE ADQUISICIONES DE BIENES Y SERVICIOS
.  </t>
  </si>
  <si>
    <t xml:space="preserve">100%
</t>
  </si>
  <si>
    <t xml:space="preserve">100%
</t>
  </si>
  <si>
    <t>GESTIÓN DE ADQUISICIÓN Y ADMINISTRACIÓN DE BIENES Y SERVICIOS</t>
  </si>
  <si>
    <t>REALIZAR INVENTARIOS CICLICOS A BIENES CONSUMIBLES EN BODEGA.</t>
  </si>
  <si>
    <t>INVENTARIO DE BIENES CONSUMIBLES</t>
  </si>
  <si>
    <t>(CANTIDAD BIENES EXISTENTES EN BODEGA / CANTIDAD BIENES REGISTRADAS EN EL SISTEMA TNS)*100%</t>
  </si>
  <si>
    <t xml:space="preserve">Se elaboró el informe de seguimiento de la meta aforo en el primer trimestre de 2019.
La meta de aforo para la presente vigencia es de $79.403.000. 000 de los cuales se lleva un nivel de cumplimiento del 86,4%  que corresponde a $68.616.746.320, proveniente de convenios suscritos con Entidades del Orden nacional y territorial en el primer trimestre de 2019 y de convenios suscritos en la vigencia anterior con vigencia futura por parte de la entidad contratante, para la implementación de esquemas de protección. 
Igualmente en el trimestre se ha recaudado la suma de $30.775 millones de pesos, de facturación de la vigencia y de vigencias anteriores. </t>
  </si>
  <si>
    <t>Informe de Gestión, base de datos control de convenios.</t>
  </si>
  <si>
    <t>Por el alto porcentaje de ejecución de la meta de aforo (86,4%) solo en el 1er trimestre de la vigencia, se prevee que la meta se cumplira al 100%.</t>
  </si>
  <si>
    <t>Caida de la Plataforma Triniti genero reprocesos y retrazos en la elaboración de informes.</t>
  </si>
  <si>
    <t xml:space="preserve">Aplican para el indicador de enero un total de Diez (10) radicados los cuales fueron respondidos dentro del periódo en un 100%. 
Aplican para el indicador 26 radicados, de los cuales 5 venían del mes de enero y los restantes recibidos en el mes de febrero, los cuales fueron respondidos en un 100%. 
Aplican para el indicador 21 radicados, de los cuales tres (3)  de febrero se venían del mes de marzo y tres (3) son del mismo mes y las restantes recibidos en el mes de marzo, los cuales fueron respondidos en un 100%. </t>
  </si>
  <si>
    <t>Informe de seguimiento indicadores, reporte en exel, correo electrónico.</t>
  </si>
  <si>
    <t>Mejora en la oportunidad de respuesta, dado que 6 de 8 radicados se respondieron antes del vencimiento del plazo legal (febrero).
Veintiuna (21) peticiones fueron respondidas dentro de los términos legales.
Quince (15) peticiones fueron respondidas dentro de los términos legales.</t>
  </si>
  <si>
    <t>Para el mes de febrero Cinco (5) petición fue respondida fuera de términos legales
Para el mes de Marzo Seis (6) petición fue respondida fuera de términos legales</t>
  </si>
  <si>
    <t>DIRECCIONAR DE MANERA EFECTIVA Y OPORTUNA LAS SOLICITUDES ALLEGADAS A LA ENTIDAD.</t>
  </si>
  <si>
    <t>PORCENTAJE DE DOCUMENTOS DIRECCIONADOS CORRECTAMENTE (NÚMERO DE DTOS DIRECCIONADOS CORRECTAMENTE NÚMERO DE DOCUMENTOS  RADICADO)</t>
  </si>
  <si>
    <t>EJECUTAR EL PLAN INSTITUCIONAL DE ARCHIVOS PINAR</t>
  </si>
  <si>
    <t>PORCENTAJE DE PLANES Y/O PROYECTOS EJECUTADOS QUE CONFORMAN EL PINAR</t>
  </si>
  <si>
    <t>FORMULAR EL PROYECTO DE INVERSIÓN "II FASE SISTEMA DE GESTIÓN DOCUMENTAL NACIONAL"</t>
  </si>
  <si>
    <t xml:space="preserve">PROYECTO FORMULADO EN </t>
  </si>
  <si>
    <t>PROYECTO DE INVERSIÓN FORMULADO</t>
  </si>
  <si>
    <t>ELABORAR BANCOS TERMINOLÓGICOS DE TIPOS, SERIES Y SUBSERIES DOCUMENTALES</t>
  </si>
  <si>
    <t>BANCO TERMINOLÓGICO</t>
  </si>
  <si>
    <t>DOCUMENTAR EL MODELO DE REQUISITOS PARA LA GESTIÓN DE DOCUMENTOS ELECTRÓNICOS</t>
  </si>
  <si>
    <t>MODELO DE REQUISITOS PARA LA GESTIÓN DE DOCUMENTOS ELECTRÓNICOS DOCUMENTADO</t>
  </si>
  <si>
    <t>NÚMERO DE DOCUMENTO MODELO DE REQUISITOS PARA LA GESTIÓN DE DOCUMENTOS ELECTRÓNICOS DOCUMENTADO</t>
  </si>
  <si>
    <t>ELABORAR EL REGLAMENTO DE ARCHIVO Y CORRESPONDENCIA</t>
  </si>
  <si>
    <t>REGLAMENTO DE ARCHIVO Y CORRESPONDENCIA APROBADO</t>
  </si>
  <si>
    <t>ELABORAR EL  INVENTARIO DOCUMENTAL DE LOS PROCESO ESTRATÉGICOS DE LA ENTIDAD</t>
  </si>
  <si>
    <t>INVENTARIO DOCUMENTAL DE LOS PROCESOS ESTRATÈGICOS ELABORADO</t>
  </si>
  <si>
    <t xml:space="preserve">Se recibieron en enero  seis (6) peticiones las cuales fueron respondidas en un 100% dentro de los términos legales.
Se recibio en Febrero  una (1) peticion la cual fue respondida en un 100% dentro de los términos legales.
Aplican para el indicador 11 radicados, de los cuales tres (3) recibidos en el mes de febrero y se dio respuesta en marzo , los cuales fueron respondidos en un 100%. 
</t>
  </si>
  <si>
    <t>PORCENTAJE DE EFICIENCIA EN LA EJECUCIÓN DEL PAC</t>
  </si>
  <si>
    <t>SOLICITAR, CONTROLAR Y EJECUTAR EL PAC</t>
  </si>
  <si>
    <t>PAC EJECUTADO</t>
  </si>
  <si>
    <t>GESTIÓN FINANCIERA</t>
  </si>
  <si>
    <t>PORCENTAJE EJECUCIÓN DEL PAC</t>
  </si>
  <si>
    <t>(PAC PAGADO/PAC DISPONIBLE)*100</t>
  </si>
  <si>
    <t>La ejecución del PAC a 31 de marzo de 2019 cerró en el 99,25% lo que significa que se realizaron pagos por $ 143.005.457.933 sobre un total de PAC disponible acumulado de $144.079.235.939. 
Por otra parte, el rezago acumulado a cierre del trimestre fue del 0,75% que corresponde a  $1.073.778.006 de recursos disponibles que fueron solicitados por las diferentes dependencias para pago de las obligaciones programadas y no pagadas, y que corresponden a:
i) Gastos de Personal en la suma de $385.891.983, rubro éste que sólo ha pagado la suma de $19.165.589.546 del total de recursos solicitados por valor de $19.551.481.529.
ii) Gastos Generales el PAC disponible no ejecutado corresponde a la suma de $88.269.045, rubro éste que sólo ha pagado la suma de $ 117.074.333.134 del total de recursos solicitados por valor de $ 117.162.602.183.
iii) Transferencias Corrientes el PAC disponible por ejecutar a cierre del trimestre fue de $599.616.977, que corresponde a pagos por valor de $ 6.765.535.248, sobre el total de recursos solicitados por valor de $ 7.365.152.226.
Información adicional: Enero: La ejecución del PAC a Enero  de 2019 fue del 99,59% que correspondio a pagos por $14.241.267.248  sobre el PAC Disponible de  $    14.300.000.000  (solicitado)
Febrero: La ejecución del PAC a Febrero de 2019 fue del 99,32% que correspondio a pagos por $ 86.744.798.998 sobre el PAC Disponible de   $87.296.261.849.</t>
  </si>
  <si>
    <t>Informe de Gestión, reporte ejecución del PAC (excel).</t>
  </si>
  <si>
    <t>El porcentaje de cumplimiento en la ejecución del PAC para el trimestre  99,25% superó la meta programada (95%) en 4,25% puntos porcentuales.</t>
  </si>
  <si>
    <t>Se requiere mayor compromiso en los responsables de la ejecución del PAC para evitar pasar con rezagos en cada periódo.</t>
  </si>
  <si>
    <t>REALIZAR SEGUIMIENTO A LA EJECUCIÓN DEL PRESUPUESTO DE LA UNIDAD NACIONAL DE PROTECCIÓN.</t>
  </si>
  <si>
    <t>PRESUPUESTO EJECUTADO</t>
  </si>
  <si>
    <t>PORCENTAJE EJECUCIÓN DEL PRESUPUESTO</t>
  </si>
  <si>
    <t>(VALOR COMPROMETIDO/APROPIACIÓN VIGENTE)*100</t>
  </si>
  <si>
    <t>Reportes de ejecución presupuestal generados por presupuesto a través del SIIF.</t>
  </si>
  <si>
    <t>Se lleva un cumplimiento del 77,6% de cumplimiento en la ejecución del presupuesto en compromisos.
Comparando la ejecución presupuestal en compromisos de la vigencia actual (77,6%) vrs, la ejecución al mismo periodo de 2018 (69,77%) se registra un crecimiento de 7,83 puntos porcentuales.</t>
  </si>
  <si>
    <t>No se registra ejecución en el presupuesto de Inversión de Inversión dado que los recursos se encuentran congelados por Previo Concepto que registran los respectivos Proyectos de Inversión. Se requiere que la OAPI ajuste los proyectos y adelante la gestión pertinente.
Inadecuada programación del indicador se establecío con tipología constante (95%) en todos los periódos. Es imposible técnicamente cumplir con el 95% de ejecución en compromisos en el 1er trimestre (el presupuesto de funcionamiento no se puede comprometer en un 95% en el 1er trimestre -nómina y otros-, lo mismo ocurre con el presupuesto de Inversión y menos cuando los recursos se encuentran congelados)
Este tipo de indicador son con tipología creciente y generalmente van alineados con el Plan de Desempeño sectorial o en su defecto, establecido con base en históricos de ejecución.
Se recomienda tener en cuenta la propuesta de ajuste del indicador remitida a la OAPI con MEM 7253 de fecha 20/03/2019.</t>
  </si>
  <si>
    <t>ELABORAR Y PRESENTAR OPORTUNAMENTE LOS ESTADOS FINANCIEROS.</t>
  </si>
  <si>
    <t>ESTADOS FINANCIEROS ELABORADOS Y PRESENTADOS</t>
  </si>
  <si>
    <t xml:space="preserve"> NÚMERO ESTADOS FINANCIEROS ELABORADOS Y PRESENTADOS</t>
  </si>
  <si>
    <t>NO. INFORMES DE ESTADOS FINANCIEROS ELABORADOS Y PRESENTADOS OPORTUNAMENTE</t>
  </si>
  <si>
    <t>Para el mes de Enero no se recibio ninguna, en el mes de febrero se recibieron   cinco (5) radicados, y  los dos (2) fueron respondidos en términos legales, para un nivel de cumplimiento del 100 por ciento, Para el mes de marzo  se recibieron   cuatro (4) radicados, y  los tres (3) fueron respondidos en términos legales, para un nivel de cumplimiento del 100 por ciento.</t>
  </si>
  <si>
    <t>En el mes de Febrero se mejoró la oportunidad en la respuesta, dado que dos (2) de los tres (3) radicados se respondieron antes del plazo legal.
En el mes de Marzo se mejoró la oportunidad en la respuesta, dado que tres (3) de los cuatro (4) radicados se respondieron antes del plazo legal.</t>
  </si>
  <si>
    <t>SENSIBILIZAR A LOS SERVIDORES PÚBLICOS SBRE EL CUMPLIMIENTO DE  LOS DEBERES Y OBLIGACIONES FUNCIONALES.</t>
  </si>
  <si>
    <t>SENSIBILIZACIONES A LOS SERVIDORES PÙBLICOS</t>
  </si>
  <si>
    <t xml:space="preserve"> GESTIÓN CONTROL DISCIPLINARIO INTERNO
</t>
  </si>
  <si>
    <t>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t>
  </si>
  <si>
    <t xml:space="preserve">Se realizaron 10 sensibilizaciones así: 8 en Espacios Territoriales de Capacitación y Reincorporación (ETCR) sobre las conductas que puedan encajar en faltas disciplinarias, con participación de 190 personas (excombatientes); y 2 en Cartagena y Barranquilla sobre el Código Único Disciplinario. El cumplimiento para el I trimestre fue del 100%. </t>
  </si>
  <si>
    <t>Informe de Gestión 1er Trimestre, actas de socialización, registro fotográfico.</t>
  </si>
  <si>
    <t>Se avanzó en el cumplimiento de la acción preventiva en materia disciplina con las sensibilizaciones desarrolladas.</t>
  </si>
  <si>
    <t>Ninguna</t>
  </si>
  <si>
    <t xml:space="preserve">PORCENTAJE EJECUCCIÓN TERMINACIONES DE EXPEDIENTES </t>
  </si>
  <si>
    <t>(NO.TERMINACIONES DE EXPEDIENTES (REMISIONES POR COMPETENCIA, ARCHIVOS IP E ID,  FALLO ABSOLUTORIO O SANSIONATORIO) / NO. EXPENDIENTES ACTIVOS VIGENTES)*100</t>
  </si>
  <si>
    <t>REALIZAR EL SEGUIMIENTO A LOS EXPEDIENTES ACTIVOS A EFECTOS DE EVITAR  CADUCIDAD Y PRESCRIPCIONES DE ACTUACIONES DISCIPLINARIAS, ESPECIALMENTE EN LAS VIGENCIAS 2013-2105</t>
  </si>
  <si>
    <t>SEGUIMIENTO A LOS EXPEDIENTES</t>
  </si>
  <si>
    <t>ANALIZAR Y TRAMITAR LAS QUEJAS Y/O INFORMES ALLEGADOS A LA COORDINACIÓN DE LA VIGENCIA 2019</t>
  </si>
  <si>
    <t>TRAMITE DE QUEJAS</t>
  </si>
  <si>
    <t>Se recibió en enero  una (1) petición la cual fue respondida dentro de los términos legales, para un cumplimiento del 100%.
Se recibió en febrero  dos (2) peticiones las cuales fueron respondidas dentro de los términos legales, para un cumplimiento del 100%.
Se recibió en Marzo  dos (2) peticiones las cuales fueron respondidas dentro de los términos legales, para un cumplimiento del 100%.</t>
  </si>
  <si>
    <t>NÚMERO DE ACTUALIZACIONES DE LA CARACTERIZACIÒN DE LA POBLACIÒN OBJETO</t>
  </si>
  <si>
    <t>ACTUALIZAR LA CARACTERIZACIÓN DE LOS BENEFICIARIOS  DEL PROGRAMA DE PREVENCIÓN Y PROTECCIÓN  DE LA UNP.</t>
  </si>
  <si>
    <t xml:space="preserve">CARACTERIZACIÓN DE POBLACIÓN  OBJETO ACTUALIZADA </t>
  </si>
  <si>
    <t>GESTIÓN DEL SERVICIO AL CIUDADANO</t>
  </si>
  <si>
    <t>NÚMERO DE CARACTERIZACIÓN POBLACION OBJETO</t>
  </si>
  <si>
    <t>1 DOCUMENTO CARACTERIZACIÓN</t>
  </si>
  <si>
    <t>GESTIONAR  LA TRADUCCIÓN A LENGUA NATIVA ÈTNICA DE LA INFORMACIÓN ATINENTE A REQUISITOS PARA SOLICITUD DE PROTECCIÓN</t>
  </si>
  <si>
    <t>INFORMACIÓN TRADUCIDA Y PUBLICADA EN LENGUA NATIVA ÉTNICA EN LA PAGINA WEB</t>
  </si>
  <si>
    <t>NÚMERO DE DOCUMENTO TRADUCIDO A LENGUAS NATIVAS ÈTNICAS</t>
  </si>
  <si>
    <t xml:space="preserve">1 DOCUMENTO TRADUCIDO A  LENGUAS NATIVAS ÈTINICAS PUBLICADAS EN PAGINA WEB </t>
  </si>
  <si>
    <t>GENERAR COMUNICACIÒN MENSUAL A DEPENDENCIAS</t>
  </si>
  <si>
    <t xml:space="preserve">COMUNICACIONES  MENSUALES SOBRE EL ESTADO PQRSD POR DEPENDENCIA </t>
  </si>
  <si>
    <t xml:space="preserve">NÚMERO DE COMUNICACIONES SOBRE ESTADO DE LAS PQRSD </t>
  </si>
  <si>
    <t>COMUNICACIONES ENTREGADAS MENSUALMENTE</t>
  </si>
  <si>
    <t>Enero: A través del indicador, el Grupo de Atención al Ciudadano busca evidenciar que, durante el mes de enero,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Febrero: A través del indicador, el Grupo de Atención al Ciudadano busca evidenciar que, durante el mes de febrero,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
Marzo: A través del indicador, el Grupo de Atención al Ciudadano busca evidenciar que, durante el mes de marzo, fueron generadas las respectivas comunicaciones internas, a través de las cuales se notifica a los líderes de cada dependencia, el estado en que se encuentran las PQRSD elevadas ante la entidad y que les fueron asignadas por competencia, para que se verifique la gestión realizada a cada una de ellas.</t>
  </si>
  <si>
    <t xml:space="preserve">Enero: Comunicaciones Internas
MEM19-00002771,  MEM19-00002772, MEM19-00002773, MEM19-00002774.
Febrero: Comunicaciones Internas
MEM19-00005820,  MEM19-00005821, MEM19-00005822, MEM19-00005823, MEM19-00005824, MEM19-00005825, MEM19-00005826
Marzo: Comunicaciones Internas - Seguimiento a PQRSD
(Archivo de Gestión Grupo de Gestión de Servicio al Ciudadano / Carpeta Yute / Informes Seguimiento a PQRSD marzo 2019. </t>
  </si>
  <si>
    <t xml:space="preserve">Enero: El Grupo de Atención al Ciudadano generó las respectivas comunicaciones internas remitidas a los líderes de cada dependencia, a través de las cuales se notifica el estado de las PQRSD que le fueron asignadas por competencia.
Febrero: El Grupo de Atención al Ciudadano generó las respectivas comunicaciones internas remitidas a los líderes de cada dependencia, a través de las cuales se notifica el estado de las PQRSD que le fueron asignadas por competencia.
Marzo: El Grupo de Atención al Ciudadano generó las respectivas comunicaciones </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</si>
  <si>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 Durante el mes de marzo, el Grupo de Atención al Ciudadano no presentó ninguna dificultad en el desarrollo de la actividad programada para dar cumplimiento al Indicador.</t>
  </si>
  <si>
    <t xml:space="preserve">ELABORAR Y PUBLICAR INFORME CONSOLIDADO DE PQRSD </t>
  </si>
  <si>
    <t>INFORME MENSUAL</t>
  </si>
  <si>
    <t>1 INFORME MENSUAL CONSOLIDADO DE PQRSD</t>
  </si>
  <si>
    <t xml:space="preserve">Enero: A través del informe mensual consolidado de PQRSD, el Grupo de Atención al ciudadano busca evidenciar la gestión realizada y el cumplimiento de cada dependencia respecto a las Peticiones, Quejas,Reclamos,Sugerencias y Denuncias, que se elevan a la entidad.
Febrero: A través del informe mensual consolidado de PQRSD, el Grupo de Atención al ciudadano busca evidenciar la gestión realizada y el cumplimiento de cada dependencia respecto a las Peticiones, Quejas,Reclamos,Sugerencias y Denuncias, que se elevan a la entidad.
Marzo: A través del informe mensual consolidado de PQRSD, el Grupo de Atención al ciudadano busca </t>
  </si>
  <si>
    <t xml:space="preserve">Enero: INFORME
CONSOLIDADO DE PQRSD ENERO
 https://www.unp.gov.co/wp-content/uploads/2019/02/informe-seguimiento-a-pqrsd-de-la-entidad-enero-2019.pdf
 Febrero: INFORME
CONSOLIDADO DE PQRSD FEBRERO 
http://intranet.unp.gov.co/
 Marzo: INFORME
CONSOLIDADO DE PQRSD MARZO
http://intranet.unp.gov.co/documentos%20correo%20masivo%202016/INFORME%20SEGUIMIENTO%20A%20PQRSD%20DE%20LA%20ENTIDAD%20-%20MARZO%202019.pdf </t>
  </si>
  <si>
    <t>Enero: De acuerdo a la información obtenida del seguimiento semanal realizado por el GAC a las Peticiones, Quejas,Reclamos,Sugerencias y Denuncias-PQRSD, el GAC elaboró y publicó en la página web de la entidad el  Informe Consolidado de PQRSD correspondiente al mes de enero de 2019.
Febrero: De acuerdo a la información obtenida del seguimiento semanal realizado por el GAC a las Peticiones,Quejas,Reclamos,Sugerencias y Denuncias-PQRSD, el GAC elaboró y publicó en la página web de la entidad el  Informe Consolidado de PQRSD correspondiente al mes de febrero de 2019.
Marzo: De acuerdo a la información obtenida del seguimiento  semanal realizado por el GAC a las Peticiones,Quejas,Reclamos,Sugerencias y Denuncias-PQRSD, el GAC elaboró y publicó en la página web de la entidad el  Informe Consolidado de PQRSD correspondiente al mes de marzo de 2019.</t>
  </si>
  <si>
    <t>Enero: Durante el mes de enero, el Grupo de Atención al Ciudadano no presentó ninguna dificultad en el desarrollo de la actividad programada para dar cumplimiento al Indicador.
Febrero: Durante el mes de febrero, el Grupo de Atención al Ciudadano no presentó ninguna dificultad en el desarrollo de la actividad programada para dar cumplimiento al Indicador.
Marzo:Durante el mes de marzo, el Grupo de Atención al Ciudadano no presentó ninguna dificultad en el desarrollo de la actividad programada para dar cumplimiento al Indicador.</t>
  </si>
  <si>
    <t>ELABORAR Y PUBLICAR INFORME CONSOLIDADO DE ENCUESTA DE SATISFACCIÒN AL CIUDADANO</t>
  </si>
  <si>
    <t>1 INFORME MENSUAL CONSOLIDADO DE ENCUESTA  DE SASTIFACCION AL CIUDADANO</t>
  </si>
  <si>
    <t>Enero: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Febrero: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
Marzo: 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</si>
  <si>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Enero: INFORME CONSOLIDADO ENCUESTAS DE SATISFACCIÓN AL CIUDADANO MES ENERO
https://www.unp.gov.co/wp-content/uploads/2019/02/informe-encuesta-de-satisfaccion-enero-2019.pdf 
Febrero: INFORME CONSOLIDADO ENCUESTAS DE SATISFACCIÓN AL CIUDADANO FEBRERO
https://www.unp.gov.co/wp-content/uploads/2019/02/informe-encuesta-de-satisfaccion-febrero-2019.pdf 
Marzo: INFORME CONSOLIDADO ENCUESTAS DE SATISFACCIÓN AL CIUDADANO MARZO
https://www.unp.gov.co/wp-content/uploads/2019/04/informe-encuestas-de-satisfaccion-marzo-2019.pdf</t>
  </si>
  <si>
    <t xml:space="preserve">Enero: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Febrero: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
Marzo: 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</si>
  <si>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REALIZAR EL REPORTE CUATRIMESTRAL DE SEGUIMIENTO A LAS ACTIVIDADES ESTABLECIDAS EN EL COMPONENTE DE ATENCIÓN AL CIUDADANO DEL PAAC- LEY 1474 DE 2011</t>
  </si>
  <si>
    <t>REPORTE DE SEGUIMIENTO AL PAAC -GAC</t>
  </si>
  <si>
    <t xml:space="preserve"> PORCENTAJE DE REPORTES DE SEGUIMIENTO AL PAAC -GAC</t>
  </si>
  <si>
    <t>(NUMERO DE REPORTES DE SEGUIMIENTO PRESENTADOS / NUMERO DE REPORTES DE SEGUIMIENTO QUE EXIGE EL PAAC)*100%</t>
  </si>
  <si>
    <t>REALIZAR CAMPAÑA DE APROPIACIÓN DEL REGLAMENTO DE TRÁMITE INTERNO DE PQRSD</t>
  </si>
  <si>
    <t>CAMPAÑA DE APROPIACIÓN DEL REGLAMENTO DE TRÁMITE INTERNO DE PQRSD REALIZADA</t>
  </si>
  <si>
    <t>PORCENTAJE DE ACTIVIDADES DE LA CAMPAÑA REALIZADA</t>
  </si>
  <si>
    <t>(NÚMERO DE ACTIVIDADES DE LA CAMPAÑA REALIZADAS/ NÚMERO TOTAL DE ACTIVIDADES DE LA CAMPAÑA PROGRAMADAS)*100%</t>
  </si>
  <si>
    <t>N O</t>
  </si>
  <si>
    <t>REALIZAR CAMPAÑAS DE SENSIBILIZACIÓN DE POLITICA  DE  ATENCIÓN AL CIUDADANO  AL INTERIOR DE LA ENTIDAD</t>
  </si>
  <si>
    <t xml:space="preserve">CAMPAÑAS DE SENSIBILIZACIÓN DE POLITICA  DE  ATENCIÓN AL CIUDADANO   AL   INTERIOR DE LA ENTIDAD REALIZADA </t>
  </si>
  <si>
    <t>PORCENTAJE DE SENSIBILIZACIONES EN ATENCIÒN AL CIUDADANO</t>
  </si>
  <si>
    <t>(NÙMERO DE SENSIBILIZACIONES REALIZADAS / NÙMERO DE SENSIBILIZACIONES PROGRAMADAS)*100%</t>
  </si>
  <si>
    <t>REALIZAR LA ACTUALIZACIÓN DOCUMENTAL DEL PROCESO DE ATENCIÓN AL CIUDADANO</t>
  </si>
  <si>
    <t>DOCUMENTOS ACTUALIZADOS</t>
  </si>
  <si>
    <t>(NÚMERO DE DOCUMENTOS ACTUALIZADOS/ NÚMERO DE NECESIDADES DE ACTUALIZACIÓN DOCUMENTAL)*100%</t>
  </si>
  <si>
    <t>PARTICIPAR EN LAS FERIAS CIUDADANAS PROGRAMADAS EN EL MARCO DEL PROGRAMA NACIONAL DEL SERVICIO AL CIUDADANO.</t>
  </si>
  <si>
    <t>INFORME DE PARTICIPACIÓN EN FERIAS</t>
  </si>
  <si>
    <t>PORCENTAJE DE PARTICIPACIÓN EN FERIAS DEL PNSC</t>
  </si>
  <si>
    <t>(NÚMERO DE FERIAS CON PARTICIPACIÓN DE LA UNP/ NÚMERO DE FERIAS EN DONDE INVITEN A LA UNP)*100%</t>
  </si>
  <si>
    <t>A través del indicador, el Grupo de Atención al Ciudadano busca medir la asistencia a las Ferias Nacionales de Servicio al Ciudadano, teniendo en cuenta, que son un espacio que permite realizar un acercamiento a la comunidad para informar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primer Feria Nacional de Servicio al Ciudadano, realizada en el municipio de Aracata- Magdalena.</t>
  </si>
  <si>
    <t xml:space="preserve">Informe Feria Nacional de Servicio al Ciudadano
(Archivo de Gestión Grupo de Gestión de Servicio al Ciudadano/ Carpeta Yute/ Informes - Feria Nacional de Servicio al Ciudadano) </t>
  </si>
  <si>
    <t>Con la participación en la Feria Nacional de Servicio al Ciudadano realizada el 05/04/2019 en el municipio de Aracataca - Magdalena,  el Grupo de Atención al Ciudadano logró descentralizar nuestros trámites y servicios dando a conocer a los habitantes del municipio el Programa de Prevención y Protección que lidera la UNP, logrando acercar nuestra entidad a los ciudadanos.</t>
  </si>
  <si>
    <t>A través del indicador el Grupo de Atención al Ciudadano, busca medir la oportunidad de respuesta a las PQRSD de carácter mixto elevadas a la entidad, evidenciándose que para el mes de enero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febrero de 2019, el GAC cumplió con el 100% del indicador como quiera que se respondieron oportunamente las PQRSD mixtas asignadas al proceso.
A través del indicador el Grupo de Atención al Ciudadano, busca medir la oportunidad de respuesta a las PQRSD de carácter mixto elevadas a la entidad, evidenciándose que para el mes de marzo de 2019, el GAC cumplió con el 99.72% del indicador.</t>
  </si>
  <si>
    <t xml:space="preserve"> INFORME
CONSOLIDADO DE PQRSD ENERO https://www.unp.gov.co/wp-content/uploads/2019/02/informe-seguimiento-a-pqrsd-de-la-entidad-enero-febero-marzo 2019.pdf</t>
  </si>
  <si>
    <t xml:space="preserve"> De acuerdo con las copias transferidas al GAC por el área de Radicación y Correspondencia , durante el mes de enero de 2019, fueron elevadas ante la entidad 220 PQRSD (mixtas) ,de las cuales se respondieron  220 en términos de ley ,dando cumplimiento al 100% del indicador de oportunidad.
 De acuerdo con las copias transferidas al GAC por el área de Radicación y Correspondencia , durante el mes de febrero de 2019, fueron elevadas ante la entidad 215 PQRSD (mixtas) ,de las cuales se respondieron  215 en términos de ley ,dando cumplimiento al 100% del indicador de oportunidad.
 De acuerdo con las copias transferidas al GAC por el área de Radicación y Correspondencia , durante el mes de marzo de 2019, fueron elevadas ante la entidad 351 PQRSD (mixtas) ,de las cuales se respondieron 350 en términos de ley ,dando cumplimiento al 99.72% del indicador de oportunidad.</t>
  </si>
  <si>
    <t>Durante el mes de enero, el Grupo de Atención al Ciudadano no presentó ninguna dificultad en el desarrollo de la actividad programada para dar cumplimiento al Indicador.
Durante el mes de febrero, el Grupo de Atención al Ciudadano no presentó ninguna dificultad en el desarrollo de la actividad programada para dar cumplimiento al Indicador.
La principal dificultad que tuvo durante el mes de marzo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t>
  </si>
  <si>
    <t xml:space="preserve">A través del indicador el Grupo de Atención al Ciudadano, busca evidenciar el porcentaje de cumplimiento de las actividades establecidas en la ACOM identificada por el proceso.   </t>
  </si>
  <si>
    <t>http://socrates.unp.gov.co/Accion/Index</t>
  </si>
  <si>
    <t>Durante el primer trimestre de 2019, se ejecutaron las actividades programadas por el Grupo de Atención al Ciudadano, para dar cumplimiento a la Acción Correctiva identificada por el proceso para la vigencia, de tal manera que semanalmente se generaron los correos electrónicos  informando a los enlaces de PQRSD de cada dependencia, las PQRSD que de acuerdo a las copias transferidas por el aérea de radicación y correspondencia ingresaron a la entidad  y los términos de respuesta para estas, de igual forma, se enviaron mensualmente  las Comunicaciones Internas a los líderes de cada Dependencia, a través de las cuales se informa el comportamiento de su  indicador de eficiencia en respuesta a PQRSD.</t>
  </si>
  <si>
    <t>Durante el trimestre, el Grupo de Atención al Ciudadano no presentó ninguna dificultad en el desarrollo de las actividades programadas para dar cumplimiento al Indicador.</t>
  </si>
  <si>
    <t>FORTALECER HERRAMIENTAS TECNOLÓGICAS, EL ACCESO A LA INFORMACIÓN Y LA APROPIACIÓN DE LAS TECNOLOGÍAS DE LA INFORMACIÓN</t>
  </si>
  <si>
    <t>PORCENTAJE  DEL NIVEL DE LA SEGURIDAD, ACCESIBILIDAD, DISPONIBILIDAD Y CONTINUIDAD DE LA INFORMACIÓN DE LOS PROCESOS UNP</t>
  </si>
  <si>
    <t>RENOVAR LA PLATAFORMA DE INFRAESTRUCTURA DE SERVICIOS TECNOLÓGICOS PARA OPTIMIZAR EL DESEMPEÑO, SEGURIDAD Y CONTINUIDAD DE LA INFORMACIÓN Y LOS PROCESOS UNP</t>
  </si>
  <si>
    <t>INFORMES DE AVANCE EN EL  CUMPLIMIENTO DEL PLAN DE RENOVACIÓN DE LA PLATAFORMA DE INFRAESTRUCTURA DE SERVICIOS.</t>
  </si>
  <si>
    <t>GESTIÓN TECNOLÓGICA</t>
  </si>
  <si>
    <t>NÚMERO DE INFORMES DE AVANCE RENOVACIÓN PLATAFORMA TI</t>
  </si>
  <si>
    <t>DOS (2) INFORMES DE AVANCE  DEL CRONOGRAMA DE IMPLEMENTACIÓN Y PUESTA EN OPERACIÓN DE LA NUEVA PLATAFORMA DE SERVICIOS TECNOLOGICOS UNP, CORRESPONDIENTE AL PERIODO EVALUADO</t>
  </si>
  <si>
    <t>IMPLEMENTAR DE FORMA INTEGRAL EL FORMULARIO WEB DE SOLICITUDES DE PROTECCIÓN PROMOVIENDO DE MANERA PROGRESIVA EL USO DE ESTE CANAL PARA SU GESTIÓN.</t>
  </si>
  <si>
    <t>INFORME DE MONITOREO DE USO DEL FORMULARIO WEB INTEGRAL PARA SOLICITUDES DE PROTECCIÓN.</t>
  </si>
  <si>
    <t>NÚMERO DE INFORMES DE MONITOREO DE USO DEL FORMULARIO WEB INTEGRAL PARA SOLICITUDES DE PROTECCIÓN </t>
  </si>
  <si>
    <t> TRES (3) INFORMES DE  MONITOREO  DE USO DEL FORMULARIO WEB INTEGRAL PARA SOLICITUDES DE PROTECCIÓN</t>
  </si>
  <si>
    <t>VIABILIZAR TÉCNICAMENTE DOS (2) CONVENIOS INTERINSTITUCIONALES PARA MEJORAR LA GESTIÓN Y/O ACCEDER A LA INFORMACIÓN DE ENTIDADES TERRITORIALES, NACIONALES Y/O LOCALES.</t>
  </si>
  <si>
    <t>DOCUMENTACIÓN TÉCNICA PARA IMPLEMENTAR CONVENIOS INTERINSTITUCIONALES.</t>
  </si>
  <si>
    <t>NÚMERO DE INFORMES CONVENIOS INTERINSTITUCIONALES VIABILIZADOS TÉCNICAMENTE</t>
  </si>
  <si>
    <t xml:space="preserve">ANUAL </t>
  </si>
  <si>
    <t>DOS (2) CONVENIOS INTERINSTITUCIONALES VIABILIZADOS TÉCNICAMENTE</t>
  </si>
  <si>
    <t>DESARROLLAR LA SENSIBILIZACIÓN DIGITAL PARA LOS USUARIOS INTERNOS DE LA UNP.</t>
  </si>
  <si>
    <t>EVIDENCIAS DEL DESARROLLO DEL PLAN DE SENSIBILIZACIÓN DIGITAL</t>
  </si>
  <si>
    <t>PORCENTAJE DE AVANCE DE EJECUCIÓN DEL PLAN DE SENSIBILIZACION DIGITAL</t>
  </si>
  <si>
    <t>(CANTIDAD DE ACTIVIDADADES DEL PLAN DE SENSIBILIZACION DIGITAL REALIZADAS EN EL PERIODO / CANTIDAD DE ACTIVIDADES DEL PLAN DE SENSIBILIZACION DIGITAL PROGRAMADAS EN EL PERIODO)*100%</t>
  </si>
  <si>
    <t xml:space="preserve">Durante el primer trimestre de 2019 se ejecutaron a conformidad la totalidad de las actividades del Plan de Sensibilización Digital programadas, es decir, 20 actividades realizadas de 20 programadas para el periodo evaluado.  En este sentido, el porcentaje de avance de ejecución del Plan de Sensibilización Digital se desarrolló de acuerdo a lo dispuesto para el periodo evaluado, por lo tanto, se logró un resultado del 100%. </t>
  </si>
  <si>
    <t xml:space="preserve">Evidencias del desarrollo del Plan de Sensibilización Digital para el primer trimestre 2019 correspondiente a: reportes de ejecución, Actas de Reunión, Lista de Asistencia y Contenidos desarrollados. </t>
  </si>
  <si>
    <t xml:space="preserve">Durante el primer trimestre de 2019, se realizaron actividades como parte de la estrategia de uso y apropiación del Contrato 785 de 2017 – Imprenta Nacional, el la cual se adelantaron 15 jornadas con una asistencia de 135 participantes. Por otra parte, en este periodo se realizaron 5 sesiones de sensibilización en conjunto con el proveedor Microsoft para el fortalecimiento de las herramientas tecnológicas de colaboración Office 365 – TEAMS, temáticas sobre Ciberseguridad y Gestión del Cambio con una participación de 45 asistentes. Para el este periodo se realizaron un total de 20 actividades de transferencia de conocimiento y se generaron contenidos que fueron publicados en la Intranet como parte del fortalecimiento del manejo de las herramientas tecnológicas disponibles en la Entidad. </t>
  </si>
  <si>
    <t xml:space="preserve">Durante este periodo fue necesario reprogramar las jornadas de sensibilización debido a actividades extraordinarias que se adelantaron en la Entidad y que dificultaron el cumplimiento de las agendas, sin embargo, se desarrollo la programación en su totalidad para el periodo evaluado. </t>
  </si>
  <si>
    <t>FORMULAR EL ANTEPROYECTO DE ANALÍTICA DE DATOS E INTELIGENCIA DEL NEGOCIO DE LA RUTA DE PROTECCIÓN PARA LA TOMA DE DECISIONES EN LA EVALUACIÓN DEL RIESGO, LA IMPLEMENTACIÓN DE MEDIDAS DE PROTECCIÓN Y LA PREVENCIÓN.</t>
  </si>
  <si>
    <t> DOCUMENTO DE ANTEPROYECTO DE ANALÍTICA DE DATOS E INTELIGENCIA DEL NEGOCIO DE LA RUTA DE PROTECCIÓN.</t>
  </si>
  <si>
    <t>NÚMERO DE INFORMES DE AVANCE DE ANTEPROYECTO DE ANALÍTICA DE DATOS E INTELIGENCIA DEL NEGOCIO DE LA RUTA DE PROTECCIÓN</t>
  </si>
  <si>
    <t>TRES (3) INFORMES DE AVANCE DEL DOCUMENTO DE  ANTEPROYECTO DE ANALÍTICA DE DATOS E INTELIGENCIA DEL NEGOCIO DE LA RUTA DE PROTECCIÓN.</t>
  </si>
  <si>
    <t>ADOPTAR LAS GUÍAS DEL SISTEMA DE GESTIÓN DE SEGURIDAD DE INFORMACIÓN - SGSI DEL MODELO DE SEGURIDAD Y PRIVACIDAD DE LA INFORMACIÓN - MSPI DEL MINTIC EN LA UNP.</t>
  </si>
  <si>
    <t>DOCUMENTO INFORME DE SEGUIMIENTO DE IMPLEMENTACIÓN DEL SISTEMA DE GESTIÓN DE SEGURIDAD DE LA INFORMACIÓN.</t>
  </si>
  <si>
    <t>PORCENTAJE ACUMULADO DE CUMPLIMIENTO  DE IMPLEMENTACIÓN DE LOS CONTROLES DE SEGURIDAD SEGÚN EL PLAN DE SEGURIDAD Y PRIVACIDAD DE LA INFORMACIÓN.</t>
  </si>
  <si>
    <t>(NÚMERO DE CONTROLES MSPI IMPLEMENTADOS EN EL PERIODO EVALUADO / NÚMERO DE CONTROLES MSPI DECLARADOS EN EL PERIODO EVALUADO) * 100%</t>
  </si>
  <si>
    <t xml:space="preserve">Para el primer trimestre de 2019 se presenta un avance de cumplimiento de implementación para el periodo evaluado de seis (6) controles de siete (7) controles programados según lo establecido para la ejecución del Plan de Seguridad y Privacidad de la Información. 
La medición del indicador “Porcentaje Acumulado de Implementación de los Controles de Seguridad…” permite evidenciar en su primera fase de implementación, un cumplimiento de 85,71%, porcentaje que se encuentra por debajo de la meta establecida. En tal sentido se propone generar las acciones necesarias para alcanzar la meta en el próximo periodo.  </t>
  </si>
  <si>
    <t xml:space="preserve">Reporte de avance de implementación de los controles de seguridad de acuerdo al Informe de seguimiento del Plan de Seguridad y Privacidad de la Información del primer trimestre, el cual tiene los documentos soporte de la implementación. </t>
  </si>
  <si>
    <t xml:space="preserve">Para dar cumplimiento al porcentaje acumulado de Implementación de los Controles de Seguridad según el Plan de Seguridad y Privacidad de la Información se realizaron las siguientes actividades: apoyo a los procesos de migración de plataformas, hiperconvergencia y cambio de protocolo IPv4 a IPv6; se define el listado de servicios con el respectivo diseño de los mapas de servicio de la Entidad; elaboración del documento para la ejecución  del MSPI; se adelanta el proceso precontractual e inicio de la fase contractual para la adquisición de una solución para la protección contra software malicioso y aseguramiento de la información del correo electrónico institucional en la Nube de office 365 de forma global, lo anterior, según lo programado. Como parte de las actividades previstas, se hicieron los ajustes necesarios para garantizar la segmentación de la red, de tal manera que se garantice el acceso seguro a los servicios por parte de los usuarios y la ciudadanía en general. </t>
  </si>
  <si>
    <t xml:space="preserve">Durante el presente periodo se presentaron las siguientes dificultades: los procedimientos de seguridad existentes en la entidad deben ser complementados para el desarrollo del MSPI; la Política General de Seguridad fue oficializada en Diciembre 2018 y aún se encuentra en proceso de sensibilización para su uso y apropiación; debido a los cambios sobre las redes inalámbricas se evidenciaron algunas desviaciones en relación a accesos no autorizados sobre los cuales se ejecutaron los correctivos necesarios y finalmente, se presentaron retrasos significativos en el proceso contractual del Antivirus debido al elevado número de observaciones recibidas, situación que derivó en modificaciones a las fechas del proceso. Todos estos aspectos afectaron el avance de ejecución del MSPI en este periodo.  </t>
  </si>
  <si>
    <t>ATENDER LOS REQUERIMIENTOS E INCIDENTES REPORTADOS POR LOS USUARIOS EN LA HERRAMIENTA DE GESTIÓN DE SERVICIOS CUMPLIENDO LOS ANS.</t>
  </si>
  <si>
    <t>INFORME DE ESTADO Y GESTIÓN CON EL ANÁLISIS DEL REPORTE DE LA HERRAMIENTA DE GESTIÓN DEL CENTRO DE SERVICIOS</t>
  </si>
  <si>
    <t>PORCENTAJE DE ATENCIÓN DE REQUERIMIENTOS E INCIDENTES DE LA MESA DE SERVICIOS DE TI</t>
  </si>
  <si>
    <t>((CANTIDAD DE SOLICITUDES DE SOPORTE TÉCNICO ATENDIDAS EN EL PERIODO EVALUADO)/(CANTIDAD TOTAL DE SOLICITUDES DE SOPORTE TÉCNICO RECIBIDAS EN EL PERIODO EVALUADO + SOLICITUDES DE SOPORTE TÉCNICO PENDIENTES))*100%</t>
  </si>
  <si>
    <t>Durante el mes analizado de ENERO de 2019 en el Centro de Servicios el registro de solicitudes registro que ingresaron 688 y se tramitaron 646. 
El indicador sobre la atención de solicitudes de soporte técnico relacionadas con los servicios tecnológicos para este periodo fue del 93,90%, resultado que se aproxima al rango del 96% al 100%, por tanto, se puede inferir que para este periodo se alcanzó un resultado del 90% en proporción a la meta establecida, situación que genera la respectiva alerta para mejorar el resultado obtenido. 
Durante el mes analizado de FEBRERO de 2019 en el Centro de Servicios se evidencia un registro de 1263 solicitudes, de los cuales se atendieron 1195 conformado por requerimientos e incidentes. 
La medición del indicador sobre la Atención de requerimientos e incidentes de la Mesa de Servicios TI para este periodo fue del 94,62%, resultado que se aproxima al rango del 96% al 100%, pero no se alcanzó la meta a conformidad. Se propone mejorar el resultado y promover acciones que permitan tener una mayor cobertura de atención. 
Durante el mes de MARZO de 2019, se registraron en la herramienta de Centro de Servicios un total de 1.093 casos, de los cuales se atendieron 982 solicitudes, las cuales corresponden a requerimientos e incidentes recibidos. 
La medición del indicador sobre la Atención de requerimientos e incidentes de la Mesa de Servicios TI fue del 90% para este periodo, resultado que se encuentra por debajo del rango (96% al 100%) establecido como satisfactorio. Esta situación se presenta debido a que el número de integrantes del equipo de soporte es insuficiente frente al volumen de usuarios de la infraestructura tecnológica de la Entidad.
Frente al resultado de la medición, los casos no atendidos representan un 10% del periodo evaluado. 
Se propone mejorar el resultado y generar acciones necesarias que permitan tener una mayor cobertura de atención</t>
  </si>
  <si>
    <t>Reporte con el análisis del Indicador frente a los resultados generados de la Herramienta de Gestión del Centro de Servicios para el periodo evaluado 
Anexos - Reportes generados de la Herramienta de gestión del Centro de Servicios</t>
  </si>
  <si>
    <t xml:space="preserve">Enero: El desarrollo de la atención de solicitudes se ejecutan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De igual forma, se integró al servicio de atención de requerimientos e incidentes las solicitudes del aplicativo SER administrado por el ingeniero David Lara; se organizó la programación de las visitas técnicas a las sedes UNP, se generó el plan de mantenimiento de infraestructura tecnológica para la presente vigencia, se actualizó el formato de creación o modificación de usuario; se presentaron las necesidades tecnológicas para el año 2019 a la Coordinación; se realizó el alistamiento del  STOCK de equipos de cómputo, impresoras y elementos tecnológicos según la demanda recibida;  Así mismo el traslado, la entrega y configuración de varios equipos de cómputo en diferentes Áreas, entre otras actividades.Febrero: El desarrollo de la atención de solicitudes se ejecutan las siguientes actividades: se brindó atención en el  sitio y/o de forma remota sobre los casos reportados por los usuarios en el Centro de Servicios; se atienden las consultas técnicas sobre el uso de la infraestructura tecnológica y aspectos de conectividad; se apoya la instalación y configuración de sistemas informáticos; se gestiona la mejora y sustitución de elementos tecnológicos; se implementan las soluciones tecnológicas a los incidentes reportados por los usuarios, entre otros. En este periodo, entre los actividades realizadas que no se registran en la Plataforma del Centro de Servicios se realizaron sensibilizaciones en el manejo de la Herramienta Microsoft TEAMS; se realizó visita a la regional de Apartadó – Antioquia para el apoyo técnico del traslado de elementos tecnológicos; se enviaron a diferentes sedes de la UNP siete gabinetes Rack requeridos para organizar su infraestructura técnica; se fortaleció el equipo de soporte mediante una capacitación sobre Impresoras; se hizo una depuración del Licenciamiento de Microsoft Online Suscription Office 365; se apoyó el traslado, entrega y configuración de equipos de cómputo entre las áreas de la Sede Principal y se realizaron labores depuración del Directorio Activo por los cambios de ingresos y egresos de usuarios, entre otras.
Marzo: Como parte del desarrollo de las actividades derivadas de la prestación del servicio de Soporte Técnico,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Durante este periodo se realizaron visitas programadas a las sedes: GURP – Barranquilla, GURP – Neiva y GURP – Apartadó. Estas visitas se documentan en los Informes de Estado y Gestión generado de cada visita.  
Durante este periodo, se presentó una falla técnica de acceso en el recurso compartido de “Trinity”, lo cual generó una indisponibilidad del servicio. Esta afectación tuvo una duración de 15 días, tiempo durante el cual se ejecutaron las acciones necesarias para salvaguardar la información de los usuarios y restablecer el servicio. Una vez corregida la falla técnica y restablecido el servicio, se determinó la necesidad de realizar la migración de la información almacenada en “Trinity” a la Plataforma “PANDORA” (en la Nube) de la totalidad de los usuarios. Este proceso se venía haciendo de manera gradual desde el año pasado. Este evento se encuentra documentado en un Informe que describe lo sucedido y las acciones implementadas. 
De igual forma, en este mes se brindó apoyo al proceso de implementación del sistema de Información para la generación de resoluciones de CERREM para su implementación. Esta solución tecnológica es un módulo derivada de la Herramienta Power File, sobre la cual se adelanta el desarrollo del Proyecto del Sistema de Gestión Documental. 
Se aclara que los eventos descritos generan actividades de soporte adicionales a los casos reportados en la Herramienta de gestión del Centro de Servicios, lo cual evidencia un subregistro en la estimación del desempeño y la gestión adelantada por el equipo de soporte. </t>
  </si>
  <si>
    <t xml:space="preserve">Enero: El margen de solicitudes no atendidas corresponde a los casos registrados en los últimos días del mes y que se encuentran en proceso de atención, o corresponden a necesidades de elementos tecnológicos pendientes por adquirir o autorizar.  Febrero: El margen de solicitudes no atendidas corresponde a los casos registrados en los últimos días del mes y que se encuentran en proceso de atención, o corresponden a necesidades de elementos tecnológicos pendientes por adquirir o autorizar.  
Marzo: La proporción de solicitudes no atendidas corresponde al 10% del total de casos registrados en la Herramienta, de los cuales algunos de ellos fueron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su localización y los diferentes eventos que se presentan y que no corresponden a la operatividad ordinaria de la plataforma tecnológica. 
Debido a los eventos extraordinarios presentados durante este mes, no se dio cumplimiento al Cronograma de visitas técnicas a las regionales en el periodo evaluado, así como no fue posible la cobertura de atención en la sede Américas – Bogotá a conformidad. </t>
  </si>
  <si>
    <t>MANTENER LA DISPONIBILIDAD DE LA PLATAFORMA TECNOLÓGICA ADMINISTRANDO LOS MANTENIMIENTOS PREVENTIVOS Y CORRECTIVOS PARA SU CORRECTO FUNCIONAMIENTO.</t>
  </si>
  <si>
    <t>INFORME DE ESTADO Y GESTIÓN CON EL REPORTE SOBRE EL COMPORTAMIENTO DE LA DISPONIBILIDAD DE LOS SERVICIOS TECNOLÓGICOS.</t>
  </si>
  <si>
    <t>PORCENTAJE DE DISPONIBILIDAD DE LA PLATAFORMA TECNOLÓGICA</t>
  </si>
  <si>
    <t>((CANTIDAD DE TIEMPO TOTAL DEL PERIODO EVALUADO – TIEMPO DE INDISPONIBILIDAD DE LOS SERVICIOS ANALIZADOS)/(CANTIDAD DE TIEMPO TOTAL DEL PERIODO EVALUADO))*100%</t>
  </si>
  <si>
    <t>Enero: La estimación de la disponibilidad de la plataforma y los servicios tecnológicos se computa a partir de su comportamiento, la conectividad de las 18 sedes y la operatividad de los 82 servicios tecnológicos. La disponibilidad para el periodo evaluado corresponde al 99.92%, resultado que está dentro del rango de la meta (rango entre 98 y 100%) establecida; por lo que se concluye que se cumple al 100% el indicador. Los eventos de indisponibilidad presentados en este mes representan un 0.08% del total del tiempo medido para el periodo evaluado. 
Febrero: La disponibilidad de la plataforma tecnológica corresponde al comportamiento de la plataforma tecnológica que respalda la conectividad de las 18 sedes, y 82 servicios tecnológicos. Este indicador para este periodo, presenta un resultado del 98,96%, el cual está dentro del rango de la meta (entre 98 y 100%) establecida. En tal sentido, se concluye que en el mes de febrero – 2019, se cumplió la meta propuesta. Los eventos de indisponibilidad representan el 1.04% del total del tiempo medido para el periodo evaluado y son detallados junto con las acciones generadas en el soporte del Indicador mencionado.
Marzo:Durante el mes de marzo de 2019 el comportamiento de la plataforma tecnológica que respalda la conectividad de las 18 sedes y 82 servicios tecnológicos presentó una disponibilidad del 99,09%, resultado que se encuentra dentro del margen (98% a 100%) definido como satisfactorio.
La medición del indicador “Disponibilidad de la Plataforma Tecnológica de TI” permite evidenciar la proporción del tiempo de indisponibilidad para el periodo evaluado, la cual corresponde al 0,91% equivalente a 404,5 minutos con respecto a 44.640 minutos de la totalidad de disponibilidad establecido para este periodo.</t>
  </si>
  <si>
    <t xml:space="preserve">Enero: Informe de Estado y Gestión con el Reporte del comportamiento de la Disponibilidad de los Servicios Tecnológicos para el periodo evaluado
Febrero: Informe de Estado y Gestión con el Reporte del comportamiento de la Disponibilidad de los Servicios Tecnológicos para el periodo evaluado
Marzo: Reporte con el análisis del Indicador frente a los resultados generados del instrumento de seguimiento y control implementado para monitorear y documentar el comportamiento de la Plataforma tecnológica de la Entidad, para el periodo evaluado.  </t>
  </si>
  <si>
    <t>Enero: Durante el mes de enero de 2019, se brindaron los servicios tecnológicos a partir de la disponibilidad de la infraestructura, el monitoreo constante y la intervención de los eventos que se presentaron y afectaron la operación debido al funcionamiento de los elementos y/o redes de la plataforma tecnológica. Los eventos de indisponibilidad son descritos junto con las acciones generadas en el Soporte del Indicador para el periodo evaluado.
Febrero: Durante el mes de febrero de 2019, se garantizó la disponibilidad de la infraestructura y los servicios tecnológicos, mediante el monitoreo constante y la intervención realizada en la atención de los eventos que se presentaron y afectaron la continuidad de la operación de la Entidad y en particular lo referente al servicio de conectividad, funcionamiento de los elementos y/o redes de la plataforma tecnológica de la Entidad. 
Marzo: Durante el mes de marzo de 2019, se gestionaron los servicios tecnológicos a partir del monitoreo de la infraestructura y los servicios tecnológicos. Se generaron las intervenciones a los eventos que se presentaron y afectaron la continuidad de la operación de la Entidad. En particular lo referente al acceso del recurso de almacenamiento compartido, al servicio de conectividad, funcionamiento de los elementos y/o redes de la plataforma tecnológica de la Entidad.</t>
  </si>
  <si>
    <t xml:space="preserve">Enero: No se presentaron dificultades en el desarrollo de las actividades reportadas. 
Febrero: No se presentaron dificultades en el desarrollo de las actividades reportadas, sin embargo, se hace la salvedad que el monitoreo se ejecuta de manera manual en su mayoría, lo cual resulta dispendioso en su registro y elaboración. Se sugiere evaluar la posibilidad de modernizar la plataforma tecnológica para apoyar la supervisión y monitoreo con alertas automáticas de detección y reacción.
Marzo: La indisponibilidad del servicio presentada durante el mes de marzo 2019, corresponden al 0,91% de la cantidad de tiempo total calculado como parte de la prestación de los servicios en el periodo evaluado. 
De todos modos, se hace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t>
  </si>
  <si>
    <t>PUNTAJE DEL AUTODIAGNÓSTICO DE LA POLÍTICA DE TRASPARENCIA, ACCESO A LA INFORMACIÓN Y LUCHA CONTRA LA CORRUPCIÓN</t>
  </si>
  <si>
    <t>SUMINISTRAR LAS HERRAMIENTAS TECNOLÓGICAS PARA DAR CUMPLIMIENTO NORMATIVO A LA POLITICA DE TRANSPARENCIA Y ACCESO A LA INFORMACIÓN PÚBLICA EN LO REFERENTE A LOS MEDIOS ABIERTOS DIGITALES DE LA ENTIDAD.</t>
  </si>
  <si>
    <t>HERRAMIENTAS TECNOLÓGICAS REQUERIDAS PARA EL CUMPLIMIENTO NORMATIVO DE LA POLITICA DE TRANSPARENCIA Y ACCESO A LA INFORMACIÓN PÚBLICA.</t>
  </si>
  <si>
    <t>NÚMERO DE CUADRO INFORME DE DISPONIBILIDADDE LA PLATAFORMA WEB DONDE SE PUBLICA LA INFORMACIÓN EN CUMPLIMIENTO DE LA POLÍTICA DE TRANSPARENCIA Y ACCESO A LA INFORMACIÓN PÚBLICA</t>
  </si>
  <si>
    <t>(4) CUATRO INFORMES DE DISPONIBILIDAD DE LA PLATAFORMA WEB DONDE SE PUBLICA LA INFORMACIÓN EN CUMPLIMIENTO DE LA POLÍTICA DE TRANSPARENCIA Y ACCESO A LA INFORMACIÓN PÚBLICA</t>
  </si>
  <si>
    <t xml:space="preserve">Durante el primer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su primera fase la identificación de los recursos disponibles en la Página Web y la estadística de la interacción que se genera con la publicación. </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</si>
  <si>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t>
  </si>
  <si>
    <t xml:space="preserve">Para dar cumplimiento a la Ley 1712 de 2014 y al Decreto 1081 del 26 de mayo de 2015 en el marco de MIPG, se realizaron actividades de mantenimiento y monitoreo de la página Web frente a la información que por norma deben ser publicados y que corresponden la vigencia 2019. 
Durante el primer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Como parte del monitoreo del Portal Web, durante el presente periodo, se destacan los siguientes datos: Número de visitas a páginas 193.659; Número de páginas vistas únicas: 143.676; Promedio de tiempo en la página 00:01:47; Porcentaje de rebote 59,69 %; Porcentaje de salidas 42,54 %; Tiempo medio de carga de la página (s) 12,43; Tiempo medio de redirección (s) 0,18; Tiempo medio de búsqueda de dominio (s) 0,03; Tiempo medio de conexión de servidor (es) 0,21; Tiempo medio de respuesta de servidor (es) 3,59; Tiempo medio de descarga de la página (s) 0,46 y los tiempos medios de carga de la página por Navegador, los cuales son detallados y analizados en el Reporte que contiene la descripción del comportamiento de la Herramienta tecnológica disponible. 
Se prepara el Reporte con el detalle de las actividades de mantenimiento y monitoreo que forman parte del indicador sobre la Disponibilidad de la Plataforma Web donde se publica la Información en Cumplimiento de la Política de Transparencia y Acceso a la Información Pública. </t>
  </si>
  <si>
    <t xml:space="preserve">Durante el presente periodo no se presentaron dificultades con la Plataforma Web de la entidad. </t>
  </si>
  <si>
    <t>PORCENTAJE  DE CUMPLIMIENTO  DE LA ESTRATEGIA DE GOBIERNO DIGITAL</t>
  </si>
  <si>
    <t>ADOPTAR EL MANUAL DE GOBIERNO DIGITAL PARA LA UNP.</t>
  </si>
  <si>
    <t>DOCUMENTO INFORME DE SEGUIMIENTO DE IMPLEMENTACIÓN DEL MANUAL DE GOBIERNO DIGITAL</t>
  </si>
  <si>
    <t>PORCENTAJE PROMEDIO PONDERADO DEL NIVEL DE CUMPLIMIENTO DE LOS ELEMENTOS HABILITADORES DE LA POLITICA DE GOBIERNO DIGITAL.</t>
  </si>
  <si>
    <t>La política de Gobierno Digital establecida mediante el Decreto 1008 de 2018 establece que la política tiene como habilitadores transversales Arquitectura, Seguridad de la Información y Servicios Ciudadanos Digitales.
La ponderación de Cumplimiento de Arquitectura (77.45 %) y Seguridad de la Información (78.22%) nos arroja un resultado de cumplimiento de Gobierno Digital de 77.84% para el presente primer trimestre del año 2019, de acuerdo a los lineamientos de calificación dados por los anexos 5 y 6 del Manual de Gobierno Digital.</t>
  </si>
  <si>
    <t xml:space="preserve">La herramienta EXCEL “Matriz medición gobierno digital UNP 2019”	que discrimina y cuantifica las directrices estipuladas en el Manual de Gobierno Digital expedido por MINTIC.   </t>
  </si>
  <si>
    <t>En el habilitador de Arquitectura se destaca: La actualización del PETI con respecto a la orientación de proyectos para el año 2019 focalizados a la transformación digital de la entidad que apoyen la misionalidad de la entidad, se empezó a abordar el tema de transición de IPV4 a IPV6 con opción principal que se realice a través de convenio interadministrativo con RENATA, la labor de sensibilización a través de capacitaciones a directores y coordinadores de la entidad en cuanto a los beneficios para los diferentes procesos en la adopción de las diversas herramientas de Office 365.
En el habilitador de Seguridad de la Información la asignación del CISO con objetivos principales de implementar el MSPI y el SGSI en la entidad ha dado norte al repuntar en los aspectos de seguridad, tanto administrativos como técnicos</t>
  </si>
  <si>
    <t>Se esperaba contar con la liberación por parte de MINTIC de la herramienta de autoevaluación para utilizarla como instrumento de medición, esta aun no esta disponible por lo cual se diseñó la herramienta de evaluación ““Matriz medición gobierno digital UNP 2019".
Es importante para el siguiente trimestre focalizar el que el grupo humano coloquemos en práctica	las guías y lineamientos documentados en el proceso a Información   y Seguridad de la Información y de Servicios Tecnológicos para tener documentación que soporte una mayor evaluación de estos tópicos y por ende un mayor cumplimiento de los elementos habilitadores, en la actualidad se hace de manera práctica pero no se tiene soporte documental para obtener una mayor evaluación</t>
  </si>
  <si>
    <t>IMPLEMENTAR LOS PROYECTOS DE TI DEFINIDOS EN EL PETI PARA EL PERIODO EVALUADO.</t>
  </si>
  <si>
    <t>DOCUMENTO INFORME DE SEGUIMIENTO DE IMPLEMENTACIÓN DEL PETI.</t>
  </si>
  <si>
    <t>PORCENTAJE DE HABILITACIÓN TECNOLÓGICA - AVANCE DEL PETI.</t>
  </si>
  <si>
    <t>(SUMATORIA DE PORCENTAJE DE AVANCE DE CADA PROYECTO EN EL PERIODO EVALUADO / SUMATORIA DEL PORCENTAJE DE LA META DE AVANCE DE CADA PROYECTO EN EL PERIODO EVALUADO)*100%</t>
  </si>
  <si>
    <t xml:space="preserve">El Plan Estratégico de Tecnologías de Información es el artefacto que traza la ruta para la alineación entre las líneas estrategias de la Unidad Nacional de Protección, sus procesos y la gestión de las Tecnologías de Información a partir de un conjunto de iniciativas que tiene un alcance de cuatro años. Para la vigencia 2019, se definen las actividades para el desarrollo de los proyectos de tecnología que serán gestionados e implementados según lo programado. 
Durante el primer trimestre del año 2019, las actividades programadas en el Plan Estratégico de las Tecnologías de Información – PETI , fueron ejecutadas 21 de 25 actividades planeadas para el periodo evaluado, las cuales corresponden al 84% de avance de ejecución.
El resultado de la medición del indicador sobre el porcentaje de habilitación tecnológica se encuentra por debajo de la meta para el periodo evaluado, por lo tanto, se propone generar las acciones necesarias para alcanzar la meta establecida. </t>
  </si>
  <si>
    <t>Documento Informe de Seguimiento de Implementación del PETI para el periodo evaluado y los Anexos Evidencias de los avances de los Proyectos para la habilitación tecnológica</t>
  </si>
  <si>
    <t xml:space="preserve">Durante el primer trimestre de 2019 las actividades planeadas corresponden al avance del proceso de renovación del Centro de Datos de la entidad, en sus etapas precontractual y contractual.  De igual forma, se adelantó el proceso de contratación para el fortalecimiento de la Seguridad Física y el licenciamiento de Software. La ejecución de los proyectos considerados en el PETI permite dar alcance a los lineamientos sobre seguridad, gobierno de datos y su arquitectura. </t>
  </si>
  <si>
    <t>Las actividades no ejecutadas corresponden a pasos previos administrativos con terceros que no se adelantaron por los procesos precontractuales, se esperaba contar con los insumos para segundo mes del año para ejecutar tareas que dependían de estas, adicionalmente la actividad del ciclo de vida de los sistemas de información e información a tomado mas tiempo de lo planeado.</t>
  </si>
  <si>
    <t>Durante los meses de Enero a Marzo de 2019 no fueron allegadas ninguna petición, queja, reclamo, sugerencia o denuncia (PQRSD) que requiera de resolución por parte del proceso de Gestión Tecnológica dentro del término estipulado por Ley. Por lo tanto, para este periodo el resultado del indicador “PQRSD Respondidas en Término de Ley“ corresponde al 100%</t>
  </si>
  <si>
    <t>Correo reporte estado de recepción PQRSD</t>
  </si>
  <si>
    <t>Debido a que en este periodo no se recibieron PQRSD asignadas al proceso de gestión tecnológica para ser resueltas dentro del término de Ley, no se generan acciones derivadas del análisis</t>
  </si>
  <si>
    <t>No se presentan dificulades en el desarrollo de este reporte</t>
  </si>
  <si>
    <t xml:space="preserve">Durante el primer trimestre de 2019 no se identificaron ninguna Acción Correctiva Oportuna de Mejora – ACOM, por lo tanto, este periodo se reporta el cumplimiento en un 100%. </t>
  </si>
  <si>
    <t xml:space="preserve">No se presenta evidencia para este periodo.  </t>
  </si>
  <si>
    <t>No se reporta dado que no se identificó ninguna Acción Correctiva Oportuna de Mejora – ACOM.</t>
  </si>
  <si>
    <t>DAR TRÁMITE A LAS ACCIONES DE TUTELA EN QUE SE VINCULE A LA UNP O ESTA DEBA PROMOVER</t>
  </si>
  <si>
    <t>INFORME DE TUTELAS RESPONDIDAS EN TÉRMINOS DE LEY</t>
  </si>
  <si>
    <t>GESTIÓN JURÍDICA</t>
  </si>
  <si>
    <t>PORCENTAJE DE TUTELAS RESPONDIDAS EN TÉRMINOS DE LEY.</t>
  </si>
  <si>
    <t>(NÚMERO TUTELAS RESPONDIDAS DENTRO DE LOS TÉRMINOS DE LEY / NÚMERO DE TUTELAS ALLEGADAS PARA DAR RESPUESTA DENTRO DE LOS TÉRMINOS DE LEY) *100</t>
  </si>
  <si>
    <t>En el mes de enero de 2019 allegaron un total de 43 tutelas a las cuales se les generó respuesta oportuna y en los respectivos términos de ley.
En el mes de febrero de 2019 allegaron un total de 48 Acciones de Tutela a las cuales se les generó respuesta oportuna y en los respectivos términos de ley.
En el mes de marzo de 2019 allegaron un total de 49 Acciones de Tutela a las cuales se les generó respuesta oportuna y en los respectivos términos de ley.</t>
  </si>
  <si>
    <t>El soporte de este indicador reposa en la base de datos del equipo de Tutelas, la cual se encuentra almacenada en PANDORA.</t>
  </si>
  <si>
    <t>Esta actividad se desarrollo satisfactoriamente y con forme a lo que se tenia planeado, sin presentarse ninguna novedad, presentando un cumplimiento del 100%</t>
  </si>
  <si>
    <t>No se presento ninguna dificultad en el desarrollo de esta actividad.</t>
  </si>
  <si>
    <t>DISMINUIR EL TIEMPO DE RESPUESTA DE LOS RECURSOS DE REPOSICIÓN</t>
  </si>
  <si>
    <t>PORCENTAJE DE OPORTUNIDAD EN LA RESPUESTA A LOS RECURSOS DE REPOSICIÓN</t>
  </si>
  <si>
    <t>DAR TRÁMITE A LOS RECURSOS DE REPOSICIÓN PRESENTADOS CONTRA LAS DECISIONES ADOPTADAS POR EL DIRECTOR DE LA UNP</t>
  </si>
  <si>
    <t>INFORME DE GESTIÓN DE RECURSOS DE REPOSICIÓN.</t>
  </si>
  <si>
    <t>PORCENTAJE DE CUMPLIMIENTO DE RECURSOS DE REPOSICIÓN.</t>
  </si>
  <si>
    <t>(NÚMERO DE RECURSOS DE REPOSICIÓN GESTIONADOS/NÚMERO DE RECURSOS DE REPOSICIÓN ALLEGADOS)*100%</t>
  </si>
  <si>
    <t>En el mes de enero del 2019, la Oficina Asesora Jurídica debía gestionar 56 Recursos de Reposición; de los cuales se gestionaron en términos de ley 54 y la gestión de los 2 restantes se realizó de manera extemporánea
En febrero de 2019, la Oficina Asesora Jurídica debía gestionar 57 Recursos de Reposición, los cuales se gestionaron en su totalidad dentro de los respectivos términos de ley.
En el mes de marzo La Oficina Asesora Jurídica debia gestionar 61 Recursos de Reposición, de los cuales se gestionaron en términos 60 y 1 se gestionó de modo extemporáneo.</t>
  </si>
  <si>
    <t>El soporte de este indicador se encuentra en la base de datos del equipo de Recursos de Reposición, la cual reposa en la carpeta compartida de PANDORA.</t>
  </si>
  <si>
    <t xml:space="preserve">Gracias al plan choque realizado por  la Oficina Asesora Jurídica para nivelar los tiempos de respuesta y aliviar el acumulado que existía en la dependencia desde el mes de agosto y septiembre de 2018; se logró mitigar en gran parte el impacto del incumplimiento en los términos de respuesta presentando un porcentaje de cumplimiento del 96% en el mes de enero; no obstante, se espera que, con la modificación del recurso humano y las acciones adelantadas, el comportamiento del indicador continue siendo progresivo en el mes de febrero. 
Febrero: Las estrategias implementadas a partir de octubre de 2018 han dado resultados, ya que como se puede apreciar en mes de febrero el comportamiento del indicador mejoró considerablemente, presentando un cumplimiento del 100%.
Marzo: Esta actividad presenta un porcentaje de cumplimiento del 98% debido al incumpliento en los términos de ley de 1 Recurso de Reposición; no obstante esta novedad fue puesta en conocimiento del Jefe de la Oficina Jurídica para que se tomen las respectivas acciones correctivas. </t>
  </si>
  <si>
    <t>Enero: Debido al acumulado con el cual se contaba no se logró cumplir con el cumplimiento del 100% de la gestión; no obstante se continúan realizando diferentes estrategias para subsanar las falencias que puedan existir.
Febrero: No se presento ninguna dificultad en el desarrollo de esta actividad.
Marzo: A cusa de un descuido por parte de la persona que se encontraba a cargo del Recurso de Reposición se gestionó de modo extemporáneo.</t>
  </si>
  <si>
    <t>PUNTAJE DEL AUTODIAGNÓSTICO DE LA POLÍTICA DE DEFENSA JURÍDICA</t>
  </si>
  <si>
    <t>ACTUALIZAR  LAS ACTUACIONES PRESENTADAS EN LOS PROCESOS JUDICIALES EN LA PLATAFORMA E-KOGUI.</t>
  </si>
  <si>
    <t>ACTUALIZACIÓN DEL SISTEMA UNICO DE INFORMACIÓN LITIGIOSA DEL ESTADO (EKOGUI).</t>
  </si>
  <si>
    <t>PORCENTAJE DE PROCESOS ACTUALIZADOS EN EL EKOGUI.</t>
  </si>
  <si>
    <t>(NÚMERO DE PROCESOS LITIGIOSOS ACTUALIZADOS EN EL EKOGUI/ NÚMERO DE PROCESOS LITIGIOSOS VIGENTES)*100%</t>
  </si>
  <si>
    <t xml:space="preserve">En el primer trimestre del año en curso, se han actualizado 828 procesos litigiosos en EKOGUI, de un total de 842 existentes; lo cual indica que a la fecha existen 14 procesos pendientes por depurar. </t>
  </si>
  <si>
    <t>El soporte deñ desarrollo de esta actividad se encuentra en la plataforma EKOGUI</t>
  </si>
  <si>
    <t>Para el primer trimestre del año se evidencia un porcentaje de cumplimiento del 98%</t>
  </si>
  <si>
    <t xml:space="preserve">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</si>
  <si>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GESTIONAR LOS ACTOS ADMINISTRATIVOS NECESARIOS PARA QUE LA UNIDAD EJECUTE EL TOTAL DEL  PRESUPUESTO ASIGNADO POR EL MINISTERIO DE HACIENDA Y CRÉDITO PÚBLICO PARA EL PAGO DE CRÉDITOS JUDICIALES EN LA VIGENCIA.</t>
  </si>
  <si>
    <t xml:space="preserve"> ACTOS ADMINISTRATIVOS DE LIQUIDACIÓN Y PAGO DE LOS CRÉDITOS JUDICIALES</t>
  </si>
  <si>
    <t xml:space="preserve"> PORCENTAJE DE ACTOS ADMINISTRATIVOS DE LIQUIDACIÓN Y PAGO DE LOS CRÉDITOS JUDICIALES REALIZADOS</t>
  </si>
  <si>
    <t>(ACTOS ADMINISTRATIVOS GESTIONADOS PARA EL PAGO DE LOS CRÉDITOS JUDICIALES / ACTOS ADMINISTRATIVOS  PARA LA EJECUCIÓN DEL PRESUPUESTO ASIGNADO POR EL MINISTERIO DE HACIENDA) *100%</t>
  </si>
  <si>
    <t>ELABORAR Y PRESENTAR ANTE  LA ADJ, EL  MANUAL DE POLÍTICA DE PREVENCIÓN DEL DAÑO ANTIJURIDICO DE LA UNP PREVIA APROBACIÓN DEL COMITÉ DE CONCILIACIÓN DE LA ENTIDAD.</t>
  </si>
  <si>
    <t>PROPUESTA DE LA POLÍTICA DE PREVENCIÓN DEL DAÑO ANTIJURÍDICO DE LA ENTIDAD.</t>
  </si>
  <si>
    <t>NÚMERO DE PROYECTO DE LA  POLÍTICA DE PREVENCIÓN DEL DAÑO ANTIJURÍDICO DE LA ENTIDAD.</t>
  </si>
  <si>
    <t xml:space="preserve"> POLÍTICA DE PREVENCIÓN DEL DAÑO ANTIJURÍDICO DE LA ENTIDAD.</t>
  </si>
  <si>
    <t xml:space="preserve">REALIZAR LAS ACTIVIDADES DE LA SECRETARÍA TÉCNICA DEL COMITÉ DE CONCILIACIONES </t>
  </si>
  <si>
    <t>ACTAS DEL COMITÉ DE CONCICILIACIÓN</t>
  </si>
  <si>
    <t>PORCENTAJE DE ACTAS DEL COMITÉ DE CONCILIACIONES</t>
  </si>
  <si>
    <t>(NÚMERO DE ACTAS / NÚMERO DE SESIONES DEL COMITÉ DE CONCILIACIONES)*100%</t>
  </si>
  <si>
    <t xml:space="preserve">En el mes de enero de 2019 se realizaron 2 sesiones del comité de conciliación, las cuales fueron ejecutadas los días 15 y 29 de enero.
En el mes de febero de 2019 se realizaron 2 sesiones del comité de conciliación, las cuales fueron ejejutadas los días 14 y 26 de febrero.
Algunos de los procesos se encuentran en proceso de desarchivo en los diferentes despachos judiciales para validar el fallo y asi darlo por terminado en la plataforma EKOGUI.
Se encuentran en proceso de Trámite por parte de la plataforma EKOGUI algunos procesos inactivos. </t>
  </si>
  <si>
    <t xml:space="preserve">El soporte de este indicador se encuentra en la carpeta compartida de la Oficina Asesora Jurídica  PANDORA y en carpeta Yute llamada Actas del comité de conciliación. </t>
  </si>
  <si>
    <t>Se ejecutaron satisfactoriamente las sesiones del comité de conciliación que se tenian programadas para el mes de enero de 2019, generando un cumplimiento del 100%.</t>
  </si>
  <si>
    <t>No se presentó ninguna dificultad en el desarrollo de esta actividad.</t>
  </si>
  <si>
    <t>ADELANTAR LAS ACTIVIDADES TENDIENTES A LA DEFENSA JUDICIAL Y EXTRAJUDICIAL</t>
  </si>
  <si>
    <t>ACTUACIONES JUDICIALES Y/O EXTRAJUDICIALES</t>
  </si>
  <si>
    <t>PORCENTAJE DE ATENCIÓN DE PROCESOS JUDICIALES</t>
  </si>
  <si>
    <t>(NÚMERO DE PROCESOS ATENTIDOS/ NÚMEROS DE PROCESOS EN LOS QUE ES VINCULADO LA UNP)*100%</t>
  </si>
  <si>
    <t>Al primer trimestre del año 2019, la Oficina Asesora Jurídica cuenta con un total de 828 procesos en los cuales se encuentra vinculada la UNP; los cuales se encuentran siendo atendidos por los diferentes abogados del equipo Procesal.</t>
  </si>
  <si>
    <t>El soporte de esta actividad reposa en la base de datos del Equipo Procesal de la Oficina Asesora Jurídica que se encuenta en PANDORA.</t>
  </si>
  <si>
    <t xml:space="preserve">Esta actividad se ha venido ejecutando satisfactoriamente presentado un cumplimiento del 100% </t>
  </si>
  <si>
    <t>EMITIR CONCEPTOS JURÍDICOS, REQUERIDOS A LA OAJ POR LAS DEPENDENCIAS</t>
  </si>
  <si>
    <t>CONCEPTOS DE JURÍDICOS</t>
  </si>
  <si>
    <t>PORCENTAJE DE CONCEPTOS JURÍDICOS EMITIDOS</t>
  </si>
  <si>
    <t>(CONCEPTOS JURÍDICOS EMITIDOS/ CONCEPTOS JURÍDICOS REQUERIDOS)*100%</t>
  </si>
  <si>
    <t xml:space="preserve">No se presentaron solicitudes de conceptos en el mes de enero, febrero y marzo de 2019 a la Oficina Asesora Jurídica.
</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</si>
  <si>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</si>
  <si>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no se ejecutó ya que como se expuso anteriormente, en el mes de enero no allegaron al área solicitudes de conceptos.</t>
  </si>
  <si>
    <t>No se presentaron dificultades con respecto a las solicitudes de conceptos</t>
  </si>
  <si>
    <t xml:space="preserve">En el mes de enero del año en curso allegaron a la Oficina Asesora Jurídica 25 PQRS, de las cuales 22 se respondieron en términos de ley y las 2 restantes se realizaron de manera extemporánea.
En el mes de febrero del año en curso allegaron a la Oficina Asesora Jurídica 61 PQRSD, de las cuales 60 se respondieron en términos de ley y 1 restante se realizó de manera extemporánea. 
En el mes de marzo del año en curso allegaron a la Oficina Asesora Jurídica un total de 45 PQRSD, a las cuales se les brindó respuesta en términos de ley. </t>
  </si>
  <si>
    <t>El soporte de esta actividad Reposa en las bases de Datos de Tutelas, Procesal y Recursos; las cuales se encuentran almacenadas en la carpeta compartida de la Oficina Asesora Jurídica PANDORA.</t>
  </si>
  <si>
    <t>Se brindó trámite a un total de 25 PQRSD; no obstante 2 de ellas se respondieron de modo extemporáneo, lo cual arroja un porcentaje de cumplimiento del 92%. 
Se brindó trámite a un total de 61 PQRSD; no obstante 1 de ellas se respondió de modo extemporáneo, lo cual genero un cumplimiento del 98%. 
Se brindó trámite oportuno a un total de 45 PQRSD, lo cual genera un cumplimiento del 100%.</t>
  </si>
  <si>
    <t>En lo que compete al EXT18-00132398, se respondió de manera extemporánea debido a que se transfirió a otra área, y esta lo retorno a la Oficina Asesora Jurídica cuando los términos ya se habían vencido; no obstante, el abogado encargado le brindó respuesta tan pronto lo tuvo en su poder. 
informo que la respuesta a la solicitud se emitió el día 04 de marzo, toda vez que que fue necesario proyectar comunicación interna a la Secretaría General con el objeto de adjuntarla a la peticionaria. 
Para el mes de marzo no se presentó ninguna dificultad en el desarrollo de esta actividad.</t>
  </si>
  <si>
    <t>Para el primer trimestre del año en curso No se programó la ejecución de actividades ACOM; si embargo el Proceso ya tiene identificada una ACOM, la cual sera ejecutada a partir del segundo trimestre.</t>
  </si>
  <si>
    <t>No se cuenta con soporte de esta actividad por las razones descritas en el análisis del indicador.</t>
  </si>
  <si>
    <t>Esta actividad se desarrollará a partir del segundo trimestres del año 2019.</t>
  </si>
  <si>
    <t>ELABORAR Y PRESENTAR ANTE EL COMITÉ INSTITUCIONAL DE COORDINACIÓN  DEL SITEMA DE CONTROL INTERNO, EL PLAN ANUAL DE AUDITORÍAS</t>
  </si>
  <si>
    <t>PLAN DE AUDITORÍAS INSTITUCIONAL APROBADO</t>
  </si>
  <si>
    <t xml:space="preserve">CONTROL INTERNO Y AUDITORIA </t>
  </si>
  <si>
    <t>NÚMERO DE PLAN DE AUDITORÍA</t>
  </si>
  <si>
    <t xml:space="preserve">1 PLAN  DE  AUDITORÍA </t>
  </si>
  <si>
    <t>PORCENTAJE DE EFICACIA EN LA EJECUCCION DEL PLAN AUDITORIA</t>
  </si>
  <si>
    <t>REALIZAR LAS AUDITORÍAS APROBADAS EN EL PLAN ANUAL DE AUDITORÍAS</t>
  </si>
  <si>
    <t>INFORME FINAL DE AUDITORÍAS</t>
  </si>
  <si>
    <t>PORCENTAJE DE AUDITORIAS EJECUTADAS EN EL PERIODO</t>
  </si>
  <si>
    <t>(NÚMERO DE AUDITORÍAS EJECUTADAS EN EL TRIMESTRE/ NÚMERO TOTAL  DE AUDITORÍAS PROGRAMADAS EN EL TRIMESTRE)*100%</t>
  </si>
  <si>
    <t xml:space="preserve">PARA EL I TRIMESTRE VIGENCIA 2019  NO SE PROGRAMARON AUDITORIAS </t>
  </si>
  <si>
    <t xml:space="preserve">NO APLICA PARA EL INDICADOR EN EL  I TRIMESTRE </t>
  </si>
  <si>
    <t>PORCENTAJE DE EJECUCIÓN DE ACTIVIDADES DE FORTALECIMIENTO DEL SISTEMA DE CONTROL INTERNO</t>
  </si>
  <si>
    <t>INFORMES DE LEY ANUALES</t>
  </si>
  <si>
    <t>PORCENTAJE DE INFORMES DE LEY ANUALES PRESENTADOS  OPORTUNAMENTE</t>
  </si>
  <si>
    <t>(NÚMERO DE INFORMES DE LEY  ANUALES PRESENTADOS OPORTUNAMENTE/NÚMEROS DE INFORMES DE LEY A PRESENTAR ANUALMENTE)*100%</t>
  </si>
  <si>
    <t>ELABORAR Y PRESENTAR LOS INFORMES SEMESTRALES DE LEY</t>
  </si>
  <si>
    <t>INFORMES DE LEY SEMESTRALES</t>
  </si>
  <si>
    <t>PORCENTAJE DE INFORMES DE LEY SEMESTRALES PRESENTADOS  OPORTUNAMENTE</t>
  </si>
  <si>
    <t>(NÚMERO DE INFORMES DE LEY SEMESTRALES PRESENTADOS OPORTUNAMENTE/NÚMERO DE INFORMES DE LEY A PRESENTAR SEMESTRALMENTE)*100%</t>
  </si>
  <si>
    <t>ELABORAR Y PRESENTAR LOS INFORMES CUATRIMESTRALES DE LEY</t>
  </si>
  <si>
    <t>INFORMES DE LEY CUATRIMESTRALES</t>
  </si>
  <si>
    <t>PORCENTAJE DE INFORMES DE LEY CUATRIMESTRALES PRESENTADOS  OPORTUNAMENTE</t>
  </si>
  <si>
    <t>(NÚMERO DE INFORMES DE LEY CUATRIMESTRALES  PRESENTADOS OPORTUNAMENTE/NÚMERO DE INFORMES DE LEY A PRESENTAR CUATRIMESTRALMENTE)*100%</t>
  </si>
  <si>
    <t>ELABORAR Y PRESENTAR LOS INFORMES TRIMESTRALES DE LEY</t>
  </si>
  <si>
    <t>INFORMES DE LEY TRIMESTRALES</t>
  </si>
  <si>
    <t>(NÚMERO DE INFORMES DE LEY TRIMESTRALES PRESENTADOS OPORTUNAMENTE/NÚMEROS DE INFORMES DE LEY A PRESENTAR TRIMESTRALMENTE)*100%</t>
  </si>
  <si>
    <t xml:space="preserve">LA OFICINA DE CONTROL INTERNO ELABORO Y PRESENTO  EN EL MES DE ENERO EL INFORME DE AUSTERIDAD DEL GASTO CORRESPONDIENTE AL CUATO TRIMESTRE DE LA VIGENCIA 2018 </t>
  </si>
  <si>
    <t>INFORMES DE LEY  ARCHIVADOS EN CARPETA YUTE "INFORME AUSTERIDAD DE L GASTO"</t>
  </si>
  <si>
    <t>SE ELABOROY SE PUBLICO   INFORME DE ACUERDO CON  LAS FECHAS ESTABLECIDAS</t>
  </si>
  <si>
    <t>NO SE PRESENTARON DIFICULTADES PARA LA ELABORACIÓN DEL MISMO</t>
  </si>
  <si>
    <t>REALIZAR  LAS ASESORÍAS Y ACOMPAÑAMIENTOS A LOS PROCESOS  EN EL DESARROLLO Y MEJORAMIENTO DEL SISTEMA DE CONTROL INTERNO .</t>
  </si>
  <si>
    <t>MESAS DE TRABAJO</t>
  </si>
  <si>
    <t xml:space="preserve">PORCENTAJE DE MESAS DE TRABAJO DE ACOMPAÑAMIENTO REALIZADAS </t>
  </si>
  <si>
    <t>(PORCENTAJE  DE ACOMPAÑAMIENTOS REALIZADOS / ACOMPAÑAMIENTOS SOLICITADOS O IDENTIFICADOS)X100%</t>
  </si>
  <si>
    <t>REALIZAR EVALUACIÓN DE LA ESTRATEGIA DE RENDICIÓN DE CUENTAS</t>
  </si>
  <si>
    <t>EVALUACIÓN DE EVENTO DE RENDICIÓN DE CUENTAS</t>
  </si>
  <si>
    <t xml:space="preserve"> EVALUACIÓN DE EVENTO DE RENDICIÓN DE CUENTAS</t>
  </si>
  <si>
    <t>UNA EVALUACIÓN DEL EVENTO DE RENDICIÓN DE CUENTAS</t>
  </si>
  <si>
    <t xml:space="preserve">REALIZAR EL REPORTE DEL MONITOREO DE LOS MAPAS DE RIESGOS INTEGRALES DEL PROCESOS
</t>
  </si>
  <si>
    <t>3 REPORTES DE MONITOREO DEL MAPA DE RIESGO INTEGRAL</t>
  </si>
  <si>
    <t xml:space="preserve">NÚMERO DE REPORTES DE MONITOREO DE LOS MAPAS DE RIESGOS </t>
  </si>
  <si>
    <t>SOCIALIZAR ANTE LA ALTA DIRECCIÓN LOS RESULTADOS DEL INFORME SEGUIMIENTO DE LOS MAPAS DE RIESGO DE CORRUPCIÓN.</t>
  </si>
  <si>
    <t>3 INFORMES DE MONITOREO Y SEGUIMIENTO DE LOS MAPAS DE RIESGO INTEGRALES PUBLICADOS Y SOCIALIZADOS</t>
  </si>
  <si>
    <t>NÚMERO DE INFORMES DE MONITOREO Y SEGUIMIENTO SOCIALIZADOS A LA ALTA DIRECCIÓN</t>
  </si>
  <si>
    <t>CONTROL INTERNO Y AUDITORIA</t>
  </si>
  <si>
    <t xml:space="preserve">Durante el mes de enero se recibieron 29 solicitudes  de información  de los Entes de Control dando en cumplimiento en terminos a las solicitudes recibidas durante el mes, el indicador presenta un   cumplimiento del  100% para el periodo.
Para el mes de Febrero se recibieron 84 solicitudes  de información  de los Entes de Control dando en cumplimiento en terminos a las solicitudes recibidas durante el mes, el indicador presenta un   cumplimiento del  100% para el periodo; para el mes de marzo Se recibieron 67 solicitudes de información de los entes de control, de las cuales se dio cumplimiento a 66 solicitudes por lo tanto se presentó error en el proceso en la contabilización de los términos de este para su respuesta. El indicador en el trimestre presenta un cumplimiento del 98%.
</t>
  </si>
  <si>
    <t xml:space="preserve">19 Oficios  realizados por sigob, que reposan en carpetas yute de cada ente de control.
84  Oficios  realizados por sigob, que reposan en carpetas yute de cada ente de control.
67 oficios realizados por SIGOB, que reposan en carpetas yute de cada ente de control
</t>
  </si>
  <si>
    <t xml:space="preserve">Se dio cumplimiento en las fechas establecidas a cada una de los requerimiento recibidos.
Para el mes de marzo se dio cumplimiento a 66 solicitudes en términos y una extemporánea en carpetas yute de cada ente de control
</t>
  </si>
  <si>
    <t>No se presentaron dificultades para el desarrollo de las actividades por parte de la Oficina de Control Interno.
El reporte se presenta de forma extemporanea  por las actualizaciones de la malla y de la plataforma socrates.
En el mes de marzo se presentó error en la contabilización del término  para la respuesta</t>
  </si>
  <si>
    <t>No se identificaron acciones  correctivas  y las oportunidades  de mejora en la oficina de control interno</t>
  </si>
  <si>
    <t>No aplica para el indicador en el I trimestre</t>
  </si>
  <si>
    <t>TRIMESTRAL (II trimestre)</t>
  </si>
  <si>
    <t>PROYECTO DECRETO MODIFICATORIO DEL DECRETO 1066 DE 2015</t>
  </si>
  <si>
    <t>DIRECCIONAMIENTO ESTRATÉGICO</t>
  </si>
  <si>
    <t xml:space="preserve">PROYECTO DE DECRETO </t>
  </si>
  <si>
    <t>LIDERAR LA  REORGANIZACIÓN DE LA ESTRUCTURA INTERNA DE LA UNP</t>
  </si>
  <si>
    <t>ACTO ADMINISTRATIVO DE CONFORMACIÓN DE GRUPOS INTERNOS DE TRABAJO</t>
  </si>
  <si>
    <t>NÚMERO DE CUADRO ACTO ADMINISTRATIVO DE CONFORMACIÓN DE GRUPOS INTERNOS DE TRABAJO</t>
  </si>
  <si>
    <t>NÚMERO  DE CASOS CON ACTOS ADMINSITRATIVOS DE ADOPCIÓN DE MEDIDAS / NÚMERO DE CASOS CON NIVEL DEL RIESGO EXTRAORDINARIO O EXTREMO DEFINIDO EN CERREM</t>
  </si>
  <si>
    <t>ADOPTAR MEDIANTE ACTO ADMINISTRATIVO LAS MEDIDAS DE PROTECCIÓN RECOMENDADAS POR EL CERREM</t>
  </si>
  <si>
    <t xml:space="preserve">ACTOS ADMINISTRATIVO DE ADOPCIÓN DE MEDIDAS DE PROTECCIÓN </t>
  </si>
  <si>
    <t>PORCENTAJE DE ACTOS ADMINISTRATIVOS DE ADOPCIÓN DE MEDIDAS DE PROTECCIÓN  RECOMENDADAS POR EL CERREM, ELABORADOS</t>
  </si>
  <si>
    <t>ADOPTAR MEDIANTE ACTO ADMINISTRATIVO LAS MEDIDAS DE PROTECCIÓN APROBADAS POR LA MESA TÉCNICA DE SEGURIDAD</t>
  </si>
  <si>
    <t>PORCENTAJE DE ACTOS ADMINISTRATIVOS DE ADOPCIÓN DE MEDIDAS DE PROTECCIÓN APROBADAS POR LA MESA TÉCNICA DE SEGURIDAD Y PROTECCIÓN.</t>
  </si>
  <si>
    <t>1 PROTOCOLOS ESPECIALES DE ATENCIÓN  PARA COMUNIDADES AFROCOLOMBIANAS RAIZALES Y PALENQUERAS</t>
  </si>
  <si>
    <t>DISEÑAR  E IMPLEMENTAR EL PROTOCOLO ESPECIAL  DE ATENCIÓN  PARA COMUNIDADES AFROCOLOMBIANAS RAIZALES Y PALENQUERAS</t>
  </si>
  <si>
    <t xml:space="preserve">PROTOCOLO PARA POBLACIONES CON ENFOQUE DIFERENCIAL </t>
  </si>
  <si>
    <t xml:space="preserve"> PROTOCOLOS ESPECIALES DE ATENCIÓN  PARA COMUNIDADES AFROCOLOMBIANAS RAIZALES Y PALENQUERAS</t>
  </si>
  <si>
    <t>EVIDENCIAS DE PARTICIPACIÓN EN EVENTOS</t>
  </si>
  <si>
    <t>PORCENTAJE DE PARTICIPACIÓN EN ESPACIOS DE INTERLOCUSIÓN CON ORGANIZACIONES SOCIALES, COMUNITARIAS, ÉTNICAS Y DE GÉNERO</t>
  </si>
  <si>
    <t>REALIZAR LAS JORNADAS DE SENSIBILIZACIÓN SOBRE ENFOQUE ÉTNICO</t>
  </si>
  <si>
    <t>NÚMERO DE FUNCIONARIOS Y COLABORADORES SENSIBILIZADOS EN ENFOQUE ÉTNICO</t>
  </si>
  <si>
    <t>NÚMERO DE FUNCIONARIOS Y COLABORADORES SENSIBILIZDOS EN ENFOQUE ÉTNICO</t>
  </si>
  <si>
    <t>REALIZAR EL EJERCICIO DE  RENDICIÓN DE  CUENTAS DE LA UNIDAD NACIONAL DE PROTECCION.</t>
  </si>
  <si>
    <t>INFORME DE RENDICIÓN DE CUENTAS</t>
  </si>
  <si>
    <t xml:space="preserve"> NÚMERO DE CUADRO INFORME DE RENDICIÓN DE CUENTAS</t>
  </si>
  <si>
    <t>REALIZAR LAS AUDIENCIAS PÚBLICAS REGIONALES DE RENDICIÓN DE CUENTAS</t>
  </si>
  <si>
    <t>INFORMES DE AUDENCIAS REGIONALES DE RENDICIÓN DE CUENTAS</t>
  </si>
  <si>
    <t>PORCENTAJE DE AUDIENCIAS REGIONALES DE RENDICIÓN DE CUENTAS REALIZADAS</t>
  </si>
  <si>
    <t>1 ACTA DE REVISIÓN POR LA DIRECCIÓN</t>
  </si>
  <si>
    <t xml:space="preserve">REALIZAR EL EJERCICIO DE REVISIÓN DEL SISTEMA DE GESTIÓN POR LA DIRECCIÓN </t>
  </si>
  <si>
    <t>ACTA DE REVISIÓN POR LA DIRECCIÓN</t>
  </si>
  <si>
    <t>NÚMERO DE CUADRO ACTA DE REVISIÓN POR LA DIRECCIÓN</t>
  </si>
  <si>
    <t>ADOPTAR MEDIANTE ACTO ADMINISTRATIVO LAS MEDIDAS DE PROTECCIÓN DE TRÁMITE DE EMERGENCIA</t>
  </si>
  <si>
    <t>PORCENTAJE DE ACTOS ADMINISTRATIVOS DE ADOPCIÓN DE MEDIDAS DE PROTECCIÓN DE TRÀMITE DE EMERGENCIA.</t>
  </si>
  <si>
    <t xml:space="preserve">PACTO POR LA IGUALDAD DE LA MUJER
</t>
  </si>
  <si>
    <t>PORCENTAJE DE OPORTUNIDAD DE LAS ATENCIONES PSICOLÓGICAS REALIZADAS</t>
  </si>
  <si>
    <t>Abril: C:\Users\jose.brito\Documents\PLANEACION\INFORME DE EJECUCIÓN CUALITATIVA PRESUPUESTAL</t>
  </si>
  <si>
    <t xml:space="preserve">Se realizaron los respectivos seguimientos a la ejecución presupuestal de la entidad y se le reportaron a las entidades correspondientes, cumpliendo con lo programado en el periodo </t>
  </si>
  <si>
    <t xml:space="preserve">Durante el mes de Mayo se realizó la autorevisión del proceso como se tenia programado para dar cumplimiento al 50% de la ejecución esperada </t>
  </si>
  <si>
    <t>Acta de reunión de autorevisión que reposa en el archivo de gestión de la OAPI -GPEMC</t>
  </si>
  <si>
    <t>El 30 de mayo se realizó la autorevisión para el proceso PIN, revisando los resultados finales del año 2018 con cumplimiento todos del 100%  y el trimestre corrido del año 2019, evidenciando una acción correctiva ya que el indicador "porcentaje de seguimiento oportuno a los planes y programas" es un indicador que incluye el seguimiento del PAI y PEI donde se reporta antes de que se realice. por los multiples inconvenientes de reporte y de oficialización en los indicadores por parte de todos los procesos estos dos seguimiento se reportaron tadío</t>
  </si>
  <si>
    <t xml:space="preserve">SE PRESENTÓ ANTE EL COMITÉ DE COORDINACIÓN DE CONTROL INTERNO EN SESIÓN DEL DÍA 21 DE MARZO EL PLAN ANUAL DE AUDITORIAS DE LA OFICINA DE CONTROL INTERNO PARA LA VIGENCIA 2019 PARA SU APROBACIÓN </t>
  </si>
  <si>
    <t>PLAN DE AUDITORIAS APROBADO</t>
  </si>
  <si>
    <t>SE ELABORÓ POR PARTE DE LA OFICINA DE CONTROL INTERNO EL PLAN ANUAL DE AUDITORIAS VIGENCIA 2019 EL CUAL FUE APROBADO</t>
  </si>
  <si>
    <t>LA OFICINA DE CONTROL INTERNO ELABORO Y PRESENTO  4 INFORMES DE LEY ANUALES DE ACUERDO  COMO LO ESTABLECE LA NORMA LOS CUALES SE RELACIONAN:
EVALUACION DEL SISTEMA DE CONTROL INTERNO CONTABLE, EVALUACION SISTEMA DE CONTROL INTERNO-FURAG-2018, DERECHOS DE AUTOR-SOFTWARE, EVALUACION POR DEPENDENCIAS.</t>
  </si>
  <si>
    <t xml:space="preserve">INFORMES DE LEY  ARCHIVADOS EN CARPETA YUTE DE CADA INFORME </t>
  </si>
  <si>
    <t>SE ELABORARON Y SE PUBLICARON  LOS INFORMES ANUALES CORRESPONDIENTES EN LAS FECHAS ESTABLECIDAS</t>
  </si>
  <si>
    <t xml:space="preserve">LA OFICINA DE CONTROL INTERNO ELABORO Y PRESENTO  3 INFORMES DE LEY CUATRIMESTRALES  DE ACUERDO  COMO LO ESTABLECE LA NORMA LOS CUALES SE RELACIONAN:INFORME PORMENORIZADO DE CONTROL INTERNO, SEGUIMIENTO A LOS MAPAS INTEGRALES DE RIESGOS, SEGUIMIENTO AL PLAN ANTICORRUPCIÓN Y ATENCIÓN AL CIUDADANO
</t>
  </si>
  <si>
    <t>INFORMES DE LEY  ARCHIVADOS EN CARPETA YUTE DE CADA INFORME</t>
  </si>
  <si>
    <t>SE ELABORARON Y  PUBLICARON LOS  INFORMES CORRESPONDIENTES AL PERIODO EN EVALUACIÓN DE ACUERDO CON  LAS FECHAS ESTABLECIDAS</t>
  </si>
  <si>
    <t xml:space="preserve">SE REALIZARON 9 MESAS DE TRABAJO  DE ACOMPAÑAMIENTO  CON LOS DIFERENTES PROCESOS PARA LA IDENTIFICACION DE CONTROLES DE ACUERDO CON LA GUIA DE ADMINISTRACION DE RIESGO 2018  </t>
  </si>
  <si>
    <t xml:space="preserve">ACTAS DE REUNION MESAS DE TRABAJO </t>
  </si>
  <si>
    <t>SE REALIZARON LAS MESAS DE TRABAJO  CON CADA UNO DE LOS PROCESOS Y SE DIO ACOMPAÑAMIENTO PARA LA IDENTIFICACIÓN DE LOS CONTROLES A CADA UNO DE LOS RIESGOS</t>
  </si>
  <si>
    <t xml:space="preserve">LA OFICINA DE CONTROL INTERNO REALIZÓ LA SOCIALIZACIÓN A LA ALTA DIRECCIÓN DE LA EVALUACIÓN A LOS MAPAS DE RIESGO INTEGRALES DE LA UNPCORRESPONDIENTE AL I CUATRIMESTRE DE LA VIGENCIA 2019, MEDIANTE MEM19-00011933 </t>
  </si>
  <si>
    <t>MATRIZ DE EVALUACION MRI POR CADA PROCESO</t>
  </si>
  <si>
    <t>SE REALIZÓ LA EVALUACIÓN DE LOS M.R.I. DE CADA UNO DE  LOS PROCESOS DE LA UNP POR PARTE DE LA OFICINA DE CONTROL INTERNO PARA SOCIALIZAR LOS RESULTADOS A LA ALTA DIRECCIÓN</t>
  </si>
  <si>
    <t>NO SE PRESENTARON DIFICULTADES EN EL DESARROLLO DE LA ACTIVIDAD</t>
  </si>
  <si>
    <t>SE REALIZÓ LA PRIMERA EVALUACIÓN DEL M.R.I. DE LA OCI PARA EL PRIMER CUATRIMESTRE DE 2019 CUYO VENCIMIENTO ERA 15/05/2019</t>
  </si>
  <si>
    <t>MATRIZ DE SEGUIMIENTO MRI</t>
  </si>
  <si>
    <t xml:space="preserve">SE REALIZÓ LA EVALUACIÓN AL MRI DE LA OFICINA DE CONTROL INTERNO EVIDENCIANDO QUE LOS RIESGOS Y CONTROLES ESTABLECIDOS NO REQUIEREN ACCIONES DE MEJORA </t>
  </si>
  <si>
    <t>LA OFICINA DE CONTROL INTERNO REALIZÓ LA AUTOREVISIÓN CORRESPONDIENTE AL PROCESO, VERIFICANDO QUE PARA EL PRIMER PERIODO NO SE REALIZARAN CAMBIOS QUE GENEREN ACOM EN EL PROCESO</t>
  </si>
  <si>
    <t>1 FORMATO DE AUTOREVISIÓN</t>
  </si>
  <si>
    <t>SE REALIZÓ ACTIVIDAD CON EL GRUPO DE TRABAJO SE REVISARON LOS FORMATOS DE LA OFICINA Y NO SE REALIZARON AJUSTES AL INTERIOR DEL PROCESO</t>
  </si>
  <si>
    <t xml:space="preserve">SE REALIZA MESA DE TRABAJO PARA SOCIALIZAR LOS MAPAS DE RIESGO DE CORRUPCION Y PROCESO  AL INTERION DE LA OFICINA DE CONTROL INTERNO LOS CUALES SERAN AJUSTADOS </t>
  </si>
  <si>
    <t xml:space="preserve">ACTA DE REUNION </t>
  </si>
  <si>
    <t xml:space="preserve">SE REALIZO SOCIALIZACION CON EL EQUIPO DE TRABAJO </t>
  </si>
  <si>
    <t>NO SE PRESENTARON DIFICULTADES PARA EL DESARROLLO DE LAS ACTIVIDADES POR PARTE DE LA OFICINA DE CONTROL INTERNO.</t>
  </si>
  <si>
    <t>N.A.</t>
  </si>
  <si>
    <t>Informe de seguimiento indicadores, reporte en exel, correo electrónico.
Reporte en excel y trazabilidad en SIGOB.</t>
  </si>
  <si>
    <t xml:space="preserve">PORCENTAJE BIENES EXISTENTES  REGISTRADOS EN EL SISTEMA </t>
  </si>
  <si>
    <t>El Almacén elaboró el inventario físico de los bienes de consumo acopiados en la bodega de Almacén cotejando que  los 123.971 unidades registrados en el sistema (TNS) corresponden a los 123.971 unidades encontrados en bodega, para un nivel de cumplimiento del 100%; éstas unidades pertenecen a 154 tipologías de consumibles.</t>
  </si>
  <si>
    <t>Informe de Gestión, formato GAA-FT-22 Inventarios Físicos Bienes de Consumo.</t>
  </si>
  <si>
    <t xml:space="preserve">
Se elaboro el inventario físico de los bien de consumo para un cumplimiento del 100%.</t>
  </si>
  <si>
    <t>Insuficiente espacio físico en la bodega de almacén para remover los bienes dispuestos en cada estantería para realizar su conteo físico.</t>
  </si>
  <si>
    <t>Mayo: Retrazo en cargar la evidencia de respuesta en el aplicativo SIGOB un EXT.</t>
  </si>
  <si>
    <t xml:space="preserve"> https://unproteccion.sharepoint.com/sites/ser/apoyo/Enlace_Calidad_SER/Forms/AllItems.aspx?id=%2Fsites%2Fser%2Fapoyo%2FEnlace%5FCalidad%5FSER%2FINFORMACI%C3%92N%202019%2F8%2E%20INDICADORES%20DE%20GESTI%C3%92N%202019%2FEVIDENCIA%20INDICADORES%2FABRIL%2FInforme%20STGVP%20Abril%2Emsg&amp;parent=%2Fsites%2Fser%2Fapoyo%2FEnlace%5FCalidad%5FSER</t>
  </si>
  <si>
    <t xml:space="preserve">https://unproteccion.sharepoint.com/sites/ser/apoyo/Enlace_Calidad_SER/Forms/AllItems.aspx?id=%2Fsites%2Fser%2Fapoyo%2FEnlace%5FCalidad%5FSER%2FINFORMACI%C3%92N%202019%2F8%2E%20INDICADORES%20DE%20GESTI%C3%92N%202019%2FEVIDENCIA%20INDICADORES%2FABRIL </t>
  </si>
  <si>
    <t>Para el presente mes,  aùn el aplicativo Power File  continua en funcionamiento para el grupo del CERREM,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t>
  </si>
  <si>
    <t xml:space="preserve"> https://unproteccion.sharepoint.com/sites/ser/apoyo/Enlace_Calidad_SER/Forms/AllItems.aspx?id=%2Fsites%2Fser%2Fapoyo%2FEnlace%5FCalidad%5FSER%2FINFORMACI%C3%92N%202019%2F8%2E%20INDICADORES%20DE%20GESTI%C3%92N%202019%2FEVIDENCIA%20INDICADORES%2FABRIL </t>
  </si>
  <si>
    <t xml:space="preserve"> https://unproteccion.sharepoint.com/sites/ser/apoyo/Enlace_Calidad_SER/Forms/AllItems.aspx?id=%2Fsites%2Fser%2Fapoyo%2FEnlace%5FCalidad%5FSER%2FINFORMACI%C3%92N%202019%2F8%2E%20INDICADORES%20DE%20GESTI%C3%92N%202019%2FEVIDENCIA%20INDICADORES%2FABRIL</t>
  </si>
  <si>
    <t>https://unproteccion.sharepoint.com/sites/ser/apoyo/Enlace_Calidad_SER/Forms/AllItems.aspx?id=%2Fsites%2Fser%2Fapoyo%2FEnlace%5FCalidad%5FSER%2FINFORMACI%C3%92N%202019%2F8%2E%20INDICADORES%20DE%20GESTI%C3%92N%202019%2FEVIDENCIA%20INDICADORES%2FABRIL</t>
  </si>
  <si>
    <t>No se cuenta  con el recurso suficiente para realizar los estudios correspondientes.</t>
  </si>
  <si>
    <t>https://unproteccion.sharepoint.com/sites/ser/apoyo/Enlace_Calidad_SER/Forms/AllItems.aspx?id=%2Fsites%2Fser%2Fapoyo%2FEnlace%5FCalidad%5FSER%2FINFORMACI%C3%92N%202019%2F8%2E%20INDICADORES%20DE%20GESTI%C3%92N%202019%2FEVIDENCIA%20INDICADORES%2FABRIL%2FResultado%20de%20Indicadores%20del%20mes%20de%20Abril%20de%202019%20informes%20mensual%20de%20Gesti%C3%B3n%20%20APP%2Emsg&amp;parent=%2Fsites%2Fser%2Fapoyo%2FEnlace%5FCalidad%5FSER%2FINFORMACI%C3%92N%202019%2F8%2E%20INDICADORES%20DE%20GESTI%C3%92N%202019%2FEVIDENCIA%20INDICADORES%2FABRIL</t>
  </si>
  <si>
    <t xml:space="preserve">PORCENTAJE DE OPORTUNIDAD EN EL CONTROL DE CALIDAD </t>
  </si>
  <si>
    <t xml:space="preserve">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https://unproteccion.sharepoint.com/sites/ser/apoyo/Enlace_Calidad_SER/Forms/AllItems.aspx?id=%2Fsites%2Fser%2Fapoyo%2FEnlace%5FCalidad%5FSER%2FINFORMACI%C3%92N%202019%2F16%2E%20VENCIMIENTO%20DE%20T%C3%89RMINOS
</t>
  </si>
  <si>
    <t>https://unproteccion.sharepoint.com/sites/oapi/Prensa/Forms/AllItems.aspxhttps://unproteccion.sharepoint.com/sites/oapi/Prensa/Forms/AllItems.aspx</t>
  </si>
  <si>
    <t>Dentro del Plan de Participaciòn Ciudadana el proceso de  comunicaciones realiza el diseño y la difusiòn de las   campañas solicitadas para dar cumplimiento con lo  establecido en el Plan.Igualmente,publicara los informes relacionados con la Rendiciòn de Cuentas.</t>
  </si>
  <si>
    <t>no se reportan novedades.</t>
  </si>
  <si>
    <t xml:space="preserve">PORCENTAJE DE IMPLEMENTACIÓN DE LAS MEDIDAS DE PROTECCION COLECTIVA CON ENFOQUE DIFERENCIAL </t>
  </si>
  <si>
    <t>C:\Users\gina.diaz\Documents\CALIDAD 2019\INDICADORES GVP\TABLERO DE MANDO\INDICADORES</t>
  </si>
  <si>
    <t>El soporte correspondiente a las implementaciones se encuentran en las cartas de presentación enviadas al grupo de implementación y en los archivos de cada uno de los enlaces zonales de la coordinación, la ruta de acceso escritorio carpeta /año / mes/ carpeta cartas de presentación.</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</si>
  <si>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03-05-19.xlsx
</t>
  </si>
  <si>
    <t>Control en la verificacion de los formatos e informacion  aportada en cada una de las solicitades allegadas; con el fin de evitar: duplicidad en los desplazamientos y formatos incompletos. Se realiza mayor contacto con los Hombres de Proteccion al momento de no encotrar clara la informacion aportada en cada solicitud. Al interior del grupo de trabajo, se realizan inducciones para que el personal se encuentre en la capacidad de realizar labores de otros procesos. Se encarga a una persona como supervisora en la verificacion y apoyo de las labores de cada zona.</t>
  </si>
  <si>
    <t>Inconvenientes con el correo electronico de las zonas. Equipos con poca capacidad de almacenamiento. Con el cambio de operadores se ha generado inconvenientes en la recepcion y tramite de las solicitudes, toda vez, que no esta definido la permanencia a cada UT de los Hombres de Proteccion ni las zonas a las que pertenecen.</t>
  </si>
  <si>
    <t xml:space="preserve"> Con el fin de cumplir con el tramite de las PQRSD de la Subdirección de Protección Se realiza seguimiento semanal para evitar retrasos en las respuestas </t>
  </si>
  <si>
    <t xml:space="preserve">Carpeta \\atenea\Sub_Proteccion 
Bases
GESTION DESMONTES - FINALIZACIONES 2019 OFICIAL
GESTION DESMONTES - FINALIZACIONES 2018 OFICIAL
CONSOLIDADO DE DESMONTES 2014-2015-2016-2017-2018 
REGISTRO DE CONSTANCIAS años 2017 - 2018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</si>
  <si>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</si>
  <si>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 xml:space="preserve">NO HUBO NINGUNA DIFICULTAD EN EL PROCEDIMIENTO DE DESMONTE DE LAS MEDIDAS DE PROTECCION </t>
  </si>
  <si>
    <t>C:\Users\centro.operaciones\Desktop\MONITOREOS</t>
  </si>
  <si>
    <t>Se fortalece y se da cumplimiento al plan estratégico institucional adelantando las actividades ordenadas, toda vez que se informa a los beneficiarios de las acciones que deben adelantar en caso de presentarse en riesgo, así mismo y en el caso en que se presenten alteraciones de orden público, se informa a la Policía Nacional por ser el grupo de reacción definido para ello, reiterando siempre a las comunidades la disposición de servicio y las líneas que están dispuestas para atenderles.</t>
  </si>
  <si>
    <t>Teniendo en cuenta que los siete (7) monitoreos se adelantan una vez por semana, en ocasiones los beneficiarios no atienden las llamadas o la zona donde se encuentran ubicados se encuentra sin señal situación que impide la comunicación, por lo anterior el COPP reporta estas novedades al CERREM mediante correo electrónico semanal a fin de que el CERREM lo tenga en cuenta.</t>
  </si>
  <si>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</si>
  <si>
    <t xml:space="preserve">Se evidenció falta de personal para cumplimiento de los requerimientos.  </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</si>
  <si>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</si>
  <si>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</si>
  <si>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2019\ABRIL  (Ruta temporal mientras habilitan PANDORA)</t>
  </si>
  <si>
    <t xml:space="preserve">La mayor dificultad en la implementación de las medidas de protección colectivas (dotación de guardia indígena) se encuentra en la adquisición y disponibilidad de las medidas por parte de la entidad puesto que son medidas con enfoque diferenciales, las cuales no se cuenta con ellas y dependen de la consecución y el trámite administrativo que adelante la Secretaria General para la compra de las mismas. </t>
  </si>
  <si>
    <t>El Grupo de Atención al Ciudadano generó las respectivas comunicaciones internas, remitidas a los lideres de cada dependencia,a través de las cuales se  notifica el estado de las PQRSD que les fueron asignadas por competencia.</t>
  </si>
  <si>
    <t>A través del informe mensual consolidado  de PQRSD , el Grupo de Atención al ciudadano busca evidenciar la gestión realizada y el cumplimiento de cada dependencia respecto a las Peticiones,Quejas,Reclamos,Sugerencias y Denuncias,que se elevan a la entidad.</t>
  </si>
  <si>
    <t>A través del Informe Consolidado Encuestas de Satisfacción al Ciudadano, se busca evidenciar la percepción que tienen los solicitantes y beneficiarios del Programa, en relación a la calidad del servicio ofrecido durante la atención a sus PQRSD, por parte de los asesores del GAC y los colaboradores asignados a los Grupos Regionales de Protección y con  esta información, realizar  retroalimentación, que permita la toma de decisiones, contribuya a la mejora continua y garantice la participación ciudadana.</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</si>
  <si>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 .</t>
  </si>
  <si>
    <t>A través del indicador, se busca evidenciar el cumplimiento del Grupo de Atención al Ciudadano, en relación al reporte cuatrimestral del seguimiento realizado a las actividades establecidas en el Componente de Atención al Ciudadano del PAAC- Ley 1474 DE 2011.</t>
  </si>
  <si>
    <t xml:space="preserve">Copia correo electrónico enviado por el Coordinador del Grupo de Atención al Ciudadano, oficializando ante la OAPI el reporte  del seguimiento realizado a las actividades del PAAC durante el primer cuatrimestre de 2019 .
(Archivo de Gestión Grupo de Gestión de Servicio al Ciudadano / Carpeta Yute / Plan de Acción- abril 2019. </t>
  </si>
  <si>
    <t xml:space="preserve">En el primer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</si>
  <si>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primer cuatrimestre, el Grupo de Atención al Ciudadano no presentó ninguna dificultad en el desarrollo de las actividades programadas para dar cumplimiento al PAAC.</t>
  </si>
  <si>
    <t xml:space="preserve">Con el indicador, se busca evidenciar el cumplimiento del Grupo de Atención al Ciudadano, en relación al desarrollo de las actividades establecidas, en el marco de la campaña de apropiación del reglamento de trámite interno de PQRSD al interior de la UNP. </t>
  </si>
  <si>
    <t xml:space="preserve">Copia de  Comunicaciones Internas enviadas a  Lideres de Dependencia el día 22/02/2019 
MEM19-00004499, MEM19-00004507, MEM19-00004513, MEM19-00004519, MEM19-00004529, MEM19-00004531, MEM19-00004540, MEM19-00004554, MEM19-00004547
Copia de correos informativos publicados los días:
13/03/2019, 19,03/2019, 29/03/2019, 04/04/2019, 08/04/2019, 25/04/2019
(Archivo de Gestión Grupo de Gestión de Servicio al Ciudadano / Carpeta Yute / Plan de Acción- abril 2019. </t>
  </si>
  <si>
    <t>Durante el primer cuatrimestre de 2019, el Grupo de Atención al Ciudadano realizó  las actividades previstas, en el marco de la campaña de apropiación del Reglamento de Trámite Interno de PQRSD, generando comunicaciones internas a los Lideres de Dependencia, a través de las cuales se solicitó socializar al interior de cada una, la Resolución 1074 de 2017, por medio de la cual se reglamenta el trámite interno de las PQRSD y se dictan otras disposiciones, así mismo, con apoyo del equipo de comunicaciones estratégicas se publicaron por correo informativo diferentes piezas graficas por medio de las cuales, se busca sensibilizar a funcionarios y colaboradores sobre la importancia de dar aplicación efectiva al reglamento antes señalado.</t>
  </si>
  <si>
    <t>Durante el primer cuatrimestre, el Grupo de Atención al Ciudadano no presentó ninguna dificultad en el desarrollo de las actividades programadas para dar cumplimiento al indicador.</t>
  </si>
  <si>
    <t>Con el indicador, se busca evidenciar el cumplimiento del Grupo de Atención al Ciudadano, en relación al desarrollo de las actividades establecidas, en el marco de la campaña de sensibilización de política de  atención al ciudadano y lenguaje claro al  interior de la entidad.</t>
  </si>
  <si>
    <t xml:space="preserve">Copia de correos informativos publicados los días:
20/03/2019, 03/04/2019, 05/04/2019, 10/04/2019, 17/04/2019, 26/04/2019
(Archivo de Gestión Grupo de Gestión de Servicio al Ciudadano / Carpeta Yute / Plan de Acción- abril 2019. </t>
  </si>
  <si>
    <t xml:space="preserve">Durante el primer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diferentes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</si>
  <si>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 xml:space="preserve"> INFORME
CONSOLIDADO DE PQRSD ABRIL 
http://intranet.unp.gov.co/documentos%20correo%20masivo%202016/INFORME%20SEGUIMIENTO%20A%20PQRSD%20DE%20LA%20ENTIDAD%20-%20ABRIL%202019.pdf
Mayo: INFORME
CONSOLIDADO DE PQRSD MAYO 
http://intranet.unp.gov.co/documentos%20correo%20masivo%202016/INFORME%20SEGUIMIENTO%20A%20PQRSD%20DE%20LA%20ENTIDAD%20-%20MAYO%202019.pdf</t>
  </si>
  <si>
    <t>A través del indicador, se busca evidenciar el número de documentos  actualizados  por el Grupo de Atención al Ciudadano durante la vigencia 2019.</t>
  </si>
  <si>
    <t>Durante el mes de mayo, el Grupo de Atención al Ciudadano no presentó ninguna dificultad en el desarrollo de la actividad programada para dar cumplimiento al Indicador.</t>
  </si>
  <si>
    <t>Copia correo electrónico con fecha 30/05/2019, enviado por el Coordinador del Grupo de Atención al Ciudadano, a través del cual se reporta a la Oficina Asesora de Planeación e Información, el ejercicio de Autorevisión realizado por el GAC, en  formato SGE-FT-28 / V1  el 28/05/2019 ,copia acta de reunión realización Autorevisión.</t>
  </si>
  <si>
    <t>De acuerdo al Procedimiento establecido por la Oficina Asesora de Planeación e Información, el Grupo de Atención al Ciudadano llevó a cabo el primer ejercicio de Autorevisión al interior del proceso, a fin de evaluar el cumplimiento  entre enero y mayo de 2019, de las metas establecidas por el grupo en los diferentes mapas y planes institucionales</t>
  </si>
  <si>
    <t>PORCENTAJE DE ACTAS ELABORADAS</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</si>
  <si>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t>
  </si>
  <si>
    <t xml:space="preserve">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la Plataforma SIGOB presenta fallas ya que en ocasiones incorporan archivos a un EXT que luego no aparecen en los adjuntos cuando se hacen los seguimientos,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Mayo: Los grupos internos de trabajo y los contratistas que tienen asignadas bandejas SIGOB de la Subdirección Especializada de Seguridad y Protección, en su mayoría realizan los reportes de manera extemporánea, lo cual dificulta la consolidación que se realiza por parte del enlace del Grupo de Planeación y Seguimiento designado para tal fin. 
Así mismo los coordinadores, líderes de los grupos y los encargados de hacer seguimiento, dirección y respuesta del SIGOB de cada grupo han referido dificultades como: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y por ultimo es necesario la realización de capacitaciones continuas en términos de gestión documental.
</t>
  </si>
  <si>
    <t xml:space="preserve">Como soportes y evidencias de esta actividad son referidas las siguientes:
1. Acta de reunión, apertura Auto Revisión del Proceso de Gestión Especializada de Seguridad y Protección, con fecha del jueves 16 de mayo.
2. Acta de reunión, cierre Auto Revisión del Proceso de Gestión Especializada de Seguridad y Protección, con fecha del miércoles 29 de mayo.
3. Actas de reuniones sostenidas con los grupos internos de trabajo de la SESP, donde a través de mesas de trabajo fue desarrollado el ejercicio de Autorevisión así:
*Grupo Cuerpo de Seguridad y Protección -GCSP viernes 24 de mayo.
* Grupo de Implementación, Supervisión y Finalización de Medidas viernes 17 de mayo.
*Grupo Gestión de Viáticos y Desplazamientos Viernes 17 de mayo.
* Grupo de Recepción, Análisis, Evaluación de Riesgos y Recomendaciones Viernes 17 de mayo.
4. Correos electrónicos enviados a los coordinadores y lideres así:
* Jueves 16 de mayo desde, Equipo Planeacion Sudireccion Especializada de Seguridad y Proteccion &lt;planeacion.sesp@unp.gov.co&gt;
* Jueves 23 de mayo desde, Equipo Planeacion Sudireccion Especializada de Seguridad y Proteccion &lt;planeacion.sesp@unp.gov.co&gt;
* Martes 28 de junio desde, Equipo Planeacion Sudireccion Especializada de Seguridad y Proteccion &lt;planeacion.sesp@unp.gov.co&gt;
5. MEM 19-00013633 con fecha viernes 31 de mayo Asunto: Reporte Auto Revisión Proceso de Gestión Especializada de Seguridad y Protección.
Dirigido a la Oficina Asesora de Planeación y e Información -OAPI.
Los sorrespondientes soportes se encuentran en la carpeta de Pandora: https://unproteccion.sharepoint.com/sites/sesp/sps/planeacion/Forms/AllItems.aspx?viewpath=%2Fsites%2Fsesp%2Fsps%2Fplaneacion%2FForms%2FAllItems%2Easpx&amp;id=%2Fsites%2Fsesp%2Fsps%2Fplaneacion%2FEquipo%20Planeacion%20SESP%2FPlaneaci%C3%B3n%20Estrat%C3%A9gica%2FAutorevisi%C3%B3n
</t>
  </si>
  <si>
    <t>Esta actividad fue liderada y desarrollada por el GPS, la cual conto con el acompañamiento y seguimiento del Líder del proceso. Este ejercicio fue adelantado a través de mesas de trabajo en donde participaron los funcionarios, lideres y colaboradores de la SESP. En resumen, esta actividad fue desarrollada siguiendo los lineamientos dados por la OAPI, es importante referir que gracias este ejercicio se encontraron bastantes oportunidades de mejora en particular en la caracterización del proceso, procedimientos, formatos y demás documentos con los cuales es adelantada la gestión de la SESP.</t>
  </si>
  <si>
    <t xml:space="preserve">Como retos y dificultades encontrados, se debe señalar que el proceso y los procedimientos requieren de importante atención, ya que en su mayoría deben ser ajustados y mejorados, de acuerdo con diferentes factores como los jurídicos y administrativos, por otra parte y como puede ser observado en el documento de Autorevisión deben ser creados y ajustados documentos. </t>
  </si>
  <si>
    <t>C:\Users\ginna.tausa\Desktop\CALIDAD\back-up\CALIDAD 16-17-18\PQR\2019</t>
  </si>
  <si>
    <t>Cumplimiento de los tiempos establecidos por ley para la respuesta de las peticiones.</t>
  </si>
  <si>
    <t xml:space="preserve">Durante el primer semestre del año, se realizaron 2(dos) reuniones de las 6 (seis)que debian realizarse según el reglamento de la Comisión de Personal. Durante los dos ultimos meses las reuniones no se han realizado en consecuencia de que  no se ha delegado los dos representantes por la Dirección, pese a que se remitió MEM19-00011603 el dia 10 de mayo de 2019, solicitando se delegara una persona para cumplir con dicha reunión. </t>
  </si>
  <si>
    <t xml:space="preserve">Actas de reunión </t>
  </si>
  <si>
    <t>Se actualiza Cartilla de Induccion a Contratistas, oficializada ante la OAPI mediante la siguiente codificación: GTH-CR-01 V1  El dia 29 de mayo de 2019.</t>
  </si>
  <si>
    <t>GTH-CR-01 V1 (intranet)</t>
  </si>
  <si>
    <t>La Cartilla se encuentra alineada al Modelo Integrado de Planeación y Gestión</t>
  </si>
  <si>
    <t>Informe de seguimiento en word y reporte en excel, enviados por correo electrónico.
Mayo: Reporte en excel y trazabilidad en SIGOB.</t>
  </si>
  <si>
    <t>Estados Financieros publicados, informe de gestión.</t>
  </si>
  <si>
    <t xml:space="preserve">Los Estados Contables de la UNP se encuentran ajustados al nuevo marco normativo (Res. 533 de 2015) y reflejan la realidad económica de la UNP.
Los Estados Contables básicos se toman una unidad, pero se componen de i) Estado de Situación Financiera a 31/12/2018; ii) Estado de Resultados Integral a 31/12/2018; y iii) Estado de Cambios en el Patrimonio a 31/12/2018, acompañados también de las respectivas notas a los Estados Contables. </t>
  </si>
  <si>
    <t>El Indicador se establecío con periodicidad trimestral, por cuanto la CGN tiene establecidos los plazos de presentacion de los Estados Contables, por tanto no se puede programar en enero y febrero meta.
Se recomienda tener en cuenta la propuesta de ajuste del indicador remitida a la OAPI con MEM 7253 de fecha 20/03/2019.</t>
  </si>
  <si>
    <t xml:space="preserve">El soporte de este indicador reposa en la base de datos del equipo de Tutelas, la cual se encuentra almacenada en PANDORA.
</t>
  </si>
  <si>
    <t>Esta actividad se desarrollo satisfactoriamente y con forme a lo que se tenia planeado, generandose un cumplimiento del 100% y sin presentarse ninguna novedad.</t>
  </si>
  <si>
    <t xml:space="preserve">El soporte de este indicador se encuentra en la carpeta compartida de la Oficina Asesora Jurídica  PANDORA y en carpeta Yute llamada Actas del comité de conciliación.
</t>
  </si>
  <si>
    <t>En el mes de abril de 2019 allegaron un total de 31 Acciones de Tutela a las cuales se les generó respuesta oportuna y en los respectivos términos de ley.
Mayo: En el mes de mayo de 2019 allegaron un total de 60 Acciones de Tutela a las cuales se les generó respuesta oportuna y en los respectivos términos de ley.</t>
  </si>
  <si>
    <t>No se presentaron dificultades con respecto a las solicitudes de conceptos
Mayo: Se presentó 1 incumplimiento en una de las respuesta a conceptos.</t>
  </si>
  <si>
    <t xml:space="preserve">Durante el primer cuatrimestre de 2019 se avanzó en la definición de la problemática y la exploración de alternativas de solución para la creación del modelo de análisis y correlación de información que permita integrar diferentes fuentes de información tanto estructurada como no estructurada. En este sentido, se realizaron varias actividades para estructurar y delimitar el proyecto de Analítica de Datos e Inteligencia de Negocio de la Ruta de Protección. Se genera el Informe que incluye las acciones ejecutadas durante el periodo evaluado documentando las etapas del proyecto y la gestión adelantada. 
La medición del indicador “Número de Informes de Avance del Anteproyecto de Analítica de Datos e Inteligencia del Negocio de la Ruta de Protección” se reporta en su primera fase a conformidad. </t>
  </si>
  <si>
    <t xml:space="preserve">Reporte con el análisis del Indicador para el periodo evaluado.  Anexo: Documento Primera parte Anteproyecto Analítica Datos e Inteligencia de Negocio - Ruta de Protección. </t>
  </si>
  <si>
    <t>Durante el primer cuatrimestre de 2019, se avanzó en la definición de la problemática y la exploración de alternativas de solución tecnológica para definición de la plataforma para el análisis y correlación de información de acuerdo con los procesos misionales UNP. 
Para la estructuración del Anteproyecto se adopta los lineamientos de la “Guía de Cadena de Valor” del DNP, con la cual se identifican los insumos, actividades, productos y resultados en la que se añade valor. Durante el periodo evaluado, se realizan varias mesas de trabajo con los procesos misionales para definir la problemática e identificar las fuentes de información estructurada y no estructurada. A partir de este ejercicio se delimita el alcance, sus etapas y dimensionar las capacidades de extracción de datos y su aprovechamiento para la toma de decisiones, su relacionamiento y generación de análisis de información. En esta primera etapa se realiza acercamientos con algunas soluciones del mercado para analizar y estimar la viabilidad de la iniciativa.</t>
  </si>
  <si>
    <t xml:space="preserve">Durante el presente periodo se detectó que la información se recolecta de manera manual, a través de papel y hojas de cálculo, o en sistema de información en silos, lo cual ha generado una gran dificultad para dimensionar el alcance y estimar la capacidad de extracción de datos. En consecuencia, esta situación ha generado inconvenientes por la falta de calidad de la información y su disposición. </t>
  </si>
  <si>
    <t xml:space="preserve">Durante el primer cuatrimestre de la vigencia 2019, se avanzó en la integración del Formulario de Protección en la herramienta tecnológica de Gestión Documental, el cual forma parte del Proyecto de Inversión desarrollado con Imprenta Nacional de Colombia (contrato interadministrativo No 785-2017). La herramienta se encuentra en fase de pruebas y puesta en producción de manera escalonada (Se inicia con la funcionalidad de “generación de Resoluciones de CERREM”, puesta en operación).  Este avance representa el 97,2%. En este sentido, se documenta en el informe sobre el monitoreo general de uso de la Herramienta Tecnológica referida. 
Para este periodo se reporta el cumplimiento del indicador con el Informe que documenta el desarrollo de las actividades relacionadas con la herramienta y la estadística de uso del módulo en producción liberado. </t>
  </si>
  <si>
    <t>Informe del monitoreo sobre la implementación de la Herramienta Tecnológica del Proyecto de Sistema de Gestión Documental – Anexo: Estadística de uso del Módulo liberado a producción durante el periodo evaluado.</t>
  </si>
  <si>
    <t>Durante el primer cuatrimestre de 2019, como parte de las actividades relacionadas con el desarrollo, pruebas e implementación de la herramienta tecnológica Power File, con la cual se integran el Formulario Web de Solicitudes de Protección, se reporta la habilitación de la plataforma, la parametrización de perfiles de acceso, sensibilización a los usuarios y la puesta en producción del módulo para la generación de Resoluciones de CERREM (como primera fase de implementación).   Se preparó un informe de sobre la implementación de la Herramienta Tecnológica incluyendo las evidencias de las actividades desarrolladas y su respectiva documentación.</t>
  </si>
  <si>
    <t>Durante el presente periodo lo referente a la puesta en producción del módulo para la generación de las Resoluciones de CERREM, se presentaron varias dificultadas en relación a la implementación, dado que la liberación a producción de “generación de Resoluciones de CERREM” se realizó sin ejecutar todas las pruebas requeridas en atención a una solicitud de la Dirección General de urgencia.</t>
  </si>
  <si>
    <t>Durante el primer cuatrimestre del año se realizaron 18 mesas de trabajo relacionados con acompañamientos en temas de riesgos</t>
  </si>
  <si>
    <t>actas de reunión reposan en el archivo de la OAPI</t>
  </si>
  <si>
    <t>1.Revisión Mapa de Riesgos de corrupción 
2.Revisión Mapa de Riesgos de corrupción - Secretaria General
3.Revisión Mapa de Riesgos de corrupción  - Subdirección Especializada.
4.Ajuste al mapa integral de Riesgos (MIR) y presentación Adm. Riesgo digital para incluir al MIR - Procesos de corrupción
5.Capacitación Mapa integral de Riesgo MIR al enlace Subdirección Espacializada
6.Acompañamiento metodológico Mapa Integral Riesgos (MIR) Area Juridica
7.Acompañamiento construcción actividades del control (monitoreo y seguimiento) Mapa Integral de Riesgos (MIR) Subdirección Talento Humano
8.Acompañamierto construcción actividades del control (monitoreo y seguimiento ) Mapa integral del Riesgo (MIR) Subdirección Evaluación Riesgo (SER) 
9. Acompañamiento Taller mapa integral riesgos (MIR) - Cuadro seguimiento actividades de control de riesgos 
10. Acompañamiento Mapa integral riesgos (MIR) - Actividades control seguimientos
11. Acompañamiento Mapa Integral Riesgos (MIR) - Actividades de control y seguimiento
12. Socialización mapara de riesgos proceso y corrupción - Gestión de las comunicaciones
13. mesa de trabajo se identifica riesgo de combustible en tarjetas prepago, se agenda próxima reunión para el 4 de abril de 2019- GRUPO VEHICULOS 
14.Mesa de trabajo se identifica riesgo de facturación "operativo" - GRUPO VEHICULOS
15.mesa de trabajo  grupo de vehículos  - GRUPO DE VEHICULOS
16.mesa de trabajo  ST- GRUPO DE VEHICULOS
17. identificación de  riesgos - GRUPO HOMBRES DE PROTECCIÓN 
18. seguimineto y acompañamiento Mapa Integral de Riesgo- Proceso servicio al ciudadano</t>
  </si>
  <si>
    <t>El 30 de mayo se realizó la autorevisión para el proceso SGI, abarcando los resultados finales del año 2018 y el trimestre corrido del año 2019, evidenciando que todo los indicadores evaluados e han cumplido a cabalidad sin ningun ajuste o comentario</t>
  </si>
  <si>
    <t xml:space="preserve">REALIZAR LAS EVALUACIONES  Y REEVALUACIONES DE RIESGO DE ACUERDO A LAS ORDENES DE TRABAJO DEL PROGRRAMA DE PREVENCIÓN Y PROTECCIÓN  
</t>
  </si>
  <si>
    <t>ELABORAR Y PRESENTAR LOS INFORMES ANUALES DE LEY</t>
  </si>
  <si>
    <t>COORDINAR LA REALIZACIÓN DE LAS ACTIVIDADES PARA LA ELABORACIÓN DE REDISEÑO DEL PROGRAMA DE PREVENCIÓN Y PROTECCIÓN</t>
  </si>
  <si>
    <t>PARTICIPAR EN LOS ESPACIOS DE INTERLOCUSIÓN CON ORGANIZACIONES SOCIALES, COMUNITARIAS, ÉTNICAS Y DE GÉNERO</t>
  </si>
  <si>
    <t>NÚMERO DE DOCUMENTO DE CONTEXTO ESTRATÉGICO</t>
  </si>
  <si>
    <t xml:space="preserve">Durante el periodo se actualizó el procedimiento de formulación de proyectos de inversión, cumpliendo con lo establecido en el programador </t>
  </si>
  <si>
    <t>Archivo de Gestión del SGE</t>
  </si>
  <si>
    <t>Se actualizó del procedimiento:
Consideraciones generales, 
se incluyeron actividades , definiciones y el flujo grama</t>
  </si>
  <si>
    <t>No se tenía conocimiento de la actualización del formato de procedimiento</t>
  </si>
  <si>
    <t xml:space="preserve">Durante el segundo trimestre se realizaron  6 actualizaciones </t>
  </si>
  <si>
    <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t>
  </si>
  <si>
    <t>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t>
  </si>
  <si>
    <t>Durante el segundo triemestre del año el Comité Institucional de Gestión y Desempeño, sesiono 3 veces y se realizaron sus actas respectivamente</t>
  </si>
  <si>
    <t>las sesiones del Comité Institucional de Gestión y Desempeño durante el 2019:
30 de abril
28 de Mayo 
8 de Junio
De acuerdo la anterior se puede observar que las actas del comité se firman una vez las mismas se aprueban en la siguiente sesión.</t>
  </si>
  <si>
    <t xml:space="preserve">Para poder realizar estos informes se necesita sacar los informes después de vencido el mes. Reportes que se obtienen encima del tiempo para ser reportados </t>
  </si>
  <si>
    <t>Teniendo en cuenta la jornada de fortalecimiento que se realizó a los analistas de la Subdirección de Evaluación del Riesgo el 10 de junio, desde el proyecto con OIM sobre los enfoques diferenciales, se realizó una pequeña intervención sobre lo que significa el enfoque diferencial, especialmente Género y étnicos.</t>
  </si>
  <si>
    <t>Lista de asistencia que reposa en Talento Humano</t>
  </si>
  <si>
    <t>Definición de los enfoques diferenciales de género y étnicos</t>
  </si>
  <si>
    <t>Se realizó un inventario de trámites y otros procedimiento administrativos (OPAS) con la participación de los enlaces de calidad y padrinos de los procesos misionales en donde se cumplió con el 100% de la actividad.</t>
  </si>
  <si>
    <t>Las actividades realizadas para el cumplimiento del presente indicador, se encuentran soportadas mediante las actas realizadas en cada mesa de trabajo, estas reposan en el archivo de gestión de la Oficina Asesora de Planeación e Información.</t>
  </si>
  <si>
    <t>El desarrollo de esta actividad se ejecutó a través de tres mesas de trabajo:
La 1ra mesa de trabajo fue el día 29 de Abril del 2019, en ella se establecieron los tiempos, responsables y metodología para el desarrollo del listado de trámites, se contó con la participación de los enlaces de calidad, padrinos de los procesos misionales  y responsables de la actividad.
La 2da mesa de trabajo fue el día 06 de Mayo del 2019 ,  se trabajó en conjunto con los enlaces de calidad, padrinos de los procesos misionales y responsables de la actividad, se logró hacer un borrador del listado de trámites y otros procedimientos administrativos de los procesos de Gestión de Medidas de Protección y Gestión de Evaluación del Riesgo.
La 3ra mesa de trabajo fue el día 22 de Mayo de 2019, en ella se revisó todo el listado una vez consolidado después que cada uno de los procesos misionales enviará la información solicitada. Dicho listado fue enviado a Función Pública para su respectiva revisión y aprobación, esto con el fin de continuar con el proceso de priorización de los trámites.</t>
  </si>
  <si>
    <t>En la fase inicial del ejercicio se dificultó identificar que era un trámite y que un era un procedimiento administrativo, por ello se tornó un poco lento el desarrollo del ejercicio, pero sin embargo, esto permitió que los procesos misionales realizaran análisis en otros ámbitos</t>
  </si>
  <si>
    <t>Durante el segundo trimestre se cargó 1 reporte en plataformas digitales. como se tenia programado</t>
  </si>
  <si>
    <t>Para el segundo trimestre el proceso no identifico oportunidades de mejora. Por tal motivo el indicador se presenta en 0</t>
  </si>
  <si>
    <t>En el mes de abril se recibieron 75 solicitudes de información por parte de Entes de Control, la Oficina de Control Interno dió cumplimiento en las fechas establecidas en cada uno de los requerimientos; por lo anterior el indicador presenta el 100% de cumplimiento para el período de evaluación; dando oportuna respuesta a la totalidad de las solicitudes.
Durante el mes de mayo la Oficina de Control Interno recibió 74 solicitudes de información de Entes de Control, la oficina cumplió en las fechas establecidas con las respuestas a cada uno de los requerimientos.
Con la respuesta oportuna  a la totalidad de las solicitudes se  da cumplimiento del 100% al  indicador para el período de evaluación.
Durante el mes de junio la Oficina de Control Interno recibió 74 solicitudes de información de Entes de Control, dando respuesta oportuna  a la totalidad de las solicitudes evidenciando un cumplimiento del 100% en el indicador para el período en evaluación.</t>
  </si>
  <si>
    <t xml:space="preserve">Para el período en evaluación no se presentó dificultad para el desarrollo de las actividades por parte de la Oficina de Control Interno.
</t>
  </si>
  <si>
    <t xml:space="preserve">DURANTE EL PRIMER SEMESTRE DEL AÑO EN CURSO, LA OFICINA DE CONTROL INTERNO ELABORÓ - PRESENTÓ  LOS INFORMES DE LEY SEMESTRALES, LOS CUALES SE RELACIONAN: INFORME PQRSD -  INFORMACIÓN LITIGIOSA DEL ESTADO- EKOGUI Y PLAN DE MEJORAMIENTO CGR - SIRECI
</t>
  </si>
  <si>
    <t>INFORMES DE LEY  ARCHIVADOS EN CARPETA YUTE DE CADA INFORME ARCHIVO OFICINA  CONTROL INTERNO</t>
  </si>
  <si>
    <t>SE ELABORARON,   PUBLICARON Y SOCIALIZARON A LA ALTADA DIRECCIÓN CADA UNO DE LOS  INFORMES CORRESPONDIENTES AL PERIODO EN EVALUACIÓN DE ACUERDO CON  LAS FECHAS ESTABLECIDAS</t>
  </si>
  <si>
    <t>PORCENTAJE DE INFORMES DE LEY TRIMESTRALES PRESENTADOS OPORTUNAMENTE</t>
  </si>
  <si>
    <t xml:space="preserve">DURANTE EL SEGUNDO TRIMESTRE DEL AÑO EN CURSO, LA OFICINA DE CONTROL INTERNO PREPARÓ Y PRESENTÓ EL INFORME TRIMESTRAL DE AUSTERIDAD EN EL GASTO PÚBLICO CORRESPONDIENTE AL PERIODO DE SEGUIMIENTO
</t>
  </si>
  <si>
    <t>INFORME DE LEY  DEBIDAMENTE ARCHIVADO EN CARPETA YUTE "INFORME AUSTERIDAD DEL GASTO"</t>
  </si>
  <si>
    <t>SE ELABORÓ , SE PUBLICÓ Y SE SOCIALIZÓ A LA ALTA DIRECCIÓN EL INFORME CORRESPONDIENTE DE ACUERDO CON  LAS FECHAS ESTABLECIDAS</t>
  </si>
  <si>
    <t>LA OFICINA DE CONTROL INTERNO EN EL II TRIMESTRE DELA VIGENCIA 2019 DIO INICIO A LAS SIGUIENTES AUDITORIAS: GESTIÓN ADQUISICIÓN Y ADMINISTRACIÓN DE BIENES Y SERVICIOS, AUDITORIA EJECUCIÓN CONTRACTUAL Y ARQUEO-AUDITORIA A CAJA MENOR DE VIATICOS, LO ANTERIOR PARA DAR CUMPLIMIENTO AL PLAN ANUAL DE AUDITORIAS.</t>
  </si>
  <si>
    <t>ACTA REUNIÓN LINEAMIENTOS AUDITORIA
ACTA DE REUNIÓN DE APERTURA</t>
  </si>
  <si>
    <t>SE REALIZÓ MESA DE TRABAJO CON EL LIDER DE PROCESO Y EL EQUIPO AUDITOR PARA DETERMINAR LOS LINEAMIENTOS DE CADA UNA DE LAS AUDITORIAS Y SE APERTURO EN LAS FECHAS PROGRAMADAS CON LOS LIDERES DE LOS PROCESOS Y SU EQUIPO DE TRABAJO</t>
  </si>
  <si>
    <t>NO SE PRESENTARON DIFICULTADES EN EL INICIO DE LAS AUDITORIIAS PARA EL TRIMESTRE EN EVALUACIÓN</t>
  </si>
  <si>
    <t>NO SE IDENTIFICARON  ACCIONES  CORRECTIVAS  Y OPORTUNIDADES  DE MEJORA EN LA OFICINA DE CONTROL INTERNO</t>
  </si>
  <si>
    <t xml:space="preserve">NO APLICA PARA EL INDICADOR EN EL I I TRIMESTRE </t>
  </si>
  <si>
    <t xml:space="preserve">NO APLICA PARA EL INDICADOR EN EL  II TRIMESTRE </t>
  </si>
  <si>
    <t xml:space="preserve">NO APLICA PARA EL INDICADOR EN EL  I ITRIMESTRE </t>
  </si>
  <si>
    <t>GESTIÓN DOCUMENTAL</t>
  </si>
  <si>
    <t>Se cumplio con el indicador en un 100%, toda vez que el proceso diligencio y remitio a la OAPI el reporte Autorevisión, código SGE-FT-28 / V1</t>
  </si>
  <si>
    <t>Formato diligenciado/correo electrónico de fecha ju. 30/05/2019 19:19</t>
  </si>
  <si>
    <t>Cumplimiento del indicador en un 100%.</t>
  </si>
  <si>
    <t>En el segundo trimestre se obtuvo un cumplimiento del 100% en la atención de solicitudes de mantemiento de vehículos propios de la entidad.</t>
  </si>
  <si>
    <t>Informe de Gestión de Servicios Administrativos.</t>
  </si>
  <si>
    <t>Trámite oportuno de las 282 solicitudes de mantenimiento de vehÍculos propios de la UNP.</t>
  </si>
  <si>
    <t>Se realizaron los 10 mantenimientos preventivos para la Sede Puente Aranda (sistema de ventilación, ascensores, planta eléctrica y sistema de agua potable) para un cumplimineto del 100%. De otra parte, se realizaron 156 mantenimientos correctivos a las Sedes Puente Aranda, Américas y Automotores.</t>
  </si>
  <si>
    <t>En el segundo trimestre se realizaron 12 sensibilizaciones en Espacios Territoriales de Capacitación y Reincorporación (ETCR) y servidores de la UNP, sobre las conductas que puedan encajar en faltas disciplinarias, con asistencia de 130 personas para un cumplimiento del 100%.</t>
  </si>
  <si>
    <t>Informe de Gestión, listado de asistencia.</t>
  </si>
  <si>
    <t>En el segundo trimestre se realizaron 12 sensibilizaciones en Espacios Territoriales de Capacitación y Reincorporación (ETCR) y servidores de la UNP, sobre las conductas que puedan encajar en faltas disciplinarias, con asistencia de 130 personas en los ETC Llano Grande, ETCR Silver Vida Mora - Brisas, y las sedes de Apartadó, Armenia, Bucaramanga, Cúcuta, Florencia, Ibagué, Medellín,Neiva, Pereira, Popayán.</t>
  </si>
  <si>
    <t>Cumplimiento de la meta en un 82,3% que corresponde a 144 procesos terminados así: 4 sancionatorios y 1 absolutorio), 7 remisiones por competencia a la PGN, 10 terminaciones y 122 archivos definitivos.</t>
  </si>
  <si>
    <t>Base de datos de expedientes disciplinarios, informe de gestión.</t>
  </si>
  <si>
    <t>Se debe replantear el indicador para que refleje el impulso procesal de cada expediente. La terminación normal de un proceso puede exceder la vigencia dados los terminos procesales.</t>
  </si>
  <si>
    <t>Se elaboró el informe de seguimiento de la meta con corte al segundo trimestre de 2019. 
Del total de meta de aforo para 2019 por valor de $79.403.000.000, con corte a junio 30 se obtuvo un nivel de cumplimiento del 96,75%, equivalente a $76.821.518.695.
Con relación al 3,25% restante de la meta por cumplir y que corresponde a 2.581.481.305, se adelanta la gestión para alcanzarla.</t>
  </si>
  <si>
    <t>Informe de Gestión y/o base de datos control de convenios y/o convenios suscritos.</t>
  </si>
  <si>
    <t>El porcentaje de cumplimiento del 96,75% en la meta aforo, es el reflejo de una adecuada gestión de la Secretaría (Grupo de Convenios).</t>
  </si>
  <si>
    <t>Con corte al segundo trimestre no aplica ACOM para el proceso analizado.</t>
  </si>
  <si>
    <t>Sin embargo, se realizaron mesas de trabajo con el proceso para identificar las posibles ACOM las cuales se encuentran en revisión de la OAPI y que aplicaran para el tercer trimestre previo al cargue en la Plataforma Sócrates.</t>
  </si>
  <si>
    <t xml:space="preserve">El indicador ACOM es propio del proceso de mejora continua y como tal, debe reclasificarse en el proceso que corresponde, al cual le aportan todos los procesos de la entidad. </t>
  </si>
  <si>
    <t xml:space="preserve">
Se envio AUTOREVISION a través de correo electrónico a la Oficina Asesora de Planeación OAPI el día 28/05/2019
https://unproteccion.sharepoint.com/sites/ser/apoyo/Enlace_Calidad_SER/Forms/AllItems.aspx?RootFolder=%2Fsites%2Fser%2Fapoyo%2FEnlace%5FCalidad%5FSER%2FINFORMACI%C3%92N%202019%2F1%2E%20AUTOREVISI%C3%92N&amp;FolderCTID=0x012000CCE32749736E3A4AA2078C2BFE928F68&amp;View=%7BB2780146%2D400F%2D45BC%2D8E5A%2D8776499F46A5%7D
C:\Users\Luz.lopez\Documents\DOCUMENTACIÒN 2019\AUTOREVISIÒN</t>
  </si>
  <si>
    <t>Las actividades programadas para los meses de Mayo y Junio se han desarrollado conforme a lo Planeadodo en la ACOM.</t>
  </si>
  <si>
    <t xml:space="preserve">Para el mes de abril del año en curso la gestión del Grupo de Asignaciones de Misiones de Trabajo se ejecutó las siguientes actividades:
1. Total Solicitudes Recibidas en el mes de Abril: 866 documentos, los cuales, 805 casos fueron asignados, 53 documentos se registraron como anexos porque ya contaban con orden de trabajo activa en la plataforma S.E.R y, 8 documentos eran casos de Colectivos.
2. Total Casos Autorizados mes de Abril: 867 de los cuales 805 corresponden a OT`s autorizadas por primera vez, 62 OT`s reasignadas las cuales corresponden a casos asignados en otros meses y reasignados en el mes de abril.
3. Total de Operaciones mes de Abril: 910, segregadas de la siguiente forma, 805 casos Asignados, 52 documentos recibidos generaron registro de devolución en la plataforma S.E.R, 53 documentos se registraron como anexos ya que contaban con orden de trabajo activa en la plataforma S.E.R.
Para el mes de mayo del año en curso la gestión del Grupo de Asignaciones de Misiones de Trabajo se ejecutó las siguientes actividades:
1. Total  Solicitudes Recibidas en el mes de Mayo: 1130 documentos, a los cuales a 1116 casos Asignados, 5 documentos de Valoración Arquitectónica, 8 documentos eran casos de Colectivos y 1 rezago.
2. Total  Casos Autorizados mes de Mayo: 1133 de los cuales 1035 corresponden a OT`s autorizadas por primera vez, 1 Rezago Autorizado en el mes de Junio, 97 OT`s  reasignadas las cuales corresponden a casos asignados en otros meses y reasignados en el mes de Mayo.
3. Total de Operaciones mes de Mayo: 1166, segregadas de la siguiente forma, 1036 casos Asignados, 49 documentos recibidos generaron registro de devolución en la plataforma S.E.R, 79 documentos se registraron como anexos ya que contaban con orden de trabajo activa en la plataforma S.E.R y 2 rezagos que corresponden a dos anexos ingresados en el mes de Junio.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Para el mes de junio la gestión del Grupo de Asignaciones de Misiones de Trabajo se ejecutó las siguientes actividades:
1. Total  Solicitudes Recibidas en el mes de junio: 966 documentos, de los cuales a 878 casos se les asignó OT, 4 documentos eran casos de Colectivos y 1 rezago del mes de mayo de 2019 que se asignó hasta el mes de junio de 2019.
2. Total  Casos Autorizados mes de junio: 940 de los cuales, 878 OT`s fueron autorizadas por primera vez en el mes de junio, 1 Rezago Autorizado en el mes de junio pero allegado en el mes de mayo y 121 OT`s  reasignadas las cuales corresponden a casos allegados tanto en junio como en otros meses del 2019.
3. Total de Operaciones mes de junio: 973, segregadas de la siguiente forma, 877 casos Asignados dentro de los términos establecidos, 21 documentos recibidos generaron registro de devolución en la plataforma S.E.R, 71 documentos se registraron como anexos ya que contaban con orden de trabajo activa al momento de allegadas las solicitudes,  2 rezagos que corresponden a dos anexos ingresados en el mes de junio que fueron allegados en el mes de mayo y dos casos que a pesar de que fueron allegados en junio fueron asignados y autorizados hasta el mes de julio de 2019.
</t>
  </si>
  <si>
    <t xml:space="preserve">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(visto bueno). Lo anterior evidencia que no existe un número de Ordenes de Trabajo como meta para revisar durante el periodo que para este caso es de un mes. La meta de órdenes a revisar es fijada por la dinámica de trabajo de la Subdirección.  
Mayo: El grupo de Asesores de Control de Calidad está en la obligación de revisar el 100% de órdenes de trabajo agendadas por los Señores Analistas del CTRAI.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 a meta de órdenes y tramites a revisar es fijada por la dinámica de trabajo de la Subdirección.  
El grupo de Asesores de Control de Calidad realizaron las siguientes actividades durante el mes de mayo:
Nùmero de Revisiones Ots:  1379
Nùmero de Ok de calidad: 740
Nùmero de Inactivaciones definitivas: 287
Nùmero de Inactivaciones Temporales: 28
Nùmero de solicitudes cambio poblaciòn: 75
Nùmero de solicitudes cambio tipo de estudio: 34
Nùmero de tramites prrorrogas GVP: 27
Nùmero de Devoluciones  CERREM: 38
Nùmero de trpamites de Emergencia: 3
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El grupo de Asesores de Control de Calidad están en la obligación de revisar el 100%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Lo anterior evidencia que no existe un número de Ordenes de Trabajo como meta para revisar durante el periodo que para este caso es de un mes. La meta de órdenes y trámites a revisar es fijada por la dinámica de trabajo de la Subdirección.  
El grupo de Asesores de Control de Calidad realizaron las siguientes actividades durante el mes de junio así:
Nùmero de Revisiones Ots: 990
Nùmero de Ok de calidad: 501
Nùmero de Inactivaciones definitivas: 204
Nùmero de Inactivaciones Temporales: 3
Nùmero de solicitudes cambio poblaciòn:  53
Nùmero de solicitudes cambio tipo de estudio:  32
Nùmero de tramites prrorrogas GVP: 21
Nùmero de Devoluciones  CERREM: 14
Nùmero de trpamites de Emergencia: 1
</t>
  </si>
  <si>
    <t>Abril: Fallas con la Plataforma SER y adaptación al proceso por parte del personal nuevo.
Se reporto las novedades presentadas al Ingeniero David Lara para que no se vuelvan a presentar las fallas en el siguiente mes y se realizó Retroalimentación a los funcionarios del Grupo de Asignaciones Misiones de Trabajo para así fortalecer las falencias que esten presentando el equipo de trabajo.
Mayo: Se evidenciaron durante el mes de mayo Fallas con la Plataforma SER y sobre carga laboral.
Asì mismo, se reporto las novedades presentadas al Ingeniero responsable de la plataforma SER y Tecnología.
Respecto al rezago (colas) fue por falta de atención u organización de las personas a cargo, toda vez que traspapelaron los documentos y fueron ingresados en el mes de Junio de 2019; así mismo se realizó retroalimentación de lo sucedido para que no se vuelva a presentar.
Junio: Se evidenciaron durante el mes de junio  las siguientes dificultades Sobrecarga laboral y déficit de analistas de nivel de riesgo para asignar casos a nivel nacional.
Respecto al rezago de las OT que se dejaron de asignar dentro de los términos establecidos en junio de 2019, fue por falta de atención de las personas a cargo toda vez que no evidenciaron que los casos de su reparto contaban en su totalidad con OT activa, por lo anterior se realizó retroalimentación en referencia al respeto de los términos y la importancia de mantener los índices de productividad en el 100%.</t>
  </si>
  <si>
    <t xml:space="preserve"> - Carga laboral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Se dificulta el ingreso a sitios o ciudades por situaciones de orden público
- Disponibilidad del servicio por parte de la DIPRO
- No se ubica a la persona a contactar a realizar el estudio de evaluación del riesgo
-Alguna entidades de orden territorio o nacional No suministran la información solicitada de forma completa.
Junio: 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t>
  </si>
  <si>
    <t xml:space="preserve">Algunas de las órdenes de trabajo agendadas presentan innumerables errores y falta de actividades, por lo que el Asesor debe devolverlas al Analista con el fin de que se realicen las correcciones necesarias. En ocasiones llegan a segunda revisión Ordenes de trabajo con algunos errores evidenciados en la primera revisión, por lo que se hace necesario devolverla nuevamente al Analista. 
Junio: Algunas de las órdenes de trabajo y tramites agendados por los analistas presentan innumerables errores y falta de actividades, por lo que el Asesor debe devolverlos al Analista con el fin de que se realicen las correcciones necesarias. 
</t>
  </si>
  <si>
    <t>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Mayo: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reporte de indicadores del equipo de Evaluación de riesgo colectivo para el mes de junio, se diò cumplimiento del 100%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t>
  </si>
  <si>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Junio: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</si>
  <si>
    <t>Para el segundo trimestre del año 2019 se realizó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Hombres de proteccion. Cumplimiento del 100% de la meta.</t>
  </si>
  <si>
    <t xml:space="preserve">Correo electronico (ACOM Acciones correctivas y oportunidades de mejora)-Carpeta ACOM Vehiculos y Carpeta ACOM Implementacion / Equipo C:\Users\alba.puerto\Desktop\DESPACHO\CALIDAD\ACOM (acpm)\ACOM Vehiculos y \\ACOM JUNIO 2019/IMPLEMENTACION y/o VEHICULOS </t>
  </si>
  <si>
    <t xml:space="preserve">Se ejecutaron las siguientes actividades para las ACOM:                                 *Solicitar una persona con el perfil requerido para la validación de las especificaciones tecnicas del blindaje como apoyo al Grupo de Vehiculos de Proteccion en la recepcion de los vehículos blindados presentados por las rentadoras.                                                                                                                               *Generar comunicación por parte del apoyo de la supervision de vehiculos con el fin de agilizar el tramite de las resoluciones de los vehiculos blindados ante la superintendencia de vigilancia y seguridad privada.                                                     *Generar comunicación periodicas a las rentadoras por parte del supervisor operativo, sobre los lineamientos para la entrega de los vehiculos blindados a la subdireccion de proteccion.                                                                                      *Realizar seguimiento a los planes de mantenimiento preventivo presentados por la rentadoras según los informes entregados de ejecución de dichos planes.                                                                                                                                                           *Generar comunicación interna a Secretaria General por parte del Subdirector de Protección solicitando nuevamente la aprobación de las medidas de enfoque diferencial para dar cumplimiento eficaz de los actos administrativos reportados por la secretaria técnica del CERREM                                       </t>
  </si>
  <si>
    <t>Para este periodo se programo llevar a  cabo una autorevision del proceso de la Subdireccion de proteccion, la cual se realizó teniendo en cuenta los parametros de la misma;  logrando asi la meta de cumplimiento del 100%</t>
  </si>
  <si>
    <t>Equipo de computo Alba Puerto (bandeja de entrada-carpeta autorevision) y/o en el escritorio (carpeta despacho-calidad-autorevision)</t>
  </si>
  <si>
    <t xml:space="preserve">Se llevo a cabo mesa de trabajo de la autorevision del proceso dando como resultado realizar Acom, para lo cual se realizaron unas nuevas mesas de trabajo con los enlaces de calidad de la  coordinación de vehiculos de protección  y de la coordinacion de implementacion de medidas de protección con el apoyo de la oficina de planeacion. Se ha venido observando una mayor efectividad del proceso </t>
  </si>
  <si>
    <t>En el desarrollo del ejercicio de las actividades se presentaron particularidades de tipo presupuestal y contractual</t>
  </si>
  <si>
    <t xml:space="preserve">
Durante el  segundo trimestre de 2019 se programó mantenimiento para 261 armas y se realizó mantenimiento a 162 armas. </t>
  </si>
  <si>
    <t xml:space="preserve">la meta registrada en el Plan de mantenimiento de las Armas de fuego es de cumplir con el 80% de lo programado. La meta anual va en el 76%. </t>
  </si>
  <si>
    <t xml:space="preserve">El resultado a este segundo trimestre para el equipo laboral de Control y Seguimiento correspondio al 100% de los controles y seguimientos a las medidas con un enfoque preventivo en atención a 107 controles en correlación con el plan de trabajo No. MEM19-00002300 de fecha 31 de enero de 2019 7 y  MEM19-00007761 </t>
  </si>
  <si>
    <t>La tendencia para este trimestre correspondio al cumplimiento del 92.5%, se generaron 40 misiones de trabajo dentro de los términos permitidos de acuerdo a la guía de Verificación ejecutandose 37 informes.</t>
  </si>
  <si>
    <t xml:space="preserve">Durante el primer semestre de 2019 el GARO  recibió 2 solicitudes para dictar cursos a Mujeres, lideresas y Defensoras, las cuales se llevaron a cabo en su totalidad para un 100% de cumplimiento. </t>
  </si>
  <si>
    <t xml:space="preserve">Se fortalece y se da cumplimiento al plan estratégico institucional dictando capacitación en autoprotección y  auto seguridad con enfoque de género. </t>
  </si>
  <si>
    <t xml:space="preserve">No se presentaron dificultades durante este primer semestre. </t>
  </si>
  <si>
    <t xml:space="preserve">Durante el primer semestre de 2019 se  dictaron los cuatro cursos de autoprotección con enfoque étnico. </t>
  </si>
  <si>
    <t xml:space="preserve"> El Grupo de Apoyo y Reentrenamiento Operativo, está dando cumplimiento a sus funciones y a los fines de la entidad; a través del área de Instrucción y Entrenamiento; dictando  cursos de autoprotección y medidas de autoseguridad  a los beneficiarios con enfoque étnico. </t>
  </si>
  <si>
    <t xml:space="preserve">El contacto con los beneficiarios a fin de llevar a cabo los cursos se dificulta por cuanto los datos de contacto generalmente no son atendidos. </t>
  </si>
  <si>
    <t>A través del indicador, el Grupo de Atención al Ciudadano, busca evidenciar la gestión realizada ante las diferentes entidades del Estado, a fin de llevar a cabo la traducción a lengua nativa étnica, de la información atinente a los requisitos para solicitud de protección.</t>
  </si>
  <si>
    <t>Copia Oficio remitido a Dirección Poblaciones- Ministerio de Cultura
OFI19-00009737
Copia de correos electrónicos enviados por el Coordinador del GAC a través de los cuales se solicita cotización para traducción. 
07/06/2019, 12/06/2019. 
Copia Oficio enviado a la Dirección del Programa Nacional de Servicio al Ciudadano -IV Concurso Nacional de Lenguaje Claro
OFI19-00020682</t>
  </si>
  <si>
    <t xml:space="preserve">Durante el primer semestre del año, el Grupo de Atención al Ciudadano a dirigido todos sus esfuerzos, en aras de lograr la traducción a lengua nativa étnica, de la información atinente a los requisitos para solicitud de protección, de tal manera que se solicitó apoyo a la Dirección de Poblaciones del Ministerio de Cultura, entidad que remitió al Grupo de Atención al Ciudadano, el directorio oficial de traductores que podrían realizar dicha actividad,  una vez contactados, se solicitó su respectiva cotización, pero  en vista a  la demora en la respuesta de los traductores, el GAC decidió participar en el   IV Concurso Nacional de Lenguaje Claro, organizado por el Departamento Nacional de Planeación- PNSC, a través del cual se postularon los Decretos  1066  de 2015 Art. 2.4.1.2.40 Procedimiento Ordinario del Programa de Protección y  el Decreto 2078 de 2017 “ Por el cual se adiciona el Capítulo 5, del Título 1, de la parte  4, del Libro 2  del Decreto 1066 de 2015, sobre la ruta de protección colectiva de los derechos, a la vida, la libertad, la integridad, y la seguridad personal de grupos y comunidades”  con el que se busca obtener la traducción de los mencionados Decretos y del cual actualmente se está  esperando el  resultado.
</t>
  </si>
  <si>
    <t>La principal dificultad, para poder llevar a cabo la traducción a lengua nativa étnica, de la información atinente a los requisitos para solicitud de protección, fue la demora en la recepción del listado de traductores oficiales y la respuesta de estos en relación a la cotización de la traducción.</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</si>
  <si>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verifique la gestión que se realizó a cada una de ellas en el mes inmediatamente anterior.
Junio: 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</si>
  <si>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Acción- 2019. </t>
  </si>
  <si>
    <t>Durante el periodo, el Grupo de Atención al Ciudadano no presentó ninguna dificultad en el desarrollo de la actividad programada para dar cumplimiento al Indicador.</t>
  </si>
  <si>
    <t>Durante el periodo,  el Grupo de Atención al Ciudadano no presentó ninguna dificultad en el desarrollo de la actividad programada para dar cumplimiento al Indicador.</t>
  </si>
  <si>
    <t>De acuerdo, a las necesidades de actualización documental evidenciadas por el Grupo de Atención al Ciudadano, durante el mes de mayo se llevó a cabo la actualización de la Carta de Trato Digno al Usuario, actualización que se publicó a través de la página web de la UNP.
Junio: De acuerdo, a las necesidades de actualización documental evidenciadas por el Grupo de Atención al Ciudadano, durante el mes de junio, se llevó a cabo la actualización de los protocolos de atención virtual y atención telefónica, los cuales fueron enviados a la Oficina Asesora de Planeación e Información y se está a la espera de su respectiva oficialización.</t>
  </si>
  <si>
    <t>Durante el mes de mayo, el Grupo de Atención al Ciudadano no presentó ninguna dificultad en el desarrollo de la actividad programada para dar cumplimiento al Indicador.
Durante el mes de junio,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</si>
  <si>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segunda Feria Nacional de Servicio al Ciudadano, realizada en Valledupar - Cesar.</t>
  </si>
  <si>
    <t xml:space="preserve">Informe Feria Nacional de Servicio al Ciudadano
(Archivo de Gestión Grupo de atención al Ciudadano/ Carpeta Yute/ Informes - Feria Nacional de Servicio al Ciudadano) </t>
  </si>
  <si>
    <t>Con la participación en la Feria Nacional de Servicio al Ciudadano realizada el 24/05/2019 en Valledupar - Cesar, el Grupo de Atención al Ciudadano logró descentralizar nuestros trámites y servicios, dando a conocer a los habitantes del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</si>
  <si>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 Feria de acuerdo con la invitación realizada por el DNP-PNSC</t>
  </si>
  <si>
    <t>La principal dificultad que tuvo durante el mes de abril el Grupo de Atención al Ciudadano, para poder dar cumplimiento al 100% del indicador, corresponde a la no
transferencia al GAC de las PQRSD (mixtas), en forma ágil a través de la herramienta de gestión documental SIGOB,  para la elaboración de la respuesta final, además de la falta de personal.
junio: Durante el mes de junio, el Grupo de Atención al Ciudadano no presentó ninguna dificultad en el desarrollo de la actividad programada para dar cumplimiento al Indicador.</t>
  </si>
  <si>
    <t>Durante el segundo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</si>
  <si>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En el segundo trimestre se programaron 3 reuniones y todas cuentan con sus respectivas actas evidenciando compromisos, desiciones, asistencias etc  que reposan en el archivo de la secretaria de mesa tecnica</t>
  </si>
  <si>
    <t>Acta 44 del 03 de abril, Acta 45 del 05 de junio y Acta 46 del 20 de junio, se encuentran en el archivo de la secretaria de mesa tecnioca</t>
  </si>
  <si>
    <t>Del Acta 44 las resoluciones se encuentran en tramites de notificacion, del Acta 45 no se presentaron casos y el Acta 46 se encuentra en revision a corte de 30 de junio</t>
  </si>
  <si>
    <t>Para el GGVD se identificaron tres actualizaciones documentales, las cuales fueron actualizadas; lo correspondiente a:
•	Actualización Procedimiento Gestión de Viáticos y Desplazamientos de la Subdirección Especializada GES-PR-10 V2. 
•	Actualización Formato Solicitud de Desplazamiento GES-FT-41 V2. 
•	Creación Formato Carta de Autorización de Solicitud de Desplazamiento GES-FT-42 V1.</t>
  </si>
  <si>
    <t>Como soporte de lo anterior fueron proyectadas las actas de reunión entre las coordinadoras, así como reunión con la OAPI, la actualización se evidencia en la intranet. http://intranet.unp.gov.co/SGI/Documents/Forms/AllItems.aspx?RootFolder=%2FSGI%2FDocuments%2FGESTION%20ESPECIALIZADA%20DE%20SEGURIDAD%20Y%20PROTECCION%2F11%2EFORMATOS&amp;FolderCTID=0x01200029C080505609C84488350FFA984DF75A&amp;View=%7B569EDF3E%2DB475%2D4532%2D9E44%2D3FEB5E3765EB%7D#InplviewHash569edf3e-b475-4532-9e44-3feb5e3765eb=Paged%3DTRUE-p_SortBehavior%3D0-p_FileLeafRef%3DGES%252dFT%252d33%2520V1%2520Formato%2520Reconocimento%2520de%2520di%25cc%2581as%2520compensados%252exlsx-p_ID%3D4620-PageFirstRow%3D31-RootFolder%3D%252fSGI%252fDocuments%252fGESTION%2520ESPECIALIZADA%2520DE%2520SEGURIDAD%2520Y%2520PROTECCION%252f11%252eFORMATOS</t>
  </si>
  <si>
    <t>Se logró la actualización de tres documentos correspondientes al Grupo de Gestión de Viáticos y Desplazamientos. En lo que corresponde al GCSP, se identificaron un total de 3 actualizaciones documentales, las cuales corresponden: 
•	Actualización procedimiento Cuerpo de Seguridad y Protección. 
•	Creación Formato “Acta de Reserva de la Información”. 
•	Creación Formato “Solicitud Cambio de Responsable Arma de Apoyo”
Se reporta como avance de la actividad, ya que se han tenido mesas de trabajo durante este trimestre con la coordinadora del Grupo donde se han identificado los ajustes correspondientes. Se estima que para el tercer trimestre de 2019 se cuente con la documentación relacionada actualizada.</t>
  </si>
  <si>
    <t>La Mesa Técnica de Seguridad y Proteccion tomó la decision de crear una subcomisión que se encargará de la construccion del Plan Estratégico de Seguridad y de Protección, en esa subcomisión se han convocado a 2 reuniones y a 2 se han asistido</t>
  </si>
  <si>
    <t>Las actas y listados de asistencia reposan en el archivo de Secretaría Técnica de la Mesa Técnica de Seguridad y Proteccion</t>
  </si>
  <si>
    <t>Se avanzó en la creación de un borrador que contiene una propuesta de plan estratégico interinstitucional del que se desprende una propuesta de plan estratégico, establece componentes, líneas de acción, objetivos, entidades encargadas, entidades participantes y acciones</t>
  </si>
  <si>
    <t xml:space="preserve">Para el segundo trimestre del 2019, se programaron un total de 4 actividaes las cuaes tienen como objetivo los siguientes: Otencion de titulo  de Bachiller  de los Agentes Escoltas de la Subdireccion Especializada, Que todos los A.E.  de la Subdireccion Especializada disfruten de los compensatorios  en sus fechas  respectivas , Que todos los A.E.  Realicen el reentrenamiento  durante el 2019 Que todos los A.E.  De la Subdireccion Especializada  optengan los beneficios    de salud, pension y caja de compensacion. Estas actividades se cumplieron de acuerdo al cronograma del Plan de Acción asignado para tal fin. </t>
  </si>
  <si>
    <t>En el archivo del GETH reposa las actas y evidencias del cumplimiento de estas actividades</t>
  </si>
  <si>
    <t>Se logro avanzar en el cumplimiento de los objetivos de cada actividad, teniendo en cuenta que al interior del plan de accion estos objetivos son cuantificables al final de la vigencia 2019</t>
  </si>
  <si>
    <t xml:space="preserve">Para el segundo trimestre del 2019, se programó la proyección de las medidas de protección para el plan de elecciones 2019, la cual fue cumplida a cabalidad. </t>
  </si>
  <si>
    <t>informe realizado por el GISFM  con las respectivas proyecciones.</t>
  </si>
  <si>
    <t xml:space="preserve">Se logró cumplir al 100% de las actividades programadas. </t>
  </si>
  <si>
    <t>No se asistió a una de las reuniones de instancias de prevención, pues no fue autorizada la prorroga de la misión de la analista que debía asistir a ésta.</t>
  </si>
  <si>
    <t>No fue autorizada la proroga de la mision de la analista que debia asistir</t>
  </si>
  <si>
    <t>De un total de 60 reuniones programadas para la protección a nivel territorial y nacional se asistieron a un total de 33. No se logró el cumplimiento del 100% toda vez que se presentaron factores como: Para los departamentos de Valle del Cauca, Cauca, Nariño, Guaviare, Meta no se logró la aprobación de las misiones al interior de la UNP.</t>
  </si>
  <si>
    <t>Los soportes que corresponden a listado de asistencia y actas de reunión reposan en archivo de la secretaria de mesa tecnica,</t>
  </si>
  <si>
    <t>No se aprueban las misiones para estas reuniones</t>
  </si>
  <si>
    <t xml:space="preserve">Para el segundo trimestre del 2019, se programaron un total de 26 seguimientos para los beneficiarios del PPESP en la ciudad de Bogotá, de acuerdo al Plan de Trabajo aprobado por el Subdirector. </t>
  </si>
  <si>
    <t>Como soporte de este indicador se tiene, el plan de trabajo aprobado, las actas de cada uno de los seguimientos, el formato de seguimiento y el Informe elaborado por el funcionario encargado de realizar dichos seguimientos. Las evidencias reposan en las carpetas de cada beneficiario y el informe final en la coordinacion del grupo</t>
  </si>
  <si>
    <t xml:space="preserve">Se logró dar cumplimiento al 100% de los seguimientos programados. </t>
  </si>
  <si>
    <t>Existe un retraso en la realización de revaluaciones por temporalidad, dado el volumen de ordenes de trabajo acumuladas y la falta de personal el GRAERR para la realización oportuna de estas</t>
  </si>
  <si>
    <t>Toda la informacion reposa en el archivo del graerr</t>
  </si>
  <si>
    <t>La falta de personal para apoyar todas las tareas y ene special las reevaluaciones</t>
  </si>
  <si>
    <t xml:space="preserve">De las 119 órdenes de trabajo emitidas en el segundo trimestres, tan solo 4 evaluaciones de riesgo se realizaron en 65 días o menos. </t>
  </si>
  <si>
    <t>El indicador presenta un porcentaje de avance del 3%.</t>
  </si>
  <si>
    <t xml:space="preserve">El resultado del indicador se puede explicar entre otras razones por la interinidad en la coordinación del GRAERR durante la mayor parte del trimestre, la acumulación de ordenes de trabajo sin culminar de periodos anteriores, el aumento en las solicitudes de protección e información al grupo,  la falta de personal administrativo, de analistas y profesionales de Calidad; los periodos de vacaciones de varios funcionarios y las constantes incapacidades médicas de miembros del grupo.  Cabe anotar que los Trámites de Emergencia son realizados por el mismo cuerpo de analistas, ha aumentado la exigencia frente a la calidad de las síntesis de caso y la faltan de espacios de capacitación. </t>
  </si>
  <si>
    <t>Se tramitaron oportunamente la totalidad de solicitudes allegadas al GRAERR, gracias a que se creó una base de solicitudes. Las otras 99 solicitudes no se convierten en ordenes de trabajo porque no hacen parte de la poblacion objeto segun decreto 299 o, porque ya tienen orden de trabajo asignadas</t>
  </si>
  <si>
    <t>Base de asignaciones del GRAERR</t>
  </si>
  <si>
    <t>Hace falta de personal</t>
  </si>
  <si>
    <t>De un total de 30 medidas adoptadas por acto administrativo, se implementaron oportuna y completamente 7 medidas de protección.
Para el presente reporte se tienen en cuenta  aquellas medidas que fueron implementadas máximo en 19 días.</t>
  </si>
  <si>
    <t xml:space="preserve">Como soporte de esto se encuentra los MEM, donde se realizó la solicitud inicial de las medidas de protección y las respectivas reiteraciones. </t>
  </si>
  <si>
    <t>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t>
  </si>
  <si>
    <t>Durante el periodo de abril y mayo de 2019 fueron recibidas en la SESP, un total de trescientos veintiocho (328) PQRSD, de las cuales fueron respondidas en términos de Ley  ciento noventa y tres (193), evidenciando un avance del 58,84%.
Desde el Grupo de Planeación y Seguimiento, el enlace de correspondencia y desde el Despacho del subdirector de la Subdirección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Junio: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junio de 2019 se realizó Mesa de Trabajo con el GAC y los Grupos Internos de Trabajo de la SESP donde se abordó el tema de PQRSD</t>
  </si>
  <si>
    <t>PORCENTAJE DE INFORMES DE VERIFICACIÓN DE INDUCCIÓN</t>
  </si>
  <si>
    <t>La Unidad Nacional de Protección cuenta con 517 contratistas en todo el país, 495 de ellos asistieron a la inducción y 22 faltan por recibirla. Estas 22 personas fueron notificadas a través del supervisor del contrato y a sus correos institucionales, informándoles que incumplían con una de las obligaciones establecidas en el contrato de prestación de servicios.</t>
  </si>
  <si>
    <t>El archivo en físico de todas las inducciones realizadas en el primer semestre del año se encuentran ubicadas en la carpeta inducción a contratistas-1, la cual reposa en el archivo del grupo de capacitación, también se encuentra una matriz en archivo magnético ubicada en pandora.</t>
  </si>
  <si>
    <t>Se ha logrado brindar inducción al 96% del total de los contratistas de la Unidad.</t>
  </si>
  <si>
    <t>La falta de asistencia de los contratistas se atribuye especialemente a la falta de comunicación de los Coordinadores o Supervisores a los contratistas, en el momento de transferir la información de los dias en que la entidad dispone de la capacitación.</t>
  </si>
  <si>
    <t>Durante el segundo trimestre del año, se verificaron 10,650 legalizaciones de las 11,438 allegadas al Grupo de Comisiones de Servicio y Autorizaciones de Viaje, lo anterior debido a que durante este trimestre el Software TNS a presentado fallas constantes.</t>
  </si>
  <si>
    <t>Base de radicación
 Reporte exportados de TNS</t>
  </si>
  <si>
    <t>Con el 93 % de efectividad en liquidación se logró continuar con los procesos de solicitud de reembolsos, con un valor aprox.  6,740,722,624 durante este trimestre</t>
  </si>
  <si>
    <t>Las principales dificultades encontradas para este trimestre son:
- Inconvenientes con el software TNS, por retrocesos.
- Novedades de los funcionarios principalmente por reintegros, formatos mal diligenciados</t>
  </si>
  <si>
    <t>SGE- FT- 28 Reporte Autorevisión. 
Enviado mediante correo electrónico el 05 de junio de 2019 a la Coordinadora del Grupo de Mejoramiento de la OAPI.</t>
  </si>
  <si>
    <t>Durante el proceso de autorevisón realizado en la STH, se realizó un diagnostico general del estado actual de la Dependencia, realizada esta actividad se logró visualizar los puntos en los que se debe reforzar los procedimientos.</t>
  </si>
  <si>
    <t>A la fecha la Subdirección de Talento Humano no ha programado Acciones correctivas, preventivas y de mejora.</t>
  </si>
  <si>
    <t>Al primer semestre del año, el Grupo de Registro y Control realizó la caracterización de los funcionarios incluyendo los siguientes campos en la planta de personal: antigüedad, nivel educativo, edad, género, tipo de vinculación, experiencia laboral, prepensionado, con perspectiva diferencial y de género entre otros.</t>
  </si>
  <si>
    <t>Formato de caracterización de funcionarios. 
C:\Users\ginna.tausa\Desktop\CALIDAD\back-up\CALIDAD 16-17-18\PLAN DE ACCION\2019\PLAN DE ACCION 2019\7. JULIO\EVIDENCIAS</t>
  </si>
  <si>
    <t>A primer semestre del año el Grupo de Registro y Control cumplió con lo establecido en el Modelo Integrado de Planeación y Gestión, en lo pertinente a la caracterización de los funcionarios de la UNP.</t>
  </si>
  <si>
    <t>Las principales dificultades de esta actividad es en cuanto al suministro de la información por parte de los funcionarios, ya que la información debe estar actualizada en la Historia Laboral del Funcionario.</t>
  </si>
  <si>
    <t>A junio 30 de 2019, se obtuvo un cumplimiento en la ejecución de PAC del 99,54%, es decir que se realizaron pagos por $318.441 millones sobre un total de PAC disponible de $319.906 millones, en el semestre. 
El indicador de PAC a cierre del semestre se cumplio en un 104,7% con relación a la magnitud programada del 95%, esto es (99,54% / 95% = 104,7%)</t>
  </si>
  <si>
    <t>El indicador de PAC a cierre del semestre se cumplio en un 104,7% con relación a la magnitud programada del 95%, esto es (99,54% / 95% = 104,7%).
Comparado el porcentaje de cumplimiento a junio 30 del 99,54%, versus la ejecución del primer trimestre (99,25%), se registra un aumento de 0,29 puntos porcentuales.</t>
  </si>
  <si>
    <t xml:space="preserve">El rezago de PAC a cierre del semestre fue de sólo del 0,46% que corresponde a $1.465 millones, de los cuales el 68% corresponde al rubro de Transferencias Corrientes, debido a que algunas Sentencias Judiciales programadas para pago, debían surtir un procedimiento jurídico diferente y el 32% al Rubro de Gastos Generales. </t>
  </si>
  <si>
    <t>Con corte a Junio 30, el cumplimiento del indicador fue del 72,73%, es decir, que se comprometieron recursos por $624.572.968.319 sobre una apropiación total de $858.747.241.558.</t>
  </si>
  <si>
    <t>Con corte a Junio 30, el cumplimiento del indicador fue del 72,73%, es decir, que se comprometieron recursos por $624.572.968.319 sobre una apropiación total de $858.747.241.558. Los recursos comprometidos reflejan una buena gestión presupuestal de la entidad en la vigencia.
En relación con la vigencia anterior tambien se refleja mayor gestión, toda vez que con corte a junio 30 de 2019, se comprometieron mayores recursos ($45.733.786.897), con relación al mismo periodo de 2018 ($578.839.181.422,37). 
Nota: Para el primer trimestre de 2019, el indicador se calculó con un presupuesto total de gastos de $688.747.241.558  y para el mes de Junio con un presupuesto de $858.747.241.558, es decir, un presupuesto superior en $170 mil millones de pesos.</t>
  </si>
  <si>
    <t>Inadecuada programación de la meta del indicador, se programó para todos los trimestres una meta constante del 95%, siendo lo pertinente realizar una programación tipo creciente.</t>
  </si>
  <si>
    <t xml:space="preserve">En el segundo trimestre del año en curso, se continua con 828 procesos litigiosos actualizados en EKOGUI, de un total de 842 existentes; lo cual indica que a la fecha existen 14 procesos pendientes por depurar. </t>
  </si>
  <si>
    <t xml:space="preserve">En abril de 2019, la Oficina Asesora Jurídica debía gestionar 77 Recursos de Reposición, de los cuales se gestionaron en términos 75, quedando 2 con gestión extemporánea. 
Mayo: En mayo de 2019, la Oficina Asesora Jurídica debía gestionar 58 Recursos de Reposición, los cuales se respondieron en su totalidad en términos de ley.
Junio: En el mes de junio La Oficina Asesora Jurídica debia gestionar 43 Recursos de Reposición, los cuales se gestionaron en términos de ley.
</t>
  </si>
  <si>
    <t>El equipo de Recursos de reposición viene presentando una notoria mejoría en su desempeño en el año 2019, debido a las diferentes estrategias que se han adoptado, no obstante aun se presentan aspectos por mejorar.
Mayo: Esta actividad se desarrollo satisfactoriamente y con forme a lo que se tenia planeado, generandose un cumplimiento del 100% y sin presentarse ninguna novedad.
Junio:  Esta actividad se desarrollo satisfactoriamente y con forme a lo que se tenia planeado, generandose un cumplimiento del 100% sin presentarse ninguna novedad.</t>
  </si>
  <si>
    <t>Es pertinente aclarar que a pesar que el equipo de Recursos realizo la gestión oportuna de los 77 Recursos de Reposición, estos se pasaron 3 días despues, lo cual generó un incumplimiento en 2 Recursos.
Mayo: No se presentó ninguna dificultad en el desarrollo de esta actividad.
Junio: No se presento ninguna dificultad en el desarrollo de esta actividad.</t>
  </si>
  <si>
    <t>En el mes de abril de 2019 se realizaron 2 sesiones del comité de conciliación, las cuales fueron ejejutadas los días 12 y 29 de abril.
Mayo: En el mes de mayo de 2019 se realizaron 2 sesiones del comité de conciliación. 
Junio: En el mes de junio de 2019 se realizaron 2 sesiones del comité de conciliación, las cuales fueron ejecutadas los días 11 y 28 de junio.</t>
  </si>
  <si>
    <t>Se ejecutaron satisfactoriamente las sesiones del comité de conciliación que se tenian programadas, generandose un cumplimiento del 100% en el desarrollo de esta actividad.</t>
  </si>
  <si>
    <t>Al segundo trimestre del año 2019, la Oficina Asesora Jurídica cuenta con un total de 839 procesos activos, en los cuales se encuentra vinculada la UNP; los cuales se encuentran siendo atendidos por los diferentes abogados del equipo Procesal.</t>
  </si>
  <si>
    <t>El soporte de esta actividad reposa en la base de datos del Equipo Procesal de la Oficina Asesora Jurídica que se encuenta en PANDORA y en el aplicativo EKOGUI.</t>
  </si>
  <si>
    <t xml:space="preserve">Esta actividad se realizó satisfactoriamente presentado un cumplimiento del 100% </t>
  </si>
  <si>
    <t xml:space="preserve">En el mes de abril del año en curso allegaron a la Oficina Asesora Jurídica 59 PQRSD, de las cuales 57 se respondieron en términos de ley y las 2 restantes se realizaron de manera extemporánea. 
Mayo: En el mes de mayo del año en curso allegaron a la Oficina Asesora Jurídica 55 PQRSD, las cuales se respondieron en términos de ley. 
Junio: En el mes de junio del año en curso allegaron a la Oficina Asesora Jurídica un total de 52 PQRSD, de las cuales se les brindó respuesta en términos de ley a 51, quedando asi 1 con respuesta extemporánea. </t>
  </si>
  <si>
    <t>Se brindó trámite a un total de 59 PQRSD; no obstante 2 de ellas se respondieron de modo extemporáneo, lo cual genero un cumplimiento del 96%. 
Mayo: Esta actividad actividad se ejecutó satisfactoriamente generandose así un porcentaje de cumplimiento del 100%.
Junio: Se brindó trámite oportuno a un total de 51 PQRSD, lo cual genera un cumplimiento del 98%.</t>
  </si>
  <si>
    <t>Se realiza la claridad que las 2 PQRSD que se encuentran con respuesta extemporánea en el mes de abril, no son competencia de la Oficina Asesora Jurídica, ya que por ERROR fueron asignadas al área.
Mayo: No se presentaron dificultades con respecto a las solicitudes de conceptos.
Junio: Debido a demoras en la comunicación para aclarar el área competente para brindar respuesta la PQRSD, se presentó el incumplimiento en los términos del mismo.</t>
  </si>
  <si>
    <t>En el segundo trimiestre del año en curso se realizó 1 proceso de autorevisión, el cual fue enviado a través de correo electrónico a la Oficina Asesora de Planeación el día 4 de junio.</t>
  </si>
  <si>
    <t>El soporte de el desarrollo de esta actividad se encuentra en la carpeta llamada Autorrevisión 2019, la cual reposa en el PC del enlace de calidad de la Oficina Jurídica, al igual que en aplicativo sócrates y en el correo electrónico del líder del área.</t>
  </si>
  <si>
    <t xml:space="preserve">Esta actividad se ha desarrollado satisfactoriamente presentado un cumplimiento del 100% </t>
  </si>
  <si>
    <t xml:space="preserve">En el segundo trimestre del año en curso, se ejecutaron las 5  ACOM que se programaron para el año 2019, el desarrollo de estas actividades ha sido cargado mes a mes en el aplicativo Sócrates. </t>
  </si>
  <si>
    <t>Los soportes del desarrollo de esta actividad se encuentran en el aplicativo Sócrates.</t>
  </si>
  <si>
    <t>Allegó en el mes de abril 1 solicitud de  concepto a la Oficina Asesora Jurídica, generando un cumplimiento del 100%.
Mayo: Allegaron en el mes de mayo 4 solicitudes de  concepto a la Oficina Asesora Jurídica, de los cuales 3 se respondieron en terminos y 1 a la fecha no cuenta con respuesta.  
Junio: No allegaron a la Oficina Asesora Jurídica solicitudes de conceptos en el mes de junio de 2019.</t>
  </si>
  <si>
    <t>Esta actividad actividad se ejecutó satisfactoriamente generandose así un porcentaje de cumplimiento del 100%.
Mayo: Esta actividad actividad se ejecutó generandose así un porcentaje de cumplimiento del 75%.
Junio: Esta actividad no se ejecutó ya que como se expuso anteriormente, en el mes de junio no allegaron al área solicitudes de conceptos.</t>
  </si>
  <si>
    <t>Durante este semestre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</si>
  <si>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- 2019._x000D_
_x000D_
 </t>
  </si>
  <si>
    <t xml:space="preserve">Durante este periodo, se cumplió con el monitoreo de la Plataforma Tecnológica así como la atención de requerimientos e incidentes reportados durante el mes de junio de 2019. _x000D_
_x000D_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</si>
  <si>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junio de 2019, corresponden al 0,08% de la cantidad total de tiempo de disponibilidad de los servicios de TI prestados durante el periodo evaluado. _x000D_
_x000D_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usuarios._x000D_
_x000D_
 </t>
  </si>
  <si>
    <t xml:space="preserve">Durante el segundo trimestre de 2019 se ejecutaron a conformidad la totalidad de las actividades del Plan de Sensibilización Digital programadas, como parte del fortalecimiento del uso de herramientas colaborativas de Office 365, la adopción de TEAMS, PANDORA (Sharepoint), entre otras. Se adelantó una campaña mediante la generación de 80 piezas con mensajes para incentivar el uso y aplicación de prácticas seguras por parte de los usuarios de la entidad.  Por otra parte para el equipo de trabajo de los niveles de soporte técnico (nivel I y II) se realizó una jornada de capacitación sobre la solución del Antivirus adquirida por la Entidad para su implementación. En este sentido, el porcentaje de avance de ejecución del Plan de Sensibilización Digital se desarrolló de acuerdo a lo dispuesto para el periodo evaluado, por lo tanto, se logró un resultado del 100%.  _x000D_
_x000D_
</t>
  </si>
  <si>
    <t xml:space="preserve">Evidencias del desarrollo del Plan de Sensibilización Digital para el segundo  trimestre 2019 correspondiente a: las piezas generadas, evidencias de los canales de socialización del material, Actas de Reunión, Lista de Asistencia y Contenidos desarrollados. _x000D_
_x000D_
</t>
  </si>
  <si>
    <t xml:space="preserve">Durante el segundo trimestre de 2019, se realizaron actividades como parte de la estrategia de uso y apropiación mediante la implementación de la campaña para sensibilizar e iincentivar el uso de herramientas colaborativas de Microsoft Offiice 365, tal como TEAMS, PANDORA y la aplicación de buenas prácticas de seguridad digital. Por otra parte, en este periodo se realizaron jornadas de capacitación sobre la nueva solución de antivirus adquirida por la entidad para el equipo de soporte técnico (nivel I y II). Para el este periodo se realizaron un total de 3 actividades de transferencia de conocimiento y se generaron contenidos (80 PIEZAS) que fueron publicados en la Intranet y remitidos mediante el correo institucional como parte del fortalecimiento del manejo de las herramientas tecnológicas disponibles en la Entidad. </t>
  </si>
  <si>
    <t>Durante este periodo fue necesario retrogradar las jornadas de sensibilización debido a actividades extraordinarias que se adelantaron en la Entidad y que dificultaron el cumplimiento de las agendas, sin embargo, se desarrollo la programación en su totalidad para el periodo evaluado.</t>
  </si>
  <si>
    <t>Los documentos soporte se listan a continuación:_x000D_
_x000D_
· Documento borrador de políticas de seguridad_x000D_
_x000D_
· Repositorio en TEAMS con la documentación de mapas de servicio_x000D_
_x000D_
· Plan de trabajo de instalación y despliegue de solución de proteccion_x000D_
_x000D_
· Actas y correos oficiales de instalación y desliegue de solución antivirus_x000D_
_x000D_
· Acta de capacitación inicial equipo de soporte_x000D_
_x000D_
· Reporte de instalación y detección desde la consola de Symantec_x000D_
_x000D_
· Actas de reunión de construcción de mapas de servicio</t>
  </si>
  <si>
    <t>Se realiza primera version de los mapas de servicio, donde se incluyo los datos de compatibilidad de cada servicio con ipv6._x000D_
_x000D_
Se realiza instalación de solución de protección End point para 1251 equipos portátiles y de escritorio incluyendo los dispositivos mac, se realiza instalación de la solución en los servidores y servicios de la entidad, se genera primer informe de análisis y vulnerabilidades a nivel de host._x000D_
_x000D_
Se realiza configuración y alistamiento de solución de protección de correo tanto en los elementos on premise como en la solución cloud para facilitar la interconexión de office 365 con Symantec SEP y ATP_x000D_
_x000D_
Se construyen políticas borrados para protocolos de acceso a la red, recursos compartirdos y BYOD_x000D_
_x000D_
Se construye divulga e implementa el procedimiento de conexión de equipos externos e internos a las redes inalámbricas de la entidad</t>
  </si>
  <si>
    <t>Los procedimientos de seguridad existentes en la entidad no cuentan con la documentación mínima requerida que facilite la operación e integración de los diferentes marcos normativos a los cuales esta sujeta la entidad_x000D_
_x000D_
La falta de comunicación entre los servicios de system center y los equipos de la entidad implicaron serios retrasos en la instalación de la solución antivirus, esto implico requerir prorroga al contrato 650 cuyo objeto es el de realizar la instalación de la citada solución._x000D_
_x000D_
El proceso inicial de capacitación otorgado por el contratista de la solución antivirus no cumplió con los requerimientos mínimos definidos por la entidad, por lo cual se requiere realizar ajustes al proceso de transferencia de conocimiento en torno a las horas de capacitación._x000D_
_x000D_
Los procesos contractuales y de compras implicaron un retraso fuerte en la evaluación y gestion de los controles y del modelo en si</t>
  </si>
  <si>
    <t xml:space="preserve">Durante el mes de abril de 2019, se registraron en la herramienta de Centro de Servicios un total de 855 casos, de los cuales se atendieron 830 solicitudes, las cuales corresponden a requerimientos e incidentes recibidos. 
La medición del indicador sobre la Atención de requerimientos e incidentes de la Mesa de Servicios TI fue del 97,08% para este periodo, resultado que se encuentra dentro del rango (96% al 100%) establecido como satisfactorio. 
Mayo: Durante el mes de MAYO de 2019, en la herramienta tecnológica “Centro de Servicios” se registraron 898 solicitudes de este periodo y se adicionan 25 casos del rezago para un total de 923 solicitudes, de las cuales se atendieron 907 generándose un rezago de 1,73% equivalente a 16 solicitudes de servicio. Se continua con la gestión de control y seguimiento de las actividades de soporte técnico a fin de mejorar la percepción de los usuarios y los resultados de la medición. 
La medición del indicador sobre la Atención de requerimientos e incidentes de la Mesa de Servicios TI fue del 98,27% para este periodo, resultado que se encuentra dentro del rango (96% al 100%) establecido como satisfactorio.
Junio: Durante el mes de junio de 2019, en la herramienta de gestión del Centro de Servicios se registró un total de 659 solicitudes, de las cuales se atendieron 636 casos relacionados con requerimientos e incidentes reportados por los usuarios. Como parte de la totalidad de casos se reporta un rezago de 23 solicitudes. Con respecto al periodo anterior, se denota una disminución en el número de casos reportado en la Plataforma. El cumplimiento general de los acuerdos de nivel de servicio (SLA - en ingles)  fue 67% general nivel I y 64% nivel II con respecto al establecido como equipo de trabajo, cuya meta es el 85%.
La medición del indicador sobre la Atención de requerimientos e incidentes de la Mesa de Servicios TI fue del 96,51% para este periodo, resultado que se encuentra dentro del rango (96% al 100%) establecido como satisfactorio. 
</t>
  </si>
  <si>
    <t xml:space="preserve">Reporte con el análisis del Indicador frente a los resultados generados de la Herramienta de Gestión del Centro de Servicios para el periodo evaluado 
Anexos - Reportes generados de la Herramienta de gestión del Centro de Servicios
Mayo: Reporte con el análisis del Indicador frente a los resultados generados de la Herramienta de Gestión del Centro de Servicios del mes de mayo - 2019
Anexos - Reportes generados de la Herramienta de gestión del Centro de Servicios (N1Resumen General de Solicitudes e Incidentes.pdf y N2Resumen General de Solicitudes e Incidentes.pdf)
Junio: Reporte con el análisis del Indicador frente a los resultados generados de la Herramienta de Gestión del Centro de Servicios para el periodo evaluado y los Anexos: N1Resumen General de 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t>
  </si>
  <si>
    <t xml:space="preserve">Durante este periodo, se ejecutaron las siguientes actividades: responder y atender las consultas técnicas sobre el uso de la plataforma tecnológica y la conectividad; ayuda con la instalación y configuración de sistemas informáticos; mejora y sustitución de elementos tecnológicos; implementar soluciones a incidentes y problemas técnicos reportados por los usuarios, entre otros. Para la solución de los incidentes se realiza la evaluación y análisis de casos puntuales y se priorizan según el impacto en la operación, así como la gestión de recursos o elementos. 
Así mismo en este mes se realizó la visita programada a las sede: GURP – Cúcuta- Norte de Santander. Esta visita se documenta en el Informe de Estado y Gestión generado de cada comisión, pero no se registra en la herramienta de gestión de Centro de Servicios.
Mayo: Como parte de las labores adelantadas en este periodo, se cumplió la programación de visita a las sedes: GURP- Valle del Cauca y GURP - Bolívar – Cartagena con el propósito de realizar las actividades de prevención de fallas y solución de solicitudes de atención a incidentes registrados e instalación de gabinetes RACK para protección de dispositivos de RED. Por otra parte, en este periodo de adelantaron jornadas de uso y apropiación de Herramientas ofimáticas: TEAM, KAIZALA, PLANNER apoyadas por el proveedor Microsoft.  Se realizo inventario y orden de elementos tecnológicos de bodega TI, mantenimiento correctivo de impresoras multifunción OKI DATA con apoyo de proveedor, modificación y actualización de la plantilla de servicios TI, se llevó a cabo movimientos de entrada y salida de bienes tecnológicos de la Bodega de TI, se brindó apoyo a reuniones externas de la Dirección General y la Subdirección de Talento Humano en el Auditorio Cafam Floresta, y se participó en el proceso de contratación de productos y servicios de TI. Las actividades descritas, no se registran en la herramienta de Centro de Servicios, sin embargo, forman parte de las labores adicionales que adelanta el equipo de soporte.
Junio: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que  incentivaran su adopción.  Así mismo en este periodo, se asistió a la capacitación y se realizó apoyo en el despliegue del agente de Antivirus Symantec; se brindó apoyo técnico al evento del sindicato realizado en el auditorio de la Universidad del Rosario;  Se realizo movimientos de salida y entrada de bienes de TI, , apoyo a la contratación de elementos o dispositivos TI de soporte de servicios.
Para la solución de los incidentes se realiza la evaluación y análisis de casos puntuales y se priorizan según el impacto en la operación, así como la gestión de recursos o elementos. </t>
  </si>
  <si>
    <t xml:space="preserve">La proporción de solicitudes no atendidas corresponde al 2,92%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Mayo: Para este periodo, la proporción de solicitudes no atendidas fue del 1,73% del total de casos registrados en la herramienta Centro de Servicios, los cuales corresponden a casos registrados en los últimos días del mes y se encuentran en proceso de atención o se relacionan con necesidades de elementos tecnológicos pendientes por adquirir o autorizar. Se aclara que el equipo designado para brindar soporte es insuficiente frente al número de usuarios de la Entidad localizados a nivel Nacional, así como los diferentes eventos que continuamente se presentan y que no corresponden a la operatividad usual de la plataforma tecnológica. 
Junio: La proporción de solicitudes no atendidas corresponde al 4%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t>
  </si>
  <si>
    <t>Durante el mes de abril de 2019 el porcentaje de disponibilidad de la Plataforma Tecnológica que respalda la conectividad de las sedes a nivel nacional y se habilitan ochenta y dos servicios tecnológicos correspondió al 99,96%, resultado que se encuentra dentro del margen (98% a 100%) definido como satisfactorio en cumplimiento de la meta. 
La medición del indicador “Disponibilidad de la Plataforma Tecnológica de TI” permite evidenciar que el tiempo de indisponibilidad fue equivalente a 16,1 minutos, es decir, el 0.04% con respecto a 43.200 minutos de la totalidad de la disponibilidad para este periodo. 
Mayo: Durante el mes de mayo de 2019 el porcentaje de Disponibilidad de la Plataforma Tecnológica fue del 99,98%, resultado que evidencia el comportamiento de los 82 servicios tecnológicos habilitados para garantizar la continuidad de la operación a nivel nacional. En tal sentido, se deduce que la disponibilidad de la Plataforma tecnológica se encuentra dentro del rango (98% al 100%) que se considera satisfecho frente a la meta establecida. 
Junio: Durante el mes de junio de 2019 el porcentaje de disponibilidad de la Plataforma Tecnológica que consta de conectividad de las sedes a nivel nacional y cuentan con ochenta y cuatro (84) servicios tecnológicos correspondió al 99,92%, resultado que se encuentra dentro del margen (98% a 100%) definido como satisfactorio en cumplimiento de la meta establecida. 
La medición del indicador “Disponibilidad de la Plataforma de TI” permite evidenciar que el tiempo de indisponibilidad fue equivalente a 32.6 minutos, lo cual representa el 0.08% de un total de 43.167 minutos de disponibilidad del periodo evaluado.</t>
  </si>
  <si>
    <t xml:space="preserve">Reporte con el análisis del Indicador frente a los resultados generados del instrumento de seguimiento y control implementado para monitorear y documentar el comportamiento de la Plataforma tecnológica de la Entidad, para el periodo evaluado.  
Anexos – Reporte eventos de indisponibilidad. 
Mayo: Reporte con el análisis del comportamiento de la Plataforma Tecnológica registro en el instrumento de seguimiento y control implementado para monitorear y documentar la disponibilidad durante el periodo evaluado.  
Anexos – Reporte y evidencias del comportamiento de la Plataforma Tecnológica.
Junio: 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junio - 2019.
</t>
  </si>
  <si>
    <t xml:space="preserve">Durante el presente periodo, se gestionaron los servicios tecnológicos a partir del monitoreo de la infraestructura tecnológica de la Entidad. Se generaron las intervenciones a los eventos que afectaron la continuidad de la operación. Los servicios afectados en este mes fueron: el Correo electrónico institucional, Skype Empresarial Lync, a nivel de telefonía el Conmutador PBX, SQL Bases de Datos, System Center, Formulario Web PQRSD, SER, SER Web, SIGOB, Trinity y la Plataforma Sócrates.  Esta afectación se debió a una falla en la fuente del Servidor PC6300, lo cual generó la indisponibilidad para acceder a la información alojada en este equipo y que es requerida para el funcionamiento de los servicios mencionados. Por otra parte, los correos institucionales estuvieron reportados en las listas negras como si fueran objeto de software malicioso. Al revisar las cuentas de correo que presentaban esta reseña, se les realiza la respectiva intervención para liberarlos y generar el levantamiento de esta restricción de seguridad vinculada. 
Mayo: Durante el presente periodo, se gestionaron los servicios tecnológicos a partir del monitoreo de la infraestructura tecnológica de la Entidad. Se generaron las intervenciones a los eventos que afectaron la continuidad de la operación. Los servicios afectados en este mes fueron: la Página Web y la plataforma PANDORA, el Correo electrónico institucional (emisión y recepción de mensajes), Skype Empresarial Lync teléfonos HP 4110, la conectividad de la GURP Ibagué, el funcionamiento de la aplicación System Center, fallas en la conexión a Internet y el acceso al aplicativo TNS.  Esta afectación se debió a varias fallas que son detalladas en el Informe donde se documenta el comportamiento de este indicador.  
Junio: Durante este periodo, se cumplió con el monitoreo de la Plataforma Tecnológica así como la atención de requerimientos e incidentes reportados durante el mes de junio de 2019. 
Las interrupciones atendidas en este mes, se debieron a un bloqueo que presentó el firewall, lo cual afectó el servicio de conectividad. Así mismo, se generaron fallas en el correo reportándose en listas negras, situación que afectó la recepción y envío de correos tanto internos como externos. Otros eventos de indisponibilidad que se presentaron fueron: fallas en el servicio del aplicativo TNS; falla de la herramienta de gestión del Centro de Servicios; intermitencia de la conectividad de Apartadó y en la Sede Principal, se presentó una falla generalizada de los servicios de Telefonía Fija, Correo Electrónico, Lync/Skype, SQL - Bases De Datos, System Center, SER, Intranet, Biométrico Acceso, Sharepoint PANDORA, Sócrates, Gnap, Firewall, Canal de Datos, Canal De Internet, Red LAN y la conexión con varias regionales. Todas estas fallas fueron solucionadas y documentadas en el informe que respalda la ejecución de las actividades de seguimiento y monitores de la Plataforma Tecnológica. 
</t>
  </si>
  <si>
    <t xml:space="preserve">La indisponibilidad del servicio presentada durante el mes de abril 2019, corresponden al 0,04% de la cantidad total de tiempo de disponibilidad de los servicios de TI prestados en el periodo evaluado. 
De todos modos, se aclara que el monitoreo se ejecuta de manera manual en su mayoría, lo cual resulta dispendioso en su registro y elaboración. Se espera que, con la nueva plataforma tecnológica, se implementen recursos automáticos que mejoren la capacidad de detección y reacción frente a los eventos de indisponibilidad presentados. 
Mayo: La indisponibilidad del servicio presentada durante el mes de mayo 2019, corresponden al 0,02% de la cantidad total de tiempo de disponibilidad de los servicios de TI prestados. 
En virtud de lo anterior se informa que el monitoreo se ejecuta de manera manual en su mayoría, lo cual resulta dispendioso en su registro y elaboración. Se espera con la renovación del Datacenter se mejore la capacidad de detección y reacción frente a los eventos de indisponibilidad que se puedan presentar.
Junio: La indisponibilidad del servicio presentada durante el mes de junio de 2019, corresponden al 0,08%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t>
  </si>
  <si>
    <t>Durante el segundo trimestre de 2019 el comportamiento de la disponibilidad de la Plataforma Web fue aceptable, cuyo desempeño se detalla en el Informe que respalda el proceso de habilitación tecnológica para el cumplimiento de la Política de Transparencia y acceso a la Información Pública. _x000D_
_x000D_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t>
  </si>
  <si>
    <t xml:space="preserve">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Reporte generado de la en la herramienta de Google Analitics. _x000D_
_x000D_
</t>
  </si>
  <si>
    <t>Durante el segundo trimestre de 2019,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y se generan las intervenciones a los eventos que se presentaron y afectaron el funcionamiento y la disponibilidad del Portal Web de la Entidad. _x000D_
_x000D_
Como parte del monitoreo del Portal Web, se destacan los siguientes datos: Número de visitas a páginas 185.227; Número de páginas vistas únicas: 135.468; Promedio de tiempo en la página 00:01:35; Porcentaje de rebote 56.15%; Tiempo medio de carga de la página (s) 14,92; Tiempo medio de redirección (s) 0,36; Tiempo medio de búsqueda de dominio (s) 0,02; Tiempo medio de respuesta de servidor (es) 3,81; Tiempo medio de descarga de la página (s) 0,50y los tiempos medios de carga de la página por Navegador, los cuales son detallados y analizados en el Reporte que contiene la descripción del comportamiento de la Herramienta tecnológica disponible. _x000D_
_x000D_
Se prepara el Reporte con el detalle de las actividades de mantenimiento y monitoreo que forman parte del presente indicador.</t>
  </si>
  <si>
    <t>Durante el presente periodo no se evidenciaron dificultades con la Plataforma Web de la entidad de acuerdo a la información que  se puede obtener de Google Analytics .</t>
  </si>
  <si>
    <t>La herramienta EXCEL “Matriz medición gobierno digital UNP 2019” que discrimina y cuantifica las directrices estipuladas en el Manual de Gobierno Digital expedido por MINTIC.</t>
  </si>
  <si>
    <t>En el habilitador de Arquitectura             se destaca el plan de sensibilización y adopción en la transformación digital de la entidad con la capacitación y puesta en práctica de la herramienta de colaboración Office 365 tales como Teams, Pandora (SharePoint) que aportan a la mejora de productividad de la entidad, Se resalta que se realizó la actividad de levantamiento y diligenciamiento de información requerido por MINTIC para la construcción del plan de transición a GOV.CO_x000D_
_x000D_
En el habilitador de Seguridad de la Información en concordancia con el proyecto de certificación ISO 27001 el diligenciamiento de la herramienta MSPI como la puesta en operatividad de la nueva solución de seguridad (Symantec) para toda la entidad</t>
  </si>
  <si>
    <t xml:space="preserve">Es importante para el siguiente trimestre focalizar el desarrollo de plan de transición IPV4 a IPV6 y el seguimiento y cronograma de ejecución que expida MINTIC para la transición de entidades de orden nacional a GOV.CO_x000D_
_x000D_
Un proyecto de trascendental importancia es la renovación del Data Center cuyo proceso licitatorio fue declarado desierto_x000D_
_x000D_
_x000D_
_x000D_
 </t>
  </si>
  <si>
    <t>El Plan Estratégico de Tecnologías de Información es el artefacto que traza la ruta para la alineación entre la estrategia de la Unidad, sus procesos y la gestión de TI, por lo tanto las actividades programadas para este segundo trimestre fueron 25, de las cuales se logran ejecutar 22, para un ejecución del avance para trimestre del 88%, se presento retrasos en los procesos licitatorios para la modernización del centro de datos aunque las actividades del grupo se realizaron completamente se esperaba tener los equipos ya listos para su_x000D_
_x000D_
implementación, los planes de Ipv6 y las cuales representan 3 actividades requerían pasos previos administrativos con terceros que no se adelantaron y la actividad del ciclo de vida de los sistemas de información y datos que ya esta planteada en su forma pero no ha sido aprobada.</t>
  </si>
  <si>
    <t>En este segundo trimestre los mayores avances son actividades de los desarrollos de PowerFile, el mantenimiento de TNS y la carga a preproducción de la Ruta Única de Protección en el Sistema de Información Interinstitucional de Justicia Transicional – SIIJT, se ajustaron los documentos precontractuales del centro de datos y contractuales en los proyectos de Renovación de Centro de Datos, Seguridad Física y licenciamiento, por lo tanto la mayoría de evidencias están dadas por la documentación previa al contrato y su ejecución en el caso de los profesionales que apoyan las iniciativas como Gobierno Digital, Seguridad y privacidad y Gobierno de datos. En cuanto seguridad, gobierno de datos, arquitectura están los primeros pasos de recopilación de información, en las otras iniciativas ya se tiene una inercia que continuo desde el primer mes de año, que permite su avance por la ejecución como son los Habilitaciones tecnológicas de todos los procesos de la UNP, Ley de Transparencia y Disponibilidad de Plataforma Tecnológica.</t>
  </si>
  <si>
    <t>Formularios listos en el aplicativo._x000D_
_x000D_
· Revisión de usabilidad y accesibilidad._x000D_
_x000D_
· Verificación de mecanismo de trazabilidad._x000D_
_x000D_
· Cierre convenio con el Ministerio de Justicia y del Derecho. No ejecutado._x000D_
_x000D_
· Nuevo convenio con Defensoría del Pueblo._x000D_
_x000D_
· Iniciar nuevas actividades del convenio de SIIJT._x000D_
_x000D_
· Definir estrategia de alfabetización digital._x000D_
_x000D_
· Definir plan de trabajo._x000D_
_x000D_
· Priorizar aplicativos._x000D_
_x000D_
· Análisis del Catalogo de componentes de información_x000D_
_x000D_
· Definir ciclo de vida de los datos UNP. No ejecutado._x000D_
_x000D_
· Análisis herramientas de Analítica._x000D_
_x000D_
· Presentar borrador del proyecto de inversión de Analítica._x000D_
_x000D_
· Definir la matriz de riesgos._x000D_
_x000D_
· Definir el procedimiento activo Recopilar información herramienta de evaluación MSPI._x000D_
_x000D_
· Proceso precontractual de antivirus y seguridad perimetral._x000D_
_x000D_
· Actualizar información para el instrumento de evaluación del MSPI._x000D_
_x000D_
· Elaborar planes de participación y colaboración ciudadana. de información._x000D_
_x000D_
· Revisar los habilitantes transversales Arquitectura Empresarial y servicios digitales ciudadanos transformación digital e iniciativa gov.co._x000D_
_x000D_
· Migración de datos de Trinity a Pandora 45,79%_x000D_
_x000D_
· Verificar requerimientos TNS faltantes._x000D_
_x000D_
· Cerrar issues del SIIJT del ambiente de preproducción_x000D_
_x000D_
· Pruebas del proceso de VURC en PowerFile._x000D_
_x000D_
· Sensibilizar en el protocolo Ipv6._x000D_
_x000D_
· Publicar servicios en la nube adicionales.</t>
  </si>
  <si>
    <t>Durante el periodo no se presentaron dificultades sobre lo planeado en la mayoría de iniciativas, pero los procesos toman mucho mas tiempo de lo esperado y afecta las metas, cada una de las actividades de las iniciativas fueron ejecutadas en un porcentaje mayor al 80%, en algunos casos los pasos precontractuales fueron decisivos en los efectos de capacidad tecnológica, en la iniciativa del teletrabajo se definió por parte de las directivas de la unidad se trabajaría como trabajo remoto y se esta definiendo las políticas, se requiere fortalecer la estrategia de uso y apropiación de las herramientas adquiridas y su aprovechamiento por que ya los equipos de trabajo las están solicitando.</t>
  </si>
  <si>
    <t>En este periodo no se recibió ninguna petición, queja, reclamo, sugerencia o denuncia (PQRSD) que haya requerido de resolución por parte del proceso de Gestión Tecnológica dentro del término estipulado por Ley. 
Mayo: Durante el mes de MAYO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Junio: Se recibió y atendió oportunamente 1 PQRSD en el periodo. 
El pasado 19/06/2019 la Entidad recibió el SIBOG EXT19-00069452 con asunto “Invitación Apertura Clasificación Internacional de Delitos con Fines Estadísticos” por parte del DANE, el Grupo de Tecnología atendió la solicitud, dando respuesta de la gestión realizada por medio del comunicado MEM19-00016015 remitido el pasado 26/06/2019, con lo cual se atendió la solicitud en 7 días calendario, cumpliendo así con la oportunidad en la respuesta de las PQRSD allegadas, resultado que corresponde a la meta establecida como satisfactoria.</t>
  </si>
  <si>
    <t>Correo reporte estado de recepción PQRSD
Mayo: Correo reporte estado de recepción indicador sobre estado de recepción de PQRSD para el periodo evaluado. 
Junio: PQRSD: EXT19-00069452 Clasificación Internacional de Delitos con Fines Estadísticos
RESPUESTA: MEM19-00016015 ADAPTACIÓN CLASIFICACIÓN DE DELITOS DANE rta Planeación</t>
  </si>
  <si>
    <t>Debido a que en este periodo no se recibieron PQRSD asignadas al proceso de gestión tecnológica para ser resueltas dentro del término de Ley, no se generan acciones derivadas del análisis
Mayo: Dado que en este periodo no se recibieron PQRSD asignadas al proceso de Gestión Tecnológica para ser resueltas dentro del término de Ley, no se generan acciones derivadas del análisis.
Junio: Teniendo en cuenta que el PQRSD se recibió el 19/06/2019 y la entidad dio respuesta el 26/06/2019, correspondiente a 7 días calendario, se cumplieron los tiempos de atención al no sobrepasar los 10 días correspondientes.</t>
  </si>
  <si>
    <t xml:space="preserve">Durante el primer semestre de 2019 se realizó la jornada de autodecisión con todos los miembros del equipo de trabajo GGTI, en la cual se identificaron los aspectos que deben ser ajustados como parte de la oportunidad de mejora y acción correctiva a implementar. _x000D_
_x000D_
_x000D_
El resultado de la medición del indicador “Porcentaje de Autorevisión por proceso” para este periodo es del 100%, dado que se ejecutó conforme se tenía establecido. _x000D_
_x000D_
</t>
  </si>
  <si>
    <t xml:space="preserve">Reporte de Autorevisión para el I Semestre de 2019, Lista de Asistencia y las evidencias generadas como parte del análisis efectuado. _x000D_
_x000D_
</t>
  </si>
  <si>
    <t xml:space="preserve">En la jornada de autorevisión se analizaron los resultados de los indicadores del Plan de Acción generados durante el periodo, el Mapa de Riesgos Integral, la documentación publicada en la intranet, los Planes institucionales a cargo del proceso de gestión tecnológica y los planes de mejoramiento derivados de las auditorias de la Oficina de Control Interno. </t>
  </si>
  <si>
    <t xml:space="preserve">Durante el presente periodo no se presentaron dificultades con la realización de la Autorevisión. _x000D_
_x000D_
_x000D_
_x000D_
</t>
  </si>
  <si>
    <t>Para este segundo trimestre se realizaron 4 actividades de las cuales se ejecutaron en su totalidad en lo referente a actividades que llevaban al cumplimiento del indicador porcentaje de atención de requerimientos e incidentes de servicios de TI.</t>
  </si>
  <si>
    <t>https://unproteccion.sharepoint.com/sites/oapi/ggti/Soporte/Forms/AllItems.aspx?e=5%3A01424480f7664930a0b0eca04e28e5b2&amp;at=9&amp;cid=58302279%2D9a6a%2D4394%2Da033%2D822a5a0fb054&amp;RootFolder=%2Fsites%2Foapi%2Fggti%2FSoporte%2FMESA%5FDE%5FSERVICIOS%2FACOM&amp;FolderCTID=0x0120009F78E38BE040EA49900BE95C7466089D</t>
  </si>
  <si>
    <t>Se realizaron actividades correspondeiente a : mesas de trabajo para priorizar solicitudes de servicio,realizar categorización y prorización de solicites de servio sin gestion,se realizo la activación de la herramienta rremoto con el fin de optimizar tiempos de atención,generar alertas de vencimiento de solicitudes de servicio,se establecio acuerdos de SLA y se presento necesidades de actualización de la herramienta centro de servicios.</t>
  </si>
  <si>
    <t>En el trimestre no se recibieron PQRSD en el proceso SGE .</t>
  </si>
  <si>
    <t xml:space="preserve">Durante el segundo trimestre del año se realizaron 34 actividades en pro al  fortalecimiento en MIPG en la Unidad. </t>
  </si>
  <si>
    <t>Se realizaron las siguientes actividades:
Actualización de un 70% aproximadamente de las Hojas de Vida  de los funcionarios en el SIGEP.
Ajuste del mecanismo digital para la identificación de los empleos y avance en el cargue de la data de este  aplicativo
Modificación del Formato de "Actualización de Datos"  incluyendo:  información de prepensión, cabeza de familia, limitaciones físicas, fuero sindical, para a su vez actualizar el mecanismo de identificación de la caracterización del personal de la planta.
Avance en la actualización de  la información de rotación de personal (relación entre ingresos y retiros), movilidad del personal (encargos, comisiones de servicio, de estudio, reubicaciones y estado actual de situaciones administrativas), ausentismo (enfermedad, licencias, permisos), prepensionados, cargas de trabajo por empleo y por dependencia, personal afrodescendiente y LGBTI
Sistematizar los registros de todas las actividades de bienestar y capacitación realizadas, con el fin de contar con información confiable de participación de los servidores y sus  familiares. 
Diseño  y ejecución del esquema de capacitaciones para los gerentes públicos de la Entidad, con el fin de fortalecer las competencias
Inclusión del componente de bilingüismo en el PIC
Inclusión  de dentro del Plan de Bienestar, actividades  en artes y artesanías
Ejecución del 50% de las actividades programadas para la apropiación del Código de Integridad 
Ejercicio de participativo para la actualización de la Plataforma Estratégica de la Entidad. Resolución 085 de 2019.
Elaboración del Plan Estratégico de la Entidad 2019-2022 "Un pacto por la prevención y por la protección"
Elaboración del Plan Estratégico de la Entidad 2019-2022 "Un pacto por la prevención y por la protección"
Presentación y radicación del Presupuesto 2020 de la UNP
Presentación de Proyecto de Adición Presupuestal  2019, ante MinHacienda
Actualización del formulario Único de solicitud Individual de ingreso a los programas de prevención y protección de competencia de la UNP 
Socialización a los líderes de procesos  y coordinadores de grupos internos de trabajo sobre el las herramientas de Microsoft 365
Ejercicio de revisión documental para el diagnóstico de la Entidad frente a cada uno de los Subsistemas de Gestión :  SGC,SGA,SGSST Y SGSI
Identificación de Acciones de participación ciudadana dentro del Plan de Acción
Formulación de indicadores relacionados con la participación ciudadana
Socialización al interior de la Entidad de la Res 1074 de 2019 Reglameento de PQRSD 
Implementación del Módulo de Resoluciones  en la Herramienta Power File
Comunicación   a los  servidores y funcionarios de la Política de Protección de Datos personales
Comunicación a los servidores y funcionarios de la Política DE Seguridad de la Información
Socialización de la Resolución 1820 de 2018 - Por la cual se establecen los lineamientos y directrices para el seguimiento y medición de la gestión y desempeño institucional de la Unidad Nacional de Protección 
Ajuste del aplicativo Sócrates de acuerdo con los nuevos lineamientos y directrices de seguimiento
Establecimiento de la Política de Gestión Documental
Establecimiento de la Política de Comunicaciones
Modelamiento y Desarrollo en la Herramienta Power File de la Ventanilla única de Correspondencia
Socialización de la Política de Administración del Riesgo de la Entidad 
Acompañamiento a los procesos en la identificación de riesgos
Socialización a los procesos sobre la construcción de controles de acuerpo con los parámetros de la nueva guía de administración del riesgo
Actualización del Mapa de Riesgos de acuerdo con la Guía de Función Pública
Diseño del Plan de Transparencia
Realización de Mesas de trabajo conjuntas con Secretaría de Transparencia, Secretaría General , OAPI, OCI y procesos misionales para la identificación de riesgos de corrupción</t>
  </si>
  <si>
    <t>Durante el segundo trimestre se tenia programadas 3 mesas de fortalecimiento, las cuales se desarrollaron en los meses de abril y junio</t>
  </si>
  <si>
    <t>Mesa de fortalecimiento 3-5-2018  Transformación Digital
Mesa de fortalecimiento      2-5-2019  Mapa de Riesgos
Mesa de fortalecimiento virtual  27 de Junio,  Recomendaciones Diligenciamiento Mapa de Gestiòn del Riesgo</t>
  </si>
  <si>
    <t xml:space="preserve">Durante el segundo trimestre se tenia programadas 29 </t>
  </si>
  <si>
    <t>durante el II Trimestre fueron 29 de las cuales de ejecutaron en su totalidad se trató temas : Asesoría plataforma Sócrates, ACOM, Documentación, Indicadores Transversales y mapa de Riesgos.</t>
  </si>
  <si>
    <t>A la fecha el comité no ha solicitado informes</t>
  </si>
  <si>
    <t>En el desarrollo de las actividades para la adopción de normas internacionales se realizaron 7 durante el segundo trimestre del año, alcanzando lo programado</t>
  </si>
  <si>
    <t>Las ACOM para los GGVD y GCSP fueron identificadas en el ejercicio de autorevisión con corte a 30 de mayo de 2019, se está a la espera de instrucciones por parte del enlace de calidad del proceso de Gestión Especializada, sobre la metodología a utilizar para el desarrollo de esta actividad. 
Cabe aclarar, que para los grupos mencionados fueron identificadas seis (6) Oportunidades de Mejora (OM) en el instrumento de autorevisión</t>
  </si>
  <si>
    <t xml:space="preserve">Las actividades realizadas con corte a junio en relación con el proyecto del asunto:
1. establecimiento del nivel de madurez del SIG (sistema de gestión de calidad, sistema de gestión ambiental, sistema de salud y seguridad para el trabajo, sistema de seguridad de la información)
2.Elaboració del plan de comunicaciones del SIG
3. Elaboración del plan de trabajo detallado para el diseño, implementación, evaluación y mejora
4. Diseño de la campaña de expectativa del SIG
5. Elaboración documento roles y responsabilidades del SIG
6. Elaboración política  SIG
7. Elaboración reglamento comisión SIG
</t>
  </si>
  <si>
    <t>REALIZAR LA SOCIALIZACIÓN  DE LA  NUEVA  POLÍTICA DE ADMINISTRACIÓN DE RIESGOS APROBADA POR  LA ALTA DIRECCIÓN Y EL COMITÉ DE COORDINACION  DE CONTROL INTERNO DE LA UNIDAD NACIONAL DE PROTECCIÓN</t>
  </si>
  <si>
    <t>El Plan de Accion de  el G.E.T.H.  Para el fortalecimiento de la gestion y administracion del PPESP, consta de  4 compromisos a desarrollar  con sus actividades  e indicadores y el cronograma  de las actividades a cumplir mes a mes durante el 2019.</t>
  </si>
  <si>
    <t>El documento reposa en los archivos del coordinador el grupo</t>
  </si>
  <si>
    <t>Se cumplio la meta de elavorar un documento</t>
  </si>
  <si>
    <t>PARTICIPAR EN LAS SESIONES DE COMISIÓN DE PERSONAL</t>
  </si>
  <si>
    <t>Los soportes del desarrollo de las actividades de la ACOM,  se encuentran en el aplicativo Sócrates.
http://socrates.unp.gov.co/Reporte/Index
https://unproteccion.sharepoint.com/sites/ser/apoyo/Enlace_Calidad_SER/Forms/AllItems.aspx?RootFolder=%2Fsites%2Fser%2Fapoyo%2FEnlace%5FCalidad%5FSER%2FINFORMACI%C3%92N%202019%2F11%2E%20INFORME%20ACOM&amp;FolderCTID=0x012000CCE32749736E3A4AA2078C2BFE928F68&amp;View=%7BB2780146%2D400F%2D45BC%2D8E5A%2D8776499F46A5%7D
 C:\Users\Luz.lopez\Documents\DOCUMENTACIÒN 2019\INFORME ACOM\ACTIVIDADES ACOM JUNIO 2019</t>
  </si>
  <si>
    <t>C:\Users\claudia.pena\Documents\UNP\CALIDAD\Indicadores Trimestrales</t>
  </si>
  <si>
    <t>Se realizó convenio con RTVC para inclusión de lenguaje de señas en videos realizados y se han divulgado dos videos y varias piezas que forman parte de la campaña</t>
  </si>
  <si>
    <t>Demora en realización de convenio e inconvenientes de tipo administrativo con RTVC y Mininterior para inclusión lenguaje de señas y aprobación de videos.</t>
  </si>
  <si>
    <t>Se publicaron 66 productos comunicativos del cubrimiento de 30 actividades de la entidad</t>
  </si>
  <si>
    <t xml:space="preserve">Se realizó divulgación en redes socailes y página web de actividades relacionadas con líderes y lideresas a nivel nacional y con imagen de la institución. </t>
  </si>
  <si>
    <t>En las actividades fuera de Bogotá, dependemos de información y fotografías enviadas desde el sitio, pues no realizamos acompañamiento.</t>
  </si>
  <si>
    <t xml:space="preserve">Se divulga  mediante correos institucionales y redes la informaciòn sobre la Ruta de Protecciòn Colectiva  y se soporta en los conceptos encontrados sobre la Ruta.Se elaboran los textos que posteriormente son enviados  a los diseñadores para la elaboraciòn de la pieza gràfica </t>
  </si>
  <si>
    <t>No se presentaron dificultades.</t>
  </si>
  <si>
    <t>Se realiza divulgación de campaña a través de correo informativo e intranet institucionales</t>
  </si>
  <si>
    <t>En el segundo trimestre se divulgaron 283 productos comunicativos, por canales externos e internos</t>
  </si>
  <si>
    <t>Se recibieron 401 solicitudes, de las cuales se crearon y/o divulgaron 283 y 118 corresponden a solicitudes de modificaciones y/o correcciones</t>
  </si>
  <si>
    <t>La principal dificultad para una divulgación efectiva es que no se ha realizado la segmentación del correo. Además, esde los equipos MAC no se pueden enviar correos masivos, limitándonos a envío de masivos desde un solo equipo, que cuando no funciona genera represamiento de correos.</t>
  </si>
  <si>
    <t>Para este trimestre el proceso no ha realizado ninguna actualización de documentación</t>
  </si>
  <si>
    <t>En el segundi trimestre se realizó acompañamiento y/cubrimiento de 23 eventos institucionales</t>
  </si>
  <si>
    <t>Se realizó acompañamiento y/cubrimiento de 5 eventos internos y 18 externos, todos con divulgación, para visibilizar la getsión de la entidad a nivel nacional</t>
  </si>
  <si>
    <t xml:space="preserve">Las herramientas tecnològicas  de las que se dispone en la oficina  presentan fallas para su funcionamiento.  Además, dependemos de información enviada por whatsapp, pues no acompañamos al director fuera de Bogotá. </t>
  </si>
  <si>
    <t>La tendencia para este trimestre correspondiente al 89%, se realizarón 89 misiones asignadas dentro de los términos permitidos de acuerdo a la guía de Verificación.</t>
  </si>
  <si>
    <t>(NÚMERO DE RESOLUCIONES IMPLEMENTADAS DE COLECTIVOS CON ENFOQUE DIFERENCIAL DE LAS VIGENCIAS 2013 AL 2019 / NUMERO DE RESOLUCIONES COLECTIVAS CON ENFOQUE DIFERENCIAL APROBADAS SEGÚN ACTO ADMINISTRATIVO DE LAS VIGENCIAS 2013 AL 2019) *100</t>
  </si>
  <si>
    <t xml:space="preserve">Se logro un porcentaje de cumplimiento del 66%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
Lo referente a la implementación de los hombres de protección con enfoque y/o de confianza se adelantaron gestiones en conjunto con la secretaria técnica del CERREM con el fin de que todos los actos administrativos que indiquen dicha particularidad los protegidos reciban los hombres de protección de confianza, mientras surgen los trámites administrativos internos para la contratación de los hombres de protección postulados mediante la remisión de las hojas de vida y previo cumplimiento de los requisitos.  </t>
  </si>
  <si>
    <t>El grupo de implementación de medidas de protección a solicitado a Secretaria General la entrega de las medidas de protección colectivas pendientes por implementar del año 2018 y 2019 a través de las siguientes comunicaciones internas MEM19-00005830, MEM19-00005202, MEM19-00003380, MEM18-00025333.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</si>
  <si>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Se Formuló el Proyecto de Inversion "Modernizacion del Sistema de Gestion Documental en la UNP a nivel Nacional", proyecto que fue incluido en el Banco de Proyectos de Inversiòn Nacional BPIN bajo el còdigo 2019011000116, el cual concursa por recursos de Plan Operativo Anual de Inversiones para la vigencia 2020, cumpliendose en un 100% del Indicador.</t>
  </si>
  <si>
    <t>Plataforma MGA, Sistema de Información SUIFT, donde se puede consultar el Proyecto "Modernizacion del Sistema de Gestion Documental en la UNP a nivel Nacional BPIN-2019011000116"</t>
  </si>
  <si>
    <t>Formulación del Proyecto en la MGA, remisiòn via SUIFT al Banco de Proyectos de Inversiòn Nacional, y viabilidad para incluirlo en el Anteproyecto de Presupuesto Nacional para contar con recursos a partir de 2020.</t>
  </si>
  <si>
    <t>Para este semestre se publicaron 71 contenidos comunicactivos que tienen que ver con la participación y atención de ciudadanía.</t>
  </si>
  <si>
    <t>C:\Users\claudia.pena\Documents\UNP\CALIDAD\Indicadores Semestrales</t>
  </si>
  <si>
    <t>Se publicaron 43 contenidos en redes sociales, 23 por correo informativo y 5 en slider de página web.</t>
  </si>
  <si>
    <t>No se presentaron dificultades</t>
  </si>
  <si>
    <t>En el mes de mayo, se envió a líder del proceso y al coordinador del Grupo de Planeación Estratégica y mejoramiento Continuo, el documento de autorevisión del semestre</t>
  </si>
  <si>
    <t>PORCENTAJE DE AUTODIAGNÓSTICOS ACTUALIZADOS</t>
  </si>
  <si>
    <t>INFORME DE GESTION</t>
  </si>
  <si>
    <t>APLICAR LOS AUTODIAGNÓSTICOS DE  LAS POLÍTICAS DE GESTIÓN Y DESEMPEÑO DE LA ENTIDAD</t>
  </si>
  <si>
    <t>AUTODIAGNÓSTICOS APLICADOS</t>
  </si>
  <si>
    <t>(NÚMERO DE AUTODIAGNÓSTICOS APLICADOS / NÚMERO DE AUTODIAGNÓSTICOS SOLICITADOS)*100%</t>
  </si>
  <si>
    <t>SEGURIDAD, AUTORIDAD Y ORDEN PARA LA LIBERTAD</t>
  </si>
  <si>
    <t>60 DÍAS</t>
  </si>
  <si>
    <t xml:space="preserve">El indicador “Porcentaje de Oportunidad en el trámite de Solicitudes de Protección”, para el mes de enero del año en curso , el GSP recibió un total de 2229 solicitudes, de las cuales atendió de manera oportuna 1034, que representa el  46.39%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febrero del año en curso , el GSP recibió un total de 3456 solicitudes, de las cuales atendió de manera oportuna 1555, que representa el  44,99%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marzo del año en curso , el GSP recibió un total de 5012 solicitudes, de las cuales atendió de manera oportuna 2222, que representa el  44.33% de cumplimento en la oportunidad de la gestión del GSP, lo anterior se presenta debido a que se están gestionando solicitudes allegadas en periodos anteriores “Rezago”, razón por la cual no se llegó a cumplir la meta del 100%.  </t>
  </si>
  <si>
    <t xml:space="preserve">Informe del Grupo de Solicitudes de Protección del mes de Enero de 2019
 C:\Users\Luz.lopez\Documents\DOCUMENTACIÒN 2019\INDICADORES DE GESTIÓN 2019\INDICADORES 2019
https://unproteccion.sharepoint.com/sites/ser/apoyo/Enlace_Calidad_SER
Informe del Grupo de Solicitudes de Protección del mes de Febrero de 2019
 C:\Users\Luz.lopez\Documents\DOCUMENTACIÒN 2019\INDICADORES DE GESTIÓN 2019\INDICADORES 2019
https://unproteccion.sharepoint.com/sites/ser/apoyo/Enlace_Calidad_SER
 C:\Users\Luz.lopez\Documents\DOCUMENTACIÒN 2019\INDICADORES DE GESTIÓN 2019\INDICADORES 2019
Informe del Grupo de Solicitudes de Protección del mes de  marzo de 2019
https://unproteccion.sharepoint.com/sites/ser/apoyo/Enlace_Calidad_SER
</t>
  </si>
  <si>
    <t xml:space="preserve">El grupo de solicitudes de protección,  actualmente no cuenta con la capacidad  para satisfacer la demanda de solicitudes de protección que llegan a la Unidad Nacional de Protección, razón por la cual el indicador no se gestionó al 100%.
El grupo de solicitudes de protección,  actualmente no cuenta con la capacidad  para satisfacer la demanda de solicitudes de protección que llegan a la Unidad Nacional de Protección, razón por la cual el indicador no se gestionó al 100%.
A corte 31 de marzo del año 2019, la capacidad de gestión instalada del grupo de solicitudes de protección es de 4.800 requerimientos con un total de 30 asesores que tramitan 8 casos de solicitudes de protección y/o requerimientos diarios. 
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 
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 
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
 </t>
  </si>
  <si>
    <t>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1.  “aumento” de las solicitudes allegadas al grupo de Solicitudes de Protección, por la dinamica del Pias, con relación al orden Publico, aun cuando el grupo ha mejorado su gestión, al punto de superar su capacidad de gestión instalada no ha logrado cumplir al 100%
2.  insuficiencia de personal en el grupo de solicitudes de protección, la cual se ha generado por la alta  rotación de contratistas, toda vez que a corte 31 de enero del año en curso, la capacidad mensual instalada del grupo de solicitudes de protección es de 3.840 requerimientos gestionados con un total de 32 personas, sin embargo, a la fecha están llegando 4.958 requerimientos, por lo que la coordinación no ha logrado cumplir al 100% con la eficacia y la oportunidad.
3. Se han gestionado  solicitudes no misionales, las cuales ocupan tiempo en su trámite. En este punto es pertinente precisar que para el periodo informado en cual va desde el 10 de diciembre de 2018 al 10 de enero de 2019, se realizó un total de 3.216 solicitudes y requerimientos, de los cuales 1.680 fueron misional y 1.536 no misionales, razón que deja en evidencia que del total de la gestión del grupo el 48% son requerimientos no misionales.
4. Así mismo, es pertinente mencionar que, a pesar de gestionar las solicitudes correspondientes al periodo de informado, también se gestionaron solicitudes de rezago, las cuales fueron 2.019 tanto misionales como no misionales.
CONCLUSIÓN:   El grupo de solicitudes de protección actualmente no cuenta con la capacidad de gestión para satisfacer la demanda de solicitudes de protección, de esta manera la coordinación del GSP deja un precedente o hace un aviso de alerta frente a la situación del aumento de las solicitudes de protección allegadas, toda vez que para el mes de enero el grupo recibió un total de 4.958 requerimientos.   
Teniendo encuenta la reuniòn de Retroalimentación II trimestre plan de acción con la OAPI y los compromisos adquirigos se realizó la siguiente  actividad:  Se efectúo el ajuste a los tèrminos de atenciòn a las Solicitudes que se venian llevando acabo en el proceso  que corresponde a los 15 dìas  hábiles  y teniendo encuenta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mismol y con la debida idoneidad para atender en oportunidad las solicitudes allegadas.
1. El impacto que se ha generado con el “aumento” de las solicitudes allegadas al grupo de Solicitudes de Protección en especial el último semestre del año inmediatamente anterior, además de lo que se lleva del presente. Sin embargo, el grupo ha mejorado su gestión, al punto de superar su capacidad de gestión instalada.
2. insuficiencia de personal en el grupo de solicitudes de protección, la cual se ha generado por la rotación de contratistas, toda vez que a corte 28 de febrero del año en curso, la capacidad mensual instalada del grupo de solicitudes de protección es de 4.640  requerimientos gestionados con un total de 29 personas, sin embargó, a la fecha están llegando 5.594 requerimientos, por lo que la coordinación no ha logrado cumplir al 100% con la eficacia y la oportunidad. 
3. Actualmente se gestionan solicitudes no misionales, gestiones que ocupan tiempo en su trámite. En este punto es pertinente precisar que para el mes de enero se realizó un total de 4.650 solicitudes y requerimientos, de los cuales 2.832 fueron misional y 1.818 no misionales, razón que deja en evidencia que, del total de la gestión del grupo, el 39% fueron requerimientos no misionales.
4. se puede concluir que el grupo de solicitudes de protección actualmente no cuenta con la capacidad de gestión (tanto humano como físico) para satisfacer la demanda de solicitudes de protección y de PQRSD, de esta manera la coordinación del GSP deja un precedente o hace un aviso de alerta frente a la situación del incumpliendo tanto en la gestión de las solicitudes y/o requerimientos como en los indicadores.
Teniendo en cuenta la reuniòn de Retroalimentación II trimestre plan de acción con la OAPI y los compromisos adquiridos se realizó la siguiente  actividad:  Se efectúo el ajuste a los tèrminos de atenciòn a las Solicitudes que se venían llevando acabo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actualmente no cumple al 100% en su gestión e indicadores, dicho resultado se debe a los siguientes aspectos:
1. El impacto que se ha generado con el “aumento” de las solicitudes allegadas al grupo de Solicitudes de Protección, aun cuando el grupo ha mejorado su gestión, al punto de superar su capacidad de gestión instalada.
2. Otra causal ha sido la insuficiencia de personal en el grupo de solicitudes de protección - GSP, la cual se ha generado por la rotación de contratistas, toda vez que a corte 31 de marzo del año en curso, la capacidad mensual instalada del grupo de solicitudes de protección es de 4.800 requerimientos a gestionar con un total de 30 personas. Sin embargó, a la fecha están llegando 8.430 requerimientos, por lo que la coordinación no ha logrado cumplir al 100% con la eficacia y la oportunidad. 
3. Por otro lado, se realizaron solicitudes no competentes a la misionalidad del Grupo de Solicitudes de Protección, gestiones que ocupan tiempo en su trámite. En este punto es pertinente precisar que para el mes de marzo se realizó un total de 7.190 solicitudes y requerimientos, de los cuales 3.456 fueron solicitudes de protección y 3.734 fueron otras solicitudes, razón que deja en evidencia que, del total de la gestión del grupo, el 52% fueron gestiones no competentes a la misionalidad del Grupo de Solicitudes de Protección - GSP</t>
  </si>
  <si>
    <t xml:space="preserve">El indicador “Porcentaje de Oportunidad en el trámite de Solicitudes de Protección”, para el mes de abril del año en curso , el GSP recibió un total de 5081 solicitudes, de las cuales atendió de manera oportuna 1279, que representa el  25,17%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mayo del año en curso , el GSP recibió un total de 4386 solicitudes, de las cuales atendió de manera oportuna 1480, que representa el  33,74% de cumplimento en la oportunidad de la gestión del GSP, lo anterior se presenta debido a que se están gestionando solicitudes allegadas en periodos anteriores “Rezago”, razón por la cual no se llegó a cumplir la meta del 100%.  
El indicador “Porcentaje de Oportunidad en el trámite de Solicitudes de Protección”, para el mes de  Junio del año en curso , el GSP recibió un total de 4704 solicitudes, de las cuales atendió de manera oportuna 1350, que representa el  28,70% de cumplimento en la oportunidad de la gestión del GSP, lo anterior se presenta debido a que se están gestionando solicitudes allegadas en periodos anteriores “Rezago”, razón por la cual no se llegó a cumplir la meta del 100%.  </t>
  </si>
  <si>
    <t>https://unproteccion.sharepoint.com/sites/ser/apoyo/Enlace_Calidad_SER/Forms/AllItems.aspx?id=%2Fsites%2Fser%2Fapoyo%2FEnlace%5FCalidad%5FSER%2FINFORMACI%C3%92N%202019%2F8%2E%20INDICADORES%20DE%20GESTI%C3%92N%202019%2FEVIDENCIA%20INDICADORES%2FABRIL
 https://unproteccion.sharepoint.com/sites/ser/apoyo/Enlace_Calidad_SER/Forms/AllItems.aspx?id=%2Fsites%2Fser%2Fapoyo%2FEnlace%5FCalidad%5FSER%2FINFORMACI%C3%92N%202019%2F13%2E%20PLAN%20DE%20ACCI%C3%92N%2FEVIDENCIAS%20PLAN%20DE%20ACCI%C3%93N%2FEVIDENCIA%20INDICADORES%2FMAYO
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C:\Users\Luz.lopez\Documents\DOCUMENTACIÒN 2019\INDICADORES PLAN DE ACCIÒN  2019\EVIDENCIA INDICADORES\6. JUNIO</t>
  </si>
  <si>
    <t xml:space="preserve">
 El grupo actualmente no cumple al 100% en su gestión e indicadores, dicho resultado se debe a los siguientes aspectos:
1. No se logró cumplir con la meta del 100%, toda vez que, fueron gestionadas y tramitadas 2.112 solicitudes, gestión adicional que correspondientes a solicitudes allegadas en periodos anteriores al mes de abril “Rezago”, de las cuales 1.131 corresponden a Solicitudes de Protección y 981 corresponden a PQRS y Otras Solicitudes (informativas y trasferencias). 
2.Por otro lado, fueron realizadas solicitudes no competentes a la misionalidad del Grupo Solicitudes de Protección - GSP, gestiones que ocupan tiempo en su trámite. En este punto, es pertinente precisar que, para el mes de abril fueron gestionadas 2.229 solicitudes de PQRS y Otras Solicitudes (informativas y trasferencias), gestiones adicionales a la gestión de las Solicitudes de Protección.   
3. Otra dificultad, ha sido la insuficiencia de personal en el grupo de solicitudes de protección - GSP, la cual se ha generado por la rotación de contratistas y/o funcionarios, toda vez que, en el tiempo transcurrido del año 2019, han salido del GSP, ocho (8) personas y solo ha llegado como remplazo una (1) persona. 
No se logró cumplir con la meta del 100% en el indicador, el cual miden la gestión únicamente sobre lo allegado en el mes a reportar “MAYO”. Sin embargo, el Grupo de Solicitudes de Protección, gestionó 3.343 solicitudes adicionales a la gestión del periodo informado, solicitudes allegadas en períodos anteriores al mes de mayo “Rezago”, de las cuales 1.695 corresponden a Solicitudes de Protección y 1.648 corresponden a PQRS y Otras Solicitudes (informativas y transferencias). Es así como, la gestión del GSP en términos generales para el mes de mayo correspondió a tramitar 7.520 solicitudes, es decir el 126% respecto del promedio de solicitudes allegadas de manera mensual que están por el orden de 5.976. 
Para el primer semestre del año en curso, se gestionó en total 18.956 solicitudes de protección, de las cuales 3.881 fueron enviadas al Grupo de Asignaciones de Misiones de Trabajo - GAMT para el respectivo estudio de evaluación y/o revaluación de riesgo. Para 15.075 solicitudes, se les brindó un trámite diferente, toda vez que no cumplieron con los parámetros establecidos, para iniciar una evaluación de riesgo; parámetros que se relacionan a continuación:
- Documentación incompleta: Falta acreditación, formulario y/o cedula.
- No existencia de Nexo causal.
- No cumplimiento con las características del riesgo. </t>
  </si>
  <si>
    <t>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Grupo de Solicitudes de Protecciòn GSP actualmente no cumple al 100% con su gestión e indicadores, debido a los siguientes aspectos:
El impacto directo, por el “Incremento” de solicitudes allegadas al GSP, aun cuando el grupo ha mejorado su capacidad de gestión, al punto de superar la capacidad de gestión instalada.
Para el mes de abril, se gestionó en total 3.500 solicitudes de protección, de las cuales 663 fueron enviadas al Grupo de Asignaciones de Misiones de Trabajo - GAMT para el respectivo estudio de evaluación y revaluación de riesgo. Para 2.837 solicitudes, se les brindó un trámite diferente, toda vez que no cumplieron con los parámetros establecidos, para iniciar una evaluación de riesgo; parámetros que se relación a continuación: 
* Documentación incompleta: Falta acreditación, formulario y/o cédula.
* No existencia de Nexo causal.
* No cumplimiento con las características del riesgo
Por último y en términos generales, se puede concluir que el grupo de solicitudes de protección actualmente no cuenta con la capacidad de gestión para satisfacer la demanda de solicitudes de protección y de PQRSD, de esta manera la coordinación del GSP deja un precedente o hace un aviso de alerta frente a la situación del incumpliendo de los indicadores.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es la insuficiencia de personal con el conocimiento y la experticia, para atender los diferentes requerimientos. Lo anterior se ha generado, por la alta rotación de contratistas y/o funcionarios, toda vez que, en el tiempo transcurrido del año 2019, han salido del GSP, ocho (8) personas y solo han llegado como remplazo dos (2), sin el conocimiento necesario.
Por otro lado, se efectuaron solicitudes de no competencia del GSP, requerimientos que ocupan tiempo en su trámite. En este punto, es pertinente precisar que para el mes de mayo se atendió un total de 7.520 solicitudes y requerimientos, de los cuales 3.875 fueron solicitudes de protección y 3.645 fueron otras solicitudes, razón que deja en evidencia que, del total de la gestión del grupo, el 48% fueron requerimientos de no competencia del mismo.
 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al 100% en la gestión de las Solicitudes de Protección. Sin embargo, se presentan algunos aspectos, que afectan sus metas:
El impacto, que se ha generado con el “Aumento” de las solicitudes allegadas, aun cuando se ha mejorado la gestión, al punto de superar la capacidad instalada.
Otra causal ha sido, la insuficiencia de personal con el conocimiento y la experticia, para atender los diferentes requerimientos. Lo anterior se ha generado, por la alta rotación de contratistas y/o funcionarios, toda vez que, durante el primer semestre del año 2019, han salido del GSP, ocho (8) personas y solo llegaron como reemplazo tres (3); de las cuales una (1) contaba con el conocimiento necesario y las otras dos (2) sin el mismo, por lo que se debieron ubicar en otras actividades, así las cosas tenemos un déficit de siete (7) personas que cuenten con el conocimiento, la experticia, etc., necesaria para atender de manera idónea las solicitudes allegadas.
Por otro lado, se efectuaron solicitudes de no competencia del GSP, requerimientos que ocupan tiempo en su trámite. En este punto, es pertinente precisar que para el mes de junio se atendió un total de 6.353 solicitudes y requerimientos, de los cuales 3.146 fueron solicitudes de protección y 3.207 fueron otras solicitudes, razón que deja en evidencia que, del total de la gestión del grupo, el 50.48% fueron requerimientos de no competencia del mismo.</t>
  </si>
  <si>
    <t>A corte 31 de marzo del año 2019, la capacidad de gestión instalada del grupo de solicitudes de protección es de 4.800 requerimientos con un total de 30 asesores que tramitan 8 casos de solicitudes de protección y/o requerimientos diarios.</t>
  </si>
  <si>
    <t>Ahora bien, si se tiene en cuenta que, el número de solicitudes allegadas al mismo corte es de 8.430, cifra mayor que la capacidad de gestión del grupo, se evidencia que se presenta un incumpliendo en la eficacia y la oportunidad de la atención a los dichos requerimientos, toda vez que se tiene una diferencia de 3.630 solicitudes de protección y/o requerimientos diarios que quedaran sin gestionar.</t>
  </si>
  <si>
    <t>Adicionalmente el grupo aun presenta rezago de solicitudes y requerimientos, los cuales se han represado durante los meses pasados a causa del incremento de las solicitudes allegadas. En este punto, es muy importante resaltar que para el inicio del mes de marzo se contaba con 2.469 solicitudes y requerimientos de rezago, mientras que al 31 de marzo se tienen solo 509 solicitudes y requerimientos pendientes.</t>
  </si>
  <si>
    <t>En este orden de ideas es pertinente informar que existe una insuficiencia de veintitrés (23) personas para cumplir al 100% con las solicitudes de protección y/o requerimientos que actualmente están llegando y adicionalmente tres (3) personas para gestionar el rezago de los meses anteriores.</t>
  </si>
  <si>
    <t>IMPLEMENTAR LAS MEDIDAS DE PROTECCIÓN A LOS CANDIDATOS EN EL MARCO DEL PLAN DEMOCRACIA 2019 DE COMPETENCIA DE LA UNP</t>
  </si>
  <si>
    <t xml:space="preserve"> SOLICITUDES DE PROTECCION DE CANDIDATOS EN EL MARCO DEL PLAN DEMOCRACIA ATENDIDAS.</t>
  </si>
  <si>
    <t>PORCENTAJE DE SOLICITUDES DE PROTECCIÓN A CANDIDATOS EN EL MARCO DE PLAN DEMOCRACIA ANTENDIDAS</t>
  </si>
  <si>
    <t>(NÚMERO DE SOLICITUDES DE PROTECCIÓN A CANDIDATOS EN EL MARCO DEL PLAN DEMOCRACIA ATENDIDAS/NÚMERO DE SOLICITUDES DE PROTECCIÓN A CANDIDATOS EN EL MARCO DEL PLAN DEMOCRACIA RECIBIDAS)*100%</t>
  </si>
  <si>
    <t>(NÚMERO DE ORDENES DE TRABAJO ASIGNADAS OPORTUNAMENTE / SOLICITUDES DE PROTECCIÓN QUE INICIAN RUTA DE PROTECCIÓN EN EL PROGRAMA ESPECIALIZADO DE SEGURIDAD Y PROTECCIÓN )*100%</t>
  </si>
  <si>
    <t>(Nº DE BENEFICIARIOS CON MEDIDAS IMPLEMENTADAS OPORTUNAMENTE/NUMERO DE BENEFICIARIOS CON MEDIDAS ADOPTADAS MEDIANTE ACTO ADMINISTRATIVO)*100</t>
  </si>
  <si>
    <t>Se hace la aclaración que este indicador debe ser reformulado debido a que tiene dos variables que no se pueden cumplir, si se entrega la medida oportunamente; no se entrega completa o si se entrega completa esta no se realiza en los tiempos estipulados que son 5 días hábiles. Por este motivo se plantea dejar el indicador de la siguiente.  Para este segundo trimestre del año el indicador solo alcanzo un cumplimiento del 23%, esto obedece a que, aunque se realizaron las solicitudes a tiempo y se reiteraron las medidas de protección a automotores y cuerpo de seguridad, estas no llegaron oportunamente debido a la faltaPara este segundo trimestre del año el indicador solo alcanzo un cumplimiento del 23%, esto obedece a que, aunque se realizaron las solicitudes a tiempo y se reiteraron las medidas de protección a automotores y cuerpo de seguridad, estas no llegaron oportunamente debido a la falta de recursos; en cuanto a Hombres de Protección y Vehiculos manera: (Número de medidas Implementadas completamente/Número de medidas adoptadas por acto administrativo) *100</t>
  </si>
  <si>
    <t>DEFINIR Y MONITOREAR LA LINEA BASE DEL GRADO DE IMPLEMENTACIÓN DE NTC ISO 14001:2015 EN LA UNP</t>
  </si>
  <si>
    <t>LÍNEA BASE (NIVEL DE MADUREZ) DEL SISTEMA DE  GESTIÓN AMBIENTAL EN LA NTC ISO 14001:2015 DEFINIDA Y  MONITOREADA.</t>
  </si>
  <si>
    <t>DEFINICIÓN Y MONITOREO LÍNEA BASE (NIVEL DE MADUREZ) DEL SISTEMA DE  GESTIÓN AMBIENTAL EN LA NTC ISO14001:2015.</t>
  </si>
  <si>
    <t>NUMERO DE INFORMES  DE DEFINICIÓN Y MONITOREO DE LA LÍNEA BASE (NIVEL DE MADUREZ) DEL  SISTEMA DE GESTIÓN AMBIENTAL  NTC ISO 14001:2015 EN LA UNP.</t>
  </si>
  <si>
    <t>MEDIR EL DESEMPEÑO DEL SISTEMA DE GESTIÓN AMBIENTAL DE LA UNP.</t>
  </si>
  <si>
    <t>INFORME DE MEDICIÓN DEL DESEMPEÑO DEL SISTEMA DE GESTIÓN AMBIENTAL DE LA UNP.</t>
  </si>
  <si>
    <t>MEDICIÓN DESEMPEÑO DEL SISTEMA DE GESTIÓN AMBIENTAL EN LA UNP.</t>
  </si>
  <si>
    <t>GESTIONAR 1 PLAN DE TRABAJO  DETALLADO (PDT) AÑO 2019 PARA EL SGA EN LA NTC ISO 14001:2015.</t>
  </si>
  <si>
    <t>AVANCE DEL PLAN DE TRABAJO DETALLADO (PDT) AÑO 2019 DEL SGA EN LA NTC ISO 14001:2015.</t>
  </si>
  <si>
    <t>PORCENTAJE DE AVANCE DEL PLAN DE TRABAJO DETALLADO (PDT) AÑO 2019 DEL SGA EN LA NTC ISO 14001:2015.</t>
  </si>
  <si>
    <t>(NÚMERO DE ACTIVIDADES EJECUTADAS DEL  PLAN DE TRABAJO  DETALLADO (PDT) AÑO 2019 DEL SGA EN LA NTC ISO 14001:2015.
/ TOTAL ACTIVIDADES PROGRAMADAS DEL PLAN DE TRABAJO  DETALLADO (PDT) AÑO 2019 DEL SGA EN LA NTC ISO 14001:2015)*100.</t>
  </si>
  <si>
    <t>ATENDER LAS SOLICITUDES DE MANTENIMIENTO AL PARQUE AUTOMOTOR PROPIO DE LA UNP</t>
  </si>
  <si>
    <t>SOLICITUDES DE MANTENIMIENTO AL PARQUE AUTOMOTOR PROPIO AUTORIZADAS.</t>
  </si>
  <si>
    <t>PORCENTAJE DE AUTORIZACIÓN DE SOLICITUDES DE MANTENIMIENTO  AL PARQUE AUTOMOTOR PROPIO DE LA UNP.</t>
  </si>
  <si>
    <t>(NUMERO DE SOLITUDES DE MANTENIMIENTO  AUTORIZADAS.
/NUMERO DE SOLICITUDES DE MANTENIMIENTO RECIBIDAS A NIVEL NACIONAL)*100</t>
  </si>
  <si>
    <t>EJECUTAR EL PLAN DE MANTENIMIENTO Y/O ADECUACIONES DE LAS SEDES DE LA UNP A NIVEL NACIONAL DE ACUERDO A LOS RECURSOS QUE SE PRIORICEN.</t>
  </si>
  <si>
    <t>PLAN DE MANTENIMIENTO Y/O ADECUACIONES DE LAS SEDES DE LA UNP A NIVEL NACIONAL EJECUTADO.</t>
  </si>
  <si>
    <t>PORCENTAJE EJECUCIÓN DEL PLAN DE MANTENIMIENTO Y/O ADECUACIONES DE LAS SEDES DE LA UNP A NIVEL NACIONAL</t>
  </si>
  <si>
    <t>(NUMERO DE MANTENIMIENTOS Y/O ADECUACIONES  EJECUTADOS /
NUMERO DE SOLICITUDES MANTENIMIENTOS Y/O ADECUACIONES PRIORIZADOS SEGÚN RECURSOS) * 100</t>
  </si>
  <si>
    <t>ADELANTAR LOS PROCESOS CONTRACTUALES PROGRAMADOS EN EL PLAN ANUAL DE ADQUISICIONES DE BIENES Y SERVICIOS 2019 APALANCADOS CON RECURSOS NO BLOQUEADOS.</t>
  </si>
  <si>
    <t>PLAN ANUAL DE ADQUISICIONES 2019 EJECUTADO.</t>
  </si>
  <si>
    <t>PORCENTAJE DE AVANCE EJECUCIÓN PLAN ANUAL DE ADQUISICIONES DE BIENES Y SERVICIOS 2019.</t>
  </si>
  <si>
    <t>(NÚMERO DE PROCESOS CONTRACTUALES ADELANTADOS / NÚMERO DE PROCESOS CONTRACTUALES VIABILIZADOS EN EL PLAN ANUAL DE ADQUISICIONES 2019) * 100%.</t>
  </si>
  <si>
    <t>REALIZAR EL INVENTARIO FÍSICO A LOS BIENES DEVOLUTIVOS EN SERVICIO EN LAS SEDES DE LA UNP.</t>
  </si>
  <si>
    <t xml:space="preserve">INVENTARIO FÍSICO DE BIENES DEVOLUTIVOS EN SERVICIO REALIZADO.                                          </t>
  </si>
  <si>
    <t>PORCENTAJE DE AVANCE INVENTARIO  FÍSICO DE BIENES REALIZADO.</t>
  </si>
  <si>
    <t>(NÚMERO DE  INVENTARIOS REALIZADOS  / NÚMERO DE INVENTARIOS PROGRAMADOS A REALIZAR A NIVEL NACIONAL)*100%</t>
  </si>
  <si>
    <t>REALIZAR SEGUIMIENTO A LA EJECUCIÓN DE LOS CONVENIOS INTERADMINISTRATIVOS EN  CUMPLIMIENTO META DE AFORO.</t>
  </si>
  <si>
    <t>INFORMES DE  SEGUIMIENTO CUMPLIMIENTO META DE AFORO.</t>
  </si>
  <si>
    <t xml:space="preserve"> SEGUIMIENTO META AFORO - CONVENIOS.</t>
  </si>
  <si>
    <t>INFORME DE SEGUIMIENTO  META AFORO - CONVENIOS INTERADMINISTRATIVOS.</t>
  </si>
  <si>
    <t>ACTUALIZAR PROCEDIMIENTOS DE CORRESPONDENCIA (INTERNA, EXTERNA RECIBIDA Y ENVIADA).</t>
  </si>
  <si>
    <t>PROCEDIMIENTO DE CORRESPONDENCIA (INTERNA, EXTERNA RECIBIDA Y ENVIADA) ACTUALIZADO.</t>
  </si>
  <si>
    <t>PORCENTAJE DE ACTUALIZACIÓN DE PROCEDIMIENTOS DE CORRESPONDENCIA (INTERNA, EXTERNA RECIBIDA Y ENVIADA).</t>
  </si>
  <si>
    <t>(NÚMERO DE PROCEDIMENTO (S) DOCUMENTADO (S) / NÚMERO DE PROCEDIMENTOS (MIXTO) LEVANTADO (S))*100</t>
  </si>
  <si>
    <t>PORCENTAJE DE REGISTROS IDENTIFICADOS EN LOS PROCEDIMIENTOS DEFINIDOS</t>
  </si>
  <si>
    <t>NÚMERO DE REGISTROS IDENTIFICADOS EN LOS PROCEDIMIENTOS DEFINIDOS / TOTAL DE REGISTROS IDENTIFICADOS EN LOS PROCEDIMIENTOS * 100%</t>
  </si>
  <si>
    <t>ASIGNACIÓN DE RESPONSABLE DE ARCHIVO DE GESTIÓN</t>
  </si>
  <si>
    <t>DOCUMENTO DE ASIGNACIÓN DE RESPONSABLE DE ARCHIVO DE GESTIÓN</t>
  </si>
  <si>
    <t xml:space="preserve">SENSIBILIZAR Y/O SOCIALIZAR LOS TEMAS DE GESTIÓN DOCUMENTAL Y  ARCHIVO.
</t>
  </si>
  <si>
    <t>ACCIONES DE SENSIBILIZACIÓN Y/O SOCIALIZACIÓN EN TEMAS DE GESTIÓN DOCUMENTAL Y ARCHIVO REALIZADAS.</t>
  </si>
  <si>
    <t>PORCENTAJE DE  SENSIBILIZACIÓN Y/O SOCIALIZACIÓN EN TEMAS DE GESTIÓN DOCUMENTAL Y/O ARCHIVO REALIZADAS.</t>
  </si>
  <si>
    <t>(NÚMERO DE ACCIONES DE SENSIBILIZACIÓN Y/O SOCIALIZACIÓN EN  GESTIÓN DOCUMENTAL Y/O ARCHIVO REALIZADAS / NÚMERO DE  ACCIONES DE SENSIBILIZACIÓN Y/O SOCIALIZACIÓN PROGRAMADAS)*100</t>
  </si>
  <si>
    <t xml:space="preserve"> DOCUMENTO DE REGLAMENTO DE ARCHIVO Y CORRESPONDENCIA APROBADO.</t>
  </si>
  <si>
    <t>TRAMITAR LA APROBACIÓN Y ADOPCIÓN DEL PROGRAMA DE GESTIÓN DOCUMENTAL</t>
  </si>
  <si>
    <t xml:space="preserve"> PROGRAMA DE GESTIÓN DOCUMENTAL (PGD) APROBADO Y ADOPTADO.</t>
  </si>
  <si>
    <t>DOCUMENTO DEL PROGRAMA DE GESTIÓN DOCUMENTAL APROBADO Y ADOPTADO.</t>
  </si>
  <si>
    <t xml:space="preserve">VERIFICACIÓN DE REGISTROS DE PROCEDIMIENTOS ACTUALIZADOS VRS REGISTROS TRD
</t>
  </si>
  <si>
    <t>REPORTE DE CRUCE DE REGISTROS DE PROCEDIMIENTOS ACTUALIZADOS VRS REGISTROS TRD.</t>
  </si>
  <si>
    <t>VERIFICACIÓN DE REGISTROS DE PROCEDIMIENTOS ACTUALIZADOS VRS REGISTROS TRD.</t>
  </si>
  <si>
    <t>INFORME DE VERIFICACIÓN DE REGISTROS DE PROCEDIMIENTOS ACTUALIZADOS VRS REGISTROS TRD.</t>
  </si>
  <si>
    <t>TRAMITAR EL PROCESO DE CONVALIDACIÓN DE LAS TRD ACTUALES ANTE EL AGN.</t>
  </si>
  <si>
    <t>TRD TRAMITADAS PARA CONVALIDACIÓN ANTE EL AGN.</t>
  </si>
  <si>
    <t>TRAMITE DE CONVALIDACIÓN DE LAS TRD ANTE EL AGN.</t>
  </si>
  <si>
    <t>CONJUNTO DE TRD CON TRÁMITE DE CONVALIDACIÓN ANTE EL AGN.</t>
  </si>
  <si>
    <t>SUSTANCIAR LOS PROCESOS DISCIPLINARIOS EN LAS DIFERENTES ETAPAS Y TERMINOS PROCESALES Y EMITIR LA DESICIÓN QUE EN DERECHO CORRESPONDA</t>
  </si>
  <si>
    <t>PROCESOS DISCIPLINARIOS SUSTANCIADOS.</t>
  </si>
  <si>
    <t>PORCENTAJE DE PROCESOS DISCIPLINARIOS DE VIGENCIAS ANTERIORES A 2015 CON SANEAMIENTO</t>
  </si>
  <si>
    <t>(NÚMERO DE PROCESOS DISCIPLINARIOS DE VIGENCIAS ANTERIORES A 2015 SANEADOS / NÚMERO DE PROCESOS ACTIVOS DE VIGENCIAS ANTEIORES A 2015)  *100%</t>
  </si>
  <si>
    <t xml:space="preserve"> PORCENTAJE QUEJAS, DENUNCIAS Y/O INFORMES ALLEGADOS A CONTROL DISCIPLINARIO INTERNO CON TRAMITE RESPECTIVO </t>
  </si>
  <si>
    <t>(NÚMERO DE QUEJAS, DENUNCIAS Y/O INFORMES TRAMITADOS SEGÚN TERMINOS LEGALES / NÚMERO QUEJAS, DENUNCIAS Y/O INFORMES ALLEGADOS A CONTROL DISCIPLINARIO INTERNO DE LA VIGENCIA 2019) X100</t>
  </si>
  <si>
    <t>NUMERO DE INFORMES CUATRIMESTRALES CONSOLIDADOS DE PQRSD</t>
  </si>
  <si>
    <t>1 PROYECTO DE DECRETO</t>
  </si>
  <si>
    <t>1 ACTO ADMINISTRATIVO DE CONFORMACIÓN DE GRUPOS INTERNOS DE TRABAJO</t>
  </si>
  <si>
    <t>NÚMERO DE CASOS CON ACTO ADMINISTRATIVOS DE ADOPCIÓN DE MEDIDAS / NÚMERO DE CASOS CON NIVEL DEL RIESGO EXTRAORDINARIO O EXTREMO DEFINIDO EN MESA TÉCNICA</t>
  </si>
  <si>
    <t>NÚMERO DE ESPECIOS PARTICIPATIVOS / NÚMERO DE ESPACIOS VIABILIZADOS</t>
  </si>
  <si>
    <t>NÚMERO DE FUNCIONARIOS Y COLABORADORES SENSIBILIZADOS / NÚMERO DE FUNCIONARIOS Y COLABORADORES PROGRAMADOS PARA SENSIBILIZACIÓN * 100</t>
  </si>
  <si>
    <t xml:space="preserve">1 INFORME DE RENDICIÓN DE CUENTAS </t>
  </si>
  <si>
    <t>NÚMERO DE AUDIENCIAS REGIONALES DE RENDICIÓN DE CUENTAS REALIZADAS / NÚMERO DE AUDIENCIAS DE RENDICIÓN DE CUENTAS REGIONALES PROGRAMADAS</t>
  </si>
  <si>
    <t>NÚMERO DE CASOS CON ACTO ADMINISTRATIVOS DE ADOPCIÓN DE MEDIDAS / NÚMERO DE CASOS IDENTIFICADOS DE EMERGENCIA</t>
  </si>
  <si>
    <t xml:space="preserve">Correo reporte estado de recepción indicador sobre estado de recepción de PQRSD para el periodo evaluado. </t>
  </si>
  <si>
    <t>Durante el mes de julio de 2019, se realiza la socialización del Mapa de Riesgos Integral al interior del proceso con los miembros del grupo de tecnología - GGTI. 
La medición del indicador sobre el indicador Número de Mapas de Riesgos Integrales socializados al interior de los procesos fue una jornada de socialización para el periodo evaluado.</t>
  </si>
  <si>
    <t>Mapa Integral de Riesgos de Proceso de Gestión Tecnológica y Evidencias Socialización.</t>
  </si>
  <si>
    <t xml:space="preserve">Durante el mes de julio- 2019, se cumplió con jornada de socialización para los miembros del equipo de trabajo. </t>
  </si>
  <si>
    <t>Para este periodo no se presentó ninguna dificultad en el desarrollo de la actividad.</t>
  </si>
  <si>
    <t>Durante el segundo cuatrimestre de la vigencia 2019, se realizó la gestión y seguimiento a la ejecución contractual del Proyecto de Inversión de Gestión Documental, desarrollado con Imprenta Nacional de Colombia (contrato interadministrativo No 785-2017), el cual se documentó en el OF19-00012279 donde se especifica que la herramienta tecnológica se encuentra en un 87.8%, y el proyecto en general al 91.6%. Se está a la espera de la última actualización del estado del contrato. De igual forma, se realizó la verificación de cumplimiento de las obligaciones contractuales, evidenciando un estado del 84,03%. En este periodo, mediante el MEM19-00017130 hizo entrega a Secretaria General de la herramienta tecnológica para la automatización de la Ventanilla Única de Radicación y Correspondencia – VURC, sin embargo, se determinó que existen varios aspectos como: la necesidad de fortalecer las capacidades de los usuarios finales, definir las estrategias de gobernabilidad y determinar el impacto del proyecto de reestructuración para decidir la puesta en producción de esta solución informática. 
El avance se documenta en el informe sobre el monitoreo general de uso de la Herramienta Tecnológica referida. 
Para este periodo se reporta el cumplimiento del indicador con el Informe mencionado, en el cual se detalla el desarrollo de las actividades y la estadística respectiva.</t>
  </si>
  <si>
    <t>Informe sobre el Uso del Formulario Web para Solicitudes de Protección durante el periodo evaluado</t>
  </si>
  <si>
    <t>Durante el segundo cuatrimestre 2019, como parte de las actividades realizadas se realiza la revisión contractual, se hizo entrega a Secretaría General del módulo “Ventanilla Única de Radicación y Correspondencia – VURC” de manera formal y se encuentra a la espera de instrucciones para la puesta en producción. De igual forma, el Formulario de Solicitudes de Protección se encuentra en proceso de evaluación por parte del nuevo Subdirector de Evaluación de Riesgo. Se preparó un informe sobre la implementación de la Herramienta Tecnológica incluyendo las evidencias de las actividades desarrolladas y su respectiva documentación.</t>
  </si>
  <si>
    <t xml:space="preserve">En este periodo se determinó la necesidad de definir varios aspectos antes de liberar a producción del módulo “Ventanilla Única de Radicación y Correspondencia – VURC”, por lo tanto, hasta que no se resuelvan las consideraciones institucionales y de gobierno no es posible determinar el estado de operatividad del Formulario Web para determinar su funcionalidad a conformidad.  </t>
  </si>
  <si>
    <t>Durante el segundo cuatrimestre de 2019 se continuó con la realización de varias actividades para estructurar y delimitar el proyecto de Analítica de Datos e Inteligencia de Negocio de la Ruta de Protección, las cuales fueron documentadas en el Informe. 
La medición del indicador “Número de Informes de Avance del Anteproyecto de Analítica de Datos e Inteligencia del Negocio de la Ruta de Protección” se reporta para el periodo evaluado a conformidad.</t>
  </si>
  <si>
    <t>Reporte con el análisis del Indicador para el periodo evaluado.  Anexo: Documento Anteproyecto Analítica Datos e Inteligencia de Negocio - Ruta de Protección del periodo evaluado.</t>
  </si>
  <si>
    <t>Durante el segundo cuatrimestre de 2019, se continuó con la estructuración del Anteproyecto detallando los insumos, actividades, productos y resultados esperados de acuerdo con las necesidades de información de la Entidad. Durante el periodo evaluado, se realizan varias actividades para concertar las fuentes de información estructurada y no estructurada. A partir de este ejercicio se documenta la formulación para la extracción de datos y su aprovechamiento para la toma de decisiones, su relacionamiento y generación de análisis de información. En esta etapa se evalúan algunas soluciones del mercado y se exploran varias alternativas de viabilidad de esta iniciativa.</t>
  </si>
  <si>
    <t>Durante este periodo se detectó que las operaciones que se realizan con la información institucional se ejecutan de manera fragmentada, sin lineamientos integradores definidos y sin gobernanza de los datos. En consecuencia, esta situación genera inconvenientes por la falta de calidad de la información y su disposición.</t>
  </si>
  <si>
    <t xml:space="preserve">C:\Users\ginna.tausa\Desktop\CALIDAD\back-up\CALIDAD 16-17-18\PQR\2019
</t>
  </si>
  <si>
    <t>En el mes de julio se respondieron 45 EXT allegados a la STH, todas fueron resueltas en los tiempos establecidos.
En el mes de agosto se respondieron 64 EXT allegados a la STH, todas fueron resueltas en los tiempos establecidos.
En el mes de septiembre se respondieron 64 EXT allegados a la STH, todas fueron resueltas en los tiempos establecidos.</t>
  </si>
  <si>
    <t>Al segundo semestre del año, la Subdirección de Talento Humano realizó la caracterización de los contratistas mediante una base de datos que incluye los siguientes campos de información: nivel educativo, edad, género,  y tipo de vinculación.</t>
  </si>
  <si>
    <t>Formato de caracterización de contratistas
C:\Users\ginna.tausa\Desktop\CALIDAD\back-up\CALIDAD 16-17-18\PLAN DE ACCION\2019\PLAN DE ACCION 2019\8. AGOSTO\EVIDENCIAS</t>
  </si>
  <si>
    <t>Al segundo cuatrimestre del año la Sub. de Talento Humano cumplió con lo establecido en el Modelo Integrado de Planeación y Gestión, en lo pertinente a la caracterización de los contratistas de la UNP.</t>
  </si>
  <si>
    <t>Las principales dificultades de esta actividad es en cuanto al suministro de la información por parte de los contratistas en el SIGEP.</t>
  </si>
  <si>
    <t>Mediante resolución 0634 del día 03 de mayo de 2019 se ajustó manual específico de funciones y de competencias de la planta de personal de la Unidad Nacional de Protección.
No obstante, teniendo en cuenta la dinámica de la Entidad en General, desde el periodo de septiembre se han venido realizando mesas de trabajo con las partes interesadas, para la revisión de las funciones y conocimientos básicos de los perfiles.</t>
  </si>
  <si>
    <t xml:space="preserve">Resolución 0634 de 03 de mayo de 2019  </t>
  </si>
  <si>
    <t>Cumplimiento normativo según el Decreto 1083 de 2015 modificado por el decreto 815 de 2018; en cuanto a la modificación de competencias laborales generales para los empleos públicos en los distintos niveles jerárquicos.</t>
  </si>
  <si>
    <t>Reporte en Excel, Sigob.</t>
  </si>
  <si>
    <t>Oportunidad en la respuesta de las Peticiones direccionadas al proceso.</t>
  </si>
  <si>
    <t>N,A</t>
  </si>
  <si>
    <t xml:space="preserve">
Se socializo el mapa de riesgos al interior del grupo por medio reuniones y correos electrónicos.
</t>
  </si>
  <si>
    <t>Actas de Reunión, correos electrónicos, mapa de riesgos publicado en la Página Web.</t>
  </si>
  <si>
    <t>Para el proceso se identificó un (1) riesgo de Corrupción (Pago por servicios de mantenimiento no prestados o prestados parcialmente a vehículos propios de la entidad) y uno de proceso (Posibilidad de embargo de cuentas bancarias por deudas por comparendos).</t>
  </si>
  <si>
    <t>N.A</t>
  </si>
  <si>
    <t xml:space="preserve">
Se elaboro el inventario físico de los bienes de consumo en Bodega para un cumplimiento del 100% .</t>
  </si>
  <si>
    <t>Reporte de Inventario fisico bienes de consumo y/o informe de Gestión.</t>
  </si>
  <si>
    <t>El Almacén elaboró el inventario físico de los bienes de consumo acopiados en la bodega cotejando que los 110.671 unidades registrados en el sistema (TNS) corresponden a los 110.671 unidades encontrados en bodega, para un nivel de cumplimiento del 100%; estas unidades pertenecen a 167 tipologías de consumibles.</t>
  </si>
  <si>
    <t>Insufiente espacio físico en la bodega de almacén para remover los bienes dispuestos en cada estantería para realizar su conteo físico.</t>
  </si>
  <si>
    <t>Con corte al tercer trimestre no aplica ACOM para el proceso analizado.</t>
  </si>
  <si>
    <t xml:space="preserve">Se elaboró el informe de seguimiento de la meta con corte al Septiembre 30 de 2019, para un cumplimiento del Indicador del 100%. 
Por otra parte,  la meta aforo cerró con un cumplimiento del 119,34%, que corresponde a $94.760,9 millones sobre el total de meta programada de $79.403 millones de pesos. La ejecución estuvo por encima del cien por ciento, en 19,34 puntos porcentuales.
</t>
  </si>
  <si>
    <t>Excelente ejecución de la meta aforo, la cual  cerró el mes de Septiembre con un cumplimiento del 119,34%, que corresponde a $94.760,9 millones sobre el total de meta programada de $79.403 millones de pesos. La ejecución estuvo por encima del cien por ciento, en 19,34 puntos porcentuales.
El cumplimiento de la meta a porta al fortalecimiento y sostenibilidad de las Finanzas Públicas de la UNP, toda vez, que constituyen la fuente de ingresos propios de la entidad,  vía suscripción de Convenios Inteardministrativos con Entidades del orden Nacional y Territorial.</t>
  </si>
  <si>
    <t>JULIO: Se atendieron catorce(14) peticiones las cuales fueron respondidas dentro de los términos legales para un cumplimiento del 100%.
AGOSTO: Se dio respuesta dentro de los términos legales a once (11) peticiones, para un cumplimiento del 100%.
SEPTIEMBRE: Se dio respuesta dentro de los términos legales a catorce (14) peticiones, para un cumplimiento del 100%.</t>
  </si>
  <si>
    <t>Esta actividad se desarrollo satisfactoriamente y con forme a lo que se tenia planeado, generandose un cumplimiento del 100% sin presentarse ninguna novedad.</t>
  </si>
  <si>
    <t xml:space="preserve">El soporte de este indicador reposa en la base de datos del equipo de Recursos, la cual se encuentra almacenada en PANDORA.
</t>
  </si>
  <si>
    <t>El dia 26/07/2019, se realizó la socialización con los respectivos equipos de la Oficina Asesora Jurídica del Mapa Integral de Riesgos vigencia 2019</t>
  </si>
  <si>
    <t>Los soportes del desarrollo de esta actividad se encuentran en la carpeta yute llamada Actas Calidad, la cual reposa en la Oficina Asesora Jurídica.</t>
  </si>
  <si>
    <t xml:space="preserve">El soporte de esta actividad son las respectivas bases de datos en las cuales se registran todos los requerimientos que allegan a la Oficina Asesora Jurídica y el aplicativo SIGOB; a travéz del cual se puede evidenciar la trazabilidad de todos las solicitudes. </t>
  </si>
  <si>
    <t>Esta actividad se ejecuto, generandose un cumplimiento del 100%.</t>
  </si>
  <si>
    <t>No se presentaron dificultades con respecto a las solicitudes de conceptos.</t>
  </si>
  <si>
    <t xml:space="preserve">No se presentó ninguna dificultad en el desarrollo de esta actividad.
AGOSTO: Por error del abogado acargo se presentó un incumplimiento en los terminos de respuesta a un derecho de petición </t>
  </si>
  <si>
    <t>En el mes de julio de 2019 allegaron un total de 57 Acciones de Tutela a las cuales se les generó respuesta oportuna y en los respectivos términos de ley.
En el mes de agosto de 2019 allegaron un total de 67 Acciones de Tutela a las cuales se les generó respuesta oportuna y en los respectivos términos de ley.
En el mes de septiembre de 2019 allegaron un total de 66 Acciones de Tutela a las cuales se les generó respuesta oportuna y en los respectivos términos de ley.</t>
  </si>
  <si>
    <t>En julio de 2019, la Oficina Asesora Jurídica debía gestionar 67 Recursos de Reposición, los cuales se respondieron en su totalidad en términos de ley.
En agosto de 2019, la Oficina Asesora Jurídica debía gestionar 63 Recursos de Reposición, los cuales se respondieron en su totalidad en términos de ley.
En septiembre de 2019, la Oficina Asesora Jurídica debía gestionar 44 Recursos de Reposición, los cuales se gestionaron en su totalidad.</t>
  </si>
  <si>
    <t>En el mes de julio de 2019 se realizaron 2 sesiones del comité de conciliación, las cuales fueron ejecutadas los días 15 y 23.
En el mes de agosto de 2019 se realizaron 2 sesiones del comité de conciliación, las cuales fueron ejecutadas los días 9 y 27.
En el mes de septiembre de 2019 se realizaron 2 sesiones del comité de conciliación.</t>
  </si>
  <si>
    <t>Se ejecutaron satisfactoriamente las sesiones del comité de conciliación que se tenian programadas para el mes de julio, agosto y septiembre de 2019, generandose un cumplimiento del 100%.</t>
  </si>
  <si>
    <t>En el mes de julio del año en curso allegaron a la Oficina Asesora Jurídica 61 PQRSD, las cuales se respondieron en términos de ley. 
En el mes de agosto del año en curso allegaron a la Oficina Asesora Jurídica 46 PQRSD, de las cuales se respondieron 45 en términos de ley, quedando una con respuesta extemporánea. 
En el mes de septiembre del año en curso allegaron a la Oficina Asesora Jurídica 45 PQRSD, de las cuales se respondieron en términos de ley.</t>
  </si>
  <si>
    <t>JULIO: Se brindó trámite oportuno a un total de 61 PQRSD, lo cual genera un cumplimiento del 100%.
AGOSTO: Se brindó trámite oportuno a un total de 65 PQRSD, lo cual genera un cumplimiento del 98,48%.
SEPTIEMBRE: Se brindó trámite oportuno a un total de 65 PQRSD, lo cual genera un cumplimiento del 100%.</t>
  </si>
  <si>
    <t xml:space="preserve">En el tercer trimestre del año en curso, se cuenta con 727 procesos litigiosos actualizados en EKOGUI, de un total de 875 existentes; lo cual indica que a la fecha existen 148 procesos pendientes por depurar. </t>
  </si>
  <si>
    <t>El soporte del desarrollo de esta actividad se encuentra en la plataforma EKOGUI</t>
  </si>
  <si>
    <t>Para el tercer trimestre del año se evidencia un porcentaje de cumplimiento del 83%</t>
  </si>
  <si>
    <t>Debido, a que en la actualidad la Oficina Asesora Jurídica se encuentra depurando los procesos que se encuentran inactivos y la Agencia Nacional de Defensa Jurídica del Estado realizó durante este trimestre algunas actualizaciones en la Plataforma EKOGUI, el proceso de actualización del mismo se presentó un retraso en la actualización de los mismos, y es por esta razon que se presenta una disminución en el porcentaje de cumplimiento de esta actividad en el tercer trimestre.</t>
  </si>
  <si>
    <t>Al tercer trimestre del año 2019, la Oficina Asesora Jurídica cuenta con un total de 875 procesos activos, en los cuales se encuentra vinculada la UNP; los cuales se encuentran siendo atendidos por los diferentes abogados del equipo Procesal.</t>
  </si>
  <si>
    <t xml:space="preserve">En el tercer trimestre del año en curso, se ejecutaron las 6  ACOM que se programaron para el año 2019, el desarrollo de estas actividades ha sido cargado mes a mes en el aplicativo Sócrates. </t>
  </si>
  <si>
    <t>Reporte en excel, Sigob.</t>
  </si>
  <si>
    <t>Para el proceso se identificó un (1) riesgo de Corrupción (Filtración de Información de actuaciones disciplinarias con la posibilidad de manipular el sentido de las decisiones Disciplinarias) y uno de proceso (Posibilidad de pérdida de expedientes disciplinarios y/o piezas procesales).</t>
  </si>
  <si>
    <t>Con corte al tercer trimestre no aplica ACOM para el proceso .</t>
  </si>
  <si>
    <t>PORCENTAJE DE SENSIBILIZACIONES PARA PREVENIR EL INCUMPLIMIENTO DE  LOS DEBERES Y OBLIGACIONES  DE LOS SERVIDORES PÚBLICOS DE LA UNP</t>
  </si>
  <si>
    <t>En el tercer trimestre de 2019, se realizaron ocho (8) sensibilizaciones en los siguientes lugares: Anory, Barranquilla, Cali, Guajira - Pondores, Medellín, Pereira, Poyán y Valledupar - Tierragrata, con participacion de 130 servidores. 
El cumplimiento del indicador fue del 100%.</t>
  </si>
  <si>
    <t>JULIO: Se atendieron ocho (8) peticiones las cuales fueron respondidas dentro de los términos legales para un cumplimiento del 100%.
AGOSTO: Se dio respuesta dentro de los términos legales a dos (2) peticiones, para un cumplimiento del 100%.
SEPTIEMBRE: Se dio respuesta dentro de los términos legales a tres (3) peticiones, para un cumplimiento del 100%.</t>
  </si>
  <si>
    <t xml:space="preserve"> https://unproteccion.sharepoint.com/sites/ser/apoyo/Enlace_Calidad_SER/Forms/AllItems.aspx?id=%2Fsites%2Fser%2Fapoyo%2FEnlace%5FCalidad%5FSER%2FINFORMACI%C3%92N%202019%2FPLAN%20DE%20ACCI%C3%93N%2FEVIDENCIAS%20PLAN%20DE%20ACCI%C3%93N%2FEVIDENCIA%20INDICADORES%2F7%20JULIO
C:\Users\Luz.lopez\Documents\DOCUMENTACIÒN 2019\PLAN DE ACCIÒN INDICADORES  2019\EVIDENCIA INDICADORES\7 JULIO</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</si>
  <si>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</si>
  <si>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</si>
  <si>
    <t>PORCENTAJE DE ACTOS ADMINISTRATIVOS PROYECTADOS OPORTUNAMENTE</t>
  </si>
  <si>
    <t xml:space="preserve">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</si>
  <si>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https://unproteccion.sharepoint.com/sites/ser/apoyo/Enlace_Calidad_SER/Forms/AllItems.aspx?id=%2Fsites%2Fser%2Fapoyo%2FEnlace%5FCalidad%5FSER%2FINFORMACI%C3%92N%202019%2FPLAN%20DE%20ACCI%C3%93N%2FEVIDENCIA%20INDICADORES%2F7%2E%20JULIO
C:\Users\Luz.lopez\Documents\DOCUMENTACIÒN 2019\PLAN DE ACCIÓN INDICADORES  2019\EVIDENCIA INDICADORES\7 JULIO 
</t>
  </si>
  <si>
    <t xml:space="preserve"> https://unproteccion.sharepoint.com/sites/ser/apoyo/Enlace_Calidad_SER/Forms/AllItems.aspx?FolderCTID=0x012000CCE32749736E3A4AA2078C2BFE928F68&amp;id=%2Fsites%2Fser%2Fapoyo%2FEnlace%5FCalidad%5FSER%2FINFORMACI%C3%92N%202019%2FPLAN%20DE%20ACCI%C3%93N%2FSEGUIMIENTO%20PLAN%20DE%20ACCI%C3%92N%202019
 C:\Users\Luz.lopez\Documents\DOCUMENTACIÒN 2019\PLAN DE ACCIÒN INDICADORES  2019\3. SEGUIMIENTO PLAN DE ACCIÒN 2019\7. PIN-FT-01-V10 Formato Plan de Acciòn Julio de 2019</t>
  </si>
  <si>
    <t xml:space="preserve">https://unproteccion.sharepoint.com/sites/ser/apoyo/Enlace_Calidad_SER/Forms/AllItems.aspx?id=%2Fsites%2Fser%2Fapoyo%2FEnlace%5FCalidad%5FSER%2FINFORMACI%C3%92N%202019%2FPLAN%20DE%20ACCI%C3%93N%2FEVIDENCIA%20INDICADORES%2F8%2E%20AGOSTO&amp;viewid=b2780146%2D400f%2D45bc%2D8e5a%2D8776499f46a5
C:\Users\Luz.lopez\Documents\DOCUMENTACIÒN 2019\PLAN DE ACCIÒN INDICADORES  2019\4. SOPORTE EVIDENCIA INDICADORES\8. AGOSTO </t>
  </si>
  <si>
    <t xml:space="preserve">La información suministrada puede ser verificada de manera digital atraves del enlace de Pandora ubicado en la intranet: https://unproteccion.sharepoint.com/sites/sp/dep/desplazamiento/Forms/AllItems.aspx?e=2%3Ad1efe926ce4e40ceaeb427b3b32889aa/ UNIFICACION PLANILLAS/Año 2019/PLANILLA CONTROL DESPLAZAMIENTOS ESQUEMAS PROTECTIVOS DE ENERO A JULIO DE 2019.
</t>
  </si>
  <si>
    <t>Control en la verificación de los formatos e información aportada en cada una de las solicitudes allegadas; con el fin de evitar: duplicidad en los desplazamientos y formatos incompletos. Se realiza mayor contacto con los Hombres de Protección al momento de no encontrar clara la información aportada en cada solicitud. Al interior del grupo de trabajo, se realizan inducciones para que el personal se encuentre en la capacidad de realizar labores de otros procesos. Se encarga a una persona como supervisora en la verificación y apoyo de las labores de cada zona.</t>
  </si>
  <si>
    <t>Inconvenientes con el correo electrónico de las zonas. Equipos con poca capacidad de almacenamiento. Con el cambio de operadores se ha generado inconvenientes en la recepción y tramite de las solicitudes, toda vez, que no está definido la permanencia a cada UT de los Hombres de Protección ni las zonas a las que pertenecen.</t>
  </si>
  <si>
    <t xml:space="preserve"> falta de personal para cumplimiento de los requerimientos.   </t>
  </si>
  <si>
    <t xml:space="preserve">*Se está realizando seguimiento cada dos a tres días a los desmontes para ratificar que se realice a tiempo.
*Se envía la información completa acerca de la medida a desmontar.
*Se apoya en el proceso de desmonte a las Grupos Regionales de  Protección.
</t>
  </si>
  <si>
    <t>\\atenea\Colaborativo\Sub_Proteccion\CONTROL_IMPLEMENTACIONES                                                                                                                                                                                                                                                                                                                                                                                                                                                                                                                                                                                                         C:\Users\laura.barrera\Desktop\LAURA BARRERA ECHEVERRY - GRUPO DE IMPLEMENTACION DE MEDIDAS\CALIDAD 2019\INDICADORES 2019\JULIO (Ruta temporal mientras habilitan PANDORA)</t>
  </si>
  <si>
    <t>C:\Users\rubiela.garzon\Documents\2019\VEHICULOS\INFORME PARA GESTION</t>
  </si>
  <si>
    <t>Se realiza seguimiento semanal con el fin que cada grupo interno de trabajo de nuestro proceso tramite las PQRSD en términos de ley y se refuerza el filtro desde el despacho para identificar lo competente al proceso (GMP).</t>
  </si>
  <si>
    <t>De acuerdo al seguimiento semanal que se realiza,  se pueden idenficar las respuestas fuera de terminos,  por lo tanto a la fecha no se tiene ninguna PQRSD pendiente</t>
  </si>
  <si>
    <t>Para el reporte de año 2019 se realizó socialización del Subdirector de Protección, coordinadores y colaboradores sobre la matriz de mapa integral de riesgos, dando asi cumplimiento al 100%</t>
  </si>
  <si>
    <t>Correo electronico (Mapa integral de riesgos) -Carpeta mapa integral de riesgos/ Equipo C:\Users\alba.puerto\Desktop\DESPACHO\CALIDAD\mapa integral de riesgos</t>
  </si>
  <si>
    <t>Se realizo socializacion a los coordinadores por medio de presentacion power point y matriz del mapa integral (excel) e igualmente se les solicito replicar la socializacion a sus colabores de todos los riesgos de la subdirección de protección.</t>
  </si>
  <si>
    <t>No se presentaron dificultades en la socialización</t>
  </si>
  <si>
    <t xml:space="preserve">Durante el tercer trimestre de 2019 se ejecutaron a conformidad la totalidad de las actividades del Plan de Sensibilización Digital programadas, es decir, 6 actividades realizadas de 6 programadas para el periodo evaluado.  En este sentido, el porcentaje de avance de ejecución del Plan de Sensibilización Digital se desarrolló según lo programado para el periodo evaluado, por lo tanto, se logró un resultado del 100%.    </t>
  </si>
  <si>
    <t xml:space="preserve">Evidencias del desarrollo del Plan de Sensibilización Digital para el tercer trimestre 2019 correspondiente a: reportes de ejecución - estadística, Lista de Asistencia y Contenidos desarrollados.  </t>
  </si>
  <si>
    <t>Durante el tercer trimestre de 2019, se realizaron actividades como parte de la estrategia de uso y apropiación de buenas prácticas en materia de ciberseguridad, en la cual se adelantaron 5 jornadas con una asistencia de 80 participantes. Por otra parte, en este periodo se realizó una sesión con el proveedor Microsoft para las directivas donde se hizo la presentación de la herramienta tecnológica “Microsoft Dynamics 365”, la cual se emplea para el análisis de datos e inteligencia artificial. En este periodo se realizaron un total de seis (6) actividades de transferencia de conocimiento con énfasis en la seguridad de la información y su tratamiento</t>
  </si>
  <si>
    <t>En este periodo se reprogramaron algunas de las jornadas de sensibilización debido a actividades extraordinarias que se adelantaron en la Entidad y que dificultaron el cumplimiento de la programación, sin embargo, fue posible reagendar y realizar las actividades programadas para el periodo.</t>
  </si>
  <si>
    <t xml:space="preserve">Documento Informe sobre el porcentaje acumulado de cumplimiento de implementación de los controles de seguridad según el Plan de Seguridad y Privacidad de la Información del periodo evaluado.    </t>
  </si>
  <si>
    <t>Durante el tercer trimestre de 2019, se avanzó en la ejecución de las siguientes actividades como parte del diseño de los controles definidos para el periodo evaluado, así: 
•	Se realizó ajuste al formato de control de activos de información y se inició la elaboración de un Plan de sensibilización para facilitar el proceso de identificación y gestión por parte de los responsables de la Información institucional. 
•	Se realiza una jornada de transferencia de conocimiento para los desarrolladores y administradores de la infraestructura tecnológica de Entidad, a fin de implementar los mapas de servicios según MOF y dar inicio de la construcción de los mapas por parte de los responsables de cada servicio. 
•	Se refinan las fichas técnicas del Antivirus adquirido por la Entidad y se procede a finalizar el proceso de evaluación técnica del producto y su implementación.
•	Se realiza ajustes al plan de uso y apropiación sobre la seguridad de la información basado en el estándar internacional ISO 27001, a fin de fortalecer la adopción de buenas prácticas en materia de seguridad. 
•	Se proyectan lineamientos sobre el acceso a la red, recursos compartidos y BYOD para ser incorporados en protocolos dentro del SIG.  
•	Se elabora y presenta a la Coordinación de Tecnología, el procedimiento de conexión de equipos externos e internos a las redes inalámbricas de la entidad, para ser implementados y documentados en el SIG de conformidad a lo establecido. 
El diseño de los controles declarados en MSPI se encuentran en proceso de documentación y ajuste, de acuerdo a las condiciones de implementación del Antivirus y la renovación del Centro de Datos, proceso que se encuentra en curso por parte de la Entidad.</t>
  </si>
  <si>
    <t>En este periodo se presentaron las siguientes dificultades:				
Debido a las actividades derivadas del proceso de adquisición del Datacenter, se presentó un retraso en el proceso de evaluación y gestión de los controles del Modelo de Seguridad y Privacidad de la Información – MSPI. 
Con respecto a la aplicación de lineamientos de acceso en las redes inalámbricas se presentaron inconvenientes al identificar accesos no autorizados a los recursos de la Entidad, lo cual generó actividades adicionales en su corrección y corrección. 
Se tiene prevista el fortalecimiento del equipo de trabajo de tecnología con la incorporación de un miembro, quien asumirá el rol de CISO, de tal manera que para el próximo periodo se realizará un proceso de validación de las actividades realizadas para determinar los ajustes necesarios para su cumplimiento, bajo la dirección y encargo designado.</t>
  </si>
  <si>
    <t xml:space="preserve">Durante el mes de julio de 2019, en la herramienta de gestión del Centro de Servicios se registró un total de 1147 solicitudes, de las cuales se atendieron 1109 casos relacionados con requerimientos e incidentes reportados por los usuarios. Como parte de la totalidad de casos se reporta un rezago de 38 solicitudes. Con respecto al periodo anterior, se analiza que la cantidad de solicitudes que ingresaron es mayor a la del último periodo presentado.  
La medición del indicador sobre la Atención de requerimientos e incidentes de la Mesa de Servicios TI fue del 96,69% para este periodo, resultado que se encuentra dentro del rango (96% al 100%) establecido como satisfactorio.
AGOSTO: Durante el mes de agosto de 2019, en la herramienta de gestión del Centro de Servicios se registró un total de 1127 solicitudes, de las cuales se atendieron 1097 casos relacionados con requerimientos e incidentes reportados por los usuarios. Como parte de la totalidad de casos se reporta un rezago de 30 solicitudes, los cuales representan el 2,66% de rezago. Con respecto al periodo anterior, se analiza que la cantidad de solicitudes que ingresaron es mayor a la del último periodo presentado.  
La medición del indicador sobre la Atención de requerimientos e incidentes de la Mesa de Servicios TI fue del 97,34% para este periodo, resultado que se encuentra dentro del rango (96% al 100%) establecido como satisfactorio.
SEPTIEMBRE: 
Durante el mes de septiembre de 2019, en la herramienta Centro de Servicios, el informe de solicitudes registró un total de 1.003 solicitudes, de las cuales se atendieron 964 casos relacionados con requerimientos e incidentes reportados por los usuarios. Como parte de la totalidad de casos se reporta un rezago de 39 solicitudes, los cuales representan el 3,89% de rezago. Con respecto al periodo anterior, se analiza que la cantidad de solicitudes que ingresaron es menor al resultado del periodo anterior.  
La medición del indicador sobre la Atención de requerimientos e incidentes de la Mesa de Servicios TI fue del 96,11% para este periodo, resultado que se encuentra dentro del rango (96% al 100%) establecido como satisfactorio
</t>
  </si>
  <si>
    <t>Reporte con el análisis del Indicador frente a los resultados generados de la Herramienta de Gestión del Centro de Servicios para el periodo evaluado y los Anexos: N1Resumen General deSolicitudes e Incidentes; N2Resumen General de Solicitudes e Incidentes; N1Reporte de Req. o Inc. cerrados en un mes por área de It; N1Reporte de Req. o Inc. ingresados en un mes por área de It; N2Reporte de Req. o Inc. cerrados en un mes por área de It; N2Reporte de Req. o Inc. ingresados en un mes por área de It; 1) Consolidado Información Indicadores 2019 y 2) Reporte de seguimiento 2019. 
AGOSTO: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
SEPTIEMBRE:
Reporte con el análisis del Indicador frente a los resultados generados de la Herramienta de Gestión del Centro de Servicios para el periodo evaluado y los Anexos: Consolidado Información Indicadores 2019; Reporte de seguimiento 2019; Resumen General de Solicitudes e Incidentes; Reporte de Req. o Inc. Cerrados N1 y N2; Reporte de Req. o Inc. Ingresados N1 y N2</t>
  </si>
  <si>
    <t>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 tecnológica Microsoft Teams mediante el despliegue, asesoría y estrategias para motivar su adopción.  Así mismo en este periodo, se brindó apoyo en el despliegue del agente de antivirus Symantec; se asistió técnicamente el evento de videoconferencia realizado en el auditorio de la DIPRO; se hicieron las pruebas técnicas en el simulacro para la trasmisión en vivo de la “rendición de cuentas”; se ejecutaron movimientos de salida y entrada de bienes tecnológicos y se generaron conceptos técnicos necesarios para adelantar procesos de contratación de elementos o dispositivos de TI.  Estas actividades no son registrada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AGOSTO: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y se fortaleció el uso y apropiación de la herramientas tecnológicas de Microsoft 365; se continuó con el despliegue del agente de antivirus Symantec y la corrección de aquellas políticas desplegadas que inhabilitaron la tarjeta de red de los equipos de cómputo; se asistió técnicamente a los eventos de capacitación realizados fuera de la entidad; se atendieron los incidentes de seguridad relacionadas con ataque fishing; se fortaleció el uso y apropiación en materia de seguridad de la información y se brindó apoyo en los movimiento de bienes de TI, así como la emisión de conceptos técnicos en proceso de contratación de elementos de TI adelantados.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 
SEPTIEMBRE:
Como parte de las labores ejecutadas en este periodo, se atendieron las solicitudes de soporte técnico; se brindó apoyo con la instalación y configuración de sistemas informáticos; mejora y sustitución de elementos tecnológicos; implementar soluciones a incidentes y problemas técnicos reportados por los usuarios, jornadas de uso y apropiación en el manejo de las herramientas tecnológicas de Microsoft 365 y buenas prácticas sobre la seguridad de la información; se continuó con el despliegue del agente de antivirus Symantec; se brindó asistencia técnica a los eventos de capacitación realizados en este periodo; atención de los incidentes de seguridad relacionadas con ataques fishing al correo electrónico y apoyaron los movimiento de bienes de TI, así como la emisión de conceptos técnicos requeridos.  
En particular, durante este periodo se brindó acompañamiento al evento de la mesa intersindical y se atendió la materialización del riesgo sobre el acceso a información reservada, cuyo tratamiento estuvo a cargo del Oficial de Seguridad de la Información de la Entidad - CISO. Estas actividades no son registradas en el Centro de Servicios, sin embargo, forman parte del desempeño adicional realizado en este mes por parte del equipo de soporte técnico.
Para la solución de los incidentes se realiza la evaluación y análisis de casos puntuales y se priorizan según el impacto en la operación, así como la gestión de recursos o elementos</t>
  </si>
  <si>
    <t>La proporción de solicitudes no atendidas corresponde al 3,31%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
SEPTIEMBRE:
La proporción de solicitudes no atendidas corresponde al 3,89% del total de casos registrados en la Herramienta, los cuales corresponden a casos registrados en los últimos días del mes y se encuentran en proceso de atención o se relacionan con necesidades de elementos tecnológicos pendientes por adquirir o autorizar. 
De todos modos, se hace la salvedad de que el equipo designado para brindar soporte es insuficiente frente al número de usuarios existente a nivel Nacional, así como los diferentes eventos que se presentan y que no corresponden a la operatividad ordinaria de la plataforma tecnológica.</t>
  </si>
  <si>
    <t>Reporte con el análisis del Indicador frente a los resultados generados sobre el instrumento de seguimiento y control implementado para monitorear y documentar el comportamiento de la plataforma tecnológica sobre la cual se ofrecieron la disponibilidad de los Servicios de TI durante el mes de julio, agosto y septiembre - 2019.</t>
  </si>
  <si>
    <t xml:space="preserve">Durante el mes de julio- 2019, se cumplió con las actividades de monitoreo de la Plataforma Tecnológica de la Entidad, así como la atención de requerimientos e incidentes reportados en la herramienta de gestión Centro de Servicios. 
Las interrupciones atendidas en este periodo se debieron a una indisponibilidad recurrente del servicio de internet en la Sede Principal por falla en el equipo de seguridad Fortinet, debido a una saturación de procesos en la CPU, situación que afectó la conectividad. Así mismo, se generaron fallas en la Consola de la herramienta Centro de Servicios debido a una pérdida de conexión con el servidor que alojan la Base de Datos, lo cual generó casos registrados con una codificación errónea. Otros eventos que se presentaron durante este mes se relacionan con fallas en el servicio del aplicativo TNS y fallas en la conectividad con la ciudad de Pasto por problemas técnicos del Operador. Todas estas fallas fueron solucionadas y documentadas en el informe que respalda la ejecución de las actividades de seguimiento y monitores de la Plataforma Tecnológica. 
AGOSTO: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periodo se debieron las siguientes situaciones:  indisponibilidad recurrente del servicio de internet en la Sede Principal por falla en el equipo de seguridad Fortinet debido a una saturación de procesos en la CPU, situación que afectó la conectividad; en la Sede Principal se presentaron problemas de navegación en Internet, lo cual es reportado mediante el ticket No. IM1033482 al Proveedor Claro, cuyo incidente se debió a una falla generalizada de su plataforma; en la GURP – Buenaventura se presenta falla en el suministro eléctrico en la zona impactando la conectividad. El operador reporta que escala el caso a la empresa de energía mediante con el ticket: 13209872. Estos incidentes de conectividad fueron atendidos y se restableció el servicio a conformidad. La Consola de la herramienta de gestión del Centro de Servicios presentó fallas por la pérdida de conexión con el servidor que aloja la Base de Datos; en la GURP – Apartadó se produjo una falla del switch de acceso localizado en la sede, por lo tanto fue necesario realizar el cambio del dispositivo afectándose la conectividad de manera significativa durante cuatro días. Otro evento que se presentó durante el mes de agosto se relaciona con fallas en el aplicativo TNS – viáticos al presentarse bloqueo por fallas del servicio “Internet Information Services” – IIS, el cual utiliza el aplicativo como servicio WEB para su funcionamiento. Se procede a reiniciar el servicio y se valida con el usuario para el restablecimiento de la operación a la normalidad. Todas estas fallas fueron solucionadas y documentadas en el informe que respalda la ejecución de las actividades de seguimiento y monitores de la Plataforma Tecnológica. 
SEPTIEMBRE:
Durante el presente periodo, se cumplió con las actividades de monitoreo de la Plataforma Tecnológica de la Entidad, así como la atención de requerimientos e incidentes registrados en la herramienta de gestión Centro de Servicios por parte de los usuarios. 
Las interrupciones atendidas en este mes de septiembre de 2019 se debieron las siguientes situaciones:  indisponibilidad del servicio de internet en la Sede Principal por falla en cuatro (4) ocasiones del equipo de seguridad Fortinet por saturación de procesos en la CPU, situación que afectó la conectividad de los usuarios de la Entidad. La gravedad de esta situación se escala a la Coordinación de Tecnología y a las directivas, insistiendo sobre la recurrente falla que se viene presentando en este dispositivo y el impacto de afectación que se está generando. Otro evento que se presentó durante este periodo, se relaciona con fallas de conectividad con la ciudad de Montería, situación que se reporta al Proveedor mediante el ticket 13328348, quienes refieren un daño en la fibra óptica de la zona. Una vez realizada la reparación se restablece el servicio a conformidad. 
</t>
  </si>
  <si>
    <t>La indisponibilidad del servicio presentada durante el mes de julio de 2019, corresponden al 0,04%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
AGOSTO: La indisponibilidad del servicio presentada durante el mes de agosto de 2019, corresponden al 0,17% de la cantidad total de tiempo de disponibilidad de los servicios de TI prestados durante el periodo evaluado. 
SEPTIEMBRE: La indisponibilidad del servicio presentada durante el mes de septiembre de 2019, corresponden al 0,01% de la cantidad total de tiempo de disponibilidad de los servicios de TI prestados durante el periodo evaluado. 
El desarrollo de las correcciones y monitoreo con la infraestructura actual retrasan la efectividad para dar solución a los incidentes que se presentan día a día. Se espera poder llegar a automatizar algunos procesos con el fin de dar una respuesta más efectiva y oportuna a los usuarios.</t>
  </si>
  <si>
    <t xml:space="preserve">Durante el tercer trimestre de 2019 el comportamiento de la disponibilidad de la Plataforma Web fue aceptable, cuyo desempeño se detalla en el Informe que respalda el proceso de habilitación tecnológica para el cumplimiento de la Política de Transparencia y acceso a la Información Pública. 
La medición del indicador “Número de Cuadro - Informe de Disponibilidad de La Plataforma Web Donde se Publica la Información en Cumplimiento de la Política de Transparencia y Acceso a la Información Pública” permite evidenciar en este periodo la identificación de los recursos disponibles en la Página Web institucional de conformidad a la normatividad establecida, así como la generación de la estadística entorno a la interacción de acceso que se genera con la publicación realizada.   </t>
  </si>
  <si>
    <t>Reporte con el análisis del Indicador sobre la Disponibilidad de la Plataforma Web donde se publica la Información en Cumplimiento de la Política de Transparencia y Acceso a la Información Pública frente a los recursos disponibles implementados, los cuales son objeto de monitoreo y documentación para el periodo evaluado.  Anexo - Informe de disponibilidad de la página web  www.unp.gov.co Tercer trimestre de 2019.</t>
  </si>
  <si>
    <t>Para dar cumplimiento a la Ley 1712 de 2014 y al Decreto 1081 del 26 de mayo de 2015 en el marco de MIPG, se realizaron actividades de mantenimiento y monitoreo de la página Web con respecto a la información que por norma deben ser publicada como parte de la vigencia 2019.  
Durante este periodo, como parte de las actividades de mantenimiento se realizó la actualización de información de la página Web y su organización, actividad que se ejecuta a partir de la verificación de las solicitudes recibidas y su respectiva publicación. En cuanto al monitoreo del comportamiento de la Plataforma Web se generan las intervenciones a los eventos que se presentaron y afectaron el funcionamiento y la disponibilidad del Portal Web de la Entidad.  
Como parte del monitoreo del Portal Web, se destacan los siguientes datos: Número de visitas a páginas 227.587; Número de páginas vistas únicas: 170.441; Promedio de tiempo en la página 00:02:02; Porcentaje de rebote 62.31%; Tiempo medio de carga de la página (s) 19.09; Tiempo medio de redirección (s) 0,36; Tiempo medio de búsqueda de dominio (s) 0,02; Tiempo medio de respuesta de servidor (es) 5.40; Tiempo medio de descarga de la página (s) 0,50 y los tiempos medios de carga de la página por Navegador, los cuales son detallados y analizados en el Reporte que contiene la descripción del comportamiento de la Herramienta tecnológica disponible. 
En el informe se detallan las actividades de mantenimiento y monitoreo que forman parte del indicador sobre la Disponibilidad de la Plataforma Web, lugar donde se publica la Información en Cumplimiento de los lineamientos de Transparencia y Acceso a la Información Pública</t>
  </si>
  <si>
    <t>Durante el presente periodo no se evidenciaron dificultades con la Plataforma Web de la entidad de acuerdo a la información que se puede obtener de Google Analytics.</t>
  </si>
  <si>
    <t>De conformidad a los lineamientos generales de la Política de Gobierno Digital, se establecen tres (3) habilitadores transversales: Arquitectura, Seguridad de la Información y Servicios Ciudadanos Digitales. En cumplimiento de los elementos habilitadores de la Política de Gobierno Digital, se presenta en siguiente reporte de cumplimiento: 
Habilitador Arquitectura: La medición se realiza con base en el Anexo cinco (5) del Manual de Gobierno Digital, el cual cuantifica los seis (6) aspectos, cuyos resultados son: Estrategia TI (81%), Gobierno TI (93,33%), Información (33,33), Sistemas de Información (69,05%, Servicios Tecnológicos (42,92%) y Uso y Apropiación (83,33%). El resultado de la ponderación para el habilitador de Arquitectura es del 67.16%, valor que se mide con respecto al 80% definido para la presente vigencia. El cumplimiento para el periodo evaluado es del 82.5 %. 
Habilitador Seguridad de la Información: La medición se realiza con base en al Anexo seis (6) del Manual de Gobierno Digital, el cual cuantifica los cuatro (4) aspectos, cuyos resultados son: Evaluación y planificación de la seguridad de la información (85,71%), Evaluación y planificación de la seguridad de la información (66,67%) y Seguimiento, evaluación y mejora de la seguridad de la información (50%). La ponderación de este habilitador es del 67.46%, valor que se mide con respecto al 80% comprometido en esta vigencia. El cumplimiento para el periodo evaluado es del 84.32 %. 
Habilitador Servicios Ciudadanos Digitales: Este habilitador se evaluará en la Entidad una vez MINTIC asigne los operadores públicos a cargo de estos servicios, por cuanto a la fecha MINTIC y la Agencia Digital Nacional no han abierto los respectivos procesos licitatorios para su asignación. 
La medición del indicador sobre el Porcentaje Promedio Ponderado del Nivel de Cumplimiento de los Elementos Habilitadores de la Política de Gobierno Digital  fue del 84,13% para este periodo.</t>
  </si>
  <si>
    <t xml:space="preserve">La herramienta EXCEL “Matriz medición gobierno digital UNP 2019”, que discrimina y cuantifica las directrices estipuladas en el Manual de Gobierno Digital y sus anexos expedidos por MINTIC.   </t>
  </si>
  <si>
    <t>Durante el tercer trimestre de 2019, se avanzó en el cumplimiento de los elementos habilitadores de la Política de Gobierno en línea, así:  
Habilitador de Arquitectura:
•	Proyecto de Analítica: Se analizaron varias soluciones de analítica de datos y se recibieron propuestas técnicas para su valoración, se aprobó como proyecto de inversión para las vigencias 2020-2025 para el aprovechamiento de los datos en los procesos misionales de la Unidad, con el objetivo de mejorar la evaluación del riesgo y la implementación de medidas de protección.
•	Levantamiento de los Activos de Información: Se actualizó el formato de Inventario de Activos de Información, el cual fue parametrizado en la herramienta tecnológica “Powerfile”. 
•	Pandora: Se tiene dispuesta la plataforma colaborativa para todos los colaboradores de la Entidad denominada “Pandora”, la cual se constituye en un repositorio de información y espacio digital de trabajo colaborativo para la gestión de información, intercambio de conocimientos y aplicaciones para el fortalecimiento institucional. En este periodo se incrementó el uso de este servicio y se desarrollaron actividades de seguimiento y monitoreo. 
•	Renovación y Traslado de Centro de Datos: Se desarrolló la fase licitatoria para la renovación de la infraestructura tecnológica del del centro de datos (DataCenter) con las respectivas especificaciones técnicas requeridas. El proceso fue declarado desierto en este periodo, generándose un nuevo proceso de contratación para el siguiente periodo.
•	Sistema de Gestión Documental: En una primera fase, fue puesta en producción el módulo de Resoluciones de la solución informática “PowerFile”, el cual ha requerido de ajustes permanentes dada su complejidad. Para el periodo evaluado se encuentra en producción. 
•	Migración a IPv6: Durante este periodo se construyó el Mapa de Servicio en la Matriz, cuyo avance representa un 70% de total de los servicios consolidados. Así mismo, se apoyó la construcción de las especificaciones técnicas del pliego para adelantar el proceso contractual con RENATA. Se cuenta con el inventario de los equipos dinámicos de red.
•	Servicios en la Nube: Para el periodo se fortaleció la infraestructura tecnológica mediante la incorporación del servicio (IaaS), permitiendo a la Entidad contar con un esquema de respaldo más robusto. El Portal Web, SharePoint online, Pandora y Office 365s, son servicios que están en esta modalidad, los cuales son monitoreados.
Habilitador de Seguridad de la Información: se realiza el diligenciamiento de la herramienta MSPI en concordancia con el proyecto de certificación ISO 27001 y se adelantó el proceso de adquisición de la Solución de Antivirus para el fortalecimiento del esquema de seguridad de la Plataforma Tecnológica en lo referente a las transacciones y uso de los canales de conectividad de la Entidad.  Se suscribió el Contrato 650 de 2019, cuyo objeto fue: “Contratar la adquisición, instalación y configuración de una Solución de Seguridad Perimetral para la entidad, incluyendo Licenciamiento a un (1) año</t>
  </si>
  <si>
    <t>Durante este periodo se realizó el proceso de adquisición del Centro de Datos (DataCenter) para la renovación de la infraestructura tecnológica. El proceso licitatorio fue declarado desierto, por lo tanto, esta situación genera un retraso en el periodo evaluado sobre la programación dispuesta. En consecuencia, será necesario, adelantar el proceso de adquisición en el próximo periodo según corresponda</t>
  </si>
  <si>
    <t xml:space="preserve">Durante el tercer trimestre del año 2019, las actividades programadas en el Plan Estratégico de las Tecnologías de Información – PETI , fueron ejecutadas 13 de 15 actividades programadas para el periodo evaluado, las cuales corresponden al 86,67% de avance de ejecución del indicador sobre el porcentaje de habilitación.   </t>
  </si>
  <si>
    <t xml:space="preserve">Documento Informe de Seguimiento de Implementación del PETI para el periodo evaluado y los Anexos Evidencias de los avances de los Proyectos para la habilitación tecnológica.   </t>
  </si>
  <si>
    <t>Durante el tercer trimestre de 2019 las actividades planeadas corresponden a nuevas pruebas sobre los formularios parametrizados en el aplicativo “PowerFile”; revisión de la usabilidad y accesibilidad de los módulos desarrollados como parte de la solución GEDOC (PowerFile); se realiza verificación de mecanismos de trazabilidad sobre la herramienta GEDOC; se inicia la ejecución del convenio con la Defensoría del Pueblo; se inician nuevas actividades como parte del convenio de SIIJT; se definen nuevas estrategias de alfabetización digital, se proyecta plan de trabajo sobre la priorización de aplicativos en desarrollo; se realiza el análisis para su actualización del Catálogo de Componentes de Información; se evalúan algunas herramientas de Analítica; se presenta el borrador del Proyecto de Inversión de Analítica; se desarrolla el proceso precontractual y contractual para la adquisición del antivirus; se actualiza la información para el instrumento de evaluación del MSPI; se elaboran planes de participación y colaboración ciudadana de información; se revisan los habilitadores transversales de Arquitectra Empresarial y servicios digitales a los ciudadanos como parte de la transformación digital en correspondencia a la iniciativa gov.co; se verifican requerimientos del aplicativo TNS; se realizan pruebas del proceso de VURC en GEDOC (PowerFile) en el área de Radicación; se formula el Plan del Protocolo Ipv6, entre otros. La realización de estas actividades permite mejorar en nivel de cumplimiento de los Habilitaciones de la Política de Gobierno Digital, así como la alineación entre las estrategias institucionales, los procesos y la gestión de TI en la Entidad</t>
  </si>
  <si>
    <t>Durante el periodo no se presentaron dificultades sobre lo planeado en la mayoría de iniciativas, pero los procesos toman mucho mas tiempo de lo esperado y afecta las metas propuestas. Por otra parte,  en algunos casos las etapas precontractuales fueron decisivos en los efectos de la capacidad tecnológica dado que el proceso de renovación del DataCenter no se ha ejecutado según lo previsto. La iniciativa del teletrabajo tuvo una variación, dado que las directivas definieron que se trabajaría como trabajo remoto y se esta definiendo las políticas</t>
  </si>
  <si>
    <t xml:space="preserve">Durante el mes de julio, agosto de 2019 no se recibió ninguna petición, queja, reclamo, sugerencia o denuncia (PQRSD) que haya requerido de resolución por parte del proceso de Gestión Tecnológica dentro del término estipulado por Ley
La medición del indicador sobre el porcentaje de oportunidad en la respuesta a PQRSD por parte del Proceso de Gestión Tecnológica es del 100% para este periodo, resultado que corresponde a la meta establecida como satisfactoria.
SEPTIEMBRE:
Durante el mes de septiembre de 2019 se recibieron dos (2) comunicaciones correspondientes a una PQRSD (Petición, Queja, Reclamo, Sugerencia o Denuncia) que requirieron respuesta por parte del proceso de Gestión Tecnológica dentro del término estipulado por Ley, sin embargo, en este periodo se dio respuesta fuera del tiempo ambas comunicaciones.  
La medición del indicador sobre el porcentaje de oportunidad en la respuesta a PQRSD por parte del Proceso de Gestión Tecnológica es 0% para este periodo, debido a que se dio repuesta fuera del tiempo estipulado, aunque se gestionó su recepción por teléfono, correo electrónico y envío en físico a los destinatarios. 
La medición del indicador sobre el porcentaje de oportunidad en la respuesta a PQRSD por parte del Proceso de Gestión Tecnológica es del 0% para este periodo, dado que se dio repuesta fuera del tiempo estipulado, aunque se gestionó su recepción en Presidencia. </t>
  </si>
  <si>
    <t>Dado que en este periodo no se recibieron PQRSD asignadas al proceso de Gestión Tecnológica para ser resueltas dentro del término de Ley, no se generan acciones derivadas del análisis.
SEPTIEMBRE:
Dado que en este periodo se recibieron dos (2) PQRSD asignadas al proceso de Gestión Tecnológica para ser resueltas y no se contestaron dentro del término de Ley, se generan acciones de seguimiento para evitar un próximo incumplimiento.</t>
  </si>
  <si>
    <t>No se presentan dificultades en el desarrollo de este reporte.
SEPTIEMBRE: Debido las actividades derivadas de los procesos de adquisición realizados durante este periodo y las reuniones fueran de la entidad, se presentaron dificultades en la generación de la respuesta con la debida oportunidad requerida.</t>
  </si>
  <si>
    <t xml:space="preserve">Durante el tercer trimestre de 2019 se identificó una Acción Correctiva Oportuna de Mejora – ACOM por incumplimiento del indicador Porcentaje acumulado de Cumplimiento de Implementación de los Controles de Seguridad según el Plan de Seguridad y Privacidad de la Información”, por lo tanto, se proyecta su reporte en el próximo periodo. Dado que no se reportó durante el tercer trimestre de 2019, se reporta el cumplimiento de este indicador en un 100%. </t>
  </si>
  <si>
    <t xml:space="preserve">Para el tercer trimestre de 2019 no se reportó ninguna Acción Correctiva Oportuna de Mejora – ACOM. </t>
  </si>
  <si>
    <t xml:space="preserve">Debido al proceso de adquisición del Antivirus y el proceso de renovación del DataCenter, se presentó retraso en la preparación y presentación de la ACOM durante el presente periodo. Se proyecta su presentación para el siguiente periodo. </t>
  </si>
  <si>
    <t>Se actualiza procedimiento de retiro GTH-PR-01 V5 , en el que se adiciona las causales por las diferentes modalidades de retiro.</t>
  </si>
  <si>
    <t>GTH-PR-01 V5 procedimiento de retiro actualizado</t>
  </si>
  <si>
    <t>Actualización con lo establecido en el MIPG</t>
  </si>
  <si>
    <t>07/10/2019</t>
  </si>
  <si>
    <t xml:space="preserve">Durante lo corrido de la vigencia del año 2019, se han realizado 8 sesiones de comisión de personal de las 9 programadas a la fecha. </t>
  </si>
  <si>
    <t>Actas de comision de personal</t>
  </si>
  <si>
    <t>A la fecha se ha logrado cumplir con las sesiones faltantes que se habían programado para el primer y segundo trimestre del año.</t>
  </si>
  <si>
    <t>Se realiza publicación en intranet y correo informativo sobre la importancia de realizar los planes de mejoramiento de los funcionarios de la UNP.</t>
  </si>
  <si>
    <t xml:space="preserve">Intranet y Correo informativo </t>
  </si>
  <si>
    <t>Cumplimiento al MIPG</t>
  </si>
  <si>
    <t>Se realiza socialización del mapa de riesgo de la STH al interior de todos los Grupos.</t>
  </si>
  <si>
    <t>Mapa de riesgos de la STH</t>
  </si>
  <si>
    <t>Cumplimiento a las actividades del Plan de acción</t>
  </si>
  <si>
    <t xml:space="preserve">
Se socializo el mapa de riesgos al interior del Proceso Gestiòn de Evaluaciòn del Riesgo,  por medio correo electrónico.
</t>
  </si>
  <si>
    <t xml:space="preserve">
https://unproteccion.sharepoint.com/sites/ser/apoyo/Enlace_Calidad_SER/Forms/AllItems.aspx?newTargetListUrl=%2Fsites%2Fser%2Fapoyo%2FEnlace%5FCalidad%5FSER&amp;viewpath=%2Fsites%2Fser%2Fapoyo%2FEnlace%5FCalidad%5FSER%2FForms%2FAllItems%2Easpx&amp;viewid=b2780146%2D400f%2D45bc%2D8e5a%2D8776499f46a5&amp;id=%2Fsites%2Fser%2Fapoyo%2FEnlace%5FCalidad%5FSER%2FINFORMACI%C3%92N%202019%2FMAPA%20INTEGRAL%20DE%20RIESGO%2D%20MIR%2F2%2E%20MIR%202019%20%2D%20II%20CUATRIMESTRE
C:\Users\Luz.lopez\Documents\DOCUMENTACIÒN 2019\PLAN DE ACCIÒN INDICADORES  2019\3. SEGUIMIENTO PLAN DE ACCIÒN 2019\9. PLAN DE ACCIÒN SEPTIEMBRE DE 2019
</t>
  </si>
  <si>
    <t>Se socializo el mapa de riesgos al interior del Proceso Gestión de Evaluación del Riesgo, por medio correo electrónico.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 El proceso identificó un (1) mapa de riesgo Integral MIR, que para el segundo cuatrimestre presento el seguimiento de los seis (6) riesgos, 4 de proceso y 2 de corrupción.
Mapa de riesgos publicado en la Página Web, por parte de la Oficina de Control Interno OCI.
MEM19-00024550, DE LUNES 3 DE SEPTIEMBRE DE 2019, INFORME EVALUACIÒN EFECTIVIDAD DE CONTROLES MAPAS INTEGRALES DE RIESGO II CUATRIMESTRE.
Socialización mediante correo electrónico al Equipos de la S.E.R.</t>
  </si>
  <si>
    <t>Se logro un porcentaje de cumplimiento del 55% de la implementación de las medidas otorgadas a las beneficiarias de la ruta de protección.
Este indicador tiene comportamiento negativo, debido a factores externos al grupo de implementación de medidas de protección, teniendo en cuenta que la implementación a satisfacción de las medidas de protección colectivas, son medidas con las cuales la entidad no cuenta con ellas hasta tanto no se surjan procesos administrativos internos para la compra y adquisición de las mismas.
Sin embargo, existe una intención por parte de las dependencias de la UNP a cumplir con este tipo de demandas, las actividades y reportes tienden a poner en evidencia la importancia de darle celeridad a dicho cumplimiento y de mostrar a futuro un cumplimiento paulatino del mismo con la implementación de las medidas por enfoque.</t>
  </si>
  <si>
    <t>\\TRINITY\Grupo_de_Implementacion_Medidas\SEGUIMIENTO IMPLEMENTACIONES 2018\MEDIDAS 2019\BASES ACCESS 2019                                                                                                                                                                                                                                                                                            \\TRINITY\Grupo_de_Implementacion_Medidas\SEGUIMIENTO IMPLEMENTACIONES 2018\RESOLUCIONES 2019                                                                                                                                                                                                                                                                                                                                           C:\Users\laura.barrera\Desktop\LAURA BARRERA ECHEVERRY - GRUPO DE IMPLEMENTACION DE MEDIDAS\CALIDAD 2019\INDICADORES 2019\AGOSTO  (Ruta temporal mientras habilitan PANDORA)</t>
  </si>
  <si>
    <t>El grupo de implementación de medidas de protección a solicitado a Secretaria General la entrega de las medidas de protección colectivas pendientes por implementar del año 2018 y 2019 a través de las siguientes comunicaciones internas MEM19-00019377 de fecha 30 de julio, MEM19-00016419 de fecha 28 de junio, MEM19-00011266 de fecha 7 de mayo, MEM19-00005830 de fecha 7 marzo, MEM19-00005202 de fecha 28 de febrero, MEM19-00003380 de fecha 12 de febrero, MEM18-00025333 de fecha 13 de diciembre 2018. 
Se desarrolla mesa de trabajo con la participación del grupo de contratos, para realizar seguimiento de las medidas colectivas con enfoque diferencial pendientes a implementar. 
Se generaron las alertas respectivas y se recabo la necesidad de la adquisición por parte de la entidad de las medidas de protección colectivas pendientes por implementar, por ultimo y como una acción correctiva desde la coordinación de implementaciones se está realizando un trabajo minucioso del estado de la implementación de las medias colectivas con el fin de poder identificar que está pendiente por implementar para que se proceda con la adquisición de dichas medidas y la implementación a satisfacción de las mismas.</t>
  </si>
  <si>
    <t>Para el tercer trimestre del año 2019 se realizaron actividades de dos ACOM relacionada con el Incumplimiento del porcentaje de ejecución de entrega de vehículos oportunamente durante el primero y segundo trimestre del año 2019 en la coordinación de Vehiculos de Protección y otra ACOM relacionada con Incumplimiento del porcentaje de implementación de las medidas de protección a los beneficiarios oportunamente durante el primero y segundo trimestre del año 2019 en la coordinacion de Implementación de medidas de proteccion. Cumplimiento del 100% de la meta.</t>
  </si>
  <si>
    <t xml:space="preserve">Se ejecutaron las siguientes actividades para las ACOM:  
*Actualizar el procedimiento de vehículos con las actividades y puntos de control con las especificaciones técnicas de blindaje.                                    
*Realizar socialización de la nueva versión del procedimiento del Grupo de Vehículos de Protección redefiniendo puntos de control, responsables y registros de las actividades.                                                                                                *Crear una lista de chequeo con los parámetros claros de las especificaciones técnicas para vehículos blindados en la recepción de los mismos por parte del grupo de vehículos de la UNP .                                                                                        *Mesas de trabajo con Secretaria General para realizar seguimiento de las medidas colectivas con enfoque diferencial pendientes por implementar.        
*Convocar los lideres de los procesos Secretaria General, Subdireccion de protección y la oficina de planeación a una mesa de trabajo para revisar la disponibilidad de recursos para la implementación de medidas de acuerdo a los actos administrativos allegados.                         </t>
  </si>
  <si>
    <t xml:space="preserve">Cambio del enlace de Calidad de la Coordinación de Vehiculos de Protección la cual genero un periodo de inducción en el manejo de los temas de calidad ante los compromisos de la Subdirección. </t>
  </si>
  <si>
    <t xml:space="preserve">JULIO:
 El resultado estadístico obtenido para este mes, es de 100%, se realizaron 37 desmontes  por Constancia Ejecutoria de la Oficina Asesora Jurídica, sobre 37 Constancias Ejecutorias que allegaron a esta coordinación de beneficiarios y/o beneficiarias objeto de desmonte.
AGOSTO: 
El resultado estadístico obtenido para este mes, es de 100%, se realizaron 26 desmontes  por Constancia Ejecutoria de la Oficina Asesora Jurídica, sobre 26 Constancias Ejecutorias que allegaron a esta coordinación de beneficiarios y/o beneficiarias objeto de desmonte.
SEPTIEMBRE:
El resultado estadístico obtenido para este mes, es de 100%, se realizaron 42 desmontes  por Constancia Ejecutoria de la Oficina Asesora Jurídica, sobre 42 Constancias Ejecutorias que allegaron a esta coordinación de beneficiarios y/o beneficiarias objeto de desmonte.
</t>
  </si>
  <si>
    <t xml:space="preserve">El resultado trimestral para el equipo laboral de Control y Seguimiento es del 100% ; esto en atención, a los 134 controles y seguimientos a las medidas con un enfoque preventivo  controles en correlación con el plan de trabajo No. MEM19-00002300 de fecha 31 de enero de 2019 7 y  MEM19-00007761 </t>
  </si>
  <si>
    <t>La actividad realizada permitió cumplir de forma eficiente el Plan de trabajo con la colaboración y compromiso de los Grupos Regionales, su éxito  se debe  a la toma de conciencia y la búsqueda de la estimular a los beneficiarios y/o beneficiarias del Programa sobre la importancia del debido uso racional, manejo y conservación del patrimonio físico representado en las medidas de protección, con el objeto de asegurar el período de vida útil y obtener el máximo rendimiento de las funciones para las que ha sido diseñado.</t>
  </si>
  <si>
    <t>1. Formatos de los mantenimientos realizados. 2. correo electrónico de fecha 15/07/2019 a través del cual se informa a la Oficina asesora de planeación que la responsabilidad del plan de mantenimiento de armas pasa a ser responsabilidad del grupo de armamento de la Seceretaria General. 3.MEM19-00022918 a través del cual se  informó  el estado  de los mantenimientos realizados hasta la entrada en vigencia de la Resolución 0831 de 2019.</t>
  </si>
  <si>
    <t>la meta registrada en el Plan de mantenimiento de las Armas de fuego es de cumplir con el 80% de lo programado, no obstante se detuvo el cumplimiento a fin de adelantar la entrega de funciones a la Bodega de Armamento.</t>
  </si>
  <si>
    <t xml:space="preserve">El proceso de entrega de funciones a la secretaria General de acuerdo a lo ordenado por la Resolución 0831 de 2019 detuvo el cumplimiento al Plan Anual de Mantenimiento de Armas. </t>
  </si>
  <si>
    <t xml:space="preserve">Durante el  tercer trimestre de 2019 se programó mantenimiento para 376 armas, y se realizaron 14 mantenimientos toda vez que entró en vigencia la Resolución 0831 del 07 de junio 2019 a través de la cual se modificó la Resolución 0880 de 2019, asignando la función de mantenimiento de armas a la Secretaria General.  </t>
  </si>
  <si>
    <t>Las medidas de protección restantes las cuales no se implementaron oportunamente, a continuación, se describe el estado de estas:
- Siete (7) beneficiarios no aceptaron las medidas de protección otorgadas.
- Un (1) el beneficiario se encuentra fuera del país.
- Un (1) el beneficiario manifestó que su talla de camisa era L y al momento de la implementación del chaleco no le sirvió, solicito una talla XL.
- Un (1) se realizó la implementación del esquema tipo 1 y al momento de la implementación del medio de comunicación y chaleco no se encontraba en la ciu	dad. 
- Un (1) el beneficiario manifestó que se le realizara la implementación de las medidas en la ciudad de Bogotá y no en Quibdó. 
- Un (1) se estableció contacto con la beneficiaria que manifestó que se encontraba fuera de la ciudad.
- Tres (3) no se implementó en los tiempos establecidos por disponibilidad de hombres de protección.
AGOSTO: Las medidas de protección restantes las cuales no se implementaron oportunamente, a continuación, se describe el estado de estas:
- Siete (7) beneficiarios no aceptaron las medidas de protección otorgadas.
- Un (1) protegido se encuentra fuera del país motivo por el cual no se ha podido materializar la implementación de la medida.
- Tres (3) resoluciones se encuentran pendientes de convenio. 
-  Tres (3) resoluciones están pendientes los hombres de protección, por disponibilidad. 
- Seis (6) resoluciones están pendientes los hombres de protección motivo por el cual no se puede solicitar hasta tanto no se tengan los hombres de protección debido a que no es viable la implementación del vehículo otorgado como medida de protección sin hombres.
- Nueve (9) resoluciones no se implementaron de manera oportuna, fuera de los términos establecidos. 
- Uno (1) no se implementó en los tiempos establecidos por disponibilidad de vehículos de protección.
- Un (1) proceso de envió de las medidas a la regional. 
- Un (1) no se implemento en los tiempos establecidos, teniendo en cuenta que para poder proceder con el cumplimiento de la resolución, somos dependientes de un tema presupuestal ajeno a las funciones de la coordinación de implementación de medidas.
- Cinco (5) no se implementó de manera oportuna por desplazamiento del funcionario de la regional al lugar de la implementación.
SEPTIEMBRE: Las medidas de protección restantes las cuales no se implementaron oportunamente, a continuación, se describe el estado de estas:
- Seis (6) beneficiarios no aceptaron las medidas de protección otorgadas.
- Dos (2) protegidos se encuentra fuera del país motivo por el cual no se ha podido materializar la implementación de la medida.
- Nueve (9) resoluciones están pendientes los hombres de protección, por disponibilidad. 
- Cuatro (4) resoluciones están pendientes de vehículos de protección, por disponibilidad. 
- Cuarenta y seis (46) resoluciones no se implementaron de manera oportuna, fuera de los términos establecidos.
Tramites de emergencia 
-Dos (2) beneficiarios no aceptaron las medidas de protección otorgadas.
-Seis (6) no se implementó de manera oportuna por desplazamiento del funcionario de la regional al lugar de la implementación.
-Un (1) fuera de términos establecidos, el beneficiario se encontraba fuera del país y estaba pendiente la firma del convenio. 
-Dos (2) fuera de los términos establecidos, por disponibilidad de hombres de protección.
-Dos (2) no se implementó por disponibilidad de vehículos de protección, solicitados el 20 de septiembre al grupo de automotores. 
Plan democracia 
-Treinta y cinco (35) beneficiarios no aceptaron las medidas de protección otorgadas.
-Veintisiete (27) no se han implementado por disponibilidad de vehículos y hombres de protección, ya se -realizaron los trámites pertinentes con el grupo de hombres de protección y automotores.
-Diecisiete (17) están pendientes de implementar chalecos de protección balística por temas de disponibilidad de tallas y algunos en proceso de envió e implementación a las GURP para entrega a los beneficiarios.
Del 100% mil treinta (1030) actos administrativos remitidos por el CERREM, tramites de emergencias, tutelas y plan democracia 2019; el 24% corresponde a actos administrativos de mujeres lo que significa un total de doscientos cuarenta y ocho (248), de los cuales se implementaron en su totalidad doscientos trece (213) resoluciones a protegidas del programa de protección en los términos establecidos.
Esto quiere decir que el 76% faltante corresponde a actos administrativos de hombres lo que significa un total de setecientos ochenta y dos (782), de los cuales se implementaron en su totalidad seiscientos cincuenta y ocho (658) resoluciones a protegidos del programa de la UNP.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A pesar de todas las alertas generadas con la disponibilidad de los recursos para la implementación oportuna de las medidas de protección seguimos presentando falencias con el tema de chalecos de protección balística y botones de apoyo por temas de Stock de las medidas.</t>
  </si>
  <si>
    <t>Para este tercer trimestre el cumplimiento corresponde al 93%, generando 60 misiones de trabajo dentro de los términos permitidos de acuerdo a la guía de Verificación ejecutándose 56 informes.</t>
  </si>
  <si>
    <t>1. Base de datos.
2. GMP-FT-50/V4 Misión de trabajo
3. GMP-FT-72 /V5 Informe de verificación del presunto uso indebido de las medidas de protección.
3. Archivo</t>
  </si>
  <si>
    <t>1. En la duplicidad de la información se individualiza por beneficiario para la asignación georreferenciada de las misiones, así mismo esto permite efectuar las verificaciones y las recordaciones frente al uso de las medidas.  
2. El inconveniente con falta de transporte, se soluciona con transporte público cuando no hay vehiculo disponible.
3. Falta  de personal, ya se realizo solicitud para incrementar el Equipo Laboral.</t>
  </si>
  <si>
    <t xml:space="preserve">1. Duplicidad en los radicados recibidos.
2. Apoyo Logístico por parte de algunas GURP y/o vehículo asignado a la Coordinación.
3. Falta  de personal para integrar el Grupo de Trabajo.
4. Orden público en la zona del Cauca y Nariño
5. Falta de colaboración por los esquema de protección (hombres de protección y beneficiarios)
</t>
  </si>
  <si>
    <t>se integraron los mapas de riesgos de los procesos  para un cumplimiento del 100%</t>
  </si>
  <si>
    <t>https://www.unp.gov.co/planeacion-gestion-y-control/planes-programas-e-informes/mapa-de-riesgo-corrupcion-y-procesos/</t>
  </si>
  <si>
    <t>Se realizó la consolidación de los Mapas de Riesgos de 16 procesos de la entidad y se encuentran publicados en la página Web.</t>
  </si>
  <si>
    <t>Se presentaron dificultades técnicas con la herramienta lo que dificultó la presentación y consolidación de los MIR, así mismo, debido a cambios en algunos directivos se presentó demoras en la entrega de los mismos porque era necesario que se revisaran y se aprobaran.</t>
  </si>
  <si>
    <t>Una vez revisado por la coordinadora del proceso se realizo la socialización vía correo electrónico el día 30 de Julio de 2019, cumpliendo con lo programado.</t>
  </si>
  <si>
    <t>C:\Users\Pamela.Reyespatria\Documents\2019 Pamela Reyes\Mapas de Riesgos</t>
  </si>
  <si>
    <t>Una vez revisado por la coordinadora del proceso se realizo la socialización vía correo electrónico el día 30 de Julio de 2019, tras varios cambios en las fechas.</t>
  </si>
  <si>
    <t>n/a</t>
  </si>
  <si>
    <t>Se logra realizar las actividades de orientación y acompañamiento de acuerdo al enfoque metodológico de la guía para la administración del Riesgos y el diseño de controles en entidades públicas, con los enlaces de calidad.</t>
  </si>
  <si>
    <t>Actas reposan en el archivo de la OAPI</t>
  </si>
  <si>
    <t xml:space="preserve">MES DE JUNIO:
10 Acompañamiento a los procesos
Planeacion Estratégica y Sistema de Gestión:  /03/06/2019, 04/06/2019, 05/06/2019
Control Interno y Auditoria: 06/06/2019
Gestión de las comunicaciones: 07/06/2019, 10/06/2019
Gestión Jurídica: 10/06/2019
Gestión tecnológica: 10/06/2019,12/06/2019
Gestión al Servicio al ciudadano: 11/06/2019, 
MES DE AGOSTO:
1 Acompañamiento a procesos
Gestión al Servicio al ciudadano: 30/08/2019
Para el Segundo cuatrimestre se realizó asesoría al proceso de Gestión Especializada de Seguridad y Protección, 
Todos los procesos de Secretaria General se realizó una mesa </t>
  </si>
  <si>
    <t xml:space="preserve">no se presentaron dificultades al momento de realizar las asesorías u orientaciones con los enlaces de  calidad de los procesos solicitantes.
</t>
  </si>
  <si>
    <t>En el desarrollo de las actividades para la adopción de normas internacionales en la entidad se realizaron 8 durante el tercer trimestre del año, alcanzando lo programado en conjunto con los subsistemas</t>
  </si>
  <si>
    <t>Grupo Teams Comisión  SIG</t>
  </si>
  <si>
    <t xml:space="preserve">1. Contexto organizacional
2. Análisis DOFA
3. Partes Interesadas
4. Objetivos e indicadores
5. Ajuste plan de comunicaciones
6.Diseño de elementos comunicacionales
7.Estructura Manual Integrado Operacional (MIO)
8.Estructura Manual Gestión Integrada </t>
  </si>
  <si>
    <t xml:space="preserve">Espacios libres por cada uno de los subsistemas para dar avance en los talleres.
</t>
  </si>
  <si>
    <t>Se realizaron 10 actividades de fortalecimiento de MIPG</t>
  </si>
  <si>
    <t>Las evidencias se encuentran en el grupo de capacitaciones de la subdirección de talento humano encargada de archivar lo documentos referentes a la realización de esta actividad.</t>
  </si>
  <si>
    <t>se desarrollaron 10 actividades de fortalecimiento de MIPG en el maco de las inducciones  y reinducciones a funcionarios de la planta, así mismo a inducción general de contratistas, cronograma realizado por la subdirección de Talento Humano que es la responsable de organizar  esas actividades.</t>
  </si>
  <si>
    <t>no se presentaron dificultades</t>
  </si>
  <si>
    <t>Durante el trimestre se realizaron 3 mesas de fortalecimiento, cumpliendo con lo programado</t>
  </si>
  <si>
    <t xml:space="preserve">MEM19-00018915
LISTA DE ASISTENCIA Y PRESENTACIÓN
MEM19-00023008
</t>
  </si>
  <si>
    <t>Mesa de Fortalecimiento a Enlaces 26 Julio relacionada con el instructivo para la elaboración de documentos
Mesa de Fortalecimiento a Enlaces 16 de agosto relacionada con Acciones Correctivas y Metodología Causa Raíz
Mesa de fortalecimiento 26 de Septiembre: tema  es el procedimiento SGE-PR-01</t>
  </si>
  <si>
    <t>Durante el trimestre se realizaron 40 sensibilizaciones, cumpliendo con lo programdo</t>
  </si>
  <si>
    <t>Soporte: Hoja de vida de Indicadores -carpeta  yute de Plan de Acción 2019.
                C:\Users\gina.plaza\Desktop\2019\INDICADORES\Indicadores de Gestión\SÓCRATES -SEG DE TRA INDICADORES.
Soporte: Correos Electrónicos C:\Users\gina.plaza\Desktop\2019\INDICADORES\Indicadores de Gestión\SEGUIMIENTOS INDICADORES.
Soporte: Soporte: Archivo de gestión/ OAPI / Carpeta yute/ Actas varias 2019.
Soporte: C:\Users\gina.plaza\Desktop\2019\INDICADORES\Indicadores de Gestión\SOLICITUD DE AJUSTE INDICADORES.
Soporte:  C:\Users\gina.plaza\Desktop\2019\ACOM</t>
  </si>
  <si>
    <t xml:space="preserve">Para el  III Trimestre, se programaron  40 sensibilizaciones lo correspondiente asesorías a los diferentes procesos de la Entidad, en temas de: acciones Correctivas y Oportunidades de Mejora-ACOM, Indicadores de Gestión y mesa de Fortalecimiento en Seguimiento, Ejecución de  ACOM en el aplicativo Sócrates. De las cuales se realizaron todas en su totalidad </t>
  </si>
  <si>
    <t xml:space="preserve">Para este III Trimestre no se presentó, ninguna dificultad para la Ejecución de las actividades Programadas </t>
  </si>
  <si>
    <t>para los meses de Julio, agosto y septiembre el proceso no recibió PQRSD para responder</t>
  </si>
  <si>
    <t>Para el mes de Septiembre el proceso identifico una ACOM</t>
  </si>
  <si>
    <t>Sócrates</t>
  </si>
  <si>
    <t xml:space="preserve">Se realizó mesa de trabajo para la identificación de la ACOM, respecto a control de documentos. Se utilizó el Análisis de Causa 5 Por qué?. Se subió la ACOM a la plataforma Sócrates, creando las actividades relacionadas a la misma para ser ejecutadas en lo restante del año </t>
  </si>
  <si>
    <t>A través del informe mensual consolidado de PQRSD, el Grupo de Atención al ciudadano busca evidenciar la gestión realizada y el cumplimiento de cada dependencia respecto a las Peticiones, Quejas, Reclamos, Sugerencias y Denuncias, que se elevan a la entidad.</t>
  </si>
  <si>
    <t xml:space="preserve"> INFORME
CONSOLIDADO DE PQRSD JULIO 
http://intranet.unp.gov.co/documentos%20correo%20masivo%202016/INFORME%20SEGUIMIENTO%20A%20PQRSD%20DE%20LA%20ENTIDAD%20-%20JULIO%202019.pdf</t>
  </si>
  <si>
    <t>De acuerdo a la información obtenida del seguimiento semanal realizado por el GAC a las Peticiones, Quejas, Reclamos, Sugerencias y Denuncias-PQRSD, el GAC elaboró y publicó en la página web de la entidad el Informe Consolidado de PQRSD correspondiente al mes de julio de 2019.</t>
  </si>
  <si>
    <t>Durante el mes de julio, el Grupo de Atención al Ciudadano no presentó ninguna dificultad en el desarrollo de la actividad programada para dar cumplimiento al Indicador.</t>
  </si>
  <si>
    <t>INFORME CONSOLIDADO ENCUESTAS DE SATISFACCIÓN AL CIUDADANO JULIO
https://www.unp.gov.co/wp-content/uploads/2019/04/informe-encuestas-de-satisfaccion-julio-2019.pdf</t>
  </si>
  <si>
    <t>Los asesores del Grupo de Atención al Ciudadano y/o funcionarios o colaboradores de los Grupos Regionales de Protección, practicaron cada encuesta a los solicitantes y beneficiarios del Programa, que elevaron alguna PQRSD a través de la línea telefónica o atención presencial, a fin de determinar la percepción que éstos tienen sobre la atención brindada.</t>
  </si>
  <si>
    <t>A través  del indicador se busca evidenciar el cumplimiento del Grupo de Atención al Ciudadano en relación a la socialización al interior del proceso del Mapa Integral de Riesgos establecido para la vigencia 2019.</t>
  </si>
  <si>
    <t>Copia correo electrónico enviado el 31/07/2019 a funcionarios y contratistas GAC a través del cual se socializó el Mapa Integral de Riesgos vigencia 2019.</t>
  </si>
  <si>
    <t xml:space="preserve">Una vez revisado y aprobado por la Oficina Asesora de Planeación e Información el Mapa Integral de Riesgos planteado por el Grupo de Atención al Ciudadano para la vigencia 2019, se realizó socialización de este, a través de correo electrónico enviado a funcionarios y contratistas  a quienes también de manera personal clara y detallada el enlace de calidad del grupo  les informo sobre los riesgos establecidos, las actividades de control,  los responsables de su ejecución y su periodicidad a fin de mitigar la materialización de los riesgos.   </t>
  </si>
  <si>
    <t>A través del indicador, el Grupo de Atención al Ciudadano busca evidenciar que fueron generadas las respectivas comunicaciones internas, a través de las cuales se notifica a los líderes de cada dependencia, el estado en que se encuentran las PQRSD, elevadas ante la entidad y que les fueron asignadas por competencia, para que se verifiqué la gestión que se realizó a cada una de ellas en el mes inmediatamente anterior.</t>
  </si>
  <si>
    <t xml:space="preserve">Comunicaciones Internas - Seguimiento a PQRSD.
(Archivo de Gestión Grupo de Gestión de Servicio al Ciudadano / Carpeta Yute / Plan de Acción- julio 2019. </t>
  </si>
  <si>
    <t>El Grupo de Atención al Ciudadano generó las respectivas comunicaciones internas, remitidas a los líderes de cada dependencia, a través de las cuales se notifica el estado de las PQRSD que les fueron asignadas por competencia.</t>
  </si>
  <si>
    <t>Durante el mes de julio, agosto el Grupo de Atención al Ciudadano no presentó ninguna dificultad en el desarrollo de la actividad programada para dar cumplimiento al Indicador.</t>
  </si>
  <si>
    <t xml:space="preserve">Copia correo electrónico enviado por el Coordinador del Grupo de Atención al Ciudadano, oficializando ante la OAPI el reporte  del seguimiento realizado a las actividades del PAAC durante el segundo cuatrimestre de 2019 .
(Archivo de Gestión Grupo de Gestión de Servicio al Ciudadano / Carpeta Yute / Plan de Acción- agosto 2019. </t>
  </si>
  <si>
    <t xml:space="preserve">En el segundo cuatrimestre de 2019, el Grupo de Atención al Ciudadano, ejecuto las actividades establecidas en el componente de Atención al Ciudadano del PAAC, dando cumplimiento a las fechas señaladas para cada una, además remitió a la Oficina Asesora de Planeación e Información el reporte cuatrimestral de seguimiento al Plan anticorrupción y de Atención al Ciudadano. </t>
  </si>
  <si>
    <t>Durante el segundo cuatrimestre, el Grupo de Atención al Ciudadano no presentó ninguna dificultad en el desarrollo de las actividades programadas para dar cumplimiento al PAAC.</t>
  </si>
  <si>
    <t xml:space="preserve">
Copia de correos informativos publicados los días:
06/05/2019, 23/05/2019, 12/06/2019, 25/06/2019, 05/07/2019, 09/07/2019, 19/07/2019, 29/07/2019, 20/08/2019.
(Archivo de Gestión Grupo de Gestión de Servicio al Ciudadano / Carpeta Yute / Plan de Acción- agosto 2019. </t>
  </si>
  <si>
    <t>Durante el segundo cuatrimestre de 2019, el Grupo de Atención al Ciudadano realizó  las actividades previstas, en el marco de la campaña de apropiación del Reglamento de Trámite Interno de PQRSD, socializando a través de correo informativo la Resolución 1074 de 2017.</t>
  </si>
  <si>
    <t>Durante el segundo  cuatrimestre, el Grupo de Atención al Ciudadano no presentó ninguna dificultad en el desarrollo de las actividades programadas para dar cumplimiento al indicador.</t>
  </si>
  <si>
    <t xml:space="preserve">Copia de correos informativos publicados los días:
08/05/2019, 28/05/2019, 17/06/2019, 20/06/2019, 26/06/2019, 27/06/2019, 03/07/2019, 05/07/2019, 09/07/2019, 17/07/2019, 26/07/2019, 23/08/2019. 
(Archivo de Gestión Grupo de Gestión de Servicio al Ciudadano / Carpeta Yute / Plan de Acción- agosto 2019. </t>
  </si>
  <si>
    <t xml:space="preserve">Durante el segundo cuatrimestre de 2019, el Grupo de Atención al Ciudadano,  realizó  las actividades previstas, en el marco de la campaña de sensibilización de política de  atención al ciudadano y lenguaje claro, de tal manera que con apoyo del equipo de comunicaciones estratégicas, se publicaron por correo informativo  (12) doce piezas graficas a través de las cuales, se busca sensibilizar a funcionarios y colaboradores sobre la importancia que se debe dar a los ciudadanos al interior de nuestra entidad y la importancia de comunicarnos con ellos  de forma clara, a fin de satisfacer sus necesidades. </t>
  </si>
  <si>
    <t>Durante el segundo cuatrimestre, el Grupo de Atención al Ciudadano no presentó ninguna dificultad en el desarrollo de las actividades programadas para dar cumplimiento al indicador.</t>
  </si>
  <si>
    <t xml:space="preserve"> INFORME
CONSOLIDADO DE PQRSD JULIO, AGOSTO
http://intranet.unp.gov.co/documentos%20correo%20masivo%202016/INFORME%20SEGUIMIENTO%20A%20PQRSD%20DE%20LA%20ENTIDAD%20-%20JULIO%202019.pdf</t>
  </si>
  <si>
    <t>A través del indicador, se busca evidenciar que el Grupo de Atención al Ciudadano durante la vigencia 2019 llevó a cabo la  actualización de  la Caractaerización de la Población Objeto UNP 2018.</t>
  </si>
  <si>
    <t>Copia correo electrónico del 04/10/2019 enviado por el  Coordinador del GAC a la Coordinadora del  Grupo de Planeación Estratégica y Mejoramiento Continuo de la OAPI, a través del cual se remite Documento Caracterización de Usuarios UNP para revisión y aprobación.</t>
  </si>
  <si>
    <t xml:space="preserve">Durante la vigencia 2019, el Grupo de Atención al Ciudadano, inicio al interior de la entidad, la recolección de datos  necesarios para llevar a cabo la actualización de la Caracterización de la Población Objeto UNP 2018, el ejercicio de caracterización debe ser tomado como una etapa preliminar en la coordinación, la articulación e implementación de herramientas que optimicen la recolección de datos de los beneficiarios y grupos de interés en busca de mejorar la colaboración y la efectividad de la comunicación con las poblaciones objeto del programa de “Prevención y Protección”, permitiéndonos reconocer diferentes características aplicando un enfoque diferencial con los beneficiarios del programa.  
</t>
  </si>
  <si>
    <t xml:space="preserve">Esta caracterización se realizó tomando los registros de la base del CERREM y del aplicativo de PQRSD, donde el procesamiento de la información da el mayor grado de confiabilidad de los datos de nuestros beneficiarios. La UNP en cuanto a su gestión de información se soporta en varias herramientas tecnológicas y diversas bases de datos, las cuales tienen como sostenibilidad Macros en EXCEL y otros sistemas tecnológicos, los cuales no se encuentran integrados generando multiplicidad de datos lo que hace engorroso el análisis de la información.
</t>
  </si>
  <si>
    <t>NÚMERO DE INFORMES MENSUALES DE CONSOLIDADO DE ENCUESTA DE SASTIFACCIÓN AL CIUDADANO</t>
  </si>
  <si>
    <t>Durante el mes de julio, agosto y septiembre el Grupo de Atención al Ciudadano no presentó ninguna dificultad en el desarrollo de la actividad programada para dar cumplimiento al Indicador.</t>
  </si>
  <si>
    <t>Durante el mes de julio, agosto, y septiembre el Grupo de Atención al Ciudadano no presentó ninguna dificultad en el desarrollo de la actividad programada para dar cumplimiento al Indicador.</t>
  </si>
  <si>
    <t>A través del indicador, el Grupo de Atención al Ciudadano busca medir la asistencia a las Ferias Nacionales de Servicio al Ciudadano, teniendo en cuenta, que son un espacio que permite realizar un acercamiento a la comunidad, para informarles sobre nuestro programa de prevención y protección, generando así espacios de participación e integración ciudadana , en ese sentido se dio cumplimiento al  100% del indicador, como quiera que con invitación realizada por el Departamento Nacional de Planeación-PNSC, el GAC participó en la tercer y cuarta  Feria Nacional de Servicio al Ciudadano, realizadas en Villavicencio - Meta e Istminia - Choco.</t>
  </si>
  <si>
    <t xml:space="preserve">Informes Feria Nacional de Servicio al Ciudadano
(Archivo de Gestión Grupo de atención al Ciudadano/ Carpeta Yute/ Informes - Feria Nacional de Servicio al Ciudadano) </t>
  </si>
  <si>
    <t>Con la participación en las Ferias Nacionales de Servicio al Ciudadano realizadas el 27/07/2019 en Villavicencio - Meta y el 02/08/2019 en Istminia - Choco, el Grupo de Atención al Ciudadano logró descentralizar nuestros trámites y servicios, dando a conocer a los habitantes de cada municipio el Programa de Prevención y Protección que lidera la UNP, logrando acercar nuestra entidad a los ciudadanos.</t>
  </si>
  <si>
    <t>Durante el trimestre, el Grupo de Atención al Ciudadano no presentó ninguna dificultad en el desarrollo de la actividad, programada para dar cumplimiento al Indicador, teniendo en cuenta que se asistió a las ferias de acuerdo con la invitación realizada por el DNP-PNSC</t>
  </si>
  <si>
    <t>Durante el tercer trimestre de 2019, se ejecutaron las actividades programadas por el Grupo de Atención al Ciudadano con periodicidad mensual y cuatrimestral, para dar cumplimiento a la Acción Correctiva identificada por el proceso, de tal manera que semanalmente se generaron los correos electrónicos  informando a los enlaces de PQRSD de cada dependencia, las PQRSD que de acuerdo a las copias transferidas por el aérea de radicación y correspondencia ingresaron a la entidad, se enviaron mensualmente las Comunicaciones Internas a los líderes de cada Dependencia, a través de las cuales se informa el comportamiento de su  indicador de eficiencia en respuesta a PQRSD, se realizaron las actividades programadas en el  marco de la campaña de apropiación del Reglamento de Trámite Interno de PQRSD y aquellas establecidas en el marco de la  campaña de sensibilización sobre la Política de Atención al Ciudadano y Lenguaje Claro.</t>
  </si>
  <si>
    <t>Durante el mes de julio la Oficina de Control Interno dio respuesta a 96 solicitudes de información de Entes de Control, con la respuesta oportuna  a la totalidad de las solicitudes se evidencia un cumplimiento del 100% en el indicador para el mes en evaluación.
AGOSTO: La Oficina de Control Interno durante el mes de agosto recibió 114 solicitudes de información de Entes de Control, a los cuales se les dió respuesta oportuna; evidenciando un cumplimiento del indicador para el mes en evaluación del 100%.
SEPTIEMBRE: La Oficina de Control Interno durante el mes de septiembre recibió 122 solicitudes de información de Entes de Control, a los cuales se les dió respuesta oportuna; evidenciando un cumplimiento del indicador para el mes en evaluación del 100%.</t>
  </si>
  <si>
    <t xml:space="preserve">96 respuestas debidamente soportadas y archivadas en cada una de las carpetas de los entes de control que reposan en el archivo documental de la OCI 
AGOSTO: 114 respuestas debidamente soportadas y archivadas en cada una de las carpetas de los entes de control que reposan en el archivo documental de la OCI
SEPTIEMBRE: 122 respuestas debidamente soportadas y archivadas en cada una de las carpetas de los entes de control que reposan en el archivo documental de la OCI </t>
  </si>
  <si>
    <t>Para dar cumplimiento a las solicitudes recibidas la Oficina de Control interno de acuerdo con la información requerida realizó las solicitudes respectivas a  los responsables de los procesos  con el fin de dar respuesta oportuna a cado uno
AGOSTO: Para dar cumplimiento a las solicitudes recibidas; la Oficina de Control interno de acuerdo con la información requerida; realizó los requerimientos respectivos a  los responsables de los procesos  con el fin de dar cumplimiento oportuno a cada una de las fechas establecidas por los entes de control.
SEPTIEMBRE: La Oficina de Control interno dió cumplimiento oportuno a las solicitudes recibidas de acuerdo con la información suministrada  por los  responsables de los procesos  en las fechas requeridas.</t>
  </si>
  <si>
    <t>Para el mes de julio, agosto y septiembre no se presentaron dificultades en la preparación de las respuestas a cada una de las solicitudes recibidas</t>
  </si>
  <si>
    <t>Para el proceso se identificó un (1) riesgo de Corrupción (Realización de Pagos sin cumplimiento de requisitos para Beneficio propio o de Terceros) y uno de proceso (Elaboración de contratos con cargo a un certificado de disponibilidad inexistente,  diferente o sin registro presupuestal).</t>
  </si>
  <si>
    <t>El porcentaje de cumplimiento del Indicador para este cuatirmestre fue  100%.</t>
  </si>
  <si>
    <t>Estados Contables publicados / Informe de Gestión.</t>
  </si>
  <si>
    <t xml:space="preserve">Se presentaron los Estados Financieros 
Los Estados Contables de la UNP con corte  a JUnio 30 de 2019 que se componen de i) Estado de Situación Financiera; ii) Estado de Resultados Integral; y iii) Estado de Cambios en el Patrimonio, acompañados de las respectivas notas  Contables. </t>
  </si>
  <si>
    <t xml:space="preserve">Cumplimiento del  105,2% en el Indicador de PAC con relación a la meta del 95%  programada, esto es (99,92% / 95% = 105,2%).
</t>
  </si>
  <si>
    <t>El rezago del 0,08% que corresponde a $425,1 millones, incluye una partida de $287,6 millones provenientes de reintegros del rubro gastos de personal a cargo de la Subdirección de Talento Humano.</t>
  </si>
  <si>
    <t>Ejecución Presupuestal
Informe de Gestión</t>
  </si>
  <si>
    <t>La Secretaría General ha gestionado una mayor apropiación presupuestal para la vigencia, lográndose un incremento del 28,6% entre el presupuesto inicial ($688.747,2 millones con relación, al presupuesto final a septiembre 30, que fue de $885.747,2 millones), esto es que se han adicionado recursos por valor de $197.000 millones.</t>
  </si>
  <si>
    <t>Se recibieron dos  (2) peticiones las cuales fueron respondidas dentro de los términos legales, para un cumplimiento del 100%.
AGOSTO: Se dio respuesta dentro de los términos legales a diez (10) peticiones, para un cumplimiento del 100%.
SEPTIEMBRE: Se dio respuesta dentro de los términos legales a siete (7) peticiones, para un cumplimiento del 100%.</t>
  </si>
  <si>
    <t>Reporte en Excel, Sigo.</t>
  </si>
  <si>
    <t>Se atendieron cuatro(4) peticiones las cuales fueron respondidas dentro de los términos legales para un cumplimiento del 100%
AGOSTO: Se dio respuesta dentro de los términos legales a seis (6) peticiones, para un cumplimiento del 100%.
SEPTIEMBRE: Se dio respuesta dentro de los términos legales a diez (10) peticiones, para un cumplimiento del 100%.</t>
  </si>
  <si>
    <t>Indicador Nuevo: incia su ejecución a partir del tercer trimestre de 2019, ID Sócrates 3537.
El cumplimiento de la meta para el tercer trimestre de 2019 se cumplio en un 100%. Toda vez que se elaboraron los dos (2) informes programados para el trimestre: i) Informe de definición de la linea  base del Sistema de Gestión Ambiental en la NTC ISO 14001:2015 la cual arrojo un porcentaje del 27% de promedio en los siete (7) componentes de la NTC ISO 14001:2015; II) Informe de monitoreo de la Gestión de la línea base con un avance del 40%; es decir que se obtuvo un crecimiento de trece (13) puntos porcentuales con relación a la medición inicial.</t>
  </si>
  <si>
    <t>Informe de línea base, informe de monitoreo de línea base / Informe de Gestión consolidado / Productos MIPG-SIG.</t>
  </si>
  <si>
    <t>De acuerdo al monitoreo de la linea base (40%) se obtiene un crecimiento  trece (13) puntos porcentuales con relación a la medición inicial que fue del 27%, cuyo avance se muestra por cada capítulo de la NTC ISO 14001:2015, así:
4. Contexto de la Organización paso del 19% al 25%, crecimiento del 6 puntos porcentuales
5. Liderazgo paso de 24% a 53%, con crecimiento de 29 puntos pocentuales
6. Planificación paso de 31% a 50%, crecimiento de 19 puntos porcentuales.
7. Apoyo paso de 27% a 52%, crecimiento de 24 puntos porcentuales.
8. Operación paso de 354% a 50%, crecimiento de 15 puntos porcentuales
Los capitulos 9 y 10, registraron una linea base de 15% y 27%, respectivamente; estos no registran avance teniendo en cuenta por que corresponden a la fase de Evaluación y Mejora del Sistema, y a la fecha de la medición, se encuentra en las fases de Diseño y Planificación.</t>
  </si>
  <si>
    <t>Retrazo en el Cronograma General del Sistema Integrado de Gestión -SIG-.</t>
  </si>
  <si>
    <t>Indicador Nuevo: incia su ejecución a partir del tercer trimestre de 2019, ID Sócrates 3534.
En el tercer trimestre se autorizaron y realizaron 217 solicitudes de mantenimiento preventivo, correctivo y mixto al parque automotor propio de la entidad, para un cumplimiento del indicador del 100%.</t>
  </si>
  <si>
    <t>Informe de Gestión / Registro de solicitudes de mantenimiento.</t>
  </si>
  <si>
    <t>Cumplimiento de la meta del indicador en el 100%. Se autorizaron y realizaron 217 solicitudes de mantenimiento preventivo, correctivo y mixto al parque automotor propio de la entidad.</t>
  </si>
  <si>
    <t>Indicador Nuevo: incia su ejecución a partir del tercer trimestre de 2019, ID Sócrates 3533.
En el tercer trimestre se realizaron 204 mantenimientos y adecuaciones en siete (7) sedes de la entidad a nivel nacional: Puente Aranda, Américas, Automotores, Cartagena, Cúcuta, Neiva y Quibdó, para un cumplimiento del indicador del 100%.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</si>
  <si>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Informe de Gestión / Registros de mantenimientos</t>
  </si>
  <si>
    <t>Cumplimiento 
 de la meta del indicador en un 100%.  En el tercer trimestre se realizaron 204 mantenimientos y adecuaciones en siete (7) sedes de la entidad a nivel nacional: Puente Aranda, Américas, Automotores, Cartagena, Cúcuta, Neiva y Quibdó.
Se destaca la adecuación del espacio fisico de correspondencia, el mantenimiento de todos los baños de la Sede Puente Aranda y de los puntos de red en la Américas; la adecuación de la nueva oficina en Quibdó (adquirida via Comodato con la Alcaldía municipal); el mantenimiento de ductos de ventilación y cambio de luminarias, entre otros.</t>
  </si>
  <si>
    <t>en el mes de Julio se presento el primer informe de gestión referente al primer semestre del año, cumplinedo con lo planeado</t>
  </si>
  <si>
    <t xml:space="preserve">El informe de gestión se realiza teniendo en cuenta los lineamientos de la Coordinadora Grupo de Planeación Estratégica y Mejoramiento Continuo, el día 30 de julio se entrego para revisión y aprobación, a la fecha esta en revisión de la Jefe de Planeación e Información. 
</t>
  </si>
  <si>
    <t>C:\Users\jose.brito\Documents\PLANEACION\INFORME DE EJECUCIÓN CUALITATIVA PRESUPUESTAL</t>
  </si>
  <si>
    <t>Para poder realizar estos informes se necesita sacar los informes después de vencido el mes. Reportes que se obtienen encima del tiempo para ser reportados  y de otras áreas como talento humano.</t>
  </si>
  <si>
    <t xml:space="preserve">Se realizaron informes de seguimiento a los siguientes planes y programas de la entidad de manera oportuna:  1. Plan de Mantenimiento Armas de Fuego
2.Plan de Mantenimiento Infraestructura Física
3. Plan de Mantenimiento para el Equipo de Transporte
4. Plan de  Participaciòn  Ciudadana  
5. Plan de Plan Institucional de Archivos
6. Plan de la Política Cero Papel.
7. Plan de Eficiencia Administrativa
8. Plan de Residuos Peligrosos 
9. Plan de mantenimiento de la infraestructura tecnológica
10. Plan de Seguridad y Privacidad de la Información
11. Plan de tratamiento de datos personales
12. Plan Estratégico Tecnologías de la Información
13. Plan Estratégico Institucional
14. Plan de Acción 
15. PLAN DE TRABAJO DEL “SISTEMA DE GESTIÓN DE LA SEGURIDAD Y SALUD EN EL TRABAJO                                       
16.PLAN ESTRATÉGICO DE SEGURIDAD 
17. PLAN DE CAPACITACIÓN
18. PLAN DE BIENESTAR, ESTÍMULOS E INCENTIVOS
19. PLAN ESTRATEGICO DEL TALENTO HUMANO
20. PLAN ANUAL DE VACANTES </t>
  </si>
  <si>
    <t>1. C:\Users\gina.diaz\Documents\PLANES
2. https://www.unp.gov.co/planeacion-gestion-y-control/planes-programas-e-informes/plan-de-participacion-ciudadana/
3. Los archivos físicos reposan en el archivo de gestión de la Oficina Asesora de Planeación e Información y los magnéticos están a través de los correos enviados a los líderes y/o coordinadores a cada uno de los procesos reportando el seguimiento de los planes.
4. https://www.unp.gov.co/wp-content/uploads/2019/07/informe-plan-estrategico-ii-trimestre-2019.pdf
https://www.unp.gov.co/wp-content/uploads/2019/07/informe-plan-de-accion-ii-trimestre-2019.pdf</t>
  </si>
  <si>
    <t>1.Se logra el cumplimiento con respecto a la realización del seguimiento a los planes de la entidad asignados para el caso, los cuales se relacionan a continuación: 
*Plan de Mantenimiento Armas de Fuego
*Plan de Mantenimiento Infraestructura Física
*Plan de Mantenimiento para el Equipo de Transporte Propio y a Cargo de la UNP para el segundo trimestre del año en curso.
Se realizo informe de seguimiento a tres (3) planes de tres (3) asignados.
2. Se realizo seguimiento  a   9 actividades  del  Plan de  Participaciòn  Ciudadana  obteniendo como resultado de avance el 75  %  durante  II trimestre de  2019 
Para  el segundo trimestre se presentaron cinco (5) casos al CERREM colectivo, así:
1. 25/04/2019 caso Consejo Comunitario de las Comunidades Negras de Domingodò OT 45
2. 31-05-2019 Presentación del Cerrem de Asociación de Mujeres Afro por la Paz Afromupaz OT 92
3. 20/06/19. Cabildo Mayor del Resguardo Karagaby
4. 21/06/19. Parcialidad Indígena Emberá Katio de Dochama   
5.  Presentación ante CERREM el caso del Consejo Comunitario Alto Piñuña – La Chirpa OT 70 en el municipio de Puerto Asís – Putumayo. EVIDENCIAS: Los soportes documentales de los casos presentados ante el CERREM se encuentran  en el  siguiente   linK.C:\Users\nubia.angel\Documents\INFORME PARTICIPACION CIUDADANA\PLAN DE PARTICIPACION CIUDADANA   2019\SER.                                                                                                                                                                                                                                                                                                                                                                               Se prestó servicio de atención psicológica primaria a diferentes poblaciones a   nivel Nacional en   137 casos, así: 
1. Dirigentes o activistas de grupos políticos y especialmente de grupos de oposición. (2)
2. Dirigentes, representantes o activistas de organizaciones defensoras de derechos humanos, de víctimas, sociales, cívicas, comunales o campesinas.  (19)
3. Dirigentes, representantes o miembros de grupos étnicos. (33)
4. Víctimas de violaciones a los DDHH e infracciones al DIH, incluyendo dirigentes, líderes, representantes de Organizaciones de población desplazada o de reclamantes de tierras en situación de riesgo extraordinario o extremo. (62)
5. Docente (6)
6. Servidores Públicos. Con excepción de aquellos mencionados en el numeral 10 y los funcionarios de la PGN y la FGN quienes tienen su propio marco normativo para su protección. (5)
7. Desmovilizados en proceso de Reintegración a cargo de la Agencia Colombiana para la Reintegración. (4)
8. Dirigentes o activistas sindicales. (2)
9. Dirigentes, representantes o activistas de organizaciones gremiales. (1)
10. Servidores Públicos que tengan o hayan tenido bajo su responsabilidad el diseño, coordinación o ejecución de la política de Derechos Humanos y paz del Gobierno Nacional. (2)
11. Periodistas. (1)  EVIDENCIAS: Los soportes documentales de   asistencia  psicológica  primaria  se encuentran  en el  siguiente   link.C:\Users\nubia.angel\Documents\INFORME PARTICIPACION CIUDADANA\PLAN DE PARTICIPACION CIUDADANA   2019\SER.                                                                                                                                                                                                                                                                                                                                                                              El Grupo de Atención al Ciudadano, invitado por el Departamento Nacional de Planeación -Programa Nacional de Servicio al Ciudadano PNSC participó en la segunda Feria Nacional de Servicio al Ciudadano la cual se llevó a cabo el día viernes 24 de mayo  de 2019 en Valledupar- Cesar  con  el propósito de realizar un acercamiento con los habitantes de Valledupar- Cesar y municipios aledaños, espacio empleado para presentar a los ciudadanos en general, nuestro programa de prevención y protección, además de brindar a nuestros beneficiarios, información atinente a sus peticiones, permitiendoles de esta manera, acceder a nuestros trámites y servicios, evitándoles incurrir en gastos de traslado hacia otras ciudades o hasta nuestra sede central en Bogotá.EVIDENCIAS:  El soporte documental de esta actividad se encuentra en el Archivo de Gestión GAC / Carpeta Yute- Plan de Participación Ciudadana/Anexo 1)
El Grupo de Atención al Ciudadano a partir del 28 de febrero de 2019,dio inicio a la campaña de recepción de sugerencias, para mejorar la atención al ciudadano, campaña que se está dirigiendo no solo a usuarios externos (ciudadanos y/o beneficiarios del programa) sino también a usuarios internos (colaboradores y funcionarios) es así que con el apoyo del equipo de  comunicaciones estratégicas, se han publicado a través de redes sociales, página web, intranet y correo informativo diferentes piezas graficas por medio de las cuales se invita a ciudadanos y personal UNP a enviar sus sugerencias para mejorar el proceso de atención al ciudadano a los correos electrónicos correspondencia@unp.gov.co y william.diago@unp.gov.co. EVIDENCIAS:  El soporte documental de esta actividad se encuentra en copia de correo informativo y slider página web UNP.(Archivo de Gestión GAC / Carpeta Yute- Plan de Participación Ciudadana/Anexo 2).                                                                                                                                                                  El Grupo de Atención al Ciudadano a partir del 09 de abril de 2019, oficializó el formato para la presentación de propuestas y/o preguntas referentes a Audiencia Pública de Rendición de Cuentas DES-FT-03/V2, a través del cual los asesores del GAC en atenciones telefónicas y presenciales, recepcionaron las propuestas y/o preguntas de aquellos ciudadanos que aceptaron realizar el ejercicio participativo. EVIDENCIAS:  El soporte documental de esta actividad se encuentra en copia de Formato para la Presentación de Propuestas y/o Preguntas Rendición de Cuentas, DES-FT-03/V2 diligenciado por los Ciudadanos que aceptaron realizar el ejercicio participativo.(Archivo de Gestión GAC / Carpeta Yute- Plan de Participación Ciudadana/Anexo 3).
La Unidad Nacional de Protección participó en 55 mesas con la población de víctimas, así: 
1. Bogotá se han cubierto un total de 10 espacios.
2. Medellín se han cubierto un total de 07 espacios.
3. Popayán se han cubierto un total de 27 espacios.
4. Córdoba se han cubierto un total de 08 espacios.
5.  Nariño se han cubierto un total de 03 espacios.   EVIDENCIAS:  El soporte documental de esta actividad se encuentra en la Dirección General. 
3. Durante la ejecución de la actividad se presentaron las siguientes logros y avances:
LOGROS:
- Se lograron hacer los respectivos seguimientos a cada uno de los siguientes planes:
1. Plan de Plan Institucional de Archivos
2. Plan de la Política Cero Papel.
3. Plan de Eficiencia Administrativa
4. Plan de Residuos Peligrosos 
5. Plan de mantenimiento de la infraestructura tecnológica
6. Plan de Seguridad y Privacidad de la Información
7. Plan de tratamiento de datos personales
8. Plan Estratégico Tecnologías de la Información
AVACES:
- Tras el desarrollo de la presente actividad se avanzó en el indicador de (Realizar seguimientos a planes y programas de la entidad) en un 25% en este trimestre. 
4. el PEI y PAI se consolido quedando pendiente el proceso de Direccionamiento Estratégico, se cambio su manera de lectura en términos 100%, se redacto de manera propositiva y en términos de avance y no de ausencias o faltas
El porcentaje de cumplimiento del Plan Acción y PEI de la Unidad Nacional de Protección, acumulado para el II Trimestre del año 2019, es del 95%
15. Se alcanzaron algunas metas estipuladas en el segundo trimestre de 2019 las actividades se realizan con apoyo de la ARL en cuanto a asesores profesionales Fisioterapeuta, Psicólogo, Enfermero y tecnólogos en SST en las ciudades de Popayán, Barranquilla, Villavicencio, Bucaramanga, Neiva, Cali. Igualmente se desarrollan actividades diarias del SG-SST que no están estipuladas en el plan de trabajo.
Se recomienda seguir realizando seguimiento periódico de las actividades programadas al Plan  de Trabajo del “sistema de gestión de la seguridad y salud en el trabajo”;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16. Se observa el cumplimiento de los indicadores planeados, excepto en el indicador “tasa de accidentes de tránsito”. Por tal razón se recomienda fortalecer las acciones encaminadas a la reducción del indicador.
17. Se recomienda continuar adelantando distintas acciones de mejoramiento, que permitan mitigar las dificultades que se han generado en las actividades programadas.
Se notó los esfuerzos parte de los coordinadores de todos los procesos y los jefes de oficina por apoyar a los funcionarios y contratistas para que participen en las formaciones programadas y se alcanzó el 98% de lo programado.
18. Se recomienda seguir realizando seguimiento periódico de las actividades programadas el Plan de mantenimiento estímulos e Incentivos; el desarrollo del Plan desarrolla espacios de integración, intervención psicosocial y con ello genera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19. Las actividades que se realizaron adicionales a las que se incluyen en el cronograma refuerzan los objetivos perseguidos generando pertenencia con la Unidad Nacional de Protección y reforzando el ambiente laboral en la empresa.                                                                                                                 Se cumplieron las metas de los planes, excepto el plan de vacantes; se recomienda que realicen las gestiones necesarias para que se cumpla en el siguiente periodo. 
20. Se recomienda seguir realizando seguimiento periódico de las actividades programadas el Plan anual de vacantes; Teniendo en cuenta que a la fecha en la Unidad Nacional de Protección no se cuenta con el proceso de concurso para provisión de cargos con Comisión Nacional del Servicio Civil – CNSC, la selección de personal se realizará teniendo en cuenta lo establecido en el ¨Procedimiento de Vinculación código: GTH-PR-01¨, diseñado para tal fin por La Unidad Nacional de Protección – UNP.</t>
  </si>
  <si>
    <t>1. Las dificultades presentadas en la ejecución del seguimiento a los planes se presentó específicamente  en el Plan de Mantenimiento para el Equipo de Transporte Propio y a Cargo de la UNP, debido a que el reporte del mismo se estaba realizando en un formato obsoleto, lo cual retrasó un poco la entrega oportuna de la información pero sin embargo, se generaron los informes respectivos dentro de los tiempos establecidos dando cumplimiento al indicador
2. Demora en la entrega de los informes de avances trimestral  suministrados por parte de las dependencias  responsables  ocasionando incumplimiento en el cronograma establecido para  alcanzar  la ejecución de la meta.
3. Recepción extemporánea del avance de los planes, especialmente del grupo de gestión tecnológica; aun teniendo en cuenta que se había enviado comunicación interna con un mes de anticipación, solicitando el reporte y las alertas de vencimiento de la actividad.
- Algunos de los reportes no contemplaban la información completa para hacer el respectivo seguimiento
4. el reporte extemporaneo de los indicadores dificulta la realizacion de este informe
15. No se cumplió la meta establecida en las actividades de los controles de las matrices de peligros y riesgos, y en el cumplimiento de programa de capacitación; se recomienda que realicen las gestiones necesarias para que sean desarrolladas en el siguiente periodo.                                                              Algunos de los reportes no contemplaban la información completa para hacer el respectivo seguimiento.  
16. Se recomienda seguir realizando seguimiento periódico de las actividades de promoción y prevención programadas al Plan estratégico de seguridad Vial contribuyendo con ello a la generación de hábitos de buen comportamiento de manejo seguro, fortaleciendo acciones, medidas y mecanismos encaminados a reducir los accidentes de tránsito.                                                                                                                                                                                                                                                                                                                                                                         
17. Se recomienda identificar la calificación, evaluación y/o satisfacción de las personas participantes frente a las capacitaciones.   
18. Se recomienda evidenciar las evaluaciones realizadas a los funcionarios en relación a las actividades de bienestar, estímulos e incentivos.
19. Se recomienda seguir realizando seguimiento periódico de las actividades programadas de los diferentes planes de Trabajo Objeto del Plan Estratégico de Talento Humano en Pro de mejorar las condiciones laborales y de trabajo, lo cual es positivo para el incremento de la productividad llevando a cabo las actividades tendientes a promover la salud y prevenir accidentes laborales garantizando a los funcionarios, contratistas y proveedores el pleno desarrollo de su ambiente de trabajo de conformidad con las normas legales vigentes y con ello desarrollar espacios de integración, intervención psicosocial y por ende generar un efecto positivo en el entorno laboral acrecentando un componente participativo, mejorando las condiciones que favorezcan el desarrollo del servidor público, el mejoramiento de su nivel de vida y el de su familia y que a su vez incremente los niveles de satisfacción, eficiencia e identificación con su trabajo.                                                                                                                                                                                                                                                Se sugiere aunar esfuerzos parte de los coordinadores de todos los procesos y los jefes de oficina apoyar a los funcionarios y contratistas para que participen en las formaciones programadas.
20. Es importante mencionar que para el caso del Plan de previsión de recursos Humanos GTH-PL-06 V2 no se estableció indicador de seguimiento, por cuanto la información está relacionada con el plan de vacantes, es por ello que se considera que el seguimiento al Plan de provisión de Recursos GTH-PL-06 V2 es el mismo del Plan Anual de vacantes.                                                                                                                                                                                                                                                                                                                                                                               A pesar de que no exista un indicador, se debe mencionar las actividades realizadas para la previsión de recursos humanos en la entidad.</t>
  </si>
  <si>
    <t xml:space="preserve">Durante el  tercer  trimestre  de   2019 se registró en la plataforma  del  SUIFP  6   actualizaciones  a   los proyectos de  inversión BPIN  2018011001174 Implementación de la ruta de protección colectiva de la UNP a nivel Nacional  BPIN  2019011000116  “Modernización del sistema de gestión documental en la UNP a nivel nacional” y  BPIN  2019011000117 “Optimización de los procesos de evaluación del riesgo e implementación de medidas de la Unidad Nacional de Protección”.    </t>
  </si>
  <si>
    <t>https://suifp.dnp.gov.co/</t>
  </si>
  <si>
    <t xml:space="preserve"> En el mes de julio  de   2019 se registró en la plataforma  del  SUIFP  3  actualizaciones  en el SUIFP referente  a  la   cuota de  inversión asignada  por un monto de  $1.078.626.632 en el  módulo de programación proyecto de  presupuesto  vigencia  2020  para los proyectos de   inversión BPIN  2018011001174 Implementación de la ruta de protección colectiva de la UNP a nivel Nacional  BPIN  2019011000116  “Modernización del sistema de gestión documental en la UNP a nivel nacional”, BPIN  2019011000117 “Optimización de los procesos de evaluación del riesgo e implementación de medidas de la Unidad Nacional de Protección”.                                                                                                              Asi  mismo,  en el mes  de  septiembre de  2019  se  efectuo  3   actualizaciones  en el módulo de ajustes regionalización presupuesto  por  un  monto  total de $6.000.000.000 para la vigencia  2020   para  los proyectos  de  inversión BPIN  2018011001174  “Implementación de la Ruta de Protección  Colectiva de la UNP a nivel Nacional”, BPIN  2019011000117 “Optimización de los procesos de evaluación del riesgo e implementación de medidas de la Unidad Nacional de Protección PREVIO CONCEPTO DNP” y BPIN  2019011000116 “Modernización del Sistema de Gestión Documental en la UNP a nivel Nacional-PREVIO CONCEPTO DNP en el   SUIFP conforme a  los nuevos montos aprobados en el pliegos de condiciones al Proyecto de Ley Nos 077/2019 Cámara  y 059/2019 (Senado)“Por el cual se Decreta el Presupuesto  de Rentas  y Recursos de  capital y Ley de  Apropiaciones para la vigencia  fiscal  del  1 de  enero  al 31 de  diciembre de   2020 .</t>
  </si>
  <si>
    <t>Durante el tercer trimestre del año el Comité Institucional de Gestión y Desempeño, sesiono 4 veces y se realizaron sus actas respectivamente</t>
  </si>
  <si>
    <t>las sesiones del Comité Institucional de Gestión y Desempeño durante el 2019:
Julio 9 de 2019 Sesión Ordinaria  
Agosto 9 de 2019 Sesión Ordinaria Virtual
Agosto 28 de 2019 Sesión Extraordinaria Virtual
Septiembre  3 de 2019  Sesión Ordinaria</t>
  </si>
  <si>
    <t>Mes a mes se realiza seguimiento a la ejecución de los recursos contratados por parte de la UNP. Con corte al 31 de julio de 2019, la entidad cuenta con una apropiación vigente de $ 688.747 millones, de los cuales se han comprometido $ 727.266 millones que corresponden al 85%; obligado $ 469.113 millones que representan el 55% y pagado $ 435.774 millones, equivalente al 51%. Esta información se le reportó al Ministerio del Interior y al Ministerio de Hacienda
AGOSTO: Mes a mes se realiza seguimiento a la ejecución de los recursos contratados por parte de la UNP. Con corte al 31 de agosto de 2019, la entidad cuenta con una apropiación vigente de $ 885.747 millones, de los cuales se han comprometido $ 743.559 millones que corresponden al 84%; obligado $ 541.787 millones que representan el 61% y pagado $ 531.961 millones, equivalente al 60%. Esta información se le reportó al Ministerio del Interior y al Ministerio de Hacienda
SEPTIEMBRE: Mes a mes se realiza seguimiento a la ejecución de los recursos contratados por parte de la UNP. Con corte al 31 de septiembre de 2019, la entidad cuenta con una apropiación vigente de $ 885.747 millones, de los cuales se han comprometido $ 762.688 millones que corresponden al 86%; obligado $ 602.120 millones que representan el 68% y pagado $ 549.518 millones, equivalente al 67%. Esta información se le reportó al Ministerio del Interior y al Ministerio de Hacienda</t>
  </si>
  <si>
    <t>En marco del proyecto de enfoques diferenciales de OIM, se realizaron dos jornadas de fortalecimiento en septiembre, una en Medellín y la otra se realizó con el personal del operador privado en Quibdó.</t>
  </si>
  <si>
    <t>Lista de asistencia que reposa en Talento Humano y en OIM</t>
  </si>
  <si>
    <t>Para este trimestre no se cargaron reportes en plataformas digitales de otras entidades</t>
  </si>
  <si>
    <t xml:space="preserve">Se realizó mesa de trabajo para la identificación de la ACOM, respecto al incumplimiento de un indicador en el I trimestre. Se utilizó el Análisis de Causa 5 Por qué?. Se subió la ACOM a la plataforma Sócrates, creando las actividades relacionadas a la misma para ser ejecutadas en lo restante del año </t>
  </si>
  <si>
    <t>Para el mes de Julio, agosto el proceso no recibio ninguna PQRSD
Para el mes de Septiembre el proceso respondió en términos las PQRSD allegadas</t>
  </si>
  <si>
    <t xml:space="preserve"> el proceso recibio una solicitud de información con EXT19-00102734 el cual se contesto por medio de correo electrónico</t>
  </si>
  <si>
    <t>https://unproteccion.sharepoint.com/sites/oapi/Comunicaciones/Forms/AllItems.aspx?id=%2Fsites%2Foapi%2FComunicaciones%2FCALIDAD%2FIndicadores%20Mensuales%2FJULIO</t>
  </si>
  <si>
    <t>Se colgó en intranet el análisis de la encuesta que realizó Yanhass sobre percepción ciudadana de la entidad. Posteriormente se realizó una pieza para socialización del informe y se envió para autorización de la contratista enlace de calidad.</t>
  </si>
  <si>
    <t>https://unproteccion.sharepoint.com/sites/oapi/Comunicaciones/Forms/AllItems.aspx?id=%2Fsites%2Foapi%2FComunicaciones%2FCALIDAD%2FIndicadores%20Semestrales</t>
  </si>
  <si>
    <t>Se recibió y socializó el informe de análisis e la encuesta de percepción, se realizó la pieza para su divulgación, vinculada al sitio donde se colgó el informe en la intranet. Se envió para aprobación del enlace de calidad del equipo</t>
  </si>
  <si>
    <t>Se presentaron dificultades por falta de comunicación del enlace de calidad del equipo con los demás miembros. Se envió para su aprobación el contenido que se iba a socializar por correo informativo, pero no hubo respuesta ni durante ni al término del contrato del mencionado enlace, que ya no labora en la entidad.</t>
  </si>
  <si>
    <t xml:space="preserve">Para el mes de Julio se realizó  un (1) informe de Monitoreo de Medios  para el cual  se  compilaron   13  monitoreos referentes  a noticias que relacionan palabras claves referentes a : lìderes,victimas,asesinatos,UNP, entre otros. Este informe se  realiza con la compilación de los boletines diarios que hace  el  equipo de  comunicaciones . 
 .El indicador cumple con el nùmero del informe programado.   
AGOSTO: Para el mes de Agosto se realizó  un (1) informe de Monitoreo de Medios  para el cual  se  compilaron   16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SEPTIEMBRE: Para el mes de Septiembre se realizó  un (1) informe de Monitoreo de Medios  para el cual  se  compilaron   29  monitoreos referentes  a noticias que relacionan palabras claves como lìderes,victimas,asesinatos,UNP, amenazas, atentados, entre otros. Este informe se  realiza con la compilación de los boletines diarios que hace  el  equipo de  comunicaciones . 
 .El indicador cumple con el nùmero del informe programado.       </t>
  </si>
  <si>
    <t xml:space="preserve"> Para la realización de este indicador, Diariamente el equipo  distribuye la actividad de realizar y socializar el monitoreo de medios, cada semana,  lo que posibilita estar actualizados en la información que cubren los medios de comunicaciòn.    se    consulta en internet las noticias del dia que se relacionen con atentados ,asesinatos,unp,lìderes sociales ,defensores de Derechos humanos, etc.. Se utilizan  palabras claves para el monitoreo.Posteriormente se coteja con el boletin diario  enviado por el grupo GARO y luego se envia al director, secretaria, subdirectores, jefes de oficina y asesores de dirección para su conocimiento, desde el correo   comunicacionesunp@unp .gov.co.
AGOSTO: Se realiza monitoreo a noticias que tienen que ver con la imagen y/o misión de la entidad.
Tambien de contexto de orden público a nivel nacional, el cual se envía a directivos y a la Subdirección de Evaluación de riesgo. 
SEPTIEMBRE: Se realiza monitoreo a noticias que tienen que ver con la imagen y/o misión de la entidad.
Tambien de contexto de orden público a nivel nacional, el cual se envía a directivos y a la Subdirección de Evaluación de riesgo. 
 </t>
  </si>
  <si>
    <t>Surante el mes de Julio, agosto , el Porceso de Comunicaciones no  recibio ninguna PQRSD
SEPTIEMBRE: Durante el mes de septiembre el Equipo de Comunicaciones Estratégicas recibió una PQRSD</t>
  </si>
  <si>
    <t>https://unproteccion.sharepoint.com/sites/oapi/Comunicaciones/Forms/AllItems.aspx?viewid=5644ee14%2Da8b8%2D442a%2D9b04%2D1f7c99527235&amp;id=%2Fsites%2Foapi%2FComunicaciones%2FCALIDAD%2FIndicadores%20Mensuales%2FSEPTIEMBRE%202019</t>
  </si>
  <si>
    <t>Se le dio trámite a una soicitud de información del grupo de control interno disciplinario, respecto a publicaciones de la entidad sobre un tema específico.</t>
  </si>
  <si>
    <t>No presenta dificultades</t>
  </si>
  <si>
    <t>https://unproteccion.sharepoint.com/sites/oapi/Comunicaciones/Forms/AllItems.aspx?viewid=5644ee14%2Da8b8%2D442a%2D9b04%2D1f7c99527235&amp;id=%2Fsites%2Foapi%2FComunicaciones%2FCALIDAD%2FIndicadores%20Trimestrales%2FSEPTIEMBRE%202019</t>
  </si>
  <si>
    <t>Se solicitó reunión con la oficina de información pública para trámite de aprobación de video. Se estableció comunicación vía correo electrónico y telefónica, con RTVC y la CRC para gestión de emisión de dos videos sobre visibilización de la la labor de líderes sociales.</t>
  </si>
  <si>
    <t>Hemos tenido dificultad con la emisión de los videos, pues en Mininterior no nos dieron el aval por considerar que tenían deficiencias técnicas, sin embargo, se han tratado de mejorar y se inició el proceso nuevamente.</t>
  </si>
  <si>
    <t>Por parte de las diferentes  regionales se envian las fotos a un grupo en whats app para que las fotos o los insumos se repliquen. Estos insumos se utilizan para realizar los textos para los  twitters  y  en facebook ,que son las redes sociales utilizadas.</t>
  </si>
  <si>
    <t xml:space="preserve"> No contar con buena calidad en las fotos y la imposibilidad de viajar para realizar cubrimiento en el sitio.</t>
  </si>
  <si>
    <t xml:space="preserve"> En total para  el tercer trimestre las solicitudes sumaron  141  y  dentro de un  promedio  de solicitudes diarias  estas oscilan entre   4 a 6 , mediante  el correo institucional. Se recibe la solicitud  y se procede a revisar la solicitud . Determinada la solicitud  se procede a la realizaciòn  de la (s) pieza(s) gràfica(s),para su posterior  validaciòn y  publicaciòn</t>
  </si>
  <si>
    <t xml:space="preserve">DOCUMENTAL
Se socializo el mapa de riesgos al interior del grupo por medio reuniones y correos electrónicos.
</t>
  </si>
  <si>
    <t>Para el proceso se identificó un (1) riesgo de Corrupción (Filtración, pérdida y/o  extravio de información para Beneficio propio y/o de terceros) y uno de proceso (Alto volúmen de documentación sin aplicación de los procesos archivísticos).</t>
  </si>
  <si>
    <t>Se atendieron catorce  (14) peticiones las cuales fueron respondidas dentro de los términos legales para un cumplimiento del 100%.
SEPTIEMBRE: Se dio respuesta dentro de los términos legales a nueve (9) peticiones, para un cumplimiento del 100%.</t>
  </si>
  <si>
    <t xml:space="preserve">Durante el mes de julio de 2019 fueron recibidas en la SESP, un total de ciento sesenta y cuatro  (164) PQRSD, de las cuales fueron respondidas en términos de Ley  ciento treinta y cuatro (134) de estas, de acuerdo con lo anterior, el reporte de avance fue del 81,71 %
AGOSTO: Durante el mes de agosto de 2019 fueron recibidas en la SESP, un total de doscientos veintitrés  (223) PQRSD, de las cuales fueron respondidas en términos de Ley  ciento setenta y tres (173) de estas, de acuerdo con lo anterior, el reporte de avance fue del 77,58 %..
SEPTIEMBRE: Durante el mes de septiembre de 2019 fueron recibidas en la SESP, un total de doscientos ochenta y cinco  (285) PQRSD, de las cuales fueron respondidas en términos de Ley  doscientas cincuenta y siete (257) de estas, de acuerdo con lo anterior, el reporte de avance fue del 90,18 %. </t>
  </si>
  <si>
    <t>Durante el mes, los correos electrónicos de seguimiento a PQRSD por parte del GAC, se direccionan los diferentes grupos internos de trabajo, de la misma forma desde el enlace de correspondencia  se hace seguimiento a la gestión mediante correos electrónicos. De igual manera se realiza el seguimiento al reporte de PQRSD que realiza el GAC y la OAPI
AGOSTO: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 – Además de esto se hizo seguimiento al estado actual de las bandejas SIGOB de los Grupos Internos de Trabajo de la SESP. 
SEPTIEMBRE: La información se consolida de acuerdo a la información reportada por  los Grupos Internos de Trabajo de la SESP. Durante el mes, los correos electrónicos de seguimiento a PQRSD por parte del GAC, se direccionan a los diferentes grupos internos de trabajo, de la misma forma desde el enlace de correspondencia  se hace seguimiento a la gestión mediante correos electrónicos. De igual manera se realiza el seguimiento al reporte de PQRSD que realiza el GAC y la OAPI.</t>
  </si>
  <si>
    <t xml:space="preserve">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Para el mes de julio de 2019 se realizó el seguimiento a PQRSD correspondiente a los meses de marzo, abril, mayo y junio de 2019 que se encuentran pendientes por respuesta.
AGOSTO: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Además se realizó el seguimiento a PQRSD correspondiente a los meses de enero, febrero, marzo, abril, mayo, junio, julio y agosto de 2019 que se encuentran pendientes por respuesta. 
SEPTIEMBRE: Se realizo reunión con la OAPI, Grupos Internos de Trabajo de la SESP y Subdirector de la SESP donde se socializo el estado actual del Indicador de PQRSD.  Desde el Grupo de Planeación y Seguimiento, el enlace de correspondencia y desde el Despacho del subdirector de la Subdireccion Especializada de Seguridad y Protección se alerta a los enlaces y coordinadores de los grupos de la SESP, para que respondan en los tiempos y en los términos, de igual manera se hace acompañamiento a estos cuando requieren y/o solicitan algún tipo de apoyo para la gestión de PQRSD. </t>
  </si>
  <si>
    <t>Los grupos que conforman  la planta de personal no cuentan con el personal suficiente o con el perfil para atender estos temas, de la misma forma los líderes de los grupos y los encargados del seguimiento, dirección y respuesta del SIGOB de cada grupo refirieron, que además de las anteriores dificultades, reiteran la imposibilidad para notificar respuestas debido a la ubicación geográfica de la población objeto, fallas en la clasificación de los PQRSD, claridad en los términos de respuesta de  acuerdo a la petición, fallas en la diferenciación de la población objeto de acuerdo al de Decreto 299 de 2017 al momento de asignar los PQRSD.
Por otro lado, el Grupo de Recepción, Análisis, Evaluación de Riesgo y Recomendaciones – GRAERR realizo un informe de avances, logros y dificultades donde refieren las acciones que vienen realizando para sanear SIGOB y mejorar el indicador.
SEPTIEMBRE: Durante el periodo a informar, los grupos internos de trabajo de la SESP no refirieron dificultades, sin embargo, en reunión con la OAPI, Grupos Internos de Trabajo y subdirector de la SESP reiteran la falta de personal, que no cuentan con el personal suficiente o con el perfil para atender estos temas.</t>
  </si>
  <si>
    <t>Se divulga la información sobre la ruta de protección colectiva, a través de piezas que van con un vínculo a la página web institucional en donde se explica el paso a paso de la ruta.</t>
  </si>
  <si>
    <t>Durante este trimestre se ha llevado a cabo la gestión de actualización documental del proceso, solicitando la modificación, eliminación y creación de varios documentos, como formatos para solicitud de diseño de piezas y contenidos comunicativos, formato de solicitud de cubrimiento de eventos y protocolo de manejo y seguridad de la información, entre otros.</t>
  </si>
  <si>
    <t>Se proyectaron documentos y se solicitó la oficialización, la cual está en trámite.</t>
  </si>
  <si>
    <t>Para el presente periodo se incremento el porcentaje de presentación del personal de protección de un 82.05% del mes de junio aun 100% en julio, toda vez que se esta normalizando el proceso con las empresas contratistas, aunque se recibieron un total de 67 actos administrativos, 5 de los cuales el director se aparto de desición 1 uno no existe convenio, estos casos no se tuvieron en cuenta. 
AGOSTO: Para el presente periodo se redujo el porcentaje de presentación del personal de protección de un 100% del mes de julio aun 88,10% en agosto, se recibieron un total de 84 resoluciones de las cuales 67 por tramite ordinario y 17 por tramite de emergencia, quedando pendiente la asignación de 10 actos administrativos discriminados así   1 con enfoque, 7 pendientes de presentación de escolta por la  UT   y 2 medidas a los cuales ya se les presento un escolta a cada y uno queda pendiente el segundo escolta, las poblaciones pendientes son 3 persona en condicion de desplazamiento, 2 de comunidades indigenas, 2  concejales,  1 de grupos politicos, 1 otros servidores y 1 de organizaciones de victimas.
SEPTIEMBRE: Para el presente periodo se incremento la cantidad de solicitudes de escoltas en 5 veces el del mes anterior,   discrimnados así:  tramites ordinarios 75, tramites de emergencia 37 y plan ágora 338, con un total de 450 actos administrativos.  los tramites de emergencia y los contemplados dentro del plan ágora, se presentaron en su totalidad, dentro de los tramites ordinarios 65 se presentaron sin novedad 55, quedando pendientes 10 discrimnados asi; 1 pendiente presentar hoja de vida Representante; 4 con enfoque, 2 de organizaciones sociales, 2 de otros servidores públicos y 1 de organizaciones Defensora de Derechos Humanos.</t>
  </si>
  <si>
    <t>La ejecucion de la actividad brinda porcentaje de cumplimiento del  100% para el periodo en mención en lo concerniente a la ejecución de las solicitudes de personal de protección. 
AGOSTO: La ejecucion de la actividad brinda porcentaje de cumplimiento del  88,10% para el periodo en mención en lo concerniente a la ejecución de las solicitudes de personal de protección. 
SEPTIEMBRE: La ejecucion de la actividad arroja un porcentaje de cumplimiento del  97.78% para el periodo en mención en lo concerniente a la ejecución de las solicitudes de personal de protección.</t>
  </si>
  <si>
    <t xml:space="preserve">Para este periodo la mayor dificultad que se presento hace referencia a que algunas empresas o uniones temporales no cuentan el personal o el armamento necesario para la implementacion en la zona y de forma pronta, otra dificultad es que los postulados en muchos de los casos no cumplen los requisitos o no superan las pruebas para ser contratados.
AGOSTO: Para este periodo la mayor dificultad que se presento ha radicado en que la UT protección 20/20, que tiene cobertura operacional en las zona 2 y 4, no tiene armamento disponible para asignar a los escoltas, con un total de 9 medidas a cargo,  aunado a lo anterior los beneficiairos que estan facultados para postular personas de confianza  no hacen llegar las hojas de vida o no cumplen requisitos para ser contratados.   
SEPTIEMBRE: La ejecucion de la actividad arroja un porcentaje de cumplimiento del  97.78% para el periodo en mención en lo concerniente a la ejecución de las solicitudes de personal de protección. </t>
  </si>
  <si>
    <t>Se da cumplimiento del Indicador con el 100% ya que se realizaron 2 Actas de Mesa Tecnica y Se programaron 2 Sesiones en el Trimestre.</t>
  </si>
  <si>
    <t xml:space="preserve">En el Archivo Fisico y Digital de la Secretaria de Mesa Tecnica de Seguridad y Proteccion. </t>
  </si>
  <si>
    <t>Como logro se evidencia que los casos presentados en mesa tecnica de seguridad y proteccion se han aprobado en su  totalidad</t>
  </si>
  <si>
    <t>Para el tercer trimestre del 2019, se continúa adelantando el cumplimiento de las 4 actividades que tienen los siguientes objetivos: Título de Bachiller de los Agentes Escoltas de la Subdirección Especializada,  Que todos los A. E. de la Subdirección Especializada disfruten de los compensatorios en sus fechas respectivas, para lo cual se adelanta plan de choque con un grupo de 10 A. E. destinados a reemplazar en los esquemas los compensatorios. Que todos los A. E. realicen durante el 2019 el reentrenamiento, para ello deben estar al día en los exámenes de porte de armas. Que todos los A. E. de la Subdirección Especializada puedan disfrutar de los beneficios    de salud, pensión y caja de compensación.</t>
  </si>
  <si>
    <t>Todas las actas y evidencias reposan en el archivo de talento humano</t>
  </si>
  <si>
    <t>Avanzamos en la consolidacion y materializacion de nuestro plan</t>
  </si>
  <si>
    <t>De un total de 60 reuniones programadas para la protección a nivel territorial y nacional se aprobaron 22 y se asistieron a un total de 22. De esas, 11 reuniones como Instancia Nacional se realizaron con las regionales para socializar las estrategias de prevención, rutas de protección, resolución 1289 del 2019, medidas de seguridad, aspectos de seguridad y coordinación con los candidatos y Direcciones Políticas Departamentales del Partido Político FARC Atlántico, Valle, Cauca, Nariño, Antioquia, Choco, Tolima, Huila, Risaralda, Quindío, Meta, Guaviare, Caquetá, Arauca, Norte de Santander, Santander, Cesar, Magdalena, Córdoba, Sucre y Bolívar</t>
  </si>
  <si>
    <t>Los soportes que corresponden a listado de asistencia y actas de reunión reposan en una carpeta  para cuando se solicite.</t>
  </si>
  <si>
    <t>Logramos mejorar el rendimiento del indicador por una mejor interpretacion del mismo, producto de las reuniones de apoyo de la oficina de la OAPI</t>
  </si>
  <si>
    <t>La principal dificultad es la politica de austeridad del gasto que no permite garantizar el costo de los desplazamientos y lo que ello demanda.</t>
  </si>
  <si>
    <t xml:space="preserve">Durante tercer trimestre de 2019 se logró avanzar en el cumplimento del indicador, al participar de once (11) encuentros regionales denominados “Construyendo Paz, Territorio y Vida” lucha contra la estigmatización de reincorporados” Dentro de los objetivos propuestos en este trimestre con relación a este indicador es pertinente señalar que se logro dar cumplimiento a todas las visitas programada, a su vez resaltar que la participación de los encuentros es en torno a un proceso de concertación con la Agencia Nacional de Reincorporación, espacios donde se pudo acordar la metodología de los talleres, los lugares a priorizar para la realización de los mismos y la participación activa de la Subdirección especializada de Seguridad y Proteccion. </t>
  </si>
  <si>
    <t>Las actas de visita y reporte de asistencia se encuentran en el archivo de gestión del GRAERR</t>
  </si>
  <si>
    <t>Los mayores logros se ven reflejados en que se ha podido llegar a poblaciones con desconocimiento de los acuerdos de paz y del trabajo que se viene adelantando en torno a este, a su vez este ejercicio a brindado herramientas que aportan a la prevención de la estigmatización de la población objeto del programa de protección de la Subdirección Especializada de Seguridad y Protección.</t>
  </si>
  <si>
    <t>Para este tercer trimestre del año se cumplió al 80% con los seguimientos programados</t>
  </si>
  <si>
    <t>Como soporte de este indicador se tiene, el plan de trabajo, reposa en una carpeta independiente, de nombre Seguimiento de Medidas.  las actas de cada uno de los seguimientos reposan en la carpeta de cada beneficiario. y el Informe elaborado por el funcionario(a) encargado de realizar dichos seguimientos, reposa en la carpeta de Seguimiento de Medidas</t>
  </si>
  <si>
    <t>Logramos visitar otras regiones que en el periodo anterior no se habia podido llegar por razones presupuestales</t>
  </si>
  <si>
    <t>Dificultades en la comunicación con los Beneficiarios y Agentes Escoltas.
•	Algunos desplazamientos no se lograron realizar a las Zonas por temas de Seguridad.
•	Otros esquemas cancelaron por motivo de agenda del beneficiario</t>
  </si>
  <si>
    <t>Durante el trimestre se emitieron 84 Ordenes de Trabajo de las cuales 19 corresponden a solicitudes de Revaluación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Revaluación de Riesgo, se estableció un término no mayor a 50 días que permita realizar controles internos con el ánimo de prevenir demoras en la atención a las solicitudes de protección por revaluación; aunque este control se realizó de forma temporal actualmente se encuentra en estudio para documentarlo a través de las acciones correctivas y preventivas y aplicarlo de forma permanente en tanto se realiza la actualización de los procedimientos</t>
  </si>
  <si>
    <t>Base de datos GRAERR</t>
  </si>
  <si>
    <t>Durante el trimestre se ha realizado un trabajo arduo en procura de optimizar los tiempos de respuesta en todas las solicitudes que se allegan al GRAERR, como iniciativa se planteó la posibilidad de establecer controles internos de 50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t>
  </si>
  <si>
    <t xml:space="preserve"> Una de las dificultades que se presentaron en el trimestre como se ha evidenciado antes, es la falta de personal para atender las actividades al cargo del GRAERR, no obstante, se tomaron medidas urgentes para poder llegar al cumplimiento de esta meta.</t>
  </si>
  <si>
    <t>Durante el trimestre se emitieron 84 Ordenes de Trabajo de las cuales 65 corresponden a solicitudes de Evaluación de Riesgo, todas debidamente asignadas; actualmente se encuentran en instancia de estudio de evaluación de riesgo por parte de los analistas, no obstante es necesario mencionar que si bien no se encuentran terminadas no han superado el tiempo correspondiente a 65 días. 
Al respecto de este indicador, con el propósito de implementar acciones que permitan alertar sobre los tiempos de respuesta a las solicitudes de evaluación de riesgo, se estableció un termino no mayor a 55 días que permita realizar controles internos con el animo de prevenir demoras en la atención a las solicitudes de protección;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</si>
  <si>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ha realizado un trabajo arduo en procura de optimizar los tiempos de respuesta en todas las solicitudes que se allegan al GRAERR, como iniciativa se planteo la posibilidad de establecer controles internos de 55 días para poder mitigar el riesgo de superar los términos de atención a las solicitudes; se ha podido observar que este ejercicio puede ayudar a mejorar esta actividad y emitir alertas para dar atención prioritaria a los tramites que puedan estar en riesgo de superar 65 días, por lo anterior, se está trabajando en documentar esta actividad a través de las acciones correctivas y preventivas y aplicarlo de forma permanente en tanto se realiza la actualización de los procedimientos.
Es importante mencionar que se ha logrado equilibrar las gestiones que corresponden al trimestre y la atención a las solicitudes pendientes de la vigencia 2018 y 2019 anteriores al trimestre objeto de reporte.</t>
  </si>
  <si>
    <t>Una de las dificultades que se presentaron en el trimestre como se ha evidenciado antes, es la falta de personal para atender las actividades al cargo del GRAERR, no obstante, se tomaron medidas urgentes para poder llegar al cumplimiento de esta meta como la práctica de controles internos.</t>
  </si>
  <si>
    <t>Durante el trimestre comprendido entre los meses de julio a septiembre 2019 se allegaron al GRAERR 84 solicitudes de protección todas debidamente asignadas; aunque no se cuenta con un tiempo establecido en el procedimiento para esta actividad, se propuso realizar la revisión de la base de datos y establecer un termino no mayor a 10 días para la asignación, esto con el propósito de establecer controles internos que permitan atender oportunamente este indicador, aunque este control se realizó de forma temporal actualmente se encuentra en estudio para documentarlo a través de las acciones correctivas y preventivas y aplicarlo de forma permanente en tanto se realiza la actualización de los procedimientos.</t>
  </si>
  <si>
    <t>Durante el trimestre se logró realizar un trabajo riguroso en la revisión de todos los tramites a cargo del GRAERR, esto teniendo en cuenta que al respecto de este indicador no se cuenta con un tiempo establecido dentro del procedimiento y por lo tanto no se ha realizado una medición objetiva del cumplimiento de esta actividad.
En virtud de lo anterior, se realizo temporalmente una actividad que permite medir los tiempos de asignación en un termino de diez (10) días lo que ha significado la identificación y control de los tramites desde su llegada al GRAERR hasta su asignación al analista de riesgo, derivado de este proceso se pudo mantener un resultado equilibrado para este trimestre, pues de las 84 solicitudes allegadas todas fueron debidamente asignadas dejando los pendientes de asignación en cero (0) del total de tramites a cargo de esta oficina.</t>
  </si>
  <si>
    <t>Una de las dificultades que se presentaron en el trimestre como se ha evidenciado antes, es la falta de personal para atender las actividades al cargo del GRAERR, no obstante, se tomaron medidas urgentes para poder llegar al cumplimiento de esta meta y fue necesario que dos (2) analistas pasaran a cumplir actividades de solicitudes de protección.</t>
  </si>
  <si>
    <t>Para el tercer trimestre del año el indicador alcanzo un cumplimiento del 71% Para este caso se tuvo en cuenta aquellas medidas que fueron implementadas máximo en 15 días hábiles y su distribución por genero fue 2 masculinos y 3 femeninos</t>
  </si>
  <si>
    <t>Como soporte de esto se encuentra los MEM, donde se realizó la solicitud inicial de las medidas de protección y las reiteraciones, así como la respuesta dada por el Grupo de Automotores con relación a la carencia de los vehículos por parte de las rentadoras</t>
  </si>
  <si>
    <t>Avanzamos con el apoyo de la OAPI y GPS en el proceso de ajuste del indicador que nos permitio tener unos datos mas cercanos a la realidad de lo que esta ocurriendo y de aquí en adelante, el indicador tendra una tendencia creciente.</t>
  </si>
  <si>
    <t>Las dificultades para cumplir con la meta radican en la carencia de Vehículos Blindados nivel III, las rentadoras han informado en cada solicitud que se ha hecho, que no tienen vehículos de este nivel de Blindaje y no dan una fecha probable de entrega del vehículo</t>
  </si>
  <si>
    <t>Este proyecto esta formulado para ejecutarse en una vigencia de ejecución desde el 2019 al 2021 y tiene el propósito de mejorar los análisis de riesgo, e identificar las vulnerabilidad y fortalecer el acuerdo de paz en su parte 3 de seguridad para la acción de la política</t>
  </si>
  <si>
    <t>C:\Users\alejandro.eljach\Desktop\PLANEACION\INDICADORES</t>
  </si>
  <si>
    <t>Se creó el proyecto y no se ha ejecutado</t>
  </si>
  <si>
    <t>No aplica</t>
  </si>
  <si>
    <t>La mesa tecnica de seguridad y proteccion creo el 26 de diciembre del 2018 con acta # 41 las bases del plan de elecciones estructurado en tres ejes: Prevención, Protección y Monitoreo</t>
  </si>
  <si>
    <t>El documento reposa en los archivos de la secretaria técnica de la mesa técnica de seguridad y protección</t>
  </si>
  <si>
    <t>El Gobierno Nacional  opto por el Plan  de Transparencia  y Seguridad  para las Elecciones Territoriales de Octubre de 2019, que estará a cargo del Ministerio del Interior, este  pone en marcha  el Grupo de Reacción Inmediata Electoral (Grie) que acompaña la Ruta Especial de Protección  para los candidatos  a través de la Unidad Nacional de Protección UNP,  para esta acción se crea el Comité Especial de Implementación  de Medidas  de Protección  Electoral (Cimpe),  además está el Centro  Integrado  de Información  e Inteligencia Electoral (CIIE) que lidera la Policía Nacional  y la Misión Observadora  Electoral.     
Para el gobierno nacional fuera de las acciones mencionadas el Plan de Seguridad y Transparencia prevé el acompañamiento institucional de seguridad y protección para el partido político de las FARC.  Pero no permite que sea la Subdirección Especializada de Seguridad y protección de la UNP la que adelante la protección de los candidato FARC  al proceso electoral  como lo  indica el Decreto 299 y  300 del 23 de febrero de 2017 para lo cual fue creada</t>
  </si>
  <si>
    <t>En este periodo se priorizo por el seguimiento y acompañamiento a otros indicadores que reportaban bajo resultado y por razones de tiempo no se logro atender antes del corte de septiembre las diferentes actividades ACOM que estan programadas en la autorevision. No obstante hemos colocado en las prioridades del proximo trimestre las actividades ACOM que estan pendientes</t>
  </si>
  <si>
    <t>El Mapa Integral de Riesgo nos ha permitido prevenir acciones ligadas a la corrupción y nos deja herramientas de control que reducen las oportunidades de corrupción</t>
  </si>
  <si>
    <t>https://unproteccion.sharepoint.com/sites/sesp/sps/Reporte_II_Cuatrimestre_MIR_SESP/Forms/AllItems.aspx</t>
  </si>
  <si>
    <t>La Subdirección Especializada de Seguridad y protección para el año 2019 identifico 1 Mapa integral de Riesgos.  Integrado por 6 Riesgos por corrupción y 2 por Procesos. 
Se han realizado 2 reportes Cuatrimestrales a la Oficina de Control Interno en cumplimiento del Reporte Mapa Integral de Riesgos</t>
  </si>
  <si>
    <t>Durante el mes de julio de 2019 el porcentaje de disponibilidad de la Plataforma Tecnológica que consta de conectividad de las sedes a nivel nacional y cuentan con ochenta y cuatro (84) servicios tecnológicos correspondió al 99,96%, resultado que se encuentra dentro del margen (98% a 100%) definido como satisfactorio en cumplimiento de la meta establecida. 
El resultado de la medición del indicador “Disponibilidad de la Plataforma de TI” permite evidenciar que el tiempo de indisponibilidad fue equivalente a 16.5 minutos, lo cual representa el 0.04% de un total de 44.640 minutos de disponibilidad para el periodo evaluado.
AGOSTO: Durante el mes de agosto de 2019 el porcentaje de Disponibilidad de la Plataforma Tecnológica que habilita la conectividad de las sedes a nivel nacional y cuentan con ochenta y cuatro (84) servicios tecnológicos para el desarrollo de la operación de la Entidad fue del 99,83%, resultado que se encuentra dentro del margen (98% a 100%) establecido como satisfactorio en cumplimiento de la meta fijada. 
El resultado de la medición del indicador “Disponibilidad de la Plataforma de TI” permite evidenciar que el tiempo de indisponibilidad fue equivalente a 77.4 minutos, lo cual representa el 0.17% de un total de 44.640 minutos de disponibilidad del periodo evaluado.
SEPTIEMBRE: Durante el mes de septiembre de 2019 el porcentaje de Disponibilidad de la Plataforma Tecnológica que habilita la conectividad de las sedes a nivel nacional y cuentan con ochenta y cuatro (84) servicios tecnológicos para el desarrollo de la operación de la Entidad fue del 99,99%, resultado que se encuentra dentro del margen (98% a 100%) establecido como satisfactorio en cumplimiento de la meta fijada. 
El resultado de la medición del indicador “Disponibilidad de la Plataforma de TI” permite evidenciar que el tiempo de indisponibilidad fue equivalente a 4.6 minutos, lo cual representa el 0.01% de un total de 42.200 minutos de disponibilidad del periodo evaluado.</t>
  </si>
  <si>
    <r>
      <t xml:space="preserve">Este indicador presenta reporte mensual cumpliendose con el indicador propuesto. La informaciòn reportada hace referencia  al mes de </t>
    </r>
    <r>
      <rPr>
        <b/>
        <sz val="6"/>
        <rFont val="Arial"/>
        <family val="2"/>
      </rPr>
      <t>Abril</t>
    </r>
    <r>
      <rPr>
        <sz val="6"/>
        <rFont val="Arial"/>
        <family val="2"/>
      </rPr>
      <t xml:space="preserve">   en el cual se realiza un informe del  Monitoreo de Medios. Para la realizaciòn del informe  se  adjunta los pantallazos  de los  </t>
    </r>
    <r>
      <rPr>
        <b/>
        <sz val="6"/>
        <rFont val="Arial"/>
        <family val="2"/>
      </rPr>
      <t xml:space="preserve">20  monitoreos de medios </t>
    </r>
    <r>
      <rPr>
        <sz val="6"/>
        <rFont val="Arial"/>
        <family val="2"/>
      </rPr>
      <t xml:space="preserve"> enviados diariamente  a travès  del correo institucional  </t>
    </r>
    <r>
      <rPr>
        <b/>
        <sz val="6"/>
        <rFont val="Arial"/>
        <family val="2"/>
      </rPr>
      <t xml:space="preserve">comunicacionesunp@unp.gov.co.  </t>
    </r>
    <r>
      <rPr>
        <sz val="6"/>
        <rFont val="Arial"/>
        <family val="2"/>
      </rPr>
      <t xml:space="preserve">Para este indicador se cumplio con el nùmero del informe.
</t>
    </r>
    <r>
      <rPr>
        <b/>
        <sz val="6"/>
        <rFont val="Arial"/>
        <family val="2"/>
      </rPr>
      <t>Mayo</t>
    </r>
    <r>
      <rPr>
        <sz val="6"/>
        <rFont val="Arial"/>
        <family val="2"/>
      </rPr>
      <t>: Se cumple con el indicador propuesto para la actividad  Este indicador presenta reporte mensual . La informaciòn reportada hace referencia  al mes de Mayo  en el cual se realizan y envìan  21  monitoreos de medios .El informe    se realiza  adjuntando los pantallazos de los correos enviados al Director,asesores ,jefes y equipo de comunicaciones . El informe se realiza y se envia a travès del correo interno comunicacionesunp@unp.gov.El indicador se cumple con el nùmero del informe programado.    
Junio: durante el mes de junio se realizo un informe de monitoreo de medios</t>
    </r>
  </si>
  <si>
    <r>
      <t>Diariamente el equipo  distribuye la actividad de realizar y socializar el monitoreo de medios, cada semana. En la plataforma  Google se    consulta las noticias del dia  con palabras claves  referentes a  atentados ,asesinatos,unp,lìderes,victimas,lìderes  sociales ,defensores de Derechos humanos.  Posteriormente,  se coteja con el boletìn diario  enviado por el grupo</t>
    </r>
    <r>
      <rPr>
        <b/>
        <sz val="6"/>
        <rFont val="Arial"/>
        <family val="2"/>
      </rPr>
      <t xml:space="preserve"> GARO</t>
    </r>
    <r>
      <rPr>
        <sz val="6"/>
        <rFont val="Arial"/>
        <family val="2"/>
      </rPr>
      <t xml:space="preserve"> y luego se envia al Director , jefes de dependencias ,asesores y equipo de comunicaiones; para su  conocimiento respectivo sobre las informaciones en los medios de comunicaciòn. Lo anterior,se envìa mediante   el correo informativo  </t>
    </r>
    <r>
      <rPr>
        <b/>
        <sz val="6"/>
        <rFont val="Arial"/>
        <family val="2"/>
      </rPr>
      <t>comunicacionesunp@unp .gov.co</t>
    </r>
    <r>
      <rPr>
        <sz val="6"/>
        <rFont val="Arial"/>
        <family val="2"/>
      </rPr>
      <t xml:space="preserve">.
</t>
    </r>
    <r>
      <rPr>
        <b/>
        <sz val="6"/>
        <rFont val="Arial"/>
        <family val="2"/>
      </rPr>
      <t>Mayo</t>
    </r>
    <r>
      <rPr>
        <sz val="6"/>
        <rFont val="Arial"/>
        <family val="2"/>
      </rPr>
      <t>: Diariamente el equipo  distribuye la actividad de realizar y socializar el monitoreo de medios, cada semana,  lo que posibilita estar actualizados en la informaciòn que cubren los medios de comunicaciòn. En la plataforma  google se    consulta las noticias del dia  referentes con  atentados ,asesinatos,unp,lìderes,victimas,lìderes  sociales ,defensores de Derechos humanos. Palabras claves para la informaciòn que monitoreamos . Posteriormente se coteja con el boletin diario  enviado por el grupo GARO y luego se envia al director , jefes,asesores y equipo de comunicaiones para el  conocimiento respectivo mediante  el correo informativo  comunicacionesunp.gov.co.</t>
    </r>
  </si>
  <si>
    <r>
      <t xml:space="preserve">El monitoreo  se presenta de una forma muy  subjetiva y de acuerdo al criterio  de la  persona que lo realiza.Pocos medios mencionan la entidad y sus gestiones.Seria importante tener un Monitoreo de medios con una empresa externa para que entregara estadìsticas sobre la imagen de la entidad y su pòsicionamiento.    
</t>
    </r>
    <r>
      <rPr>
        <b/>
        <sz val="6"/>
        <rFont val="Arial"/>
        <family val="2"/>
      </rPr>
      <t>Mayo:</t>
    </r>
    <r>
      <rPr>
        <sz val="6"/>
        <rFont val="Arial"/>
        <family val="2"/>
      </rPr>
      <t xml:space="preserve"> El monitoreo  se presenta de una forma muy  subjetiva y de acuerdo a la consideraciòn de la  persona que lo realiza.Pocos medios mencionan la entidad y sus gestiones.  </t>
    </r>
  </si>
  <si>
    <r>
      <t xml:space="preserve">El indicador </t>
    </r>
    <r>
      <rPr>
        <b/>
        <sz val="6"/>
        <rFont val="Arial"/>
        <family val="2"/>
      </rPr>
      <t>“Porcentaje de Oportunidad en el trámite de Solicitudes de Protección”</t>
    </r>
    <r>
      <rPr>
        <sz val="6"/>
        <rFont val="Arial"/>
        <family val="2"/>
      </rPr>
      <t>, para el mes de julio del año en curso , el GSP recibió un total de</t>
    </r>
    <r>
      <rPr>
        <b/>
        <sz val="6"/>
        <rFont val="Arial"/>
        <family val="2"/>
      </rPr>
      <t xml:space="preserve"> 3629</t>
    </r>
    <r>
      <rPr>
        <sz val="6"/>
        <rFont val="Arial"/>
        <family val="2"/>
      </rPr>
      <t xml:space="preserve"> solicitudes, de las cuales atendió de manera oportuna</t>
    </r>
    <r>
      <rPr>
        <b/>
        <sz val="6"/>
        <rFont val="Arial"/>
        <family val="2"/>
      </rPr>
      <t xml:space="preserve"> 1764</t>
    </r>
    <r>
      <rPr>
        <sz val="6"/>
        <rFont val="Arial"/>
        <family val="2"/>
      </rPr>
      <t xml:space="preserve">, que representa el </t>
    </r>
    <r>
      <rPr>
        <b/>
        <sz val="6"/>
        <rFont val="Arial"/>
        <family val="2"/>
      </rPr>
      <t xml:space="preserve"> 48,61%</t>
    </r>
    <r>
      <rPr>
        <sz val="6"/>
        <rFont val="Arial"/>
        <family val="2"/>
      </rPr>
      <t xml:space="preserve"> de cumplimento en la oportunidad de la gestión del GSP, lo anterior se presenta debido a que se están gestionando solicitudes allegadas en periodos anteriores “Rezago”, razón por la cual no se llegó a cumplir la meta del 100%.  
</t>
    </r>
    <r>
      <rPr>
        <b/>
        <sz val="6"/>
        <rFont val="Arial"/>
        <family val="2"/>
      </rPr>
      <t xml:space="preserve">AGOSTO: </t>
    </r>
    <r>
      <rPr>
        <sz val="6"/>
        <rFont val="Arial"/>
        <family val="2"/>
      </rPr>
      <t xml:space="preserve">
Durante el mes de Agosto al Grupo de solicitudes de protecciòn GSP allegaròn 3421 solicitudes misionales y de las cuales se gestionò oportunamente 1785 solicitudes, lo que representa el  52.18 %.
El indicador, “Oportunidad en los trámites brindados a las solicitudes de protección”, para el mes de agosto, periodo comprendido entre el 25 de julio de 2019 al 23 de agosto de 2019, indica que, de las 3.421 solicitudes de protecciones recibidas, se logró atender de manera oportuna 1.785, lo cual representa un 52.18% de cumplimento a la oportunidad, evidenciando una mejora en la oportunidad de las solicitudes de protección del 3.57% en relación al mes de julio del mismo año. Mostrando en los dos últimos meses de lo corrido del año, una tendencia a subir o mejoría de la oportunidad.  
</t>
    </r>
    <r>
      <rPr>
        <b/>
        <sz val="6"/>
        <rFont val="Arial"/>
        <family val="2"/>
      </rPr>
      <t xml:space="preserve">SEPTIEMBRE
</t>
    </r>
    <r>
      <rPr>
        <sz val="6"/>
        <rFont val="Arial"/>
        <family val="2"/>
      </rPr>
      <t xml:space="preserve">Durante el mes de Septiembre al Grupo de solicitudes de protección GSP allegaron 4798 solicitudes misionales y de las cuales se gestionó oportunamente 1695 solicitudes, lo que representa el  35.33 %.
El indicador, “Oportunidad en los trámites brindados a las solicitudes de protección”, para el mes de septiembre, periodo comprendido entre el 26 de agosto de 2019 al 23 de septiembre de 2019, indica que, de las 4.798 solicitudes de protecciones recibidas, se logró atender de manera oportuna 1.695, lo cual representa un 35.33% de cumplimento a la oportunidad, evidenciando una disminución en la oportunidad de las solicitudes de protección del 16.85% en relación con el mes de agosto del mismo año.    
</t>
    </r>
  </si>
  <si>
    <r>
      <t xml:space="preserve">El indicador </t>
    </r>
    <r>
      <rPr>
        <b/>
        <sz val="6"/>
        <rFont val="Arial"/>
        <family val="2"/>
      </rPr>
      <t>“Porcentaje de Evaluaciones de Riesgo Colectivo de Grupos Étnicos realizadas”</t>
    </r>
    <r>
      <rPr>
        <sz val="6"/>
        <rFont val="Arial"/>
        <family val="2"/>
      </rPr>
      <t xml:space="preserve">, para el mes de julio, indica que se realizó </t>
    </r>
    <r>
      <rPr>
        <b/>
        <sz val="6"/>
        <rFont val="Arial"/>
        <family val="2"/>
      </rPr>
      <t>3 evaluaciones de riego colectivo para Ëtnicos de 4 casos</t>
    </r>
    <r>
      <rPr>
        <sz val="6"/>
        <rFont val="Arial"/>
        <family val="2"/>
      </rPr>
      <t xml:space="preserve"> estudio  de evaluaciòn de riesgo que llegaron  durante  el periodo, lo que representa el </t>
    </r>
    <r>
      <rPr>
        <b/>
        <sz val="6"/>
        <rFont val="Arial"/>
        <family val="2"/>
      </rPr>
      <t xml:space="preserve"> 75 %</t>
    </r>
    <r>
      <rPr>
        <sz val="6"/>
        <rFont val="Arial"/>
        <family val="2"/>
      </rPr>
      <t xml:space="preserve"> de cumplimento, es importante aclarar que los casos  mencionados se estaba  realizando el estudio  desde meses anteriores.
Se realizó estudio  de evaluaciòn del riesgo colectivo hasta definir la Hoja de ruta  Y PRESENTACIÓN AL CERREM COLECTIVO:
¨- Resguardo Indígena Catrú, Dubasa y Ancoso OT 64 el día 04/07/2019   resolución 004948 del 18 de julio.
´-Asociación de Autoridades Indígenas del Bajo Baudó OT 82 el día 05/07/2019 resolución 004933 del 17 de julio de 2019.
´-12 de Julio de 2019 se realiza la presentación de la OT 50. Correspondiente al Resguardo Indígena Inga Yurayaco, en la ciudad de Bogotá. (Caso Ordinario que no fue validado).
</t>
    </r>
    <r>
      <rPr>
        <b/>
        <sz val="6"/>
        <rFont val="Arial"/>
        <family val="2"/>
      </rPr>
      <t xml:space="preserve">AGOSTO: </t>
    </r>
    <r>
      <rPr>
        <sz val="6"/>
        <rFont val="Arial"/>
        <family val="2"/>
      </rPr>
      <t xml:space="preserve">
El indicador “Porcentaje de Evaluaciones de Riesgo Colectivo de Grupos Étnicos realizadas”, para el mes de agosto, indica que se realizó 4 evaluaciones de riego colectivo para Étnicos de 12 casos de evaluaciòn de riesgo que llegaron  durante  el periodo, lo que representa el  33.33  % de cumplimento, es importante aclarar que los casos  mencionados se estaba  realizando el estudio  desde meses anteriores.
Se realizó estudio  de evaluaciòn del riesgo colectivo hasta la PRESENTACIÓN AL CERREM COLECTIVO a saber:
1. Agosto 2 presentación ante CERREM OT 109 Resguardo Jagual Rio Chintadó, (en espera del número de la resolución) 
2. Se presento el 30/08/2019 el CERREM de la OT 076, Parcialidad Indígena Emberá Karambà.  3. 01/08/19 CERREM OT 72 CC La Madre
4. OT 75 Resguardo Indígena Mamey Dipurdú
</t>
    </r>
    <r>
      <rPr>
        <b/>
        <sz val="6"/>
        <rFont val="Arial"/>
        <family val="2"/>
      </rPr>
      <t>SEPTIEMBRE</t>
    </r>
    <r>
      <rPr>
        <sz val="6"/>
        <rFont val="Arial"/>
        <family val="2"/>
      </rPr>
      <t xml:space="preserve">:
El indicador “Porcentaje de Evaluaciones de Riesgo Colectivo de Grupos Étnicos realizadas”, para el mes de septiembre, indica que se realizó 7 evaluaciones de riego colectivo para Grupos Étnicos, los cuales fueron presentados al CERREM COLECTIVO, lo que representa el 100 % de cumplimento, es importante aclarar que los casos mencionados, el estudio se ha venido desarrollando de meses atrás.
Para el mes de septiembre se presentaron los siguientes casos al CERREM COLECTIVO:
1. Resguardo Indígena Chachajo, OT-67. En Buenaventura - Valle del Cauca, el 12/09/2019.
2.Asociación indígena ACIVA-RP, OT-056. En Buenaventura – Valle del Cauca, el 13/09/2019.
3.13/09/2019 el CERREM de la OT 079, Resguardo Indígena Nasa Emberá Chami, la Delfina. 
4.septiembre 13 OT 91 Consejo Comunitario de la Cuenca Baja del Río Calima. 
5.27/09/2019 el CERREM de la OT 089, Consejo Comunitario Renacer Telembí.
6.Pueblo indígena Kankuamo, OT-156. En Valledupar – Cesar, el 27/09/2019.
7.septiembre 27 OT 88 Consejo Comunitario para el Desarrollo Integral de las Comunidades Negras de la Cordillera Occidental de Cauca y Nariño – COPDICONC.   
Para el presente mes se asignaron dos órdenes de trabajo al equipo colectivos, que corresponden a esta población (Étnicos). </t>
    </r>
  </si>
  <si>
    <r>
      <t xml:space="preserve">Durante el mes de abril se recepcionaron 34 solicitudes de apoyos para técnicos antiexplosivos, de las cuales se atendieron 30 toda vez que se presentaron eventos simultaneos lo cual impedia dar cumplimiento a la totalidad.  
</t>
    </r>
    <r>
      <rPr>
        <b/>
        <sz val="6"/>
        <rFont val="Arial"/>
        <family val="2"/>
      </rPr>
      <t>Mayo:</t>
    </r>
    <r>
      <rPr>
        <sz val="6"/>
        <rFont val="Arial"/>
        <family val="2"/>
      </rPr>
      <t xml:space="preserve"> Durante el mes de mayo se recepcionaron 28 solicitudes de apoyos para técnicos antiexplosivos, de las cuales se atendieron 25, las tres solicitudes de apoyo no se atendieron toda vez que en uno de los casos se presentaron eventos simultaneos, en el segundo caso uno de los vehículos se encontraba en taller y no fue posible conseguir vehiculo de apoyo,  y para la tercera solicitud de apoyo no hubo disponibilidad de tiquetes para que el funcionario viajara lo cual no permitió dar cumplimiento a la totalidad.  
Junio: Durante el mes de junio se recepcionaron 26 solicitudes de apoyos para técnicos antiexplosivos, de las cuales se atendieron 26,  dando  cumplimiento al 100% del indicador.  </t>
    </r>
  </si>
  <si>
    <r>
      <t xml:space="preserve">Durante el mes de julio se recepcionaron 20 solicitudes de apoyos para técnicos antiexplosivos, de las cuales se atendieron 19,  dando  cumplimiento al 100% del indicador.  
</t>
    </r>
    <r>
      <rPr>
        <b/>
        <sz val="6"/>
        <rFont val="Arial"/>
        <family val="2"/>
      </rPr>
      <t xml:space="preserve">AGOSTO: </t>
    </r>
    <r>
      <rPr>
        <sz val="6"/>
        <rFont val="Arial"/>
        <family val="2"/>
      </rPr>
      <t xml:space="preserve">Durante el mes de agosto se recepcionaron 34 solicitudes de apoyos para técnicos antiexplosivos, de las cuales se atendieron 31.
</t>
    </r>
    <r>
      <rPr>
        <b/>
        <sz val="6"/>
        <rFont val="Arial"/>
        <family val="2"/>
      </rPr>
      <t>SEPTIEMBRE:</t>
    </r>
    <r>
      <rPr>
        <sz val="6"/>
        <rFont val="Arial"/>
        <family val="2"/>
      </rPr>
      <t xml:space="preserve"> Durante el mes de septiembre se recepcionaron 27 solicitudes de apoyos para técnicos antiexplosivos, de las cuales se atendieron 24.</t>
    </r>
  </si>
  <si>
    <r>
      <t xml:space="preserve">Para el presente periodo se incremento el procentaje de presentación del personal de protección de un 94,83% del mes de marzo aun 95,52%, toda vez que se esta normalizando el proceso con las empresas contratistas, recibieron 9 actos administrativos mas que incluyen personal de protección en comparación con el mes anterior que fueron 58. 
</t>
    </r>
    <r>
      <rPr>
        <b/>
        <sz val="6"/>
        <rFont val="Arial"/>
        <family val="2"/>
      </rPr>
      <t>Mayo:</t>
    </r>
    <r>
      <rPr>
        <sz val="6"/>
        <rFont val="Arial"/>
        <family val="2"/>
      </rPr>
      <t xml:space="preserve"> Para el presente periodo se incremento el procentaje de presentación del personal de protección de un 95,52% del mes de abril aun 95,59%, toda vez que se esta normalizando el proceso con las empresas contratistas, recibio 1 acto administrativo más que incluyen personal de protección en comparación con el mes anterior .
</t>
    </r>
    <r>
      <rPr>
        <b/>
        <sz val="6"/>
        <rFont val="Arial"/>
        <family val="2"/>
      </rPr>
      <t>Junio</t>
    </r>
    <r>
      <rPr>
        <sz val="6"/>
        <rFont val="Arial"/>
        <family val="2"/>
      </rPr>
      <t xml:space="preserve">: Para el presente periodo disminuyó el procentaje de presentación del personal de protección de un 95,59% del mes de mayo a un 82,1%, toda vez que hubo demoras por parte en el proceso con las empresas contratistas, se recibieron 3 acto administrativo menos que incluyen personal de protección en comparación con el mes anterior .  </t>
    </r>
  </si>
  <si>
    <r>
      <t xml:space="preserve">La ejecucion de la actividad brinda porcentaje de cumplimiento del  95.52% para el periodo en mención en lo concerniente a la ejecución de las solicitudes de personal de protección. 
</t>
    </r>
    <r>
      <rPr>
        <b/>
        <sz val="6"/>
        <rFont val="Arial"/>
        <family val="2"/>
      </rPr>
      <t xml:space="preserve">Mayo: </t>
    </r>
    <r>
      <rPr>
        <sz val="6"/>
        <rFont val="Arial"/>
        <family val="2"/>
      </rPr>
      <t xml:space="preserve">La ejecucion de la actividad brinda porcentaje de cumplimiento del  95.59% para el periodo en mención en lo concerniente a la ejecución de las solicitudes de personal de protección. 
</t>
    </r>
    <r>
      <rPr>
        <b/>
        <sz val="6"/>
        <rFont val="Arial"/>
        <family val="2"/>
      </rPr>
      <t>Junio:</t>
    </r>
    <r>
      <rPr>
        <sz val="6"/>
        <rFont val="Arial"/>
        <family val="2"/>
      </rPr>
      <t xml:space="preserve"> La ejecucion de la actividad brinda porcentaje de cumplimiento del 82,1% para el periodo en mención en lo concerniente a la ejecución de las solicitudes de personal de protección. </t>
    </r>
  </si>
  <si>
    <r>
      <t xml:space="preserve">EN EL MES DE ABRIL DE 2019 LA COORDINACIÓN DEL GRUPO DE VEHÍCULOS DE PROTECCIÓN RECIBIÓ CINCUENTA Y SIETE (57) SOLICITUDES DE VEHÍCULOS DE PROTECCIÓN REMITIDAS POR LA COORDINACIÓN DE IMPLEMENTACIÓN DE MEDIDAS DE PROTECCIÓN SEGÚN ACTOS ADMINISTRATIVOS EMITIDOS POR LA SECRETARIA TECNICA DEL CERREM, TRAMITES DE EMERGENCIA Y TUTELAS; DE LOS CUALES SE TRAMITARON ANTE LAS RESPECTIVAS RENTADORAS Y DE ACUERDO A LOS CONTRATOS ESTABLECIDOS GENERANDO LA IMPLEMENTACIÓN A SATISFACCIÓN Y EN LOS TIEMPOS ESTABLECIDOS PARA LA ENTREGA FORMAL DE LOS VEHÍCULOS SEGÚN FORMATO GMP-FT-02 “ACTA DE ENTREGA MEDIO DE TRANSPORTE” DE CUARENTA Y CINCO (45) BENEFICIARIOS DE LA RUTA; EL PORCENTAJE DE EJECUCIÓN DE LA IMPLEMENTACIÓN DE VEHÍCULOS PARA EL PERIODO EN MENCIÓN ES DEL 84%.
</t>
    </r>
    <r>
      <rPr>
        <b/>
        <sz val="6"/>
        <rFont val="Arial"/>
        <family val="2"/>
      </rPr>
      <t>Mayo:</t>
    </r>
    <r>
      <rPr>
        <sz val="6"/>
        <rFont val="Arial"/>
        <family val="2"/>
      </rPr>
      <t xml:space="preserve"> EN EL MES DE MAYO DE 2019 LA COORDINACIÓN DEL GRUPO DE VEHÍCULOS DE PROTECCIÓN RECIBIÓ CUARENTA Y DOS (42)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VEINTI NUEVE (29) BENEFICIARIOS DE LA RUTA DE PROTECCIÓN SEGUN FORMATO ACTA DE ENTREGA.
EL PORCENTAJE DE EJECUCIÓN DE ENTREGA DE VEHÍCULOS OPORTUNAMENTE PARA EL PERIODO EN MENCIÓN ES DEL 69%.
Junio: EN EL MES DE JUNIO DE 2019 LA COORDINACIÓN DEL GRUPO DE VEHÍCULOS DE PROTECCIÓN RECIBIÓ CUARENTA Y DOS (65) SOLICITUDES DE VEHÍCULOS DE PROTECCIÓN REMITIDAS POR LA COORDINACIÓN DE IMPLEMENTACIÓN DE MEDIDAS DE PROTECCIÓN, SEGÚN ACTOS ADMINISTRATIVOS EMITIDOS POR LA SECRETARIA TECNICA DEL CERREM, TRAMITES DE EMERGENCIA Y TUTELAS. SE TRAMITARON ANTE LAS RESPECTIVAS RENTADORAS, DE ACUERDO A LOS CONTRATOS ESTABLECIDOS Y SE LOGRA LA PRESENTACIÓN FORMAL, EN LOS TIEMPOS ESTABLECIDOS PARA LA IMPLEMENTACIÓN DE LAS MEDIDAS A CINCUENTA Y UN (51) BENEFICIARIOS DE LA RUTA DE PROTECCIÓN SEGUN FORMATO ACTA DE ENTREGA.
EL PORCENTAJE DE EJECUCIÓN DE ENTREGA DE VEHÍCULOS OPORTUNAMENTE PARA EL PERIODO EN MENCIÓN ES DEL 89%.</t>
    </r>
  </si>
  <si>
    <r>
      <t xml:space="preserve">SE REALIZO NOTIFICACIÓN FORMAL MEDIANTE CORREO ELECTRONICO, AL GRUPO DE IMPLEMENTACIÓN DE MEDIDAS DE PROTECCIÓN, LOS CASOS DE LOS VEHICULOS QUE NO SE HAN PODIDO ENTREGAR A LOS BENEFICIARIOS PARA SU CONOCIMIENTO Y TRAMITE RESPECTIVO; ADICIONALMENTE SE IMPLEMENTAN  SEIS (6) VEHÍCULOS DE PROTECCIÓN  FUERA DE LOS TIEMPOS POR TEMAS DE DISPONIBILIDAD DE LOS VEHICULOS EN LA ZONA Y DEL BLINDAJE MOTIVO POR EL CUAL SE REALIZAN EXTEMPORANEAMENTE.
</t>
    </r>
    <r>
      <rPr>
        <b/>
        <sz val="6"/>
        <rFont val="Arial"/>
        <family val="2"/>
      </rPr>
      <t xml:space="preserve">Mayo: </t>
    </r>
    <r>
      <rPr>
        <sz val="6"/>
        <rFont val="Arial"/>
        <family val="2"/>
      </rPr>
      <t xml:space="preserve">SE REALIZO LA ENTREGA FORMAL E IMPLEMENTACIÓN DE  SIETE (7) VEHÍCULOS DE PROTECCIÓN, FUERA DE LOS TIEMPOS, DEBIDO A QUE NO CUMPLIAN CON LAS ESPECFICACIONES TECNICAS DEL ANEXO EN LO REFERENTE AL BLINDAJE , MOTIVO POR EL CUAL FUERON DEVULTOS A LAS RENTADORA Y RETARDO AL ENTREGA OPORTUNA, TODO ESTO CON EL FIN DE GARANTIZAR LAS CONDICIONES DEL VEHÍCULO PRESENTADO A LA UNP Y ENTREGADO A LOS DIFERENTES ESQUEMAS DE PROTECCIÓN.
Junio: SE REALIZO LA ENTREGA FORMAL E IMPLEMENTACIÓN DE  TRES (3) VEHÍCULOS DE PROTECCIÓN, FUERA DE LOS TIEMPOS, DEBIDO A QUE NO CONTABA CON DISPONIBILIDAD DE VEHICULOS POR PARTE DE LAS RENTADORAS.
</t>
    </r>
  </si>
  <si>
    <r>
      <t xml:space="preserve">ACTUALMENTE SE IMPLEMENTAN A SATISFACCION LOS DOS (2) VEHICULOS PENDIENTES POR ENTREGAR  DEL MES DE MARZO Y SE TIENEN TRES (3) PENDIENTES DEL MES DE ABRIL LOS CUALES YA FUERON SOLICITADOS A LAS RENTADORAS PERO NO NOS HAN PRESENTADOS CON EL FIN DE PROCEDER CON LA MEDIDA POR TEMAS DE DISPONIBILIDAD Y RESOLUCIONES DE BLINDAJE.
ADICONALMENTEDENTRO DE LOS CUARENTA Y OCHO (48) PRESENTADOS OPORTUNAMENTE UN (1) BENEFICIARIO NO ACEPTO LA MEDIDA Y DOS  (2) SOLICITUDES FUERON CANCELADAS POR EL GRUPO DE IMPLEMENTACIÓN, PRAA LO CUAL SE TIENE LOS SOPORTES RESPECTIVOS Y NOTIFICACIONES AL RESPECTO
</t>
    </r>
    <r>
      <rPr>
        <b/>
        <sz val="6"/>
        <rFont val="Arial"/>
        <family val="2"/>
      </rPr>
      <t>Mayo:</t>
    </r>
    <r>
      <rPr>
        <sz val="6"/>
        <rFont val="Arial"/>
        <family val="2"/>
      </rPr>
      <t xml:space="preserve"> LOS TRES (3) CASOS PENDIENTESY  REPORTADOS EN EL MES DE A BRIL, SE ENTREGAN E IMPLEMENTAN A SATISFACCION DOS (2) Y UNO (1) ESTA AUN CONTINUA PENDIENTE DE ENTREGAR POR NO TENER DISPONIBILIDAD DE VEHIUCLO PARA LA ZONA QUE SE REQUIERE. 
ADICIONALMENTE  DENTRO DE LOS  VEINTINUEVE (29) VEHÍCULOS PRESENTADOS OPORTUNAMENTE SE REALIZO NOTIFICACIÓN FORMAL AL GRUPO DE IMPLEMENTACIÓN DE MEDIDAS DE PROTECCIÓN, CON EL FIN DE INFORMAR LAS DIFICUTADES PRESENTADAS CON DOS (2) VEHÍCULOS, TENIENDO EN CUENTA QUE UN (1) BENEFICAIRIO NO ACEPTO LA MEDIDA Y OTRO BENEFICIARIO ESTABA FUERA DEL PAIS MOTIVOS POR LOS CUALES NO SE PUDO CONCLUIR DICHAS ACTIVIDADES.
SEIS (6) VEHÍCULOS DE CARACTERISTICA BLINDADOS, SE ENCUENTRAN PENDIENTES DE PRESENTACIÓN Y ENTREGA A LOS BENEFICIARIOS, POR NO TENER DISPONIBILIDAD DE ESTOS POR PARTE DE LAS RENTADORAS, LOS CUALES YA FUERON SOLICITADOS ESTAMOS A LA ESPERA DE RESPUESTA A DICHAS SOLICITUDES AL GRUPO DE VEHÍCULOS DE PROTECCIÓN.
Junio: UN (1) CASOS PENDIENTE Y  REPORTADOS EN EL MES DE A BRIL, EL CUALS E ENCONTRABA PENDEINTE POR PRESENTAR SE ENTREGA A SATISFACCIÓN. 
DE LOS SEIS (6) VEHÍCULOS DE CARACTERISTICA BLINDADOS, REPORTADOS PENDEINTES EN EL INDICADOR DEL MES DE MAYO CINCO (5) SE IMPLEMENTARON A SATISFACCION UNO (1) SE ENCUENTRA PENDEINTE POR NO TENER LA RENTADORA DE LA ZONA PRIMARIA VEHICULOS DISPONIBLES. 
ADICIONALMENTE  DENTRO DE LOS  SESENTA Y CINCO (65) VEHÍCULOS SOLICITADOS POR IMPLEMENTACIÓN, SE CANCELARON A SOLCIITUD DE ESA COORDINACIÓN DOS (2) VEHICULOS Y CINCO (5) NO SE PUDIERON ENTREGAR PORQUE LOS BENEFICIARIOS NO ACEPTARON LA MEDIDA DE PROTECCIÓN MOTIVO POR EL CUAL NO SE PUDO CONCLUIR DICHAS ACTIVIDADES; SE REALIZARON LAS NOTIFICACIONES RESPECTIVAS AL GRUPO DE  IMPLEMENTACIONES PARA SU CONOCIMIENTO Y TRAMITE RESPECTIVO.
EN ESTE MES QUEDAN PENDEINTES POR PRESENTAR CUATRO (4) VEHICULOS LOS CUALES YA SE SOLICITARON A LAS RENTADORAS Y ESTAMOS EN ESPERA DE PRESENTACION DE LOS MISMOS PARA LA RESPECTIVA ENTREGA A LOS PROTEGIDOS.
</t>
    </r>
  </si>
  <si>
    <r>
      <t>EN EL MES DE</t>
    </r>
    <r>
      <rPr>
        <b/>
        <sz val="6"/>
        <rFont val="Arial"/>
        <family val="2"/>
      </rPr>
      <t xml:space="preserve"> JULIO</t>
    </r>
    <r>
      <rPr>
        <sz val="6"/>
        <rFont val="Arial"/>
        <family val="2"/>
      </rPr>
      <t xml:space="preserve"> DE 2019 LA COORDINACIÓN DEL GRUPO DE VEHÍCULOS DE PROTECCIÓN SE RECIBIERON SESENTA Y SIETE (67) SOLICITUDES DE VEHÍCULOS DE PROTECCIÓN REMITIDAS POR LA COORDINACIÓN DE IMPLEMENTACIÓN DE MEDIDAS DE PROTECCIÓN, SEGÚN ACTOS ADMINISTRATIVOS EMITIDOS POR LA SECRETARIA TÉCNICA DEL CERREM, TRAMITES DE EMERGENCIA Y TUTELAS. SE TRAMITARON ANTE LAS RESPECTIVAS RENTADORAS, DE ACUERDO A LOS CONTRATOS ESTABLECIDOS Y SE LOGRA LA PRESENTACIÓN FORMAL, EN LOS TIEMPOS ESTABLECIDOS PARA LA IMPLEMENTACIÓN DE LAS MEDIDAS DE CINCUENTA Y OCHO (58) VEHÍCULOS DE PROTECCIÓN BLINDADOS Y CONVENCIONALES DE ACUERDUO  A LO INDICADO EN LA SOLICITUD PARA ENTREGA A LOS BENEFICIARIOS DEL PROGRAMA DE PREVENCIÓN Y PROTECCIÓN SEGUN FORMATO ACTA DE ENTREGA.
EL PORCENTAJE DE EJECUCIÓN DE ENTREGA DE VEHÍCULOS OPORTUNAMENTE PARA EL PERIODO EN MENCIÓN ES DEL 87%.
EN EL MES DE</t>
    </r>
    <r>
      <rPr>
        <b/>
        <sz val="6"/>
        <rFont val="Arial"/>
        <family val="2"/>
      </rPr>
      <t xml:space="preserve">  AGOSTO</t>
    </r>
    <r>
      <rPr>
        <sz val="6"/>
        <rFont val="Arial"/>
        <family val="2"/>
      </rPr>
      <t xml:space="preserve"> DE 2019 LA COORDINACIÓN DEL GRUPO DE VEHÍCULOS DE PROTECCIÓN RECIBIERON SESENTA Y NUEVE ( 69 ) SOLICITUDES DE VEHÍCULOS DE PROTECCIÓN REMITIDAS POR LA COORDINACIÓN DE IMPLEMENTACIÓN DE MEDIDAS DE PROTECCIÓN, SEGÚN ACTOS ADMINISTRATIVOS EMITIDOS POR LA SECRETARIA TECNICA DEL CERREM, TRAMITES DE EMERGENCIA Y TUTELAS. SE TRAMITARON ANTE LAS RESPECTIVAS RENTADORAS Y SE LOGRA LA PRESENTACIÓN FORMAL.                                                      SE ENTRGARON  SESENTA Y CINCO (65) VEHICULOS  BLINDADOS Y CONVENCIONALES DE ACUERDO  CON EL  ACTO ADMINISTRATIVO  DEL PROGRAMA DE PREVENCION Y PROTECCION SEGUN FORMATO ACTA DE ENTREGA.
EL PORCENTAJE DE EJECUCIÓN DE ENTREGA DE VEHÍCULOS OPORTUNAMENTE PARA EL PERIODO EN MENCIÓN ES DEL 94%.
EN EL MES DE </t>
    </r>
    <r>
      <rPr>
        <b/>
        <sz val="6"/>
        <rFont val="Arial"/>
        <family val="2"/>
      </rPr>
      <t xml:space="preserve">  SEPTIEMBRE</t>
    </r>
    <r>
      <rPr>
        <sz val="6"/>
        <rFont val="Arial"/>
        <family val="2"/>
      </rPr>
      <t xml:space="preserve"> DE 2019 LA COORDINACIÓN DEL GRUPO DE VEHÍCULOS DE PROTECCIÓN RECIBIERON SETENTA Y OCHO  ( 78) SOLICITUDES DE VEHÍCULOS DE PROTECCIÓN REMITIDAS POR LA COORDINACIÓN DE IMPLEMENTACIÓN DE MEDIDAS DE PROTECCIÓN, SEGÚN ACTOS ADMINISTRATIVOS EMITIDOS POR LA SECRETARIA TECNICA DEL CERREM, TRAMITES DE EMERGENCIA , TUTELAS Y PLAN AGORA . SE TRAMITARON ANTE LAS RESPECTIVAS RENTADORAS Y SE LOGRA LA PRESENTACIÓN FORMAL.                                                                                                        SE ENTRGARON  A TIEMPO TREINTA Y CINCO  (35)  VEHICULOS  BLINDADOS Y CONVENCIONALES DE ACUERDO  CON EL  ACTO ADMINISTRATIVO  DEL PROGRAMA DE PREVENCION Y PROTECCION SEGUN FORMATO ACTA DE ENTREGA.
EL PORCENTAJE DE EJECUCIÓN DE ENTREGA DE VEHÍCULOS OPORTUNAMENTE PARA EL PERIODO EN MENCIÓN ES DEL 49%</t>
    </r>
  </si>
  <si>
    <r>
      <t xml:space="preserve">LOS PENDIENTES DEL MES DE MAYO Y JUNIO SE ENTREGAN A SATISFACCION CUMPLIENDO EN ESTE PERIODO CON EL INDICADOR DE DICHOS MESES.
ADICIONALEMNTE ES IMPORTANTE RESALTAR QUE PARA ESTE REPORTE NO SE PRESENTAN PENDIENTES A LA FECHA TODO SE ENTREGO OPORTUNAMENTE Y FUERA DE LOS TIEMPOS PERO TODO EN SU TOTALIDAD DE ACUERDO A LO INDICADO EN EL PRESENTE INFORME.
</t>
    </r>
    <r>
      <rPr>
        <b/>
        <sz val="6"/>
        <rFont val="Arial"/>
        <family val="2"/>
      </rPr>
      <t>AGOSTO:</t>
    </r>
    <r>
      <rPr>
        <sz val="6"/>
        <rFont val="Arial"/>
        <family val="2"/>
      </rPr>
      <t xml:space="preserve"> SE REALIZARON LAS IMPLEMENTACIONES SOLICITADAS  POR LA COORDINACION DE IMPLEMENTACION DE MEDIDAS, SE VERIFICO  ACTOS ADMINISTRATIVOS , TRAMITES DE EMERGENCIA, TUTELAS ,SE TRAMITARON A LA RENTADORA RESPECTIVA , SE REALIZO ACTAS DE IMPLEMENTACION  SEGUN ACTO ADMINISTRATIVO,  NO HAY CASOS  NI REPORTES PENDIENTES,  TODO  HASTA LA FECHA QUEDA SUBSANADO DEACUERDO A LOS CONTRATOS ESTABLECIDOS.
</t>
    </r>
    <r>
      <rPr>
        <b/>
        <sz val="6"/>
        <rFont val="Arial"/>
        <family val="2"/>
      </rPr>
      <t xml:space="preserve">SEPTIEMBRE: </t>
    </r>
    <r>
      <rPr>
        <sz val="6"/>
        <rFont val="Arial"/>
        <family val="2"/>
      </rPr>
      <t xml:space="preserve">SE REALIZARON LAS IMPLEMENTACIONES SOLICITADAS  POR LA COORDINACION DE IMPLEMENTACION DE MEDIDAS, SE VERIFICO  ACTOS ADMINISTRATIVOS , TRAMITES DE EMERGENCIA, TUTELAS , AGORA (PLAN DEMOCRACIA) SE TRAMITARON A LA RENTADORA RESPECTIVA , SE REALIZO ACTAS DE IMPLEMENTACION  SEGUN ACTO ADMINISTRATIVO.                                                                                                                     *    QUEDAN PENDIENTES TREINTA Y NUEVE  (39) IMPLEMENTACIONES   YA QUE  LOS CONTRATOS ESTABLECIDOS NO TIENEN VEHICULOS PARA IMPLENTAR.                                                                                   *  FUERA DE LOS TIEMPOS TENEMOS  TRES (3) VEHICULOS.                                                                                      * NO ACEPTACION  DE  VEHICULOS  TENEMOS  UNO (1).                                                                                                                                                                                                                
*EN EL MES DE AGOSTO  QUEDARON PENDIENTES DOS (2) IMPLEMENTACIONES DE MEDIDAS YA QUE LOS BENEFICIARIOS NO ACEPTARON EL VEHICULO .  A LA FECHA QUEDAN SUBSANADOS YA QUE SE LE ENTREGARON VEHICULOS CON LAS CONDICIONES REQUERIDAS.
</t>
    </r>
  </si>
  <si>
    <r>
      <t xml:space="preserve">DENTRO DE LAS DIFICULTADES PRESENTADAS EN LA ENTREGA DE LAS MEDIDAS DE LOS CINECUNTA Y OCHO (58) VEHICULOS DE PROTECCION TRES (3) FUERON TRAMITADOS POR ESTA COORDIANCION Y CANCELADOS POR EL GRUPO DE IMPLEMENTACIONES POR MOTIVOS COMO FUERON:
*REGRESO AL PAIS POSTERIOR A LA FECHA PREVISTA.
*NO ACEPTABA LOS MISMOS HOMBRES DE PRESENTACION EL VEHICULO SE PRESENTO 9/07/2016.
*REGRESO AL PAIS POSTERIOR A LA FECHA PREVISTA.
ADICIONALMENTE A TRES (3) BENEFICIARIOS SE LES REALIZO LA ENTREGA DE LOS VEHICULOS LOS CUALES NO ACEPTARON LA MEDIDA DE PROTECCION OTORGADA POR EL CERREM Y ADOPTADA POR LA UNP PARA LO CUAL SE INFORMO AL GRUPO DE IMPLEMENTACIONES CON EL FIN DE DEJAR LA TRAZABILIDAD RESPECTIVA DE LA NO ACEPTACION DE LA MEDIA POR PARTE DE LOS MISMOS.
POR ULTIMO SE IMPLEMENTARON NUEVE (9) VEHICULOS DE PROTECCION FUERA DE LOS TIEMPOS ESTABLECIDOS POR:
* UN (1) VEHICULO NO SE PODIA ENTREGAR HASTA TANTO NO SE FIRMARA EL CONVENIO RESPECTIVO PUESTO QUE DICHA MEDIDA IBA CON CARGO AL CONVENIO.
* SIETE (7) CORRESPONDIAN A VEHICULOS BLINDADOS Y LAS DEMORAS FUERON EN LA EXPEDICION DE LAS RESOLUCIONES DE BLINDAJE.
* Y UNO POR QUE EL TIPO DE VEHICULO A IMPLEMENTAR Y LA ZONA NO SE CONTABA CON DICHAS ESPECIFICACIONES PARA LA ENTREGA DEL MISMO MOTIVO POR EL CUAL SE ENTREGO FUERA DE LOS TIEMPOS.
</t>
    </r>
    <r>
      <rPr>
        <b/>
        <sz val="6"/>
        <rFont val="Arial"/>
        <family val="2"/>
      </rPr>
      <t>AGOSTO:</t>
    </r>
    <r>
      <rPr>
        <sz val="6"/>
        <rFont val="Arial"/>
        <family val="2"/>
      </rPr>
      <t xml:space="preserve"> NO HAY  CASOS  NI REPORTES PENDIENTES EN LOS  MESES DE ENERO, FEBRERO,MARZO, ABRIL, MAYO , JUNIO Y JULIO ,   SE SUBSANO A SU TOTALIDAD TODAS LAS IMPLEMENTACIONES SOLICITADAS POR LA COORDINACION DE IMPLEMENTACION DE MEDIDAS,
ADICIONALMENTE  DENTRO DE LOS SESENTA Y NUEVE 69 ) VEHÍCULOS SOLICITADOS  ,  HAY  CUATRO (4) QUE  NO SE   ENTREGARON A CABALIDAD,   LAS CAUSAS SON:                                        
1. EL BENEFICIARIO NO ACEPTA LAS MEDIDAS DE PROTECCION.                                                                                                       2. DOS (2) VEHICULOS FUERA DE  LOS TIEMPOS ESTABLECIDOS PARA IMPLEMENTAR,  YA QUE NO HABIA HOMBRES DE PROTECCION  EN EL MOMENTO.                                                                          3. SE CANCELA SOLICITUD DE IMPLEMENTACION POR LA COORDINACION DE IMPLEMENTACION DE MEDIDAS .                                                                                    LAS NOVEDADES  FUERON INFORMADAS  AL GRUPO DE IMPLEMENTACIONES PARA SU CONOCIMIENTO Y TRAMITE RESPECTIVO.     
</t>
    </r>
    <r>
      <rPr>
        <b/>
        <sz val="6"/>
        <rFont val="Arial"/>
        <family val="2"/>
      </rPr>
      <t xml:space="preserve">SEPTIEMBRE:  </t>
    </r>
    <r>
      <rPr>
        <sz val="6"/>
        <rFont val="Arial"/>
        <family val="2"/>
      </rPr>
      <t xml:space="preserve">*QUEDAMOS    CON TREINTA Y NUEVE (39) IMPLENETACIONES PENDIENTES  EN LOS  MESES DE AGOSTO Y SEPTIEMBRE YA QUE NO HAY DISPONIBILIDAD DE VEHICULOS EN EL MOMENTO.                                                                 *FUERA DE LOS TIEMPOS TENEMOS  TRES (3)IMPLEMENTACIONES  NO SE TRAMITARON A TIEMPO POR QUE NO HABIA VEHICULOS DISPONIBLES.
*ADICIONALMENTE  DENTRO DE LOS  SETENTA Y  OCHO (78) VEHÍCULOS SOLICITADOS, UN (1) BENEFICIARIO NO ACEPTA EL VEHICULO DE MEDIDAS DE PROTECCION  POR EL  MODELO.                                                                                                                                                                                  LAS NOVEDADES  FUERON INFORMADAS  AL GRUPO DE IMPLEMENTACIONES  DE MEDIDAS PARA SU CONOCIMIENTO Y TRAMITE RESPECTIVO. </t>
    </r>
    <r>
      <rPr>
        <b/>
        <sz val="6"/>
        <rFont val="Arial"/>
        <family val="2"/>
      </rPr>
      <t xml:space="preserve">                                                                    
</t>
    </r>
    <r>
      <rPr>
        <sz val="6"/>
        <rFont val="Arial"/>
        <family val="2"/>
      </rPr>
      <t xml:space="preserve">
</t>
    </r>
  </si>
  <si>
    <r>
      <t xml:space="preserve">A Septiembre 30 de 2019, se obtuvo un cumplimiento en la ejecución de PAC del 99,92%, es decir que se realizaron pagos acumulados por $543.982.935.553, sobre un total de PAC asignado de $544.408.045,080.
Para efectos del cumplimiento del Indicador sobre el total de PAC acumulado a septiembre, correspondía ejecutar la meta del 95%, es decir que al total de recursos asignados por $544.408.045,080 multiplidados por la meta del 95%,  que correspondía ejecutar la suma de $517.187.642.826 y sobre ese total se calcula el indicador así:
Valor ejecutado (numerador) $543.982.935.553 sobre el 95% de PAC asignado $517.187.642.826 (denominador), arroja un cumplimiento del 105,2%.
</t>
    </r>
    <r>
      <rPr>
        <b/>
        <sz val="6"/>
        <rFont val="Arial"/>
        <family val="2"/>
      </rPr>
      <t xml:space="preserve">NOTA: Teniendo en cuenta que la plataforma Socrates no deja cargar el numerador con un valor superior al denominador, para poder cargar el indicador se ajusta el valor al tope permitido, esto es igualar el numerador al denominador. </t>
    </r>
  </si>
  <si>
    <r>
      <t xml:space="preserve">Con corte a Septiembre 30, se registró una ejecución presupuestal en compromisos del  86,11%, es decir, que se comprometieron recursos por $762.688.063.985 sobre una apropiación total de $885.747.241.558. Los recursos comprometidos reflejan una buena gestión presupuestal de la entidad en la vigencia.
</t>
    </r>
    <r>
      <rPr>
        <b/>
        <sz val="6"/>
        <rFont val="Arial"/>
        <family val="2"/>
      </rPr>
      <t xml:space="preserve">
Para efectos del cumplimiento del indicador sobre el total de apropiación presupuestal de $885.747.241.55 correspondía comprometer el 75% acumulado en la vigencia; es decir la suma de $664.310.431.169 y sobre ese total se calcula el indicador así: Valor comprometido $762.688.063.98 sobre la meta (denominador) $664.310.431.169, arroja un cumplimiento del 114,81%.</t>
    </r>
    <r>
      <rPr>
        <sz val="6"/>
        <rFont val="Arial"/>
        <family val="2"/>
      </rPr>
      <t xml:space="preserve">
</t>
    </r>
    <r>
      <rPr>
        <b/>
        <sz val="6"/>
        <rFont val="Arial"/>
        <family val="2"/>
      </rPr>
      <t xml:space="preserve">
NOTA: Teniendo en cuenta que la plataforma Socrates no deja cargar el numerador con un valor superior al denominador, para poder cargar el indicador se ajusta el valor al tope permitido, esto es igualar el numerador al denominador. </t>
    </r>
  </si>
  <si>
    <r>
      <t xml:space="preserve">De acuerdo a  la información obtenida del  seguimiento  semanal realizado por el GAC a las Peticiones,Quejas,Reclamos,Sugerencias y Denuncias-PQRSD, el GAC elaboró y publicó en la página web de la entidad el  Informe Consolidado de PQRSD correspondiente al mes de abril de 2019.
</t>
    </r>
    <r>
      <rPr>
        <b/>
        <sz val="6"/>
        <rFont val="Arial"/>
        <family val="2"/>
      </rPr>
      <t xml:space="preserve">Mayo: </t>
    </r>
    <r>
      <rPr>
        <sz val="6"/>
        <rFont val="Arial"/>
        <family val="2"/>
      </rPr>
      <t xml:space="preserve">De acuerdo a  la información obtenida del  seguimiento  semanal realizado por el GAC a las Peticiones, Quejas, Reclamos, Sugerencias y Denuncias-PQRSD, el GAC elaboró y publicó en la página web de la entidad el  Informe Consolidado de PQRSD correspondiente al mes de mayo de 2019.
</t>
    </r>
    <r>
      <rPr>
        <b/>
        <sz val="6"/>
        <rFont val="Arial"/>
        <family val="2"/>
      </rPr>
      <t xml:space="preserve">
Junio: </t>
    </r>
    <r>
      <rPr>
        <sz val="6"/>
        <rFont val="Arial"/>
        <family val="2"/>
      </rPr>
      <t>De acuerdo a la información obtenida del seguimiento semanal realizado por el GAC a las Peticiones, Quejas, Reclamos, Sugerencias y Denuncias-PQRSD, el GAC elaboró y publicó en la página web de la entidad el Informe Consolidado de PQRSD correspondiente al mes de junio de 2019.</t>
    </r>
  </si>
  <si>
    <r>
      <t xml:space="preserve">INFORME CONSOLIDADO ENCUESTAS DE SATISFACCIÓN AL CIUDADANO ABRIL
https://www.unp.gov.co/wp-content/uploads/2019/04/informe-encuestas-de-satisfaccion-abril-2019.pdf
</t>
    </r>
    <r>
      <rPr>
        <b/>
        <sz val="6"/>
        <rFont val="Arial"/>
        <family val="2"/>
      </rPr>
      <t>Mayo:</t>
    </r>
    <r>
      <rPr>
        <sz val="6"/>
        <rFont val="Arial"/>
        <family val="2"/>
      </rPr>
      <t xml:space="preserve"> INFORME CONSOLIDADO ENCUESTAS DE SATISFACCIÓN AL CIUDADANO MAYO
https://www.unp.gov.co/wp-content/uploads/2019/04/informe-encuestas-de-satisfaccion-mayo-2019.pdf</t>
    </r>
  </si>
  <si>
    <r>
      <t xml:space="preserve">Actualización Carta de Trato Digno al Usuario, publicada el día 29/05/2019
https://www.unp.gov.co/atencion-al-ciudadano/carta-de-trato-digno-al-usuario/
</t>
    </r>
    <r>
      <rPr>
        <b/>
        <sz val="6"/>
        <rFont val="Arial"/>
        <family val="2"/>
      </rPr>
      <t>Junio:</t>
    </r>
    <r>
      <rPr>
        <sz val="6"/>
        <rFont val="Arial"/>
        <family val="2"/>
      </rPr>
      <t xml:space="preserve"> Copia de correos electrónicos, enviados a la Coordinación del Grupo de Planeación Estratégica y Mejoramiento Continuo, a través de los cuales se remite la actualización realizada a los protocolos de atención telefónica y atención virtual para su posterior oficialización por la OAPI.
21/06/02019, 28/06/2019</t>
    </r>
  </si>
  <si>
    <r>
      <t xml:space="preserve">A través del indicador el Grupo de Atención al Ciudadano, busca medir la oportunidad de respuesta a las PQRSD de carácter mixto elevadas a la entidad, evidenciándose que para el mes de abril de 2019, el GAC cumplió con el </t>
    </r>
    <r>
      <rPr>
        <b/>
        <sz val="6"/>
        <rFont val="Arial"/>
        <family val="2"/>
      </rPr>
      <t>99.73%</t>
    </r>
    <r>
      <rPr>
        <sz val="6"/>
        <rFont val="Arial"/>
        <family val="2"/>
      </rPr>
      <t xml:space="preserve"> del indicador.
</t>
    </r>
    <r>
      <rPr>
        <b/>
        <sz val="6"/>
        <rFont val="Arial"/>
        <family val="2"/>
      </rPr>
      <t xml:space="preserve">Mayo: </t>
    </r>
    <r>
      <rPr>
        <sz val="6"/>
        <rFont val="Arial"/>
        <family val="2"/>
      </rPr>
      <t>A través del indicador el Grupo de Atención al Ciudadano, busca medir la oportunidad de respuesta a las PQRSD de carácter mixto elevadas a la entidad, evidenciándose que para el mes de mayo de 2019, el GAC cumplió con el 99.34% del indicador.
Junio: A través del indicador el Grupo de Atención al Ciudadano, busca medir la oportunidad de respuesta a las PQRSD de carácter mixto elevadas a la entidad, evidenciándose que, para el mes de junio de 2019, el GAC cumplió con el 100% del indicador.</t>
    </r>
  </si>
  <si>
    <r>
      <t xml:space="preserve"> INFORME
CONSOLIDADO DE PQRSD ABRIL
http://intranet.unp.gov.co/documentos%20correo%20masivo%202016/INFORME%20SEGUIMIENTO%20A%20PQRSD%20DE%20LA%20ENTIDAD%20-%20ABRIL%202019.pdf
</t>
    </r>
    <r>
      <rPr>
        <b/>
        <sz val="6"/>
        <rFont val="Arial"/>
        <family val="2"/>
      </rPr>
      <t>Mayo</t>
    </r>
    <r>
      <rPr>
        <sz val="6"/>
        <rFont val="Arial"/>
        <family val="2"/>
      </rPr>
      <t>: INFORME
CONSOLIDADO DE PQRSD MAYO
http://intranet.unp.gov.co/documentos%20correo%20masivo%202016/INFORME%20SEGUIMIENTO%20A%20PQRSD%20DE%20LA%20ENTIDAD%20-%20MAYO%202019.pdf</t>
    </r>
  </si>
  <si>
    <r>
      <t xml:space="preserve"> De acuerdo con las copias transferidas al GAC por el área de Radicación y Correspondencia , durante el mes de abril de 2019, fueron elevadas ante la entidad </t>
    </r>
    <r>
      <rPr>
        <b/>
        <sz val="6"/>
        <rFont val="Arial"/>
        <family val="2"/>
      </rPr>
      <t>376</t>
    </r>
    <r>
      <rPr>
        <sz val="6"/>
        <rFont val="Arial"/>
        <family val="2"/>
      </rPr>
      <t xml:space="preserve"> PQRSD (mixtas) ,de las cuales se respondieron </t>
    </r>
    <r>
      <rPr>
        <b/>
        <sz val="6"/>
        <rFont val="Arial"/>
        <family val="2"/>
      </rPr>
      <t>375</t>
    </r>
    <r>
      <rPr>
        <sz val="6"/>
        <rFont val="Arial"/>
        <family val="2"/>
      </rPr>
      <t xml:space="preserve"> en términos de ley ,dando cumplimiento al 99.73% del indicador de oportunidad.
</t>
    </r>
    <r>
      <rPr>
        <b/>
        <sz val="6"/>
        <rFont val="Arial"/>
        <family val="2"/>
      </rPr>
      <t xml:space="preserve">Mayo: </t>
    </r>
    <r>
      <rPr>
        <sz val="6"/>
        <rFont val="Arial"/>
        <family val="2"/>
      </rPr>
      <t>De acuerdo con las copias transferidas al GAC por el área de Radicación y Correspondencia , durante el mes de mayo de 2019, fueron elevadas ante la entidad 302 PQRSD (mixtas) ,de las cuales se respondieron 300 en términos de ley, dando cumplimiento al 99.34% del indicador de oportunidad.
Junio: De acuerdo con las copias transferidas al GAC por el área de Radicación y Correspondencia, durante el mes de junio de 2019, fueron elevadas ante la entidad  281 PQRSD (mixtas), de las cuales se respondieron 281 en términos de ley, dando cumplimiento al 100% del indicador de oportunidad.</t>
    </r>
  </si>
  <si>
    <r>
      <t>A través del indicador el Grupo de Atención al Ciudadano, busca medir la oportunidad de respuesta a las PQRSD de carácter mixto elevadas a la entidad, evidenciándose que, para el mes de julio, agosto de 2019, el GAC cumplió con el</t>
    </r>
    <r>
      <rPr>
        <b/>
        <sz val="6"/>
        <rFont val="Arial"/>
        <family val="2"/>
      </rPr>
      <t xml:space="preserve"> 100%</t>
    </r>
    <r>
      <rPr>
        <sz val="6"/>
        <rFont val="Arial"/>
        <family val="2"/>
      </rPr>
      <t xml:space="preserve"> del indicador.</t>
    </r>
  </si>
  <si>
    <t>C:\Users\Bernardo Perez\Documents\BPS\UNP\INSTITUCIONALES\PROCEDIMIENTOS\INDICADORES_D_E\TRIMESTRE I\Inidcadores_plande-accion_2019_enero.xlsx</t>
  </si>
  <si>
    <t xml:space="preserve">C:\Users\Bernardo Perez\Documents\BPS\UNP\INSTITUCIONALES\PROCEDIMIENTOS\INDICADORES_D_E\TRIMESTRE I\Inidcadores_plande-accion_2019_enero.xlsx
</t>
  </si>
  <si>
    <t xml:space="preserve">En este mes el nivel de cumplimiento de este indicador fue de 50%,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FEBRERO: En este mes el nivel de cumplimiento de este indicador fue de 31%,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MARZO: En este mes el nivel de cumplimiento de este indicador fue de 46%,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t>
  </si>
  <si>
    <t xml:space="preserve">Se ha insistido  en el cumplimiento de la resolución interna 1074 de 2017 que instruye a los servidores públicos para que remitan a correspondencia todas las solicitudes que reciban directamente, para que estas se radiquen y poder así establecer el volúmen de solicitudes que llegan a cada dependencia y los tiempos para su respuesta oportuna.
Los pasantes que apoyaban la respuesta de solicitudes de seguimiento de las Alertas Tempranas, terminaron sus pasantías en 2018 dejando pendientes respuestas de solicitudes recibidas en ese año. 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El GAC manifiesta que un número significativo de las PQRSD del proeceso de Direccionamiento Estratégico  se cierran en SIGOB sin cargar la evidencia de las respuestas realizadas.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FEBRERO: Se destaca el incremento en las solicitudes de trámite recibidas en este mes por la SESP en relación con el mes anterior.
MARZO: Continúan las dificultades con la respuesta oportuna de las PQRSD de solicitudes de seguimiento a alertas tempranas.  En principio, hay dificultades debido a que en 2019 no se cuenta con el apoyo de pasantes para esta labor. Así mismo se presentan dificultades en el cargue de evidencias de respuesta en SIGOB, debido a a que algunas de ellas se resuleven por medios distintos, como por ejemplo, por vìa telefónica y de estas respuestas no quedan evidencias.       </t>
  </si>
  <si>
    <t xml:space="preserve">El nivel de cumplimiento de este indicador es de 100%; 
FEBRERO: El nivel de cumplimiento de este indicador es de 100%.
Para este período se aprobaron 334 casos con nivel de riesgo extraoridnario y extremo y se expedieron el mismo numero de actos administrativos.
MARZO: El nivel de cumplimiento de este indicador es de 100%. 
Durante todo el primer trimestre este indicador tuvo un nivel de cumplimiento del 100%. En todos los meses se elaboraron más resoluciones que el número de casos aprobados con nivel de riesgo por el CERREM. Este resultado sugiere que había un rezago pendiente de resoluciones desde finales de 2018. No obstante, el resultado de este indicador  no refleja ese rezago. Conviene reconsiderar su formulación en el futuro.    
</t>
  </si>
  <si>
    <t xml:space="preserve">No obstante quedaron firmados  y fechados 116 actos administrativos adicionales al total de medidas extraordinarias  y extremas  aprobadas por el CERREM (378) durante el mes de enero, por cuanto en este mes también quedaron en firme resoluciones de medidas aprobadas por el CERREM en el mes de diciembre de 2018. 
En total en el mes de enero quedaron en firme 809 resoluciones que se desagregan de la siguiente manera:  
494 resoluciones  con medidas de protección de nivel extraoridnario y extremo; 
57 en atención a decisiones judiciales;
258 con riesgo ordinario o recomendación de finalización de medidas.
Las poblaciones más protegidas en este mes fueron desplazados, afros, y ARN. 
FEBRERO: En total en el mes de febrero quedaron en firme 536 resoluciones que se desagregan de la siguiente manera:  
334 resoluciones  con medidas de protección de nivel extraoridnario y extremo; 
82 en atención a decisiones judiciales;
120 con riesgo ordinario o recomendación de finalización de medidas
Las pobalciones más protegidas este mes fueron dirigentes de organizaciones comunales, víctimas, defensores de DDHH. 
MARZO: Quedaron firmados  y fechados 405 actos administrativos adicionales al total casos con nivel de riesgo extraordinario  y extremo  aprobados por el CERREM (383) durante el mes de marzo por cuanto en este mes también quedaron en firme resoluciones de casos aprobados por el CERREM en meses anteriores.
En total en el mes de marzo quedaron en firme 569 resoluciones que se desagregan de la siguiente manera:  
405 resoluciones  con medidas de protección de nivel extraoridnario y extremo; 
78 en atención a decisiones judiciales;
86 con riesgo ordinario o recomendación de finalización de medidas.
Las poblaciones más protegidas este mes fueron indìgenas, reclamantes de tierras, desplazados y afros. 
De las 384 medidas aoptadas en marzo, 379 (99%) fueron para nivel de riesgo extrordinario y 4 (1%) para nivel extremo. En este mes la tendencia se alinea con el promedio observado en 2018.  </t>
  </si>
  <si>
    <t xml:space="preserve">La intención de incluir este indicador dentro del proceso de direccionamiento estratégico, es poder encadenar el resultado arrojado en el indicador del proceso de evaluación de riesgo, con la adopción final de las resoluciones por parte de la dirección, determinando así, si los cuellos de botella se presentan en el ámbito del proceso de evaluación de riesgo o en las etapas que le corresponden al proceso de direccionamiento estratégico.
FEBRERO: De los 334  casos con nivel de riesgo extraordinario o extremo,  327 fueron para nivel de riesgo extraordinario, y 7 para  nivel extremo. Esta proporción de medidas para riesgo extremo (3%) sobre el total de casos a probados con nievel de riesgo por el CERREM en el mes de febrero, triplica el promedio histórico de 1% observado durante todo el año 2018.
MARZO: A partir del 12  de marzo, se inció la implementación de la plataforma Powerfile para la automatización de la elaboración y firma de resoluciones. Se espera que el nuevo proceso se estabilice para finales de 2019, por cuanto aun se encuentra en proceoso de ajuste y perfeccionamiento de la misma.               </t>
  </si>
  <si>
    <t xml:space="preserve">El nivel de cumplimiento de este indicador es de 0%.
En el mes de enero no se reunió la MTSP, por lo cual  no se aprobaron medidas de protección en ese mes.  
FEBRERO: El nivel de cumplimiento de este indicador es de70%.
En febrero la MTSP sesionó los días 13 y 28; en la primera sesión se  aprobaron  7 medidas de protección   de nivel extremo y extraoridnario. En ese mes se elaboraron las 7 resoluciones correspondientes; en la reunión del 28 de febrero se aprobaron 3 medidas de protección de nivel extremo y extraordinario. Las 3 resoluciones correspondientes se elaboraron en el mes de marzo.     
MARZO: El nivel de cumplimiento de este indicador es de 0%; es importante resaltar que a pesar que el indicador no refelja gestión alguna para este período, se elaboraron 3 resoluciones que estaban pendientes y fueron aprobasas por la MTSP en su última sesión de febrero.   </t>
  </si>
  <si>
    <t xml:space="preserve">En el mes de enero no sesionó la MTSP, por lo cual no se aprobaron medidas de protección para la población FARC. 
En el mes de febrero se logró realizar 2 sesiones de la MTSP en las cuales se aprobaron 10 casos con niveles de riesgo. 
MARZO: A pesar de haberse citado sesión de la MTSP, en el mes de marzo esta no sesionó, por lo cual no se aprobaron medidas de protección para la población FARC. </t>
  </si>
  <si>
    <t xml:space="preserve">El secretario técnico de la MTSP sugiere que la periodicidad de seguimiento de este indicador sea trimestral, debido a que las sesiones de esa mesa son irregulares y dependen de la agenda del Consejero de Estabilización y Consolidación, quien la preside;  y además, por cuanto en la agenda de esas sesiones no siempre se estudian y aprueban medidas de protección y se realizan por demanda.   
FEBRERO: El reglamento de la MTSP prevé que esta debe sesionar ordinariamente al menos 1 vez al mes. Sin embargo se han presentado meses en los cuales no ha sesionado debido a la agenda del Comisionado de Estabilización y Consolidación, quien preside la instancia.  Para reponer las sesión de enero que no se realizó, en febrero se convocaron 2 sesiones, la segunda en el último día de febrero.
MARZO: En entrevista, el subdirector de la SESP  informa que con base en las facultades que le fueron otorgadas en el reglamento de la MTPS aprobado en la sesión del 16 de noviembre de 2018, en el mes de marzo expidió 40 resoluciones de casos calificados de riesgo ordinario correspondeintes a casos calificados en meses anteriores.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</si>
  <si>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de100%. Es de resaltar que se tuvo en cuenta para la medición de este indicador los trámites de emergencia reportados por la Subdirección de Evalaución del Riesgo-SER y la Subdirección Especializada de Seguridad y Protección -SESP.
FEBRERO: El nivel de cumplimiento de este indicador es de100%. Es de resaltar que se tuvo en cuenta para la medición de este indicador los trámites de emergencia reportados por la Subdirección de Evalaución del Riesgo-SER y la Subdirección Especializada de Seguridad y Protección -SESP.
MARZO: El nivel de cumplimiento de este indicador es de 100%.
Durante el primer este indicador registró un 100% de cumplimiento. Se destaca el crecimiento de las solicitudes de trámite de emergencia recibidas por la Subdirección Especializada Seguridad Protección.
  </t>
  </si>
  <si>
    <t xml:space="preserve">El indicador del 50% observado se calcula sobre la base de la muestra arrojda por GAC, de una solicitud respondida a tiempo sobre dos solicitud recibidas en enero.  Cabe señalar que esta formulación del indicador de oportunidad nunca va a coincidir con la reportada por el GAC, que en enero fue de 37,5%, debido principalmente a que hubo 5 PQRSD pendientes del mes de diciembre de 2018 que se respondieron extemporáneas en enero.     
FEBRERO: Este indicador refeleja 4 solicitudes atendidas dentro de los términos de un total de 13 recibidas por la dependencia.  La medición de este indicador siempre arrojará diferentes resultados que el indicador de oportunidad reportado por GAC, que en febrero registró  46%, debido principalmente porque en este mes apenas se respondieron dentro de término 4 de los 13 PQRSD que debían contestar ese mes, y 3 de 7 PQRSD que estaban pendientes de enero. En su conjunto,  de las 13  PQRSD por atendidas fuera de término, 7 estaban en gestión al final del mes de febrero, 3 estaban ya gestionadas y 3 estaban sin tramitar.    
FEBRERO: En este mes se reportaron 27 casos de trámite de emergencia por la Subdirección de Evalaución de Nivel de Riesgo - SER y  26 casos por parte de la Subdirección Especializada de Seguridad y Protección.     
Las personas atendidas con trámites de emergencia en el mes de febrero pertenecìan principalmente a poblaciones de servidores públicos, desmovilizados de la  ARN, vìsctimas de violaciones de DDHH y defensores de DDHH. 
MARZO: Este indicador refleja 12 solicitudes atendidas dentro de los términos de un total de 26 recibidas por la dependencia.  La medición de este indicador siempre arrojará diferentes resultados que el indicador de oportunidad reportado por GAC, que en febrero registró  36,5%, principalmente porque sólo se atendieron dentro de los términos 12 de los 26 PQRSD que debìan responderse en marzo, y 5 de los 24 PQRSD que estaban pendientes de febrero. De los 33 PQRSD por fuera de término, 25  se encontraban a final de marzo en gestión,  5 se habían gestionado, y 3 se encontraban sin trámite de respuesta.
</t>
  </si>
  <si>
    <t>La SER reportó 36 casos conocidos y atendiso en el mes de enero. Las SESP reportó 2 casos ene este mes. La mayoría de los trámites atendieron a personas pertenecientes a defensores de derechos humanos, servidores públicos y víctimas de violaciones de DDHH.
MARZO: Las personas atendidas medidante trámites de emergencia durante el mes de marzo pertenecìan principalmente a las poblaciones de población FARC, servidores públicos, dirigentes políticos,  dirigentes de grupos étnicos, víctimas de DDHH y defensores de DDHH.</t>
  </si>
  <si>
    <t xml:space="preserve">Sin embargo tendría sentido reportar este indicador desde el direccionamiento estratégico si recoge además los datos correspondientes de las SESP. En el mes de enero la SESP reportó 2 casos de trámite de emergencia para la población del PPESP. 
MARZO: En el mes de marzo la Subdirección Especializada de Seguridad y Portección reportó 102 casos de trámite de emergencia para la población del PPESP, mientras la Subdirección de Evaluación de Riesgo tramitó 41 casos. </t>
  </si>
  <si>
    <t>C:\Users\Bernardo Perez\Documents\BPS\UNP\INSTITUCIONALES\PROCEDIMIENTOS\INDICADORES_D_E\TRIMESTRE II\Inidcadores_plande-accion_2019_abril.xlsx</t>
  </si>
  <si>
    <t>En este mes el nivel de cumplimiento de este indicador fue de 42%,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MAYO: En este mes el nivel de cumplimiento de este indicador fue de 64%, según la muestra reportada por Grupo de Atención Ciudadana
Este indicador fue levantado el 12 de julio de 2019.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JUNIO: En este mes el nivel de cumplimiento de este indicador fue de 41%, según la muestra reportada por Grupo de Atención Ciudadana.  
En este mes no es posible reconstruir el total de PQRSD allegadas a servidores públicos del proceso de direccionamiento estratégico debido a que la mayoría de ellas no guarda una registro de las PQRSD que recibió ese mes. Se ha insistido  en el cumplimiento de la resolución interna 1074 de 2017 que instruye a los servidores públicos para que remitan a correspondencia todas las solicitudes que reciban directamente, para que estas se radiquen y poder así estabelcer el volúmen de solicitudes que llegan a cada depenencia y los tiempos para su respuesta oportuna. Ante esta limitación y el hecho que este indicador se levantó el 12 de julio de 2019, la mejor fuente disponible para su cálculo se basa en la muestra reportada por el Grupo de Atención al Ciudadano.</t>
  </si>
  <si>
    <t xml:space="preserve">Este indicador refleja 5 solicitudes atendidas dentro de los términos de un total de 12 recibidas por la dependencia.  La medición de este indicador siempre arrojará diferentes resultados que el indicador de oportunidad reportado por GAC, que en abril registró  59%, debido principalmente a  que de  un total de 12 PQRSD recibidos, 8 se atendieron dentro de términos, y de 9 PQRSD pendientes del mes de marzo se  cerraron 6.  En su conjunto, de 11 PQRSD atendidos por fuera de término en abril, a finales de ese mes  4 solicitudes se habìan gestionado, 5 estaban en gestión y 2 estaban sin trámite de respuesta.   
MAYO: Este indicador refleja 14 solicitudes atendidas dentro de los términos de un total de 22 recibidas por la dependencia.  La medición de este indicador siempre arrojará diferentes resultados que el indicador de oportunidad reportado por GAC, que en mayo registró  60% debido principalmente porque en abril apenas se respondieron dentro de término 14 de los 22 PQRSD que debìan contestar ese mes, y 0 de 4 PQRSD que estaban pendientes de abril. En su conjunto,  de las 12  PQRSD por atendidas fuera de tèrminose, 4 estaban en gestión al final del mes de abril, 5 estaban ya gestionadas y 3 estaban sin tramitar.
JUNIO: Según el indicador de oportunidad del  GAC marcó 50%, principalmente porque sólo se atendieron dentro de los términos 7 de los 17 PQRSD que debìan responderse en junio, y 6 de los 13 PQRSD que estaban pendientes de mayo. De los 14 PQRSD por fuera de término, 9  se encontraban a final de junio en gestión, 2 se habían gestionado, y 3 se encontraban sin trámite de respuesta.          </t>
  </si>
  <si>
    <t xml:space="preserve">Aparte del desacato a la ya referida resolución,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MAYO: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JUNIO: Aparte del desacato a la  resolución 1074 de 2017,  es evidente que aún a la luz de la medición incompleta que refleja el indicador proporcionada por el GAC, las servidoras públicas del proceso de direccionamiento estratégico están sobrecargadas por el volumen de PQRSD que reciben. Por lo tanto solicitarles en este momento que inviertan tiempo para reconsutruir la información necesaria para calcular una cifra real del indicador en meses anteriores, puede resultar contraproducente.  Si bien, aún no se aprueba la realización de una Acción Correctiva y Oportunidad de Mejora en relación con este asunto por el líder de proceso, hay evidencias en el sentido que muchas de las solicitudes que llegan directamente a los servidores públicos del proceso podrían atenderse por canales especializados denominados  Otros Procedimientos Administrativos (OPAs), que deben operar en la plataforma Web de la entidad para dar a respuesta a solicitudes frecuentes referidas, por ejemplo, a cambios de personal de escolta, o de mantenimiento para los vehícluos. Ante la ausencia de estos canales, el flujo de estas solicitudes se dirige en buena medida a los asesores de las poblaciones como PQRSD.            </t>
  </si>
  <si>
    <t>Se expidió la resolución 0831 del 7 de junio de 2019 por medio de la cual se adiciona y modifica parcialmente la Resolución 880 de 2016.</t>
  </si>
  <si>
    <t>C:\Users\Bernardo Perez\Documents\BPS\UNP\INSTITUCIONALES\PROCEDIMIENTOS\INDICADORES_D_E\TRIMESTRE II\Inidcadores_plande-accion_2019_junio.xlsx</t>
  </si>
  <si>
    <t>Mediante esta resolución se organizan los grupos internos  de trabajo de acuerdo con las necesidad  de la entidad existentes en el momento.</t>
  </si>
  <si>
    <t xml:space="preserve">Debido a la naturaleza mixta de la planta de la UNP, no se logró crear las unidades territoriales con base en grupos internos de trabajo como era la intención original con esta resolución. En la actualidad se están considerando alternativas para el fortalecimiento de las unidades territoriales. </t>
  </si>
  <si>
    <t xml:space="preserve">El nivel de cumplimiento de este indicador es de 100%.
Este es el cuarto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MAYO: En mayo, el cumplimiento del indicador es de 100%. Este es el quinto mes seguido en el cual el número de resoluciones expedidas supera con creces los casos aprobados con nivel de riesgo por el CERREM. Este rezago puede deberse paracialmente a la puesta en funcionamiento de sistema automatizado para la elaboración de resoluciones en el mes anterior. No obstante continua observándose un rezago en la expedición de resoluciones que viene de meses anteriores. El indicador tal como está formulado no permite observar este problema en la gestión de la expedición de las resoluciones para casos con nivel de riesgo extraordinario o extremo.
JUNIO: En el mes de junio el indicador se cumplió en 79%.
El CERREM aprobó 485 casos con medidas extraordinarias o extremas, y quedaron en firme 384 resoluciones con medias extraordinarias o extremas.
En total en el mes de junio quedaron en firme 570 resoluciones que se desagregan de la siguiente manera:  
384 resoluciones  con medidas de protección de nivel extraoridnario y extremo; 
73 en atención a decisiones judiciales;
113 con riesgo ordinario o recomendación de finalización de medidas
</t>
  </si>
  <si>
    <t>En abril, se recomendaron medidas extraoridnarias y extremas  para  296 casos conocidos por el CERREM, y  quedaron en firme 352 resoluciones con medidas de protección (riesgo extraordinario o extremo). 
De otra parte, según los reportes de Powerfile, en el mes de abril se proyectaron 687 resoluciones de las cuales 412 corresponden a casos con calificados con riesgo extraordinario y extremo (sin incluir 127 medidas blandas aprobadas para la población UP_PCC). 
En total en el mes de abril quedaron en firme 543 resoluciones que se desagregan de la siguiente manera:  
352 resoluciones  con medidas de protección de nivel extraoridnario y extremo; 
75 en atención a decisiones judiciales;
116 con riesgo ordinario o recomendación de finalización de medidas.
Según Powerfile, en 13 sesiones del mes abril el Cerrem revisó 791 casos. 
Las poblaciones más beneficiadas en este mes con medidas de protección fueron desplazados, indígenas, reclamantes de tierra, afros, y ARN. 
MAYO: Se recomendaron medidas extraordinarias y extremas  para  408 casos conocidos por el CERREM, y  se proyectaron 461 resoluciones con medidas de protección (riesgo extraordinario o extremo). 
De otra parte, según los reportes de Powerfile, en el mes de mayo se proyectaron 772 resoluciones de las cuales 534 corresponden a casos calificados con riesgo extraordinario y extremo (sin incluir 3 medidas blandas aprobadas para la población UP_PCC). 
En total en el mes de mayo quedaron en firme 712 resoluciones que se desagregan de la siguiente manera:  
461 resoluciones  con medidas de protección de nivel extraoridnario y extremo; 
72 en atención a decisiones judiciales;
179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Las pobalciones más protegidas este mes fueron desplazados, ARN, reclamantes de tierras, afros, indígenas y dirigentes de organizaciones comunales.
JUNIO: Según Powerfile, en 16 sesiones del mes junio el Cerrem revisó 939 casos. De ese total, 902 aparecen con número de resolución; además se registran 82 casos cuyas resoluciones salieron fechadas y numeradas el mismo día de la sesión, presumiblemente casos calificados como riesgo ordinario. Las poblaciones más protegidas este mes fueron dirigentes políticos, desplazados, víctimas, dirigentes de organizaciones comunales, y ARN.</t>
  </si>
  <si>
    <t xml:space="preserve">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La información consultada para el mes de abril, el primer mes completo en el cual funcionó esta aplicación arroja un total de 687 resoluciones numeradas y fechadas, de las cuales 412 figuran con nivel de riesgo extraordinario o extremo. Es conveniente considerar la conveniencia de replantear este indicador dentro del proceso de direccionamiento estratégico, ya que su medición con la información disponible no permite ubicar si hay o no cuellos de botella ni dónde en la cadena de elaboración de las resoluciones se encuentran dichos cuellos de botella. 
MAYO: Este indicador dentro del proceso de direccionamiento estratégico pretende encadenar el resultado arrojado en el indicador del proceso de evalaución de riesgo, con la adopción final de las resoluciones por parte de la dirección, para así detectar si los cuellos de botella se presentan en el ámbito del proceso de evalaución de riesgo o en las etapas que le corresponden al proceso de direccionamiento estratégico.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JUNIO: La obtención de la información para el cálculo mensual de este indicador en la actualidad aún no es muy confiable  debido a que el sistema de producción automatizado de resoluciones y su adopción entró a funcionar a partir de mediados del mes de marzo de 2019 y está aún en ajuste. Durante este mes la producción automatizada de resoluciones sufrió demoras que se reflejan en el bajo nivel logrado en el indicador debido a la necesidad de hacer ajustes en los campos previstos para la motivación de cada resolución elaborada.   </t>
  </si>
  <si>
    <t xml:space="preserve">El nivel de cumplimiento de este indicador es de 100%;
En abril la MTSP sesionó el día 3, y aprobó 8 medidas de protección de nivel extremo y extraodinario. Todas 8 resoluciones correspondientes se expidieron en  el mes e abril.  
MAYO: En mayo, el cumplimiento del indicador es de 0%. 
En el mes de mayo no sesionó el MTPS, por agenda del Consejero de Estabilización y Consolidación.  
JUNIO: El nivel de cumplimiento de este indicador es de 0%;
La sesión de la MTSP en el mes de junio se realizó el día 20  y en ella se aprobaron 17 medidas de protección de nivel extraordinario y extremo. A finales de mes no se había elaborado ninguna resolución adoptando las medidas aprobadas.   </t>
  </si>
  <si>
    <t>En el mes de abril la MTSP sesionó el día  3 de abril y aprobó 8 medidas de protección.
MAYO: En el mes de mayo no sesionó la MTSP, por lo cual no se aprobaron medidas de protección para la población FARC. 
JUNIO: En el mes de junio la MTSP sesionó los días 5 y 20 de junio y aprobó 17 medidas de protección.</t>
  </si>
  <si>
    <t xml:space="preserve">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MAYO: El secretario técnico de la MTSP sugiere que la periodicidad de seguimiento de este indicador sea trimestral, debido a que las sesiones de esa mesa son irregulares debido a la agenda del Consejor de Estabilización y Consolidación, quien la preside, y además, por cuanto en la agenda de esas sesiones no siempre se estudian y aprueban medidas de protección
JUNIO: En entrevista, el subdirector de la SESP  informa que con base en las facultades que le fueron otorgadas en el reglamento de la MTPS aprobado en la sesión del 16 de noviembre de 2018, en el mes de marzo expidió 40 resoluciones de casos calificados de riesgo ordinario. De ese número, aproximadamente 15  están pendientes de notificar debido a la carencia de una identificación univoca de los evaluados y sus lugares de residencia para notificación. Se optó por dejar trascurrir el plazo administrativo establecido para declarar estos actos administrativos en decaimiento. </t>
  </si>
  <si>
    <t xml:space="preserve">El nivel de cumplimiento de este indicador es de 100%. En este mes las solicitudes de trámite de emergencia recibidas por la Subdirección Especializada de Seguridad y Protección se redujo sustancialmente en relación con al mes anterior.  
En mayo, el cumplimiento del indicador es de 100%. 
En este mes el indicador de trámites de emergencia muestra continuidad en términos del volumen de solicitudes tramitadas tanto por la Subdirección de Evalaución de Riesgo (57), como por parte de la Subdirección Especializada de Seguridad y Protección (28).    
JUNIO: El nivel de cumplimiento de este indicador es de 100%;
Se reportaron tramitaron 40 casos por la Subdirección de Evaluación de Riesgos   y 11 por la Subdirección Especializada de Seguridad y Protección.
</t>
  </si>
  <si>
    <t>Con el fin de ejercer mayor control de este trámite, a partir de este mes de abril, la comunicación autorizando medidas de trámite de emergencia que anteriormente se manejaba desde la Subdirección Especializada de Seguridad y Protección, pasó a ser manejada directamente desde la Dirección General.
Las personas atendidas con trámites de emergencia en el mes de abril  pertenecían principalmente a las poblaciones de dirigentes de grupos étnicos y población FARC.
MAYO: Las personas atendidas por trámite de emergencia en el mes de mayo pertenecían principalmente a las poblaciones de servidores públicos, dirigentes sindicales, dirigentes de grupos étnicos, defensores de DDHH, dirigentes de grupos políticos, y población FARC.
JUNIO: Las personas atendidas pr trámites emergencia en el mes de julio pertenecían principalmente a las poblaciones de  dirigentes de grupos políticos, servidores públicos, defensores de DDHH y víctimas de violaciones de DDHH; y exombatientes de la FARC.</t>
  </si>
  <si>
    <t>La Subdirección Especializada de Seguridad y Protección manifiesta dificultad para la implementación de los trámites de emergencia aprobados en el mes anterior.
MAYO: La Subdirección Especializada de Seguridad y Protección continúa presentando dificultades para implementar las medidas aprobadas por via de trámites de emergencia debido a carencia de recursos materiales.
JUNIO: Se presentan demoaras en la implementación de las medidas asignadas por esta vía en la Subdirección Especializada de Seguridad y Protección, debido a la carencia de hombres de protección y vehículos blindados.</t>
  </si>
  <si>
    <t xml:space="preserve">No hay  ACOM para el período. </t>
  </si>
  <si>
    <t xml:space="preserve">Los indicadores mensuales del proceso de direccionamiento estratégico para  se terminaron de actualizar al final del segundo trimestre.  Por lo tanto no se han establecido ACOM dentro del proceso. </t>
  </si>
  <si>
    <t xml:space="preserve">El indicador de oportunidad en la respuesta de PQRSD continua presentándose durante el segundo trimestre del año, por lo cual es conveniente iniciar una ACOM durante el tercer trimestre de 2019. </t>
  </si>
  <si>
    <t xml:space="preserve">El indicador de esta actividad para el primer semeste es de 0%, debido a que no se realizó la autorevisión del proceso al terminar el primer semestre. </t>
  </si>
  <si>
    <t>C:\Users\Bernardo Perez\Documents\BPS\UNP\INSTITUCIONALES\PROCEDIMIENTOS\INDICADORES_D_E\TRIMESTRE III\Inidcadores_plande-accion_2019_julio.xlsx</t>
  </si>
  <si>
    <t xml:space="preserve">La autorevisión del proceso de direccionamiento estratégico presentó un rezago durante el primer semestre debido a que las hojas de vida de los indicadoresde gestión apenas se formalizaron y aprobaron a finales del primer semestre. Es decir que el levantamiento y análisis de la información requerida para el monitoreo de los indicadores apenas ser realizó a partir del mes de julio.   </t>
  </si>
  <si>
    <t>A la fecha no se ha recibido informes sobre este indicador de parte de la SESP.</t>
  </si>
  <si>
    <t xml:space="preserve">Desde el mes de mayo se observan dficultades en la implementación de las medidas de aprobadas por la MTSP, debido a la carencia de los recursos materiales requeridos. Uno de los cuellos de botella es que no hay candidatos idóneos para completar la planta del cuerpo de seguridad del la SESP con personal de confianza. El otro factor tiene que ver con la dificultades para contratar vehículos blindados para el servicio de la población FARC debido a la alta sinestralidad que se ha presentado en pasado reciente conlos vehículos al servicio de esta población.   </t>
  </si>
  <si>
    <t xml:space="preserve">En este mes el nivel de cumplimiento de este indicador fue de 48,5%,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AGOSTO: El nivel de cumplimiento de este indicador es de 94%, según la muestra reportada por Grupo de Atención Ciudadana.   
No es posible reconstruir el total de PQRSD allegadas a servidores públicos del proceso de direccionamiento estratégico debido a que la mayoría de ellas no guarda una registro de las PQRSD que recibió ese mes. La mejor fuente disponible para su cálculo se basa en la muestra reportada por el Grupo de Atención al Ciudadano.  
SEPTIEMBRE: En el mes de septiembre de 2019 el nivel de cumplimiento de este indicador fue de  55%, con base en una medición realizada a partir de una muestra reportada por el Grupo de Atención Ciudadana para el período comprendido entre el 1 y 20 de septiembre. El nivel de cumplimiento de este indicador para el tercer trimestre marcó 66%. </t>
  </si>
  <si>
    <t xml:space="preserve">Este indicador refleja 19 solicitudes atendidas dentro de los términos de un total de 40 recibidas por la dependencia. La medición de este indicador siempre arrojará diferentes resultados que el indicador de oportunidad reportado por GAC, que en julio  fue de 43%, debido que de un total de 40 PQRSD recibidos,  19 se atendieron dentro de términos, y  de 15 PQRSD pendientes del mes de junio hubo 8 que se estaban gestionando con los términos vencidos, y 7 se  cerraron dentro del término.   En conjunto, GAC relaciona 25 PQRSD pendientes de  meses anteriores, de los cuale 5 se cerraron por fuera de témino en julio, y 20 permenecen en gestión con los términos ya vencidos.  
AGOSTO: Este indicador refleja 17 solicitudes atendidas dentro de los términos de un total de 18 recibidas por la dependencia. La medición de este indicador siempre arrojará diferentes resultados que el indicador de oportunidad reportado por GAC, que en julio  fue de  60,5%, debido a que 16 PQRSD pendientes del mes de julio no se repsondieorn dentro de los términos de ley.
SEPTIEMBRE: El volumen de PQRSD atendido por la Dirección generalmente triplica el tamaño de la muestra reportada por el GAC.   El mayor volumen de solicitudes se concentra en el tema de seguimiento a las distintas recomendaciones contenidas en las alertas tempranas dirigidas específicamente a la UNP.       </t>
  </si>
  <si>
    <t>Se recibieron observaciones sobre los resultados reportados de este indicador durante los primeros 6 meses del año 2019, en el sentido que estos no se basan en el censo del  total de PQRSD recibidas ni en el total de respuestas proyectadas oportunamente por los distintos servidores del proceso de direccionamiento estratégico. Para subsanar esta falencia se intentó recabar la información sobre las PQRSD efectivamente recibidas por dos de las servidoras públicas vinculadas al proceso de direccionamiento estratégico que más volumen de solicitudes reciben. Se encontró que ya se perdieron  los registros de las solicitudes y de las respuestas proyectadas que realizaron los primeros meses del año. No obstante, se contrastó con ellas el número de solicitudes que recibieron en julio con las reportadas por el GAC y se constató que en ambos casos, aparte de las solicitudes remitidas por el GAC, recibieron directamente y prepraron respuestas a un número de solicitudes casi el doble del reportado por el GAC para el mes de julio.  Sin embargo, reportan que su rendimiento en términos  de solicitudes respondidas oportunamente se refleja relativamente bien en los porcentajes calculados con base en la muestra reportada por el GAC para este mes, si bien el volumen que procesan es casi el triple del que se reporta en esa muestra. 
De otra parte, al revisar la muestra compilada por el GAC de PQRSD pendiente de contestar entre noviembre de 2018 y julio de 2019, se encontró que 13 servidores públicos son quienes reciben y contestan solicitudes en el proceso de direccionamiento estratégico. De ese total, dos personas responden por el 65% del volumen total de PQRSD pendientes de contestar en ese período. Sin ninguna información adicional al respecto, es evidente que hay una sobrecarga de responsabilidades en cabeza de ellas dos en este aspecto.  
El canal de las PQRSD en este proceso está colapsado porque aún no funcionan el canal de Otros Procedimientos Adminstrativos (OPAs) para resolver trámites que requieren los usarios que ahora se estàn resolviendo por vías de PQRSD enviadas directamene a los correos de servidores pùblicos del proceso. El volumen de correspondencia y su entrada directa a los distintos correos de los servidorres pùblicos de la dirección dificultan el acopio de los datos requeridos para el cálciulo del indicador.
AGOSTO: Al finalizar el mes de agosto, según el GAC en el proceso de direccionamiento estratégico había 14 solicitudes cuya respuesta estaba en gestión, cuyo plazo ya estaba vencido. Hay solicitudes que datan de noviembre de 2018, y febrero del año en curso; 11 datan del mes de julio y 1 del mes agosto.  De esas solicitudes aún en gestión fuera de término, 9 (64%) están en cabeza de las dos asesoras de dirección a cargo de responder a solicitudes de seguimiento de las alertas tempranas en lo que corresponde a la UNP. Este patrón de concentración de solicitudes atendidas por fuera de término en relación con este tema se ha observado a lo largo del año. Se ha intentado remediar esta situación mediante la vinculación de pasantes para apoyar esta labor. No obstante, esta solución está condicionada a los períodos académicos de las univeridades que cubren en total 32 semanas al año. Adicionalmente, se señala la dificultad que las labores de apoyo requieren que las asesoras dediquen parte de su tiempo y esfuerzo al entrenamiento y supervisión de los pasantes; sin embargo, cuando se supera la etapa más intensiva de acompañamiento, los pasantes términan su período académico y con el nuevo período nuevamente se requiere el entrenamiento de nuevos pasantes. Convene explorar otras alternativas para atender esta demanda particular de solicitudes de PQRSD.     
SEPTIEMBRE: El canal de las PQRSD en el proceso de Direccionamiento Estratégico está colapsado porque aún no funcionan el canal de Otros Procedimientos Administrativos (OPAs) para resolver trámites que requieren los usuarios que ahora se están resolviendo por vías de PQRSD enviadas directamente a los correos de servidores públicos del proceso. El volumen de correspondencia y su entrada directa a los distintos correos de los servidores públicos de la dirección dificultan el acopio de los datos requeridos para el cálculo del indicador.</t>
  </si>
  <si>
    <t xml:space="preserve">A la fecha no se ha recibido informes sobre este indicador de parte de la SESP.
</t>
  </si>
  <si>
    <t xml:space="preserve">El CERREM aprobó 669 casos con medidas extraordinarias o extremas, y quedaron en firme 349 resoluciones con medias extraordinarias o extremas. 
En el mes de julio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En total en el mes de julio quedaron se expidieron 543 resoluciones que se desagregan de la siguiente manera:  
349 resoluciones  con medidas de protección de nivel extraoridnario y extremo; 
63 en atención a decisiones judiciales;
131 con riesgo ordinario o recomendación de finalización de medidas.
Según Powerfile, en 18 sesiones del mes julio el Cerrem revisó 664 casos. De ese total, 618 aparecen con número de resolución; además se registran 76 casos cuyas resoluciones salieron fechadas y numeradas el mismo día de la sesión, presumiblemente casos calificados como riesgo ordinario.
AGOSTO: Según Powerfile, en 10 sesiones del mes agosto el Cerrem revisó 668 casos. De ese total, 610 aparecen con número de resolución; además se registran 55 casos cuyas resoluciones salieron fechadas y numeradas el mismo día de la sesión, presumiblemente casos calificados como riesgo ordinario. 
SEPTIEMBRE:Las 710 resoluciones expedidas en este mes, se desagregan de la siguiente manera:
553 para casos de nivel de riesgo extraordinario o extremo; 
57 para casos por orden jurídica; 
100 casos de nivel de riesgo ordinario
</t>
  </si>
  <si>
    <t xml:space="preserve">Hay un atraso aproximado en 400 resoluciones de meses anteriores cuyos actos administrativos no han llegado a la persona encargada de alimentar la base de datos del área. Entre los cuellos de botella idenificados, se destacan la revisión y aprobación de la motivación de las resoluciones y los ajustes requeridos en los parámetros establecidos establecidos en los distintos campos previstos para su elaboración.   
Además se presenta un número significativo de  resoluciones con errores (duplicidad en los casos del beneficiario, no tienen consecutivo, entre otros)  en la bandeja del ingeniero de desarrollo de la herramienta Power File. Se espera que la herramienta esté estabilizada para el final del año 2019.
AGOSTO: Con el fin de comprender mejor la situación reflejada por el indicador en este mes de agosto se hizo el ejercicio de filtrar en la base de datos de resoluciones firmadas, los meses en los que se realizaron las sesiones CERREM en las cuales fueron aprobadas medidas ordinarias, extraoridnarias y extremas que finalmente se formalizaron con resolución en agosto. El resultado es el siguiente:
Resoluciones correspondientes a medidas aprobadas durante el mes en curso: 24%
Resoluciones correspondientes  a medidas aprobadas el mes anterior:  49%
Resoluciones correspondientes a meddias aprobadas en  meses previos al inmediatamente anterior:   27%.
En la actualidad, la automatización de la elaboración y firma de resoluciones ha corregido las no conformidades referidas. No obstante ello ha requerido ajustes técnicos en la plataforma así como la modificación de los procedimientos documentados.
Se espera que el período de prueba y ajustes de la plataforma y el proceso automatizado se extenderá hasta el mes de diciembre. Para su estabilización y consolidación será necesario documentar las modificaciones al procedimiento que se ha realizado dentro del proceso de evalaución del riesgo de la UNP.
SEPTIEMBRE: En el mes de julio se presentaron los niveles más bajos de este indicador debido a que la plataforma de automatización de la elaboración de resoluciones adoptando las medidas recomendadas por el CERREM está en proceso de estabilización. Se espera que se logre su estabilización definitiva en el curso del cuarto trimestre del año.  </t>
  </si>
  <si>
    <t xml:space="preserve">El nivel de cumplimiento de este indicador es de 100%;
Las 40 solicitudes tramitadas en este mes fueron atendidas por la Subdirección de Evalaución de Riesgos. Los casos presentados por la Subdirección Especializada de Seguridad y Protección se enrutaron como estudios de riesgo regulares.
AGOSTO: En este mes se tramitaron el 100% de las solicitudes de trámite de emergencia allegadas a la Subdirección de Evalauación de Riesgo. No se tramitó por esta vía ninguna solicitud  allegada a la Subdirección Especializada de Seguridad y Protección. 
SEPTIEMBRE: Este indicador se cumplió en 100% durante el tercer trimestre. En el mes de septiembre, con ocasión del Plan Agora de protección de candidatos a elecciones territoriales, los trámites de emergencia se incrementaron  visiblemente.    </t>
  </si>
  <si>
    <t xml:space="preserve">Las personas atendidas por trámites emergencia en el mes de julio pertenecían principalmente a las poblaciones de  dirigentes de grupos políticos, servidores públicos, defensores de DDHH y víctimas de violaciones de DDHH.
AGOSTO: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SEPTIEMBRE: En el mes de septiembre se aprobaron 648 trámites de emergencia para atender la solicitudes allegada a través del Plan Agora. Las solicitudes de trámites de emergencia  allegadas a la Subdirección de Evaluación de Riesgo ascendieron a 28, mientras en la Subdirección Especializada de Seguridad y Protección se atendieron 3 solicitudes de trámite de emergencia      </t>
  </si>
  <si>
    <t xml:space="preserve">En le mes de julio se tramitó una solictud de emergencia presentada por Nuevo Punto de Reagrupamiento (NPR) en Mesetas (Meta), el cual fue calificado como no inminente por el Director de la UNP, y por lo tanto continuó su trámite por el canal regular del PESP. Desde entonces, las solicitudes de emergencia que llegan, se enrutan autom´ticamente como trámites regulares. Si bien con este proceder se está controlando el uso indebido de este recurso, no es conveniente que en adelante se elimine esta ruta de análisis por completo  para la población objeto del PESP. Conviene armonizar los criterios, formatos e instructivos para que esta ruta continúe vigente en ese programa.   
AGOSTO:  Todas las solictudes de medidas de emergencia allegadas ante la Subdirección Especializada de Seguridad y Protección fueron tramitadas por la vía regular del Programa Especializado de Seguridad y Protección. El seguimiento de este indicador en ese programa señala que este trámite se maneja de manera distinta  y con crriterios diversos, por cuanto la inminencia del riesgo automáticamente genera su calificación como "extremo". Se recomienda la armonización de los criterios, formato e instructivos para el trámite de este tipo de solicitudes, de manera que los indicadores que se reporta allí sean comparables con los de la Subdirección de Evlaución de Riesgo.          
SEPTIEMBRE: El nivel de solicitudes de protección para candidatos a elecciones territoriales se duplicó en relación con las solicitudes registradas en la campaña para estos comicios en 2015.  </t>
  </si>
  <si>
    <t>Se elaboró, aprobó y socializó el mapa de riesgos del proceso de direccionamiento estratégico, en ele cual se identificaron dos riesgos, uno de proceso y otro de corrupción .</t>
  </si>
  <si>
    <t>Se diligenció completamente  la matriz  integral de riesgos, a partir de la identificación de un riesgo de proceso, (insuficiencia en la definición de las directrices, lineamientos  y políticas para orientar los procesos misionales al logro del objetivo estratégico de prevención) y otro de corrupción (posibilidad que el director expida actos adminstrativos indebidamente soportados desde los procesos misionales). Debido al alto impacto de ambos riesgos identificados, su valoración los ubicó en la zona de riesgo extremo.</t>
  </si>
  <si>
    <t>El proceso de direccionamiento estratégico aún no cuenta con una caracterización de procoeso aprobada. Este es un insumo para hacer un mapa de riesgo completo para el proceso. Ya se dispone de una caracterización preliminar. Cuando sea aprobada se procederá a complementar el mapa de riesgo actualmente vigente.</t>
  </si>
  <si>
    <t>El proyecto de decreto se remitió con oficio de la Dirección de la UNP al Ministerio del Interior, fechado el 19 de septiembre.</t>
  </si>
  <si>
    <t>C:\Users\Bernardo Perez\Documents\BPS\UNP\INSTITUCIONALES\PROCEDIMIENTOS\INDICADORES_D_E\Indicadores_plan_de_accion_2019_Sept</t>
  </si>
  <si>
    <t>El proyecto recoge las modificaciones normativas que se han identificado dentro del proceso de reingeniería de la UNP.</t>
  </si>
  <si>
    <t>El proyecto requiere de una revisión detallada debido a que modifica distintos apartes del decreto 1066 de 2015.</t>
  </si>
  <si>
    <r>
      <t xml:space="preserve">Durante este  trimestre se ha realizado la gestiónn para emisión de dos videos en televisión nacional, como parte de la campaña denominada "  </t>
    </r>
    <r>
      <rPr>
        <b/>
        <sz val="6"/>
        <rFont val="Arial"/>
        <family val="2"/>
      </rPr>
      <t xml:space="preserve">Visibilizaciòn y Reconocimiento a los Lideres Sociales   del Paìs </t>
    </r>
    <r>
      <rPr>
        <sz val="6"/>
        <rFont val="Arial"/>
        <family val="2"/>
      </rPr>
      <t>"  y estamos a la espera de que Presidencia de la República nos dé la aprobación, para su emisión</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</si>
  <si>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tercertrimestre se publicaron un total de </t>
    </r>
    <r>
      <rPr>
        <b/>
        <sz val="6"/>
        <rFont val="Arial"/>
        <family val="2"/>
      </rPr>
      <t xml:space="preserve">36 publicaciones divulgadas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</si>
  <si>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la Ruta de Protecciòn Colectiva" ,</t>
    </r>
    <r>
      <rPr>
        <sz val="6"/>
        <rFont val="Arial"/>
        <family val="2"/>
      </rPr>
      <t xml:space="preserve">  la cual se  socializò mediante las redes sociales. Para la campaña se revisaron textos  y las  imágenes que acompañaron la pieza gráfica   . Se utilizan  las redes sociales, para una mayor socialización de  la  campaña.Para  este indicador se cumple con el producto solicitado.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</si>
  <si>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4   càpsulas informativas. La pieza gráfica se  difunde a traves de los correos informativos de la entidad.Se cumple con el indicador propuesto.</t>
    </r>
  </si>
  <si>
    <r>
      <t xml:space="preserve">Para este indicador  se recibieron </t>
    </r>
    <r>
      <rPr>
        <b/>
        <sz val="6"/>
        <rFont val="Arial"/>
        <family val="2"/>
      </rPr>
      <t xml:space="preserve">141 </t>
    </r>
    <r>
      <rPr>
        <sz val="6"/>
        <rFont val="Arial"/>
        <family val="2"/>
      </rPr>
      <t xml:space="preserve"> solicitudes de los diferentes procesos realizadas  mediante correos internos. </t>
    </r>
  </si>
  <si>
    <r>
      <t xml:space="preserve">Para este trimestre   se  solicitaron y atendieron </t>
    </r>
    <r>
      <rPr>
        <b/>
        <sz val="6"/>
        <rFont val="Arial"/>
        <family val="2"/>
      </rPr>
      <t xml:space="preserve"> 5</t>
    </r>
    <r>
      <rPr>
        <sz val="6"/>
        <rFont val="Arial"/>
        <family val="2"/>
      </rPr>
      <t xml:space="preserve"> solicitudes de eventos con acompañamiento del equipo de comunicaciones. </t>
    </r>
    <r>
      <rPr>
        <b/>
        <sz val="6"/>
        <rFont val="Arial"/>
        <family val="2"/>
      </rPr>
      <t>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</si>
  <si>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Actualmente el Grupo de Solicitudes de Protección, trabaja para cumplir la meta del 100% en los indicadores. Sin embargo, no se lograron cumplir en su totalidad, toda vez que, el GSP, gestionó 2.815 solicitudes adicionales a la gestión del periodo informado, solicitudes allegadas en periodos anteriores al mes de julio “Rezago”, de las cuales 1.574 corresponden a Solicitudes de Protección y 1.241 corresponden a PQRS y Otras Solicitudes (informativas y trasferencias). Es así como, la gestión del GSP en términos generales para el periodo evaluado en el indicador correspondió a tramitar 7.086 solicitudes, es decir el 114% respecto del promedio de solicitudes allegadas de manera mensual que están por el orden de 6.218. 
</t>
    </r>
    <r>
      <rPr>
        <b/>
        <sz val="6"/>
        <rFont val="Arial"/>
        <family val="2"/>
      </rPr>
      <t>AGOSTO:</t>
    </r>
    <r>
      <rPr>
        <sz val="6"/>
        <rFont val="Arial"/>
        <family val="2"/>
      </rPr>
      <t xml:space="preserve">
Actualmente el Grupo de Solicitudes de Protección, trabaja para cumplir la meta del 100% en los indicadores. Sin embargo, no se lograron cumplir en su totalidad, toda vez que, el GSP, gestionó 2.226 solicitudes adicionales a la gestión del periodo informado, solicitudes allegadas en periodos anteriores al mes de agosto, de las cuales 1.040 corresponden a Solicitudes de Protección y 1.186 corresponden a PQRS y Otras Solicitudes (informativas y transferencias). 
Es así como, la gestión del GSP en términos generales para el periodo evaluado en el indicador correspondió a tramitar 7.380 solicitudes, es decir el 119% respecto del promedio de solicitudes allegadas de manera mensual que están por el orden de 6.222.
</t>
    </r>
    <r>
      <rPr>
        <b/>
        <sz val="6"/>
        <rFont val="Arial"/>
        <family val="2"/>
      </rPr>
      <t xml:space="preserve">SEPTIEMBRE
</t>
    </r>
    <r>
      <rPr>
        <sz val="6"/>
        <rFont val="Arial"/>
        <family val="2"/>
      </rPr>
      <t xml:space="preserve">Actualmente el Grupo de Solicitudes de Protección, trabaja para cumplir la meta del 100% en los indicadores. Sin embargo, no se lograron cumplir en su totalidad, toda vez que, el GSP, gestionó 2.556 solicitudes adicionales a la gestión del periodo informado, solicitudes allegadas en periodos anteriores al mes de septiembre, de las cuales 1.178 corresponden a Solicitudes de Protección y 1.388 corresponden a PQRS y Otras Solicitudes (informativas y trasferencias). 
Es así como, la gestión del GSP en términos generales para el periodo evaluado en el indicador correspondió a tramitar 7.772 solitudes, es decir el 122% respecto del promedio de solicitudes allegadas de manera mensual que están por el orden de 6.389. </t>
    </r>
  </si>
  <si>
    <r>
      <t xml:space="preserve">Teniendo en cuenta la reuniòn de Retroalimentación II trimestre plan de acción con la OAPI y los compromisos adquiridos se realizó la siguiente  actividad:  Se efectúo el ajuste a los tèrminos de atenciòn a las Solicitudes que se venían llevando a cabo en el proceso  que corresponde a los 15 dìas  hábiles  y teniendo en cuenta el procedimiento al interior de GSP se ajustó a   5 dìas hàbiles como plazo màximo  para atender una solicitud.
Así mismo,  el elevado nùmero de solicitudes allegadas al GSP que No son competencia y que implican tiempo de atenciòn por lo que  los tèrminos se elevan en una gran proporciòn.
La falta de personal y alta rotaciòn del mismo y con la debida idoneidad para atender en oportunidad las solicitudes allegadas.
El GSP actualmente trabaja para cumplir el 100% en la gestiòn de las solicitudes de protecciòn, sin embargo, se presentan algunos aspectos, que afectan sus metas.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2.392 solicitudes, de las cuales 1.230 fueron PQRS y 1.162 corresponde a Otras Solicitudes (informativas y transferencias).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cinco (5); de las cuales una (1) contaba con el conocimiento necesario y las otras cuatro (4)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 xml:space="preserve">AGOSTO:  
</t>
    </r>
    <r>
      <rPr>
        <sz val="6"/>
        <rFont val="Arial"/>
        <family val="2"/>
      </rPr>
      <t xml:space="preserve">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3.543 requerimientos, de las cuales 2.027 fueron PQRS y 1.516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quince (15) personas y solo llegaron como reemplazo seis (6); de las cuales una (1) contaba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r>
    <r>
      <rPr>
        <b/>
        <sz val="6"/>
        <rFont val="Arial"/>
        <family val="2"/>
      </rPr>
      <t>SEPTIMBRE:</t>
    </r>
    <r>
      <rPr>
        <sz val="6"/>
        <rFont val="Arial"/>
        <family val="2"/>
      </rPr>
      <t xml:space="preserve">
Adicionalmente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gestionados 3.807 requerimientos, de las cuales 2.321 fueron PQRS y 1.486 corresponde a Otras Solicitudes (informativas y trasferencias).
Otra causal ha sido,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se tiene un déficit de catorce (14) personas que cuenten con el conocimiento, la experticia, etc., necesaria para atender de manera idónea las solicitudes allegadas.
</t>
    </r>
  </si>
  <si>
    <r>
      <t>El indicador “</t>
    </r>
    <r>
      <rPr>
        <b/>
        <sz val="6"/>
        <rFont val="Arial"/>
        <family val="2"/>
      </rPr>
      <t xml:space="preserve">Porcentaje de oportunidad en la asignación de Solicitudes de Protección recibidas",  </t>
    </r>
    <r>
      <rPr>
        <sz val="6"/>
        <rFont val="Arial"/>
        <family val="2"/>
      </rPr>
      <t xml:space="preserve">para el mes de </t>
    </r>
    <r>
      <rPr>
        <b/>
        <sz val="6"/>
        <rFont val="Arial"/>
        <family val="2"/>
      </rPr>
      <t>julio</t>
    </r>
    <r>
      <rPr>
        <sz val="6"/>
        <rFont val="Arial"/>
        <family val="2"/>
      </rPr>
      <t xml:space="preserve">  llegaròn un total de </t>
    </r>
    <r>
      <rPr>
        <b/>
        <sz val="6"/>
        <rFont val="Arial"/>
        <family val="2"/>
      </rPr>
      <t>885</t>
    </r>
    <r>
      <rPr>
        <sz val="6"/>
        <rFont val="Arial"/>
        <family val="2"/>
      </rPr>
      <t xml:space="preserve"> solicitudes, las cuales se asignaron oportunamente a los Analista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El indicador “Porcentaje de oportunidad en la asignación de Solicitudes de Protección recibidas”, para el mes de </t>
    </r>
    <r>
      <rPr>
        <b/>
        <sz val="6"/>
        <rFont val="Arial"/>
        <family val="2"/>
      </rPr>
      <t>agosto</t>
    </r>
    <r>
      <rPr>
        <sz val="6"/>
        <rFont val="Arial"/>
        <family val="2"/>
      </rPr>
      <t xml:space="preserve"> llegaron un total de 700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agosto fueron allegadas 756 solicitudes de las cuales 56 corresponden a anexos que al momento de ser allegadas contaban con OT activa, de los 700 restantes 12 corresponden a rutas de riesgo colectiva y 688 rutas de riesgo individuales, se les asignó nueva OT dentro de los términos establecidos por la entidad.
</t>
    </r>
    <r>
      <rPr>
        <b/>
        <sz val="6"/>
        <rFont val="Arial"/>
        <family val="2"/>
      </rPr>
      <t>SEPTIEMBRE:</t>
    </r>
    <r>
      <rPr>
        <sz val="6"/>
        <rFont val="Arial"/>
        <family val="2"/>
      </rPr>
      <t xml:space="preserve">
El indicador “Porcentaje de oportunidad en la asignación de Solicitudes de Protección recibidas”, para el mes de septiembre llegaron un total de 746 solicitudes, las cuales se asignaron oportunamente a los Analista del CTRAI en los términos establecidos cuatro (4) días hábiles, lo cual representa el 100% de cumplimiento en la oportunidad de la gestión de las actividades del Grupo de Asignaciones de Misiones de Trabajo.
Durante el mes de septiembre fueron allegadas 746 solicitudes de las cuales 2 corresponden a estudios colectivos de evaluaciones de riesgo, y 744 a solicitudes individuales de evaluación de riesgo, las cuales Fueron tramitados dentro de los términos establecidos por la UNP para tal fin.
</t>
    </r>
  </si>
  <si>
    <r>
      <t xml:space="preserve">https://unproteccion.sharepoint.com/sites/ser/apoyo/Enlace_Calidad_SER/Forms/AllItems.aspx?id=%2Fsites%2Fser%2Fapoyo%2FEnlace%5FCalidad%5FSER%2FINFORMACI%C3%92N%202019%2FPLAN%20DE%20ACCI%C3%93N%2FEVIDENCIA%20INDICADORES%2F7%2E%20JULIO
C:\Users\Luz.lopez\Documents\DOCUMENTACIÒN 2019\PLAN DE ACCIÒN INDICADORES  2019\EVIDENCIA INDICADORES\7 JULIO 
</t>
    </r>
    <r>
      <rPr>
        <b/>
        <sz val="6"/>
        <rFont val="Arial"/>
        <family val="2"/>
      </rPr>
      <t>AGOSTO</t>
    </r>
    <r>
      <rPr>
        <sz val="6"/>
        <rFont val="Arial"/>
        <family val="2"/>
      </rPr>
      <t xml:space="preserve"> https://unproteccion.sharepoint.com/sites/ser/apoyo/Enlace_Calidad_SER/Forms/AllItems.aspx?id=%2Fsites%2Fser%2Fapoyo%2FEnlace%5FCalidad%5FSER%2FINFORMACI%C3%92N%202019%2FPLAN%20DE%20ACCI%C3%93N%2FSEGUIMIENTO%20PLAN%20DE%20ACCI%C3%92N%202019&amp;viewid=b2780146%2D400f%2D45bc%2D8e5a%2D8776499f46a5</t>
    </r>
  </si>
  <si>
    <r>
      <t xml:space="preserve">Para el mes de julio la gestión del Grupo de Asignaciones de Misiones de Trabajo se ejecutó las siguientes actividades:
</t>
    </r>
    <r>
      <rPr>
        <b/>
        <sz val="6"/>
        <rFont val="Arial"/>
        <family val="2"/>
      </rPr>
      <t xml:space="preserve">1. Total  Solicitudes Recibidas en el mes de julio: </t>
    </r>
    <r>
      <rPr>
        <sz val="6"/>
        <rFont val="Arial"/>
        <family val="2"/>
      </rPr>
      <t xml:space="preserve">Fueron tramitados </t>
    </r>
    <r>
      <rPr>
        <b/>
        <sz val="6"/>
        <rFont val="Arial"/>
        <family val="2"/>
      </rPr>
      <t>885</t>
    </r>
    <r>
      <rPr>
        <sz val="6"/>
        <rFont val="Arial"/>
        <family val="2"/>
      </rPr>
      <t xml:space="preserve"> documentos, de los cuales a </t>
    </r>
    <r>
      <rPr>
        <b/>
        <sz val="6"/>
        <rFont val="Arial"/>
        <family val="2"/>
      </rPr>
      <t>879</t>
    </r>
    <r>
      <rPr>
        <sz val="6"/>
        <rFont val="Arial"/>
        <family val="2"/>
      </rPr>
      <t xml:space="preserve"> casos se les asignó OT como ruta de evaluación de riesgo individual y </t>
    </r>
    <r>
      <rPr>
        <b/>
        <sz val="6"/>
        <rFont val="Arial"/>
        <family val="2"/>
      </rPr>
      <t>6</t>
    </r>
    <r>
      <rPr>
        <sz val="6"/>
        <rFont val="Arial"/>
        <family val="2"/>
      </rPr>
      <t xml:space="preserve"> como ruta colectiva de nivel de riesgo.
</t>
    </r>
    <r>
      <rPr>
        <b/>
        <sz val="6"/>
        <rFont val="Arial"/>
        <family val="2"/>
      </rPr>
      <t xml:space="preserve">2. Total  Casos Autorizados mes de julio: 881 </t>
    </r>
    <r>
      <rPr>
        <sz val="6"/>
        <rFont val="Arial"/>
        <family val="2"/>
      </rPr>
      <t xml:space="preserve">de los cuales, </t>
    </r>
    <r>
      <rPr>
        <b/>
        <sz val="6"/>
        <rFont val="Arial"/>
        <family val="2"/>
      </rPr>
      <t>879</t>
    </r>
    <r>
      <rPr>
        <sz val="6"/>
        <rFont val="Arial"/>
        <family val="2"/>
      </rPr>
      <t xml:space="preserve"> OT`s fueron autorizadas por primera vez en el mes de julio, 2 Rezagos Autorizados en el mes de julio pero allegados en el mes de junio y </t>
    </r>
    <r>
      <rPr>
        <b/>
        <sz val="6"/>
        <rFont val="Arial"/>
        <family val="2"/>
      </rPr>
      <t>215 OT`s</t>
    </r>
    <r>
      <rPr>
        <sz val="6"/>
        <rFont val="Arial"/>
        <family val="2"/>
      </rPr>
      <t xml:space="preserve">  reasignadas las cuales corresponden a casos allegados tanto en julio como en otros meses del 2019.
</t>
    </r>
    <r>
      <rPr>
        <b/>
        <sz val="6"/>
        <rFont val="Arial"/>
        <family val="2"/>
      </rPr>
      <t xml:space="preserve">3. Total de Operaciones mes de julio: 948 </t>
    </r>
    <r>
      <rPr>
        <sz val="6"/>
        <rFont val="Arial"/>
        <family val="2"/>
      </rPr>
      <t xml:space="preserve">documentos, segregadas de la siguiente forma, </t>
    </r>
    <r>
      <rPr>
        <b/>
        <sz val="6"/>
        <rFont val="Arial"/>
        <family val="2"/>
      </rPr>
      <t>885 caso</t>
    </r>
    <r>
      <rPr>
        <sz val="6"/>
        <rFont val="Arial"/>
        <family val="2"/>
      </rPr>
      <t xml:space="preserve">s Asignados dentro de los términos establecidos, </t>
    </r>
    <r>
      <rPr>
        <b/>
        <sz val="6"/>
        <rFont val="Arial"/>
        <family val="2"/>
      </rPr>
      <t>24</t>
    </r>
    <r>
      <rPr>
        <sz val="6"/>
        <rFont val="Arial"/>
        <family val="2"/>
      </rPr>
      <t xml:space="preserve"> documentos recibidos que generaron registro de devolución en la plataforma S.E.R y </t>
    </r>
    <r>
      <rPr>
        <b/>
        <sz val="6"/>
        <rFont val="Arial"/>
        <family val="2"/>
      </rPr>
      <t>39</t>
    </r>
    <r>
      <rPr>
        <sz val="6"/>
        <rFont val="Arial"/>
        <family val="2"/>
      </rPr>
      <t xml:space="preserve"> documentos se registraron como anexos ya que contaban con orden de trabajo activa. 
Para el presente mes, se realizó retroalimentación en referencia al respeto de los términos y la importancia de mantener los índices de productividad en el </t>
    </r>
    <r>
      <rPr>
        <b/>
        <sz val="6"/>
        <rFont val="Arial"/>
        <family val="2"/>
      </rPr>
      <t>100%.</t>
    </r>
    <r>
      <rPr>
        <sz val="6"/>
        <rFont val="Arial"/>
        <family val="2"/>
      </rPr>
      <t xml:space="preserve"> Así mismo se informo a los analistas las razones por las cuales se incremento el nivel de casos asignados mensualmente. 
</t>
    </r>
    <r>
      <rPr>
        <b/>
        <sz val="6"/>
        <rFont val="Arial"/>
        <family val="2"/>
      </rPr>
      <t>SEPTIEMBRE:</t>
    </r>
    <r>
      <rPr>
        <sz val="6"/>
        <rFont val="Arial"/>
        <family val="2"/>
      </rPr>
      <t xml:space="preserve">
Se informó de manera verbal en las reuniones de gestión del 9 y 16 de septiembre de 2019, la novedad en referencia a la disminución en el número de solicitudes allegadas, lo cual es preocupante teniendo en cuenta que para el mes de diciembre de 2019 no se contara con mucho del personal existente para el desarrollo de evaluaciones de riesgo y esto puede generar sobrecarga laboral a futuro.
Total, de solicitudes Asignadas en el mes de septiembre de 2019:
1. Rutas Individuales Asignadas en septiembre 683
2. Anexos 61
3. Rutas Colectivas 2
4. Rutas de valoración arquitectónica 0
Total, Solicitudes Asignadas 746
Se recibieron 744 solicitudes y se asignaron 683 entre estos dos valores hay una diferencia de 61 casos los cuales corresponden a anexos que ya contaban con Orden de Trabajo Activa al momento de llegar al GAMT.
Es de resaltar que los cinco departamentos con mayores solicitudes de estudios de nivel de riesgo durante el mes de septiembre pertenecen en su orden al departamento de Bogotá ochenta y cinco (85) solicitudes, Cauca con setenta y dos (72) solicitudes, Valle con sesenta y ocho (68) solicitudes, Nariño con sesenta y cinco (65) solicitudes y Antioquia con sesenta y dos (62) solicitudes.
</t>
    </r>
  </si>
  <si>
    <r>
      <t xml:space="preserve">Se evidenciaron durante el mes de julio  las siguientes dificultades: Déficit de analistas de nivel de riesgo a nivel central y nacional  para la asignación de casos allegados por ruta de evaluación de riesgo individual. 
Debido a la renuncia y finalización de contrato de algunas personas el 30 de 06 de 2019, se debió proceder a reasignar más de 100 OT por lo que se incremento tanto la carga laboral de los Analistas activos como el nivel de reasignaciones mensuales.
</t>
    </r>
    <r>
      <rPr>
        <b/>
        <sz val="6"/>
        <rFont val="Arial"/>
        <family val="2"/>
      </rPr>
      <t xml:space="preserve">
AGOSTO: 
</t>
    </r>
    <r>
      <rPr>
        <sz val="6"/>
        <rFont val="Arial"/>
        <family val="2"/>
      </rPr>
      <t xml:space="preserve">Lugares de difícil acceso con pocas solicitudes, por lo que fue necesario enviar analistas de la regional Bogotá D.C ya que en regionales como la del Cauca y Nariño solo se cuenta con 2 y un analista respectivamente. 
</t>
    </r>
    <r>
      <rPr>
        <b/>
        <sz val="6"/>
        <rFont val="Arial"/>
        <family val="2"/>
      </rPr>
      <t xml:space="preserve">
SEPTIEMBRE:
</t>
    </r>
    <r>
      <rPr>
        <sz val="6"/>
        <rFont val="Arial"/>
        <family val="2"/>
      </rPr>
      <t>En algunas regiones como Santander y Nariño, fue necesario solicitar apoyo de analistas se de sexo femenino ubicadas en la ciudad de Bogotá D.C., para el desarrollo de los casos ya que esas regionales solo cuentan con personal masculino. Lo anterior por solicitud de los evaluados.</t>
    </r>
  </si>
  <si>
    <r>
      <t xml:space="preserve">El indicador </t>
    </r>
    <r>
      <rPr>
        <b/>
        <sz val="6"/>
        <rFont val="Arial"/>
        <family val="2"/>
      </rPr>
      <t>“Porcentaje de oportunidad en las Evaluaciones y Reevaluaciones de Riesgo del Programa de Prevención y Protección”</t>
    </r>
    <r>
      <rPr>
        <sz val="6"/>
        <rFont val="Arial"/>
        <family val="2"/>
      </rPr>
      <t xml:space="preserve">, para el mes de julio, indica que se realizó el estudio de evaluaciones de riesgo  a </t>
    </r>
    <r>
      <rPr>
        <b/>
        <sz val="6"/>
        <rFont val="Arial"/>
        <family val="2"/>
      </rPr>
      <t xml:space="preserve">538 </t>
    </r>
    <r>
      <rPr>
        <sz val="6"/>
        <rFont val="Arial"/>
        <family val="2"/>
      </rPr>
      <t xml:space="preserve">solicitudes por parte  de los Analistas del CTRAI de la SER y se presentó ante las sesiones del  GVP  por parte de la secretaria del GVP </t>
    </r>
    <r>
      <rPr>
        <b/>
        <sz val="6"/>
        <rFont val="Arial"/>
        <family val="2"/>
      </rPr>
      <t>603</t>
    </r>
    <r>
      <rPr>
        <sz val="6"/>
        <rFont val="Arial"/>
        <family val="2"/>
      </rPr>
      <t xml:space="preserve"> órdenes de trabajo, lo cual representa el</t>
    </r>
    <r>
      <rPr>
        <b/>
        <sz val="6"/>
        <rFont val="Arial"/>
        <family val="2"/>
      </rPr>
      <t xml:space="preserve"> 89.22%</t>
    </r>
    <r>
      <rPr>
        <sz val="6"/>
        <rFont val="Arial"/>
        <family val="2"/>
      </rPr>
      <t xml:space="preserve"> de cumplimento  de oportunidad en las evaluaciones y reevaluaciones de riesgo del programa de prevención y protección.
Durante el mes de julio de 2019 y de acuerdo con el informe de Vencimiento de términos se evidenció los  siguientes casos así: un total de </t>
    </r>
    <r>
      <rPr>
        <b/>
        <sz val="6"/>
        <rFont val="Arial"/>
        <family val="2"/>
      </rPr>
      <t xml:space="preserve">538 </t>
    </r>
    <r>
      <rPr>
        <sz val="6"/>
        <rFont val="Arial"/>
        <family val="2"/>
      </rPr>
      <t xml:space="preserve">casos, de los cuales </t>
    </r>
    <r>
      <rPr>
        <b/>
        <sz val="6"/>
        <rFont val="Arial"/>
        <family val="2"/>
      </rPr>
      <t xml:space="preserve"> 43</t>
    </r>
    <r>
      <rPr>
        <sz val="6"/>
        <rFont val="Arial"/>
        <family val="2"/>
      </rPr>
      <t xml:space="preserve"> casos se presentaron en los tiempos establecidos y </t>
    </r>
    <r>
      <rPr>
        <b/>
        <sz val="6"/>
        <rFont val="Arial"/>
        <family val="2"/>
      </rPr>
      <t>495</t>
    </r>
    <r>
      <rPr>
        <sz val="6"/>
        <rFont val="Arial"/>
        <family val="2"/>
      </rPr>
      <t>casos</t>
    </r>
    <r>
      <rPr>
        <b/>
        <sz val="6"/>
        <rFont val="Arial"/>
        <family val="2"/>
      </rPr>
      <t xml:space="preserve"> </t>
    </r>
    <r>
      <rPr>
        <sz val="6"/>
        <rFont val="Arial"/>
        <family val="2"/>
      </rPr>
      <t xml:space="preserve">fueron presentados por fuera de términos (extemporáneas).    
</t>
    </r>
    <r>
      <rPr>
        <b/>
        <sz val="6"/>
        <rFont val="Arial"/>
        <family val="2"/>
      </rPr>
      <t xml:space="preserve">AGOSTO: </t>
    </r>
    <r>
      <rPr>
        <sz val="6"/>
        <rFont val="Arial"/>
        <family val="2"/>
      </rPr>
      <t xml:space="preserve">
El indicador “Porcentaje de oportunidad en las Evaluaciones y Reevaluaciones de Riesgo del Programa de Prevención y Protección”, para el mes de agosto, indica que se realizó el estudio de evaluaciones de riesgo  a  376solicitudes por parte  de los Analistas del CTRAI de la SER y se presentó ante las sesiones del  GVP  por parte de la secretaria del GVP 465órdenes de trabajo, lo cual representa el 81.0% de cumplimento  de oportunidad en las evaluaciones y reevaluaciones de riesgo del programa de prevención y protección.
Durante el mes de agosto de 2019 y de acuerdo con el informe de Vencimiento de términos se evidenció los  siguientes casos así: un total de 376 casos, de los cuales  43 casos se presentaron en los tiempos establecidos y 333 casos fueron presentados por fuera de términos (extemporáneas).    
</t>
    </r>
    <r>
      <rPr>
        <b/>
        <sz val="6"/>
        <rFont val="Arial"/>
        <family val="2"/>
      </rPr>
      <t>SEPTIEMBRE</t>
    </r>
    <r>
      <rPr>
        <sz val="6"/>
        <rFont val="Arial"/>
        <family val="2"/>
      </rPr>
      <t xml:space="preserve">: El indicador “Porcentaje de oportunidad en las Evaluaciones y Reevaluaciones de Riesgo del Programa de Prevención y Protección”, para el mes de septiembre, indica que se realizó el estudio de evaluaciones de riesgo  a  443 solicitudes por parte  de los Analistas del CTRAI de la SER y se presentó ante las sesiones del  GVP  por parte de la secretaria del GVP 487 órdenes de trabajo, lo cual representa el 90,96% de cumplimento  de oportunidad en las evaluaciones y reevaluaciones de riesgo del programa de prevención y protección.
Durante el mes de septiembre de 2019 y de acuerdo con el informe de Vencimiento de términos se evidenció los  siguientes casos así: un total de 443 casos, de los cuales  66 casos se presentaron en los tiempos establecidos y 341 casos fueron presentados por fuera de términos (extemporáneas).    
</t>
    </r>
  </si>
  <si>
    <r>
      <t xml:space="preserve">De acuerdo con las nuevas directrices del Teniente Coronel se debe realizar seguimiento semanal, con objetode verificar la productivas por analista, y verificar en el proceso dónde se presentan los cuello de botella, a su vez establecer mejorar en el proceso con el objeto de mejorar las respuesta en términos de las Evauaciones de Riesgo.
</t>
    </r>
    <r>
      <rPr>
        <b/>
        <sz val="6"/>
        <rFont val="Arial"/>
        <family val="2"/>
      </rPr>
      <t xml:space="preserve">AGOSTO: </t>
    </r>
    <r>
      <rPr>
        <sz val="6"/>
        <rFont val="Arial"/>
        <family val="2"/>
      </rPr>
      <t xml:space="preserve">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t>
    </r>
    <r>
      <rPr>
        <b/>
        <sz val="6"/>
        <rFont val="Arial"/>
        <family val="2"/>
      </rPr>
      <t xml:space="preserve">SEPTIEMBRE: 
</t>
    </r>
    <r>
      <rPr>
        <sz val="6"/>
        <rFont val="Arial"/>
        <family val="2"/>
      </rPr>
      <t xml:space="preserve">Para este periodo, se realizaron las siguientes actividades a saber:
1. Se estableció plan choque ,  el cual generó compromisos con cada analista y se realiza seguimiento por medio de correo electrónico, recordando sus obligaciones contractuales en caso de ser contratista o se inician una investigación disciplinaria para los funcionarios.
2. Fortalecimiento del cuerpo de analistas con la contratación de cincuenta profesionales y técnicos con experiencia en investigación criminal, análisis de inteligencia, estudios técnicos de riesgo, entre otras.
3. De los casos que se apartado el señor Director (56), se están revisando los instrumentos de evaluación del riesgo y determina las causas por la cuales se apartó.
4. Se está ejecutando el proyecto de elaboración del manual del analista, con objeto de realizar los estudios de nivel de riesgo de manera oportuna y  con un mismo criterio.
5.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6. Las personas que cumplían con la labor de Control de Calidad pasaron a hacer parte del Cuerpo Técnico de Recopilación y Análisis de la Información-CTRAI, como analistas, con el ánimo de descongestionar la operación. 
</t>
    </r>
  </si>
  <si>
    <r>
      <t xml:space="preserve">Desde la coordinación del GCCAR advierte que se han presentado circunstancias las cuales están impactando de manera directa sobre los términos de cumplimiento para la realización de los estudios de nivel de riesgo, cómo falta de convenio PONAL y ARN y renovación de contratos de prestación de servicios durante los meses  de diciembre y enero, lo que trajo como consecuencia sobrecarga laboral a los señores analistas de planta, así como la demora  por parte de la DIPOL para resolver las solicitudes  de su competencia.
Así mismo, se evidenciaron durante el presente mes las siguientes dificultades:
- Demoras en la asignación de las solicitudes de protección, debido a la demora  en la plataforma S.E.R.,  
- Se presenta dificultades en la plataforma SER
-  No hay convenios 
- No hay suficiente número de analistas para cubrir las necesidades de carga laboral
- No se incentiva adecuadamente a los analistas de evaluación del riesgo
- No se evidencia una adecuado asignación de órdenes de trabajo hacia los analistas de evaluación  del riesgo.
- No se ubica a la persona a contactar a realizar el estudio de evaluación del riesgo
-Alguna entidades de orden territorio o nacional No suministran la información solicitada de forma completa.
</t>
    </r>
    <r>
      <rPr>
        <b/>
        <sz val="6"/>
        <rFont val="Arial"/>
        <family val="2"/>
      </rPr>
      <t>AGOSTO:</t>
    </r>
    <r>
      <rPr>
        <sz val="6"/>
        <rFont val="Arial"/>
        <family val="2"/>
      </rPr>
      <t xml:space="preserve">
Se realiza seguimiento a las OT’s extemporáneas y a los consentimientos que se suben por fuera de términos , la información se toma de la plataforma S.E.R,  el coordinador del CTRAI y GCCAR realizan mesas de trabajo mensual para identificar cuáles son los analistas que tienen mayor número de OT`s extemporáneas, con el objetivo de cumplir la misionalidad del Proceso y mejorar la productividad , se revisan los casos de manera semanal, sin embargo el informe el reporte se hace mensual, se adquieren unos compromisos con cada analista y se realiza seguimiento por medio de correo electrónico, recordando sus obligaciones contractuales en caso de ser contratista o se inician una investigación disciplinaria para los funcionarios, hasta mediados de agosto, el asesor de calidad hacia seguimiento de las OTS extemporáneas solicitando a cada analista la justificación de su atraso, con el objetivo de agilizar y presentar el caso en GVP.
En la reunión de seguimiento a la productividad del 26/08/2019, el sr. Coronel Alejandro castro reitera que el Grupo de Calidad se termina y se debe estructurar la figura de PRE-GVP, donde se podrá evidenciar realmente la integralidad del analista, se busca reducir los tiempos de presentación de los casos, que el analista se responsabilice de cada OT, en el momento se está realizando la estructuración del PRE-GVP por medio de una mesa técnica , se espera resultado para solicitar su oficialización.
En la reunión de seguimiento con corte al 2 de agosto se encuentra: Ordenes de trabajo activas 3046, de las cuales 1193 se encuentran extemporáneas, entre las que se hallaron 23 prorrogas. Las órdenes de trabajo extemporáneas se encuentran asignadas desde el mes de diciembre de 2018 hasta el día 3 de junio de 2019, detalladas mes a mes, así: 
Noviembre 2018: - 6
Diciembre 2018: - 15
Enero 2019: - 64
Febrero 2019: - 38. 
Marzo 2019: -147. 
Abril 2019: - 228. 
Mayo 2019: - 695
.
Se realizó revisión de las ordenes de trabajo con más de 100 días de asignación correspondientes a 12 analistas. Se recuerda a los Analistas que la Honorable Corte Constitucional mediante sentencia T 205A de 2018 Exhortó a la UNP para que en los trámites actúe de manera proactiva, sin dilaciones injustificadas que pongan en riesgo la vida, la integridad física, la libertad y la seguridad personal de solicitantes. 
Hay muchas variables asociadas a estos resultados, por lo el sr. Coronel ha solicitado que se realice un trabajo inidentificado los perfiles de los analistas con el objetivo de verificar si aplica o no para el desarrollo de la evaluación de riesgo, de lo cual se tomaran decisiones. 
</t>
    </r>
    <r>
      <rPr>
        <b/>
        <sz val="6"/>
        <rFont val="Arial"/>
        <family val="2"/>
      </rPr>
      <t>SEPTIEMBRE:</t>
    </r>
    <r>
      <rPr>
        <sz val="6"/>
        <rFont val="Arial"/>
        <family val="2"/>
      </rPr>
      <t xml:space="preserve">
Se realiza seguimiento a las OT’s extemporáneas y a los consentimientos que se suben por fuera de términos,  la información se toma de la plataforma S.E.R,  el coordinador del CTRAI realiza  mesas de trabajo mensual para identificar cuáles son los analistas que tienen mayor número de OT`s extemporáneas, con el objetivo de cumplir la misionalidad del Proceso y mejorar la productividad .</t>
    </r>
  </si>
  <si>
    <r>
      <t xml:space="preserve">El indicador </t>
    </r>
    <r>
      <rPr>
        <b/>
        <sz val="6"/>
        <rFont val="Arial"/>
        <family val="2"/>
      </rPr>
      <t>“Porcentaje de Oportunidad en el Control de Calidad”</t>
    </r>
    <r>
      <rPr>
        <sz val="6"/>
        <rFont val="Arial"/>
        <family val="2"/>
      </rPr>
      <t xml:space="preserve">, para el mes de julio, indica que  a  </t>
    </r>
    <r>
      <rPr>
        <b/>
        <sz val="6"/>
        <rFont val="Arial"/>
        <family val="2"/>
      </rPr>
      <t xml:space="preserve">1099 </t>
    </r>
    <r>
      <rPr>
        <sz val="6"/>
        <rFont val="Arial"/>
        <family val="2"/>
      </rPr>
      <t>evaluaciones</t>
    </r>
    <r>
      <rPr>
        <b/>
        <sz val="6"/>
        <rFont val="Arial"/>
        <family val="2"/>
      </rPr>
      <t xml:space="preserve"> </t>
    </r>
    <r>
      <rPr>
        <sz val="6"/>
        <rFont val="Arial"/>
        <family val="2"/>
      </rPr>
      <t xml:space="preserve">allegadas al grupo GCCAR se les realizó la revisión  y verificación de la información de cada caso, dando cumplimento del </t>
    </r>
    <r>
      <rPr>
        <b/>
        <sz val="6"/>
        <rFont val="Arial"/>
        <family val="2"/>
      </rPr>
      <t>100 %</t>
    </r>
    <r>
      <rPr>
        <sz val="6"/>
        <rFont val="Arial"/>
        <family val="2"/>
      </rPr>
      <t xml:space="preserve"> en el porcentaje de oportunidad.
</t>
    </r>
    <r>
      <rPr>
        <b/>
        <sz val="6"/>
        <rFont val="Arial"/>
        <family val="2"/>
      </rPr>
      <t>EL PORCENTAJE DE ORDENES DE TRABAJO FRENTE A OK DE CALIDAD</t>
    </r>
    <r>
      <rPr>
        <sz val="6"/>
        <rFont val="Arial"/>
        <family val="2"/>
      </rPr>
      <t>: De 1099 revisiones solo se otorgaron</t>
    </r>
    <r>
      <rPr>
        <b/>
        <sz val="6"/>
        <rFont val="Arial"/>
        <family val="2"/>
      </rPr>
      <t xml:space="preserve"> 516 OK</t>
    </r>
    <r>
      <rPr>
        <sz val="6"/>
        <rFont val="Arial"/>
        <family val="2"/>
      </rPr>
      <t xml:space="preserve"> de calidad, es decir un </t>
    </r>
    <r>
      <rPr>
        <b/>
        <sz val="6"/>
        <rFont val="Arial"/>
        <family val="2"/>
      </rPr>
      <t>46%</t>
    </r>
    <r>
      <rPr>
        <sz val="6"/>
        <rFont val="Arial"/>
        <family val="2"/>
      </rPr>
      <t>. Lo anterior evidencia que en promedio fue necesario revisar cada Estudio de Nivel de Riesgo</t>
    </r>
    <r>
      <rPr>
        <b/>
        <sz val="6"/>
        <rFont val="Arial"/>
        <family val="2"/>
      </rPr>
      <t xml:space="preserve"> 2.12 veces.
AGOSTO: 
</t>
    </r>
    <r>
      <rPr>
        <sz val="6"/>
        <rFont val="Arial"/>
        <family val="2"/>
      </rPr>
      <t xml:space="preserve"> El indicador “Porcentaje de Oportunidad en el Control de Calidad”, para el mes de agosto, indica que a 620 evaluaciones allegadas al grupo GCCAR se les realizó la revisión y verificación de la información de cada caso, dando cumplimento del 100 % en el porcentaje de oportunidad.
EL PORCENTAJE DE ORDENES DE TRABAJO FRENTE A OK DE CALIDAD: De 620 revisiones solo se otorgaron 374 OK de calidad, es decir un 60,32%. Lo anterior evidencia que en promedio fue necesario revisar cada Estudio de Nivel de Riesgo 1,66 veces.</t>
    </r>
    <r>
      <rPr>
        <b/>
        <sz val="6"/>
        <rFont val="Arial"/>
        <family val="2"/>
      </rPr>
      <t xml:space="preserve"> 
SEPTIEMBRE:
</t>
    </r>
    <r>
      <rPr>
        <sz val="6"/>
        <rFont val="Arial"/>
        <family val="2"/>
      </rPr>
      <t xml:space="preserve">El indicador “Porcentaje de Oportunidad en el Control de Calidad”, para el mes de septiembre, indica que a 695 evaluaciones allegadas al grupo GCCAR- PREGVP se les realizó la revisión y verificación de la información a 553 evaluaciones, dando cumplimento del  80  % en el porcentaje de oportunidad en el control de calidad - PRE-GVP.
Para el mes de septiembre se realizó devolución de órdenes de trabajo a 142 Ots, a los analistas de Evaluación del Riesgo, con objeto re revisar cada caso y atender las sugerencias realizadas por los integrantes del PRE-GVP.
</t>
    </r>
  </si>
  <si>
    <r>
      <t xml:space="preserve">El grupo de Asesores de Control de Calidad están en la obligación de revisar </t>
    </r>
    <r>
      <rPr>
        <b/>
        <sz val="6"/>
        <rFont val="Arial"/>
        <family val="2"/>
      </rPr>
      <t>el 100%</t>
    </r>
    <r>
      <rPr>
        <sz val="6"/>
        <rFont val="Arial"/>
        <family val="2"/>
      </rPr>
      <t xml:space="preserve"> de órdenes de trabajo agendadas por los Señores Analistas del CTRAI, de la Subdirección de Evaluación del Riesgo.
Luego de verificar y solicitar en algunos casos los ajustes y/o labores de campo adicionales necesarias se procede a dar el OK de Calidad o el visto bueno para que el tramite continúe con la ruta. </t>
    </r>
    <r>
      <rPr>
        <b/>
        <sz val="6"/>
        <rFont val="Arial"/>
        <family val="2"/>
      </rPr>
      <t>Lo anterior evidencia que no existe un número de Ordenes de Trabajo como meta para revisar durante el periodo que para este caso es de un mes</t>
    </r>
    <r>
      <rPr>
        <sz val="6"/>
        <rFont val="Arial"/>
        <family val="2"/>
      </rPr>
      <t xml:space="preserve">. La meta de órdenes y trámites a revisar es fijada por la dinámica de trabajo de la Subdirección.  
El grupo de Asesores de Control de Calidad realizaron las siguientes actividades durante el mes de julio así:
Nùmero de Revisiones Ots:  1099
Nùmero de Ok de calidad:  516
Nùmero de Inactivaciones definitivas: 237
Nùmero de Inactivaciones Temporales:  9
Nùmero de solicitudes cambio poblaciòn:  28
Nùmero de solicitudes cambio tipo de estudio:  13
Nùmero de tramites prrorrogas GVP:  12
Nùmero de Devoluciones  CERREM: 7
Nùmero de trpamites de Emergencia: 3
</t>
    </r>
    <r>
      <rPr>
        <b/>
        <sz val="6"/>
        <rFont val="Arial"/>
        <family val="2"/>
      </rPr>
      <t xml:space="preserve">AGOSTO: 
</t>
    </r>
    <r>
      <rPr>
        <sz val="6"/>
        <rFont val="Arial"/>
        <family val="2"/>
      </rPr>
      <t xml:space="preserve">En la reunión de seguimiento a la productividad del 26/08/2019, el sr. coronel Alejandro castro reitera que el Grupo de Calidad se termina y se debe estructurar la figura de PRE-GVP, donde se podrá evidenciar realmente la integridad del analista, se busca reducir los tiempos de presentación de los casos, que el analista se responsabilice de cada OT, en el momento se está realizando la estructuración del PRE-GVP por medio de mesas técnicas.
Actualmente, se están realizando sesiones de PRE-GVP en dónde los analistas de Evaluación del Riesgo realizan las presentaciones de los casos al PRE-GVP.  
Así mismo, las sesiones del PRE-GVP son de manera transitoria, esto debido a que de acuerdo con las nuevas directrices del Señor coronel Alejandro Castro esta figura desaparecerá en el menor tiempo posible.
Así mismo, se presentaron las siguientes actividades a saber:
1. El grupo de Asesores de Control de Calidad que integraron la Coordinación GCCAR estaban en la obligación de revisar y tramitar el 100% de requerimientos agendados por los Señores Analistas del CTRAI. 
2. Luego de verificar y solicitar en algunos casos los ajustes y/o labores de campo adicionales necesarias se procedía a dar el OK de Calidad o el visto bueno para que el tramite continúe con la ruta. Lo anterior evidencia que no existía un número de requerimientos como meta para revisar y tramitar durante el periodo que para este caso es de un mes. La meta de y tramites a revisar era fijada por la dinámica de trabajo de la Subdirección.  
3. El grupo de Asesores de Control de Calidad realizaron las siguientes actividades durante el mes de agosto así:
Número de Revisiones Ots:  620
Número de Ok de calidad:  374
Número de Inactivaciones definitivas: 121
Número de Inactivaciones Temporales:  97
Número de solicitudes cambio población:  34
Número de solicitudes cambio tipo de estudio:  24
Número de tramites prórrogas GVP:  27
Número de Devoluciones CERREM: 32
Número de trámite de Emergencia: 1
SEPTIEMBRE:
El  proceso del GCCAR -  PRE-GVP evidencia :
1. La integralidad del analista, 
2.Reducir los tiempos de presentación de los casos, 
3.El analista se responsabilice de cada OT
Durante el mes de septiembre de 2019 PRE-GVP revisó 695 órdenes de trabajo de las cuales 553 recibieron OK para ser sustentadas ante el GVP.  
Supresión en la realización de Control de Calidad por parte del grupo de personas que analizaban las evaluaciones de cada uno de los analistas, fue replanteada al definir una instancia de participación colegiada anterior al Grupo de Valoración Preliminar, que permite el estudio de los casos en bloque y no de manera individual.
 Las personas que cumplían con la labor de Control de Calidad pasaron a hacer parte del Cuerpo Técnico de Recopilación y Análisis de la Información-CTRAI, como analistas, con el ánimo de descongestionar la operación. 
</t>
    </r>
  </si>
  <si>
    <r>
      <t xml:space="preserve">Algunas de las órdenes de trabajo y tramites agendados por los analistas presentan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hace necesario devolver nuevamente al Analista. 
DIFICULTADES PRESENTADAS DURANTE EL MES DE </t>
    </r>
    <r>
      <rPr>
        <b/>
        <sz val="6"/>
        <rFont val="Arial"/>
        <family val="2"/>
      </rPr>
      <t>AGOSTO</t>
    </r>
    <r>
      <rPr>
        <sz val="6"/>
        <rFont val="Arial"/>
        <family val="2"/>
      </rPr>
      <t xml:space="preserve"> 2019 (1 al 22): Algunas de las órdenes de trabajo y tramites agendados por los analistas presentaron innumerables errores y falta de actividades, por lo que el Asesor debe devolverlos al Analista con el fin de que se realicen las correcciones necesarias. En ocasiones llegan a segunda revisión Ordenes de trabajo y tramites con algunos errores evidenciados en la primera revisión, por lo que se hizo necesario devolver nuevamente al Analista. 
De manera atenta se informa que por disposición del Señor coronel Alejandro Castro, subdirector de Evaluación d Riesgo a partir del 22 agosto de 2019 la Coordinación dejó de funcionar, por lo tanto, el presente indicador mide las operaciones realizadas del 1 al 22 de agosto de 2019.
SEPTIEMBRE:
Para el presente mes, la presentación de los casos objeto de estudio de evaluación del Riesgo aún presenta dificultad , debido a que los analistas del CTRAI están adquiriendo la experticia y conocimiento de la nueva metodología para la aprobación de los casos mediante el Ok, en el PRE-GVP.</t>
    </r>
  </si>
  <si>
    <r>
      <t>El indicador</t>
    </r>
    <r>
      <rPr>
        <b/>
        <sz val="6"/>
        <rFont val="Arial"/>
        <family val="2"/>
      </rPr>
      <t xml:space="preserve"> “Porcentaje de actas de CERREM en firme Oportunamente”</t>
    </r>
    <r>
      <rPr>
        <sz val="6"/>
        <rFont val="Arial"/>
        <family val="2"/>
      </rPr>
      <t>, para el mes de julio, indica que se realizaron doce (12) actas por la secretaria Técnica del CERREM, así mismo durante el periodo analizado se realizaron doce(12) sesiones del CERREM, lo que representa el</t>
    </r>
    <r>
      <rPr>
        <b/>
        <sz val="6"/>
        <rFont val="Arial"/>
        <family val="2"/>
      </rPr>
      <t xml:space="preserve"> 100% </t>
    </r>
    <r>
      <rPr>
        <sz val="6"/>
        <rFont val="Arial"/>
        <family val="2"/>
      </rPr>
      <t xml:space="preserve">de cumplimento en el Porcentaje en la elaboración de las actas del CERREM, pero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1. Sesión 03/07/2019 con 103 casos presentados y 1 acta realizada
2. Sesión 09/07/2019  con 93 casos  presentados  y 1 acta realizada
3. Sesión 10/07/2019  con 103 casos  presentados  y 1 acta tralizada
4. Sesión 10/07/2019 con 1 caso presentado y 1 acta realizada
5. Sesiòn 11/07/2019 con 1 caso  presentado y 1 acta realizada
6. Sesiòn 17/07/2019 con 144 casos  presentados  y  1 acta realizada
7. Sesiòn 18/07/2019 con 1  caso presentado  y 1 acta tralizada 
8. Sesiòn 19/07/2019  con 1 caso  presentado  y 1 acta tralizada 
9. Sesiòn 24/07/2019 con 96 casos presentados y  1 acta realizada
10. Sesiòn 26/07/2019 con 40 casos  presentados  y 1 acta realizada
11. Sesiòn 30/07/2019  con 2 casos  presentados  y 1 acta realizada
12. Sesiòn 31/07/2019 con 184 casos  presentados  y 1 acta realizada
Para el mes de Julio se presento un total de </t>
    </r>
    <r>
      <rPr>
        <b/>
        <sz val="6"/>
        <rFont val="Arial"/>
        <family val="2"/>
      </rPr>
      <t xml:space="preserve">669 </t>
    </r>
    <r>
      <rPr>
        <sz val="6"/>
        <rFont val="Arial"/>
        <family val="2"/>
      </rPr>
      <t xml:space="preserve">casos en los comités realizados durante el mes.
</t>
    </r>
    <r>
      <rPr>
        <b/>
        <sz val="6"/>
        <rFont val="Arial"/>
        <family val="2"/>
      </rPr>
      <t xml:space="preserve">AGOSTO: </t>
    </r>
    <r>
      <rPr>
        <sz val="6"/>
        <rFont val="Arial"/>
        <family val="2"/>
      </rPr>
      <t xml:space="preserve">
El indicador “Porcentaje de actas de CERREM en firme Oportunamente”,  para el mes de agosto, indica que se realizaron trece (13) actas por la secretaría Técnica del CERREM, así mismo durante el periodo analizado se realizaron trece (13) sesiones del CERREM,  lo que representa el 100 % de cumplimiento en el Porcentaje en la elaboración de las actas del CERREM, pero es menester informar que durante el mes de agosto se presentaron , 3 (tres) Comité de Servidores y Ex servidores  Públicos clasificados uno en virtual y los otros dos (2) en extraordinario, que tienen como respaldo el correo por parte del Coronel donde pide agendarlo para hacerlo, este se toma como soporte de acta para su respectiva realización.
1. Sesión 01/08/2019 con 1 caso presentado y 1 acta realizada
2. Sesión 01/08/2019 con 1 caso presentado y 1 acta realizada
3. Sesión 01/08/2019 con 98 casos presentados y 98 actas realizadas
4. Sesión 02/08/2019 con 1 caso presentado y 1 acta realizada
5. Sesión 06/08/2019 con 3 casos presentados y 3 actas realizadas
6. Sesión 08/08/2019 con 102 casos presentados y 102 actas realizadas
7. Sesión 14/08/2019 con 1 caso presentado y 1 acta realizada 
8. Sesión 15/08/2019 con 126 casos presentados y 126 actas realizadas
9. Sesión 21/08/2019 con 104 casos presentados y 104 actas realizadas
10. Sesión 22/08/2019 con 85 casos presentados y 85 actas realizadas
11. Sesión 23/08/2019 con 2 casos presentados y 2 acta realizada
12. Sesión 28/08/2019 con 108 casos presentados y 108 actas realizadas
13. Sesión 28/08/2019 con 1 caso presentado y 1 acta realizada
Para el mes de agosto se presentó un total de 633 casos en los comités realizados durante el mes.
SEPTIEMBRE:
El indicador “Porcentaje de actas de CERREM en firme Oportunamente”, para el mes de Septiembre, indica que se realizaron doce (12) actas por la secretaria Técnica del CERREM, así mismo durante el periodo analizado se realizaron doce (12) sesiones del CERREM, lo que representa el 100 % de cumplimento en el Porcentaje en la elaboración de las actas del CERREM, pero es menester informar que durante el mes de septiembre no se presentaron Comités Virtuales, y se aclara que por cada caso que se presente en los Comité Colectivos se elabora un acta por cada caso. 
Para el mes de Septiembre se  presentarón las siguientes sesiones a saber:
1. Sesión 03/09/2019 con 44 casos presentados  y 1 acta realizada
2. Sesión 04/09/2019 con 127 casos presentados  y 1 acta realizada
3. Sesión 11/09/2019 con 76 casos presentados  y 1 acta realizada
4. Sesión 12/09/2019 con 1 caso presentado  y 1 acta realizada 
5. Sesión 12/09/2019 con 1 caso presentado  y 1 acta realizada
6. Sesión 13/09/2019 con 1 caso  presentado  y 1 acta realizada
7. Sesión 13/09/2019 con 1 caso presentado   y 1 acta realizada
8. Sesión 18/09/2019 con79 casos presentados   y 1 acta realizada
9. Sesión 19/09/2019 con 83 casos presentados   y 1 acta realizada
10. Sesión 19/09/2019 con 77 casos presentados   y 1 acta realizada
11. Sesión 23/09/2019 con 16 casos presentados   y 1 acta realizada
12. Sesión 25/09/2019 con 138 casos presentados   y 1 acta realizada
Para el mes de septiembre se presentó un total de 644 casos en las 12 sesiones y 12 actas en firme realizadas durante el mes.</t>
    </r>
  </si>
  <si>
    <r>
      <t xml:space="preserve">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NOTA:</t>
    </r>
    <r>
      <rPr>
        <sz val="6"/>
        <rFont val="Arial"/>
        <family val="2"/>
      </rPr>
      <t xml:space="preserve"> 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 xml:space="preserve">AGOSTO: </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 xml:space="preserve">
SEPTIEMBRE:
</t>
    </r>
    <r>
      <rPr>
        <sz val="6"/>
        <rFont val="Arial"/>
        <family val="2"/>
      </rPr>
      <t xml:space="preserve">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</si>
  <si>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Durante el mes de</t>
    </r>
    <r>
      <rPr>
        <b/>
        <sz val="6"/>
        <rFont val="Arial"/>
        <family val="2"/>
      </rPr>
      <t xml:space="preserve"> Julio, Agosto</t>
    </r>
    <r>
      <rPr>
        <sz val="6"/>
        <rFont val="Arial"/>
        <family val="2"/>
      </rPr>
      <t xml:space="preserve">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Durante el mes de</t>
    </r>
    <r>
      <rPr>
        <b/>
        <sz val="6"/>
        <rFont val="Arial"/>
        <family val="2"/>
      </rPr>
      <t xml:space="preserve"> Septiembre</t>
    </r>
    <r>
      <rPr>
        <sz val="6"/>
        <rFont val="Arial"/>
        <family val="2"/>
      </rPr>
      <t xml:space="preserv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</si>
  <si>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
El indicador </t>
    </r>
    <r>
      <rPr>
        <b/>
        <sz val="6"/>
        <rFont val="Arial"/>
        <family val="2"/>
      </rPr>
      <t>“Porcentaje de actos administrativos Proyectados  Oportunamente”</t>
    </r>
    <r>
      <rPr>
        <sz val="6"/>
        <rFont val="Arial"/>
        <family val="2"/>
      </rPr>
      <t xml:space="preserve">, para el mes de julio, indica que se realizaron oportunamente Quinientas veintiún  </t>
    </r>
    <r>
      <rPr>
        <b/>
        <sz val="6"/>
        <rFont val="Arial"/>
        <family val="2"/>
      </rPr>
      <t xml:space="preserve">(521) </t>
    </r>
    <r>
      <rPr>
        <sz val="6"/>
        <rFont val="Arial"/>
        <family val="2"/>
      </rPr>
      <t xml:space="preserve">resoluciones  (extremos, extraordinario y ordinario) proyectadas por la secretaria técnica del CERREM, así mismo durante el periodo analizado se presentaron seiscientos sesenta y nueve </t>
    </r>
    <r>
      <rPr>
        <b/>
        <sz val="6"/>
        <rFont val="Arial"/>
        <family val="2"/>
      </rPr>
      <t>(669)</t>
    </r>
    <r>
      <rPr>
        <sz val="6"/>
        <rFont val="Arial"/>
        <family val="2"/>
      </rPr>
      <t xml:space="preserve"> casos en las sesiones del CERREM dentro del periodo, lo que representa el </t>
    </r>
    <r>
      <rPr>
        <b/>
        <sz val="6"/>
        <rFont val="Arial"/>
        <family val="2"/>
      </rPr>
      <t xml:space="preserve">77.78% </t>
    </r>
    <r>
      <rPr>
        <sz val="6"/>
        <rFont val="Arial"/>
        <family val="2"/>
      </rPr>
      <t xml:space="preserve">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Se presentaron  669  casos en 12 sesiones  a saber:
5 CERREM poblacional  con 530 casos
1 CERREM Comité Especial de Servidores y Ex servidores públicos  con 93 casos
1 CERREM  Comité Especial de Servidores y Ex servidores públicos virtual con 1 caso
3 CERREM Colectivo con 3 casos
1  CERREM Poblacional Regional (Cauca) con 40 casos
1 CERREM Comité Especial de Servidores y Ex servidores públicos Extraordinario CON 2 Casos
</t>
    </r>
    <r>
      <rPr>
        <b/>
        <sz val="6"/>
        <rFont val="Arial"/>
        <family val="2"/>
      </rPr>
      <t xml:space="preserve">AGOSTO: 
</t>
    </r>
    <r>
      <rPr>
        <sz val="6"/>
        <rFont val="Arial"/>
        <family val="2"/>
      </rPr>
      <t xml:space="preserve">El indicador “Porcentaje de actos administrativos Proyectados  Oportunamente”, para el mes de Agosto, indica que se realizaron oportunamente Seiscientas treinta y tres  (633) resoluciones  (extremos, extraordinario y ordinario) proyectadas por la secretaria técnica del CERREM, así mismo durante el periodo analizado se presentaron Seiscientos treinta y tres  (633) casos en las sesiones del CERREM dentro del periodo, lo que representa el 100%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Durante el mes de Agosto se presentaron  633  casos en 13 sesiones  a saber: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Para el mes de Agosto de 2019 se realizaron 633 actos administrativos proyectados (resoluciones) en 13 sesiones y con un total de 633 casos presentados en las sesiones del CERREM.
</t>
    </r>
    <r>
      <rPr>
        <b/>
        <sz val="6"/>
        <rFont val="Arial"/>
        <family val="2"/>
      </rPr>
      <t>SEPTIEMBRE:</t>
    </r>
    <r>
      <rPr>
        <sz val="6"/>
        <rFont val="Arial"/>
        <family val="2"/>
      </rPr>
      <t xml:space="preserve">
El indicador “Porcentaje de actos administrativos Proyectados  Oportunamente”, para el mes de Septiembre, indica que se realizaron oportunamente Quinientas cuarenta y nueve (549) resoluciones  (extremos, extraordinario y ordinario) proyectadas por la secretaria técnica del CERREM, así mismo durante el periodo analizado se presentaron Seiscientos cuarenta y cuatro casos (644) casos en las diferentes sesiones del CERREM dentro del periodo, desagregadas así: Por parte de la oficina Asesora Jurídica se elaboraron cincuenta y siete resoluciones (57), y también se dieron treinta y ocho casos no validados (38) lo que representa el  85.24% de cumplimento  en el Porcentaje de la elaboración de actos administrativos Proyectados  Oportunamente al CERREM, actualmente hay una debilidad grande por parte de este producto debido a que aún se encuentran varias resoluciones en la bandeja del Ingeniero que presentan algunos errores como que se genera duplicidad en los casos del beneficiario, no tienen consecutivo, y otro tipo de errores que no permite que el indicador se pueda cumplir al 100% durante todos los meses, adicionalmente hay un consecutivo de resoluciones que no llegaron al área CERREM para ser incluidas en la base de datos, y esto genera retraso para alimentar la base de datos de la Secretaría.
También es menester informar que los casos no validados se les hace una gestión normal de revisión más no se elabora Acto Administrativo. 
Durante el mes de  septiembre se presentaron  644 casos en 12 sesiones  a saber:
2 CERREM Comité Especial de Servidores y Ex servidores públicos Virtual con 127 casos
4 CERREM POBLACIONAL  con 420 casos
1 CERREM Consejo Comunitario Bajo Calima (Colectivo) con 1 caso 
1 CERREM Asociación de Cabildos Indígenas del Valle del Cauca Región Pacífico (Colectivo) con 1 caso
1 CERREM Cabildo Indígena Nasa Embera Chamí La Delfina (Colectivo)  con 1 caso
1 CERREM Cabildo Indígena del Resguardo Chachajo (Colectivo) con  1 caso
1 CERREM  Comité UP-PCC con 77 casos
1 CERREM Mujeres con 16 casos
Para el mes de Septiembre de 2019 se realizaron  549 actos administrativos proyectados (resoluciones) en 12 sesiones y con un total de 644 casos presentados en las sesiones del CERREM.</t>
    </r>
  </si>
  <si>
    <r>
      <t xml:space="preserve">La secretaria del CERREM </t>
    </r>
    <r>
      <rPr>
        <b/>
        <sz val="6"/>
        <rFont val="Arial"/>
        <family val="2"/>
      </rPr>
      <t>No</t>
    </r>
    <r>
      <rPr>
        <sz val="6"/>
        <rFont val="Arial"/>
        <family val="2"/>
      </rPr>
      <t xml:space="preserve"> diò cumplimiento al </t>
    </r>
    <r>
      <rPr>
        <b/>
        <sz val="6"/>
        <rFont val="Arial"/>
        <family val="2"/>
      </rPr>
      <t>100%</t>
    </r>
    <r>
      <rPr>
        <sz val="6"/>
        <rFont val="Arial"/>
        <family val="2"/>
      </rPr>
      <t xml:space="preserve"> en la elaboraciòn de los actos administrativos debido a las siguientes razones:
1. El proceso de Power File es lento 
2. No se han subido resoluciones al sistema
3. Se envia Resoluciones al Ingeniero de desarrollo del Power File, con el objeto de realizar las correspondientes correcciones.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Adicionalmente se informa que el sistema power file no es tan eficiente, aun sigue generando errores en las resoluciones que no permiten ser tan ligero el proceso, y mostrar mejores avances.
</t>
    </r>
    <r>
      <rPr>
        <b/>
        <sz val="6"/>
        <rFont val="Arial"/>
        <family val="2"/>
      </rPr>
      <t xml:space="preserve">NOTA: </t>
    </r>
    <r>
      <rPr>
        <sz val="6"/>
        <rFont val="Arial"/>
        <family val="2"/>
      </rPr>
      <t xml:space="preserve">Se aclara que las resoluciones que aún están en gestión se encuentran en revisión por parte de los asesores, en la bandeja del ingeniero para corrección o en firma pendiente por parte del Director. 
Es menester informar que durante el mes de julio se presentaron , 2 (dos) Comité de Servidores y Ex servidores  Públicos clasificados uno en virtual y el otro en extraordinario, que tienen como soporte que remplaza el acta el correo por parte del Coronel donde pide agendarlo para hacerlo.  
</t>
    </r>
    <r>
      <rPr>
        <b/>
        <sz val="6"/>
        <rFont val="Arial"/>
        <family val="2"/>
      </rPr>
      <t>AGOSTO</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</si>
  <si>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Agosto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Actualmente hay una debilidad grande por parte de este producto debido a que aún se encuentran varias resoluciones en la bandeja del Ingeniero de desarrollo de la herramienta Power File que presentan algunos errores como que se genera duplicidad en los casos del beneficiario, no tienen consecutivo, y otro tipo de errores que no permite que el indicador se pueda cumplir al 100%, 
Adicionalmente hay un consecutivo de resoluciones que no llegaron al área CERREM para ser incluidas en la base de datos. 
El sistema power file aún no es tan eficiente, aun sigue generando errores en las resoluciones que no permiten ser tan ligero el proceso, y mostrar mejores avances .
</t>
    </r>
    <r>
      <rPr>
        <b/>
        <sz val="6"/>
        <rFont val="Arial"/>
        <family val="2"/>
      </rPr>
      <t xml:space="preserve">
SEPTIEMBRE:
</t>
    </r>
    <r>
      <rPr>
        <sz val="6"/>
        <rFont val="Arial"/>
        <family val="2"/>
      </rPr>
      <t xml:space="preserve">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</si>
  <si>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Julio</t>
    </r>
    <r>
      <rPr>
        <b/>
        <sz val="6"/>
        <rFont val="Arial"/>
        <family val="2"/>
      </rPr>
      <t xml:space="preserve"> </t>
    </r>
    <r>
      <rPr>
        <sz val="6"/>
        <rFont val="Arial"/>
        <family val="2"/>
      </rPr>
      <t>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33 casos: Corresponde a 37 personas atendidas
</t>
    </r>
    <r>
      <rPr>
        <sz val="6"/>
        <rFont val="Arial"/>
        <family val="2"/>
      </rPr>
      <t xml:space="preserve">Se realizan Tràmites de Emergencia  </t>
    </r>
    <r>
      <rPr>
        <b/>
        <sz val="6"/>
        <rFont val="Arial"/>
        <family val="2"/>
      </rPr>
      <t>por demanda</t>
    </r>
    <r>
      <rPr>
        <sz val="6"/>
        <rFont val="Arial"/>
        <family val="2"/>
      </rPr>
      <t xml:space="preserve"> por tanto se da respuesta en la medida del requerimiento. 
</t>
    </r>
    <r>
      <rPr>
        <b/>
        <sz val="6"/>
        <rFont val="Arial"/>
        <family val="2"/>
      </rPr>
      <t xml:space="preserve">AGOSTO: </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Agosto de 2019 es del 100% siendo suficiente y cumple con la expectativa de atención oportuna a solicitudes por Trámites de Emergencia.
TOTAL CASOS VALIDADOS OPORTUNAMENTE  56 CASOS :75 PERSONAS ATENDIDAS
Se realizan Tràmites de Emergencia  por demanda por tanto se da respuesta en la medida del requerimiento. 
</t>
    </r>
    <r>
      <rPr>
        <b/>
        <sz val="6"/>
        <rFont val="Arial"/>
        <family val="2"/>
      </rPr>
      <t xml:space="preserve">
SEPTIEMBRE:
</t>
    </r>
    <r>
      <rPr>
        <sz val="6"/>
        <rFont val="Arial"/>
        <family val="2"/>
      </rPr>
      <t xml:space="preserve">Para el indicador “Porcentaje de Oportunidad en la Gestión del Trámite de Emergencia”, y teniendo en cuenta la línea base para la observancia de este, se puede inferir que el resultado del indicador para el mes de Septiembre de 2019 es del 100% siendo suficiente y cumple con la expectativa de atención oportuna a solicitudes por Trámites de Emergencia.
TOTAL CASOS VALIDADOS OPORTUNAMENTE 28 CASOS : 31 PERSONAS ATENDIDAS
Se realiza Tràmite de Emergencia  por demanda, por tanto se da respuesta en la medida del requerimiento. 
</t>
    </r>
  </si>
  <si>
    <r>
      <t>Para el mes de</t>
    </r>
    <r>
      <rPr>
        <b/>
        <sz val="6"/>
        <rFont val="Arial"/>
        <family val="2"/>
      </rPr>
      <t xml:space="preserve"> julio</t>
    </r>
    <r>
      <rPr>
        <sz val="6"/>
        <rFont val="Arial"/>
        <family val="2"/>
      </rPr>
      <t xml:space="preserve"> fueron tratados los siguientes casos: 
INMINENCIA	    20
NO INMINENCIA	    5
VIABILIDAD ARN	    1
VIABILIDAD RUTA ORDINARIA	   7 
Para un total de </t>
    </r>
    <r>
      <rPr>
        <b/>
        <sz val="6"/>
        <rFont val="Arial"/>
        <family val="2"/>
      </rPr>
      <t>33 casos y 37 personas atendidas</t>
    </r>
    <r>
      <rPr>
        <sz val="6"/>
        <rFont val="Arial"/>
        <family val="2"/>
      </rPr>
      <t xml:space="preserve">,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10 casos.
11. Ex Servidores Públicos que hayan tenido bajo su responsabilidad el diseño, coordinación o ejecución de la política de DH o de paz del Gobierno Nacional, 1 caso.
15. Servidores Públicos. 4 casos
16. Desmovilizados en proceso de Reintegración a cargo de la  Agencia para la Reincorporación y la Normalización (ARN), 1 caso.
2. Dirigentes, representantes o activistas de organizaciones defensoras de derechos humanos, de víctimas, sociales, cívicas, comunales o campesinas, 16 casos
5. Dirigentes, representantes o miembros de grupos étnicos, 1 caso
8. Periodistas y comunicadores sociales, 1 caso
9. Victimas de violaciones a los DDHH e infracciones al DIH, incluyendo dirigentes, líderes, representantes de Organizaciones  de población desplazada o de reclamantes de tierras en situación de riesgo extraordinario o extremo, 2 casos.
Para un total de casos atendidos durante el mes 33 y corresponde a  37 personas.
</t>
    </r>
    <r>
      <rPr>
        <b/>
        <sz val="6"/>
        <rFont val="Arial"/>
        <family val="2"/>
      </rPr>
      <t xml:space="preserve">AGOSTO: </t>
    </r>
    <r>
      <rPr>
        <sz val="6"/>
        <rFont val="Arial"/>
        <family val="2"/>
      </rPr>
      <t xml:space="preserve">
Para el mes de agosto fueron tratados los siguientes casos: 
ESTUDIO  4
INMINENCIA  36
NO INMINENCIA  4
OFICIO VIABILIDAD INMINENCIA 1
VIABILIDAD ARN  1
VIABILIDAD RUTA ORDINARIA  10
Para un total de 56 casos y 75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1. Dirigentes o activistas de grupos políticos y especialmente de grupos de oposición. 12 casos
2. 11. Ex Servidores Públicos que hayan tenido bajo su responsabilidad el diseño, coordinación o ejecución de la política de DH o de paz del Gobierno Nacional. 1  caso
3. 5. Servidores Públicos. 9 casos
4. 19. Programa Especial de Protección Integral para dirigentes, miembros y sobrevivientes de la Unión Patriótica y del Partido Comunista Colombiano. 1 caso
5. 2. Dirigentes, representantes o activistas de organizaciones defensoras de derechos humanos, de víctimas, sociales, cívicas, comunales o campesinas :  9 casos
6. 2.4.1.2.7 Ministra de Justicia. 1 caso
7. 4. Dirigentes, representantes o activistas de organizaciones gremiales. 1 caso
8. 5. Dirigentes, representantes o miembros de grupos étnicos. 10 casos
9. 8. Periodistas y comunicadores sociales: 5 casos
10. 9. Victimas de violaciones a los DDHH e infracciones al DIH, incluyendo dirigentes, líderes, representantes de Organizaciones  de población desplazada o de reclamantes de tierras en situación de riesgo extraordinario o extremo. 5 casos
11. VICTIMAS DE LA VIOLENCIA. 1 caso
12. 3. Dirigentes o activistas sindicales. 1 caso
</t>
    </r>
    <r>
      <rPr>
        <b/>
        <sz val="6"/>
        <rFont val="Arial"/>
        <family val="2"/>
      </rPr>
      <t>SEPTIEMBRE:</t>
    </r>
    <r>
      <rPr>
        <sz val="6"/>
        <rFont val="Arial"/>
        <family val="2"/>
      </rPr>
      <t xml:space="preserve">
Para el mes de septiembre de 2019  fueron tratados los siguientes casos: 
DEVOLUCION           1
INMINENCIA             24
VIABILIDAD ARN      1
VIABILIDAD RUTA ORDINARIA  2
TOTAL GENERAL  28 Casos Tràmite de Emergencia
Para un total de 28 casos y 31 personas atendidas, casos atendidos por la Oficina de Tràmite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(3)
2. Servidores Públicos (4)
3.  Desmovilizados en proceso de Reintegración a cargo de la  Agencia para la Reincorporación y la Normalización (ARN) (3)
4. Programa Especial de Protección Integral para dirigentes, miembros y sobrevivientes de la Unión Patriótica y del Partido Comunista Colombiano (1)
5.  Dirigentes, representantes o activistas de organizaciones defensoras de derechos humanos, de víctimas, sociales, cívicas, comunales o campesinas (7)
6. Dirigentes o activistas sindicales  (1)
7. Dirigentes, representantes o miembros de grupos étnicos (3)
8. Periodistas y comunicadores sociales (1)
9. Víctimas de violaciones a los DDHH e infracciones al DIH, incluyendo dirigentes, líderes, representantes de Organizaciones  de población desplazada o de reclamantes de tierras en situación de riesgo extraordinario o extremo.(4)
10. ARTICULO 28 (1)</t>
    </r>
  </si>
  <si>
    <r>
      <t xml:space="preserve">Durante el mes de Julio  se presentaròn dificultades para atender en oportunidad  las solicitudes de tràmite de emergencia  a saber:
1. Falta de personal  y 
2.Presentò la renuncia un colaborador del grupo de tràmite de ermergencia.
</t>
    </r>
    <r>
      <rPr>
        <b/>
        <sz val="6"/>
        <rFont val="Arial"/>
        <family val="2"/>
      </rPr>
      <t>AGOSTO</t>
    </r>
    <r>
      <rPr>
        <sz val="6"/>
        <rFont val="Arial"/>
        <family val="2"/>
      </rPr>
      <t xml:space="preserve">: Durante el mes de  Agosto se incremento sustancialmente el número de trámites de Emergencia.
</t>
    </r>
    <r>
      <rPr>
        <b/>
        <sz val="6"/>
        <rFont val="Arial"/>
        <family val="2"/>
      </rPr>
      <t>SEPTIEMBRE:</t>
    </r>
    <r>
      <rPr>
        <sz val="6"/>
        <rFont val="Arial"/>
        <family val="2"/>
      </rPr>
      <t xml:space="preserve">
Durante el mes de septiembre se gestionaron las siguientes actividades:
1. Se atendieron simultáneamente el trámite de Emergencia con Plan Democracia (el plan democracia se ha atendido en promedio 800 solicitudes durante los meses de agosto y septiembre, desde que se activó el Plan Democracia).
2. Se presentó dificultad en la plataforma de la S.E.R</t>
    </r>
  </si>
  <si>
    <r>
      <t xml:space="preserve">El reporte de indicadores del equipo de Evaluación de riesgo colectivo para el mes de julio, se diò cumplimiento del </t>
    </r>
    <r>
      <rPr>
        <b/>
        <sz val="6"/>
        <rFont val="Arial"/>
        <family val="2"/>
      </rPr>
      <t>75%</t>
    </r>
    <r>
      <rPr>
        <sz val="6"/>
        <rFont val="Arial"/>
        <family val="2"/>
      </rPr>
      <t xml:space="preserve"> para el caso de Evaluaciòn de Riesgo Colectivo de Grupos êtnicos, asì mismo el grupo de colectivos actualmente presenta falencias debido a la falta de presupuesto, dificultad que repercute en general para toda la ruta, pues aunque se cuenta con asignación presupuestal por parte del proyecto DNP, no ha sido posible que se realice el desembolso.
</t>
    </r>
    <r>
      <rPr>
        <b/>
        <sz val="6"/>
        <rFont val="Arial"/>
        <family val="2"/>
      </rPr>
      <t>AGOSTO:</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SEPTIEMBRE:</t>
    </r>
    <r>
      <rPr>
        <sz val="6"/>
        <rFont val="Arial"/>
        <family val="2"/>
      </rPr>
      <t xml:space="preserve">
Las oportunidades de mejora dentro del equipo, es el seguimiento a casos que se ha venido desarrollando con el reporte de alertas y reuniones con los equipos por parte del líder del Equipo y las profesionales de calidad.
La información  presentada en este indicador corresponde a que los siete casos llevados a CERREM pertenecen a grupos étnicos y solo dos órdenes de trabajo  que fueron asignadas al equipo este mes, también son de esta misma población.
A la fecha el recurso del proyecto de inversión no viene siendo ejecutado, razón por la cual se observa un bajo reporte de actividades con beneficiarios referidas a taller, actividad que ha sido apoyada por la cooperación del ACNUR con un rubro dentro del proyecto de sumisión de esta vigencia,  las reuniones de acercamiento si tuvieron un número importante de ejecución (12) y esto se debe a que esta actividad no implica una destinación presupuestal considerable. Finalmente, el indicador de casos a CERREM también refleja una cifra alta con respecto a otros meses y esto se debe a la estrategia propuesta por el líder, de presentar en un mismo espacio varios casos donde el común denominador es el contexto.
 </t>
    </r>
  </si>
  <si>
    <r>
      <t xml:space="preserve">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
</t>
    </r>
    <r>
      <rPr>
        <b/>
        <sz val="6"/>
        <rFont val="Arial"/>
        <family val="2"/>
      </rPr>
      <t xml:space="preserve">AGOSTO: 
</t>
    </r>
    <r>
      <rPr>
        <sz val="6"/>
        <rFont val="Arial"/>
        <family val="2"/>
      </rPr>
      <t xml:space="preserve">Para el mes de agosto, se mantiene la dificultad de asignación de recursos por parte del DNP, lo que se ve reflejado en las actividades con beneficiarios, para este mes lo relacionado con grupos étnicos te lo reportó desde los CERREM presentados y casos de mujeres, no se presentó ninguno a CERREM.
</t>
    </r>
    <r>
      <rPr>
        <b/>
        <sz val="6"/>
        <rFont val="Arial"/>
        <family val="2"/>
      </rPr>
      <t>SEPTIEMBRE:</t>
    </r>
    <r>
      <rPr>
        <sz val="6"/>
        <rFont val="Arial"/>
        <family val="2"/>
      </rPr>
      <t xml:space="preserve">
Las dificultades presentadas están relacionadas con disponibilidad presupuestal y temas de orden público para permitir el ingreso de analistas a territorio.</t>
    </r>
  </si>
  <si>
    <r>
      <t xml:space="preserve">El indicador </t>
    </r>
    <r>
      <rPr>
        <b/>
        <sz val="6"/>
        <rFont val="Arial"/>
        <family val="2"/>
      </rPr>
      <t>“Porcentaje de Evaluaciones de Riesgo Colectivo con Enfoque de Mujeres realizadas</t>
    </r>
    <r>
      <rPr>
        <sz val="6"/>
        <rFont val="Arial"/>
        <family val="2"/>
      </rPr>
      <t xml:space="preserve">”, para el mes de julio se realizo 1 (un) </t>
    </r>
    <r>
      <rPr>
        <b/>
        <sz val="6"/>
        <rFont val="Arial"/>
        <family val="2"/>
      </rPr>
      <t xml:space="preserve">CERREM  </t>
    </r>
    <r>
      <rPr>
        <sz val="6"/>
        <rFont val="Arial"/>
        <family val="2"/>
      </rPr>
      <t xml:space="preserve">de estudio de evaluación de riesgo colectivo con Enfoque de Mujeres, que corresponde al </t>
    </r>
    <r>
      <rPr>
        <b/>
        <sz val="6"/>
        <rFont val="Arial"/>
        <family val="2"/>
      </rPr>
      <t>100%</t>
    </r>
    <r>
      <rPr>
        <sz val="6"/>
        <rFont val="Arial"/>
        <family val="2"/>
      </rPr>
      <t xml:space="preserve">.   
</t>
    </r>
    <r>
      <rPr>
        <b/>
        <sz val="6"/>
        <rFont val="Arial"/>
        <family val="2"/>
      </rPr>
      <t>AGOSTO:</t>
    </r>
    <r>
      <rPr>
        <sz val="6"/>
        <rFont val="Arial"/>
        <family val="2"/>
      </rPr>
      <t xml:space="preserve">
Para el mes de Agosto  de 2019, se asignó un caso de Evaluación de Riesgo Colectivo con Enfoque de Mujeres, que corresponde a la ASOCIACIÓN DE MUJERES AFRODESCENDIENTES DEL NORTE DE CAUCA - ASOM.
Actualmente,  se está desarrollando las actividades del estudio de Evaluación de Riego Colectivo de esta asociación.
Para este mes no se presentó ninguno caso a CERREM. 
</t>
    </r>
    <r>
      <rPr>
        <b/>
        <sz val="6"/>
        <rFont val="Arial"/>
        <family val="2"/>
      </rPr>
      <t xml:space="preserve">SEPTIEMBRE:
</t>
    </r>
    <r>
      <rPr>
        <sz val="6"/>
        <rFont val="Arial"/>
        <family val="2"/>
      </rPr>
      <t xml:space="preserve">El indicador "Porcentaje de Evaluaciones de Riesgo Colectivo con Enfoque de Mujeres Realizadas", Para el mes de septiembre de 2019, corresponde a cero, debido a que No se ha culminado el estudio de Evaluación de Riego del caso.
La información presentada durante este periodo corresponde a un caso atendido de mujeres (Asociación de mujeres del Norte del Cauca- ASON) en la actividad de reunión de acercamiento.
Las Evaluaciones de Riesgo Colectivo con Enfoque de Mujeres se realizan por demanda por tanto se da respuesta en la medida del requerimiento. 
 </t>
    </r>
  </si>
  <si>
    <r>
      <t xml:space="preserve">El reporte de indicadores del equipo de Evaluación de riesgo colectivo para el mes de julio, aùn presenta la falta de presupuesto, dificultad que repercute en general para toda la ruta, pues aunque se cuenta con asignación presupuestal por parte del proyecto DNP, no ha sido posible que se realice el desembolso.
</t>
    </r>
    <r>
      <rPr>
        <b/>
        <sz val="6"/>
        <rFont val="Arial"/>
        <family val="2"/>
      </rPr>
      <t xml:space="preserve">AGOSTO: </t>
    </r>
    <r>
      <rPr>
        <sz val="6"/>
        <rFont val="Arial"/>
        <family val="2"/>
      </rPr>
      <t xml:space="preserve">
Las oportunidades de mejora para el equipo, estuvieron dadas en la retroalimentación a inducción de  analistas nuevos, la emisión de reporte de alertas sobre casos SER - COL y términos al líder de colectivos, quién a su vez realizó reuniones con los equipos para establecer plan de acción en la atención.
</t>
    </r>
    <r>
      <rPr>
        <b/>
        <sz val="6"/>
        <rFont val="Arial"/>
        <family val="2"/>
      </rPr>
      <t xml:space="preserve">SEPTIMBRE:
</t>
    </r>
    <r>
      <rPr>
        <sz val="6"/>
        <rFont val="Arial"/>
        <family val="2"/>
      </rPr>
      <t xml:space="preserve">Las oportunidades de mejora dentro del equipo, es el planteamiento de la metodología de cartografía del cuerpo y la socialización con las plataformas de mujeres, delegada de mujer mininterior y ONU mujeres, con el apoyo de la asesora de dirección.
</t>
    </r>
  </si>
  <si>
    <r>
      <t xml:space="preserve">No se cuenta  con el recurso suficiente para realizar los estudios de evaluaciòn de riesgo colectivo correspondientes.
Para el mes de agosto, se mantiene la dificultad de asignación de recursos por parte del DNP, lo que se ve reflejado en las actividades con beneficiarios.
</t>
    </r>
    <r>
      <rPr>
        <b/>
        <sz val="6"/>
        <rFont val="Arial"/>
        <family val="2"/>
      </rPr>
      <t>SEPTIEMBRE:</t>
    </r>
    <r>
      <rPr>
        <sz val="6"/>
        <rFont val="Arial"/>
        <family val="2"/>
      </rPr>
      <t xml:space="preserve">
Las dificultades presentadas por el equipo, están relacionadas con disponibilidad presupuestal para la realización de actividades con los beneficiarios.</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</si>
  <si>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julio</t>
    </r>
    <r>
      <rPr>
        <sz val="6"/>
        <rFont val="Arial"/>
        <family val="2"/>
      </rPr>
      <t xml:space="preserve">, se realizó </t>
    </r>
    <r>
      <rPr>
        <b/>
        <sz val="6"/>
        <rFont val="Arial"/>
        <family val="2"/>
      </rPr>
      <t>57</t>
    </r>
    <r>
      <rPr>
        <sz val="6"/>
        <rFont val="Arial"/>
        <family val="2"/>
      </rPr>
      <t xml:space="preserve"> asistencias psicológicas nuevas, </t>
    </r>
    <r>
      <rPr>
        <b/>
        <sz val="6"/>
        <rFont val="Arial"/>
        <family val="2"/>
      </rPr>
      <t>31 seguimientos y 14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Se realizan atenciones psicológicas por </t>
    </r>
    <r>
      <rPr>
        <b/>
        <sz val="6"/>
        <rFont val="Arial"/>
        <family val="2"/>
      </rPr>
      <t>demanda</t>
    </r>
    <r>
      <rPr>
        <sz val="6"/>
        <rFont val="Arial"/>
        <family val="2"/>
      </rPr>
      <t xml:space="preserve">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El indicador “Porcentaje de Oportunidad de las Atenciones Psicológicas realizadas”, para el mes de agosto,</t>
    </r>
    <r>
      <rPr>
        <sz val="6"/>
        <rFont val="Arial"/>
        <family val="2"/>
      </rPr>
      <t xml:space="preserve"> se realizó 77 asistencias psicológicas nuevas, 9 seguimientos y 42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 xml:space="preserve">SEPTIEMBRE:
</t>
    </r>
    <r>
      <rPr>
        <sz val="6"/>
        <rFont val="Arial"/>
        <family val="2"/>
      </rPr>
      <t>El indicador “Porcentaje de Oportunidad de las Atenciones Psicológicas realizadas”, para el mes de septiembre, se realizó 59 asistencias psicológicas nuevas, 15 seguimientos y 44 remisiones a las diferentes entidades, así las cosas, se dio cumplimiento con el indicador del 100% para el presente periodo.
Se realizan atenciones psicológicas por demanda por tanto se da respuesta en la medida del requerimiento y se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r>
      <rPr>
        <b/>
        <sz val="6"/>
        <rFont val="Arial"/>
        <family val="2"/>
      </rPr>
      <t xml:space="preserve">
</t>
    </r>
  </si>
  <si>
    <r>
      <t>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t>
    </r>
    <r>
      <rPr>
        <b/>
        <sz val="6"/>
        <rFont val="Arial"/>
        <family val="2"/>
      </rPr>
      <t xml:space="preserve"> 57 personas</t>
    </r>
    <r>
      <rPr>
        <sz val="6"/>
        <rFont val="Arial"/>
        <family val="2"/>
      </rPr>
      <t xml:space="preserve"> por el área de Asistencia Psicológica Primaria a nivel nacional. A continuación se discriminan las poblaciones atendidas: 
Para el mes de julio fueron atendidas 57 personas por el área de Asistencia Psicológica Primaria a nivel nacional.
A continuación se discriminan las poblaciones atendidas:
2. Dirigentes, representantes o activistas de organizaciones defensoras de derechos humanos, de víctimas, sociales, cívicas, comunales o campesinas.  (15)
3.Dirigentes o activistas sindicales. (1)
4. Dirigentes, representantes o activistas de organizaciones gremiales.(1)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(23)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(1)
Para el mes de julio se realizaron 31 seguimientos a atenciones realizadas con anterioridad. A continuación se discriminan las poblaciones atendidas:
2. Dirigentes, representantes o activistas de organizaciones defensoras de derechos humanos, de víctimas, sociales, cívicas, comunales o campesinas.  (5)
5. Dirigentes, representantes o miembros de grupos étnicos. (12)
8. Periodistas. (1)
9. Víctimas de violaciones a los DDHH e infracciones al DIH, incluyendo dirigentes, líderes, representantes de Organizaciones  de población desplazada o de reclamantes de tierras en situación de riesgo extraordinario o extremo. (12)
16. Desmovilizados en proceso de Reintegración a cargo de la Agencia Colombiana para la Reintegración. (1)
En catorce (14) casos se realizó remisión al PAPSIVI para atención integral en salud.
En seis (6) caso se realizó remisión a las EPS.
En cinco (5) casos ser realizó remisión a la Secretaria de Salud
En cuatro (4) casos ser realizó remisión a la UARIV
En tres (3) casos ser realizó remisión a la Secretaria de Educación
En un (1) casos ser realizó remisión a la Secretaria de Integración Social
En dos (2) casos ser realizó remisión a la Sena
En cuatro (4) casos ser realizó remisión a la Alcaldía Municipal
</t>
    </r>
    <r>
      <rPr>
        <b/>
        <sz val="6"/>
        <rFont val="Arial"/>
        <family val="2"/>
      </rPr>
      <t xml:space="preserve">AGOSTO: 
</t>
    </r>
    <r>
      <rPr>
        <sz val="6"/>
        <rFont val="Arial"/>
        <family val="2"/>
      </rPr>
      <t xml:space="preserve">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agosto fueron atendidas 77 personas por el área de Asistencia Psicológica Primaria a nivel nacional. A continuación, se discriminan las poblaciones atendidas:
A continuación, se discriminan las poblaciones atendidas:
1.Dirigentes o activistas de grupos políticos y especialmente de grupos de oposición. (1)
2. Dirigentes, representantes o activistas de organizaciones defensoras de derechos humanos, de víctimas, sociales, cívicas, comunales o campesinas.  (14)
3.Dirigentes o activistas sindicales. (6)
5. Dirigentes, representantes o miembros de grupos étnicos. (9)
8. Periodistas. (1)
9. Víctimas de violaciones a los DDHH e infracciones al DIH, incluyendo dirigentes, líderes, representantes de Organizaciones de población desplazada o de reclamantes de tierras en situación de riesgo extraordinario o extremo. (31)
14. Docentes de acuerdo con la definición estipulada en la Resolución 1240 de 2010 (9)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Para el mes de agosto se realizaron 9 seguimientos a atenciones realizadas con anterioridad. A continuación, se discriminan las poblaciones atendidas:
2. Dirigentes, representantes o activistas de organizaciones defensoras de derechos humanos, de víctimas, sociales, cívicas, comunales o campesinas.  (5)
9. Víctimas de violaciones a los DDHH e infracciones al DIH, incluyendo dirigentes, líderes, representantes de Organizaciones de población desplazada o de reclamantes de tierras en situación de riesgo extraordinario o extremo. (4)
Se realizaron 42 remisiones a las siguientes entidades;
En ocho (8) casos se realizó remisión a las PAPSIVI
En cuatro (4) casos se realizó remisión a las EPS.
En doce (12) casos se realizó remisión a la Secretaria de Salud
En diez (10) casos se realizó remisión a la UARIV
En un (1) casos se realizó remisión a la Secretaria de Educación
En un (1) caso se realizó remisión a la ICBF 
En tres (3) casos se realizó remisión a la Defensoría
En tres (3) casos se realizó remisión a la Alcaldía Municipal
</t>
    </r>
    <r>
      <rPr>
        <b/>
        <sz val="6"/>
        <rFont val="Arial"/>
        <family val="2"/>
      </rPr>
      <t xml:space="preserve"> 
SEPTIEMBRE
</t>
    </r>
    <r>
      <rPr>
        <sz val="6"/>
        <rFont val="Arial"/>
        <family val="2"/>
      </rPr>
      <t>Se coordinan las atenciones solicitadas dando respuesta al objetivo del equipo estipulado en el Decreto 4065 de 2011; articulo 16, numeral 9:  Es función de la Subdirección de Evaluación del Riesgo, prestar asistencia psicológica primaria, cuando lo requieran, a las personas que solicitan medidas de protección. 
Para el mes de septiembre fueron atendidas 59 personas por el área de Asistencia Psicológica Primaria a nivel nacional. 
A continuación se discriminan las poblaciones atendidas: 
1. Dirigentes o activistas de grupos políticos y especialmente de grupos de oposición. (numeral 1 artículo 2.4.1.2.6. del Decreto 1066 de 2015) (1)
2. Dirigentes, representantes o activistas de organizaciones defensoras de derechos humanos, de víctimas, sociales, cívicas, comunales o campesinas.  (16)
3. Dirigentes o activistas sindicales. (4)
4. Dirigentes, representantes o miembros de grupos étnicos. (9)
5. Periodistas. (2)
6. Víctimas de violaciones a los DDHH e infracciones al DIH, incluyendo dirigentes, líderes, representantes de Organizaciones  de población desplazada o de reclamantes de tierras en situación de riesgo extraordinario o extremo. (14)
7. Servidores Públicos que tengan o hayan tenido bajo su responsabilidad el diseño, coordinación o ejecución de la política de Derechos Humanos y paz del Gobierno Nacional. (2)
8. Docente (6)
9. Servidores Públicos. Con excepción de aquellos mencionados en el numeral 10 y los funcionarios de la PGN y la FGN quienes tienen su propio marco normativo para su protección. (1)
10. Desmovilizados en proceso de Reintegración a cargo de la Agencia Colombiana para la Reintegración. (2)
11.No objeto (2).
Para el mes de septiembre se realizaron  15 seguimientos a atenciones realizadas con anterioridad. A continuación se discriminan las poblaciones atendidas: 
1. Dirigentes, representantes o miembros de grupos étnicos. (2)
2. Periodistas. (1)
3. Víctimas de violaciones a los DDHH e infracciones al DIH, incluyendo dirigentes, líderes, representantes de Organizaciones  de población desplazada o de reclamantes de tierras en situación de riesgo extraordinario o extremo. (9)
4. Docente (3)
Así mismo,  se remitieron 44 casos a las siguientes entidades:
1. En seis (6) casos se realizó remisión a las PAPSIVI
2.En nueve (9) casos se realizó remisión a las EPS.
3. En ocho (8) casos ser realizó remisión a la Secretaria de Salud
4.En seis (6) casos ser realizó remisión a la UARIV
5. En un (1) caso ser realizó remisión a la Secretaria de Educación
6. En cuatro (4) casos ser realizó remisión a la ICBF 
7. En un (1) caso ser realizó remisión a la Agencia de Reintegración (ARN)
8.En tres (3) casos ser realizó remisión a la Alcaldía Municipal
9. En cinco (5) casos ser realizó remisión al SENA
10. En un (1) caso ser realizó remisión a la Secretaria de Integración Socia</t>
    </r>
  </si>
  <si>
    <r>
      <t xml:space="preserve">Para el presente periodo No se evidenciò dificultades para desarrollar las activiades definidas por el grupo de atenciòn Psicològica Primaria para  dar respuesta a las solicitudes de atenciòn psicològicas solicitadas.
</t>
    </r>
    <r>
      <rPr>
        <b/>
        <sz val="6"/>
        <rFont val="Arial"/>
        <family val="2"/>
      </rPr>
      <t xml:space="preserve">AGOSTO: </t>
    </r>
    <r>
      <rPr>
        <sz val="6"/>
        <rFont val="Arial"/>
        <family val="2"/>
      </rPr>
      <t xml:space="preserve">
Durante el periodo se cuenta las vacaciones de la profesional del Cauca por lo que la demanda fue atendida en tiempos posteriores y sólo se atendieron casos de emergencia. 
</t>
    </r>
    <r>
      <rPr>
        <b/>
        <sz val="6"/>
        <rFont val="Arial"/>
        <family val="2"/>
      </rPr>
      <t xml:space="preserve">SEPTIEMBRE:
</t>
    </r>
    <r>
      <rPr>
        <sz val="6"/>
        <rFont val="Arial"/>
        <family val="2"/>
      </rPr>
      <t xml:space="preserve">Durante el periodo se cuenta con el apoyo de los profesionales de regionales al plan democracia y otras acciones por lo que en algunas semanas no se pudieron responder a la demanda.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t>
    </r>
  </si>
  <si>
    <t xml:space="preserve">Se da cumplimiento a la totalidad de  monitoreos  ordenados mediante resolución. Para un 100% de cumplimiento </t>
  </si>
  <si>
    <r>
      <t xml:space="preserve">Durante los términos establecidos en el mes de julio, se reciben en la coordinación de implementación de medidas de protección once (11)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once (11) resoluciones a protegidas del programa de protección. Se logro un porcentaje de cumplimiento del 100% de la implementación de las medidas otorgadas a las beneficiarias de la ruta de protección. 
</t>
    </r>
    <r>
      <rPr>
        <b/>
        <sz val="6"/>
        <rFont val="Arial"/>
        <family val="2"/>
      </rPr>
      <t>AGOSTO</t>
    </r>
    <r>
      <rPr>
        <sz val="6"/>
        <rFont val="Arial"/>
        <family val="2"/>
      </rPr>
      <t xml:space="preserve">: Durante los términos establecidos en el mes de agosto, se reciben en la coordinación de implementación de medidas de protección veinte (20)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dieciocho (18) resoluciones a protegidas del programa de protección. Se logro un porcentaje de cumplimiento del 90% de la implementación de las medidas otorgadas a las beneficiarias de la ruta de protección.
</t>
    </r>
    <r>
      <rPr>
        <b/>
        <sz val="6"/>
        <rFont val="Arial"/>
        <family val="2"/>
      </rPr>
      <t>SEPTIEMBRE:</t>
    </r>
    <r>
      <rPr>
        <sz val="6"/>
        <rFont val="Arial"/>
        <family val="2"/>
      </rPr>
      <t xml:space="preserve"> Durante los términos establecidos en el mes de septiembre,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nueve (9) resoluciones a protegidas del programa de protección. Se logro un porcentaje de cumplimiento del 90% de la implementación de las medidas otorgadas a las beneficiarias de la ruta de protección.</t>
    </r>
  </si>
  <si>
    <r>
      <t xml:space="preserve">El éxito del indicador se debe al compromiso y gestión de los diferentes grupos de la subdirección de protección en cuanto a la implementación de las medidas recomendadas por Secretaria Técnica CERREM; con el fin de proteger la vida, libertad, integridad y seguridad de las mujeres víctimas de violaciones a los DDHH e infracciones al DIH, incluyendo dirigentes, líderes, representantes de organizaciones de población desplazada y reclamante de tierra. Además de la colaboración de los grupos regionales de protección, en el envió de los documentos soportes a la implementación y/o no aceptación de medidas.  
AGOSTO: 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(GMP-FT-82 V5 Acta de implementación y/o no aceptación de medidas) al correo de actasimplementacion@unp.gov.co y gracias al compromiso de los grupos regionales de protección en él envió oportuno de los soportes respectivos de la implementación.
De acuerdo con los meses enero, febrero, marzo, abril, mayo, junio y julio se reviso el cumplimiento de las resoluciones pendientes por implementar. Se verifico que en el mes de junio estaba pendiente una (1) resolución que ya se encontraba fuera de los términos, porqué se estableció contacto con la beneficiaria que manifestó que se encontraba fuera de la ciudad y regresaba el 14/06/2019 al municipio de Caicedonia. Se reviso el cumplimiento de la resolución en su totalidad y se implementó a satisfacción en la fecha indicada por la beneficiaria.  
</t>
    </r>
    <r>
      <rPr>
        <b/>
        <sz val="6"/>
        <rFont val="Arial"/>
        <family val="2"/>
      </rPr>
      <t xml:space="preserve">SEPTIEMBRE: </t>
    </r>
    <r>
      <rPr>
        <sz val="6"/>
        <rFont val="Arial"/>
        <family val="2"/>
      </rPr>
      <t xml:space="preserve">El comportamiento del indicador es satisfactorio y va en crecimiento al cumplimiento de la meta la cual para este reporte se cumple a satisfacción.
REZAGO MES AGOSTO Una medida pendiente por implementar por falta de hombres de protección, se logra la implementación a satisfacción el 03 de septiembre 2019 dando cumplimiento a la resolución. </t>
    </r>
  </si>
  <si>
    <r>
      <t xml:space="preserve">Al realizar la verificación de ubicación de las beneficiarias para proceder a la implementación de las medidas, en ocasiones se encuentran fuera del municipio indicado en la resolución. 
</t>
    </r>
    <r>
      <rPr>
        <b/>
        <sz val="6"/>
        <rFont val="Arial"/>
        <family val="2"/>
      </rPr>
      <t>AGOSTO</t>
    </r>
    <r>
      <rPr>
        <sz val="6"/>
        <rFont val="Arial"/>
        <family val="2"/>
      </rPr>
      <t xml:space="preserve">: La medida de protección restante la cual no se ha implementado oportunamente, a continuación, se describe el estado:
Un (1) acto administrativo no se implementó en los tiempos establecidos por disponibilidad de hombres de protección. Se observa una falencia en cuanto a la disponibilidad hombres de protección disponibles para la implementación de las medidas oportunamente. 
Un (1) no se implementó de manera oportuna por contacto y desplazamiento del funcionario de la regional al lugar de la implementación.
</t>
    </r>
    <r>
      <rPr>
        <b/>
        <sz val="6"/>
        <rFont val="Arial"/>
        <family val="2"/>
      </rPr>
      <t xml:space="preserve">SEPTIEMBRE:  </t>
    </r>
    <r>
      <rPr>
        <sz val="6"/>
        <rFont val="Arial"/>
        <family val="2"/>
      </rPr>
      <t xml:space="preserve">Los actos administrativos otorgados para mujeres víctimas de violaciones a los DDHH e infracciones al DIH, incluyendo dirigentes, líderes, representantes de organizaciones de población desplazada y reclamante de tierra identificadas con riesgo extraordinario extremo o inminente, fueron implementados a satisfacción, así mismo se presentó dificultad respecto al envió oportuno de las actas de implementación y/o no aceptación de medidas debidamente diligenciadas y firmadas por parte de los grupos regionales de protección al correo oficial de la coordinación de implementación de medidas para la recepción de estos soportes actasimplementacion@unp.gov.co con el fin de archivar y llevar un efectivo control sobre las medidas de protección asignadas. 
La medida de protección restante la cual no se ha implementado oportunamente, a continuación, se describe el estado: No se logró contactar a la beneficiaria en los tiempos establecidos. </t>
    </r>
  </si>
  <si>
    <r>
      <t xml:space="preserve">Durante el séptimo mes del año 2019 </t>
    </r>
    <r>
      <rPr>
        <b/>
        <sz val="6"/>
        <rFont val="Arial"/>
        <family val="2"/>
      </rPr>
      <t>- Julio</t>
    </r>
    <r>
      <rPr>
        <sz val="6"/>
        <rFont val="Arial"/>
        <family val="2"/>
      </rPr>
      <t xml:space="preserve">, se allegaron 6,905 solicitudes de desplazamiento las cuales se distribuyen así: Zona 1 -1,096 solicitudes, Zona 2 - 1,453 solicitudes, Zona 3 - 1,020 solicitudes, Zona 4 - 1,509 solicitudes y Zona 5 - 1,827 solicitudes; las cuales fueron debidamente tramitadas. Cumplimiento del 100%.
Durante el octavo mes del año 2019 - </t>
    </r>
    <r>
      <rPr>
        <b/>
        <sz val="6"/>
        <rFont val="Arial"/>
        <family val="2"/>
      </rPr>
      <t>Agosto,</t>
    </r>
    <r>
      <rPr>
        <sz val="6"/>
        <rFont val="Arial"/>
        <family val="2"/>
      </rPr>
      <t xml:space="preserve"> se allegaron 6,973, solicitudes de desplazamiento las cuales se distribuyen así: Zona 1 -1,224 solicitudes, Zona 2 - 1,266 solicitudes, Zona 3 - 1,095 solicitudes, Zona 4 - 1,446 solicitudes y Zona 5 - 1,942 solicitudes; las cuales fueron debidamente tramitadas. Cumplimiento del 100%.
Durante el octavo mes del año 2019 -</t>
    </r>
    <r>
      <rPr>
        <b/>
        <sz val="6"/>
        <rFont val="Arial"/>
        <family val="2"/>
      </rPr>
      <t xml:space="preserve"> Septiembre</t>
    </r>
    <r>
      <rPr>
        <sz val="6"/>
        <rFont val="Arial"/>
        <family val="2"/>
      </rPr>
      <t>, se allegaron 7,712, solicitudes de desplazamiento las cuales se distribuyen así: Zona 1 -1,164 solicitudes, Zona 2 - 1,481 solicitudes, Zona 3 - 1,116 solicitudes, Zona 4 - 1,670 solicitudes y Zona 5 - 2,281 solicitudes; las cuales fueron debidamente tramitadas. Cumplimiento del 100%.</t>
    </r>
  </si>
  <si>
    <r>
      <t xml:space="preserve">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r>
      <rPr>
        <b/>
        <sz val="6"/>
        <rFont val="Arial"/>
        <family val="2"/>
      </rPr>
      <t>AGOSTO Y SEPTIEMBRE</t>
    </r>
    <r>
      <rPr>
        <sz val="6"/>
        <rFont val="Arial"/>
        <family val="2"/>
      </rPr>
      <t xml:space="preserve">
Se fortalece el cumplimiento de la misión y los objetivos institucionales a través de los apoyos atendidos, toda vez que los técnicos de explosivos adelantan revisiones técnicas preliminares y principales evitando la ocurrencia de un hecho que vulnere la vida e integridad del beneficiario, personal de seguridad y personal civil asistente a los eventos.
Los técnicos en explosivos por su formación y experiencia fortalecen la imagen institucional cada vez que atienden con profesionalismo los requerimientos.  </t>
    </r>
  </si>
  <si>
    <t xml:space="preserve">Durante el tercer trimestre de 2019 se recepcionaron 41 solicitudes de instrucciones y entrenamientos, que se efectuaron en su totalidad a nivel nacional.  Para un 100% de cumplimiento </t>
  </si>
  <si>
    <t>El comportamiento para el mes de julio de 2019 corresponde al 98%, cabe resaltar que el registro aquí reportado corresponde al efectuado en cabeza del proceso Gestión de Medidas de Protección (GMP)
AGOSTO: El comportamiento para el mes de agosto de 2019 corresponde al 99%, cabe resaltar que el registro aquí reportado corresponde al efectuado en cabeza del proceso Gestión de Medidas de Protección (GMP)
SEPTIEMBRE: El comportamiento para el mes de septiembre de 2019 corresponde al 100%, cabe resaltar que el registro aquí reportado corresponde al efectuado en cabeza del proceso Gestión de Medidas de Protección (GMP)</t>
  </si>
  <si>
    <r>
      <t xml:space="preserve">En este mes el indicador se cumplió en un </t>
    </r>
    <r>
      <rPr>
        <b/>
        <sz val="6"/>
        <rFont val="Arial"/>
        <family val="2"/>
      </rPr>
      <t>52%.</t>
    </r>
    <r>
      <rPr>
        <sz val="6"/>
        <rFont val="Arial"/>
        <family val="2"/>
      </rPr>
      <t xml:space="preserve">
Este es el segundo mes consecutivo en el que el indicador de esta actividad no se cumple en un 100%. Se atribuye el bajo rendimiento a los ajustes necesarios al proceso de elaboración de resoluciones para los casos de nivel de riesgo extraordinario y extremo.
AGOSTO: En el mes agosto, este indicador se cumplió en 100%. 
El CERREM aprobó un total  663 medidas ordinarias, extraoeridnarias y extremas en 13 sesiones; y quedaron en en firme 721 resoluciones con medidas extraordinarias o extremas. De nuevo, el indicador para este mes marca más del 100%. 
3 CERREM COLECTIVO con 3 casos
4 CERREM POBLACIONAL  con 315 casos
1 CERREM UP-PCC con 126 casos
1 Comité Especial de Servidores y Ex servidores públicos, con 98 casos
2 CERREM  COMITÉ ESPECIAL  DE SERVIDORES Y EX SERVIDORES PÚBLICOS EXTRAORDINARIOS CON 4 Casos 
1 CERREM COMITÉ ESPECIAL DE SERVIDORES Y EX SERVIDORES  PÚBLICOS con 85 casos
1 CERREM COMITÉ ESPECIAL DE SERVIDORES Y EX SERVIDORES  PÚBLICOS  VIRTUAL EXTRAORDINARIO con 2 casos.
En total en el mes de agosto quedaron en firme 912 resoluciones que se desagregan de la siguiente manera:  
721 resoluciones  con medidas de protección de nivel extraoridnario y extremo; 
48 en atención a decisiones judiciales;
149 con riesgo ordinario o recomendación de finalización de medidas
A partir de esta nueva observación de este indicador, se reitera considerar si este en su formulación actual refleja adecuadamente la getsión que se busca controlar (identificar si los cuellos de botella se dan las actividades que corresponden al CERREM o la Dirección General en la revisión y preparación final de los mismos).
SEPTIEMBRE: En el mes de septiembre este indicador marca 100%; el nivel de este indicador para el tercer trimestre marcó 84% debido a el bajo nivel alcanzado en el mes de julio (52%) </t>
    </r>
  </si>
  <si>
    <r>
      <t xml:space="preserve">De acuerdo con las copias transferidas al GAC por el área de Radicación y Correspondencia, durante el mes de julio de 2019, fueron elevadas ante la entidad </t>
    </r>
    <r>
      <rPr>
        <b/>
        <sz val="6"/>
        <rFont val="Arial"/>
        <family val="2"/>
      </rPr>
      <t xml:space="preserve"> 307</t>
    </r>
    <r>
      <rPr>
        <sz val="6"/>
        <rFont val="Arial"/>
        <family val="2"/>
      </rPr>
      <t xml:space="preserve"> PQRSD (mixtas), de las cuales se respondieron </t>
    </r>
    <r>
      <rPr>
        <b/>
        <sz val="6"/>
        <rFont val="Arial"/>
        <family val="2"/>
      </rPr>
      <t>307</t>
    </r>
    <r>
      <rPr>
        <sz val="6"/>
        <rFont val="Arial"/>
        <family val="2"/>
      </rPr>
      <t xml:space="preserve"> en términos de ley, dando cumplimiento al </t>
    </r>
    <r>
      <rPr>
        <b/>
        <sz val="6"/>
        <rFont val="Arial"/>
        <family val="2"/>
      </rPr>
      <t>100%</t>
    </r>
    <r>
      <rPr>
        <sz val="6"/>
        <rFont val="Arial"/>
        <family val="2"/>
      </rPr>
      <t xml:space="preserve"> del indicador de oportunidad.
</t>
    </r>
    <r>
      <rPr>
        <b/>
        <sz val="6"/>
        <rFont val="Arial"/>
        <family val="2"/>
      </rPr>
      <t xml:space="preserve">AGOSTO: </t>
    </r>
    <r>
      <rPr>
        <sz val="6"/>
        <rFont val="Arial"/>
        <family val="2"/>
      </rPr>
      <t xml:space="preserve"> De acuerdo con las copias transferidas al GAC por el área de Radicación y Correspondencia , durante el mes de agosto de 2019, fueron elevadas ante la entidad 259 PQRSD (mixtas) ,de las cuales se respondieron 259 en términos de ley ,dando cumplimiento al 100% del indicador de oportunidad.
</t>
    </r>
    <r>
      <rPr>
        <b/>
        <sz val="6"/>
        <rFont val="Arial"/>
        <family val="2"/>
      </rPr>
      <t xml:space="preserve">SEPTIEMBRE: </t>
    </r>
    <r>
      <rPr>
        <sz val="6"/>
        <rFont val="Arial"/>
        <family val="2"/>
      </rPr>
      <t>De acuerdo con las copias transferidas al GAC por el área de Radicación y Correspondencia, durante el mes de septiembre de 2019, fueron elevadas ante la entidad 285 PQRSD (mixtas), de las cuales se respondieron 285 en términos de ley, dando cumplimiento al 100% del indicador de oportunidad.</t>
    </r>
  </si>
  <si>
    <r>
      <rPr>
        <b/>
        <sz val="6"/>
        <rFont val="Arial"/>
        <family val="2"/>
      </rPr>
      <t>Abril:</t>
    </r>
    <r>
      <rPr>
        <sz val="6"/>
        <rFont val="Arial"/>
        <family val="2"/>
      </rPr>
      <t xml:space="preserve"> Mes a mes se realiza seguimiento a la ejecución de los recursos contratados por parte de la UNP. Con corte al 30 de abril de 2019, la entidad cuenta con una apropiación vigente de $ 688.747 millones, de los cuales se han comprometido $ 550.369 millones que corresponden al 80%; obligado $ 225.277 millones que representan el 33% y pagado $ 194.175 millones, equivalente al 28%. Esta información se le reportó al Ministerio del Interior y al Ministerio de Hacienda
</t>
    </r>
    <r>
      <rPr>
        <b/>
        <sz val="6"/>
        <rFont val="Arial"/>
        <family val="2"/>
      </rPr>
      <t>Mayo:</t>
    </r>
    <r>
      <rPr>
        <sz val="6"/>
        <rFont val="Arial"/>
        <family val="2"/>
      </rPr>
      <t xml:space="preserve"> Mes a mes se realiza seguimiento a la ejecución de los recursos contratados por parte de la UNP. Con corte al 31 de mayo de 2019, la entidad cuenta con una apropiación vigente de $ 688.747 millones, de los cuales se han comprometido $ 569.469 millones que corresponden al 83%; obligado $ 312.022 millones que representan el 45% y pagado $ 279.285 millones, equivalente al 41%. Esta información se le reportó al Ministerio del Interior y al Ministerio de Hacienda
</t>
    </r>
    <r>
      <rPr>
        <b/>
        <sz val="6"/>
        <rFont val="Arial"/>
        <family val="2"/>
      </rPr>
      <t>Junio:</t>
    </r>
    <r>
      <rPr>
        <sz val="6"/>
        <rFont val="Arial"/>
        <family val="2"/>
      </rPr>
      <t xml:space="preserve"> Mes a mes se realiza seguimiento a la ejecución presupuestal por parte de la OAPI, y se envían a las diferentes entidades Con corte al 30 de junio de 2019, la entidad cuenta con una apropiación vigente de $ 858.747 millones, luego de una adición presupuestal de $ 170.000 millones de los cuales se han comprometido $ 624.573 millones que corresponden al 73%; obligado $ 394.786 millones que representan el 46% y pagado $ 392.290 millones, equivalente al 46%.. Esta información se le reportó al Ministerio del Interior y al Ministerio de Hacienda</t>
    </r>
  </si>
  <si>
    <r>
      <t xml:space="preserve">
</t>
    </r>
    <r>
      <rPr>
        <b/>
        <sz val="6"/>
        <rFont val="Arial"/>
        <family val="2"/>
      </rPr>
      <t xml:space="preserve">SUIFP: </t>
    </r>
    <r>
      <rPr>
        <sz val="6"/>
        <rFont val="Arial"/>
        <family val="2"/>
      </rPr>
      <t>https://sts.dnp.gov.co</t>
    </r>
  </si>
  <si>
    <r>
      <rPr>
        <b/>
        <sz val="6"/>
        <rFont val="Arial"/>
        <family val="2"/>
      </rPr>
      <t xml:space="preserve">SUIFP: </t>
    </r>
    <r>
      <rPr>
        <sz val="6"/>
        <rFont val="Arial"/>
        <family val="2"/>
      </rPr>
      <t xml:space="preserve">Durante el   segundo   trimestre  de   2019  se realizaron   6  actualizaciones  en  el suifp    a los   proyectos  de   inversion   BPIN  2018011001174  "Implementación de la Ruta de Protección Colectiva de la UNP A nivel Nacional", BPIN   2019011000116  "Modernización  del sistema de  gestión documental   en la  UNP  a  nivel Nacional" y el  BPIN  2019011000117 "Optimización  de los  procesos  de  evaluación  del riesgo e  implementación de   medidas de  la Unidad   Nacional de  Protección" .
</t>
    </r>
  </si>
  <si>
    <r>
      <rPr>
        <b/>
        <sz val="6"/>
        <rFont val="Arial"/>
        <family val="2"/>
      </rPr>
      <t>SINERGIA</t>
    </r>
    <r>
      <rPr>
        <sz val="6"/>
        <rFont val="Arial"/>
        <family val="2"/>
      </rPr>
      <t xml:space="preserve">:no se han reportado los indicadores debido a que el sistema se encuentra cerrado, </t>
    </r>
  </si>
  <si>
    <r>
      <rPr>
        <b/>
        <sz val="6"/>
        <rFont val="Arial"/>
        <family val="2"/>
      </rPr>
      <t>Abril:</t>
    </r>
    <r>
      <rPr>
        <sz val="6"/>
        <rFont val="Arial"/>
        <family val="2"/>
      </rPr>
      <t xml:space="preserve"> En el mes de abril se recibieron 2 PQRSD en el proceso PIN con respuesta dentro den los términos. Con cumplimiento satisfactorio del 100%
</t>
    </r>
    <r>
      <rPr>
        <b/>
        <sz val="6"/>
        <rFont val="Arial"/>
        <family val="2"/>
      </rPr>
      <t xml:space="preserve">Mayo: </t>
    </r>
    <r>
      <rPr>
        <sz val="6"/>
        <rFont val="Arial"/>
        <family val="2"/>
      </rPr>
      <t xml:space="preserve">En el mes de mayo se recibieron 2 PQRSD en el proceso PIN con respuesta dentro den los términos. Con cumplimiento satisfactorio del 100%
</t>
    </r>
    <r>
      <rPr>
        <b/>
        <sz val="6"/>
        <rFont val="Arial"/>
        <family val="2"/>
      </rPr>
      <t>Junio</t>
    </r>
    <r>
      <rPr>
        <sz val="6"/>
        <rFont val="Arial"/>
        <family val="2"/>
      </rPr>
      <t xml:space="preserve">: En el mes de Junio no se recibieron PQRSD en el proceso PIN. </t>
    </r>
  </si>
  <si>
    <r>
      <rPr>
        <b/>
        <sz val="6"/>
        <rFont val="Arial"/>
        <family val="2"/>
      </rPr>
      <t xml:space="preserve">Abril: </t>
    </r>
    <r>
      <rPr>
        <sz val="6"/>
        <rFont val="Arial"/>
        <family val="2"/>
      </rPr>
      <t xml:space="preserve">El 11 de abril se recibió una solicitud de información 
La solicitud de información se respondiío mediante MEM19-00011163 el día 7 de mayo, aunque la fecha límite de respuesta era el 3, se solicito ampliación de terminos al solictante por medio de correo electrónicoEl 1 de abril se recibió un derecho de petición, el cual se respondió medianteOFI19-00013619 el mismo día
</t>
    </r>
    <r>
      <rPr>
        <b/>
        <sz val="6"/>
        <rFont val="Arial"/>
        <family val="2"/>
      </rPr>
      <t>Mayo:</t>
    </r>
    <r>
      <rPr>
        <sz val="6"/>
        <rFont val="Arial"/>
        <family val="2"/>
      </rPr>
      <t xml:space="preserve"> En el mes de mayo se recibieron 2 PQRSD en el proceso PIN con respuesta dentro den los términos. Con cumplimiento satisfactorio del 100%</t>
    </r>
  </si>
  <si>
    <r>
      <t xml:space="preserve">En el mes de abril se respondieron 55 EXT allegados a la STH, todas fueron resueltas en los tiempos establecidos.
</t>
    </r>
    <r>
      <rPr>
        <b/>
        <sz val="6"/>
        <rFont val="Arial"/>
        <family val="2"/>
      </rPr>
      <t>Mayo</t>
    </r>
    <r>
      <rPr>
        <sz val="6"/>
        <rFont val="Arial"/>
        <family val="2"/>
      </rPr>
      <t xml:space="preserve">: En el mes de mayo se respondieron 65 EXT allegados a la STH, todas fueron resueltas en los tiempos establecidos.
</t>
    </r>
    <r>
      <rPr>
        <b/>
        <sz val="6"/>
        <rFont val="Arial"/>
        <family val="2"/>
      </rPr>
      <t>Junio</t>
    </r>
    <r>
      <rPr>
        <sz val="6"/>
        <rFont val="Arial"/>
        <family val="2"/>
      </rPr>
      <t>: En el mes de junio se respondieron 44 EXT allegados a la STH, todas fueron resueltas en los tiempos establecidos.</t>
    </r>
  </si>
  <si>
    <r>
      <t>Durante el primer semestre del año 2019 se realizó</t>
    </r>
    <r>
      <rPr>
        <b/>
        <sz val="6"/>
        <rFont val="Arial"/>
        <family val="2"/>
      </rPr>
      <t xml:space="preserve"> (1) </t>
    </r>
    <r>
      <rPr>
        <sz val="6"/>
        <rFont val="Arial"/>
        <family val="2"/>
      </rPr>
      <t xml:space="preserve">autorevisión de la Subdirección de Talento Humano. </t>
    </r>
  </si>
  <si>
    <r>
      <t xml:space="preserve">Durante este  trimestre se realizó y diseñö  una   campaña denominada "  </t>
    </r>
    <r>
      <rPr>
        <b/>
        <sz val="6"/>
        <rFont val="Arial"/>
        <family val="2"/>
      </rPr>
      <t xml:space="preserve">Visibilizaciòn y Reconocimiento a los Lideres Sociales   del Paìs </t>
    </r>
    <r>
      <rPr>
        <sz val="6"/>
        <rFont val="Arial"/>
        <family val="2"/>
      </rPr>
      <t xml:space="preserve">"  . Para su desarrollo se estableció  2 videos   y  5 piezas gràficas  (afiches). La temática propuesta  requirió de la aprobación de la Dirección general  y de los Asesores. Igualmente,la campaña tiene la aprobación del Mininterior para la difusión por medios y RCTV será la encargada de difundirla .Internamente,se socializarà  por los canales disponibles de la entidad. Se cumple con el producto solicitado para  esta actividad  </t>
    </r>
  </si>
  <si>
    <r>
      <t>En este   trimestre  se realizó  una  campaña de sensibilización  a la ciudadanía en general sobre</t>
    </r>
    <r>
      <rPr>
        <b/>
        <sz val="6"/>
        <rFont val="Arial"/>
        <family val="2"/>
      </rPr>
      <t xml:space="preserve"> </t>
    </r>
    <r>
      <rPr>
        <sz val="6"/>
        <rFont val="Arial"/>
        <family val="2"/>
      </rPr>
      <t>la Ruta de Protección Colectiva  a traves de las redes sociales</t>
    </r>
    <r>
      <rPr>
        <b/>
        <sz val="6"/>
        <rFont val="Arial"/>
        <family val="2"/>
      </rPr>
      <t>.</t>
    </r>
    <r>
      <rPr>
        <sz val="6"/>
        <rFont val="Arial"/>
        <family val="2"/>
      </rPr>
      <t xml:space="preserve"> Para este  indicador se diseño y se realizò una  campaña denominada "</t>
    </r>
    <r>
      <rPr>
        <b/>
        <sz val="6"/>
        <rFont val="Arial"/>
        <family val="2"/>
      </rPr>
      <t>Conozca sobre la Ruta de Protecciòn Colectiva" ,</t>
    </r>
    <r>
      <rPr>
        <sz val="6"/>
        <rFont val="Arial"/>
        <family val="2"/>
      </rPr>
      <t xml:space="preserve">  la cual se  socializò mediante las redes sociales y correos institucionales .Para la campaña se revisaron textos  y las  imágenes que acompañaron la pieza gráfica   . Se utilizan  los correos internos y  las redes sociales, para una mayor socialización de  la  campaña.Para  este indicador se cumple con el producto solicitado.   </t>
    </r>
  </si>
  <si>
    <r>
      <t>Se realizaron tres piezas gráficas y un video, en el marco de la   campaña denominada  ¿</t>
    </r>
    <r>
      <rPr>
        <b/>
        <sz val="6"/>
        <rFont val="Arial"/>
        <family val="2"/>
      </rPr>
      <t xml:space="preserve">Qué es el Enfoque Diferencial? </t>
    </r>
    <r>
      <rPr>
        <sz val="6"/>
        <rFont val="Arial"/>
        <family val="2"/>
      </rPr>
      <t xml:space="preserve"> Se realizó la divulgaci´ón de las piezas gráficas y el video,  a través de los correos informativos de la entidad e intranet. Se cumple con el indicador propuesto.</t>
    </r>
  </si>
  <si>
    <r>
      <t>Para este indicador  se realizò un informe  de seguimiento sobre el   cumplimiento a la Politica de Transparencia   y Acceso a la informaciòn  Pùblica</t>
    </r>
    <r>
      <rPr>
        <b/>
        <sz val="6"/>
        <rFont val="Arial"/>
        <family val="2"/>
      </rPr>
      <t xml:space="preserve"> ,</t>
    </r>
    <r>
      <rPr>
        <sz val="6"/>
        <rFont val="Arial"/>
        <family val="2"/>
      </rPr>
      <t xml:space="preserve">en la pàgina web de la entidad. Por otra parte ,el proceso  de comunicaciones  publicara  los informes  de   acuerdo con el desarrollo de la actividad  Rendiciòn de Cuentas  y  lo establecido por la Ley . </t>
    </r>
  </si>
  <si>
    <r>
      <t xml:space="preserve">Para el mes de Abril a la oficina de gestion de las comunicaciones no allegaron PQRSD  
</t>
    </r>
    <r>
      <rPr>
        <b/>
        <sz val="6"/>
        <rFont val="Arial"/>
        <family val="2"/>
      </rPr>
      <t>Mayo y Junio</t>
    </r>
    <r>
      <rPr>
        <sz val="6"/>
        <rFont val="Arial"/>
        <family val="2"/>
      </rPr>
      <t xml:space="preserve"> Para el mes de Mayo   no se registraron ni se enviaron al proceso gestiòn de las comunicaciones    PQRSD.                                                                       
Dentro de la gestión de las comunicaciones , el proceso  adelantò y gestionò  solo  solicitudes internas.  </t>
    </r>
  </si>
  <si>
    <r>
      <rPr>
        <b/>
        <sz val="6"/>
        <rFont val="Arial"/>
        <family val="2"/>
      </rPr>
      <t>Abril:</t>
    </r>
    <r>
      <rPr>
        <sz val="6"/>
        <rFont val="Arial"/>
        <family val="2"/>
      </rPr>
      <t xml:space="preserve"> El indicador “</t>
    </r>
    <r>
      <rPr>
        <b/>
        <sz val="6"/>
        <rFont val="Arial"/>
        <family val="2"/>
      </rPr>
      <t>Porcentaje de oportunidad en la asignación de Solicitudes de Protección recibidas”</t>
    </r>
    <r>
      <rPr>
        <sz val="6"/>
        <rFont val="Arial"/>
        <family val="2"/>
      </rPr>
      <t xml:space="preserve">, para el mes de </t>
    </r>
    <r>
      <rPr>
        <b/>
        <sz val="6"/>
        <rFont val="Arial"/>
        <family val="2"/>
      </rPr>
      <t>abril</t>
    </r>
    <r>
      <rPr>
        <sz val="6"/>
        <rFont val="Arial"/>
        <family val="2"/>
      </rPr>
      <t xml:space="preserve">, indica que llegaron un total de </t>
    </r>
    <r>
      <rPr>
        <b/>
        <sz val="6"/>
        <rFont val="Arial"/>
        <family val="2"/>
      </rPr>
      <t>866</t>
    </r>
    <r>
      <rPr>
        <sz val="6"/>
        <rFont val="Arial"/>
        <family val="2"/>
      </rPr>
      <t xml:space="preserve"> solicitudes de evaluación del riesgo, las cuales fueron asignadas oportunamente a los Analista de Evaluación del Riesgo del CTRAI en los términos establecidos cuatro (4) días hábiles, lo cual representa el </t>
    </r>
    <r>
      <rPr>
        <b/>
        <sz val="6"/>
        <rFont val="Arial"/>
        <family val="2"/>
      </rPr>
      <t xml:space="preserve">100% </t>
    </r>
    <r>
      <rPr>
        <sz val="6"/>
        <rFont val="Arial"/>
        <family val="2"/>
      </rPr>
      <t xml:space="preserve">de cumplimiento en la oportunidad de la gestión de las actividades del Grupo de Asignaciones de Misiones de Trabajo.
</t>
    </r>
    <r>
      <rPr>
        <b/>
        <sz val="6"/>
        <rFont val="Arial"/>
        <family val="2"/>
      </rPr>
      <t xml:space="preserve">Mayo: </t>
    </r>
    <r>
      <rPr>
        <sz val="6"/>
        <rFont val="Arial"/>
        <family val="2"/>
      </rPr>
      <t>El indicador “Porcentaje de oportunidad en la asignación de Solicitudes de Protección recibidas".  Para el mes de mayo,  llegò un total de 1130 solicitudes de evaluación del riesgo, de las cuales se asignaron 1129 solicitudes oportunamente a los Analista de Evaluación del Riesgo del CTRAI en los términos establecidos cuatro (4) días hábiles, lo cual representa el 99,91% de cumplimiento en la oportunidad de la gestión de las actividades del Grupo de Asignaciones de Misiones de Trabajo.
Junio: El indicador “Porcentaje de oportunidad en la asignación de Solicitudes de Protección recibidas".  Para el mes de junio  llegò un total de 879 solicitudes de evaluación del riesgo, de las cuales se asignaron 878 solicitudes oportunamente a los Analista de Evaluación del Riesgo del CTRAI en los términos establecidos cuatro (4) días hábiles, lo cual representa el 99,89% de cumplimiento en la oportunidad de la gestión de las actividades del Grupo de Asignaciones de Misiones de Trabajo.</t>
    </r>
  </si>
  <si>
    <r>
      <t xml:space="preserve">La informaciòn suministrada por la Lìder del Proceso del Grupo de Asignaciones de Misiones de Trabajo GAM se evidencia atravès de la plataforma de Pandora en el siguiente link:
https://unproteccion.sharepoint.com/sites/ser/apoyo/Enlace_Calidad_SER/Forms/AllItems.aspx?id=%2Fsites%2Fser%2Fapoyo%2FEnlace%5FCalidad%5FSER%2FINFORMACI%C3%92N%202019%2F13%2E%20PLAN%20DE%20ACCI%C3%92N%2FSEGUIMIENTO%20PLAN%20DE%20ACCI%C3%92N%202019  
</t>
    </r>
    <r>
      <rPr>
        <b/>
        <sz val="6"/>
        <rFont val="Arial"/>
        <family val="2"/>
      </rPr>
      <t xml:space="preserve">Mayo: </t>
    </r>
    <r>
      <rPr>
        <sz val="6"/>
        <rFont val="Arial"/>
        <family val="2"/>
      </rPr>
      <t xml:space="preserve">https://unproteccion.sharepoint.com/sites/ser/apoyo/Enlace_Calidad_SER/Forms/AllItems.aspx?id=%2Fsites%2Fser%2Fapoyo%2FEnlace%5FCalidad%5FSER%2FINFORMACI%C3%92N%202019%2F8%2E%20INDICADORES%20PLAN%20DE%20ACCI%C3%92N%20%202019%2FEVIDENCIA%20INDICADORES%2FMAYO%2FMAYO
</t>
    </r>
  </si>
  <si>
    <r>
      <t xml:space="preserve">Abril: El indicador </t>
    </r>
    <r>
      <rPr>
        <b/>
        <sz val="6"/>
        <rFont val="Arial"/>
        <family val="2"/>
      </rPr>
      <t>“Porcentaje de oportunidad en las Evaluaciones y Reevaluaciones de Riesgo del Programa de Prevención y Protección”</t>
    </r>
    <r>
      <rPr>
        <sz val="6"/>
        <rFont val="Arial"/>
        <family val="2"/>
      </rPr>
      <t xml:space="preserve">, para el mes de abril, indica que se realizó el estudio de evaluaciones de riesgo  a  </t>
    </r>
    <r>
      <rPr>
        <b/>
        <sz val="6"/>
        <rFont val="Arial"/>
        <family val="2"/>
      </rPr>
      <t xml:space="preserve">639 </t>
    </r>
    <r>
      <rPr>
        <sz val="6"/>
        <rFont val="Arial"/>
        <family val="2"/>
      </rPr>
      <t xml:space="preserve">solicitudes por parte  de los Analistas del CTRAI de la SER y se presentó ante las sesiones del  GVP  por parte de la secretaria del GVP </t>
    </r>
    <r>
      <rPr>
        <b/>
        <sz val="6"/>
        <rFont val="Arial"/>
        <family val="2"/>
      </rPr>
      <t xml:space="preserve">684 </t>
    </r>
    <r>
      <rPr>
        <sz val="6"/>
        <rFont val="Arial"/>
        <family val="2"/>
      </rPr>
      <t xml:space="preserve">órdenes de trabajo, lo cual representa el </t>
    </r>
    <r>
      <rPr>
        <b/>
        <sz val="6"/>
        <rFont val="Arial"/>
        <family val="2"/>
      </rPr>
      <t>93,42%</t>
    </r>
    <r>
      <rPr>
        <sz val="6"/>
        <rFont val="Arial"/>
        <family val="2"/>
      </rPr>
      <t xml:space="preserve"> de cumplimento  de oportunidad en las evaluaciones y reevaluaciones de riesgo del programa de prevención y protección.
Durante el mes de abril de 2019 y de acuerdo con el informe de Vencimiento de términos se evidenció los  siguientes casos así: un total de</t>
    </r>
    <r>
      <rPr>
        <b/>
        <sz val="6"/>
        <rFont val="Arial"/>
        <family val="2"/>
      </rPr>
      <t xml:space="preserve"> 639</t>
    </r>
    <r>
      <rPr>
        <sz val="6"/>
        <rFont val="Arial"/>
        <family val="2"/>
      </rPr>
      <t xml:space="preserve"> casos, de los cuales </t>
    </r>
    <r>
      <rPr>
        <b/>
        <sz val="6"/>
        <rFont val="Arial"/>
        <family val="2"/>
      </rPr>
      <t>114</t>
    </r>
    <r>
      <rPr>
        <sz val="6"/>
        <rFont val="Arial"/>
        <family val="2"/>
      </rPr>
      <t xml:space="preserve"> casos se presentaron en los tiempos establecidos y </t>
    </r>
    <r>
      <rPr>
        <b/>
        <sz val="6"/>
        <rFont val="Arial"/>
        <family val="2"/>
      </rPr>
      <t>525</t>
    </r>
    <r>
      <rPr>
        <sz val="6"/>
        <rFont val="Arial"/>
        <family val="2"/>
      </rPr>
      <t xml:space="preserve"> casos fueron presentados por fuera de términos (extemporáneas).    
Mayo: El indicador “Porcentaje de oportunidad en las Evaluaciones y Reevaluaciones de Riesgo del Programa de Prevención y Protección”, para el mes de mayo, indica que se realizó el estudio de evaluaciones de riesgo  a 709 solicitudes por parte  de los Analistas del CTRAI de la SER y se presentó ante las sesiones del  GVP  por parte de la secretaria del GVP 777 órdenes de trabajo, lo cual representa el 91,25% de cumplimento  de oportunidad en las evaluaciones y reevaluaciones de riesgo del programa de prevención y protección.
Durante el mes de mayo de 2019 y de acuerdo con el informe de Vencimiento de términos se evidenció los  siguientes casos así: un total de 709 casos, de los cuales 78 casos se presentaron en los tiempos establecidos y 631 casos fueron presentados por fuera de términos (extemporáneas).    
Junio: El indicador “Porcentaje de oportunidad en las Evaluaciones y Reevaluaciones de Riesgo del Programa de Prevención y Protección”, para el mes de junio, indica que se realizó el estudio de evaluaciones de riesgo  a 443 solicitudes por parte  de los Analistas del CTRAI de la SER y se presentó ante las sesiones del  GVP  por parte de la secretaria del GVP 493 órdenes de trabajo, lo cual representa el 89,86% de cumplimento  de oportunidad en las evaluaciones y reevaluaciones de riesgo del programa de prevención y protección.
Durante el mes de junio de 2019 y de acuerdo con el informe de Vencimiento de términos se evidenció los  siguientes casos así: un total de 443 casos, de los cuales  33 casos se presentaron en los tiempos establecidos y 410 casos fueron presentados por fuera de términos (extemporáneas).    </t>
    </r>
  </si>
  <si>
    <r>
      <rPr>
        <b/>
        <sz val="6"/>
        <rFont val="Arial"/>
        <family val="2"/>
      </rPr>
      <t xml:space="preserve">Abril: </t>
    </r>
    <r>
      <rPr>
        <sz val="6"/>
        <rFont val="Arial"/>
        <family val="2"/>
      </rPr>
      <t xml:space="preserve">De acuerdo con el informe MEM19-00011164 del dìa 07 de Mayo de 2019, remitido por parte de la coordinación del GCCAR,  se evidencia el seguimiento a las Órdenes de Trabajo extemporáneas del mes de abril con corte al 06 de mayo de 2019,  en donde se identifica un total de 2375  órdenes de trabajo activas,  de las cuales 799 se encuentran extemporáneas y 836 se encuentran pendientes por consentimiento.
Asì mismo, se realizó reuniòn en conjunto con la coordinación del CTRAI, GCCAR y los analistas con OTS extemporàneas el día 07/05/2019,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Ts extemporaneas, de igual manera solicitarà a analistas informar el estado actual de de Ots extemporàneas. 
</t>
    </r>
    <r>
      <rPr>
        <b/>
        <sz val="6"/>
        <rFont val="Arial"/>
        <family val="2"/>
      </rPr>
      <t xml:space="preserve">Mayo: </t>
    </r>
    <r>
      <rPr>
        <sz val="6"/>
        <rFont val="Arial"/>
        <family val="2"/>
      </rPr>
      <t xml:space="preserve">De otra parte, desde el lìder del proceso de Evaluaciòn del riesgo, mediante el MEM19-00012736 de fecha MIÉRCOLES, 22 DE MAYO DE 2019,  presenta las novedades evidenciadas en la plataforma SER, dirijida a la Jefe de la Oficina Asesora de Planeaciòn e Informaciòn con el fìn  de mejorar el rendimiento de la plataforma SER.
Junio: De acuerdo con el informe MEM19-00016667 del dìa 03 de Julio de 2019, remitido por parte de la coordinación del GCCAR,  se evidencia el seguimiento a las Órdenes de Trabajo extemporáneas del mes de junio con corte al 02 de julio de 2019,  en donde se identifica un total de 2858 órdenes de trabajo activas,  de las cuales 940 se encuentran extemporáneas y 1266 se encuentran pendientes por consentimiento.
Asì mismo, se realizó reuniòn en conjunto con la coordinación del CTRAI, GCCAR y los analistas con OTS extemporàneas el día 05/06/2019, en dónde se fijaron compromisos, (SharePoint-Actas).  
Los compromisos  adquiridos en la reuniòn fueron:
1. GCCAR se compromete a apoyar a los analistas  con OT extemporaneas, previa solicitud del analista para que pueda finalizar las Ordenes de Trabajo.
2. El coordinador del CTRAI, No autorizarà comisiones a Analistas con Ots extemporaneas, de igual manera solicitarà a analistas informar el estado actual de de Ots extemporàneas. </t>
    </r>
  </si>
  <si>
    <r>
      <t xml:space="preserve">El indicador </t>
    </r>
    <r>
      <rPr>
        <b/>
        <sz val="6"/>
        <rFont val="Arial"/>
        <family val="2"/>
      </rPr>
      <t>“Porcentaje de Oportunidad en el Control de Calidad”</t>
    </r>
    <r>
      <rPr>
        <sz val="6"/>
        <rFont val="Arial"/>
        <family val="2"/>
      </rPr>
      <t xml:space="preserve">, para el mes de abril, indica que se realizó la revisión a las evaluaciones de riesgo allegadas al grupo GCCAR a </t>
    </r>
    <r>
      <rPr>
        <b/>
        <sz val="6"/>
        <rFont val="Arial"/>
        <family val="2"/>
      </rPr>
      <t xml:space="preserve">986  </t>
    </r>
    <r>
      <rPr>
        <sz val="6"/>
        <rFont val="Arial"/>
        <family val="2"/>
      </rPr>
      <t xml:space="preserve">solicitudes de evaluación del riesgo y se realizó oportunamente la revisión y verificación de la información de cada caso objeto de estudio a </t>
    </r>
    <r>
      <rPr>
        <b/>
        <sz val="6"/>
        <rFont val="Arial"/>
        <family val="2"/>
      </rPr>
      <t xml:space="preserve">986 </t>
    </r>
    <r>
      <rPr>
        <sz val="6"/>
        <rFont val="Arial"/>
        <family val="2"/>
      </rPr>
      <t xml:space="preserve">solicitudes,  lo cual representa el </t>
    </r>
    <r>
      <rPr>
        <b/>
        <sz val="6"/>
        <rFont val="Arial"/>
        <family val="2"/>
      </rPr>
      <t>100 %</t>
    </r>
    <r>
      <rPr>
        <sz val="6"/>
        <rFont val="Arial"/>
        <family val="2"/>
      </rPr>
      <t xml:space="preserve"> de cumplimento de oportunidad en las revisiones de control de calidad.
El indicador “Porcentaje de Oportunidad en el Control de Calidad”, para el mes de mayo, indica que se realizó la revisión a las evaluaciones de riesgo allegadas al grupo GCCAR a 740  solicitudes de evaluación del riesgo y se realizó oportunamente la revisión y verificación de la información de cada caso objeto de estudio a 740 solicitudes,  lo cual representa el 100 % de cumplimento de oportunidad en las revisiones de control de calidad.
Junio: El indicador “Porcentaje de Oportunidad en el Control de Calidad”, para el mes de junio, indica que se realizó la revisión a las evaluaciones de riesgo allegadas al grupo GCCAR a 990 estudios de evaluación del riesgo y se realizó oportunamente la revisión y verificación de la información de cada caso objeto de estudio a 990,  lo cual representa el 100 % de cumplimento de oportunidad en las revisiones  realizadas por partes del Grupo de control de calidad.</t>
    </r>
  </si>
  <si>
    <r>
      <t>El indicador</t>
    </r>
    <r>
      <rPr>
        <b/>
        <sz val="6"/>
        <rFont val="Arial"/>
        <family val="2"/>
      </rPr>
      <t xml:space="preserve"> “Porcentaje de oportunidad en la valoración del nivel del riesgo</t>
    </r>
    <r>
      <rPr>
        <sz val="6"/>
        <rFont val="Arial"/>
        <family val="2"/>
      </rPr>
      <t xml:space="preserve">, para el mes de </t>
    </r>
    <r>
      <rPr>
        <b/>
        <sz val="6"/>
        <rFont val="Arial"/>
        <family val="2"/>
      </rPr>
      <t>abril</t>
    </r>
    <r>
      <rPr>
        <sz val="6"/>
        <rFont val="Arial"/>
        <family val="2"/>
      </rPr>
      <t xml:space="preserve">, indica que se presentó por parte de los analistas del CTRAI a sesión del GVP </t>
    </r>
    <r>
      <rPr>
        <b/>
        <sz val="6"/>
        <rFont val="Arial"/>
        <family val="2"/>
      </rPr>
      <t>675</t>
    </r>
    <r>
      <rPr>
        <sz val="6"/>
        <rFont val="Arial"/>
        <family val="2"/>
      </rPr>
      <t xml:space="preserve"> evaluación del riesgo del total de las evaluaciones de riesgo agendadas por parte de la secretaria técnica del GVP que fueron  </t>
    </r>
    <r>
      <rPr>
        <b/>
        <sz val="6"/>
        <rFont val="Arial"/>
        <family val="2"/>
      </rPr>
      <t>1369,</t>
    </r>
    <r>
      <rPr>
        <sz val="6"/>
        <rFont val="Arial"/>
        <family val="2"/>
      </rPr>
      <t xml:space="preserve"> lo que representa el </t>
    </r>
    <r>
      <rPr>
        <b/>
        <sz val="6"/>
        <rFont val="Arial"/>
        <family val="2"/>
      </rPr>
      <t>49,31%</t>
    </r>
    <r>
      <rPr>
        <sz val="6"/>
        <rFont val="Arial"/>
        <family val="2"/>
      </rPr>
      <t xml:space="preserve"> de cumplimento de la oportunidad en la valoración del nivel del riesgo.
Así mismo, se agendo un total de </t>
    </r>
    <r>
      <rPr>
        <b/>
        <sz val="6"/>
        <rFont val="Arial"/>
        <family val="2"/>
      </rPr>
      <t>1369</t>
    </r>
    <r>
      <rPr>
        <sz val="6"/>
        <rFont val="Arial"/>
        <family val="2"/>
      </rPr>
      <t xml:space="preserve"> Ots, de las cuales quedo pendiente  para las próximas sesiones del GVP  </t>
    </r>
    <r>
      <rPr>
        <b/>
        <sz val="6"/>
        <rFont val="Arial"/>
        <family val="2"/>
      </rPr>
      <t>694</t>
    </r>
    <r>
      <rPr>
        <sz val="6"/>
        <rFont val="Arial"/>
        <family val="2"/>
      </rPr>
      <t xml:space="preserve"> Ots,
Mayo: El indicador “Porcentaje de oportunidad en la valoración del nivel del riesgo, para el mes de mayo, indica que se presentó por parte del GCCAR a sesión del GVP 781 Ots. y se agendo por parte de la secretaria tècnica del GVP   806 Ots, lo que representa el 96,40% de cumplimento de la oportunidad en la valoración del nivel del riesgo.
Así mismo, se agendo un total de 806 Ots, de las cuales quedo pendiente  para las próximas sesiones del GVP  25 Ots, los 25 casos se encuentran pendientes por revisiòn por los analistas de evaluciòn del riesgo.
El nùmero de casos  atendidos por los delegados del GVP se incremento durante el mes de mayo en un 49,11%, en relaciòn con el mes inmediatamente anterior.
Junio: El indicador “Porcentaje de oportunidad en la valoración del nivel del riesgo, para el mes de junio, indica que se agendo por parte de la secretaria tècnica del GVP   562 estudios de evaluación del riesgo, de los cuales se  ponderó el nivel de Riesgo a  534 estudios,  lo que representa el 96,62% de cumplimento.
Así mismo, se agendo un total de 562 Ots, de las cuales quedo pendiente  por ponderar para las próximas sesiones del GVP 19 Ots, los 19 casos se encuentran pendientes por revisiòn por los analistas de evaluciòn del riesgo.
</t>
    </r>
  </si>
  <si>
    <r>
      <t>El grupo de l</t>
    </r>
    <r>
      <rPr>
        <b/>
        <sz val="6"/>
        <rFont val="Arial"/>
        <family val="2"/>
      </rPr>
      <t>a Secretaria técnica del GVP</t>
    </r>
    <r>
      <rPr>
        <sz val="6"/>
        <rFont val="Arial"/>
        <family val="2"/>
      </rPr>
      <t xml:space="preserve">, cumplió con las funciones correspondientes al agendamiento, llamar a los analistas a las sesiones del GVP, generar las correspondientes actas para ser enviadas al CERREM y demás actividades propias de la secretaria del GVP.
</t>
    </r>
    <r>
      <rPr>
        <b/>
        <sz val="6"/>
        <rFont val="Arial"/>
        <family val="2"/>
      </rPr>
      <t>mayo:</t>
    </r>
    <r>
      <rPr>
        <sz val="6"/>
        <rFont val="Arial"/>
        <family val="2"/>
      </rPr>
      <t xml:space="preserve"> El grupo de la Secretaria técnica del GVP, cumplió con las funciones correspondientes al agendamiento, llamar a los analistas a las sesiones del GVP, generar las correspondientes actas para ser enviadas al CERREM y demás actividades propias de la secretaria del GVP.
De acuerdo con el memorando de fecha 22/05/2019 y por Solicitud de la Secretaria Técnica del GVP - Urgente, pone en conocimiento que en la actualidad el Grupo de Valoración Preliminar – GVP debe conocer más de 370 casos que se encuentran agendados para la sesión No. 21, la Unidad Nacional de Protección -UNP, ha organizado un plan de contingencia que consiste en que la agenda del GVP que se programará para la sesión No. 22 y se desarrollará la próxima semana, se divida y por tanto, se conformen dos grupos con tres delegados para que cumplan el quorum definido en el reglamento del GVP, quienes analizarán todos los casos de manera simultánea, para lo cual se pone de presente que la UNP dispondrá de dos delegados con el fin de dar cumplimiento a lo manifestado, así mismo, dispondrá de los medios tecnológicos y físicos necesarios para esta actividad. De acuerdo a lo anterior, la Secretaria Técnica solicita a la Policía Nacional, prestar otro uniformado para los días lunes, miércoles y jueves de 8:00 am a 10:00 am, con el fin poder iniciar a las 8 en punto la sesión y analizar el mayor número de casos, en atención a que uno de los delegados, por una situación de carácter personal, manifestó que llegará a las 9:45 am.
Junio: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junio 2019 a saber:
1. Dirigentes, representantes o activistas de organizaciones defensoras de derechos humanos, de víctimas, sociales, cívicas, comunales o campesinas. (numeral 2 artículo 2.4.1.2.6. del Decreto 1066 de 2015), con 90 casos.
2.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90 casos.
3. Dirigentes, representantes o miembros de grupos étnicos. (numeral 5 artículo 2.4.1.2.6. del Decreto 1066 de 2015), con 83 casos.
4. Servidores Públicos. Con excepción de aquellos mencionados en el numeral 10 y los funcionarios de la PGN y la FGN quienes tienen su propio marco normativo para su protección. (numeral 15 artículo 2.4.1.2.6. del Decreto 1066 de 2015), con 72 casos.
  </t>
    </r>
  </si>
  <si>
    <r>
      <t xml:space="preserve">Las principales dificultades que se presentaron en la Gestión de la secretaria  técnica de GVP son:
- La capacidad para realizar las correspondientes ponderaciones por parte de los delegos no es suficiente debido a la cantidad de Ordenes de trabajo agendadas por parte de los analista, lo cual se ve reflejado en la oportunidad en la valoraciòn del riesgo que corresponde a un 50% de la capacidad de respuesta por parte del Grupo de Valoraciòn preliminar GVP.  Para el presente mes se presenta un rezago en la gestiòn del GVP de 694 OTS para ser tratadas en el mes de Mayo de 2019.
- Los delegados no se presentan puntualmente los delegados para cumplir con el agendamiento de las OT`S
- Inasistencia de algunos analistas de Evaluación del Riesgo a la presentación de los casos al GVP
-  Se presentaron demoras en la presentación de los casos por parte de los analistas 
-  Se presenta demoras en el momento de las discusiones de los delegados debido a que no tienen un mismo criterio para determinar los casos.
</t>
    </r>
    <r>
      <rPr>
        <b/>
        <sz val="6"/>
        <rFont val="Arial"/>
        <family val="2"/>
      </rPr>
      <t xml:space="preserve">
Mayo:</t>
    </r>
    <r>
      <rPr>
        <sz val="6"/>
        <rFont val="Arial"/>
        <family val="2"/>
      </rPr>
      <t xml:space="preserve"> Para el presente mes de mayo No se presento dificultades para dar cumplimiento con  la valoraciòn del nivel de riesgo por parte de los delegados del GVP, esto debido  a que se sesionò simultaneamente2 sesiones con el fìn de atender el mayor nùmero de los casos que se encontraban en rezago de los meses anteriores de 2019.
La difulcultad que se presenta en la gestiòn de la secretaria del GVP, es la falta de respuesta  por parte de los analistas del CTRAI, ocasionando un retrazo y debiendo ser agendado nuevamenJunio: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Junio No se presento dificultades para dar cumplimiento con  la valoraciòn del nivel de riesgo por parte de los delegados del GVP, esto debido a que durante el mes de Mayo se atendió el mayor nùmero de los casos que se encontraban en rezago.te los casos  para la pròxima sesiòn del GVP.
</t>
    </r>
  </si>
  <si>
    <r>
      <t xml:space="preserve">El indicador </t>
    </r>
    <r>
      <rPr>
        <b/>
        <sz val="6"/>
        <rFont val="Arial"/>
        <family val="2"/>
      </rPr>
      <t>“Porcentaje de actas de CERREM en firme Oportunamente”</t>
    </r>
    <r>
      <rPr>
        <sz val="6"/>
        <rFont val="Arial"/>
        <family val="2"/>
      </rPr>
      <t xml:space="preserve">, para el mes de Abril, indica que se realizaron oportunamente </t>
    </r>
    <r>
      <rPr>
        <b/>
        <sz val="6"/>
        <rFont val="Arial"/>
        <family val="2"/>
      </rPr>
      <t>siete (7) actas</t>
    </r>
    <r>
      <rPr>
        <sz val="6"/>
        <rFont val="Arial"/>
        <family val="2"/>
      </rPr>
      <t xml:space="preserve"> por la secretaria Técnica del CERREM, lo que representa</t>
    </r>
    <r>
      <rPr>
        <b/>
        <sz val="6"/>
        <rFont val="Arial"/>
        <family val="2"/>
      </rPr>
      <t xml:space="preserve"> el 100 %</t>
    </r>
    <r>
      <rPr>
        <sz val="6"/>
        <rFont val="Arial"/>
        <family val="2"/>
      </rPr>
      <t xml:space="preserve"> de cumplimento en el Porcentaje en la elaboración de las actas del CERREM.
1. Sesión 03 de abril de 2019  con 101 casos presentados
2. Sesión 08 de abril de 2019  con 130 casos presentados
3. Sesión 09 de abril de 2019 con 61 casos presentados
4. Sesión 10 de abril de 2019 con 144 casos presentados
5. Sesiòn 11 de abril de 2019 con 1 caso presentado
6. Sesiòn 23 de abril de 2019 con 204 presentados
7. Sesiòn 23 de abril de 2019 con 69 casos presentados
8. Sesiòn 24 de abril de 2019 con 1 caso  presentado 
9. Sesiòn 25 de abril de 2019 con 1 caso presentado
10. Sesiòn 26 de abril de 2019 con 1 caso presentado
 </t>
    </r>
    <r>
      <rPr>
        <b/>
        <sz val="6"/>
        <rFont val="Arial"/>
        <family val="2"/>
      </rPr>
      <t xml:space="preserve">
Nota: </t>
    </r>
    <r>
      <rPr>
        <sz val="6"/>
        <rFont val="Arial"/>
        <family val="2"/>
      </rPr>
      <t xml:space="preserve">Se aclara que estas actas salen de los comités presentados en las diferentes sesiones,  se presentaron 10 sesiones y salieron 7 actas en total durante el mes de abril, de las cuales aún están en revisión las 7 actas, con el compromiso de estar al día a mediados de este mes, cabe resaltar que para los Comités Virtuales no se hacen actas porque son casos esporádicos que se agendan por orden del Director más no están reglamentados en el Decreto y còmo evidencia quedan soportados por medio del correo electronico, adicionalmente las actas que se hacen en los Comité UP-PCC, las elabora el Ministerio del Interior.  
Mayo: El indicador “Porcentaje de actas de CERREM en firme Oportunamente”, para el mes de mayo, indica que se realizaron oportunamente quince (15) actas por la secretaria Técnica del CERREM, lo que representa el 100 % de cumplimento en el Porcentaje en la elaboración de las actas del CERREM.
1. Sesión 02/05/2019  con 98 casos presentados
2. Sesión 07/05/2019  con 51 casos presentados
3. Sesión 08/05/2019 con 143 casos presentados
4. Sesión 09/05/2019 con 1 casos presentados
5. Sesiòn 10/05/2019 con 1 caso presentado
6. Sesiòn 15/05/2019 con 147 presentados
7. Sesiòn 17/05/2019 con 1 casos presentados
8. Sesiòn 21/05/2019con 83 caso  presentado 
9. Sesiòn 22/05/2019 con 123 caso presentado
10. Sesiòn 24/05/2019 con 1 caso presentado
11. Sesiòn 27/05/2019 con 4 casos 4 actas  
12. Sesiòn 28/05/2019con 1 caso presentado
13. Sesiòn 29/05/2019con 129 caso presentado
14. Sesiòn 30/05/2019con 43 caso presentado
15. Sesiòn 31/05/2019 con  1 caso 1 acta 
Nota: Se aclara que estas actas salen de los comités presentados en las diferentes sesiones, se presentaron 15 sesiones y salieron 10 actas 3 virtuales (soporte correo electrónico- Evidencia) y 2 sesiones colectivas (5 casos y 5 actas) en total durante el mes de mayo,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pero durante este mes de mayo no se presentó este CERREM, cabe resaltar que en los CERREM Colectivos se genera un acta por cada caso visto. 
Junio: El indicador “Porcentaje de actas de CERREM en firme Oportunamente”, para el mes de junio, indica que se realizaron oportunamente doce (12) actas por la secretaria Técnica del CERREM, lo que representa el 100 % de cumplimento en el Porcentaje en la elaboración de las actas del CERREM, adicionalmente para el CERREM de seguimiento colectivo se realiza un (1) acta por cada caso presentado al CERREM.
1. Sesión 05/06/2019 con 279 casos presentados y 1 acta realizada
2. Sesión 05/06/2019  con 1 caso  presentado  y 1 acta realizada
3. Sesión 07/06/2019  con 1 caso  presentado  y 1 acta tralizada
4. Sesión 10/06/2019 con 142 casos presentados y 1 acta realizada
5. Sesiòn 11/06/2019 con 125 casos presentados y 1 acta realizada
6. Sesiòn 11/06/2019 con 4 casos  presentado  y 4 actas tralizadas
7. Sesiòn 12/06/2019 con 127 casos  presentado  y 1 acta tralizada 
8. Sesiòn 18/06/2019  con 31 casos  presentado  y 1 acta tralizada 
9. Sesiòn 19/06/2019 con 112 caso presentado y 1 acta tralizada 
10. Sesiòn 20/06/2019 con 1 caso  presentado  y 1 acta realizada
11. Sesiòn 21/06/2019  con 1 caso  presentado  y 1 acta realizada
12. Sesiòn 26/06/2019 con 108 casos  presentados  y 1 acta realizada
Para el mes de Junio se presento un total de 932 casos en los comités realizados durante el mes.
Nota: Se aclara que estas actas salen de los comités presentados en las diferentes sesiones, se presentaron 12 sesiones y salieron 10 actas 1 virtual (soporte correo electrónico- Evidencia) y 1 sesiones colectivas (4 casos y 4 actas) en total durante el mes de junio, de las cuales aún están en revisión 10, con el compromiso de estar al día a mediados de este mes, cabe resaltar que para los Comités Virtuales no se hacen actas porque son casos esporádicos que se agendan por orden del Director más no están reglamentados en el Decreto, pero queda como soporte el correo donde autorizan hacer el Comité Virtual, adicionalmente las actas que se hacen en los Comité UP-PCC, las elabora el Ministerio del Interior, cabe resaltar que en los CERREM Colectivos se genera un acta por cada caso visto.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</si>
  <si>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se presentaron 10 sesiones y se elaboraron 7 actas en total durante el mes de abril, de las cuales aún están en revisión las 7, con el compromiso de estar al día a mediados de este mes. 
Actualmente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 xml:space="preserve">Mayo: </t>
    </r>
    <r>
      <rPr>
        <sz val="6"/>
        <rFont val="Arial"/>
        <family val="2"/>
      </rPr>
      <t>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Las  actas surgen de los comités presentados en las diferentes sesiones,  resentaron 15 sesiones y salieron 10 actas 3 virtuales (soporte correo electrónico- Evidencia) y 2 sesiones colectivas (5 casos y 5 actas) en total durante el mes de mayo.
Junio: 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Garavitolas actas elaboradas durante el mes de junio están pendiente por firmas, para quedar al día con este indicador.  
Las  actas surgen  de los comités presentados en las diferentes sesiones, se presentaron 12 sesiones y salieron 10 actas 1 virtual (soporte correo electrónico- Evidencia) y 1 sesión colectiva (4 casos y 4 actas) en total durante el mes de junio.</t>
    </r>
  </si>
  <si>
    <r>
      <t xml:space="preserve">El indicador </t>
    </r>
    <r>
      <rPr>
        <b/>
        <sz val="6"/>
        <rFont val="Arial"/>
        <family val="2"/>
      </rPr>
      <t>“Porcentaje de actos administrativos Proyectados  Oportunamente”</t>
    </r>
    <r>
      <rPr>
        <sz val="6"/>
        <rFont val="Arial"/>
        <family val="2"/>
      </rPr>
      <t xml:space="preserve">, para el mes de abril, indica que se realizaron </t>
    </r>
    <r>
      <rPr>
        <b/>
        <sz val="6"/>
        <rFont val="Arial"/>
        <family val="2"/>
      </rPr>
      <t xml:space="preserve">711 resoluciones  </t>
    </r>
    <r>
      <rPr>
        <sz val="6"/>
        <rFont val="Arial"/>
        <family val="2"/>
      </rPr>
      <t>(extremos, extraordinario y ordinario) proyectadas, que corresponden a</t>
    </r>
    <r>
      <rPr>
        <b/>
        <sz val="6"/>
        <rFont val="Arial"/>
        <family val="2"/>
      </rPr>
      <t xml:space="preserve"> 528 emitidas por STCERREM, 50 JURIDICA  Y 133 UP-PCC </t>
    </r>
    <r>
      <rPr>
        <sz val="6"/>
        <rFont val="Arial"/>
        <family val="2"/>
      </rPr>
      <t xml:space="preserve">, así mismo durante el periodo analizado se presentaron </t>
    </r>
    <r>
      <rPr>
        <b/>
        <sz val="6"/>
        <rFont val="Arial"/>
        <family val="2"/>
      </rPr>
      <t>713</t>
    </r>
    <r>
      <rPr>
        <sz val="6"/>
        <rFont val="Arial"/>
        <family val="2"/>
      </rPr>
      <t xml:space="preserve"> casos  en las sesiones del CERREM, lo que representa el </t>
    </r>
    <r>
      <rPr>
        <b/>
        <sz val="6"/>
        <rFont val="Arial"/>
        <family val="2"/>
      </rPr>
      <t>99,72 %</t>
    </r>
    <r>
      <rPr>
        <sz val="6"/>
        <rFont val="Arial"/>
        <family val="2"/>
      </rPr>
      <t xml:space="preserve"> de cumplimento  en el Porcentaje en la elaboración de actos administrativos Proyectados  Oportunamente por el CERREM, es de aclarar que </t>
    </r>
    <r>
      <rPr>
        <b/>
        <sz val="6"/>
        <rFont val="Arial"/>
        <family val="2"/>
      </rPr>
      <t>2</t>
    </r>
    <r>
      <rPr>
        <sz val="6"/>
        <rFont val="Arial"/>
        <family val="2"/>
      </rPr>
      <t xml:space="preserve"> </t>
    </r>
    <r>
      <rPr>
        <b/>
        <sz val="6"/>
        <rFont val="Arial"/>
        <family val="2"/>
      </rPr>
      <t>resoluciones no se han subido al sistema razón por la cual no se incluyeron en el presente informe.</t>
    </r>
    <r>
      <rPr>
        <sz val="6"/>
        <rFont val="Arial"/>
        <family val="2"/>
      </rPr>
      <t xml:space="preserve">
Se realizaron 713 casos en 10 sesiones  a saber:
1 CERREM Comité UP-PCC con 130 casos
3 CERREM poblacional  con  449 casos
1 CERREM poblacional virtual con 1 caso
1 CERREM colectivo con  1 caso 
2 CERREM Comité Especial de Servidores y Ex servidores públicos con 130 casos.
2 CERREM Comité Especial de Servidores y Ex servidores públicos Virtual 2 Casos
Mayo: El indicador “Porcentaje de actos administrativos Proyectados  Oportunamente”, para el mes de mayo, indica que se realizaron oportunamente Seiscientas sesenta y nueve (669) resoluciones  (extremos, extraordinario y ordinario) proyectadas por la secretaria técnica del CERREM, así mismo durante el periodo analizado se presentaron ochocientos diecisiete  (817) casos en las sesiones del CERREM dentro del periodo, lo que representa el 81.88% de cumplimento  en el Porcentaje de la elaboración de actos administrativos Proyectados  Oportunamente al CERREM.
Se presentaron  817  casos en 15 sesiones  a saber:
5 CERREM poblacional  con  630 casos
1 CERREM poblacional virtual con 1 caso
2 CERREM colectivo con  5 casos 5 actas 
2 CERREM Comité Especial de Servidores y Ex servidores públicos con 135 casos 
2 CERREM Comité Especial de Servidores y Ex servidores públicos Virtual 2 Casos
1 CERRREM Mujeres con 43 casos
1 CERREM   seguimiento colectivo Alto mira y Frontera con 1 caso
Junio: El indicador “Porcentaje de actos administrativos Proyectados  Oportunamente”, para el mes de junio, indica que se realizaron oportunamente  599  resoluciones  (extremos, extraordinario y ordinario) proyectadas por la secretaria técnica del CERREM, así mismo durante el periodo analizado se presentaron 932 casos en las sesiones del CERREM dentro del periodo, lo que representa el 64,27% de cumplimento  en el Porcentaje de la elaboración de actos administrativos Proyectados  Oportunamente al CERREM.
Se presentaron  932  casos en 12 sesiones  a saber:
4 CERREM poblacional  con  626 casos
1 CERREM Comité Especial de Servidores y Ex servidores públicos Virtual (Evidencia Correo) con 1 caso
3 CERREM colectivo con  3 casos 3 actas 
2 CERREM Comité Especial de Servidores y Ex servidores públicos con 156 casos 
1 CERRREM de Seguimiento (Liga de Mujeres Desplazadas, narrar para vivir fuerza de mujeres wayú, Cocomopoca) 4 casos y y actas
1 CERREM  UP-PCC(Min del Interior realiza Acta) con 142 casos y 1 acta
</t>
    </r>
  </si>
  <si>
    <r>
      <t xml:space="preserve">Actualmente la secretaria del CERREM ha elaborado las actas oportunamente, aunque se tiene pendiente la revisión, aprobación y firmas de las actas por parte del Ministerio de Interior responsable de la aprobación del documento final por parte de la Doctora Luz Stella Moncada y la Doctora Ángela Garavito.
Desde la coordinación de la secretaria del CERREM, se está definiendo y organizando las funciones y responsabilidades de cada uno de los funcionarios y contratistas de que integran el grupo de trabajo con el objeto de mejorar las cargas laborales. De otra parte, desde la coordinación, se está revisando en conjunto con los funcionarios y contratistas el procedimiento del CERREM, con el fin de mejorar el proceso y eliminar actividades que no son propias de la gestión, labores innecesarias que si demandan tiempo y que no aporten al proceso de mejora. 
</t>
    </r>
    <r>
      <rPr>
        <b/>
        <sz val="6"/>
        <rFont val="Arial"/>
        <family val="2"/>
      </rPr>
      <t>mayo:</t>
    </r>
    <r>
      <rPr>
        <sz val="6"/>
        <rFont val="Arial"/>
        <family val="2"/>
      </rPr>
      <t xml:space="preserve"> La secretaria del CERREM No diò cumplimiento al 100% en la elaboraciòn de los actos administrativos debido a las siguientes razones:
1. Falta de personal especialmente profesionales en derecho (abogados)
2. El proceso de Power File es lento 
3. No se han subido resoluciones al sistema
4. Se retiro dos personas del grupo del CERREM
Junio: La secretaria del CERREM No diò cumplimiento al 100% en la elaboraciòn de los actos administrativos debido a las siguientes razones:
1. El proceso de Power File es lento 
2. No se han subido resoluciones al sistema
3. Se retiro una persona  del grupo del CERREM
4. Se asignaron dos nuevas personas còmo apoyo al àrea de resoluciones con el objeto de mejorar la carga laboral
4. Se envia Resoluciones al Ingeniero de desarrollo del Power File, con el objeto de realizar las correspondientes correcciones.</t>
    </r>
  </si>
  <si>
    <r>
      <t xml:space="preserve">El indicador </t>
    </r>
    <r>
      <rPr>
        <b/>
        <sz val="6"/>
        <rFont val="Arial"/>
        <family val="2"/>
      </rPr>
      <t>“Porcentaje de comunicaciones de los actos administrativos (resoluciones) de adopción de medidas del CERREM realizadas”,</t>
    </r>
    <r>
      <rPr>
        <sz val="6"/>
        <rFont val="Arial"/>
        <family val="2"/>
      </rPr>
      <t xml:space="preserve"> para el mes de abril, indica que la secretaria técnica del CERREM ha comunicado a los beneficiaros de las medidas de protección </t>
    </r>
    <r>
      <rPr>
        <b/>
        <sz val="6"/>
        <rFont val="Arial"/>
        <family val="2"/>
      </rPr>
      <t xml:space="preserve">528 </t>
    </r>
    <r>
      <rPr>
        <sz val="6"/>
        <rFont val="Arial"/>
        <family val="2"/>
      </rPr>
      <t xml:space="preserve">resoluciones del total de resoluciones que se emitieron en el presente periodo que fueron </t>
    </r>
    <r>
      <rPr>
        <b/>
        <sz val="6"/>
        <rFont val="Arial"/>
        <family val="2"/>
      </rPr>
      <t>578</t>
    </r>
    <r>
      <rPr>
        <sz val="6"/>
        <rFont val="Arial"/>
        <family val="2"/>
      </rPr>
      <t xml:space="preserve">, discriminadas así: por 472 se enviaron </t>
    </r>
    <r>
      <rPr>
        <b/>
        <sz val="6"/>
        <rFont val="Arial"/>
        <family val="2"/>
      </rPr>
      <t>504</t>
    </r>
    <r>
      <rPr>
        <sz val="6"/>
        <rFont val="Arial"/>
        <family val="2"/>
      </rPr>
      <t xml:space="preserve">, por correo electrónico se comunicaron </t>
    </r>
    <r>
      <rPr>
        <b/>
        <sz val="6"/>
        <rFont val="Arial"/>
        <family val="2"/>
      </rPr>
      <t>24</t>
    </r>
    <r>
      <rPr>
        <sz val="6"/>
        <rFont val="Arial"/>
        <family val="2"/>
      </rPr>
      <t xml:space="preserve">, se elaboraron </t>
    </r>
    <r>
      <rPr>
        <b/>
        <sz val="6"/>
        <rFont val="Arial"/>
        <family val="2"/>
      </rPr>
      <t>50</t>
    </r>
    <r>
      <rPr>
        <sz val="6"/>
        <rFont val="Arial"/>
        <family val="2"/>
      </rPr>
      <t xml:space="preserve"> comunicaciones para que Jurídica las notifique a los beneficiarios y adicionalmente como se presentó Comité UP-PCC en abril que fue el día 8 de abril de 2019,  se comunicaron por correo electrónico al Ministerio del Interior a Dennis Jiménez </t>
    </r>
    <r>
      <rPr>
        <b/>
        <sz val="6"/>
        <rFont val="Arial"/>
        <family val="2"/>
      </rPr>
      <t xml:space="preserve">133 resoluciones </t>
    </r>
    <r>
      <rPr>
        <sz val="6"/>
        <rFont val="Arial"/>
        <family val="2"/>
      </rPr>
      <t xml:space="preserve">lo que representa el </t>
    </r>
    <r>
      <rPr>
        <b/>
        <sz val="6"/>
        <rFont val="Arial"/>
        <family val="2"/>
      </rPr>
      <t>100 %</t>
    </r>
    <r>
      <rPr>
        <sz val="6"/>
        <rFont val="Arial"/>
        <family val="2"/>
      </rPr>
      <t xml:space="preserve"> de cumplimento de resoluciones  (extremos, extraordinario y ordinario) comunicadas por la secretaría técnica del </t>
    </r>
    <r>
      <rPr>
        <b/>
        <sz val="6"/>
        <rFont val="Arial"/>
        <family val="2"/>
      </rPr>
      <t xml:space="preserve">CERREM, </t>
    </r>
    <r>
      <rPr>
        <sz val="6"/>
        <rFont val="Arial"/>
        <family val="2"/>
      </rPr>
      <t xml:space="preserve">incluyendo las comunicaciones que se elaboran para que Jurídica sea la encargada de notificar al beneficiario. 
</t>
    </r>
    <r>
      <rPr>
        <b/>
        <sz val="6"/>
        <rFont val="Arial"/>
        <family val="2"/>
      </rPr>
      <t>Mayo</t>
    </r>
    <r>
      <rPr>
        <sz val="6"/>
        <rFont val="Arial"/>
        <family val="2"/>
      </rPr>
      <t xml:space="preserve">: El indicador “Porcentaje de comunicaciones de los actos administrativos (resoluciones) de adopción de medidas del CERREM realizadas”, para el mes de mayo, indica que la secretaria técnica del CERREM ha comunicado a los beneficiaros un total de 669  resoluciones que se emitieron en el presente periodo, discriminadas así: por 472 se enviaron 589, por correo electrónico se comunicaron 26, se elaboraron 54 comunicaciones para que Jurídica las notifique a los beneficiarios y comunicadas por la secretaría técnica del CERREM, para un total general de Resoluciones emitidas de 669, que corresponde al 81,88%  de efectividad en la comunicaciòn de los actos administrativos.
Nota: Es de aclarar que las resoluciones que se comunican durante el mes de mayo corresponden a las que están subidas en el sistema con corte al 31 de mayo, puede que posteriormente lleguen más y estas ya se cargarían para el siguiente mes. 
Junio: El indicador “Porcentaje de comunicaciones de los actos administrativos”, para el mes de junio, indica que se comunicaron oportunamente 313 resoluciones y se emitio 599 Resoluciones por parte de la secretria técnica del CERREM, lo que representa el 52,25% de cumplimento en el Porcentaje de comunicación de los actos administrativos.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</si>
  <si>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El corte se realizó desde el 01 de abril hasta el 30 de abril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100% de cumplimiento relacionado con el número total de copias de resoluciones efectivamente enviadas sobre el número de resoluciones realizadas en el mes, el indicador que se reporta es el siguiente: se enviaron 504 copias de las resoluciones enviadas por 472, y por correo electrónico se enviaron 24 copias de resoluciones, para un total general de 528, y se comunicaron 133 al Ministerio del Interior por correo electrónico.
Así mismo la coordinación de la secretaria del CERREM, actualmente está definiendo y organizando como mejorar los procedimientos para que la información mes a mes sea más precisa y que la base de datos sea más verídica y confiable. 
</t>
    </r>
    <r>
      <rPr>
        <b/>
        <sz val="6"/>
        <rFont val="Arial"/>
        <family val="2"/>
      </rPr>
      <t xml:space="preserve">Mayo: </t>
    </r>
    <r>
      <rPr>
        <sz val="6"/>
        <rFont val="Arial"/>
        <family val="2"/>
      </rPr>
      <t xml:space="preserve">El corte se realizó desde el 01 de mayo hasta el 31 de mayo de 2019, la información relacionada refleja el envío de las copias de las resoluciones, es de aclarar que la continuidad de las misma,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81.88% de cumplimiento relacionado con el número total de copias de resoluciones efectivamente enviadas sobre el número de resoluciones realizadas en el mes, el indicador que se reporta es el siguiente: se enviaron 589 copias de las resoluciones enviadas por 472, y por correo electrónico se enviaron 26 copias de resoluciones, para un total general de 615, asì mismo 54 resoluciones son comunicadas por parte del àrea Jurìdica.
Así mismo la coordinación de la secretaria del CERREM, actualmente está definiendo y organizando como mejorar los procedimientos para que la información mes a mes sea más precisa y que la base de datos sea más verídica y confiable. 
Junio: El corte se realizó desde el 01 de junio hasta el 30 de junio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52.25% de cumplimiento relacionado con el número total de copias de resoluciones efectivamente enviadas sobre el número de resoluciones realizadas en el mes, el indicador que se reporta es el siguiente: se enviaron 290 copias de las resoluciones enviadas por 472, y por correo electrónico se enviaron 23 copias de resoluciones, para un total general de 313 resoluciones comunicadas en junio. </t>
    </r>
  </si>
  <si>
    <r>
      <t xml:space="preserve">Para el presente mes,  el aplicativo Power File se mantiene en funcionamiento para el grupo del CERREM,  el cual aún se evidencias falencias en el momento de proyectar las resoluciones debido a que aùn se debe hacer algunas actividades de forma manual (prueba de error), se espera que se logren solucionar estas situaciones , para evitar la afectaciòn en el momento de emitir las resolucoines con respecto a la calidad de la informaciòn y la oportunidad en los tiempo de respuesta.
</t>
    </r>
    <r>
      <rPr>
        <b/>
        <sz val="6"/>
        <rFont val="Arial"/>
        <family val="2"/>
      </rPr>
      <t>Mayo:</t>
    </r>
    <r>
      <rPr>
        <sz val="6"/>
        <rFont val="Arial"/>
        <family val="2"/>
      </rPr>
      <t xml:space="preserve">Este producto tuvo un cumplimiento del 81.88% , mejorando con respecto al mes anterior, de todas maneras el aplicativo power file sigue presentando algunas fallas en las resoluciones, se espera que el aplicativo mejore para que el proceso tenga un mayor porcentaje de cumplimiento, todo cambio genera un impacto al principio pero se está trabajando en su mejora. 
Junio: El aplicativo power file sigue presentando algunas fallas en las resoluciones, se espera  que el aplicativo mejore para que el proceso tenga un mayor porcentaje de cumplimiento, todo cambio genera un impacto al principio pero se está trabajando en su mejora. 
 </t>
    </r>
  </si>
  <si>
    <r>
      <t xml:space="preserve">Para el indicador </t>
    </r>
    <r>
      <rPr>
        <b/>
        <sz val="6"/>
        <rFont val="Arial"/>
        <family val="2"/>
      </rPr>
      <t>“Porcentaje de Oportunidad en la Gestión del Trámite de Emergencia”,</t>
    </r>
    <r>
      <rPr>
        <sz val="6"/>
        <rFont val="Arial"/>
        <family val="2"/>
      </rPr>
      <t xml:space="preserve"> y teniendo en cuenta la línea base para la observancia de este, se puede inferir que el resultado del indicador para el mes de </t>
    </r>
    <r>
      <rPr>
        <b/>
        <sz val="6"/>
        <rFont val="Arial"/>
        <family val="2"/>
      </rPr>
      <t>abril</t>
    </r>
    <r>
      <rPr>
        <sz val="6"/>
        <rFont val="Arial"/>
        <family val="2"/>
      </rPr>
      <t xml:space="preserve"> de 2019 es del</t>
    </r>
    <r>
      <rPr>
        <b/>
        <sz val="6"/>
        <rFont val="Arial"/>
        <family val="2"/>
      </rPr>
      <t xml:space="preserve"> 100%</t>
    </r>
    <r>
      <rPr>
        <sz val="6"/>
        <rFont val="Arial"/>
        <family val="2"/>
      </rPr>
      <t xml:space="preserve"> siendo suficiente y cumple con la expectativa de atención oportuna a solicitudes por Trámites de Emergencia.
TOTAL CASOS VALIDADOS OPORTUNAMENTE </t>
    </r>
    <r>
      <rPr>
        <b/>
        <sz val="6"/>
        <rFont val="Arial"/>
        <family val="2"/>
      </rPr>
      <t xml:space="preserve"> 29  </t>
    </r>
    <r>
      <rPr>
        <sz val="6"/>
        <rFont val="Arial"/>
        <family val="2"/>
      </rPr>
      <t xml:space="preserve">
</t>
    </r>
    <r>
      <rPr>
        <b/>
        <sz val="6"/>
        <rFont val="Arial"/>
        <family val="2"/>
      </rPr>
      <t>Mayo:</t>
    </r>
    <r>
      <rPr>
        <sz val="6"/>
        <rFont val="Arial"/>
        <family val="2"/>
      </rPr>
      <t xml:space="preserve"> Para el indicador “Porcentaje de Oportunidad en la Gestión del Trámite de Emergencia”, y teniendo en cuenta la línea base para la observancia de este, se puede inferir que el resultado del indicador para el mes de Mayo de 2019 es del 100% siendo suficiente y cumple con la expectativa de atención oportuna a solicitudes por Trámites de Emergencia.
TOTAL CASOS VALIDADOS OPORTUNAMENTE  93 
Junio: Para el indicador “Porcentaje de Oportunidad en la Gestión del Trámite de Emergencia”, y teniendo en cuenta la línea base para la observancia de este, se puede inferir que el resultado del indicador para el mes de Junio de 2019 es del 100% siendo suficiente y cumple con la expectativa de atención oportuna a solicitudes por Trámites de Emergencia.
TOTAL CASOS VALIDADOS OPORTUNAMENTE  40: Corresponde a 40 Resoluciones  
Se realizan Tràmites de Emergencia  por demanda por tanto se da respuesta en la medida del requerimiento. </t>
    </r>
  </si>
  <si>
    <r>
      <t xml:space="preserve">Para el mes de abril fueron tratados los siguientes casos: 
INMINENCIA : 17 ACTOS ADMINISTRATIVOS Y 19 PERSONAS
DEVOLUCION:   7 PERSONAS
NO INMINENCIA:  3 PERSONAS ( 3 ACTOS ADMINISTRATIVOS)
ARN VIABILIDAD:   NINGUNO  
Para un total de 29 casos que corresponde a </t>
    </r>
    <r>
      <rPr>
        <b/>
        <sz val="6"/>
        <rFont val="Arial"/>
        <family val="2"/>
      </rPr>
      <t>20 Actos administrativos</t>
    </r>
    <r>
      <rPr>
        <sz val="6"/>
        <rFont val="Arial"/>
        <family val="2"/>
      </rPr>
      <t xml:space="preserve">,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5. Dirigentes, representantes o miembros de grupos étnicos.
2. Dirigentes, representantes o activistas de organizaciones defensoras de derechos humanos, de víctimas, sociales, cívicas, comunales o campesinas.
15. Servidores Público
Para el mes de Mayo fueron tratados los siguientes casos: 
INMINENCIA : 39 CASOS 66 PERSONAS
DEVOLUCION:   12 CASOS 12 PERSONAS
NO INMINENCIA:  3 CASOS 3 PERSONAS
VIABILIDAD RUTA ORDINARIA: 3 CASOS 12 PERSONAS
ARN VIABILIDAD:   NINGUNO  
Para un total de 93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Dirigentes, representantes o activistas de organizaciones defensoras de derechos humanos, de víctimas, sociales, cívicas, comunales o campesinas. 15 CASOS
3. Dirigentes o activistas sindicales. 4 CASOS
5. Dirigentes, representantes o miembros de grupos étnicos. 6 CASOS
7. Testigos de Casos de violaciones de DDHH y DIH. 1 CASO
8. Periodistas y comunicadores sociales. 3 CASOS
9. Víctimas de violaciones a los DDHH e infracciones al DIH, incluyendo dirigentes, líderes, representantes de Organizaciones  de población desplazada o de reclamantes de tierras en situación de riesgo extraordinario o extremo. 1 CASO
10. Servidores Públicos que tengan o hayan tenido bajo su responsabilidad el diseño, coordinación o ejecución de la política de Derechos Humanos y paz del Gobierno Nacional. 1 CASO
14. Docentes  1 caso
15. Servidores Públicos 14 casos
16. Desmovilizados en proceso de Reintegración a cargo de la  Agencia para la Reincorporación y la Normalización (ARN) 1 caso
17.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 1 caso
Junio: Para el mes de junio fueron tratados los siguientes casos: 
INMINENCIA : 32 CASOS 34 PERSONAS
DEVOLUCION:   2 CASOS 2 PERSONAS
NO INMINENCIA:  2 CASOS 3 PERSONAS
VIABILIDAD RUTA ORDINARIA: 4 CASOS 9 PERSONAS
ARN VIABILIDAD:   NINGUNO  
Para un total de 40 casos y 48 personas atendidas, casos atendidos por la Oficina de Tramites de emergencia los cuales fueron atendidos oportunamente de conformidad con lo establecido en el procedimiento: PROCEDIMIENTO MEDIDAS DE EMERGENCIA.
Las principales poblaciones atendidas por trámite de Emergencia para el presente mes corresponden en orden de importancia a:
1. Dirigentes o activistas de grupos políticos y especialmente de grupos de oposición, 6 casos.
2. Servidores Públicos, 9 casos.
3.  La Unidad Nacional de Protección, a través del Director General, podrá vincular al Programa de Protección que esta lidera, de forma excepcional, a otras personas, en casos de extrema gravedad y urgencia, y con el fin de evitar daños irreparables en los derechos a la vida, la integridad, la libertad y la seguridad personales, 1 caso
4.  Programa Especial de Protección Integral para dirigentes, miembros y sobrevivientes de la Unión Patriótica y del Partido Comunista Colombiano, 2 casos
5. Dirigentes, representantes o activistas de organizaciones defensoras de derechos humanos, de víctimas, sociales, cívicas, comunales o campesinas, 10 casos
6.  Dirigentes o activistas sindicales, 2 casos
7. Dirigentes, representantes o activistas de organizaciones gremiales, 1 caso
8. Dirigentes, representantes o miembros de grupos étnicos, 3 casos
9. Periodistas y comunicadores sociales, 4 casos
10. Victimas de violaciones a los DDHH e infracciones al DIH, incluyendo dirigentes, líderes, representantes de Organizaciones  de población desplazada o de reclamantes de tierras en situación de riesgo extraordinario o extremo, 2 casos
 </t>
    </r>
  </si>
  <si>
    <r>
      <t xml:space="preserve">Durante el desarrollo de las actividades para dar cumplimiento con el indicador no se presentaron dificultades en el transcurso del mes.
</t>
    </r>
    <r>
      <rPr>
        <b/>
        <sz val="6"/>
        <rFont val="Arial"/>
        <family val="2"/>
      </rPr>
      <t>Mayo:</t>
    </r>
    <r>
      <rPr>
        <sz val="6"/>
        <rFont val="Arial"/>
        <family val="2"/>
      </rPr>
      <t xml:space="preserve"> La asesora de población indígena, asesora de Direccion remite muchos casos sin documentación para un estudio de emergencia, pese a que ya le fue informado que los Tramites de Emergencia deben ir documentado, no encontramos claro el porque no atiende la instrucción de remitir formulario de solicitud o información que permita. El día de hoy 04/06/2019 se habló con ella y se determinó que una de sus asesoras de su equipo se encargaría de estos trámites.
Junio: Para el presente mes no se evidencia dificultades para la realización de las actividades del grupo para dar cumplimiento con el Indicador del tramite de Emergencias.</t>
    </r>
  </si>
  <si>
    <r>
      <t xml:space="preserve">El indicador </t>
    </r>
    <r>
      <rPr>
        <b/>
        <sz val="6"/>
        <rFont val="Arial"/>
        <family val="2"/>
      </rPr>
      <t>“Porcentaje de Evaluaciones de Riesgo Colectivo de Grupos Étnicos realizadas”</t>
    </r>
    <r>
      <rPr>
        <sz val="6"/>
        <rFont val="Arial"/>
        <family val="2"/>
      </rPr>
      <t xml:space="preserve">, para el mes de abril, indica que se realizaron </t>
    </r>
    <r>
      <rPr>
        <b/>
        <sz val="6"/>
        <rFont val="Arial"/>
        <family val="2"/>
      </rPr>
      <t xml:space="preserve"> 2</t>
    </r>
    <r>
      <rPr>
        <sz val="6"/>
        <rFont val="Arial"/>
        <family val="2"/>
      </rPr>
      <t xml:space="preserve"> estudios de evaluaciones de riesgo colectivo  para el grupo de Étnicos, que representa el 100 % de cumplimento para este periodo.
Los casos que se realizaròn estudios de evaluaciòn del riesgo hasta definir la Hoja de ruta corresponden a:
1. caso Consejo Comunitario de las Comunidades Negras de Domingodò
2. Consejo comunitario alto  Timuñuna
El indicador “Porcentaje de Evaluaciones de Riesgo Colectivo de Grupos Étnicos realizadas”, para el mes de mayo, indica que se realizaron  4 estudios de evaluaciòn de riesgo colectivo de 4 estudios que se debieron realizar durante el mes para el grupo de Étnicos, lo que representa el 100 % de cumplimento, es importante aclarar que los casos mencionadas se estaban realizando los estudios desde meses anteriores.
Los casos que se realizaròn estudios de evaluaciòn del riesgo colectivo hasta definir la Hoja de ruta corresponden a:
1. Asociación de mujeres Afro por la paz - AFROMUPAZ
2. Consejo Comunitario de la cuenca baja del rio calima
3. Consejo Comunitario Alto Piñuña la chirpa
4. Consejo Comunitario para el desarrollo integral de las comunidades negras de la cordillera occidental COPDICON.
Junio: El indicador “Porcentaje de Evaluaciones de Riesgo Colectivo de Grupos Étnicos realizadas”, para el mes de junio, indica que se realizó 1 estudio  de evaluaciòn de riesgo durante  para el grupo de Étnicos, lo que representa el 100 % de cumplimento, es importante aclarar que el caso  mencionado se estaba  realizando el estudio  desde meses anteriores.
Se realizó estudio  de evaluaciòn del riesgo colectivo hasta definir la Hoja de ruta  a:
- OT 65 Resguardo Indígena Jurudiba Chori.
Así mismo, durante el mes de Junio fueron asignados  tres  casos a saber:  OT 153 SINETRASECOL, OT 150 Resguardo Indígena Triunfo Cristal Páez y OT 158 Organización Wiwa golkushe tairona. 
 </t>
    </r>
  </si>
  <si>
    <r>
      <t xml:space="preserve"> No se cuenta  con el recurso suficiente para realizar los estudios correspondientes.
</t>
    </r>
    <r>
      <rPr>
        <b/>
        <sz val="6"/>
        <rFont val="Arial"/>
        <family val="2"/>
      </rPr>
      <t>Mayo:</t>
    </r>
    <r>
      <rPr>
        <sz val="6"/>
        <rFont val="Arial"/>
        <family val="2"/>
      </rPr>
      <t xml:space="preserve"> Para el presente mes,  persiste la dificultad para realizar actividades en territorio y con los colectivos, debido a la falta de recursos por parte del proyecto de inversión del DNP, en ese sentido, el formato de los indicadores DNP se diligencia, pero ninguna actividad se desarrolló con esa fuente de financiación.
Junio: Para el presente mes,  persiste la dificultad para realizar actividades en territorio y con los colectivos, debido a la falta de recursos por parte del proyecto de inversión del DNP(Con respecto al informe DNP es preciso indicar que aun no se cuenta con la disponibilidad presupuestal de este proyecto), en ese sentido, el informe  de los indicadores DNP se diligencia, pero ninguna actividad se desarrolló con esa fuente de financiación.</t>
    </r>
  </si>
  <si>
    <r>
      <t xml:space="preserve">El indicador </t>
    </r>
    <r>
      <rPr>
        <b/>
        <sz val="6"/>
        <rFont val="Arial"/>
        <family val="2"/>
      </rPr>
      <t>“Porcentaje de Evaluaciones de Riesgo Colectivo con Enfoque de Mujeres realizadas</t>
    </r>
    <r>
      <rPr>
        <sz val="6"/>
        <rFont val="Arial"/>
        <family val="2"/>
      </rPr>
      <t xml:space="preserve">”, para el mes de abril No se realizaron  estudios de evaluación de riesgo colectivo con Enfoque de Mujeres.  Así mismo es importante aclarar que para la presente vigencia se han desarrollado acercamientos, talleres, reuniones de pre comités y presentación de resultados de los casos objeto de estudio de los colectivos, de los cuales no se han realizado específicamente para este tipo de población.
Asì mismo, desde la ruta de protecciòn individual, para el presente mes No realizo sesiòn del CERREM Mujeres, debido a que este tipo de CERREM se reallizan cada dos meses.
</t>
    </r>
    <r>
      <rPr>
        <b/>
        <sz val="6"/>
        <rFont val="Arial"/>
        <family val="2"/>
      </rPr>
      <t>Mayo:</t>
    </r>
    <r>
      <rPr>
        <sz val="6"/>
        <rFont val="Arial"/>
        <family val="2"/>
      </rPr>
      <t xml:space="preserve"> El indicador “Porcentaje de Evaluaciones de Riesgo Colectivo con Enfoque de Mujeres realizadas”, para el mes de mayo  se realizo 1  estudios de evaluación de riesgo colectivo con Enfoque de Mujeres, que corresponde al 100%.   
Para el dìa 31-05-2019 se realizò la presentación del CERREM de Asociación de Mujeres Afro por la Paz Afromupaz OT 92
 Junio: El indicador “Porcentaje de Evaluaciones de Riesgo Colectivo con Enfoque de Mujeres realizadas”, para el mes de junio  se realizo CERREM seguimiento estudio de evaluación de riesgo colectivo con Enfoque de Mujeres, que corresponde al 100%.   
Para el dìa 11/06/2019 se realizò CERREM de Seguimiento  con Enfoque de Mujeres a saber:
- Liga de Mujeres Desplazadas, 
- Narrar para vivir 
- Fuerza de mujeres wayú, 
- Cocomopoca 
Así mismo, para el mes de junio, No se asigno casos de mujeres.</t>
    </r>
  </si>
  <si>
    <r>
      <t xml:space="preserve">El reporte de indicadores del equipo de Evaluación de riesgo colectivo para el mes de Abril, sobre el cual se indica que en la actividad relacionada con realizar talleres, se presenta un bajo cumplimiento por razones asociadas a la falta de presupuesto, dificultad que repercute en general para toda la ruta, pues aunque se cuenta con asignación presupuestal por parte del proyecto DNP, no ha sido posible que se realice el desembolso.
</t>
    </r>
    <r>
      <rPr>
        <b/>
        <sz val="6"/>
        <rFont val="Arial"/>
        <family val="2"/>
      </rPr>
      <t>Mayo:</t>
    </r>
    <r>
      <rPr>
        <sz val="6"/>
        <rFont val="Arial"/>
        <family val="2"/>
      </rPr>
      <t xml:space="preserve"> El reporte de indicadores del equipo de Evaluación de riesgo colectivo para el mes de mayo, aùn presenta la falta de presupuesto, dificultad que repercute en general para toda la ruta, pues aunque se cuenta con asignación presupuestal por parte del proyecto DNP, no ha sido posible que se realice el desembolso.
Junio: El reporte de indicadores del equipo de Evaluación de riesgo colectivo para el mes de junio, aùn presenta la falta de presupuesto, dificultad que repercute en general para toda la ruta, pues aunque se cuenta con asignación presupuestal por parte del proyecto DNP, no ha sido posible que se realice el desembolso.
</t>
    </r>
  </si>
  <si>
    <r>
      <t xml:space="preserve">El indicador </t>
    </r>
    <r>
      <rPr>
        <b/>
        <sz val="6"/>
        <rFont val="Arial"/>
        <family val="2"/>
      </rPr>
      <t>“Porcentaje de  Oportunidad de las Atenciones Psicológicas realizadas”</t>
    </r>
    <r>
      <rPr>
        <sz val="6"/>
        <rFont val="Arial"/>
        <family val="2"/>
      </rPr>
      <t xml:space="preserve">, para el mes </t>
    </r>
    <r>
      <rPr>
        <b/>
        <sz val="6"/>
        <rFont val="Arial"/>
        <family val="2"/>
      </rPr>
      <t>de Abril</t>
    </r>
    <r>
      <rPr>
        <sz val="6"/>
        <rFont val="Arial"/>
        <family val="2"/>
      </rPr>
      <t xml:space="preserve">, se realizó </t>
    </r>
    <r>
      <rPr>
        <b/>
        <sz val="6"/>
        <rFont val="Arial"/>
        <family val="2"/>
      </rPr>
      <t>35</t>
    </r>
    <r>
      <rPr>
        <sz val="6"/>
        <rFont val="Arial"/>
        <family val="2"/>
      </rPr>
      <t xml:space="preserve"> asistencias psicológicas nuevas, </t>
    </r>
    <r>
      <rPr>
        <b/>
        <sz val="6"/>
        <rFont val="Arial"/>
        <family val="2"/>
      </rPr>
      <t>10 seguimientos y 27 remisiones a las diferentes entidades</t>
    </r>
    <r>
      <rPr>
        <sz val="6"/>
        <rFont val="Arial"/>
        <family val="2"/>
      </rPr>
      <t>, así las cosas se dio cumplimiento con el indicador del</t>
    </r>
    <r>
      <rPr>
        <b/>
        <sz val="6"/>
        <rFont val="Arial"/>
        <family val="2"/>
      </rPr>
      <t xml:space="preserve"> 100%</t>
    </r>
    <r>
      <rPr>
        <sz val="6"/>
        <rFont val="Arial"/>
        <family val="2"/>
      </rPr>
      <t xml:space="preserve"> para el presente periodo.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t>
    </r>
    <r>
      <rPr>
        <b/>
        <sz val="6"/>
        <rFont val="Arial"/>
        <family val="2"/>
      </rPr>
      <t>Mayo:</t>
    </r>
    <r>
      <rPr>
        <sz val="6"/>
        <rFont val="Arial"/>
        <family val="2"/>
      </rPr>
      <t xml:space="preserve"> El indicador “Porcentaje de  Oportunidad de las Atenciones Psicológicas realizadas”, para el mes de mayo, se realizó 59 asistencias psicológicas nuevas, 18 seguimientos y 49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
Junio: El indicador “Porcentaje de  Oportunidad de las Atenciones Psicológicas realizadas”, para el mes de junio, se realizó 43 asistencias psicológicas nuevas, 26 seguimientos y 26 remisiones a las diferentes entidades, así las cosas se dio cumplimiento con el indicador del 100% para el presente periodo.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El numeral 9, del artículo 16 del Decreto 4065 de 2011 establece que los beneficiarios del programa que requieran de atención psicológica primaria, podrán tener acceso a ésta a través de profesionales en psicología. En atención al marco normativo, la Unidad Nacional de Protección, actualmente se encuentra brindando primeros auxilios psicológicos a los peticionarios (as) y beneficiarios (as) de medidas de protección, que dada su situación emocional, física y/o cognitiva, requieran de este servicio.</t>
    </r>
  </si>
  <si>
    <r>
      <t xml:space="preserve">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abril fueron atendidas 35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(3)
5. Dirigentes, representantes o miembros de grupos étnicos. (5)
9. Víctimas de violaciones a los DDHH e infracciones al DIH, incluyendo dirigentes, líderes, representantes de Organizaciones  de población desplazada o de reclamantes de tierras en situación de riesgo extraordinario o extremo. (21)
14. Docente (2)
15. Servidores Públicos. Con excepción de aquellos mencionados en el numeral 10 y los funcionarios de la PGN y la FGN quienes tienen su propio marco normativo para su protección. (2)
16. Desmovilizados en proceso de Reintegración a cargo de la Agencia Colombiana para la Reintegración. (1)
</t>
    </r>
    <r>
      <rPr>
        <b/>
        <sz val="6"/>
        <rFont val="Arial"/>
        <family val="2"/>
      </rPr>
      <t>Mayo</t>
    </r>
    <r>
      <rPr>
        <sz val="6"/>
        <rFont val="Arial"/>
        <family val="2"/>
      </rPr>
      <t xml:space="preserve">: Se realizan atenciones psicológicas por demanda por tanto se da respuesta en la medida del requerimiento y de coordinar con el evaluado y otras personas ubicadas en el departamento con el objeto de realizar un solo desplazamiento y desarrollar la cantidad de acciones competentes en la zona.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mayo fueron atendidas 59 personas por el área de Asistencia Psicológica Primaria a nivel nacional. A continuación se discriminan las poblaciones atendidas: 
Para el mes de mayo fueron atendidas 59 personas por el área de Asistencia Psicológica Primaria a nivel nacional. A continuación se discriminan las poblaciones atendidas: 
1. Dirigentes o activistas de grupos políticos y especialmente de grupos de oposición. (1)
2. Dirigentes, representantes o activistas de organizaciones defensoras de derechos humanos, de víctimas, sociales, cívicas, comunales o campesinas.  (9)
3. Dirigentes o activistas sindicales. (1)
4. Dirigentes, representantes o activistas de organizaciones gremiales.(1)
5. Dirigentes, representantes o miembros de grupos étnicos. (10)
9. Víctimas de violaciones a los DDHH e infracciones al DIH, incluyendo dirigentes, líderes, representantes de Organizaciones  de población desplazada o de reclamantes de tierras en situación de riesgo extraordinario o extremo. (27)
10. Servidores Públicos que tengan o hayan tenido bajo su responsabilidad el diseño, coordinación o ejecución de la política de Derechos Humanos y paz del Gobierno Nacional. (1)
14. Docente (3)
15. Servidores Públicos. Con excepción de aquellos mencionados en el numeral 10 y los funcionarios de la PGN y la FGN quienes tienen su propio marco normativo para su protección. (3)
16. Desmovilizados en proceso de Reintegración a cargo de la Agencia Colombiana para la Reintegración. (3).
Junio: Se coordinan las atenciones solicitadas dando respuesta al objetivo del equipo  estipulado en el Decreto 4065 de 2011 ; articulo 16, numeral 9:  Es función de la Subdirección de Evaluación del Riesgo, prestar asistencia psicológica primaria, cuando lo requieran, a las personas que solicitan medidas de protección. 
Para el mes de junio fueron atendidas 43 personas por el área de Asistencia Psicológica Primaria a nivel nacional. A continuación se discriminan las poblaciones atendidas: 
1. 2. Dirigentes, representantes o activistas de organizaciones defensoras de derechos humanos, de víctimas, sociales, cívicas, comunales o campesinas.  (7)
2. 3. Dirigentes o activistas sindicales. (1)
3. 5. Dirigentes, representantes o miembros de grupos étnicos. (18)
4. 5. Periodistas. (1)
5. 9. Víctimas de violaciones a los DDHH e infracciones al DIH, incluyendo dirigentes, líderes, representantes de Organizaciones  de población desplazada o de reclamantes de tierras en situación de riesgo extraordinario o extremo. (14)
6. 10. Servidores Públicos que tengan o hayan tenido bajo su responsabilidad el diseño, coordinación o ejecución de la política de Derechos Humanos y paz del Gobierno Nacional. (1)
7. 14. Docente (1)
Para el mes de junio se realizaron 26 seguimientos a atenciones realizadas con anterioridad. A continuación se discriminan las poblaciones atendidas: 
1. 5. Dirigentes, representantes o miembros de grupos étnicos. (6)
2. 9. Víctimas de violaciones a los DDHH e infracciones al DIH, incluyendo dirigentes, líderes, representantes de Organizaciones  de población desplazada o de reclamantes de tierras en situación de riesgo extraordinario o extremo. (19)
3. 14. Docente (1)
Así mismo,  se remitieron 26  casos a las siguientes entidades:
1. En diez (10) casos se realizó remisión al PAPSIVI para atención integral en salud.
2. En un (1) caso se realizó remisión a las EPS.
3. En tres (3) casos se realizó remisión a la Unidad para las Víctimas
4. En cinco (5) casos se realizó remisión a las Alcaldías Municipales.
5. En cuatro (4) casos ser realizó remisión a la Secretaria de Salud
6. En un (1) casos se realizó remisión al SENA
7. En un (1) casos se realizó remisión a la Defensoría del Pueblo </t>
    </r>
  </si>
  <si>
    <r>
      <t xml:space="preserve">Para el presente mes, no se evidencia dificultades para el desarrollo de las actividades en el grupo de APP (Atención Psicológica Primaria), sin embargo durante el periodo se cuenta con los turnos de semana que se dividían en donde semanas lo que impidió el desarrollo continuo de las acciones por parte de los profesionales del planta, sumado a ello la profesional ubicada en la regional Cauca en el transcurso del mes desempeño labores como enlace por lo que se tuvo que cubrir desde Bogotá la atención en la zona. 
</t>
    </r>
    <r>
      <rPr>
        <b/>
        <sz val="6"/>
        <rFont val="Arial"/>
        <family val="2"/>
      </rPr>
      <t>Mayo:</t>
    </r>
    <r>
      <rPr>
        <sz val="6"/>
        <rFont val="Arial"/>
        <family val="2"/>
      </rPr>
      <t xml:space="preserve"> Para el presente periodo No se evidenciò dificultades para desarrollar las activiades definidas por el grupo de atenciòn Psicològica Primaria para  dar respuesta a las solicitudes de atenciòn psicològicas solicitadas.
</t>
    </r>
  </si>
  <si>
    <r>
      <t xml:space="preserve"> Para el mes de abril de 2019 a la Subdirección de Evaluación del Riesgo, llego un total de </t>
    </r>
    <r>
      <rPr>
        <b/>
        <sz val="6"/>
        <rFont val="Arial"/>
        <family val="2"/>
      </rPr>
      <t xml:space="preserve">2770 </t>
    </r>
    <r>
      <rPr>
        <sz val="6"/>
        <rFont val="Arial"/>
        <family val="2"/>
      </rPr>
      <t>casos de PQRsD, de las cuales se respondió</t>
    </r>
    <r>
      <rPr>
        <b/>
        <sz val="6"/>
        <rFont val="Arial"/>
        <family val="2"/>
      </rPr>
      <t xml:space="preserve"> 2464</t>
    </r>
    <r>
      <rPr>
        <sz val="6"/>
        <rFont val="Arial"/>
        <family val="2"/>
      </rPr>
      <t xml:space="preserve"> casos de PQRsD en términos de ley por los diferentes grupos de la S.E.R., así las cosas, se dio respuesta por fuera de términos de ley (extemporáneas) </t>
    </r>
    <r>
      <rPr>
        <b/>
        <sz val="6"/>
        <rFont val="Arial"/>
        <family val="2"/>
      </rPr>
      <t>306</t>
    </r>
    <r>
      <rPr>
        <sz val="6"/>
        <rFont val="Arial"/>
        <family val="2"/>
      </rPr>
      <t xml:space="preserve"> casos de PQRsD.
El indicador “Porcentaje de Oportunidad en la respuesta a PQRSD”, de la Subdirección de Evaluación del Riesgo ha dado cumplimiento del indicador del </t>
    </r>
    <r>
      <rPr>
        <b/>
        <sz val="6"/>
        <rFont val="Arial"/>
        <family val="2"/>
      </rPr>
      <t>88.95%</t>
    </r>
    <r>
      <rPr>
        <sz val="6"/>
        <rFont val="Arial"/>
        <family val="2"/>
      </rPr>
      <t xml:space="preserve"> para el mes de abril de 2019.   
Es importante evidenciar que desde el Grupo de Atención al Ciudadano GAC, se alerta al enlace de la Subdirección de Evaluación del Riesgo las PQRsD próximos a cumplirse, con el fin de dar respuesta en términos e internamente alertar al asesor que la tenga asignada; sin embargo, se ha evidenciado que algunas PQRsD informadas en los reportes del GAC ya están por fuera de términos de ley, por tanto, quedan como extemporáneas teniendo en cuenta la alta demanda de solicitudes.
Para el mes de mayo de 2019 a la Subdirección de Evaluación del Riesgo, llego un total de 3024 casos de PQRsD, de las cuales se respondió 2627 casos  por los diferentes grupos de la S.E.R., así las cosas, se dio respuesta por fuera de términos de ley  a 397 casos de PQRsD.
El indicador “Porcentaje de Oportunidad en la respuesta a PQRSD”, de la Subdirección de Evaluación del Riesgo  dió cumplimiento en la oportunidad en la respuesta  de las PQRSD del 86.87% para el mes de mayo de 2019.   
Para el mes de Junio de 2019 a la Subdirección de Evaluación del Riesgo, llego un total de 1984 casos de PQRsD, de las cuales se respondió 1719 casos  por los diferentes grupos de la S.E.R., así las cosas, No se dio respuesta oportuna  a 265 casos de PQRsD.
El indicador “Porcentaje de Oportunidad en la respuesta a PQRSD”, de la Subdirección de Evaluación del Riesgo  dió cumplimiento en la oportunidad en la respuesta  de las PQRSD del 86.64% para el mes de junio de 2019.   
</t>
    </r>
  </si>
  <si>
    <r>
      <rPr>
        <b/>
        <sz val="6"/>
        <rFont val="Arial"/>
        <family val="2"/>
      </rPr>
      <t xml:space="preserve">Abril: </t>
    </r>
    <r>
      <rPr>
        <sz val="6"/>
        <rFont val="Arial"/>
        <family val="2"/>
      </rPr>
      <t xml:space="preserve">https://unproteccion.sharepoint.com/sites/ser/apoyo/Enlace_Calidad_SER/Forms/AllItems.aspx?id=%2Fsites%2Fser%2Fapoyo%2FEnlace%5FCalidad%5FSER%2FINFORMACI%C3%92N%202019%2F13%2E%20PLAN%20DE%20ACCI%C3%92N%2FSEGUIMIENTO%20PLAN%20DE%20ACCI%C3%92N%202019   
</t>
    </r>
    <r>
      <rPr>
        <b/>
        <sz val="6"/>
        <rFont val="Arial"/>
        <family val="2"/>
      </rPr>
      <t>Mayo: https://unproteccion.sharepoint.com/sites/ser/apoyo/Enlace_Calidad_SER/Forms/AllItems.aspx?id=%2Fsites%2Fser%2Fapoyo%2FEnlace%5FCalidad%5FSER%2FINFORMACI%C3%92N%202019%2F13%2E%20PLAN%20DE%20ACCI%C3%92N%2FEVIDENCIAS%20PLAN%20DE%20ACCI%C3%93N%2FEVIDENCIA%20INDICADORES%2FMAYO</t>
    </r>
  </si>
  <si>
    <r>
      <rPr>
        <b/>
        <sz val="6"/>
        <rFont val="Arial"/>
        <family val="2"/>
      </rPr>
      <t>Abril:</t>
    </r>
    <r>
      <rPr>
        <sz val="6"/>
        <rFont val="Arial"/>
        <family val="2"/>
      </rPr>
      <t xml:space="preserve"> 1. El Grupo de PQRsD ha dado cumplimiento del indicador durante el mes de abril de 2019, dando respuesta en términos de ley a 2464  PQRSD de 2770  PQRSD recibidas en la Subdirección de Evaluación del Riesgo, dando un cumplimiento del indicador del 88.95%.
Para abril de 2019, la gestión del grupo de PQRSD fue de 1492 casos, 833 casos más que el mismo mes, del año anterior.
El porcentaje de casos atendidos en términos de Ley del grupo de PQRS en el mes de abril fue de 98,92%
La media de casos atenidos en lo que va corrido del año es de 1284 casos por mes.
Desde el grupo de PQRsD para el mes de marzo de 2019 las alertas gestionadas corresponden a:
- Alerta OT’s Activas  217
- Alerta Trámite de Emergencia 0
- Alerta CTRAI  0
2.El grupo de Solicitudes de Protección, para el mes de abril, indica que de las 955 PQRSD recibidas se logró atender de manera oportuna  684, lo cual representa un 71.62% de cumplimento en la oportunidad de la gestión del GSP en temas de PQRSD, logrando una mejora del 10.73% en comparación al mes anterior “marzo”.
3.En lo que transcurrió del mes de abril se dio trámite de respuesta a  196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4. En el mes de abril se recibieron 103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84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t>
    </r>
    <r>
      <rPr>
        <b/>
        <sz val="6"/>
        <rFont val="Arial"/>
        <family val="2"/>
      </rPr>
      <t xml:space="preserve">Mayo: </t>
    </r>
    <r>
      <rPr>
        <sz val="6"/>
        <rFont val="Arial"/>
        <family val="2"/>
      </rPr>
      <t xml:space="preserve">1. El Grupo de PQRsD : El seguimiento y el compromiso ha generado el resultado esperado, 100% de eficiencia según lo revisado en las bases de datos de GSP y contrastado con la base de datos de PQRSD que llegan a la Subdirección. Si bien la cantidad de casos va en aumento, se ha podido responder satisfactoriamente para cumplir con la meta del 100% de respuestas en términos de Ley.
2. En el mes de mayo se recibieron  75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para el mes de mayo, indica que de las 1441 PQRSD recibidas se logró atender de manera oportuna 1055, lo cual representa un 73.21% de cumplimento en la oportunidad de la gestión del GSP en temas de PQRSD.
4. El Grupo del COLECTIVOS, para el mes de mayo,  atendió de manera oportuna a 13  PQRsD, lo cual representa el 100% de cumplimento en la oportunidad de la gestión del Grupo de Colectivos en temas de PQRSD.
5. En lo que transcurrió del mes de mayo se dio trámite de respuesta a  136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t>
    </r>
    <r>
      <rPr>
        <b/>
        <sz val="6"/>
        <rFont val="Arial"/>
        <family val="2"/>
      </rPr>
      <t xml:space="preserve">Junio: </t>
    </r>
    <r>
      <rPr>
        <sz val="6"/>
        <rFont val="Arial"/>
        <family val="2"/>
      </rPr>
      <t xml:space="preserve">1. El Grupo de PQRsD : Se dio gestión oportuna a casi todas las solicitudes allegadas, cabe resaltar que en algunos casos, los documentos llegaron el mismo día que se vencían haciendo que los tiempos de respuesta fueran cortos, pero se logró gestionar en los tiempos establecidos.
Los 5 casos que no se les dio respuesta oportuna fue porque llegaron vencidos y no fueron notificados en términos por parte del grupo de Atención al Ciudadano
2. En el mes de Junio se recibieron 67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64 PQRS, las demás no se logró emitir respuesta dado que llegaron en los dos últimos días hábiles del mes y se incrementaron las incrementaron las PQRS del área,  se está recolectando los insumos para emitir las respectivas respuestas, no obstante se aclara que ningún SIGOB, se encuentra por fuera de términos.
3. El grupo de Solicitudes de Protección, El indicador “PQRSD respondidas en términos de Ley”, para el mes de junio, periodo comprendido entre el 11 de mayo de 2019 al 06 de junio de 2019, indica que de las 420 PQRSD recibidas se logró atender de manera oportuna 341, lo cual representa un 81.19% de cumplimento en la oportunidad de la gestión del GSP en temas de PQRSD, evidenciando una mejora del 24.91% en comparación al mes de mayo. Sin embargo, de las 420 PRQSD allegadas al Grupo de Solicitudes de Protección, se le dio gestión a la totalidad.
Así mismo, al finalizar el mes de junio, el Grupo de Solicitudes de Protección, ha logrado mejorar la oportunidad de las PQRSD en un 31.74% en comparación al inicio de año. Cerrando el mes de junio en ceros (0) PQRSD Pendientes por trámites.
4. El Grupo del COLECTIVOS,  Realiza seguimiento con los equipos de Grupo Colectivos con el fin de dar respuesta oportuna a los PQR. asì mismo se cuenta con una base actualizada de las OT activas y su historial con el fin de dar respuesta al SIGOB y PQRSD. Igualmente se da respuesta en los tiempos establecidos al Señor Cristhian Camilo Salazar que envía por e-mail algunas solicitudes 
5. En lo que transcurrió del mes de mayo se dio trámite de respuesta a  139 PQR’SD de forma oportuna y en los términos establecidos, en tal sentido el grupo de la Secretaria Técnica de CERREM, ha cumplido con lo enmarcado para dar respuesta tanto a solicitudes internas como externas que requieren información verídica sobre diversos temas, como lo son solicitudes por inconformidad en las medidas asignadas, derechos de petición de los beneficiarios y requerimientos de diferentes tipos de información entre otras, así mismo, se cumplió con los términos establecidos de Ley. 
Los casos remitidos a la bandeja del SIGOB del CERREM llegò un total de 159 PQRSD, de la cantidad allegada al CERREM 139 Gestionados con respuesta (Competencia S.T. CERREM), Respecto a las PQRS que no se resolvieron por no ser competencia de la Secretaría Técnica del CERREM, son direccionadas a los grupos que por competencia deben tramitar el requerimiento, petición o adelantar a gestión que corresponda. 
</t>
    </r>
  </si>
  <si>
    <r>
      <rPr>
        <b/>
        <sz val="6"/>
        <rFont val="Arial"/>
        <family val="2"/>
      </rPr>
      <t>Abril:</t>
    </r>
    <r>
      <rPr>
        <sz val="6"/>
        <rFont val="Arial"/>
        <family val="2"/>
      </rPr>
      <t xml:space="preserve"> En el grupo de PQRsD de la Subdirección de Evaluación del Riesgo presento las siguientes dificultades a saber:
1. Durante el Periodo de Semana Santa se debio cubrir a las prsonas de planta que se encargan de responder PQRsD, de igual manera el porcentaje de efectividad siguió siendo alto.,evidenciado através del SIGOB.
2. Cómo mejora contina del proeso de PQRsD, se realizó Presentación de propuesta para la creación del Grupo de PQRSDF, perteneciente a la Subdirección y no al grupo de Solicitudes de Protección. gestión que se realizó mesdiante reuniones con el Subdirector y con los enlaces de planeación para la presentación de la propuesta,de acuerdo con la propuesta realizada al coronel, se obtuvo la Aprobación de la iniciativa por parte del señor Subdirector para la posterior presentación a Oficina de Dirección.
</t>
    </r>
    <r>
      <rPr>
        <b/>
        <sz val="6"/>
        <rFont val="Arial"/>
        <family val="2"/>
      </rPr>
      <t>Mayo</t>
    </r>
    <r>
      <rPr>
        <sz val="6"/>
        <rFont val="Arial"/>
        <family val="2"/>
      </rPr>
      <t xml:space="preserve">: El grupo de PQRsD,  cumplió con el objetivo del 100% en el mes de mayo, conforme se presenta la necesidad, se van a adoptar medidas para mantener el indicador
</t>
    </r>
    <r>
      <rPr>
        <b/>
        <sz val="6"/>
        <rFont val="Arial"/>
        <family val="2"/>
      </rPr>
      <t xml:space="preserve">Junio: </t>
    </r>
    <r>
      <rPr>
        <sz val="6"/>
        <rFont val="Arial"/>
        <family val="2"/>
      </rPr>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t>
    </r>
  </si>
  <si>
    <r>
      <t xml:space="preserve">Durante el segundo trimestre del año en curso,  se diò cumplimiento </t>
    </r>
    <r>
      <rPr>
        <b/>
        <sz val="6"/>
        <rFont val="Arial"/>
        <family val="2"/>
      </rPr>
      <t>al 100%</t>
    </r>
    <r>
      <rPr>
        <sz val="6"/>
        <rFont val="Arial"/>
        <family val="2"/>
      </rPr>
      <t xml:space="preserve"> de las activiades propuestas en la  Acciòn correctiva y Oportunidad de Mejora  - </t>
    </r>
    <r>
      <rPr>
        <b/>
        <sz val="6"/>
        <rFont val="Arial"/>
        <family val="2"/>
      </rPr>
      <t>ACOM</t>
    </r>
    <r>
      <rPr>
        <sz val="6"/>
        <rFont val="Arial"/>
        <family val="2"/>
      </rPr>
      <t xml:space="preserve"> del Grupo de Solicitudes de protecciòn GSP del Proceso  Gestiòn de Evaluciòn del Riesgo.
De  la acciòn correctiva y Oportunidad de mejora ACOM se desarrollaròn  las  </t>
    </r>
    <r>
      <rPr>
        <b/>
        <sz val="6"/>
        <rFont val="Arial"/>
        <family val="2"/>
      </rPr>
      <t xml:space="preserve">10 </t>
    </r>
    <r>
      <rPr>
        <sz val="6"/>
        <rFont val="Arial"/>
        <family val="2"/>
      </rPr>
      <t xml:space="preserve">actividades programadas para los meses de Abril, Mayo y Junio del año en curso, las cuales han sido cargadas  en el aplicativo Sócrates. </t>
    </r>
  </si>
  <si>
    <r>
      <t>Durante el segundo trimestre del año en curso, se realizó un</t>
    </r>
    <r>
      <rPr>
        <b/>
        <sz val="6"/>
        <rFont val="Arial"/>
        <family val="2"/>
      </rPr>
      <t xml:space="preserve"> (1) proceso de AUTOREVISION </t>
    </r>
    <r>
      <rPr>
        <sz val="6"/>
        <rFont val="Arial"/>
        <family val="2"/>
      </rPr>
      <t>del Proceso Gestión de Evaluación del Riesgo.</t>
    </r>
  </si>
  <si>
    <t xml:space="preserve"> La actividad de Auto revisión programada para el mes de mayo se ha desarrollado conforme a lo Planeado y socializado a los coordinadores y lìder del Proceso de acuerdo con el acta de reuniones de fecha: 23-24-28 de  Mayo de 2019.</t>
  </si>
  <si>
    <r>
      <t xml:space="preserve">Durante los términos establecidos en el cuarto reporte del plan de acción se reciben en la coordinación de implementación de medidas de protección diez (10)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diez (10) resoluciones a protegidas del programa de protección. Se logro un porcentaje de cumplimiento del 100% de la implementación de las medidas otorgadas a las beneficiarias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quince (15)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doce (12) resoluciones a protegidas del programa de protección en los términos establecidos. Se logro un porcentaje de cumplimiento del 80% de la implementación de las medidas otorgadas a las beneficiarias de la ruta de protección.
Junio: Durante los términos establecidos en el mes de Junio se reciben en la coordinación de implementación de medidas de protección dieciséis (16) actos administrativos de mujeres víctimas de violaciones a los DDHH e infracciones al DIH, incluyendo dirigentes, líderes, representantes de organizaciones de población desplazada y reclamante de tierra identificadas con riesgo extraordinario extremo o inminente, de las cuales se implementaron en su totalidad trece (13) resoluciones a protegidas del programa de protección en los términos establecidos. Se logro un porcentaje de cumplimiento del 81% de la implementación de las medidas otorgadas a las beneficiarias de la ruta de protección.
</t>
    </r>
  </si>
  <si>
    <r>
      <t xml:space="preserve">El éxito del indicador se debe a la colaboración de los Grupos Regionales de Protección, su compromiso en la entrega de los formatos diligenciados (GMP-FT-82 V5 Acta de implementación y/o no aceptación de medidas) para la implementación de las medidas recomendadas por el Comité de Evaluación de Riesgo y Recomendación de Medidas por Secretaria Técnica CERREM; con el fin de proteger la vida, libertad, integridad y seguridad de las beneficiarias de la ruta de protección. 
</t>
    </r>
    <r>
      <rPr>
        <b/>
        <sz val="6"/>
        <rFont val="Arial"/>
        <family val="2"/>
      </rPr>
      <t>Mayo:</t>
    </r>
    <r>
      <rPr>
        <sz val="6"/>
        <rFont val="Arial"/>
        <family val="2"/>
      </rPr>
      <t xml:space="preserve"> Se continua el seguimiento a diario de la implementación de las medidas de protección mediante la recepción de las actas de implementación y/o no aceptación de medidas a través del correo actasimplementacion@unp.gov.co, así como la actualización a diario de la información respectiva en las bases de datos del grupo de implementación. 
Junio: Gracias al compromiso de cada GURP en cabeza de los coordinadores y a los enlaces también, en lo que respecta el envió oportuno de las actas de implementación de medidas y/o no aceptación de medidas y realizando el seguimiento y control a la implementación de las medidas, se logra obtener un resultado satisfactorio en el proceso de implementación de las medidas de protección.</t>
    </r>
  </si>
  <si>
    <r>
      <t xml:space="preserve">Se observa una falencia en cuanto a la disponibilidad de vehículos y hombres de protección disponibles para la implementación de las medidas oportunamente. 
</t>
    </r>
    <r>
      <rPr>
        <b/>
        <sz val="6"/>
        <rFont val="Arial"/>
        <family val="2"/>
      </rPr>
      <t>Mayo</t>
    </r>
    <r>
      <rPr>
        <sz val="6"/>
        <rFont val="Arial"/>
        <family val="2"/>
      </rPr>
      <t>: Las medidas de protección restantes las cuales no se implementaron oportunamente, a continuación, se describe el estado de estas: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solicito al grupo de hombres de protección el 17/04/2019 lo presentaron hasta el 30/05/2019 para la implementación de la medida. 
Junio: Las medidas de protección restantes las cuales no se implementaron oportunamente, a continuación, se describe el estado de estas:
- Un (1) acto administrativo no se implementó oportunamente, porque se estableció contacto con la beneficiaria que manifestó que se encontraba fuera de la ciudad y regresaba el 14/06/2019 al municipio de Caicedonia. 
- Dos (2) actos administrativos de acuerdo a lo informado por las beneficiarias, los escoltas no pueden ingresar a la comunidad, que necesitan una ayuda económica como apoyo fluvial o reubicación. Se envía el acta de no aceptación de medida u oficio de la beneficiaria vía correo electrónico a la secretaria técnica CERREM para su respectivo trámite el 10/06/2019.</t>
    </r>
  </si>
  <si>
    <r>
      <t xml:space="preserve">El resultado estadístico obtenido corresponde al 100%, se realizaron 39 desmontes en total, de los cuales se realizaron 34 desmontes por Constancia Ejecutoria de la Oficina Asesora Jurídica, sobre 34 Constancias Ejecutorias que allegaron a esta coordinación de beneficiarios y/o beneficiarias objeto de desmonte; y 5 desmontes adicionales por Resolución de comité especial.
</t>
    </r>
    <r>
      <rPr>
        <b/>
        <sz val="6"/>
        <rFont val="Arial"/>
        <family val="2"/>
      </rPr>
      <t xml:space="preserve">Mayo: </t>
    </r>
    <r>
      <rPr>
        <sz val="6"/>
        <rFont val="Arial"/>
        <family val="2"/>
      </rPr>
      <t xml:space="preserve">El resultado estadístico obtenido corresponde al 100%, se realizaron 42 desmontes en total, de los cuales se realizaron 41 desmontes por Constancia Ejecutoria de la Oficina Asesora Jurídica, sobre 41 Constancias Ejecutorias que allegaron a esta coordinación de beneficiarios y/o beneficiarias objeto de desmonte; y un (1) desmonte adicional por Resolución de comité especial, el cual no comporta dentro del procedimiento de notificación.
Junio: El resultado estadístico obtenido corresponde al 100%, En el mes de junio se realizaron 40 desmontes en total, de los cuales se realizaron 40 desmontes por Constancia Ejecutoria de la Oficina Asesora Jurídica, sobre 40 Constancias Ejecutorias que allegaron a esta coordinación de beneficiarios y/o beneficiarias objeto de desmonte.
</t>
    </r>
  </si>
  <si>
    <r>
      <t xml:space="preserve">Durante los términos establecidos en el cuarto reporte del plan de acción se reciben en la Coordinación de implementación de medidas de protección, doscientos setenta y seis (276)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ocho (268) actos administrativos a los beneficiarios que se les otorgo medidas de protección. Se logró un porcentaje de cumplimiento del 97% de la implementación de las medidas otorgadas a los beneficiarios de la ruta de protección.
</t>
    </r>
    <r>
      <rPr>
        <b/>
        <sz val="6"/>
        <rFont val="Arial"/>
        <family val="2"/>
      </rPr>
      <t>Mayo:</t>
    </r>
    <r>
      <rPr>
        <sz val="6"/>
        <rFont val="Arial"/>
        <family val="2"/>
      </rPr>
      <t xml:space="preserve"> Durante los términos establecidos en el quinto reporte del plan de acción se reciben en la Coordinación de implementación de medidas de protección, trecientos cuarenta y siete (347) actos administrativos que ordenaban implementar como medida de protección medios de comunicación, chalecos de protección balísticas, botones de apoyo, vehículo blindado o convencional, hombres de protección y/o apoyos económicos, se implementan a satisfacción trecientos dieciséis (316) actos administrativos a los beneficiarios que se les otorgo medidas de protección. Se logró un porcentaje de cumplimiento del 91% de la implementación de las medidas otorgadas a los beneficiarios de la ruta de protección.
Junio: Durante los términos establecidos en el mes de junio para el reporte del plan de acción se reciben en la Coordinación de implementación de medidas de protección, doscientos treinta y seis (236) actos administrativos que ordenaban implementar como medida de protección medios de comunicación, chalecos de protección balísticas, botones de apoyo, vehículo blindado o convencional, hombres de protección y/o apoyos económicos, se implementan a satisfacción doscientos ocho (208) actos administrativos a los beneficiarios que se les otorgo medidas de protección. Se logró un porcentaje de cumplimiento del 88% de la implementación de las medidas otorgadas a los beneficiarios de la ruta de protección.</t>
    </r>
  </si>
  <si>
    <r>
      <t xml:space="preserve">Las medidas de protección restantes las cuales no se implementaron oportunamente, a continuación, se describe el estado de estas:
• Uno (1) tramite de emergencia no se implemento oportunamente por falta de hombres de protección disponibles.  
• Dos (2) beneficiarios no aceptaron las medidas de protección otorgadas.
• Cinco (5) en proceso de implementación solicitado al grupo de hombres y vehículos de protección. 
</t>
    </r>
    <r>
      <rPr>
        <b/>
        <sz val="6"/>
        <rFont val="Arial"/>
        <family val="2"/>
      </rPr>
      <t>Mayo:</t>
    </r>
    <r>
      <rPr>
        <sz val="6"/>
        <rFont val="Arial"/>
        <family val="2"/>
      </rPr>
      <t xml:space="preserve"> Las medidas de protección restantes las cuales no se implementaron oportunamente, a continuación, se describe el estado de estas:
• Seis (6) tramites de emergencia no se implementaron de manera oportunamente por falta de hombres y vehículos de protección disponibles.  
• Uno (1) tramite de emergencia no se implementó de manera oportuna por desplazamiento del funcionario de la regional. 
• Cuatro (4) beneficiarios no aceptaron las medidas de protección otorgadas.
• Doce (12) en proceso de implementación solicitado al grupo de hombres y vehículos de protección.	
• Uno (1) por petición de la beneficiaria se implementan las medidas hasta el 17 de junio de 2019. 
• Cuatro (4) se encuentran en proceso de envió de las medidas a la regional. 
• Uno (1) por desplazamiento del funcionario de la regional de Valledupar a la regional de Barranquilla para recoger las medidas a implementar por tal motivo la implementación se realizó hasta el 07/05/2019. 
• Uno (1) por cambio de residencia de la beneficiaria de Girardota a Mutatá, se implementaron las medidas hasta el 16/05/2019. 
• Uno (1) se solicitó al grupo de hombres de protección el 17/04/2019 lo presentaron hasta el 30/05/2019 para la implementación de la medida.
</t>
    </r>
    <r>
      <rPr>
        <b/>
        <sz val="6"/>
        <rFont val="Arial"/>
        <family val="2"/>
      </rPr>
      <t>Junio:</t>
    </r>
    <r>
      <rPr>
        <sz val="6"/>
        <rFont val="Arial"/>
        <family val="2"/>
      </rPr>
      <t xml:space="preserve"> Las medidas de protección restantes las cuales no se implementaron oportunamente, a continuación, se describe el estado de estas:
- Un (1) tramite de emergencia no se implementa de manera oportuna porque se le informo al beneficiario quien llego hasta la oficina de la UNP el día 10 de junio, manifestando que ese esquema no estaba acorde a su necesidad como candidato a la alcaldía de Magui Payan, Nariño, y que primero debía hablar con sus abogados. 
- Un (1) tramite de emergencia no se implementa de manera oportunamente por falta de vehículo blindado.  
- Un (1) el beneficiario se encuentra fuera del país.
- Diez (10) beneficiarios no aceptaron las medidas de protección otorgadas.
- Cinco (5) en proceso de implementación solicitado al grupo de hombres de protección. 
- Tres (3) en proceso de implementación solicitado al grupo de vehículos de protección.
- Un (1) no se implementó en los tiempos establecidos por disponibilidad de hombres de protección. 
- Un (1) no se implementó en los tiempos establecidos porque se estableció contacto con la beneficiaria que manifestó que se encontraba fuera de la ciudad y regresaba el 14/06/2019 al municipio de Caicedonia
- Cinco (5) no se implementó de manera oportuna por desplazamiento del funcionario de la regional al lugar de la implementación. </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</si>
  <si>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r>
      <rPr>
        <sz val="6"/>
        <rFont val="Arial"/>
        <family val="2"/>
      </rPr>
      <t xml:space="preserve">
</t>
    </r>
  </si>
  <si>
    <r>
      <t xml:space="preserve">Durante el  cuarto mes del año 2019 - Abril, se allegaron 6,399 solictudes de desplazamiento las cuales se distribuyen asi: Zona 1 -1200 solicitudes, Zona 2 - 1023 solicitudes, Zona 3 - 783 solicitudes, Zona 4 - 1547 solicitudes y Zona 5 - 1846 solicitudes; las cuales fueroin debidamente tramitadas.
Mayo: Durante el  quinto mes del año 2019 - Mayo, se allegaron 6,046 solictudes de desplazamiento las cuales se distribuyen asi: Zona 1 -1164 solicitudes, Zona 2 - 1022 solicitudes, Zona 3 - 922 solicitudes, Zona 4 - 1360 solicitudes y Zona 5 - 1578 solicitudes; las cuales fueron debidamente tramitadas. Cumplimiento del 100%
</t>
    </r>
    <r>
      <rPr>
        <b/>
        <sz val="6"/>
        <rFont val="Arial"/>
        <family val="2"/>
      </rPr>
      <t>Junio:</t>
    </r>
    <r>
      <rPr>
        <sz val="6"/>
        <rFont val="Arial"/>
        <family val="2"/>
      </rPr>
      <t xml:space="preserve"> Durante el  sexto mes del año 2019 - Junio, se allegaron 5,334 solictudes de desplazamiento las cuales se distribuyen asi: Zona 1 -1082 solicitudes, Zona 2 - 1006 solicitudes, Zona 3 - 738 solicitudes, Zona 4 - 1175 solicitudes y Zona 5 - 1333 solicitudes; las cuales fueron debidamente tramitadas. Cumplimiento del 100%</t>
    </r>
  </si>
  <si>
    <t xml:space="preserve">Durante el segundo trimestre de 2019 se recepcionaron 32 solicitudes de instrucciones y entrenamientos, que se efectuaron en su totalidad a nivel nacional.  Para un 100% de cumplimiento </t>
  </si>
  <si>
    <r>
      <t xml:space="preserve">Para este periodo la mayor dificultad que se presento que en el momento de implementación de los escoltas los beneficiarios no los aceptan como se presento en dos casos, se le presentaron escoltas en dos ocaciones no los acepto (pendiente solicitud del GI), 1 acto administrativo fue solicitado por Bogotá, los devolvieron y se solicitaron por otro departamento y otro acto administrativo no acepto el escolta,  actualmente queda pendiente la presentación de 3 medidas discriminadas asi: 1 Jueces, 1 dirigente o representante de organiaciones afro, 1 tramite de emergencia  implementado el 8 de abril fuera de los tiempos  
</t>
    </r>
    <r>
      <rPr>
        <b/>
        <sz val="6"/>
        <rFont val="Arial"/>
        <family val="2"/>
      </rPr>
      <t>Mayo:</t>
    </r>
    <r>
      <rPr>
        <sz val="6"/>
        <rFont val="Arial"/>
        <family val="2"/>
      </rPr>
      <t xml:space="preserve"> Para este periodo la mayor dificultad que se presento hace refencia a que algunas empresas o uniones temporales no cuentan el personal o el armamento necesario para la implementacion en la zona, otra dificultad es un (1) caso donde el postulado por el beneficiairo lider de comunidad indigena (en mocoa) no cumplen los requisitos para ser contratado, en cosecuencia se solicita a Grupo de Implementación hacer contacto para que presenten nueva hoja de vida. (2) casos en los cuales se solicito a la empresa correspondiente y no han presentado los escoltas solicitados, pese a que se han solicitado de forma reiterada. 
</t>
    </r>
    <r>
      <rPr>
        <b/>
        <sz val="6"/>
        <rFont val="Arial"/>
        <family val="2"/>
      </rPr>
      <t>Junio:</t>
    </r>
    <r>
      <rPr>
        <sz val="6"/>
        <rFont val="Arial"/>
        <family val="2"/>
      </rPr>
      <t xml:space="preserve"> Para este periodo la mayor dificultad que se presento (6) casos  de algunas empresas o uniones temporales no cuentan el personal o el armamento necesario para la implementacion en la zona lo cual generó demoras en la implementación, otra dificultad es los casos (3) casos donde hubo postulación donde se realizó estudio a las hojas de vida. (1) caso hubo devolución debido al interes de postular y (2) casos en los cuales se solicito a la empresa correspondiente y no han presentado los escoltas solicitados, pese a que se han solicitado de forma reiterada. En atención a los trámites de emergencia, se presentaron dos casos que generaron demoras en la implementación (1), por la falta de un vehiculo blindado y (1) por no consentimiento del beneficiario de la medida.</t>
    </r>
  </si>
  <si>
    <r>
      <t xml:space="preserve">El comportamiento para el mes de abril de 2019 corresponde al 100%, cabe resaltar que el registro aquí reportado corresponde al efectuado en cabeza del proceso Gestión de Medidas de Protección (GMP)
</t>
    </r>
    <r>
      <rPr>
        <b/>
        <sz val="6"/>
        <rFont val="Arial"/>
        <family val="2"/>
      </rPr>
      <t xml:space="preserve">Mayo: </t>
    </r>
    <r>
      <rPr>
        <sz val="6"/>
        <rFont val="Arial"/>
        <family val="2"/>
      </rPr>
      <t>El comportamiento para el mes de mayo de 2019 corresponde al 100%, cabe resaltar que el registro aquí reportado corresponde al efectuado en cabeza del proceso Gestión de Medidas de Protección (GMP)
Junio: El comportamiento para el mes de junio de 2019 corresponde al 91%, cabe resaltar que el registro aquí reportado corresponde al efectuado en cabeza del proceso Gestión de Medidas de Protección (GMP)</t>
    </r>
  </si>
  <si>
    <r>
      <t xml:space="preserve">Durante el mes de abril de 2019 fueron recibidas en la SESP, un total de ciento cuarenta y uno (141) PQRSD, de las cuales fueron respondidas en términos de Ley setenta y nueve (79) de estas, de acuerdo con lo anterior, el reporte de avance fue del 56 %.
</t>
    </r>
    <r>
      <rPr>
        <b/>
        <sz val="6"/>
        <rFont val="Arial"/>
        <family val="2"/>
      </rPr>
      <t>Mayo:</t>
    </r>
    <r>
      <rPr>
        <sz val="6"/>
        <rFont val="Arial"/>
        <family val="2"/>
      </rPr>
      <t xml:space="preserve"> En lo correspondiente a  mayo de 2019 fueron recibidas en la SESP, un total de ciento ochenta y siete o (187) PQRSD, de las cuales fueron respondidas en términos de Ley ciento catorce (114), de acuerdo con lo anterior, el reporte de avance fue del 60,96.
Junio: Durante el mes de junio de 2019 fueron recibidas en la SESP, un total de ciento trece  (113) PQRSD, de las cuales fueron respondidas en términos de Ley  cincuenta y seis  (56) de estas, de acuerdo con lo anterior, el reporte de avance fue del 49,56 %.</t>
    </r>
  </si>
  <si>
    <r>
      <rPr>
        <b/>
        <sz val="6"/>
        <rFont val="Arial"/>
        <family val="2"/>
      </rPr>
      <t>100%</t>
    </r>
    <r>
      <rPr>
        <sz val="6"/>
        <rFont val="Arial"/>
        <family val="2"/>
      </rPr>
      <t xml:space="preserve">
Con ocasión de lo observado en este indicador se dio el debido cumplimiento, toda vez que fue desarrollado el ejercicio a través de una primer reunión de apertura, la cual dio paso a mesas de trabajo con los funcionarios y colaboradores de la SESP, posterior a esto fue realizada reunión de cierre del ejercicio de Auto Revisión y finalizo con el envío mediante MEM a la OAPI en los plazos establecidos.</t>
    </r>
  </si>
  <si>
    <r>
      <rPr>
        <b/>
        <sz val="6"/>
        <rFont val="Arial"/>
        <family val="2"/>
      </rPr>
      <t>Abril:</t>
    </r>
    <r>
      <rPr>
        <sz val="6"/>
        <rFont val="Arial"/>
        <family val="2"/>
      </rPr>
      <t xml:space="preserve"> Aplican al indicador   cuatro  (4) peticiones recibidas,  las cuales fueron respondidas dentro de los términos legales, para un cumplimiento del 100%.
Para el mes de Mayo, aplican al indicador del proceso Gestión Administrativa un total de tres (3) peticiones, y todas fueron atendidas dentro de los términos legales.
</t>
    </r>
    <r>
      <rPr>
        <b/>
        <sz val="6"/>
        <rFont val="Arial"/>
        <family val="2"/>
      </rPr>
      <t xml:space="preserve">Junio: </t>
    </r>
    <r>
      <rPr>
        <sz val="6"/>
        <rFont val="Arial"/>
        <family val="2"/>
      </rPr>
      <t>Se recibieron  una  (1) peticion la cual fueron respondida dentro de los términos legales, para un cumplimiento del 100%.</t>
    </r>
  </si>
  <si>
    <r>
      <rPr>
        <b/>
        <sz val="6"/>
        <rFont val="Arial"/>
        <family val="2"/>
      </rPr>
      <t>Abril:</t>
    </r>
    <r>
      <rPr>
        <sz val="6"/>
        <rFont val="Arial"/>
        <family val="2"/>
      </rPr>
      <t xml:space="preserve">Aplican al indicador veinticuatro (24) radicados  y los 24 fueron respondidos dentro de términos legales para un cumplimiento del 100%. 
Para el mes de Mayo, aplican al indicador del proceso Gestión Adquisición de Bienes y Servicios   un total de veinte (20) peticiones, y todas fueron atendidas.
</t>
    </r>
    <r>
      <rPr>
        <b/>
        <sz val="6"/>
        <rFont val="Arial"/>
        <family val="2"/>
      </rPr>
      <t>Junio:</t>
    </r>
    <r>
      <rPr>
        <sz val="6"/>
        <rFont val="Arial"/>
        <family val="2"/>
      </rPr>
      <t xml:space="preserve"> Se recibieron  doce  (12) peticiones las cuales fueron respondidas dentro de los términos legales, para un cumplimiento del 100%.</t>
    </r>
  </si>
  <si>
    <r>
      <rPr>
        <b/>
        <sz val="6"/>
        <rFont val="Arial"/>
        <family val="2"/>
      </rPr>
      <t>Abril</t>
    </r>
    <r>
      <rPr>
        <sz val="6"/>
        <rFont val="Arial"/>
        <family val="2"/>
      </rPr>
      <t>: Se dio cumplimiento en un 100%.
Para el mes de Mayo, aplican al indicador del proceso Gestión Adquisición de Bienes y Servicios   un total de veinte (20) peticiones, y todas fueron atendidas.</t>
    </r>
  </si>
  <si>
    <r>
      <rPr>
        <b/>
        <sz val="6"/>
        <rFont val="Arial"/>
        <family val="2"/>
      </rPr>
      <t>Abril:</t>
    </r>
    <r>
      <rPr>
        <sz val="6"/>
        <rFont val="Arial"/>
        <family val="2"/>
      </rPr>
      <t xml:space="preserve"> Se recibieron  ocho  (8) peticiones las cuales fueron respondidas dentro de los términos legales, para un cumplimiento del 100%.
Para el mes de</t>
    </r>
    <r>
      <rPr>
        <b/>
        <sz val="6"/>
        <rFont val="Arial"/>
        <family val="2"/>
      </rPr>
      <t xml:space="preserve"> Mayo</t>
    </r>
    <r>
      <rPr>
        <sz val="6"/>
        <rFont val="Arial"/>
        <family val="2"/>
      </rPr>
      <t xml:space="preserve">, aplican al indicador del proceso Gestión Documental un total nueve (9) peticiones, y todas fueron atendidas dentro de los términos legales.
</t>
    </r>
    <r>
      <rPr>
        <b/>
        <sz val="6"/>
        <rFont val="Arial"/>
        <family val="2"/>
      </rPr>
      <t>Junio:</t>
    </r>
    <r>
      <rPr>
        <sz val="6"/>
        <rFont val="Arial"/>
        <family val="2"/>
      </rPr>
      <t xml:space="preserve"> Se recibieron  cinco  (5) peticiones las cuales fueron respondidas dentro de los términos legales, para un cumplimiento del 100%.</t>
    </r>
  </si>
  <si>
    <r>
      <t>Durante el primer trimestre de 2019, se elaboraron y publicaron los</t>
    </r>
    <r>
      <rPr>
        <b/>
        <sz val="6"/>
        <rFont val="Arial"/>
        <family val="2"/>
      </rPr>
      <t xml:space="preserve"> Estados Contables</t>
    </r>
    <r>
      <rPr>
        <sz val="6"/>
        <rFont val="Arial"/>
        <family val="2"/>
      </rPr>
      <t xml:space="preserve"> básicos de la Entidad, correspondientes a la vigencia 2018, los cuales se componen de: i) Estado de Situación Financiera a 31/12/2018; ii) Estado de Resultados Integral a 31/12/2018; y iii) Estado de Cambios en el Patrimonio a 31/12/2018; todo lo anterior, con las respectivas notas a los Estados Financieros. 
Los Estados Financieros fueron presentados ante el Comité de Gestión y Desempeño Institucional de fecha 26/03/2019 y fueron publicados en la página web de la entidad en el siguiente Link https://www.unp.gov.co/wp-content/uploads/2019/02/estados-financieros-con-corte-a-diciembre-31-de-20e2808b18e2808b.pdf
Por otra parte, a través del Sistema CHIP se presentaron y remitieron a la Contaduría General de la Nación los Estados Contables de la UNP para la respectiva consolidación de los Estados Financieros de la Nación. </t>
    </r>
  </si>
  <si>
    <r>
      <t xml:space="preserve">De  trece (13) radicados que aplican al indicador, los 13 fueron respondidos en términos legales, para un nivel de cumplimiento del 100 por ciento. Tres (3) de los radicados, venían del mes anterior para responder en el mes de abril.
</t>
    </r>
    <r>
      <rPr>
        <b/>
        <sz val="6"/>
        <rFont val="Arial"/>
        <family val="2"/>
      </rPr>
      <t>Mayo:</t>
    </r>
    <r>
      <rPr>
        <sz val="6"/>
        <rFont val="Arial"/>
        <family val="2"/>
      </rPr>
      <t xml:space="preserve"> Para el mes de Mayo, aplican al indicador del proceso Gestión Financiera un total de nueve (9) peticiones, y todas fueron atendidas.
Junio: Se recibieron siete  (7) peticiones las cuales fueron respondidas dentro de los términos legales, para un cumplimiento del 100%.</t>
    </r>
  </si>
  <si>
    <r>
      <t xml:space="preserve">Cumplimiento de los términos legales lograndose  oportunidad en la respuesta.
</t>
    </r>
    <r>
      <rPr>
        <b/>
        <sz val="6"/>
        <rFont val="Arial"/>
        <family val="2"/>
      </rPr>
      <t>Mayo:</t>
    </r>
    <r>
      <rPr>
        <sz val="6"/>
        <rFont val="Arial"/>
        <family val="2"/>
      </rPr>
      <t xml:space="preserve"> Cumplimiento del 100% en la respuesta a las peticiones del periodo.
El proceso atendío de manera anticipada tres (3) peticiones, cuyo plazo límite para la respuesta era para Junio de 2019.</t>
    </r>
  </si>
  <si>
    <r>
      <t xml:space="preserve">Aplican al indicador once (11) radicados y a los 11 les dieron respuesta dentro de los términos legales para un cumplimiento del 100%. Del total de radicados, tres (3) venían del mes anterior en términos.
Para el mes de Mayo, aplican al indicador del proceso Gestión Control Disciplinario Interno un total de trece (13) peticiones, y todas fueron atendidas dentro de los términos legales.
</t>
    </r>
    <r>
      <rPr>
        <b/>
        <sz val="6"/>
        <rFont val="Arial"/>
        <family val="2"/>
      </rPr>
      <t xml:space="preserve">Junio: </t>
    </r>
    <r>
      <rPr>
        <sz val="6"/>
        <rFont val="Arial"/>
        <family val="2"/>
      </rPr>
      <t>Se recibieron  once  (11) peticiones las cuales fueron respondidas dentro de los términos legales, para un cumplimiento del 100%.</t>
    </r>
  </si>
  <si>
    <r>
      <rPr>
        <b/>
        <sz val="6"/>
        <rFont val="Arial"/>
        <family val="2"/>
      </rPr>
      <t xml:space="preserve">Abril: </t>
    </r>
    <r>
      <rPr>
        <sz val="6"/>
        <rFont val="Arial"/>
        <family val="2"/>
      </rPr>
      <t>75 respuestas emitidas las cuales reposan en el archivo documental de la OCI en carpetas yute por cada ente de control</t>
    </r>
    <r>
      <rPr>
        <b/>
        <sz val="6"/>
        <rFont val="Arial"/>
        <family val="2"/>
      </rPr>
      <t xml:space="preserve">
Mayo: </t>
    </r>
    <r>
      <rPr>
        <sz val="6"/>
        <rFont val="Arial"/>
        <family val="2"/>
      </rPr>
      <t xml:space="preserve">74 respuestas debidamente soportadas que reposan en el archivo documental de la OCI en carpetas yute por cada ente de control
</t>
    </r>
    <r>
      <rPr>
        <b/>
        <sz val="6"/>
        <rFont val="Arial"/>
        <family val="2"/>
      </rPr>
      <t>Junio:</t>
    </r>
    <r>
      <rPr>
        <sz val="6"/>
        <rFont val="Arial"/>
        <family val="2"/>
      </rPr>
      <t xml:space="preserve"> 74 respuestas debidamente soportadas que reposan en el archivo documental de la OCI en carpetas yute de cada ente de control</t>
    </r>
  </si>
  <si>
    <r>
      <t xml:space="preserve">La OCI dio cumplimientos a cada una de los requerimientos recibidos en términos de Ley.
</t>
    </r>
    <r>
      <rPr>
        <b/>
        <sz val="6"/>
        <rFont val="Arial"/>
        <family val="2"/>
      </rPr>
      <t xml:space="preserve">Junio: </t>
    </r>
    <r>
      <rPr>
        <sz val="6"/>
        <rFont val="Arial"/>
        <family val="2"/>
      </rPr>
      <t>Para dar cumplimiento a las solicitudes recibidas la Oficina de Control interno de acuerdo con la información requerida realizó las solicitudes respectivas a  los responsables de los procesos  con el fin de dar respuesta oportuna a cado uno</t>
    </r>
  </si>
  <si>
    <r>
      <rPr>
        <b/>
        <sz val="6"/>
        <rFont val="Arial"/>
        <family val="2"/>
      </rPr>
      <t xml:space="preserve">Enero </t>
    </r>
    <r>
      <rPr>
        <sz val="6"/>
        <rFont val="Arial"/>
        <family val="2"/>
      </rPr>
      <t xml:space="preserve">Mes a mes se solicita a Secretaria General la ejecución de las reservas y vigencia futuras, se realiza seguimiento a la ejecución de los recursos contratados por parte de la UNP. Con corte al 31 de enero de 2019, la entidad cuenta con una apropiación vigente de $ 688.747 millones, de los cuales se han comprometido $ 298.142 millones que corresponden al 43%; obligado $ 14.331 millones que representan el 2% y pagado $ 14.250 millones, equivalente al 2%. Esta información se le reportó al Ministerio del Interior y al Ministerio de Hacienda
</t>
    </r>
    <r>
      <rPr>
        <b/>
        <sz val="6"/>
        <rFont val="Arial"/>
        <family val="2"/>
      </rPr>
      <t>Febrero</t>
    </r>
    <r>
      <rPr>
        <sz val="6"/>
        <rFont val="Arial"/>
        <family val="2"/>
      </rPr>
      <t xml:space="preserve"> Mes a mes se realiza seguimiento a la ejecución de los recursos contratados por parte de la UNP. Con corte al 28 de febrero de 2019, la entidad cuenta con una apropiación vigente de $ 688.747 millones, de los cuales se han comprometido $ 330.939 millones que corresponden al 48%; obligado $ 89.799 millones que representan el 13% y pagado $ 86.745 millones, equivalente al 13%. Esta información se le reportó al Ministerio del Interior y al Ministerio de Hacienda
</t>
    </r>
    <r>
      <rPr>
        <b/>
        <sz val="6"/>
        <rFont val="Arial"/>
        <family val="2"/>
      </rPr>
      <t>Marzo</t>
    </r>
    <r>
      <rPr>
        <sz val="6"/>
        <rFont val="Arial"/>
        <family val="2"/>
      </rPr>
      <t xml:space="preserve"> Mes a mes se realiza seguimiento a la ejecución de los recursos contratados por parte de la UNP. Con corte al 31 de marzo de 2019, la entidad cuenta con una apropiación vigente de $ 688.747 millones, de los cuales se han comprometido $ 530.771 millones que corresponden al 77%; obligado $ 147.400 millones que representan el 21% y pagado $ 147.030 millones, equivalente al 21%. Esta información se le reportó al Ministerio del Interior y al Ministerio de Hacienda
</t>
    </r>
  </si>
  <si>
    <r>
      <rPr>
        <b/>
        <sz val="6"/>
        <rFont val="Arial"/>
        <family val="2"/>
      </rPr>
      <t>SIRECI</t>
    </r>
    <r>
      <rPr>
        <sz val="6"/>
        <rFont val="Arial"/>
        <family val="2"/>
      </rPr>
      <t xml:space="preserve">: Correo electrónico 27/02/2019 y MEM19-00005195 de febrero 28 de 2019
</t>
    </r>
    <r>
      <rPr>
        <b/>
        <sz val="6"/>
        <rFont val="Arial"/>
        <family val="2"/>
      </rPr>
      <t>FURAG:</t>
    </r>
    <r>
      <rPr>
        <sz val="6"/>
        <rFont val="Arial"/>
        <family val="2"/>
      </rPr>
      <t xml:space="preserve"> Certificado de cumplimiento
</t>
    </r>
    <r>
      <rPr>
        <b/>
        <sz val="6"/>
        <rFont val="Arial"/>
        <family val="2"/>
      </rPr>
      <t xml:space="preserve">SINERGIA: </t>
    </r>
    <r>
      <rPr>
        <sz val="6"/>
        <rFont val="Arial"/>
        <family val="2"/>
      </rPr>
      <t xml:space="preserve">Para el reporte de enero la evidencia queda en la misma plataforma; El sistema se encuentra cerrado para los meses de febrero y marzo
</t>
    </r>
    <r>
      <rPr>
        <b/>
        <sz val="6"/>
        <rFont val="Arial"/>
        <family val="2"/>
      </rPr>
      <t>PLATAFORMA VICTIMAS</t>
    </r>
    <r>
      <rPr>
        <sz val="6"/>
        <rFont val="Arial"/>
        <family val="2"/>
      </rPr>
      <t xml:space="preserve">: la evidencia reposa en la pltaforma, https://victimas.minhacienda.gov.co/CierrePresupuesto/VerCierreVigencia
</t>
    </r>
  </si>
  <si>
    <r>
      <rPr>
        <b/>
        <sz val="6"/>
        <rFont val="Arial"/>
        <family val="2"/>
      </rPr>
      <t>SIRECI:</t>
    </r>
    <r>
      <rPr>
        <sz val="6"/>
        <rFont val="Arial"/>
        <family val="2"/>
      </rPr>
      <t xml:space="preserve"> Correo electrónico solicitando la información a los grupos de OAPI
*Consolidar la información
*Subirla a la plataforma de SIRECI
</t>
    </r>
    <r>
      <rPr>
        <b/>
        <sz val="6"/>
        <rFont val="Arial"/>
        <family val="2"/>
      </rPr>
      <t>FURAG:</t>
    </r>
    <r>
      <rPr>
        <sz val="6"/>
        <rFont val="Arial"/>
        <family val="2"/>
      </rPr>
      <t xml:space="preserve"> Se descargo el formulario con las preguntas de FURAG
*Se clasificaron las preguntas
*Se remitieron las preguntas según competencia a cada Grupo de Trabajo
*Se consolidaron las respuestas
*Se hicieron mesas de trabajo con Control Interno y el *Grupo de Planeación Estratégica y Mejoramiento Continuo
*Se respondieron las preguntas en la plataforma de FURAG
</t>
    </r>
    <r>
      <rPr>
        <b/>
        <sz val="6"/>
        <rFont val="Arial"/>
        <family val="2"/>
      </rPr>
      <t xml:space="preserve">SINERGIA: </t>
    </r>
    <r>
      <rPr>
        <sz val="6"/>
        <rFont val="Arial"/>
        <family val="2"/>
      </rPr>
      <t xml:space="preserve">se reportó durante el mes de enero de 2019 la información correspondiente a diciembre de 2018. En los meses de febrero y marzo de 2019, no se han reportado los indicadores debido a que el sistema se encuentra cerrado, teniendo en cuenta que va directamente relacionado al PND el cual no ha sido aprobado.
</t>
    </r>
    <r>
      <rPr>
        <b/>
        <sz val="6"/>
        <rFont val="Arial"/>
        <family val="2"/>
      </rPr>
      <t>PLATAFORMA VICTIMAS:</t>
    </r>
    <r>
      <rPr>
        <sz val="6"/>
        <rFont val="Arial"/>
        <family val="2"/>
      </rPr>
      <t xml:space="preserve"> Se reporto información referente  a los rubros de funcionamiento  apropiados en la vigencia  2018 (gastos de nómina, gastos generales y transferencias) , recursos  ejecutados en la vigencia  2018 (comprometidos  y  obligados), número de personas que dedicaron tiempo completo  y  número de personas que dedicaron tiempo parcial. Así  como  lo referente a  Programación de los recursos de funcionamiento en la vigencia  2019  (gastos de nómina, gastos generales y transferencias) , número de personas que dedicaron tiempo completo  y  número de personas que dedicaron tiempo  parcial  el  cual fue  cargado en la  plataforma de víctimas  del Ministerio  de    Hacienda  el   día   23 de enero de   2019</t>
    </r>
  </si>
  <si>
    <r>
      <t xml:space="preserve">Para este  trimestre  se realizó el cubrimiento por medio de las redes sociales  sobre  las actividades  adelantadas por la entidad a nivel nacional ,relacionadas  con los líderes y lideresas  sociales .defensoras y defensores de los Derechos Humanos .   Para este período como   producto comunicativo  divulgado ,  se realizaron  los </t>
    </r>
    <r>
      <rPr>
        <b/>
        <sz val="6"/>
        <rFont val="Arial"/>
        <family val="2"/>
      </rPr>
      <t>twiters</t>
    </r>
    <r>
      <rPr>
        <sz val="6"/>
        <rFont val="Arial"/>
        <family val="2"/>
      </rPr>
      <t xml:space="preserve">.  Es así como para  el mes de </t>
    </r>
    <r>
      <rPr>
        <b/>
        <sz val="6"/>
        <rFont val="Arial"/>
        <family val="2"/>
      </rPr>
      <t xml:space="preserve">enero </t>
    </r>
    <r>
      <rPr>
        <sz val="6"/>
        <rFont val="Arial"/>
        <family val="2"/>
      </rPr>
      <t xml:space="preserve">   se realizaron  </t>
    </r>
    <r>
      <rPr>
        <b/>
        <sz val="6"/>
        <rFont val="Arial"/>
        <family val="2"/>
      </rPr>
      <t>15 twiters</t>
    </r>
    <r>
      <rPr>
        <sz val="6"/>
        <rFont val="Arial"/>
        <family val="2"/>
      </rPr>
      <t xml:space="preserve"> ,para el mes de    </t>
    </r>
    <r>
      <rPr>
        <b/>
        <sz val="6"/>
        <rFont val="Arial"/>
        <family val="2"/>
      </rPr>
      <t>febrero 15</t>
    </r>
    <r>
      <rPr>
        <sz val="6"/>
        <rFont val="Arial"/>
        <family val="2"/>
      </rPr>
      <t xml:space="preserve"> </t>
    </r>
    <r>
      <rPr>
        <b/>
        <sz val="6"/>
        <rFont val="Arial"/>
        <family val="2"/>
      </rPr>
      <t xml:space="preserve">twiters  </t>
    </r>
    <r>
      <rPr>
        <sz val="6"/>
        <rFont val="Arial"/>
        <family val="2"/>
      </rPr>
      <t xml:space="preserve">y para  </t>
    </r>
    <r>
      <rPr>
        <b/>
        <sz val="6"/>
        <rFont val="Arial"/>
        <family val="2"/>
      </rPr>
      <t>Marzo 13 twiters</t>
    </r>
    <r>
      <rPr>
        <sz val="6"/>
        <rFont val="Arial"/>
        <family val="2"/>
      </rPr>
      <t xml:space="preserve"> ,para un total de </t>
    </r>
    <r>
      <rPr>
        <b/>
        <sz val="6"/>
        <rFont val="Arial"/>
        <family val="2"/>
      </rPr>
      <t xml:space="preserve">43 twiters divulgados  </t>
    </r>
    <r>
      <rPr>
        <sz val="6"/>
        <rFont val="Arial"/>
        <family val="2"/>
      </rPr>
      <t>de acuerdo con lo solicitado,</t>
    </r>
    <r>
      <rPr>
        <b/>
        <sz val="6"/>
        <rFont val="Arial"/>
        <family val="2"/>
      </rPr>
      <t xml:space="preserve"> </t>
    </r>
    <r>
      <rPr>
        <sz val="6"/>
        <rFont val="Arial"/>
        <family val="2"/>
      </rPr>
      <t xml:space="preserve"> a través de las redes sociales</t>
    </r>
    <r>
      <rPr>
        <b/>
        <sz val="6"/>
        <rFont val="Arial"/>
        <family val="2"/>
      </rPr>
      <t xml:space="preserve"> </t>
    </r>
    <r>
      <rPr>
        <sz val="6"/>
        <rFont val="Arial"/>
        <family val="2"/>
      </rPr>
      <t>. Lo anterior, permitió el favorecimiento de  la imagen institucional y el cumplimiento del porcentaje para este indicador. </t>
    </r>
  </si>
  <si>
    <r>
      <t>Para este indicador  se propuso realizar  como producto comunicativo una   campaña denominada  ¿</t>
    </r>
    <r>
      <rPr>
        <b/>
        <sz val="6"/>
        <rFont val="Arial"/>
        <family val="2"/>
      </rPr>
      <t xml:space="preserve">Qué es el Enfoque Diferencial? </t>
    </r>
    <r>
      <rPr>
        <sz val="6"/>
        <rFont val="Arial"/>
        <family val="2"/>
      </rPr>
      <t>Para  el desarrollo de la  campaña  se hace  la  propuesta comunicativa con  5   càpsulas informativas , para  las cuales   se solicitan mediante correos institucionales la informaciòn necesaria  y se unifican los conceptos para la creaciòn de las càpsulas informativas. La pieza gráfica se  difunde a traves de los correos informativos de la entidad.Se cumple con el indicador propuesto.</t>
    </r>
  </si>
  <si>
    <r>
      <t xml:space="preserve">Para este indicador  se recibieron </t>
    </r>
    <r>
      <rPr>
        <b/>
        <sz val="6"/>
        <rFont val="Arial"/>
        <family val="2"/>
      </rPr>
      <t xml:space="preserve">178 </t>
    </r>
    <r>
      <rPr>
        <sz val="6"/>
        <rFont val="Arial"/>
        <family val="2"/>
      </rPr>
      <t xml:space="preserve"> solicitudes cumplièndose con la socializaciòn de  las solicitudes    de los diferentes procesos realizadas  mediante correos internos. Para  el mes de  </t>
    </r>
    <r>
      <rPr>
        <b/>
        <sz val="6"/>
        <rFont val="Arial"/>
        <family val="2"/>
      </rPr>
      <t>Enero se reciben 95</t>
    </r>
    <r>
      <rPr>
        <sz val="6"/>
        <rFont val="Arial"/>
        <family val="2"/>
      </rPr>
      <t xml:space="preserve"> solicitudes socializandose todas,en  </t>
    </r>
    <r>
      <rPr>
        <b/>
        <sz val="6"/>
        <rFont val="Arial"/>
        <family val="2"/>
      </rPr>
      <t xml:space="preserve">febrero 32  </t>
    </r>
    <r>
      <rPr>
        <sz val="6"/>
        <rFont val="Arial"/>
        <family val="2"/>
      </rPr>
      <t>socializàndose</t>
    </r>
    <r>
      <rPr>
        <b/>
        <sz val="6"/>
        <rFont val="Arial"/>
        <family val="2"/>
      </rPr>
      <t xml:space="preserve"> 32   y en marzo 51 </t>
    </r>
    <r>
      <rPr>
        <sz val="6"/>
        <rFont val="Arial"/>
        <family val="2"/>
      </rPr>
      <t>socializàndose</t>
    </r>
    <r>
      <rPr>
        <b/>
        <sz val="6"/>
        <rFont val="Arial"/>
        <family val="2"/>
      </rPr>
      <t xml:space="preserve"> 51</t>
    </r>
    <r>
      <rPr>
        <sz val="6"/>
        <rFont val="Arial"/>
        <family val="2"/>
      </rPr>
      <t xml:space="preserve"> . En el mes de Enero se nota un incremento respecto a los otros meses  , por cuanto los diseñadores recibìan muchas solictudes de implementaciòn y publicaciones de la Pàgina Web y ahora esa actividad la hace el web master de tecnologìa.</t>
    </r>
  </si>
  <si>
    <r>
      <t>Para este trimestre  el proceso de comunicaciones identificò 6</t>
    </r>
    <r>
      <rPr>
        <b/>
        <sz val="6"/>
        <rFont val="Arial"/>
        <family val="2"/>
      </rPr>
      <t xml:space="preserve">  documentos </t>
    </r>
    <r>
      <rPr>
        <sz val="6"/>
        <rFont val="Arial"/>
        <family val="2"/>
      </rPr>
      <t xml:space="preserve">del proceso de comunicaciones </t>
    </r>
    <r>
      <rPr>
        <b/>
        <sz val="6"/>
        <rFont val="Arial"/>
        <family val="2"/>
      </rPr>
      <t xml:space="preserve"> de 6 documentos  </t>
    </r>
    <r>
      <rPr>
        <sz val="6"/>
        <rFont val="Arial"/>
        <family val="2"/>
      </rPr>
      <t xml:space="preserve">identificados de la gestión documentada del proceso </t>
    </r>
    <r>
      <rPr>
        <b/>
        <sz val="6"/>
        <rFont val="Arial"/>
        <family val="2"/>
      </rPr>
      <t>.</t>
    </r>
    <r>
      <rPr>
        <sz val="6"/>
        <rFont val="Arial"/>
        <family val="2"/>
      </rPr>
      <t>En</t>
    </r>
    <r>
      <rPr>
        <b/>
        <sz val="6"/>
        <rFont val="Arial"/>
        <family val="2"/>
      </rPr>
      <t xml:space="preserve"> </t>
    </r>
    <r>
      <rPr>
        <sz val="6"/>
        <rFont val="Arial"/>
        <family val="2"/>
      </rPr>
      <t xml:space="preserve"> la pàgina web se publicó   el  plan  de acciòn,plan de participaciòn ciudadana, plan anticorrupciòn ,el mapa de riesgos ,la  caracterizaciòn y los  indicadores del proceso . </t>
    </r>
  </si>
  <si>
    <r>
      <t xml:space="preserve">Para este trimestre   se  solicitaron y atendieron </t>
    </r>
    <r>
      <rPr>
        <b/>
        <sz val="6"/>
        <rFont val="Arial"/>
        <family val="2"/>
      </rPr>
      <t xml:space="preserve"> 14</t>
    </r>
    <r>
      <rPr>
        <sz val="6"/>
        <rFont val="Arial"/>
        <family val="2"/>
      </rPr>
      <t xml:space="preserve"> solicitudes de eventos con acompañamiento del equipo de comunicaciones. Es asì como para  el  mes  de </t>
    </r>
    <r>
      <rPr>
        <b/>
        <sz val="6"/>
        <rFont val="Arial"/>
        <family val="2"/>
      </rPr>
      <t>Enero</t>
    </r>
    <r>
      <rPr>
        <sz val="6"/>
        <rFont val="Arial"/>
        <family val="2"/>
      </rPr>
      <t xml:space="preserve">  se realizaron  </t>
    </r>
    <r>
      <rPr>
        <b/>
        <sz val="6"/>
        <rFont val="Arial"/>
        <family val="2"/>
      </rPr>
      <t xml:space="preserve"> 5   eventos , para  </t>
    </r>
    <r>
      <rPr>
        <sz val="6"/>
        <rFont val="Arial"/>
        <family val="2"/>
      </rPr>
      <t xml:space="preserve"> </t>
    </r>
    <r>
      <rPr>
        <b/>
        <sz val="6"/>
        <rFont val="Arial"/>
        <family val="2"/>
      </rPr>
      <t xml:space="preserve"> febrero se hicieron    4  eventos y en    marzo  se realizaron  5  eventos con el acompañamiento de comunicaciones .E</t>
    </r>
    <r>
      <rPr>
        <sz val="6"/>
        <rFont val="Arial"/>
        <family val="2"/>
      </rPr>
      <t xml:space="preserve">stas solicitudes se realizaron mediante    mediante correo interno donde se solicita   el  cubrimiento  y acompañamiento a los eventos  y  actividades, tanto internas como externas de la entidad.  </t>
    </r>
  </si>
  <si>
    <r>
      <t xml:space="preserve">El grupo de solicitudes de protección,  actualmente no cuenta con la capacidad  para satisfacer la demanda de solicitudes de protección que llegan a la Unidad Nacional de Protección, razón por la cual el indicador no se gestionó al </t>
    </r>
    <r>
      <rPr>
        <b/>
        <sz val="6"/>
        <rFont val="Arial"/>
        <family val="2"/>
      </rPr>
      <t>100%.</t>
    </r>
  </si>
  <si>
    <r>
      <t xml:space="preserve">1. Duplicidad en los radicados recibidos.
</t>
    </r>
    <r>
      <rPr>
        <i/>
        <sz val="6"/>
        <rFont val="Arial"/>
        <family val="2"/>
      </rPr>
      <t xml:space="preserve">Se identifica a que beneficiario corresponde y se entrega un solo paquete al funcionario que realizará la verificación. </t>
    </r>
    <r>
      <rPr>
        <sz val="6"/>
        <rFont val="Arial"/>
        <family val="2"/>
      </rPr>
      <t xml:space="preserve">
2. Apoyo Logistico por parte de algunas GURP.
</t>
    </r>
    <r>
      <rPr>
        <i/>
        <sz val="6"/>
        <rFont val="Arial"/>
        <family val="2"/>
      </rPr>
      <t>Se soliciona con transporte público cuando no hay vehiculo disponible.</t>
    </r>
    <r>
      <rPr>
        <sz val="6"/>
        <rFont val="Arial"/>
        <family val="2"/>
      </rPr>
      <t xml:space="preserve">
3. Falta  de personal para integrar el Grupo de Trabajo.
</t>
    </r>
    <r>
      <rPr>
        <i/>
        <sz val="6"/>
        <rFont val="Arial"/>
        <family val="2"/>
      </rPr>
      <t>Ya se realizo solicitud para incrementar el Equipo Laboral.</t>
    </r>
  </si>
  <si>
    <t xml:space="preserve">Durante el primer trimestre de 2019 se recepcionaron 28 solicitudes de instrucciones y entrenamientos, que se efectuaron en su totalidad a nivel nacional.  Para un 100% de cumplimiento </t>
  </si>
  <si>
    <r>
      <t xml:space="preserve">La apropiación del presupuesto de gastos de la UNP a 31 de marzo de 2019 fue de $688.747  millones, de los cuales los Gastos de Funcionamiento participaron con el 99,78% ($687.258 millones), mientras que la participación de la inversión sólo fue del 0,22% ($1.488,2 millones). 
</t>
    </r>
    <r>
      <rPr>
        <b/>
        <sz val="6"/>
        <rFont val="Arial"/>
        <family val="2"/>
      </rPr>
      <t>A Marzo 31 de 2019 sobre la apropiación total de $688.747.241.558, se comprometió el 77.06% que correspondio a $530.770.935.148; por otra parte, se obligó el 21.40%  ($147.399.517.725) y se efectuaron pagos por  el 20.90% es decir, por la suma de $143.915.277.437</t>
    </r>
    <r>
      <rPr>
        <sz val="6"/>
        <rFont val="Arial"/>
        <family val="2"/>
      </rPr>
      <t>. Los recursos ejecutados sólo corresponden a Funcionamiento, en virtud a que los recursos de Inversión se encuentran congelados por Previo Concepto que registran los respectivos Proyectos de Inversión.
Información complementaria: 
A Enero 31 de 2019 se comprometio el 42,95% del presupuesto total ($295.828.934.468 / $688.747.241.558); por otra parte, se obligó el 2,07% y se efectuaron pagos por el 2,07%.
A Febrero 28 de 2019 se comprometio el 48,05% del presupuesto total ($330.939.215.737 / $688.747.241.558); por otra parte, se obligó el 13,04% y se efectuaron pagos por el 12,84%.</t>
    </r>
  </si>
  <si>
    <r>
      <t>Durante el mes de marzo, el Grupo de Atención al Ciudadano no presentó ninguna dificultad en el desarrollo de la actividad, programada para dar cumplimiento al Indicador, teniendo en cuenta que se asistió a la Feria de acuerdo con la invitación realizada por el DNP-PNSC</t>
    </r>
    <r>
      <rPr>
        <b/>
        <sz val="6"/>
        <rFont val="Arial"/>
        <family val="2"/>
      </rPr>
      <t xml:space="preserve"> </t>
    </r>
  </si>
  <si>
    <t>La política de Gobierno Digital establecida mediante el Decreto 1008 de 2018 establece que la política tiene como habilitadores transversales Arquitectura y Seguridad de la Información.
La ponderación de Arquitectura nos da un valor de 65.12% sobre el 80% comprometido, para un cumplimiento del 81.4 % y la ponderación de Seguridad de la Información nos da un valor de 78.57% sobre el 80% comprometido, para un cumplimiento del 98.21 %.
Con base en esta medición tenemos para el presente trimestre un porcentaje promedio ponderado del nivel de cumplimiento de los elementos habilitadores de la política de gobierno digital del 89.81%</t>
  </si>
  <si>
    <t>Un Mapa Integral de Riesgos se socializó  al interior del Equipo de Comunicaciones Estratégicas</t>
  </si>
  <si>
    <t>https://unproteccion.sharepoint.com/sites/oapi/Comunicaciones/Forms/AllItems.aspx?viewid=5644ee14%2Da8b8%2D442a%2D9b04%2D1f7c99527235&amp;id=%2Fsites%2Foapi%2FComunicaciones%2FCALIDAD%2FMapa%20Integral%20de%20Riesgos</t>
  </si>
  <si>
    <t>La primera socialización se realizó vía correo electrónico el día 1 de marzo y la segunda en reunión presencial del Equipo de Comunicaciones Estratégicas, el día 23 de julio.</t>
  </si>
  <si>
    <t>Se presenta documento de regionalizacion de la subdireccion especializada basados en el decreto 299 en su articulo 2.4.1.4.1 que crea el programa de proteccion especializada. Docuemto presentado a la MTSP el dia 3 de abril de 2019</t>
  </si>
  <si>
    <t>Se encuentra en el archivo fisico de la secretaria tecnica de MTSP</t>
  </si>
  <si>
    <t>se presento propuesta a la MTSP para su discusión, analisis y aprobacion</t>
  </si>
  <si>
    <t>Esta en discusión y aun no se ha aprobado el documeto.</t>
  </si>
  <si>
    <t>Durante el  mes de Septiembre de 2019 se ejecutaron las actividades (4) programadas en  la  Acción Correctiva y Oportunidad de Mejora – ACOM, dando cumplimiento del 100%.</t>
  </si>
  <si>
    <t>Durante este periodo no se presentaron dificultades en el desarrollo de las actividades,  por parte del Grupo de Solicitudes de Protecciòn.</t>
  </si>
  <si>
    <t xml:space="preserve">Para el tercer trimestre del año 2019, la Subdirección de Evaluación del Riesgo se ejecutaron las actividades programadas para el presente trimestre a saber:
1. Actividad # 2. Para el mes de septiembre del año en curso, desde la coordinación del GSP, no se dio la necesidad de realiza asignación de personal adicional al Equipo de Bandejas de Reparto, toda vez que, desde el mes de julio, se asignaron personas de apoyo para evitar el represamiento de los radicados. 
2.  Actividad # 3. En el mes de septiembre del año en curso, se realiza la asignación de forma equitativa a los asesores de poblaciones, de acuerdo con la población indicada por las Bandejas de Revisión y Verificación, así mismo, se equilibraron las cargas a las poblaciones que no contaban con los casos suficiente para cumplir con la meta diario o mensual
Como control a esta actividad, se diligencio el instrumento a través de la herramienta SharePoint, que permite realizar la asignación equitativa de los casos de solicitudes de protección allegados al Grupo de Solicitudes de Protección. 
 Actividad # 5. Para el mes de septiembre se realizó el seguimiento y tratamiento a los radicados que llegaron al Grupo de Solicitudes de Protección y que no eran competencia de este
Actividad # 7: Acta de Reunión 
</t>
  </si>
  <si>
    <t>https://unproteccion.sharepoint.com/sites/ser/apoyo/Enlace_Calidad_SER/Forms/AllItems.aspx?id=%2Fsites%2Fser%2Fapoyo%2FEnlace%5FCalidad%5FSER%2FINFORMACI%C3%92N%202019%2FINFORME%20ACOM%20%2D%20Acciones%20Correctivas%20y%20Oportunidades%20de%20Mejora%2FSEGUIMIENTO%20ACOM%20SEPTIEMBRE%20DE%202019%2FActa%20de%20Reuni%C3%B3n%20Actividad%20%23%207%2Epdf&amp;parent=%2Fsites%2Fser%2Fapoyo%2FEnlace%5FCalidad%5FSER%2FINFORMACI%C3%92N%202019%2FINFORME%20ACOM%20%2D%20Acciones%20Correctivas%20y%20Oportunidades%20de%20Mejora%2FSEGUIMIENTO%20ACOM%20SEPTIEMBRE%20DE%202019 
C:\Users\Luz.lopez\Documents\DOCUMENTACIÒN 2019\INFORME ACOM\ACTIVIDADES ACOM SEPTIEMBRE 2019</t>
  </si>
  <si>
    <r>
      <t xml:space="preserve">JULIO: 
El indicador “Porcentaje de oportunidad en la valoración del nivel del riesgo, para el mes de junio, indica que se agendo por parte de la secretaria tècnica del GVP   483 estudios de evaluación del riesgo, de los cuales se  ponderó el nivel de Riesgo a  483 estudios,  lo que representa el 100 % de cumplimento.
Así mismo, se agendo un total de 483 Ots, de las cuales No quedo pendiente  por ponderar para las próximas sesiones del GVP.
AGOSTO: 
Para el mes de Agosto,  se dió cumplimiento del </t>
    </r>
    <r>
      <rPr>
        <b/>
        <sz val="6"/>
        <rFont val="Arial"/>
        <family val="2"/>
      </rPr>
      <t xml:space="preserve"> 100 %</t>
    </r>
    <r>
      <rPr>
        <sz val="6"/>
        <rFont val="Arial"/>
        <family val="2"/>
      </rPr>
      <t xml:space="preserve">  en la oportunidad de la valoración del nivel del riesgo de los casos  presentados al GVP.
Así mismo,  se presentó un total de </t>
    </r>
    <r>
      <rPr>
        <b/>
        <sz val="6"/>
        <rFont val="Arial"/>
        <family val="2"/>
      </rPr>
      <t>465</t>
    </r>
    <r>
      <rPr>
        <sz val="6"/>
        <rFont val="Arial"/>
        <family val="2"/>
      </rPr>
      <t xml:space="preserve">  Evaluaciones de Riesgo   las cuales fueron  ponderadas  en su totalidad por parte del GVP.
CASOS TRATADOS EN EL GRUPO DE VALORACIÓN PRELIMINAR MES DE AGOSTO 2019:
Extremo  3
Extraordinario  337
Ordinario  69
Prórroga  44
Devoluciones  10
No aplica  2
</t>
    </r>
    <r>
      <rPr>
        <b/>
        <sz val="6"/>
        <rFont val="Arial"/>
        <family val="2"/>
      </rPr>
      <t xml:space="preserve">Total casos  tratados en el GVP  465
SEPTIEMBRE: 
</t>
    </r>
    <r>
      <rPr>
        <sz val="6"/>
        <rFont val="Arial"/>
        <family val="2"/>
      </rPr>
      <t xml:space="preserve">Para el mes de Septiembre,  se dió cumplimiento del  100 %  en la oportunidad de la valoración del nivel del riesgo de los casos  presentados al GVP.
Así mismo,  se presentó un total de 487  Evaluaciones de Riesgo   las cuales fueron  ponderadas  en su totalidad por parte del GVP.
CASOS TRATADOS EN EL GRUPO DE VALORACIÓN PRELIMINAR MES DE SEPTIEMBRE 2019:
Extremo  6
Extraordinario  400
Ordinario  54
Prórroga  4
Devoluciones  23
Total casos  tratados en el GVP  487
</t>
    </r>
  </si>
  <si>
    <t xml:space="preserve">JULIO: 
El grupo de la Secretaria técnica del GVP, cumplió con las funciones correspondientes al agendamiento, llamar a los analistas a las sesiones del GVP, generar las correspondientes actas para ser enviadas al CERREM y demás actividades propias de la secretaria del GVP.
Así mismo, se evidencia através del informe  los principales Grupos poblacionales ponderados por el Gvp del mes de julio 2019 a saber:
2. . Dirigentes, representantes o activistas de organizaciones defensoras de derechos humanos, de víctimas, sociales, cívicas, comunales o campesinas. (numeral 2 artículo 2.4.1.2.6. del Decreto 1066 de 2015), con 129 casos.
9. Víctimas de violaciones a los DDHH e infracciones al DIH, incluyendo dirigentes, líderes, representantes de Organizaciones de población desplazada o de reclamantes de tierras en situación de riesgo extraordinario o extremo. (numeral 9 artículo 2.4.1.2.6. del Decreto 1066 de 2015), con 104 casos.
5. Dirigentes, representantes o miembros de grupos étnicos. (numeral 5 artículo 2.4.1.2.6. del Decreto 1066 de 2015), 82 casos.
115. Servidores Públicos. Con excepción de aquellos mencionados en el numeral 10 y los funcionarios de la PGN y la FGN quienes tienen su propio marco normativo para su protección. (numeral 15 artículo 2.4.1.2.6. del Decreto 1066 de 2015), con 77 casos.
AGOSTO: 
El grupo de la Secretaría técnica del GVP, cumplió con las funciones correspondientes al agendamiento, llamar a los analistas a las sesiones del GVP, generar las correspondientes actas para ser enviadas al CERREM y demás actividades propias de la secretaría del GVP.
Se propone desde el enlace de calidad, dar estricto cumplimiento en la entrega de los expedientes a la STGVP, una vez el analista presente el caso y sea validado por los Delegados del GVP, se solicita hacer entrega a la persona encargada, adjuntando en la carpeta la siguiente información: GER- FT-103 V1 Lista de Chequeo y sus respectivos anexos GER- FT- 95 V2 Formato de Registro y Custodia del Expediente del Peticionario.
Para el presente mes desde la Coordinación de la STGVP se adelantaron las siguientes actividades:
1. Actualización y  escaneo de las actas de sesión del GVP
2. Actualización de los informes de los meses de Mayo, Junio y Julio de 2019
3. Seguimiento a los expedientes (carpetas)  de  los analistas una vez expongan el caso.
Para el presente mes de agosto No se presentó dificultades para dar cumplimiento con  la valoración del nivel de riesgo por parte de los delegados del GVP, se atendieron todos los casos que llegaron al GVP.
SEPTIEMBRE: 
El grupo de la Secretaría técnica del GVP, cumplió con las funciones correspondientes al agendamiento, llamar a los analistas a las sesiones del GVP, generar las correspondientes actas para ser enviadas al CERREM y demás actividades propias de la secretaría del GVP.
Para el presente mes de septiembre No se presentó dificultades para dar cumplimiento con  la ponderación del nivel de riesgo por parte de los delegados del GVP, se atendieron todos los casos que llegaron al GVP.
 </t>
  </si>
  <si>
    <t xml:space="preserve">JULIO: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El analista No contesta 
- Revisión de los estudios de evaluación.
AGOSTO:
La difulcultad que se presenta en la gestiòn de la secretaria del GVP, es la falta de respuesta  por parte de los analistas del CTRAI, ocasionando un retraso y debiendo ser agendado nuevamente los casos  para  pròximas sesiònes del GVP. 
Así mismo, se evidencia los principales motivos de las evaluaciones de riesgo por parte de los analistas de evaluación del riesgo son:
- El analista No contesta 
- Revisión de los estudios de evaluación
-  Llamado de atención por la presentación  del caso  ante los delegados.
Para el presente mes de julio No se presento dificultades para dar cumplimiento con  la valoraciòn del nivel de riesgo por parte de los delegados del GVP, se atendieron todos los casos que llegaron al GVP.
SEPTIEMBRE: 
La dificultad que se presenta en la gestiòn de la secretaría del GVP, es la falta de respuesta  por parte de los analistas del CTRAI, ocasionando retrasos y debiendo ser agendado nuevamente los casos  en pròximas sesiònes del GVP. 
Así mismo, se evidencia los principales motivos de las devoluciones por parte de los delegados del GVP son:
-  Por falta de nexo causal, 
-  Realidad de la amenaza y 
-  No esta en marcado en el D-ecreto 1066
</t>
  </si>
  <si>
    <r>
      <t xml:space="preserve">El indicador </t>
    </r>
    <r>
      <rPr>
        <b/>
        <sz val="6"/>
        <rFont val="Arial"/>
        <family val="2"/>
      </rPr>
      <t>“Porcentaje de comunicaciones de los actos administrativos”</t>
    </r>
    <r>
      <rPr>
        <sz val="6"/>
        <rFont val="Arial"/>
        <family val="2"/>
      </rPr>
      <t xml:space="preserve">, para el mes de julio, indica que se comunicaron oportunamente </t>
    </r>
    <r>
      <rPr>
        <b/>
        <sz val="6"/>
        <rFont val="Arial"/>
        <family val="2"/>
      </rPr>
      <t>466</t>
    </r>
    <r>
      <rPr>
        <sz val="6"/>
        <rFont val="Arial"/>
        <family val="2"/>
      </rPr>
      <t xml:space="preserve"> resoluciones y se emitio </t>
    </r>
    <r>
      <rPr>
        <b/>
        <sz val="6"/>
        <rFont val="Arial"/>
        <family val="2"/>
      </rPr>
      <t xml:space="preserve">669 </t>
    </r>
    <r>
      <rPr>
        <sz val="6"/>
        <rFont val="Arial"/>
        <family val="2"/>
      </rPr>
      <t xml:space="preserve">Resoluciones por parte de la secretria técnica del CERREM, lo que representa el </t>
    </r>
    <r>
      <rPr>
        <b/>
        <sz val="6"/>
        <rFont val="Arial"/>
        <family val="2"/>
      </rPr>
      <t xml:space="preserve">69.65% </t>
    </r>
    <r>
      <rPr>
        <sz val="6"/>
        <rFont val="Arial"/>
        <family val="2"/>
      </rPr>
      <t xml:space="preserve"> de cumplimento en el Porcentaje de comunicación de los actos administrativos.
El porcentaje reflejado es del </t>
    </r>
    <r>
      <rPr>
        <b/>
        <sz val="6"/>
        <rFont val="Arial"/>
        <family val="2"/>
      </rPr>
      <t>69.65%</t>
    </r>
    <r>
      <rPr>
        <sz val="6"/>
        <rFont val="Arial"/>
        <family val="2"/>
      </rPr>
      <t xml:space="preserve"> de cumplimiento relacionado con el número total de copias de resoluciones efectivamente enviadas.
</t>
    </r>
    <r>
      <rPr>
        <b/>
        <sz val="6"/>
        <rFont val="Arial"/>
        <family val="2"/>
      </rPr>
      <t>RESOLUCIONES COMUNICADAS DEL 01 AL 31 DE JULIO DE 2019</t>
    </r>
    <r>
      <rPr>
        <sz val="6"/>
        <rFont val="Arial"/>
        <family val="2"/>
      </rPr>
      <t xml:space="preserve">
 Por Correo 472 se comunicaron: 380
Por Correo Electrónico se comunicaron 25
Para un total de 405.
La Oficina Asesora Jurídica comunicó: 61 Resoluciones 
</t>
    </r>
    <r>
      <rPr>
        <b/>
        <sz val="6"/>
        <rFont val="Arial"/>
        <family val="2"/>
      </rPr>
      <t xml:space="preserve">AGOSTO: </t>
    </r>
    <r>
      <rPr>
        <sz val="6"/>
        <rFont val="Arial"/>
        <family val="2"/>
      </rPr>
      <t xml:space="preserve">
El indicador “Porcentaje de comunicaciones de los actos administrativos”, para el mes de Agosto, indica que se comunicaron oportunamente 793 resoluciones de las  793 Resoluciones emitidas por parte de la secretaria técnica del CERREM, lo que representa el 100% de cumplimiento en el Porcentaje de comunicación de los actos administrativos.
Nota: 
Para el mes de Agosto, la Secretaría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RESOLUCIONES COMUNICADAS DEL 01 AL 31 DE AGOSTO DE 2019
Por Correo 472 se comunicaron: 587
Por Correo Electrónico se comunicaron 206
Para un total de 793.
La Oficina Asesora Jurídica comunicó: 61 Resoluciones 
</t>
    </r>
    <r>
      <rPr>
        <b/>
        <sz val="6"/>
        <rFont val="Arial"/>
        <family val="2"/>
      </rPr>
      <t xml:space="preserve">
SEPTIEMBRE: 
</t>
    </r>
    <r>
      <rPr>
        <sz val="6"/>
        <rFont val="Arial"/>
        <family val="2"/>
      </rPr>
      <t xml:space="preserve">El indicador “Porcentaje de comunicaciones de los actos administrativos”, para el mes de  Septiembre, indica que se comunicaron oportunamente 614 resoluciones de las  644 Resoluciones emitidas por parte de la secretaria técnica del CERREM, lo que representa el  95.34% de cumplimiento en el Porcentaje de comunicación de los actos administrativos.
Resoluciones CERREM: Son resoluciones realizada por la secretaria Técnica del CERREM, de acuerdo con los casos presentados en el comité de Evaluación de Riesgo y recomendaciones de medidas y/o Comité especial, notificados por el GVP o por solicitudes de las diferentes áreas. 
Oficina Jurídica: son resoluciones realizadas por la oficina asesora Jurídica, en razón a recursos de reposición y/o orden judicial
RESOLUCIONES COMUNICADAS DURANTE EL MES DE SEPTIEMBRE DE 2019.
En el mes de Septiembre se comunicaron 614 Resoluciones desagregadas así:
Por Correo 472 se comunicaron: 520
Por Correo Electrónico se comunicaron 94
Para un total de 614.
La Oficina Asesora Jurídica comunicó:57 Resoluciones 
RESOLUCIONES CANTIDAD EMITIDAS
Secretaria Técnica CERREM 549
Oficina Asesora Jurídica 57
Casos No Validados 38
TOTAL 644
Nota: Es de aclarar que venía un rezago pendiente por comunicar del mes de Agosto de 2019, de 65 Resoluciones, las cuales quedaron al día al mes de Septiembre, según información suministrada por Lizbeth Caicedo quien es la encargada de comunicar a los beneficiarios.
</t>
    </r>
  </si>
  <si>
    <r>
      <t xml:space="preserve">El corte se realizó desde el 01 de Julio hasta el 31 de julio de 2019, la información relacionada refleja el envío de las copias de las resoluciones, es de aclarar que la continuidad de las mismas, está condicionada a la firma del señor Director, a las resoluciones elaboradas y comunicadas por la Oficina Asesora Jurídica y las comunicadas por la Secretaría Técnica de la UP-PCC,   por lo que puede que alguna se vea reflejada en el indicador del mes siguiente.
El porcentaje reflejado es del </t>
    </r>
    <r>
      <rPr>
        <b/>
        <sz val="6"/>
        <rFont val="Arial"/>
        <family val="2"/>
      </rPr>
      <t>69.65%</t>
    </r>
    <r>
      <rPr>
        <sz val="6"/>
        <rFont val="Arial"/>
        <family val="2"/>
      </rPr>
      <t xml:space="preserve">  de cumplimiento relacionado con el número total de copias de resoluciones efectivamente enviadas sobre el número de resoluciones realizadas en el mes, el indicador que se reporta es el siguiente:
</t>
    </r>
    <r>
      <rPr>
        <b/>
        <sz val="6"/>
        <rFont val="Arial"/>
        <family val="2"/>
      </rPr>
      <t xml:space="preserve">AGOSTO: </t>
    </r>
    <r>
      <rPr>
        <sz val="6"/>
        <rFont val="Arial"/>
        <family val="2"/>
      </rPr>
      <t xml:space="preserve">
Para el mes de Agosto, la Secretaria Técnica del CERREM comunicó las resoluciones que se encontraban pendientes del mes de Julio de 2019 que corresponde a  160 resoluciones, así las cosas para el presente mes se comunicó un total de 793 resoluciones, 633 resoluciones del mes de Agosto y 160 Resoluciones del mes Julio de 2019.
</t>
    </r>
    <r>
      <rPr>
        <b/>
        <sz val="6"/>
        <rFont val="Arial"/>
        <family val="2"/>
      </rPr>
      <t>SEPTIEMBRE</t>
    </r>
    <r>
      <rPr>
        <sz val="6"/>
        <rFont val="Arial"/>
        <family val="2"/>
      </rPr>
      <t xml:space="preserve">
Actualmente desde la Coordinación de la Secretaria Técnica del CERREM, se están mejorando algunos procesos que venían presentando fallas, con el fin de hacer el equipo de trabajo más productivo, por lo menos en el equipo de resoluciones si se viene observando mejoría con respecto a los procesos de los casos y la generación de los actos administrativos, definiendo y organizando las funciones y responsabilidades de cada uno de los funcionarios y contratistas que integran el grupo de trabajo con el objeto de mejorar las cargas laborales, la idea es poder eliminar actividades que no son propias de la gestión, labores innecesarias que si demandan tiempo y que no aportan al proceso de mejora, adicionalmente se informa que el sistema power file no es tan eficiente, aún sigue generando errores en las resoluciones que no permiten ser tan ligero el proceso, y mostrar mejores avances, se está trabajando fines de semana y días entre semana hasta altas hora de la noche para sacar los casos que se encuentran en stan by y casos que vienen atrasados.
Adicionalmente se ha detectado que en cuanto al producto PQR´S, le está demandando tiempo a Adriana Guevara quien es la encargada de manejar la Bandeja del Sigob en la revisión del requerimiento para detectar si es competencia del CERREM, o si se debe direccionar a otra dependencia que le corresponda dar la respuesta, debería existir un filtro que revise muy detalladamente la petición, queja o reclamo que allegue a la Unidad para que se direccione de manera correcta al área Competente de dar respuesta de manera oportuna al requerimiento. 
NOTA: Se aclara que las resoluciones que aún están en gestión se encuentran en revisión por parte de los asesores, en la bandeja del ingeniero para corrección o en firma pendiente por parte del director. 
</t>
    </r>
  </si>
  <si>
    <r>
      <t xml:space="preserve">Durante el mes de Julio se viene presentando la dificultad en cuánto al producto de Resoluciones con respecto a la revisión y aprobación de la motivación y los parámetros establecidos para las mismas, el equipo de Resoluciones CERREM, viene presentando una sobrecarga laboral y hay un atraso aproximado en 400 Resoluciones, aún no han llegado los actos administrativos físicos de meses anteriores a la persona encargada de alimentar la base de datos del área, por eso siempre se va ver un desfase entre los casos vistos en el mes, versus los actos administrativos que reposan en la base, pero siempre se suba la información se reporta en las cifras estadísticas del siguiente mes. 
</t>
    </r>
    <r>
      <rPr>
        <b/>
        <sz val="6"/>
        <rFont val="Arial"/>
        <family val="2"/>
      </rPr>
      <t xml:space="preserve">SEPTIEMBRE: </t>
    </r>
    <r>
      <rPr>
        <sz val="6"/>
        <rFont val="Arial"/>
        <family val="2"/>
      </rPr>
      <t xml:space="preserve">
Durante el mes de Septiembre se ha presentado fallas con la plataforma share point ya que en ocasiones no permite cargar un número considerable de Resoluciones y la persona que las debe comunicar ha presentado retraso debido a esta situación, a la plataforma power file se le siguen haciendo ajustes pero ha mejorado un poco con respecto a la dificultad que existía del producto Resoluciones con respecto a la revisión y aprobación de la motivación y los parámetros establecidos para las mismas, el equipo de Resoluciones CERREM, viene presentando una sobrecarga laboral y hay un atraso aproximado en 40 Resoluciones durante este mes, aún no han llegado los actos administrativos físicos de meses anteriores a la persona encargada de alimentar la base de datos del área, por eso siempre se va a ver un desface entre los casos vistos en el mes, versus los actos administrativos que reposan en la base, pero siempre se suba la información se reporta en las cifras estadísticas del siguiente mes, pero cabe resalta que ha mejorado con respecto al mes anterior esta área se ha puesto al día con los pendientes que tenían.  </t>
    </r>
  </si>
  <si>
    <r>
      <t xml:space="preserve">Para el mes de  Julio de 2019 a la Subdirección de Evaluación del Riesgo, llego un total de </t>
    </r>
    <r>
      <rPr>
        <b/>
        <sz val="6"/>
        <rFont val="Arial"/>
        <family val="2"/>
      </rPr>
      <t>2348</t>
    </r>
    <r>
      <rPr>
        <sz val="6"/>
        <rFont val="Arial"/>
        <family val="2"/>
      </rPr>
      <t>casos de PQRsD, de las cuales se respondió</t>
    </r>
    <r>
      <rPr>
        <b/>
        <sz val="6"/>
        <rFont val="Arial"/>
        <family val="2"/>
      </rPr>
      <t xml:space="preserve"> 1342</t>
    </r>
    <r>
      <rPr>
        <sz val="6"/>
        <rFont val="Arial"/>
        <family val="2"/>
      </rPr>
      <t xml:space="preserve"> casos  por los diferentes grupos de la S.E.R., así las cosas, </t>
    </r>
    <r>
      <rPr>
        <b/>
        <sz val="6"/>
        <rFont val="Arial"/>
        <family val="2"/>
      </rPr>
      <t>No</t>
    </r>
    <r>
      <rPr>
        <sz val="6"/>
        <rFont val="Arial"/>
        <family val="2"/>
      </rPr>
      <t xml:space="preserve"> se dio respuesta oportunidad  a</t>
    </r>
    <r>
      <rPr>
        <b/>
        <sz val="6"/>
        <rFont val="Arial"/>
        <family val="2"/>
      </rPr>
      <t xml:space="preserve"> 1006</t>
    </r>
    <r>
      <rPr>
        <sz val="6"/>
        <rFont val="Arial"/>
        <family val="2"/>
      </rPr>
      <t xml:space="preserve"> casos de PQRsD.
El indicador </t>
    </r>
    <r>
      <rPr>
        <b/>
        <sz val="6"/>
        <rFont val="Arial"/>
        <family val="2"/>
      </rPr>
      <t>“Porcentaje de Oportunidad en la respuesta a PQRSD”</t>
    </r>
    <r>
      <rPr>
        <sz val="6"/>
        <rFont val="Arial"/>
        <family val="2"/>
      </rPr>
      <t xml:space="preserve">, de la Subdirección de Evaluación del Riesgo  dió cumplimiento en la oportunidad en la respuesta  de las PQRSD del </t>
    </r>
    <r>
      <rPr>
        <b/>
        <sz val="6"/>
        <rFont val="Arial"/>
        <family val="2"/>
      </rPr>
      <t>57.26%</t>
    </r>
    <r>
      <rPr>
        <sz val="6"/>
        <rFont val="Arial"/>
        <family val="2"/>
      </rPr>
      <t xml:space="preserve"> para el mes de junio de 2019.   
</t>
    </r>
    <r>
      <rPr>
        <b/>
        <sz val="6"/>
        <rFont val="Arial"/>
        <family val="2"/>
      </rPr>
      <t>AGOSTO:</t>
    </r>
    <r>
      <rPr>
        <sz val="6"/>
        <rFont val="Arial"/>
        <family val="2"/>
      </rPr>
      <t xml:space="preserve">
Para el mes de  Agosto de 2019 a la Subdirección de Evaluación del Riesgo, llego un total de 2106casos de PQRsD, de las cuales se respondió 855casos  por los diferentes grupos de la S.E.R., así las cosas, No se dio respuesta oportunidad  a 1251 casos de PQRsD.
El indicador “Porcentaje de Oportunidad en la respuesta a PQRSD”, de la Subdirección de Evaluación del Riesgo  dió cumplimiento en la oportunidad en la respuesta  de las PQRSD del  40.60% para el mes de Agosto de 2019.   
</t>
    </r>
    <r>
      <rPr>
        <b/>
        <sz val="6"/>
        <rFont val="Arial"/>
        <family val="2"/>
      </rPr>
      <t xml:space="preserve">
SEPTIEMBRE:</t>
    </r>
    <r>
      <rPr>
        <sz val="6"/>
        <rFont val="Arial"/>
        <family val="2"/>
      </rPr>
      <t xml:space="preserve">  
Para el mes de  Septiembre de 2019 a la Subdirección de Evaluación del Riesgo, llego un total de1653 casos de PQRsD, de las cuales se respondió 1018 casos  por los diferentes grupos de la S.E.R., así las cosas, No se dio respuesta oportunidad  a 635 casos de PQRsD.
El indicador “Porcentaje de Oportunidad en la respuesta a PQRSD”, de la Subdirección de Evaluación del Riesgo  dió cumplimiento en la oportunidad en la respuesta  de las PQRSD del  61.58% para el mes de Septiembre de 2019.   
 </t>
    </r>
  </si>
  <si>
    <r>
      <t xml:space="preserve">El indicador “PQRSD respondidas en términos de Ley”, para el mes de julio, periodo comprendido entre el 13 de junio de 2019 al 17 de julio de 2019, indica que de las 1619 PQRSD recibidas se logró atender de manera oportuna 800, lo cual representa un 49.41% de cumplimento en la oportunidad de la gestión del GSP en temas de PQRSD, evidenciando una disminución, en comparación al mes de junio. Sin embargo, de las 1619 PRQSD allegadas al Grupo, se le dio gestión a un total de 1107.
DIFICULTADES PRESENTADAS DURANTE EL MES DE JULIO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Se puede concluir que, el Equipo de PQRSD actualmente trabaja para cumplir al 100% en la gestión de las PQRSD. Sin embargo, se presentan algunos aspectos, que afectan sus metas:
1.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2. la falta de seguimiento a las PQRSD, toda vez que la persona encargada de realiza dicho seguimiento, no ha sido remplazada y los colaboradores que actualmente se encuentran en equipo, tiene cargas de trabajos muy altas, por lo cual no podrían realizar dicha actividad.
3. El incremento de las PQRSD allegadas.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Para el grupo del CERREM, se remitio a la bandeja del SIGOB 150 PQRSD y se contesto 106.
Se realiza seguimiento con los equipos de Grupo Colectivos con el fin de dar respuesta oportuna a los PQRSD,   
Se solicita que por parte de PQRSD No enviar solicitudes de PQR al correo electrónico  colectivos@unp.gov.co ya que  desde este año no se encuentra habilitado. 
 Se cuenta  con una base actualizada de las OT activas y su historial con el fin de dar respuesta al SIGOB y PQR. Igualmente se da respuesta en los tiempos establecidos. 
El indicador “PQRSD respondidas en términos de Ley”, para el mes de julio, periodo comprendido entre el 21 de junio de 2019 al 24 de julio de 2019, indica que de las 494 PQRSD recibidas se logró atender de manera oportuna 354, lo cual representa un 71.66% de cumplimento en la oportunidad de la gestión del GSP en temas de PQRSD, evidenciando una disminución del 9.53% en comparación al mes de junio. Sin embargo, de las 494 PRQSD allegadas al Grupo de Solicitudes de Protección, se le dio gestión a la totalidad.
Así mismo, al finalizar el mes de julio, el Grupo de Solicitudes de Protección, ha logrado mejorar la oportunidad de las PQRSD en un 22.21% en comparación al inicio de año. Cerrando el mes de julio en ceros (0) PQRSD Pendientes por trámites.
Por otra parte, es pertinente aclarar que, la disminución en el resultado del indicador se debe, al ajuste de la consolidación de la información, toda vez que, para los meses anteriores, se reportaba con un término de quince (15) días, mientras que para julio se ajustó a diez (10) días, de acuerdo a la directriz institucional de reducir los tiempos en el proceso de la Evaluación de Riesgo.  
</t>
    </r>
    <r>
      <rPr>
        <b/>
        <sz val="6"/>
        <rFont val="Arial"/>
        <family val="2"/>
      </rPr>
      <t xml:space="preserve">AGOSTO: </t>
    </r>
    <r>
      <rPr>
        <sz val="6"/>
        <rFont val="Arial"/>
        <family val="2"/>
      </rPr>
      <t xml:space="preserve">
El indicador “PQRSD respondidas en términos de Ley”, para el mes de agosto, periodo comprendido entre el 18 de julio de 2019 al 15 de agosto de 2019, indica que de las 1.464 PQRSD recibidas se logró atender de manera oportuna 350, lo cual representa un 23.96% de cumplimento en la oportunidad de la gestión del GSP en temas de PQRSD, evidenciando una disminución, en comparación al mes de julio. Sin embargo, de las 1.464 PRQSD allegadas al Grupo, se le dio gestión a un total de 681, correspondiente al 47%, con un total de tres (3) personas, para dicha gestión.
DIFICULTADES PRESENTADAS DURANTE EL MES DE AGOSTO DE 2019
o Actualmente el Equipo de PQRSD, trabaja para cumplir la meta del 100% en los indicadores. Sin embargo, no se lograron cumplir en su totalidad, toda vez que, a la fecha se ha presentado un incremento de las PQRSD allegadas.
o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o La capacidad de gestión del equipo, es deficiente, toda vez que, al contar con tres (3) personas para gestionar, el equipo presenta una capacidad de gestión de 600 casos mensuales, mientras la cantidad de PQRSD allegadas esta por el promedio de 1.540 casos mensuales, aun así, el equipo gestiona un promedio de 894 casos mensuales.
o Por último, la falta de seguimiento a las PQRSD, toda vez que la persona encargada de realiza dicho seguimiento, no ha sido remplazada y los colaboradores que actualmente se encuentran en equipo, tiene cargas de trabajos muy altas, por lo cual no podrían realizar dicha actividad.
El indicador “PQRSD respondidas en términos de Ley”, para el mes de agosto, periodo comprendido entre el 25 de julio de 2019 al 23 de agosto de 2019, indica que de las 550 PQRSD recibidas se logró atender de manera oportuna 383, lo cual representa un 69.64% de cumplimento en la oportunidad de la gestión del GSP en temas de PQRSD, evidenciando una disminución del 2.02% en comparación al mes de julio. Sin embargo, de las 550 PRQSD allegadas al Grupo de Solicitudes de Protección, se le dio gestión a un 98%, quedando pendientes por gestionar 9 casos.
En el mes de</t>
    </r>
    <r>
      <rPr>
        <b/>
        <sz val="6"/>
        <rFont val="Arial"/>
        <family val="2"/>
      </rPr>
      <t xml:space="preserve"> Agosto</t>
    </r>
    <r>
      <rPr>
        <sz val="6"/>
        <rFont val="Arial"/>
        <family val="2"/>
      </rPr>
      <t xml:space="preserve"> se recibieron 25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Así mismo se aclara que en este mes se emitió respuesta a 26 PQRS, se aclara que se emitió respuesta a una PQR demás dado que se tenía pendientes  del mes pasado para emitir respuesta.
</t>
    </r>
    <r>
      <rPr>
        <b/>
        <sz val="6"/>
        <rFont val="Arial"/>
        <family val="2"/>
      </rPr>
      <t xml:space="preserve">SEPTIEMBRE: </t>
    </r>
    <r>
      <rPr>
        <sz val="6"/>
        <rFont val="Arial"/>
        <family val="2"/>
      </rPr>
      <t xml:space="preserve">
El indicador “PQRSD respondidas en términos de Ley”, para el mes de septiembre, periodo comprendido entre el 16 de agosto de 2019 al 16 de septiembre de 2019, indica que de las 1.028 PQRSD recibidas se logró atender de manera oportuna 524, lo cual representa un 50.97% de cumplimento en la oportunidad de la gestión del GSP en temas de PQRSD, evidenciando una mejora del 27.02% en comparación al mes de agosto. Sin embargo, de las 1.028 PQRSD allegadas al Grupo, se le dio gestión a un total de 734, correspondiente al 71%.
Las PQRSD allegas al CERREM corresponde a 155  y 71 son gestionadas con respuesta por ser Competencia de laSecretaria Técnica del. CERREM, así las cosas se dió respuesta al 100% de las allegadas por competencia.   Las PQRS que no se resolvieron por no ser competencia de la Secretaría Técnica del CERREM, son direccionadas a los grupos que por competencia deben tramitar el requerimiento, petición o adelantar a gestión que corresponda.
En el mes de Septiembre en el  grupo del CTRAI  se recibieron 48 PQRS por medio del SIGOB, donde se atendió en oportunidad cada una de las solicitudes dentro de los términos de ley los cuales están establecidos dentro Resolución 1074 del 18 de octubre de 2017, en su artículo 9, parágrafo tercero, mediante la cual se reglamenta el trámite interno de las PQRSD; así mismo se emitieron los oficios correspondientes para dar respuesta a cada una de las peticiones y se transfieren solicitudes que no correspondían a la coordinación del CTRAI.  No se logro completar al 100% el indicador dado que llegaron en los dos últimos días hábiles del mes, se está recolectando los insumos para emitir las respectivas respuestas, no obstante se aclara que ningún SIGOB, se encuentra por fuera de términos.
Pra el Grupo de Solicitudes de Protección el indicador “PQRSD respondidas en términos de Ley”, para el mes de septiembre, periodo comprendido entre el 26 de agosto de 2019 al 23 de septiembre de 2019, indica que de las 496 PQRSD recibidas se logró atender de manera oportuna 370, lo cual representa un 74.60% de cumplimento en la oportunidad de la gestión del GSP en temas de PQRSD, evidenciando una mejora del 4.96% en comparación al mes de agosto. Sin embargo, de las 496 PRQSD allegadas al Grupo de Solicitudes de Protección, se le dio gestión a un 94%, quedando pendientes por gestionar 28 casos.
Se puede concluir que, el GSP actualmente trabaja para cumplir al 100% en la gestión de las Solicitudes de Protección. Sin embargo, se presentan algunos aspectos, que afectan sus metas:
En primer lugar, es pertinente mencionar que, a pesar de gestionar las solicitudes correspondientes al periodo informado, también se gestionaron solicitudes de rezago, las cuales fueron 2.556 requerimientos, disgregadas en 1.178 Solicitudes de Protección, mientras que 1.388 fueron PQRS y Otras Solicitudes (informativas y trasferencias).
Así mismo, adicional a la gestión de las Solicitudes de Protección, fueron realizadas solicitudes no competentes a la misionalidad del Grupo Solicitudes de Protección - GSP, gestiones que ocupan tiempo en su trámite. En este punto, es pertinente precisar que, para el periodo informado fueron gestionadas 3.807 solicitudes, de las cuales 2.321 fueron PQRS y 1.486 corresponde a Otras Solicitudes (informativas y trasferencias).
Por último, la gestión del GSP en términos generales para el periodo evaluado en el indicador correspondió a tramitar 7.772 solitudes, es decir el 122% respecto del promedio de solicitudes allegadas de manera mensual que están por el orden de 6.38
Se realiza seguimiento con los equipos de Grupo Colectivos con el fin de dar respuesta oportuna a los PQR.  El señor Carlos Alirio Silvia Jiménez sigue enviando a varios integrantes del Equipo los PQRD y se debe canalizar la información. El grupo de Colectivos  cuenta con una base actualizada de las OT activas y su historial con el fin de dar respuesta al SIGOB y PQR. Igualmente se da respuesta en los tiempos establecidos.
</t>
    </r>
  </si>
  <si>
    <t xml:space="preserve">Dado el poco personal con el que cuenta el grupo, las respuestas no se emiten en los tiempos esperados dada la cantidad de solicitudes allegadas al grupo de PQRSD. Así mismo, se pudo evidenciar que el ritmo de trabajo de cada una de los miembros del grupo es distinto por lo cual algunos logran generar las respuestas más rápido que otros.
Desde el grupo de PQRSD se realizaron llamados de atención a quienes tienen acumuladas peticiones sin respuesta
Los grupos de las Subdirecciòn de Evaluaciòn del Riesgo, para el presente mes No diò respuesta oportuna con las PQRS allegadas y No cumpliò en los resultados del 100% del Indicador. 
SEPTIEMBRE: Actualmente el Equipo de PQRSD, trabaja para cumplir la meta del 100% en los indicadores. Sin embargo, no se lograron cumplir en su totalidad, toda vez que, a la fecha se ha presentado un incremento de las PQRSD allegadas.
Una causal ha sido, la insuficiencia de personal con el conocimiento y la experticia, para atender los diferentes requerimientos. Lo anterior se ha generado, por la alta rotación de contratistas y/o funcionarios, toda vez que, durante lo transcurrido del año 2019, han salido del Equipo de PQRSD, tres (3) personas, las cuales no ha sido remplazadas; adicionalmente una (1) persona manifestó su intención de no seguir con el contrato de prestación de servicios, motivo por el cual, no recibió reparto de EXT en su bandeja de SIGOB desde el día 5 de septiembre de los presentes. Sin embargo, para el mes de septiembre, la gestión mejora en un 27.02%, como consecuencia al apoyo que se le brindo al Grupo de PQRSD, por parte de colaboradores de otros grupos, los cuales gestionaron solicitudes de PQRSD.
El incremento de las PQRSD allegadas, sobrepasa la capacidad de gestión instalada en el equipo.
Para el Grupo del CTRAI, No se logro completar al 100% el indicador dado que llegaron en los dos últimos días hábiles del mes, se está recolectando los insumos para emitir las respectivas respuestas, no obstante se aclara que ningún SIGOB, se encuentra por fuera de términos.
La insuficiencia de personal con el conocimiento y la experticia, para atender los diferentes requerimientos. Lo anterior se ha generado, por la alta rotación de contratistas y/o funcionarios, toda vez que, durante lo transcurrido del año 2019, han salido del GSP, veinticuatro (24) personas y solo llegaron como reemplazo siete (7); de las cuales dos (2) contaban con el conocimiento necesario y las otras cinco (5) sin el mismo, por lo que se debieron ubicar en otras actividades, así las cosas tenemos un déficit de catorce (14) personas que cuenten con el conocimiento, la experticia, etc., necesaria para atender de manera idónea las solicitudes allegadas
 </t>
  </si>
  <si>
    <t>LA OFICINA DE CONTROL INTERNO EN EL III TRIMESTRE DELA VIGENCIA 2019 DIO INICIO A LAS SIGUIENTES AUDITORIAS: GESTIÓN MEDIDAS DE PROTECCIÓN Y SUBDIRECCIÓN ESPECIALIZADA,  LO ANTERIOR PARA DAR CUMPLIMIENTO A LAS AUDITORIAS  PROGRAMADAS EN EL PLAN ANUAL DE AUDITORIAS.</t>
  </si>
  <si>
    <t>SE REALIZÓ MESA DE TRABAJO CON EL LIDER DE PROCESO Y EL EQUIPO AUDITOR PARA DETERMINAR LOS LINEAMIENTOS DE CADA UNA DE LAS AUDITORIAS</t>
  </si>
  <si>
    <t>EL CORRESPONDIENTE AL III TRIMESTRE TIENE FECHA DE PRESENTACIÓN HASTA EL ULTIMA DIA HABIL DEL MES DE OCTUBRE, POR LO TANTO SE REPORTA EN EL ULTIMO TRIMESTRE DE LA VIGENCIA 2019</t>
  </si>
  <si>
    <t xml:space="preserve">NO APLICA PARA EL INDICADOR EN EL  III TRIMESTRE </t>
  </si>
  <si>
    <t>SE REALIZÓ EL REPORTE Y SEGUIMIENTO DEL MAPA INTEGRAL DE RIESGOS DE LA OFICINA DE CONTROL INTERNO CORRESPONDIENTE AL II CUATRIMESTRE DE 2019</t>
  </si>
  <si>
    <t>LA OCI REALIZÓ EL SEGUIMIENTO A SUS MAPAS INTEGRALES DE RIESGO CORRESPONDIENTE AL II CUATRIMESTRE 2019</t>
  </si>
  <si>
    <t xml:space="preserve">NO APLICA PARA EL INDICADOR EN EL III TRIMESTRE </t>
  </si>
  <si>
    <t>SE REALIZÓ LA SOCIALIZACIÓN A LA ALTA DIRECCIÓN DE LOS MAPAS INTEGRALES DE RIESGO - MIR DE LOS PROCESOS EVALUADOS EN EL SEGUNDO CUATRIMESTRE DE 2019</t>
  </si>
  <si>
    <t>PARA EL II CUATRIMESTRE DE LA VIGENCIA 2019  SE REALIZARON MESAS DE TRABAJO DE ACOMPAÑAMIENTO A LOS PROCESOS DE CONTRATACIÓN (4), GESTIÓN DOCUMENTAL Y TECNOLOGÍA (1)</t>
  </si>
  <si>
    <t>ACTAS DE REUNIÓN</t>
  </si>
  <si>
    <t>SE REALIZARON LAS MESAS DE TRABAJO  CON 3 PROCESOS DE LA ENTIDAD</t>
  </si>
  <si>
    <t>En el mes de julio de 2019, se respondió Una solicitud de concepto.
En el mes de agosto de 2019, se debia dar respuesta a Una solicitud de concepto.
En el mes de septiembre de 2019, se debia dar respuesta a 2 solicitudes de concepto.</t>
  </si>
  <si>
    <t>Para el tercer trimestre se definieron quince (15) controles los cuales iniciaron el proceso de diseño de control, es decir, se plantearon los lineamientos para su implementación.  Se culminó con el diseño de cuatro (4) controles y los once (11) restantes se encuentran en procesos de revisión y ajustes para su implementación. En este sentido se reporta un avance de cumplimiento del indicador “Porcentaje acumulado de cumplimiento de implementación de los controles de Seguridad según el Plan de Seguridad y Privacidad de la Información” del 75% para el periodo evaluado</t>
  </si>
  <si>
    <t>Para el trimestre en análisis se presentan avances en la implementación de 13 controles, facilitando la construcción de políticas de control de acceso a redes, Acceso a recursos compartidos, implementando un protocolo definido de acceso a redes inalámbricas, a su vez y con el objeto de construir la documentación de
servicios de la entidad lo cual apoya los procesos de migración de plataformas de hiperconvergencia y cambio de protocolo ipv4 a ipv6 se define el listado de servicios de la entidad y se avanza con la construcción de los mapas de servicio, documento que facilitara el proceso de implementación del MSPI, a su vez se inicia la implementación de la solución integral de seguridad a nivel de endpoint, se realiza la instalación en 1251 equipos de la entidad, se inicia con el proceso de capacitación, se realizan los ajustes de configuración iniciales para proteger la solución de correo electrónico de la entidad, protegiendo 2500 buzones ubicados en la nube de office 365 y en el Datacenter de la entidad, se inicia la construcción de reportes básicos en la consola de la solución de seguridad. Se realizan previamente los ajustes necesarios para garantizar la segmentación de la red garantizando acceso seguro a los servicios por parte de los usuarios y la ciudadania en general, el Grupo de tecnologías de la información ha implementado herramientas e instrumentos que han facilitado el avance y construcción de controles que aun falta mejorar en su documentación e implementación, es preciso aclarar que se deben iniciar las acciones necesarias que permitan la construcción y validación conjunta de políticas y procedimientos, se espera realizar estas labores el siguiente trimestre de la presente vigencia</t>
  </si>
  <si>
    <t xml:space="preserve">ENERO: Desde la coordinación de implementación de medidas, como estrategia se delegó a una persona para el seguimiento diario a la implementación de las medidas de protección asignadas mediante acto administrativo; con el fin de garantizar la implementación a satisfacción de las mismas a los protegidos de la UNP; así mismo y con el fin de tener la información de la implementación y/o no aceptación de las medias se unifico el acta de implementación y el formato de no aceptación de la medida en un solo formato lo cual permite un seguimiento efectivo a la implementación a satisfacción de las mismas.
Del 100% ciento treinta y dos (132) actos administrativos remitidos por el CERREM, tramites de emergencias y tutelas; el 26% corresponde a actos administrativos de mujeres lo que significa un total de treinta y cuatro (34), de los cuales se implementaron en su totalidad treinta y dos (32) resoluciones a protegidas del programa de protección en los términos establecidos.
Esto quiere decir que el 74% faltante corresponde a actos administrativos de hombres lo que significa un total de noventa y ocho (98), de los cuales se implementaron en su totalidad noventa y cuatro (94) resoluciones a protegidos del programa de la UNP. 
FEBRERO:Con el fin de establecer controles efectivos a la implementación a satisfacción de las medidas de protección otorgadas por el CERREM, se continua con el seguimiento diario por parte de la persona responsable de dicha actividad en el grupo de implementación de medidas con base a la remisión de las actas al correo de actasimplementacion@unp.gov.co y gracias al compromiso de los grupos regionales de protección en él envió oportuno de los soportes respectivos de la implementación.
Del 100% cuatrocientos dieciséis (416) actos administrativos remitidos por el CERREM, tramites de emergencias y tutelas; el 36% corresponde a actos administrativos de mujeres lo que significa un total de ciento cuarenta y nueve (149), de los cuales se implementaron en su totalidad ciento cuarenta y siete (147) resoluciones a protegidas del programa de protección en los términos establecidos.
Esto quiere decir que el 64% faltante corresponde a actos administrativos de hombres lo que significa un total de doscientos sesenta y siete (267), de los cuales se implementaron en su totalidad doscientos cincuenta y siete (257) resoluciones a protegidos del programa de la UNP. 
MARZO: Dentro de los avances significativos para la implementación oportuna de las medidas de protección se gestionaron y habilitaron los permisos con la herramienta SER a los implementadores con el fin de contar con información de tallas de chalecos y demás datos de contacto agilizando la implementación de las medidas; así mismo y con el fin de tener la información de la implementación y/o no aceptación de las medias se procedió a modificar el acta de implementación incorporando en dicho formato las implicaciones de la no aceptación de las medias en términos legales, así como dejar constancia de la renuencia en los casos en los cuales el beneficiario no desee firmar el acta.
Del 100% ciento noventa y uno (191) actos administrativos remitidos por el CERREM, tramites de emergencias y tutelas; el 30% corresponde a actos administrativos de mujeres lo que significa un total de cincuenta y ocho (58), de los cuales se implementaron en su totalidad cincuenta y cinco (55) resoluciones a protegidas del programa de protección en los términos establecidos.
Esto quiere decir que el 70% faltante corresponde a actos administrativos de hombres lo que significa un total de ciento treinta y tres (133), de los cuales se implementaron en su totalidad ciento veinte tres (123) resoluciones a protegidos del programa de la UNP. </t>
  </si>
  <si>
    <r>
      <t xml:space="preserve">ABRIL: La tendencia de este indicador viene siendo favorable para la coordinación debido a que nos permite garantizar la implementación a satisfacción de la medida con el fin de generar actividades de control en los casos en los cuales no se acepte la medida de protección por parte del protegido, se continua el seguimiento a diario de la implementación de las medidas de protección mediante la recepción de las actas de implementación y/o no aceptación de medidas a través del correo de Actas Implementacion actasimplementacion@unp.gov.co así como la actualización a diario de la información respectiva en base de datos del grupo de implementaciones.
Del 100% doscientos setenta y seis (276) actos administrativos remitidos por el CERREM, tramites de emergencias y tutelas; el 41% corresponde a actos administrativos de mujeres lo que significa un total de ciento doce (112), de los cuales se implementaron en su totalidad ciento diez (110) resoluciones a protegidas del programa de protección en los términos establecidos.
Esto quiere decir que el 59% faltante corresponde a actos administrativos de hombres lo que significa un total de ciento sesenta y cuatro (164), de los cuales se implementaron en su totalidad ciento cincuenta y ocho (158) resoluciones a protegidos del programa de la UNP.  
</t>
    </r>
    <r>
      <rPr>
        <b/>
        <sz val="6"/>
        <rFont val="Arial"/>
        <family val="2"/>
      </rPr>
      <t>MAYO:</t>
    </r>
    <r>
      <rPr>
        <sz val="6"/>
        <rFont val="Arial"/>
        <family val="2"/>
      </rPr>
      <t xml:space="preserve"> El indicador mantiene su favorabilidad en el seguimiento a la implementación de las medidas de protección, teniendo en cuenta que toda implementación se encuentra soportada por el respectivo formato acta de implementación y/o no aceptación de medidas lo cual permite tener una trazabilidad de lo que se implementa a satisfacción así como las medidas que no son aceptadas por los protegidos, con la respectiva trazabilidad del porque no se acepta dicha medida de protección otorgada por el CERREM y notificada a la secretaria técnica para el tramite respectivo. 
Del 100% trecientos cuarenta y siete (347) actos administrativos remitidos por el CERREM, tramites de emergencias y tutelas; el 37% corresponde a actos administrativos de mujeres lo que significa un total de ciento treinta (130), de los cuales se implementaron en su totalidad ciento veinte (120) resoluciones a protegidas del programa de protección en los términos establecidos.
Esto quiere decir que el 63% faltante corresponde a actos administrativos de hombres lo que significa un total de doscientos diecisiete (217), de los cuales se implementaron en su totalidad ciento noventa y seis (196) resoluciones a protegidos del programa de la UNP. 
</t>
    </r>
    <r>
      <rPr>
        <b/>
        <sz val="6"/>
        <rFont val="Arial"/>
        <family val="2"/>
      </rPr>
      <t xml:space="preserve">JUNIO: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mediante la recepción y cargue de las actas de implementación y/o no aceptación de medidas, o en su defecto en los casos que aplique y que el beneficiario se reúse a diligenciar el acta mediante la certificación generada por el ente gubernamental de la no aceptación. 
Adicionalmente la coordinación del grupo de implementación viene realizando auditorías internas, a partir de una muestra aleatoria de las resoluciones recibidas en un periodo determinado, se valida la existencia del acta de implementación debidamente diligenciada y cargada por parte del responsable de dicho proceso.
Del 100% doscientos treinta y seis (236) actos administrativos remitidos por el CERREM, tramites de emergencias y tutelas; el 30% corresponde a actos administrativos de mujeres lo que significa un total de setenta (70), de los cuales se implementaron en su totalidad sesenta y tres (63) resoluciones a protegidas del programa de protección en los términos establecidos.
Esto quiere decir que el 70% faltante corresponde a actos administrativos de hombres lo que significa un total de ciento sesenta y seis (166), de los cuales se implementaron en su totalidad ciento cuarenta y cinco (145) resoluciones a protegidos del programa de la UNP. </t>
    </r>
  </si>
  <si>
    <r>
      <t xml:space="preserve">JULIO: Durante los términos establecidos en el mes de JULIO para el reporte del plan de acción se reciben en la coordinación de implementación de medidas de protección, doscientos ochenta y cuatro (284) actos administrativos que ordenaban implementar como medida de protección medios de comunicación, chalecos de protección balísticas, botones de apoyo, vehículo blindado o convencional, hombres de protección y/o apoyos económicos, se implementan a satisfacción doscientos sesenta y uno (261) actos administrativos a los beneficiarios que se les otorgo medidas de protección. Se logró un porcentaje de cumplimiento del 92% de la implementación de las medidas otorgadas a los beneficiarios de la ruta de protección.
</t>
    </r>
    <r>
      <rPr>
        <b/>
        <sz val="6"/>
        <rFont val="Arial"/>
        <family val="2"/>
      </rPr>
      <t>AGOSTO:</t>
    </r>
    <r>
      <rPr>
        <sz val="6"/>
        <rFont val="Arial"/>
        <family val="2"/>
      </rPr>
      <t xml:space="preserve"> Durante los términos establecidos en el mes de agosto para el reporte del plan de acción se reciben en la coordinación de implementación de medidas de protección, ciento noventa y uno (191) actos administrativos que ordenaban implementar como medida de protección medios de comunicación, chalecos de protección balísticas, botones de apoyo, vehículo blindado o convencional, hombres de protección y/o apoyos económicos, se implementan a satisfacción ciento sesenta y dos (162) actos administrativos a los beneficiarios que se les otorgo medidas de protección. Se logró un porcentaje de cumplimiento del 85% de la implementación de las medidas otorgadas a los beneficiarios de la ruta de protección.
</t>
    </r>
    <r>
      <rPr>
        <b/>
        <sz val="6"/>
        <rFont val="Arial"/>
        <family val="2"/>
      </rPr>
      <t>SEPTIEMBRE:</t>
    </r>
    <r>
      <rPr>
        <sz val="6"/>
        <rFont val="Arial"/>
        <family val="2"/>
      </rPr>
      <t xml:space="preserve"> Durante los términos establecidos en el mes de septiembre para el reporte del plan de acción se reciben en la coordinación de implementación de medidas de protección, mil treinta (1030) actos administrativos que ordenaban implementar como medida de protección medios de comunicación, chalecos de protección balísticas, botones de apoyo, vehículo blindado o convencional, hombres de protección y/o apoyos económicos, se implementan a satisfacción ochocientos setenta y uno (871) actos administrativos a los beneficiarios que se les otorgo medidas de protección. Se logró un porcentaje de cumplimiento del 85% de la implementación de las medidas otorgadas a los beneficiarios de la ruta de protección.</t>
    </r>
  </si>
  <si>
    <r>
      <t xml:space="preserve">JULIO: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se logra obtener un resultado satisfactorio en el proceso de implementación de las medidas de protección.
Del 100% doscientos ochenta y cuatro (284) actos administrativos remitidos por el CERREM, tramites de emergencias y tutelas; el 47% corresponde a actos administrativos de mujeres lo que significa un total de ciento treinta y cuatro (134), de los cuales se implementaron en su totalidad ciento veintiocho (128) resoluciones a protegidas del programa de protección en los términos establecidos.
Esto quiere decir que el 53% faltante corresponde a actos administrativos de hombres lo que significa un total de ciento cincuenta (150), de los cuales se implementaron en su totalidad ciento treinta y tres (133) resoluciones a protegidos del programa de la UNP. 
</t>
    </r>
    <r>
      <rPr>
        <b/>
        <sz val="6"/>
        <rFont val="Arial"/>
        <family val="2"/>
      </rPr>
      <t xml:space="preserve">AGOSTO: </t>
    </r>
    <r>
      <rPr>
        <sz val="6"/>
        <rFont val="Arial"/>
        <family val="2"/>
      </rPr>
      <t xml:space="preserve">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Gracias al compromiso de cada GURP en cabeza de los coordinadores y a los enlaces también, en lo que respecta él envió oportuno de las actas de implementación de medidas y/o no aceptación de medidas o en su defecto en los casos que aplique y que el beneficiario se reúse a diligenciar el acta mediante la certificación generada por el ente gubernamental de la no aceptación. Además, se está realizando el seguimiento y control a la implementación de las medidas.
Del 100% ciento noventa y uno (191) actos administrativos remitidos por el CERREM, tramites de emergencias y tutelas; el 28% corresponde a actos administrativos de mujeres lo que significa un total de cincuenta y cuatro (54), de los cuales se implementaron en su totalidad cuarenta y ocho (48) resoluciones a protegidas del programa de protección en los términos establecidos.
Esto quiere decir que el 72% faltante corresponde a actos administrativos de hombres lo que significa un total de ciento treinta y siete (137), de los cuales se implementaron en su totalidad ciento catorce (114) resoluciones a protegidos del programa de la UNP. 
De acuerdo con los meses enero, febrero, marzo, abril, mayo, junio y julio se revisó el cumplimiento de las resoluciones pendientes por implementar. 
Se verifico que en el mes de enero estaban pendientes una (1) resoluciones porque no había sido posible contactar el beneficiario, el beneficiario no acepto la medida otorgada y se agendo el caso a secretaria técnica CERREM y una (1) verificando beneficiaria aún se encuentra fuera del país. 
En el mes de febrero estaban pendientes tres (3) resoluciones, una (1) el beneficiario aun se encuentra fuera del país y se les suspendieron las medidas otorgadas, y dos (2) resoluciones se revisó el cumplimiento en su totalidad y se implementó a satisfacción.
En el mes de marzo se reviso los rezagos que estaban pendientes por implementar y solo una (1) resolución sigue en proceso de implementación porque el beneficiario iba concertar las medidas con el director. Las demás resoluciones se revisaron y se implementaron a satisfacción. 
En mes de abril las resoluciones pendientes por hombres y vehículos de protección que se encontraban fuera de los términos establecidos se verifico y se implementaron a satisfacción. 
En el mes de mayo se implementaron a satisfacción las resoluciones pendientes por hombres y vehículos de protección, Avantel y envió de medidas a las regionales. 
En el mes de junio y julio los rezagos de medidas pendientes por implementar, se revisó el cumplimiento de la resolución en su totalidad y se implementó a satisfacción. 
</t>
    </r>
    <r>
      <rPr>
        <b/>
        <sz val="6"/>
        <rFont val="Arial"/>
        <family val="2"/>
      </rPr>
      <t>SEPTIEMBRE</t>
    </r>
    <r>
      <rPr>
        <sz val="6"/>
        <rFont val="Arial"/>
        <family val="2"/>
      </rPr>
      <t xml:space="preserve">: Se continua con el seguimiento a la implementación de medias de protección por parte de los líderes de cada proceso al interior del grupo de implementación, quienes deben garantizar la implementación a cabalidad de las medidas de protección a los beneficiarios según lo establecen los actos administrativos remitidos por el CERREM, tramites de emergencias, tutelas y plan democracia 2019.  
Adicionalmente se continua con el seguimiento y el compromiso de las GURP en él envió de los soportes respectivos de la implementación por parte de la persona responsable de dicha actividad en el grupo de implementación de medidas, dicho seguimiento se realiza a diario con base a la remisión de las actas al correo de actas implementaciones.
El grupo de implementación de medidas de protección se desarrolló en plan de contingencia para el cumplimiento a satisfacción de la implementación de las medidas otorgadas a los beneficiarios de la ruta de protección, reforzando las actividades de contacto efectivo con los protegidos, con el fin de determinar disposiciones específicas de la implementación de las medidas de protección, partiendo que para este periodo el número de implementaciones recibidas en la coordinación fueron aproximadamente el doble teniendo en cuenta que el país se encontraba en etapa pre-electoral lo que conllevo a ajustar y reforzar los esquemas y las medidas de protección por plan democracia a los servidores públicos.   
Desde la coordinación de implementación de medidas de protección se generó las alertas respectivas a el Director y a la secretaría general de la entidad, informando mediante comunicación interna MEM19-00023400 de fecha 11 de septiembre, MEM19-00023697 de fecha 13 de septiembre, MEM19-00024731 de fecha 25 de septiembre, MEM19-00025203 de fecha 01 de octubre y de asunto “Solicitud de adquisición de chalecos de protección balística”, la no implementación de las medidas y las tallas que se encuentran sin disponibilidad para la entrega oportuna de las mismas a los beneficiarios del programa de protección de la UNP; basados en el MEM19-00004372 MEM19-00004923 y MEM19-00017320 relacionados también con el stock disponible a la fecha de chalecos de protección balística para la respectiva implementación de medidas de protección.
Así mismo, desde la coordinación de implementación de medidas de protección se generó la alerta respectiva a la secretaría general de la entidad, informando mediante comunicación interna MEM18-00024488 de fecha 23 de septiembre y de asunto “Alcance MEM19-00017690 – MEM19-00021864 Solicitud de compra de botones de apoyo”, con el propósito de dar estricto cumplimiento en la implementación de actos administrativos, tramites de emergencia, tutelas y plan democracia 2019 para los beneficiarios del programa de la entidad. Adicionalmente con anterioridad se había puesto en conocimiento a la secretaria general de esta situación con el propósito de que se adelantaran las gestiones pertinentes para la adquisición de los mismos.
MEM19-0004988 de fecha 27 de febrero, MEM19-0004738 de fecha 25 de febrero y MEM18-00025452 de fecha 14 de diciembre 2018.  
En virtud de lo anterior y teniendo en cuenta la cantidad de chalecos de protección balística y botones de apoyo disponibles, se informó que a la fecha no se cuenta con stock de estas medidas. </t>
    </r>
  </si>
  <si>
    <t>PACTO POR LA EQUIDAD DE OPORTUNIDADES PARA GRUPOS ETNICOS</t>
  </si>
  <si>
    <t>PARTICIPACION Y CONSTRUCCION DE CONVIVENCIA /TERRITORIALIDAD COLECTIVA</t>
  </si>
  <si>
    <t>REALIZAR LA IMPLEMENTACION DE LAS MEDIDAS DE PROTECCION A NARP</t>
  </si>
  <si>
    <t xml:space="preserve">IMPLEMENTACIÓN OPORTUNA DE LAS MEDIDAS DE PROTECCIÓN INDIVIDUAL A NARP </t>
  </si>
  <si>
    <t>PORCENTAJE DE PERSONAS IDENTIFICADAS CON RIESGO EXTRAORDINARIO, EXTREMO O INMINENTE PERTENECIENTES A LA POBLACION DE DIRIGENTES, REPRESENTANTES O MIEMBROS DE GRUPOS DE LA POBLACION NEGRA, AFROCOLOMBIANA, RAIZAL O PALENQUERA - NARP CON MEDIDAS DE PROTECCION IMPLEMENTADAS</t>
  </si>
  <si>
    <t>(NUMERO DE PERSONAS PERTENECIENTES A LA POBLACION DE DIRIGENTES O MIEMBROS DE GRUPOS DE LA POBLACION NARP CON MEDIDAS DE PROTECCION DE COMPETENCIA DE LA UNP IMPLEMENTADAS EN LOS TERMINOS ESTABLECIDOS / NUMERO DE PERSONAS PERTENECIENTES A LA POBLACION DIRIGENTES, REPRESENTANTES O MIEMBROS DE GRUPOS DE LA POBLACION NARP IDENTIFICADOS CON RIESGO EXTRAORDINARIO, EXTREMO O INMINENTE CON MEDIDAS DE PROTECCION A IMPLEMENTAR EN EL TRIMESTRE POR LA UNP)+100</t>
  </si>
  <si>
    <t>REALIZAR LA IMPLEMENTACION DE LAS MEDIDAS DE PROTECCION A COLECTIVOS NARP</t>
  </si>
  <si>
    <t xml:space="preserve">PORCENTAJE DE COLECTIVOS IDENTIFICADOS CON RIESGO EXTRAORDINARIO, EXTREMO O INMINENTE PERTENECIENTES A LA POBLACIÓN DE DIRIGENTES, REPRESENTANTES O MIEMBROS DE GRUPOS DE LA POBLACIÓN NEGRA, AFROCOLOMBIANA, RAIZAL O PALENQUERA-NARP CON MEDIDAS DE PROTECCIÓN IMPLEMENTADAS.
</t>
  </si>
  <si>
    <t>(NÚMERO DE COLECTIVOS PERTENECIENTES A LA POBLACIÓN DE DIRIGENTES, REPRESENTANTES O MIEMBROS DE GRUPOS DE LA POBLACIÓN NARP CON MEDIDAS DE PROTECCIÓN DE COMPETENCIAS DE LA UNP IMPLEMENTADAS DENTRO DE LOS TÉRMINOS ESTABLECIDOS / NÚMERO DE COLECTIVOS PERTENECIENTES A LA POBLACIÓN DE DIRIGENTES, REPRESENTANTES O MIEMBROS DE GRUPOS DE LA POBLACIÓN NARP IDENTIFICADOS CON RIESGO EXTRAORDINARIO, EXTREMO O INMINENTE CON MEDIDAS DE PROTECCIÓN A IMPLEMENTAR EN EL TRIMESTRE POR LA UNP) X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</si>
</sst>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quot;$&quot;\ #,##0"/>
  </numFmts>
  <fonts count="23" x14ac:knownFonts="1">
    <font>
      <sz val="11"/>
      <color theme="1"/>
      <name val="Calibri"/>
      <family val="2"/>
      <scheme val="minor"/>
    </font>
    <font>
      <sz val="11"/>
      <color theme="1"/>
      <name val="Calibri"/>
      <family val="2"/>
      <scheme val="minor"/>
    </font>
    <font>
      <sz val="10"/>
      <color theme="1"/>
      <name val="Arial"/>
      <family val="2"/>
    </font>
    <font>
      <sz val="6"/>
      <color theme="1"/>
      <name val="Calibri"/>
      <family val="2"/>
      <scheme val="minor"/>
    </font>
    <font>
      <sz val="10"/>
      <name val="Arial"/>
      <family val="2"/>
    </font>
    <font>
      <b/>
      <sz val="6"/>
      <color theme="1"/>
      <name val="Calibri"/>
      <family val="2"/>
      <scheme val="minor"/>
    </font>
    <font>
      <b/>
      <sz val="6"/>
      <name val="Arial"/>
      <family val="2"/>
    </font>
    <font>
      <sz val="6"/>
      <name val="Arial"/>
      <family val="2"/>
    </font>
    <font>
      <sz val="6"/>
      <color theme="1"/>
      <name val="Arial"/>
      <family val="2"/>
    </font>
    <font>
      <sz val="8"/>
      <color theme="1"/>
      <name val="Calibri"/>
      <family val="2"/>
      <scheme val="minor"/>
    </font>
    <font>
      <sz val="8"/>
      <color theme="1"/>
      <name val="Arial"/>
      <family val="2"/>
    </font>
    <font>
      <b/>
      <sz val="6"/>
      <color theme="1"/>
      <name val="Arial"/>
      <family val="2"/>
    </font>
    <font>
      <b/>
      <sz val="9"/>
      <color indexed="81"/>
      <name val="Tahoma"/>
      <family val="2"/>
    </font>
    <font>
      <sz val="9"/>
      <color indexed="81"/>
      <name val="Tahoma"/>
      <family val="2"/>
    </font>
    <font>
      <u/>
      <sz val="11"/>
      <color theme="10"/>
      <name val="Calibri"/>
      <family val="2"/>
      <scheme val="minor"/>
    </font>
    <font>
      <b/>
      <sz val="8"/>
      <color theme="1"/>
      <name val="Calibri"/>
      <family val="2"/>
      <scheme val="minor"/>
    </font>
    <font>
      <sz val="8"/>
      <name val="Arial"/>
      <family val="2"/>
    </font>
    <font>
      <b/>
      <sz val="8"/>
      <color theme="1"/>
      <name val="Arial"/>
      <family val="2"/>
    </font>
    <font>
      <b/>
      <sz val="8"/>
      <name val="Arial"/>
      <family val="2"/>
    </font>
    <font>
      <sz val="6"/>
      <color rgb="FF000000"/>
      <name val="Arial"/>
      <family val="2"/>
    </font>
    <font>
      <i/>
      <sz val="6"/>
      <name val="Arial"/>
      <family val="2"/>
    </font>
    <font>
      <sz val="6"/>
      <color theme="1"/>
      <name val="Arial Narrow"/>
      <family val="2"/>
    </font>
    <font>
      <sz val="6"/>
      <color rgb="FF000000"/>
      <name val="Arial Narrow"/>
      <family val="2"/>
    </font>
  </fonts>
  <fills count="17">
    <fill>
      <patternFill patternType="none"/>
    </fill>
    <fill>
      <patternFill patternType="gray125"/>
    </fill>
    <fill>
      <patternFill patternType="solid">
        <fgColor rgb="FFFFC000"/>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59999389629810485"/>
        <bgColor indexed="64"/>
      </patternFill>
    </fill>
    <fill>
      <patternFill patternType="solid">
        <fgColor theme="9"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14" fillId="0" borderId="0" applyNumberFormat="0" applyFill="0" applyBorder="0" applyAlignment="0" applyProtection="0"/>
    <xf numFmtId="0" fontId="16" fillId="0" borderId="0"/>
    <xf numFmtId="0" fontId="1" fillId="0" borderId="0"/>
    <xf numFmtId="41" fontId="1" fillId="0" borderId="0" applyFont="0" applyFill="0" applyBorder="0" applyAlignment="0" applyProtection="0"/>
    <xf numFmtId="0" fontId="14" fillId="0" borderId="0" applyNumberFormat="0" applyFill="0" applyBorder="0" applyAlignment="0" applyProtection="0"/>
  </cellStyleXfs>
  <cellXfs count="188">
    <xf numFmtId="0" fontId="0" fillId="0" borderId="0" xfId="0"/>
    <xf numFmtId="0" fontId="7" fillId="0" borderId="1" xfId="0" applyFont="1" applyFill="1" applyBorder="1" applyAlignment="1">
      <alignment horizontal="center" vertical="center" wrapText="1"/>
    </xf>
    <xf numFmtId="0" fontId="8" fillId="0" borderId="0" xfId="0" applyFont="1" applyBorder="1" applyAlignment="1">
      <alignment horizontal="center" vertical="center"/>
    </xf>
    <xf numFmtId="0" fontId="2" fillId="0" borderId="0" xfId="0" applyFont="1" applyBorder="1" applyAlignment="1">
      <alignment horizontal="center"/>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9"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10" fontId="3" fillId="0" borderId="0" xfId="0" applyNumberFormat="1" applyFont="1" applyBorder="1" applyAlignment="1">
      <alignment horizontal="center" vertical="center"/>
    </xf>
    <xf numFmtId="0" fontId="5" fillId="0" borderId="0" xfId="0" applyFont="1" applyBorder="1" applyAlignment="1">
      <alignment horizontal="center" vertical="center"/>
    </xf>
    <xf numFmtId="0" fontId="9" fillId="0" borderId="0" xfId="0" applyFont="1" applyBorder="1" applyAlignment="1">
      <alignment horizontal="center"/>
    </xf>
    <xf numFmtId="10" fontId="3" fillId="0" borderId="0" xfId="1" applyNumberFormat="1" applyFont="1" applyBorder="1" applyAlignment="1">
      <alignment horizontal="center" vertical="center"/>
    </xf>
    <xf numFmtId="0" fontId="8" fillId="0" borderId="0" xfId="0" applyFont="1" applyBorder="1" applyAlignment="1">
      <alignment horizontal="center"/>
    </xf>
    <xf numFmtId="0" fontId="10" fillId="0" borderId="0" xfId="0" applyFont="1" applyBorder="1" applyAlignment="1">
      <alignment horizontal="center"/>
    </xf>
    <xf numFmtId="0" fontId="16" fillId="0" borderId="0" xfId="0" applyFont="1" applyBorder="1" applyAlignment="1">
      <alignment horizontal="center"/>
    </xf>
    <xf numFmtId="0" fontId="4" fillId="0" borderId="0" xfId="0" applyFont="1" applyBorder="1" applyAlignment="1">
      <alignment horizontal="center"/>
    </xf>
    <xf numFmtId="0" fontId="2" fillId="0" borderId="0" xfId="0" applyFont="1" applyBorder="1"/>
    <xf numFmtId="10" fontId="18" fillId="7" borderId="1" xfId="0" applyNumberFormat="1"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textRotation="90" wrapText="1"/>
      <protection locked="0"/>
    </xf>
    <xf numFmtId="0" fontId="18" fillId="7" borderId="1"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textRotation="255" wrapText="1"/>
      <protection locked="0"/>
    </xf>
    <xf numFmtId="0" fontId="18" fillId="3" borderId="1"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6" borderId="1" xfId="0" applyFont="1" applyFill="1" applyBorder="1" applyAlignment="1">
      <alignment horizontal="center" vertical="center" textRotation="90" wrapText="1"/>
    </xf>
    <xf numFmtId="0" fontId="18" fillId="7" borderId="1" xfId="0" applyFont="1" applyFill="1" applyBorder="1" applyAlignment="1">
      <alignment horizontal="center" vertical="center" textRotation="90"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textRotation="90" wrapText="1"/>
    </xf>
    <xf numFmtId="0" fontId="18" fillId="10" borderId="1" xfId="0" applyFont="1" applyFill="1" applyBorder="1" applyAlignment="1" applyProtection="1">
      <alignment horizontal="center" vertical="center" textRotation="90" wrapText="1"/>
      <protection locked="0"/>
    </xf>
    <xf numFmtId="0" fontId="18" fillId="11" borderId="1" xfId="0" applyFont="1" applyFill="1" applyBorder="1" applyAlignment="1" applyProtection="1">
      <alignment horizontal="center" vertical="center" wrapText="1"/>
      <protection locked="0"/>
    </xf>
    <xf numFmtId="0" fontId="18" fillId="13" borderId="1" xfId="0" applyFont="1" applyFill="1" applyBorder="1" applyAlignment="1" applyProtection="1">
      <alignment horizontal="center" vertical="center" wrapText="1"/>
      <protection locked="0"/>
    </xf>
    <xf numFmtId="0" fontId="18" fillId="12" borderId="1" xfId="0" applyFont="1" applyFill="1" applyBorder="1" applyAlignment="1" applyProtection="1">
      <alignment horizontal="center" vertical="center" textRotation="90" wrapText="1"/>
      <protection locked="0"/>
    </xf>
    <xf numFmtId="14" fontId="7" fillId="0" borderId="1" xfId="0" applyNumberFormat="1" applyFont="1" applyFill="1" applyBorder="1" applyAlignment="1" applyProtection="1">
      <alignment horizontal="center" vertical="center" textRotation="90" wrapText="1"/>
      <protection locked="0"/>
    </xf>
    <xf numFmtId="14" fontId="6" fillId="0" borderId="1" xfId="0" applyNumberFormat="1" applyFont="1" applyFill="1" applyBorder="1" applyAlignment="1" applyProtection="1">
      <alignment horizontal="center" vertical="center" textRotation="90" wrapText="1"/>
      <protection locked="0"/>
    </xf>
    <xf numFmtId="0" fontId="7" fillId="0" borderId="1" xfId="0" applyFont="1" applyFill="1" applyBorder="1" applyAlignment="1">
      <alignment horizontal="center" vertical="center"/>
    </xf>
    <xf numFmtId="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xf>
    <xf numFmtId="1" fontId="7" fillId="0" borderId="1" xfId="0" applyNumberFormat="1" applyFont="1" applyFill="1" applyBorder="1" applyAlignment="1">
      <alignment horizontal="center" vertical="center" wrapText="1"/>
    </xf>
    <xf numFmtId="1" fontId="7" fillId="0" borderId="1" xfId="1"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Fill="1" applyBorder="1" applyAlignment="1">
      <alignment horizontal="center" vertical="center" wrapText="1"/>
    </xf>
    <xf numFmtId="0" fontId="7" fillId="0" borderId="1" xfId="0" applyFont="1" applyFill="1" applyBorder="1" applyAlignment="1">
      <alignment horizontal="justify" vertical="center"/>
    </xf>
    <xf numFmtId="0" fontId="7" fillId="0" borderId="1" xfId="0" applyFont="1" applyFill="1" applyBorder="1" applyAlignment="1">
      <alignment horizontal="justify" vertical="center" wrapText="1"/>
    </xf>
    <xf numFmtId="1" fontId="7" fillId="0" borderId="1" xfId="0" applyNumberFormat="1" applyFont="1" applyFill="1" applyBorder="1" applyAlignment="1">
      <alignment horizontal="center" vertical="center"/>
    </xf>
    <xf numFmtId="0" fontId="7" fillId="0" borderId="1" xfId="4" applyFont="1" applyFill="1" applyBorder="1" applyAlignment="1" applyProtection="1">
      <alignment horizontal="center" vertical="center" wrapText="1"/>
    </xf>
    <xf numFmtId="9" fontId="7" fillId="0" borderId="1" xfId="1" applyFont="1" applyFill="1" applyBorder="1" applyAlignment="1">
      <alignment horizontal="center" vertical="center" wrapText="1"/>
    </xf>
    <xf numFmtId="10" fontId="7" fillId="0" borderId="1" xfId="1" applyNumberFormat="1" applyFont="1" applyFill="1" applyBorder="1" applyAlignment="1">
      <alignment horizontal="center" vertical="center" wrapText="1"/>
    </xf>
    <xf numFmtId="0" fontId="7" fillId="0" borderId="1" xfId="0" applyFont="1" applyFill="1" applyBorder="1" applyAlignment="1">
      <alignment horizontal="center" wrapText="1"/>
    </xf>
    <xf numFmtId="10" fontId="7" fillId="0" borderId="1" xfId="0" applyNumberFormat="1" applyFont="1" applyFill="1" applyBorder="1" applyAlignment="1">
      <alignment horizontal="center" vertical="center" wrapText="1"/>
    </xf>
    <xf numFmtId="0" fontId="8"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vertical="center"/>
    </xf>
    <xf numFmtId="9" fontId="8" fillId="0" borderId="0" xfId="0" applyNumberFormat="1" applyFont="1" applyFill="1" applyBorder="1" applyAlignment="1">
      <alignment horizontal="center" vertical="center" wrapText="1"/>
    </xf>
    <xf numFmtId="0" fontId="7" fillId="0" borderId="0" xfId="0" applyFont="1" applyFill="1" applyBorder="1" applyAlignment="1" applyProtection="1">
      <alignment horizontal="center" vertical="center" wrapText="1"/>
    </xf>
    <xf numFmtId="0" fontId="19" fillId="0" borderId="0" xfId="0" applyFont="1" applyFill="1" applyBorder="1" applyAlignment="1">
      <alignment horizontal="center" vertical="center" wrapText="1"/>
    </xf>
    <xf numFmtId="10" fontId="8" fillId="0" borderId="0" xfId="1" applyNumberFormat="1" applyFont="1" applyFill="1" applyBorder="1" applyAlignment="1">
      <alignment horizontal="center" vertical="center"/>
    </xf>
    <xf numFmtId="0" fontId="11" fillId="0" borderId="0" xfId="0" applyFont="1" applyFill="1" applyBorder="1" applyAlignment="1">
      <alignment horizontal="center" vertical="center"/>
    </xf>
    <xf numFmtId="10" fontId="8" fillId="0" borderId="0" xfId="0" applyNumberFormat="1" applyFont="1" applyFill="1" applyBorder="1" applyAlignment="1">
      <alignment horizontal="center" vertical="center"/>
    </xf>
    <xf numFmtId="10" fontId="11" fillId="0" borderId="0" xfId="0" applyNumberFormat="1" applyFont="1" applyFill="1" applyBorder="1" applyAlignment="1">
      <alignment horizontal="center" vertical="center"/>
    </xf>
    <xf numFmtId="0" fontId="7" fillId="0" borderId="1" xfId="0" applyFont="1" applyFill="1" applyBorder="1" applyAlignment="1">
      <alignment vertical="center" wrapText="1"/>
    </xf>
    <xf numFmtId="0" fontId="7" fillId="0" borderId="1" xfId="0" applyFont="1" applyBorder="1" applyAlignment="1">
      <alignment vertical="center" wrapText="1"/>
    </xf>
    <xf numFmtId="14" fontId="11" fillId="0" borderId="0" xfId="0" applyNumberFormat="1" applyFont="1" applyFill="1" applyBorder="1" applyAlignment="1">
      <alignment horizontal="center" vertical="center" textRotation="90"/>
    </xf>
    <xf numFmtId="0" fontId="11" fillId="0" borderId="0" xfId="0" applyFont="1" applyBorder="1" applyAlignment="1">
      <alignment horizontal="center" vertical="center" textRotation="90"/>
    </xf>
    <xf numFmtId="14"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2" applyFont="1" applyFill="1" applyBorder="1" applyAlignment="1">
      <alignment horizontal="center" wrapText="1"/>
    </xf>
    <xf numFmtId="0" fontId="7" fillId="0" borderId="1" xfId="0" applyFont="1" applyBorder="1" applyAlignment="1">
      <alignment horizontal="left" vertical="center" wrapText="1"/>
    </xf>
    <xf numFmtId="9" fontId="7" fillId="0" borderId="1" xfId="1" applyFont="1" applyBorder="1" applyAlignment="1">
      <alignment vertical="center" wrapText="1"/>
    </xf>
    <xf numFmtId="9" fontId="7" fillId="0" borderId="1" xfId="0" applyNumberFormat="1" applyFont="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 xfId="0" applyFont="1" applyBorder="1" applyAlignment="1">
      <alignment horizontal="justify" vertical="center"/>
    </xf>
    <xf numFmtId="0" fontId="7" fillId="0" borderId="1" xfId="2" applyFont="1" applyFill="1" applyBorder="1" applyAlignment="1">
      <alignment horizontal="center" vertical="center"/>
    </xf>
    <xf numFmtId="0" fontId="7" fillId="0" borderId="1" xfId="0" applyFont="1" applyBorder="1" applyAlignment="1">
      <alignment vertical="center"/>
    </xf>
    <xf numFmtId="0" fontId="11" fillId="0" borderId="0" xfId="0" applyFont="1" applyFill="1" applyBorder="1" applyAlignment="1">
      <alignment horizontal="center" vertical="center" textRotation="90"/>
    </xf>
    <xf numFmtId="0" fontId="15" fillId="0" borderId="0" xfId="0" applyFont="1" applyBorder="1" applyAlignment="1">
      <alignment horizontal="center" vertical="center" textRotation="90"/>
    </xf>
    <xf numFmtId="0" fontId="7" fillId="14" borderId="1" xfId="0" applyFont="1" applyFill="1" applyBorder="1" applyAlignment="1">
      <alignment horizontal="center" vertical="center" wrapText="1"/>
    </xf>
    <xf numFmtId="0" fontId="7" fillId="14" borderId="1" xfId="0" applyFont="1" applyFill="1" applyBorder="1" applyAlignment="1">
      <alignment horizontal="center"/>
    </xf>
    <xf numFmtId="9" fontId="7"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xf>
    <xf numFmtId="1" fontId="7" fillId="14" borderId="1" xfId="0" applyNumberFormat="1" applyFont="1" applyFill="1" applyBorder="1" applyAlignment="1">
      <alignment horizontal="center" vertical="center" wrapText="1"/>
    </xf>
    <xf numFmtId="0" fontId="7" fillId="14" borderId="1" xfId="0" applyFont="1" applyFill="1" applyBorder="1" applyAlignment="1" applyProtection="1">
      <alignment horizontal="center" vertical="center" wrapText="1"/>
    </xf>
    <xf numFmtId="0" fontId="7" fillId="14" borderId="1" xfId="0" applyFont="1" applyFill="1" applyBorder="1" applyAlignment="1">
      <alignment horizontal="center" vertical="top" wrapText="1"/>
    </xf>
    <xf numFmtId="49" fontId="7" fillId="14" borderId="1" xfId="0" applyNumberFormat="1" applyFont="1" applyFill="1" applyBorder="1" applyAlignment="1">
      <alignment horizontal="center" vertical="center" wrapText="1"/>
    </xf>
    <xf numFmtId="14" fontId="6" fillId="14" borderId="1" xfId="0" applyNumberFormat="1" applyFont="1" applyFill="1" applyBorder="1" applyAlignment="1" applyProtection="1">
      <alignment horizontal="center" vertical="center" textRotation="90" wrapText="1"/>
      <protection locked="0"/>
    </xf>
    <xf numFmtId="10" fontId="7" fillId="0" borderId="1" xfId="0" applyNumberFormat="1" applyFont="1" applyFill="1" applyBorder="1" applyAlignment="1">
      <alignment horizontal="center"/>
    </xf>
    <xf numFmtId="10" fontId="7" fillId="14" borderId="1" xfId="0" applyNumberFormat="1" applyFont="1" applyFill="1" applyBorder="1" applyAlignment="1">
      <alignment horizontal="center"/>
    </xf>
    <xf numFmtId="10" fontId="7" fillId="14" borderId="1" xfId="0" applyNumberFormat="1" applyFont="1" applyFill="1" applyBorder="1" applyAlignment="1">
      <alignment horizontal="center" vertical="center"/>
    </xf>
    <xf numFmtId="10" fontId="7" fillId="14" borderId="1" xfId="0"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wrapText="1"/>
    </xf>
    <xf numFmtId="9" fontId="7" fillId="0" borderId="1" xfId="1" applyNumberFormat="1" applyFont="1" applyFill="1" applyBorder="1" applyAlignment="1">
      <alignment horizontal="center" vertical="center"/>
    </xf>
    <xf numFmtId="9" fontId="7" fillId="0" borderId="1" xfId="0" applyNumberFormat="1" applyFont="1" applyFill="1" applyBorder="1" applyAlignment="1">
      <alignment horizontal="center"/>
    </xf>
    <xf numFmtId="9" fontId="7" fillId="14" borderId="1" xfId="0" applyNumberFormat="1" applyFont="1" applyFill="1" applyBorder="1" applyAlignment="1">
      <alignment horizontal="center"/>
    </xf>
    <xf numFmtId="10" fontId="7"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textRotation="90"/>
    </xf>
    <xf numFmtId="10" fontId="7" fillId="0" borderId="1" xfId="1" applyNumberFormat="1" applyFont="1" applyFill="1" applyBorder="1" applyAlignment="1">
      <alignment horizontal="center" vertical="center"/>
    </xf>
    <xf numFmtId="9" fontId="6" fillId="14" borderId="1" xfId="0" applyNumberFormat="1" applyFont="1" applyFill="1" applyBorder="1" applyAlignment="1" applyProtection="1">
      <alignment horizontal="center" vertical="center" textRotation="90" wrapText="1"/>
      <protection locked="0"/>
    </xf>
    <xf numFmtId="9" fontId="7" fillId="0" borderId="1" xfId="1" applyFont="1" applyFill="1" applyBorder="1" applyAlignment="1">
      <alignment horizontal="center" vertical="center"/>
    </xf>
    <xf numFmtId="9" fontId="7" fillId="0" borderId="1" xfId="0" applyNumberFormat="1" applyFont="1" applyFill="1" applyBorder="1" applyAlignment="1">
      <alignment horizontal="center" vertical="center"/>
    </xf>
    <xf numFmtId="164" fontId="7" fillId="14" borderId="1" xfId="0" applyNumberFormat="1" applyFont="1" applyFill="1" applyBorder="1" applyAlignment="1">
      <alignment horizontal="center" vertical="center" wrapText="1"/>
    </xf>
    <xf numFmtId="9" fontId="7" fillId="14" borderId="1" xfId="0" applyNumberFormat="1" applyFont="1" applyFill="1" applyBorder="1" applyAlignment="1">
      <alignment horizontal="center" vertical="center"/>
    </xf>
    <xf numFmtId="14" fontId="6" fillId="14" borderId="1" xfId="0" applyNumberFormat="1" applyFont="1" applyFill="1" applyBorder="1" applyAlignment="1">
      <alignment horizontal="center" vertical="center" textRotation="90"/>
    </xf>
    <xf numFmtId="10" fontId="7" fillId="14" borderId="1" xfId="1" applyNumberFormat="1" applyFont="1" applyFill="1" applyBorder="1" applyAlignment="1">
      <alignment horizontal="center" vertical="center"/>
    </xf>
    <xf numFmtId="0" fontId="7" fillId="0" borderId="1" xfId="0" applyFont="1" applyFill="1" applyBorder="1" applyAlignment="1">
      <alignment horizontal="center" vertical="center" wrapText="1" readingOrder="1"/>
    </xf>
    <xf numFmtId="9" fontId="7" fillId="14" borderId="1" xfId="1" applyFont="1" applyFill="1" applyBorder="1" applyAlignment="1">
      <alignment horizontal="center" vertical="center"/>
    </xf>
    <xf numFmtId="41" fontId="7" fillId="0" borderId="1" xfId="5" applyFont="1" applyFill="1" applyBorder="1" applyAlignment="1">
      <alignment horizontal="center" vertical="center" wrapText="1"/>
    </xf>
    <xf numFmtId="41" fontId="7" fillId="0" borderId="1" xfId="5" applyFont="1" applyBorder="1" applyAlignment="1">
      <alignment horizontal="center" vertical="center"/>
    </xf>
    <xf numFmtId="9" fontId="7" fillId="14" borderId="1" xfId="1" applyNumberFormat="1" applyFont="1" applyFill="1" applyBorder="1" applyAlignment="1">
      <alignment horizontal="center" vertical="center"/>
    </xf>
    <xf numFmtId="9" fontId="7" fillId="14" borderId="1" xfId="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165" fontId="7" fillId="0" borderId="1" xfId="5" applyNumberFormat="1" applyFont="1" applyFill="1" applyBorder="1" applyAlignment="1">
      <alignment horizontal="center" vertical="center" textRotation="90"/>
    </xf>
    <xf numFmtId="165" fontId="7" fillId="0" borderId="1" xfId="0" applyNumberFormat="1" applyFont="1" applyFill="1" applyBorder="1" applyAlignment="1">
      <alignment horizontal="center" vertical="center" textRotation="90"/>
    </xf>
    <xf numFmtId="41" fontId="7" fillId="0" borderId="1" xfId="5" applyFont="1" applyFill="1" applyBorder="1" applyAlignment="1">
      <alignment horizontal="center" vertical="center"/>
    </xf>
    <xf numFmtId="164" fontId="7" fillId="0" borderId="1" xfId="1" applyNumberFormat="1" applyFont="1" applyFill="1" applyBorder="1" applyAlignment="1">
      <alignment horizontal="center" vertical="center"/>
    </xf>
    <xf numFmtId="14" fontId="6" fillId="15" borderId="1" xfId="0" applyNumberFormat="1" applyFont="1" applyFill="1" applyBorder="1" applyAlignment="1">
      <alignment horizontal="center" vertical="center" textRotation="90"/>
    </xf>
    <xf numFmtId="10" fontId="7" fillId="15" borderId="1" xfId="1" applyNumberFormat="1" applyFont="1" applyFill="1" applyBorder="1" applyAlignment="1">
      <alignment horizontal="center" vertical="center"/>
    </xf>
    <xf numFmtId="0" fontId="7" fillId="15" borderId="1" xfId="0" applyFont="1" applyFill="1" applyBorder="1" applyAlignment="1">
      <alignment horizontal="center" vertical="center"/>
    </xf>
    <xf numFmtId="1" fontId="7" fillId="14" borderId="1" xfId="0" applyNumberFormat="1" applyFont="1" applyFill="1" applyBorder="1" applyAlignment="1">
      <alignment horizontal="center" vertical="center"/>
    </xf>
    <xf numFmtId="0" fontId="10" fillId="0" borderId="0" xfId="0" applyFont="1" applyBorder="1" applyAlignment="1">
      <alignment horizontal="left"/>
    </xf>
    <xf numFmtId="14" fontId="7" fillId="0" borderId="1" xfId="0" applyNumberFormat="1" applyFont="1" applyFill="1" applyBorder="1" applyAlignment="1">
      <alignment horizontal="center" vertical="center" textRotation="90"/>
    </xf>
    <xf numFmtId="0" fontId="9" fillId="14" borderId="1" xfId="0" applyFont="1" applyFill="1" applyBorder="1" applyAlignment="1">
      <alignment horizontal="center" vertical="center"/>
    </xf>
    <xf numFmtId="0" fontId="7" fillId="14" borderId="1" xfId="0" applyFont="1" applyFill="1" applyBorder="1" applyAlignment="1">
      <alignment horizontal="center" wrapText="1"/>
    </xf>
    <xf numFmtId="14" fontId="8" fillId="0" borderId="1" xfId="0" applyNumberFormat="1" applyFont="1" applyBorder="1" applyAlignment="1">
      <alignment horizontal="center" vertical="center" textRotation="90"/>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9" fontId="8" fillId="0" borderId="0" xfId="1" applyFont="1" applyBorder="1" applyAlignment="1">
      <alignment horizontal="center"/>
    </xf>
    <xf numFmtId="9" fontId="5" fillId="0" borderId="0" xfId="1" applyFont="1" applyBorder="1" applyAlignment="1">
      <alignment horizontal="center" vertical="center"/>
    </xf>
    <xf numFmtId="0" fontId="7" fillId="16" borderId="1" xfId="0" applyFont="1" applyFill="1" applyBorder="1" applyAlignment="1">
      <alignment horizontal="center" vertical="center" wrapText="1"/>
    </xf>
    <xf numFmtId="9" fontId="7" fillId="16" borderId="1" xfId="0" applyNumberFormat="1" applyFont="1" applyFill="1" applyBorder="1" applyAlignment="1">
      <alignment horizontal="center" vertical="center" wrapText="1"/>
    </xf>
    <xf numFmtId="0" fontId="7" fillId="16" borderId="1" xfId="0" applyFont="1" applyFill="1" applyBorder="1" applyAlignment="1">
      <alignment horizontal="center" vertical="center"/>
    </xf>
    <xf numFmtId="1" fontId="7" fillId="16" borderId="1" xfId="0" applyNumberFormat="1" applyFont="1" applyFill="1" applyBorder="1" applyAlignment="1">
      <alignment horizontal="center" vertical="center"/>
    </xf>
    <xf numFmtId="0" fontId="7" fillId="16" borderId="1" xfId="0" applyFont="1" applyFill="1" applyBorder="1" applyAlignment="1">
      <alignment horizontal="center"/>
    </xf>
    <xf numFmtId="9" fontId="7" fillId="16" borderId="1" xfId="0" applyNumberFormat="1" applyFont="1" applyFill="1" applyBorder="1" applyAlignment="1">
      <alignment horizontal="center" vertical="center"/>
    </xf>
    <xf numFmtId="9" fontId="6" fillId="16" borderId="1" xfId="0" applyNumberFormat="1" applyFont="1" applyFill="1" applyBorder="1" applyAlignment="1" applyProtection="1">
      <alignment horizontal="center" vertical="center" textRotation="90" wrapText="1"/>
      <protection locked="0"/>
    </xf>
    <xf numFmtId="14" fontId="6" fillId="16" borderId="1" xfId="0" applyNumberFormat="1" applyFont="1" applyFill="1" applyBorder="1" applyAlignment="1" applyProtection="1">
      <alignment horizontal="center" vertical="center" textRotation="90" wrapText="1"/>
      <protection locked="0"/>
    </xf>
    <xf numFmtId="14" fontId="6" fillId="16" borderId="1" xfId="0" applyNumberFormat="1" applyFont="1" applyFill="1" applyBorder="1" applyAlignment="1">
      <alignment horizontal="center" vertical="center" textRotation="90"/>
    </xf>
    <xf numFmtId="0" fontId="8" fillId="0" borderId="0" xfId="0" applyFont="1" applyFill="1" applyAlignment="1">
      <alignment horizontal="center"/>
    </xf>
    <xf numFmtId="9" fontId="3" fillId="0" borderId="0" xfId="0" applyNumberFormat="1" applyFont="1" applyBorder="1" applyAlignment="1">
      <alignment horizontal="center" vertical="center"/>
    </xf>
    <xf numFmtId="0" fontId="7" fillId="14" borderId="1" xfId="0" applyFont="1" applyFill="1" applyBorder="1" applyAlignment="1">
      <alignment horizontal="left" vertical="center" wrapText="1"/>
    </xf>
    <xf numFmtId="0" fontId="7" fillId="0" borderId="0" xfId="0" applyFont="1" applyFill="1" applyBorder="1" applyAlignment="1">
      <alignment horizontal="center" vertical="center"/>
    </xf>
    <xf numFmtId="0" fontId="10" fillId="0" borderId="0" xfId="0" applyFont="1" applyFill="1" applyBorder="1" applyAlignment="1">
      <alignment horizontal="center"/>
    </xf>
    <xf numFmtId="0" fontId="2" fillId="0" borderId="0" xfId="0" applyFont="1" applyFill="1" applyBorder="1" applyAlignment="1">
      <alignment horizontal="center"/>
    </xf>
    <xf numFmtId="0" fontId="17" fillId="0" borderId="1" xfId="0" applyFont="1" applyBorder="1" applyAlignment="1">
      <alignment horizontal="center"/>
    </xf>
    <xf numFmtId="0" fontId="17" fillId="0" borderId="1" xfId="0" applyFont="1" applyBorder="1" applyAlignment="1">
      <alignment horizontal="center" vertical="center"/>
    </xf>
    <xf numFmtId="10" fontId="17"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textRotation="90"/>
    </xf>
    <xf numFmtId="0" fontId="17" fillId="2" borderId="1" xfId="0" applyFont="1" applyFill="1" applyBorder="1" applyAlignment="1">
      <alignment horizontal="center"/>
    </xf>
    <xf numFmtId="0" fontId="18" fillId="2" borderId="1" xfId="0" applyFont="1" applyFill="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center" vertical="center"/>
    </xf>
    <xf numFmtId="10"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textRotation="90"/>
    </xf>
    <xf numFmtId="0" fontId="18" fillId="0" borderId="1" xfId="0" applyFont="1" applyBorder="1" applyAlignment="1">
      <alignment horizontal="left" vertical="center"/>
    </xf>
    <xf numFmtId="10" fontId="18" fillId="7" borderId="1" xfId="0" applyNumberFormat="1"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textRotation="90" wrapText="1"/>
      <protection locked="0"/>
    </xf>
    <xf numFmtId="0" fontId="10" fillId="0" borderId="0" xfId="0" applyFont="1" applyBorder="1" applyAlignment="1" applyProtection="1">
      <alignment horizontal="left" vertical="center" wrapText="1"/>
      <protection locked="0"/>
    </xf>
    <xf numFmtId="0" fontId="3" fillId="0" borderId="0"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lignment horizontal="center" vertical="center" wrapText="1"/>
    </xf>
    <xf numFmtId="0" fontId="9" fillId="0" borderId="0" xfId="0" applyFont="1" applyBorder="1" applyAlignment="1">
      <alignment horizontal="center" vertical="center" textRotation="90"/>
    </xf>
    <xf numFmtId="0" fontId="9" fillId="0" borderId="0" xfId="0" applyFont="1" applyBorder="1" applyAlignment="1">
      <alignment horizontal="center" vertical="center"/>
    </xf>
    <xf numFmtId="0" fontId="9" fillId="0" borderId="0" xfId="0" applyFont="1" applyBorder="1" applyAlignment="1">
      <alignment horizontal="right"/>
    </xf>
    <xf numFmtId="0" fontId="8" fillId="0" borderId="0" xfId="0" applyFont="1" applyBorder="1" applyAlignment="1">
      <alignment horizontal="right" vertical="center"/>
    </xf>
    <xf numFmtId="0" fontId="8" fillId="0" borderId="0" xfId="0" applyFont="1" applyBorder="1" applyAlignment="1">
      <alignment horizontal="right"/>
    </xf>
    <xf numFmtId="0" fontId="10" fillId="0" borderId="0" xfId="0" applyFont="1" applyBorder="1" applyAlignment="1">
      <alignment horizontal="right"/>
    </xf>
    <xf numFmtId="0" fontId="17" fillId="8"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2"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4" borderId="1" xfId="0" applyFont="1" applyFill="1" applyBorder="1" applyAlignment="1">
      <alignment horizontal="center" vertical="center" wrapText="1"/>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17" fillId="8" borderId="1" xfId="0" applyFont="1" applyFill="1" applyBorder="1" applyAlignment="1">
      <alignment horizontal="center" vertical="center" textRotation="90" wrapText="1"/>
    </xf>
    <xf numFmtId="0" fontId="8" fillId="14" borderId="0" xfId="0" applyFont="1" applyFill="1" applyBorder="1" applyAlignment="1">
      <alignment horizontal="center" vertical="center"/>
    </xf>
  </cellXfs>
  <cellStyles count="7">
    <cellStyle name="Hipervínculo" xfId="2" builtinId="8"/>
    <cellStyle name="Hyperlink" xfId="6" xr:uid="{55A35AFF-7A59-4283-B393-953CF87CE2B1}"/>
    <cellStyle name="Millares [0]" xfId="5" builtinId="6"/>
    <cellStyle name="Normal" xfId="0" builtinId="0"/>
    <cellStyle name="Normal 2 2" xfId="3" xr:uid="{D8835B83-337A-469D-BD8F-A7833721C6BE}"/>
    <cellStyle name="Normal 4" xfId="4" xr:uid="{F7A194A2-F016-452C-8D73-097253955672}"/>
    <cellStyle name="Porcentaje" xfId="1" builtinId="5"/>
  </cellStyles>
  <dxfs count="3">
    <dxf>
      <border>
        <left/>
        <right/>
        <top/>
        <bottom/>
        <vertical/>
        <horizontal/>
      </border>
    </dxf>
    <dxf>
      <font>
        <sz val="10"/>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421105</xdr:colOff>
      <xdr:row>0</xdr:row>
      <xdr:rowOff>0</xdr:rowOff>
    </xdr:from>
    <xdr:to>
      <xdr:col>1</xdr:col>
      <xdr:colOff>120316</xdr:colOff>
      <xdr:row>2</xdr:row>
      <xdr:rowOff>180975</xdr:rowOff>
    </xdr:to>
    <xdr:pic>
      <xdr:nvPicPr>
        <xdr:cNvPr id="2" name="Imagen 1">
          <a:extLst>
            <a:ext uri="{FF2B5EF4-FFF2-40B4-BE49-F238E27FC236}">
              <a16:creationId xmlns:a16="http://schemas.microsoft.com/office/drawing/2014/main" id="{36A34E9E-6586-4F2D-835F-CC4EC40D9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3" name="Imagen 2">
          <a:extLst>
            <a:ext uri="{FF2B5EF4-FFF2-40B4-BE49-F238E27FC236}">
              <a16:creationId xmlns:a16="http://schemas.microsoft.com/office/drawing/2014/main" id="{9A1A7DF4-B46D-4843-AA95-DB2FC81F4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421105</xdr:colOff>
      <xdr:row>0</xdr:row>
      <xdr:rowOff>0</xdr:rowOff>
    </xdr:from>
    <xdr:to>
      <xdr:col>1</xdr:col>
      <xdr:colOff>120316</xdr:colOff>
      <xdr:row>2</xdr:row>
      <xdr:rowOff>180975</xdr:rowOff>
    </xdr:to>
    <xdr:pic>
      <xdr:nvPicPr>
        <xdr:cNvPr id="4" name="Imagen 3">
          <a:extLst>
            <a:ext uri="{FF2B5EF4-FFF2-40B4-BE49-F238E27FC236}">
              <a16:creationId xmlns:a16="http://schemas.microsoft.com/office/drawing/2014/main" id="{AA0057DF-DC82-4B67-A3B1-E6A823016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105" y="0"/>
          <a:ext cx="46121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100</xdr:col>
      <xdr:colOff>676776</xdr:colOff>
      <xdr:row>0</xdr:row>
      <xdr:rowOff>69350</xdr:rowOff>
    </xdr:from>
    <xdr:to>
      <xdr:col>101</xdr:col>
      <xdr:colOff>483499</xdr:colOff>
      <xdr:row>3</xdr:row>
      <xdr:rowOff>80211</xdr:rowOff>
    </xdr:to>
    <xdr:pic>
      <xdr:nvPicPr>
        <xdr:cNvPr id="5" name="Imagen 4">
          <a:extLst>
            <a:ext uri="{FF2B5EF4-FFF2-40B4-BE49-F238E27FC236}">
              <a16:creationId xmlns:a16="http://schemas.microsoft.com/office/drawing/2014/main" id="{97DFED13-D66B-445D-9847-0F1F6B5FE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501" y="69350"/>
          <a:ext cx="568723" cy="4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Gina Margarita Diaz Lobo" id="{94BCBC76-980E-4974-900C-FD1286E5DA5F}" userId="S::gina.diaz@unp.gov.co::02b15c52-b494-4cde-bcf9-1f7fd87c5d2a" providerId="AD"/>
  <person displayName="Cielo Patricia Criollo Obando" id="{3640FA3B-8A86-4F8A-9D0D-BC3F552E1967}" userId="S::cielo.criollo@unp.gov.co::82fa51df-5c8e-447d-9a55-7a494b7c8fc7" providerId="AD"/>
  <person displayName="Pamela Reyespatria Camargo" id="{05D87ADC-C654-43EF-9B2D-F8245CCB764D}" userId="S::pamela.reyespatria@unp.gov.co::cb5345d6-6924-4c3c-9918-c83f07047e3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LENOVO\Downloads\DIN&#192;MICA%20PLAN%20DE%20ACCI&#211;N_2601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Stella Uribe Enciso" refreshedDate="43490.559252777777" createdVersion="6" refreshedVersion="6" minRefreshableVersion="3" recordCount="210" xr:uid="{D49A44E6-EF40-41D6-B7AA-9BFBD91F8B31}">
  <cacheSource type="worksheet">
    <worksheetSource ref="A3:C20" sheet="BASE" r:id="rId2"/>
  </cacheSource>
  <cacheFields count="64">
    <cacheField name="PACTO" numFmtId="0">
      <sharedItems/>
    </cacheField>
    <cacheField name="LÍNEA ESTRATÉGICA" numFmtId="0">
      <sharedItems/>
    </cacheField>
    <cacheField name="OBJETIVO DEL PND" numFmtId="0">
      <sharedItems/>
    </cacheField>
    <cacheField name="ESTRATÉGIA PND" numFmtId="0">
      <sharedItems containsBlank="1" longText="1"/>
    </cacheField>
    <cacheField name="OBJETIVO SECTORIAL" numFmtId="0">
      <sharedItems containsNonDate="0" containsString="0" containsBlank="1"/>
    </cacheField>
    <cacheField name="ESTRATEGIA SECTORIAL" numFmtId="0">
      <sharedItems containsString="0" containsBlank="1" containsNumber="1" containsInteger="1" minValue="0" maxValue="0"/>
    </cacheField>
    <cacheField name="INDICADOR" numFmtId="0">
      <sharedItems containsBlank="1"/>
    </cacheField>
    <cacheField name="META DEL CUATRENIO" numFmtId="0">
      <sharedItems containsBlank="1" containsMixedTypes="1" containsNumber="1" containsInteger="1" minValue="0" maxValue="1"/>
    </cacheField>
    <cacheField name="PROPENDER POR UNA CULTURA DE RESPETO Y GARANTÍA DE LOS DERECHOS HUMANOS,QUE CONTRIBUYAN AL PROCESO DE CONSTRUCCIÓN DE PAZ" numFmtId="0">
      <sharedItems count="2">
        <s v="NO"/>
        <s v="SI"/>
      </sharedItems>
    </cacheField>
    <cacheField name="FORTALECER LA CAPACIDAD INSTITUCIONAL PARA IDENTIFICAR OPORTUNAMENTE LAS AMENAZAS, RIESGOS Y VULNERABILIDADES A LAS CUALES ESTÁN EXPUESTAS LAS POBLACIONES OBJETO" numFmtId="0">
      <sharedItems count="2">
        <s v="NO"/>
        <s v="SI"/>
      </sharedItems>
    </cacheField>
    <cacheField name="GESTIONAR SOLUCIONES ESTRATÈGICAS QUE CONTRIBUYAN A LA GARANTÌA EFECTIVA AL DERECHO A LA VIDA, LIBERTAD Y SEGURIDAD DE LAS POBLACIONES OBJETO Y OPTIMIZARLOS TIEMPOS DE RESPUESTA EN LA RUTA RUTA DE PROTECCIÓN" numFmtId="0">
      <sharedItems count="2">
        <s v="NO"/>
        <s v="SI"/>
      </sharedItems>
    </cacheField>
    <cacheField name="FORTALECER LAS CAPACIDADES INSTITUCIONALES PARA LA INCLUSIÓN DE LOS ENFOQUES DIFERENCIALES EN LOS PROCESOS MISIONALES" numFmtId="0">
      <sharedItems count="2">
        <s v="NO"/>
        <s v="SI"/>
      </sharedItems>
    </cacheField>
    <cacheField name="FORTALECER LA ENTIDAD A TRAVÉS DE MEJORES PRÁCTICAS EN LA GESTIÓN INSTITUCIONAL, DESDE LA INTEGRACIÓN FÍSICA Y TECNOLÓGICA DE LOS PROCESOS DE LA ENTIDAD PARA DAR UN RESPUESTA EFICIENTE Y EFECTIVA A LAS NECESIDADES DE PROTECCIÓN DE LA POBLACIÓN OBJETO" numFmtId="0">
      <sharedItems count="2">
        <s v="SI"/>
        <s v="NO"/>
      </sharedItems>
    </cacheField>
    <cacheField name="OPTIMIZAR LA PLANEACIÓN , EJECUCIÓN Y SEGUIMIENTO INSTITUCIONAL PARA LA MEJORA CONTINUA DE LA GESTIÓN" numFmtId="0">
      <sharedItems containsBlank="1"/>
    </cacheField>
    <cacheField name="PROMOVER LA PARTICIPACIÓN CIUDADANA EN LA GESTIÓN INSTITUCIONAL" numFmtId="0">
      <sharedItems containsBlank="1"/>
    </cacheField>
    <cacheField name="FOMENTAR EL CUMPLIMIENTO DE LOS REQUISITOS LEGALES APLICABLES" numFmtId="0">
      <sharedItems containsBlank="1"/>
    </cacheField>
    <cacheField name="INCREMENTAR LA PERCEPCIÓN DE SATISFACCIÓN DEL SERVICIO DE PROTECCIÓN POR PARTE DE LOS USUARIOS Y BENEFICIARIOS DE LA ENTIDAD" numFmtId="0">
      <sharedItems containsBlank="1"/>
    </cacheField>
    <cacheField name="DISMINUIR LA TASA DE ACCIDENTES Y LA APARICIÓN DE ENFERMEDADES LABORALES ATRIBUIBLES A LA LABOR, IMPLEMENTANDO LAS ACTIVIDADES CONTEMPLADAS EN EL PLAN DE TRABAJO, CUMPLINEDO CON LA NORMATIVIDAD VIGENTE" numFmtId="0">
      <sharedItems containsBlank="1"/>
    </cacheField>
    <cacheField name="IMPULSAR EL CRECIMIENTO DE LAS COMPETENCIAS DEL TALENTO HUMANO EN LA ENTIDAD QUE FACILITE EL CUMPLIMIENTO DE LOS OBJETIVOS INSTITUCIONALES" numFmtId="0">
      <sharedItems containsBlank="1"/>
    </cacheField>
    <cacheField name="PROMOVER ACCIONES PARA MITIGAR Y POTENCIALIZAR LOS IMPACTOS AMBIENTALES NEGATIVOS Y POSITIVOS GENERADOS POR LA ENTIDAD" numFmtId="0">
      <sharedItems containsBlank="1"/>
    </cacheField>
    <cacheField name="APROPIAR LA POLÍTICA DE SEGURIDAD Y PRIVACIDAD DE LA INFORMACIÓN Y ADOPTAR BUENAS PRÁCTICAS PARA ASEGURAR EL USO APROPIADO DE LOS ACTIVOS DE LA INFORMACIÓN EN TODOS LOS PROCESOS DE LA ENTIDAD" numFmtId="0">
      <sharedItems containsBlank="1"/>
    </cacheField>
    <cacheField name="ESTRATÉGIAS INSTITUCIONALES" numFmtId="0">
      <sharedItems count="26">
        <s v="LIDERAR EL DESARROLLO DEL  MODELO INTEGRADO DE PLANEACIÓN Y GESTIÓN (MIPG)"/>
        <s v="RECONOCER LA ACTIVIDAD DE LOS LÍDERES Y LIDERESAS SOCIALES DEFENSORES Y DEFENSORAS DE DERECHOS HUMANOS, PARA ELIMINAR LA ESTIGMATIZACIÓN SOCIAL, A TRAVÉS DE LA DIFUSIÓN DE LOS DERECHOS CON ENFOQUE DIFERENCIAL"/>
        <s v="_x000a_PROMOVER MECANISMOS DE PARTICIPACIÓN A LOS GRUPOS Y COMUNIDADES PARA LA CONSTRUCCIÓN DE MEDIDAS DE PROTECCIÓN CON ENFOQUE DIFERENCIAL_x000a_"/>
        <s v="MEJORAR LA PERCEPCIÓN DE CALIDAD DEL SERVICIO, EN VIRTUD DE LA PRESTACIÓN EFICIENTE Y EFECTIVA DEL PROGRAMA DE PREVENCIÓN Y PROTECCIÓN INDIVIDUAL Y COLECTIVA, EN CUMPLIMIENTO DE LA MISIONALIDAD DE LA ENTIDAD"/>
        <s v="GESTIONAR, ADMINISTRAR Y EJECUTAR EFICIENTEMENTE LOS RECURSOS FINANCIEROS NECESARIOS DESDE LA PROGRAMACIÓN, APROPIACIÓN Y EJECUCIÓN PARA DAR CUMPLIMIENTO A LAS METAS Y OBTENER LOS RESULTADOS DE DESEMPEÑO INSTITUCIONAL PLANIFICADOS"/>
        <s v="FORTALECER LOS PROCESOS EN LA GESTIÓN Y DESEMPEÑO EFICAZ Y EFICIENTE DE LA ENTIDAD"/>
        <s v="CERTIFICAR LA ENTIDAD EN LAS NORMAS INTERNACIONALES ISO 9001:2015, 14001:2015, 27001:2013 Y 45001:2018"/>
        <s v="DIRECCIONAR DE MANERA EFECTIVA Y OPORTUNA LAS SOLICITUDES ALLEGADAS A LA ENTIDAD."/>
        <s v="EJECUTAR EL PLAN INSTITUCIONAL DE ARCHIVOS PINAR"/>
        <s v="REDUCIR EL TIEMPO DE RESPUESTA PROMEDIO ENTRE LA APROBACIÓN  Y LA IMPLEMENTACIÓN DE MEDIDAS DE PROTECCIÓN  EN LA RUTA INDIVIUDAL PARA DEFENSORES DE DERECHOS HUMANOS Y OTRAS POBLACIONES PREVISTAS EN EL MARCO DEL DECRETO 1066 DE 2015._x000a_"/>
        <s v="PORCENTAJE DE COMUNIDADES IDENTIFICADAS CON RIESGO EXTRAORDINARIO, EXTREMO O INMINENTE CON MEDIDAS DE PROTECCIÓN IMPLEMENTADAS (CON ENFOQUE DIFERENCIAL)"/>
        <s v=" ACTUALIZAR Y ADECUAR LAS MEDIDAS DE PREVENCIÓN Y PROTECCIÓN COLECTIVA CON ENFOQUE DIFERENCIAL EN MUJERES Y ÉNFASIS EN EL FORTALECIMIENTO ORGANIZACIONAL, MEDIDAS DE TIPO PSICOSOCIAL Y CARTOGRAFÍAS DEL CUERPO RESPECTO A AGRESIONES FÍSICAS."/>
        <s v="INCORPORAR EL ANÁLISIS DE CONTEXTO COMO MECANISMO PARA LA IDENTIFICACIÓN ANTICIPADA O TEMPRANA DE LAS AMENAZAS, RIESGOS Y VULNERABILIDAADES DE LAS POBLACIONES OBJETO."/>
        <s v="IMPLEMENTACIÓN DEL PROGRAMA  DE PROTECCIÓN ESPECIALIZADA DE SEGURIDAD Y PROTECCIÓN Y SUS PROCEDIMIENTOS, EN LO QUE ES COMPETENCIA DE LA SESP"/>
        <s v="ESTABLECER PROCESO Y PROCEDIMIENTOS IDÓNEOS PARA LA GESTIÓN Y ADMINISTRACIÓN DEL PROGRAMA ESPECILIZADO DE SEGURIDAD Y PROTECCIÓN "/>
        <s v="CONSOLIDACIÓN DEL PPESP A NIVEL TERRITORIAL"/>
        <s v="_x000a_CONTRIBUIR A LA FORMULACIÓN DEL PLAN ESTRATÉGICO DE SEGURIDAD Y PROTECCIÓN"/>
        <s v="DISMINUIR EL TIEMPO DE RESPUESTA DE LOS RECURSOS DE REPOSICIÓN"/>
        <s v="ACTUAR DE MANERA PREVENTIVA ANTE LA PRESENCIA DE UN RIESGO O VULNERABILIDAD"/>
        <s v="FOMENTAR EL CRECIMIENTO, APRENDIZAJE Y DESARROLLO DEL TALENTO HUMANO DE LA ENTIDAD"/>
        <s v="FORTALECER LOS CONOCIMIENTOS DE LOS FUNCIONARIOS Y COLABORADORES FRENTE A LOS ENFOQUES DIFERENCIALES"/>
        <s v="CONSOLIDAR LA ESTRATEGIA DE COOPERACIÓN INTERNACIONAL EN EL INTERIOR DE LA ENTIDAD COMO MECANISMO ALTERNO PARA EL DESARROLLO DE PROGRAMAS, PLANES E INICIATIVAS QUE CONTRIBUYAN A ALCANZAR LOS OBJETIVOS INSTITUCIONALES"/>
        <s v="PROMOVER LA RUTA DE PROTECCIÓN COLECTIVA Y EL PROTOCOLO DE ANÁLISIS DE NIVEL DE RIESGO PARA MUJERES LIDERESAS Y DEFENSORAS A NIVEL NACIONAL"/>
        <s v="DESARROLLAR UNA CULTURA ORGANIZACIONAL FUNDAMENTADA EN LA INFORMACIÓN Y LA COMUNICACIÓN EFECTIVA"/>
        <s v="PROMOVER LA PARTICIPACIÓN CIUDADANA EN LA GESTIÓN DE LA ENTIDAD"/>
        <s v="FORTALECER HERRAMIENTAS TECNOLÓGICAS, EL ACCESO A LA INFORMACIÓN Y LA APROPIACIÓN DE LAS TECNOLOGÍAS DE LA INFORMACIÓN"/>
      </sharedItems>
    </cacheField>
    <cacheField name="INDICADOR (IMPACTO) DE LA ESTRATEGIA INSTITUCIONAL" numFmtId="0">
      <sharedItems/>
    </cacheField>
    <cacheField name="META INSTITUCIONAL CUATRIANUAL" numFmtId="0">
      <sharedItems containsMixedTypes="1" containsNumber="1" minValue="0.6" maxValue="100"/>
    </cacheField>
    <cacheField name="2019" numFmtId="0">
      <sharedItems containsBlank="1" containsMixedTypes="1" containsNumber="1" minValue="0.1" maxValue="65"/>
    </cacheField>
    <cacheField name="2020" numFmtId="0">
      <sharedItems containsMixedTypes="1" containsNumber="1" minValue="0.4" maxValue="70"/>
    </cacheField>
    <cacheField name="2021" numFmtId="0">
      <sharedItems containsBlank="1" containsMixedTypes="1" containsNumber="1" minValue="0.15" maxValue="85"/>
    </cacheField>
    <cacheField name="2022" numFmtId="0">
      <sharedItems containsBlank="1" containsMixedTypes="1" containsNumber="1" minValue="0.15" maxValue="100"/>
    </cacheField>
    <cacheField name="ACTIVIDADES" numFmtId="0">
      <sharedItems longText="1"/>
    </cacheField>
    <cacheField name="PRODUCTOS" numFmtId="0">
      <sharedItems/>
    </cacheField>
    <cacheField name="RESPONSABLE" numFmtId="0">
      <sharedItems count="18">
        <s v="CONTROL INTERNO"/>
        <s v="GESTIÓN DEL SERVICIO AL CIUDADANO"/>
        <s v="TODOS LOS PROCESOS"/>
        <s v="GESTIÓN DE ADQUISICIÓN Y ADMINISTRACIÓN DE BIENES Y SERVICIOS"/>
        <s v="GESTIÓN ADMINISTRATIVA"/>
        <s v="_x000a_CONTROL DISCIPLINARIO INTERNO_x000a_"/>
        <s v="GESTIÓN  DOCUMENTAL"/>
        <s v="GESTIÓN DE EVALUACIÓN DEL RIESGO"/>
        <s v="GESTIÓN ESPECIALIZADA DE SEGURIDAD Y PROTECCIÓN"/>
        <s v="GESTIÓN FINANCIERA"/>
        <s v="GESTIÓN JURÍDICA"/>
        <s v="GESTIÓN DE MEDIDAS DE PROTECCIÓN"/>
        <s v="GESTIÓN ESTRATÉGICA DEL TALENTO HUMANO"/>
        <s v="PLANEACIÓN INSTITUCIONAL"/>
        <s v="SISTEMA DE GESTIÓN"/>
        <s v="GESTIÓN DE LAS COMUNICACIONES"/>
        <s v="GESTIÓN TECNOLÓGICA"/>
        <s v="DIRECCIONAMIENTO ESTRATÉGICO"/>
      </sharedItems>
    </cacheField>
    <cacheField name="Enero " numFmtId="0">
      <sharedItems containsBlank="1" containsMixedTypes="1" containsNumber="1" minValue="8.3299999999999999E-2" maxValue="100"/>
    </cacheField>
    <cacheField name="Febrero " numFmtId="0">
      <sharedItems containsBlank="1" containsMixedTypes="1" containsNumber="1" minValue="8.3299999999999999E-2" maxValue="100"/>
    </cacheField>
    <cacheField name="Marzo " numFmtId="0">
      <sharedItems containsBlank="1" containsMixedTypes="1" containsNumber="1" minValue="8.3299999999999999E-2" maxValue="100"/>
    </cacheField>
    <cacheField name="Abril " numFmtId="0">
      <sharedItems containsBlank="1" containsMixedTypes="1" containsNumber="1" minValue="8.3299999999999999E-2" maxValue="100"/>
    </cacheField>
    <cacheField name="Mayo " numFmtId="0">
      <sharedItems containsBlank="1" containsMixedTypes="1" containsNumber="1" minValue="8.3299999999999999E-2" maxValue="100"/>
    </cacheField>
    <cacheField name="Junio " numFmtId="0">
      <sharedItems containsBlank="1" containsMixedTypes="1" containsNumber="1" minValue="8.3299999999999999E-2" maxValue="100"/>
    </cacheField>
    <cacheField name="Julio " numFmtId="0">
      <sharedItems containsBlank="1" containsMixedTypes="1" containsNumber="1" minValue="8.3299999999999999E-2" maxValue="100"/>
    </cacheField>
    <cacheField name="Agosto " numFmtId="0">
      <sharedItems containsBlank="1" containsMixedTypes="1" containsNumber="1" minValue="8.3299999999999999E-2" maxValue="100"/>
    </cacheField>
    <cacheField name="Septiembre" numFmtId="0">
      <sharedItems containsBlank="1" containsMixedTypes="1" containsNumber="1" minValue="8.3299999999999999E-2" maxValue="100"/>
    </cacheField>
    <cacheField name="Octubre" numFmtId="0">
      <sharedItems containsBlank="1" containsMixedTypes="1" containsNumber="1" minValue="8.3299999999999999E-2" maxValue="100"/>
    </cacheField>
    <cacheField name="Noviembre" numFmtId="0">
      <sharedItems containsBlank="1" containsMixedTypes="1" containsNumber="1" minValue="8.3299999999999999E-2" maxValue="100"/>
    </cacheField>
    <cacheField name="Diciembre" numFmtId="0">
      <sharedItems containsBlank="1" containsMixedTypes="1" containsNumber="1" minValue="8.3299999999999999E-2" maxValue="100"/>
    </cacheField>
    <cacheField name="Nombre del Indicador de la actividad" numFmtId="0">
      <sharedItems/>
    </cacheField>
    <cacheField name="Tipo de Indicador" numFmtId="0">
      <sharedItems/>
    </cacheField>
    <cacheField name="Unidad de Medida" numFmtId="0">
      <sharedItems/>
    </cacheField>
    <cacheField name="Fórmula del indicador" numFmtId="0">
      <sharedItems longText="1"/>
    </cacheField>
    <cacheField name="PLAN ANTICORRUPCION Y ATENCIÓN AL CIUDADANO -  GESTIÓN DEL RIESGO DE CORRUPCIÓN" numFmtId="0">
      <sharedItems/>
    </cacheField>
    <cacheField name="PLAN ANTICORRUPCION Y ATENCIÓN AL CIUDADANO - RACIONALIZACIÓN DE TRÁMITES" numFmtId="0">
      <sharedItems/>
    </cacheField>
    <cacheField name="PLAN ANTICORRUPCION Y ATENCIÓN AL CIUDADANO - RENDICIÓN DE CUENTAS" numFmtId="0">
      <sharedItems/>
    </cacheField>
    <cacheField name="PLAN ANTICORRUPCION Y ATENCIÓN AL CIUDADANO - MECANISMOS PARA MEJORAR LA ATENCIÓN AL CIUDADANO" numFmtId="0">
      <sharedItems/>
    </cacheField>
    <cacheField name="PLAN ANTICORRUPCION Y ATENCIÓN AL CIUDADANO - MECANISMOS PARA LA TRANSPARENCIA Y ACCESO A LA INFORMACIÓN" numFmtId="0">
      <sharedItems/>
    </cacheField>
    <cacheField name="PLAN ANTICORRUPCION Y ATENCIÓN AL CIUDADANO - INICIATIVAS ADICIONALES" numFmtId="0">
      <sharedItems containsBlank="1"/>
    </cacheField>
    <cacheField name="PLAN INSTITUCIONAL DE ARCHIVOS DE LA ENTIDAD - PINAR" numFmtId="0">
      <sharedItems containsBlank="1"/>
    </cacheField>
    <cacheField name="PLAN ESTRATÉGICO DE TALENTO HUMANO" numFmtId="0">
      <sharedItems containsBlank="1"/>
    </cacheField>
    <cacheField name="PLAN ANUAL DE VACANTES" numFmtId="0">
      <sharedItems containsBlank="1"/>
    </cacheField>
    <cacheField name="PLAN DE PREVISIÓN DE RECURSOS HUMANOS" numFmtId="0">
      <sharedItems containsBlank="1"/>
    </cacheField>
    <cacheField name="PLAN INSTITUCIONAL DE CAPACITACIONES" numFmtId="0">
      <sharedItems containsBlank="1"/>
    </cacheField>
    <cacheField name="PLAN DE SEGURIDAD Y SALUD EN EL TRABAJO" numFmtId="0">
      <sharedItems containsBlank="1"/>
    </cacheField>
    <cacheField name="PLAN DE INCENTIVOS" numFmtId="0">
      <sharedItems containsBlank="1"/>
    </cacheField>
    <cacheField name="PLAN ESTRATÉGICO DE TECNOLOGÍA DE LA INFORMACIÓN Y LAS COMUNICACIONES" numFmtId="0">
      <sharedItems containsBlank="1"/>
    </cacheField>
    <cacheField name="PLAN DE TRAMIENTOS DE RIESGOS DE SEGURIDAD Y PRIVACIDAD DE LA INFORMACIÓN " numFmtId="0">
      <sharedItems containsBlank="1"/>
    </cacheField>
    <cacheField name="PLAN DE SEGURIDAD Y PRIVACIDAD DE LA INFORMACIÓN" numFmtId="0">
      <sharedItems containsBlank="1"/>
    </cacheField>
    <cacheField name="PLAN ANUAL DE ADQUISI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
  <r>
    <s v="NO APLICA"/>
    <s v="NO APLICA"/>
    <s v="NO APLICA"/>
    <s v="NO APLICA"/>
    <m/>
    <m/>
    <m/>
    <m/>
    <x v="0"/>
    <x v="0"/>
    <x v="0"/>
    <x v="0"/>
    <x v="0"/>
    <s v="SI"/>
    <s v="NO"/>
    <s v="SI"/>
    <s v="NO"/>
    <s v="NO"/>
    <s v="NO"/>
    <s v="NO"/>
    <s v="NO"/>
    <x v="0"/>
    <s v="PUNTAJE DEL AUTODIAGNÓSTICO DE LA POLÍTICA DE PLANEACIÓN INSTITUCIONAL"/>
    <n v="0.75"/>
    <n v="0.55000000000000004"/>
    <n v="0.65"/>
    <n v="0.7"/>
    <n v="0.75"/>
    <s v="ELABORAR Y PRESENTAR ANTE EL COMITÉ INSTITUCIONAL DE COORDINACIÓN  DEL SITEMA DE CONTROL INTERNO, EL PLAN ANUAL DE AUDITORÍAS"/>
    <s v="PLAN DE AUDITORÍAS INSTITUCIONAL APROBADO"/>
    <x v="0"/>
    <m/>
    <n v="1"/>
    <m/>
    <m/>
    <m/>
    <m/>
    <m/>
    <m/>
    <m/>
    <m/>
    <m/>
    <m/>
    <s v="PLAN DE AUDITORÍA"/>
    <s v="PRODUCTO"/>
    <s v="NÚMERO"/>
    <s v="1 PLAN  DE  AUDITORÍA "/>
    <s v="NO"/>
    <s v="NO"/>
    <s v="NO"/>
    <s v="NO"/>
    <s v="NO"/>
    <s v="NO"/>
    <s v="NO"/>
    <s v="NO"/>
    <s v="NO"/>
    <s v="NO"/>
    <s v="NO"/>
    <s v="NO"/>
    <s v="NO"/>
    <s v="NO"/>
    <s v="NO"/>
    <s v="NO"/>
    <s v="SI"/>
  </r>
  <r>
    <s v="NO APLICA"/>
    <s v="NO APLICA"/>
    <s v="NO APLICA"/>
    <s v="NO APLICA"/>
    <m/>
    <m/>
    <m/>
    <m/>
    <x v="0"/>
    <x v="0"/>
    <x v="0"/>
    <x v="0"/>
    <x v="0"/>
    <s v="SI"/>
    <s v="NO"/>
    <s v="SI"/>
    <s v="NO"/>
    <s v="NO"/>
    <s v="NO"/>
    <s v="NO"/>
    <s v="NO"/>
    <x v="0"/>
    <s v="EFICACIA EN LA EJECUCCION DEL PLAN AUDITORIA"/>
    <n v="1"/>
    <n v="1"/>
    <n v="1"/>
    <n v="1"/>
    <n v="1"/>
    <s v="REALIZAR LAS AUDITORÍAS APROBADAS EN EL PLAN ANUAL DE AUDITORÍAS"/>
    <s v="INFORME FINAL DE AUDITORÍAS"/>
    <x v="0"/>
    <m/>
    <m/>
    <m/>
    <m/>
    <m/>
    <m/>
    <m/>
    <m/>
    <m/>
    <m/>
    <m/>
    <n v="1"/>
    <s v="INFORMES DE AUDITORÍAS"/>
    <s v="EFICIENCIA"/>
    <s v="PORCENTAJE"/>
    <s v="(NÚMERO DE AUDITORÍAS REALIZADAS/ TOTAL  NÚMERO DE AUDITORÍAS PROGRAMADAS)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_x000a_ELABORAR Y PRESENTAR LOS INFORMES ANUALES DE LEY"/>
    <s v="INFORMES DE LEY ANUALES"/>
    <x v="0"/>
    <n v="1"/>
    <m/>
    <m/>
    <m/>
    <m/>
    <m/>
    <m/>
    <m/>
    <m/>
    <m/>
    <m/>
    <m/>
    <s v="PORCENTAJE DE INFORMES DE LEY ANUALES PRESENTADOS  OPORTUNAMENTE"/>
    <s v="EFICIENCIA"/>
    <s v="PORCENTAJE"/>
    <s v="(NÚMERO DE INFORMES DE LEY  ANUALES PRESENTADOS OPORTUNAMENTE/NÚMEROS DE INFORMES DE LEY A PRESENTAR ANU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SEMESTRALES DE LEY"/>
    <s v="INFORMES DE LEY SEMESTRALES"/>
    <x v="0"/>
    <n v="0.5"/>
    <m/>
    <m/>
    <m/>
    <m/>
    <m/>
    <n v="0.5"/>
    <m/>
    <m/>
    <m/>
    <m/>
    <m/>
    <s v="PORCENTAJE DE INFORMES DE LEY SEMESTRALES PRESENTADOS  OPORTUNAMENTE"/>
    <s v="EFICIENCIA"/>
    <s v="PORCENTAJE"/>
    <s v="(NÚMERO DE INFORMES DE LEY SEMESTRALES PRESENTADOS OPORTUNAMENTE/NÚMEROS DE INFORMES DE LEY A PRESENTAR SE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CUATRIMESTRALES DE LEY"/>
    <s v="INFORMES DE LEY CUATRIMESTRALES"/>
    <x v="0"/>
    <n v="0.33"/>
    <m/>
    <m/>
    <m/>
    <n v="0.33"/>
    <m/>
    <m/>
    <m/>
    <n v="0.33"/>
    <m/>
    <m/>
    <m/>
    <s v="PORCENTAJE DE INFORMES DE LEY CUATRIMESTRALES PRESENTADOS  OPORTUNAMENTE"/>
    <s v="EFICIENCIA"/>
    <s v="PORCENTAJE"/>
    <s v="(NÚMERO DE INFORMES DE LEY CUATRIMESTRALES  PRESENTADOS OPORTUNAMENTE/NÚMEROS DE INFORMES DE LEY A PRESENTAR CUATRIMESTRALMENTE)X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LOS INFORMES TRIMESTRALES DE LEY"/>
    <s v="INFORMES DE LEY TRIMESTRALES"/>
    <x v="0"/>
    <n v="0.25"/>
    <m/>
    <m/>
    <n v="0.25"/>
    <m/>
    <m/>
    <n v="0.25"/>
    <m/>
    <m/>
    <n v="0.25"/>
    <m/>
    <m/>
    <s v="PORCENTAJE DE INFORMES DE LEY TRIMESTRALES PRESENTADOS  OPORTUNAMENTE"/>
    <s v="EFICIENCIA"/>
    <s v="PORCENTAJE"/>
    <s v="(NÚMERO DE INFORMES DE LEY TRIMESTRALES PRESENTADOS OPORTUNAMENTE/NÚMEROS DE INFORMES DE LEY A PRESENTAR TRIMESTRALMENTE)X100%"/>
    <s v="NO"/>
    <s v="NO"/>
    <s v="NO"/>
    <s v="NO"/>
    <s v="NO"/>
    <s v="NO"/>
    <s v="NO"/>
    <s v="NO"/>
    <s v="NO"/>
    <s v="NO"/>
    <s v="NO"/>
    <s v="NO"/>
    <s v="NO"/>
    <s v="NO"/>
    <s v="NO"/>
    <s v="NO"/>
    <s v="SI"/>
  </r>
  <r>
    <s v="NO APLICA"/>
    <s v="NO APLICA"/>
    <s v="NO APLICA"/>
    <s v="NO APLICA"/>
    <m/>
    <m/>
    <m/>
    <m/>
    <x v="0"/>
    <x v="0"/>
    <x v="0"/>
    <x v="0"/>
    <x v="0"/>
    <s v="SI"/>
    <s v="NO"/>
    <s v="SI"/>
    <s v="NO"/>
    <s v="NO"/>
    <s v="NO"/>
    <s v="NO"/>
    <s v="NO"/>
    <x v="0"/>
    <s v="FORTALECIMIENTO DEL SISTEMA DE CONTROL INTERNO"/>
    <n v="1"/>
    <n v="1"/>
    <n v="1"/>
    <n v="1"/>
    <n v="1"/>
    <s v="REALIZAR  LAS ASESORÍAS Y ACOMPAÑAMIENTOS A LOS PROCESOS  EN EL DESARROLLO Y MEJORAMIENTO DEL SISTEMA DE CONTROL INTERNO ."/>
    <s v="MESAS DE TRABAJO"/>
    <x v="0"/>
    <m/>
    <m/>
    <m/>
    <m/>
    <m/>
    <m/>
    <m/>
    <m/>
    <m/>
    <m/>
    <m/>
    <n v="1"/>
    <s v="MESAS DE TRABAJO "/>
    <s v="EFICIENCIA"/>
    <s v="PORCENTAJE"/>
    <s v="(PORCENTAJE  DE ACOMPAÑAMIENTOS REALIZADOS / ACOMPAÑAMIENTOS SOLICITADOS O IDENTIFICADOS)X100%"/>
    <s v="NO"/>
    <s v="NO"/>
    <s v="NO"/>
    <s v="NO"/>
    <s v="NO"/>
    <s v="NO"/>
    <s v="NO"/>
    <s v="NO"/>
    <s v="NO"/>
    <s v="NO"/>
    <s v="NO"/>
    <s v="NO"/>
    <s v="NO"/>
    <s v="NO"/>
    <s v="NO"/>
    <s v="NO"/>
    <s v="SI"/>
  </r>
  <r>
    <s v="NO APLICA"/>
    <s v="NO APLICA"/>
    <s v="NO APLICA"/>
    <s v="NO APLICA"/>
    <m/>
    <m/>
    <m/>
    <m/>
    <x v="1"/>
    <x v="0"/>
    <x v="0"/>
    <x v="0"/>
    <x v="1"/>
    <s v="NO"/>
    <s v="SI"/>
    <s v="NO"/>
    <s v="NO"/>
    <s v="NO"/>
    <s v="NO"/>
    <s v="NO"/>
    <s v="NO"/>
    <x v="1"/>
    <s v="NÚMERO DE ACTUALIZACIONES DE LA CARACTERIZACIÒN DE LA POBLACIÒN OBJETO"/>
    <n v="4"/>
    <n v="1"/>
    <n v="1"/>
    <n v="1"/>
    <n v="1"/>
    <s v="ACTUALIZAR LA CARACTERIZACIÓN DE LOS BENEFICIARIOS  DEL PROGRAMA DE PREVENCIÓN Y PROTECCIÓN  DE LA UNP."/>
    <s v="CARACTERIZACIÓN DE POBLACIÓN  OBJETO ACTUALIZADA "/>
    <x v="1"/>
    <m/>
    <m/>
    <m/>
    <m/>
    <m/>
    <m/>
    <m/>
    <m/>
    <n v="1"/>
    <m/>
    <m/>
    <m/>
    <s v="CARACTERIZACIÓN POBLACION OBJETO"/>
    <s v="PRODUCTO"/>
    <s v="NÚMERO"/>
    <s v="DOCUMENTO CARACTERIZACIÓN"/>
    <s v="NO"/>
    <s v="NO"/>
    <s v="NO"/>
    <s v="SI"/>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s v="NO"/>
    <s v="NO"/>
    <s v="NO"/>
    <s v="NO"/>
    <s v="NO"/>
    <s v="NO"/>
    <x v="2"/>
    <s v="NÚMERO DE MECANISMOS PARA LA CONSTRUCCIÓN DE MEDIDAS DE PROTECCIÓN CON ENFOQUE DIFERENCIAS"/>
    <s v="5 MECANISMOS"/>
    <n v="2"/>
    <n v="3"/>
    <n v="4"/>
    <n v="5"/>
    <s v="GESTIONAR  LA TRADUCCIÓN A LENGUA NATIVA ÈTNICA DE LA INFORMACIÓN ATINENTE A REQUISTOS PARA SOLICITUD DE PROTECCIÓN"/>
    <s v="INFORMACIÓN TRADUCIDA Y PUBILCADA EN LENGUA NATIVA ÉTNICA EN LA PAGINA WEB"/>
    <x v="1"/>
    <m/>
    <m/>
    <m/>
    <m/>
    <m/>
    <n v="1"/>
    <m/>
    <m/>
    <m/>
    <m/>
    <m/>
    <m/>
    <s v="DOCUMENTO TRADUCIODO A LENGUA NATIVA ÈTNICA"/>
    <s v="PRODUCTO"/>
    <s v="NÚMERO"/>
    <s v="NÚMERO DE  TRADUCCIONES A LENGUAS NATIVAS ÈTINICAS PUBLICADAS EN PAGINA WEB "/>
    <s v="NO"/>
    <s v="NO"/>
    <s v="NO"/>
    <s v="SI"/>
    <s v="NO"/>
    <s v="NO"/>
    <s v="NO"/>
    <s v="NO"/>
    <s v="NO"/>
    <s v="NO"/>
    <s v="NO"/>
    <s v="NO"/>
    <s v="NO"/>
    <s v="NO"/>
    <s v="NO"/>
    <s v="NO"/>
    <s v="SI"/>
  </r>
  <r>
    <s v="NO APLICA"/>
    <s v="NO APLICA"/>
    <s v="NO APLICA"/>
    <s v="NO APLICA"/>
    <m/>
    <m/>
    <m/>
    <m/>
    <x v="0"/>
    <x v="0"/>
    <x v="0"/>
    <x v="0"/>
    <x v="0"/>
    <s v="NO"/>
    <s v="SI"/>
    <s v="NO"/>
    <s v="NO"/>
    <s v="NO"/>
    <s v="NO"/>
    <s v="NO"/>
    <s v="NO"/>
    <x v="3"/>
    <s v="_x000a_%  OPORTUNIDAD DE RESPUESTA EN LA RESPUESTA DE PQRSD Y TUTELAS"/>
    <n v="1"/>
    <n v="1"/>
    <n v="1"/>
    <n v="1"/>
    <n v="1"/>
    <s v="PQRSD RESPONDIDAS EN TÉRMINOS DE LEY"/>
    <s v="RESPUESTAS A PQRSD  DE  COMPETENCIA DEL PROCESO "/>
    <x v="2"/>
    <m/>
    <m/>
    <m/>
    <m/>
    <m/>
    <m/>
    <m/>
    <m/>
    <m/>
    <m/>
    <m/>
    <n v="1"/>
    <s v="PORCENTAJE DE OPORTUNIDAD EN LA RESPUESTA A PQRSD MIXTAS "/>
    <s v="EFICIENCIA"/>
    <s v="PORCENTAJE"/>
    <s v="NRO. TOTAL DE RESPUESTAS A PQRSD MIXTAS PROYECTADAS EN TÈRMINOS DE LEY DURANTE EL PERIODO / NRO. TOTAL DE PQRSD MIXTAS ELEVADAS ANTE LA ENTIDAD DURANTE EL PERIODO)*100"/>
    <s v="NO"/>
    <s v="NO"/>
    <s v="NO"/>
    <s v="NO"/>
    <s v="NO"/>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GENERAR COMUNICACIÒN MENSUAL A DEPENDENCIAS"/>
    <s v="COMUNICACIONES  MENSUALES SOBRE EL ESTADO PQRSD POR DEPENDENCIA "/>
    <x v="1"/>
    <n v="1"/>
    <n v="1"/>
    <n v="1"/>
    <n v="1"/>
    <n v="1"/>
    <n v="1"/>
    <n v="1"/>
    <n v="1"/>
    <n v="1"/>
    <n v="1"/>
    <n v="1"/>
    <n v="1"/>
    <s v="NÚMERO DE COMUNICACIONES SOBRE ESTADO DE LAS PQRSD ."/>
    <s v="EFICACIA"/>
    <s v="NÚMERO"/>
    <s v="NÙMERO DE COMUNICACIONES ENTREGADAS"/>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75"/>
    <n v="55"/>
    <n v="65"/>
    <n v="70"/>
    <n v="75"/>
    <s v=" PUBLICAR  INFORME  CONSOLIDADO DE PQRSD "/>
    <s v="INFORME MENSUAL"/>
    <x v="1"/>
    <n v="1"/>
    <n v="1"/>
    <n v="1"/>
    <n v="1"/>
    <n v="1"/>
    <n v="1"/>
    <n v="1"/>
    <n v="1"/>
    <n v="1"/>
    <n v="1"/>
    <n v="1"/>
    <n v="1"/>
    <s v="INFORME MENSUAL CONSOLIDADO PQRSD"/>
    <s v="EFICIENCIA"/>
    <s v="NÚMERO"/>
    <s v="INFORME MENSUAL CONSOLIDADO PQRSD"/>
    <s v="NO"/>
    <s v="NO"/>
    <s v="NO"/>
    <s v="NO"/>
    <s v="NO"/>
    <s v="NO"/>
    <s v="NO"/>
    <s v="NO"/>
    <s v="NO"/>
    <s v="NO"/>
    <s v="NO"/>
    <s v="NO"/>
    <s v="NO"/>
    <s v="NO"/>
    <s v="NO"/>
    <s v="NO"/>
    <s v="SI"/>
  </r>
  <r>
    <s v="NO APLICA"/>
    <s v="NO APLICA"/>
    <s v="NO APLICA"/>
    <s v="NO APLICA"/>
    <m/>
    <m/>
    <m/>
    <m/>
    <x v="0"/>
    <x v="0"/>
    <x v="0"/>
    <x v="0"/>
    <x v="0"/>
    <s v="NO"/>
    <s v="SI"/>
    <s v="NO"/>
    <s v="NO"/>
    <s v="NO"/>
    <s v="NO"/>
    <s v="NO"/>
    <s v="NO"/>
    <x v="3"/>
    <s v="PORCENTAJE DE PERCEPCIÓN DE SATISFACCIÒN DE LOS BENEFICIARIOS"/>
    <n v="0.9"/>
    <n v="0.8"/>
    <n v="0.82"/>
    <n v="0.84"/>
    <n v="0.9"/>
    <s v="PUBLICAR INFORME CONSOLIDADO DE ENCUESTA DE SATISFACCIÒN AL CIUDADANO"/>
    <s v="INFORME MENSUAL"/>
    <x v="1"/>
    <n v="1"/>
    <n v="1"/>
    <n v="1"/>
    <n v="1"/>
    <n v="1"/>
    <n v="1"/>
    <n v="1"/>
    <n v="1"/>
    <n v="1"/>
    <n v="1"/>
    <n v="1"/>
    <n v="1"/>
    <s v="INFORME MENSUAL CONSOLIDADO DE ENCUESTA  DE SASTIFACCIÓN AL CIUDADANO"/>
    <s v="EFECTIVIDAD"/>
    <s v="NÚMERO"/>
    <s v="INFORME MENSUAL CONSOLIDADO DE ENCUESTA  DE SASTIFACCION AL CIUDADANO"/>
    <s v="NO"/>
    <s v="NO"/>
    <s v="NO"/>
    <s v="NO"/>
    <s v="SI"/>
    <s v="NO"/>
    <s v="NO"/>
    <s v="NO"/>
    <s v="NO"/>
    <s v="NO"/>
    <s v="NO"/>
    <s v="NO"/>
    <s v="NO"/>
    <s v="NO"/>
    <s v="NO"/>
    <s v="NO"/>
    <s v="SI"/>
  </r>
  <r>
    <s v="NO APLICA"/>
    <s v="NO APLICA"/>
    <s v="NO APLICA"/>
    <s v="NO APLICA"/>
    <m/>
    <m/>
    <m/>
    <m/>
    <x v="0"/>
    <x v="0"/>
    <x v="0"/>
    <x v="0"/>
    <x v="0"/>
    <s v="NO"/>
    <s v="SI"/>
    <s v="NO"/>
    <s v="NO"/>
    <s v="NO"/>
    <s v="NO"/>
    <s v="NO"/>
    <s v="NO"/>
    <x v="0"/>
    <s v="PUNTAJE DEL AUTODIAGNÓSTICO DE LA POLÍTICA DE SEGUIMIENTO Y EVALUACIÓN DEL DESEMPEÑO INSTITUCIONAL"/>
    <n v="1"/>
    <n v="1"/>
    <n v="1"/>
    <n v="1"/>
    <n v="1"/>
    <s v="REALIZAR EL REPORTE CUATRIMESTRAL DE SEGUIMIENTO A LAS ACTIVIDADES ESTABLECIDAS EN EL COMPONENTE DE ATENCIÓN AL CIUDADANO DEL PAAC- LEY 1474 DE 2011"/>
    <s v="REPORTE DE SEGUIMIENTO AL PAAC -GAC"/>
    <x v="1"/>
    <n v="1"/>
    <m/>
    <m/>
    <m/>
    <n v="1"/>
    <m/>
    <m/>
    <m/>
    <n v="1"/>
    <m/>
    <m/>
    <m/>
    <s v="REPORTE DE SEGUIMIENTO AL PAAC -GAC"/>
    <s v="EFICACIA"/>
    <s v="PORCENTAJE"/>
    <s v="NUMERO DE REPORTES DE SGUIMIENTO PRESENTADOS /NUMERO DE REPORTES DE SEGUIMIENTO QUE EXIGE EL PAAC"/>
    <s v="NO"/>
    <s v="NO"/>
    <s v="NO"/>
    <s v="NO"/>
    <s v="SI"/>
    <s v="NO"/>
    <s v="NO"/>
    <s v="NO"/>
    <s v="NO"/>
    <s v="NO"/>
    <s v="NO"/>
    <s v="NO"/>
    <s v="NO"/>
    <s v="NO"/>
    <s v="NO"/>
    <s v="NO"/>
    <s v="SI"/>
  </r>
  <r>
    <s v="NO APLICA"/>
    <s v="NO APLICA"/>
    <s v="NO APLICA"/>
    <s v="NO APLICA"/>
    <m/>
    <m/>
    <m/>
    <m/>
    <x v="0"/>
    <x v="0"/>
    <x v="0"/>
    <x v="0"/>
    <x v="0"/>
    <s v="SI"/>
    <s v="SI"/>
    <s v="SI"/>
    <s v="SI"/>
    <s v="NO"/>
    <s v="NO"/>
    <s v="NO"/>
    <s v="SI"/>
    <x v="3"/>
    <s v="_x000a_%  OPORTUNIDAD DE RESPUESTA EN LA RESPUESTA DE PQRSD Y TUTELAS"/>
    <n v="1"/>
    <n v="1"/>
    <n v="1"/>
    <n v="1"/>
    <n v="1"/>
    <s v="REALIZAR CAMPAÑA DE APROPIACIÓN DEL REGLAMENTO DE TRÁMITE INTERNO DE PQRSD"/>
    <s v="CAMPAÑA DE APROPIACIÓN DEL REGLAMENTO DE TRÁMITE INTERNO DE PQRSD REALIZADA"/>
    <x v="1"/>
    <m/>
    <m/>
    <m/>
    <m/>
    <m/>
    <m/>
    <m/>
    <m/>
    <m/>
    <m/>
    <m/>
    <n v="1"/>
    <s v="PORCENTAJE DE ACTIVIDADES DE LA CAMPAÑA REALIZADAS"/>
    <s v="EFICACIA"/>
    <s v="PORCENTAJE"/>
    <s v="NÚMERO DE ACTIVIDADES DE LA CAMPAÑA REALIZADAS/ NÚMERO TOTAL DE ACTIVIDADES DE LA CAMPAÑA PROGRAMADAS"/>
    <s v="N O"/>
    <s v="NO"/>
    <s v="NO"/>
    <s v="SI"/>
    <s v="NO"/>
    <s v="NO"/>
    <s v="NO"/>
    <s v="NO"/>
    <s v="NO"/>
    <s v="NO"/>
    <s v="NO"/>
    <s v="NO"/>
    <s v="NO"/>
    <s v="NO"/>
    <s v="NO"/>
    <s v="NO"/>
    <s v="SI"/>
  </r>
  <r>
    <s v="NO APLICA"/>
    <s v="NO APLICA"/>
    <s v="NO APLICA"/>
    <s v="NO APLICA"/>
    <m/>
    <m/>
    <m/>
    <m/>
    <x v="0"/>
    <x v="0"/>
    <x v="0"/>
    <x v="0"/>
    <x v="0"/>
    <s v="SI"/>
    <s v="NO"/>
    <s v="SI"/>
    <s v="SI"/>
    <s v="NO"/>
    <s v="NO"/>
    <s v="NO"/>
    <s v="SI"/>
    <x v="3"/>
    <s v="PORCENTAJE DE PERCEPCIÓN DE SATISFACCIÒN DE LOS BENEFICIARIOS"/>
    <n v="0.9"/>
    <n v="0.8"/>
    <n v="0.82"/>
    <n v="0.84"/>
    <n v="0.9"/>
    <s v="REALIZAR CAMPAÑAS DE SENSIBILIZACIÓN DE POLITICA  DE  ATENCIÓN AL CIUDADANO   AL   INTERIOR DE LA ENTIDAD"/>
    <s v="NÙMERO DE SENSIBILIZACIONES REALIZADAS / NÙMERO DE SENSIBILIZACIONES PROGRAMADAS*100"/>
    <x v="1"/>
    <m/>
    <m/>
    <m/>
    <m/>
    <m/>
    <m/>
    <m/>
    <m/>
    <m/>
    <m/>
    <m/>
    <n v="1"/>
    <s v="SENSIBILIZACIONES EN ATENCIÒN AL CIUDADANO"/>
    <s v="EFICACIA"/>
    <s v="PORCENTAJE"/>
    <s v="NÙMERO DE SENSIBILIZACIONES REALIZADAS / NÙMERO DE SENSIBILIZACIONES PROGRAMADAS*100"/>
    <s v="NO"/>
    <s v="NO"/>
    <s v="NO"/>
    <s v="NO"/>
    <s v="NO"/>
    <s v="NO"/>
    <s v="NO"/>
    <s v="NO"/>
    <s v="NO"/>
    <s v="NO"/>
    <s v="SI"/>
    <s v="NO"/>
    <s v="NO"/>
    <s v="NO"/>
    <s v="NO"/>
    <s v="NO"/>
    <s v="SI"/>
  </r>
  <r>
    <s v="NO APLICA"/>
    <s v="NO APLICA"/>
    <s v="NO APLICA"/>
    <s v="NO APLICA"/>
    <m/>
    <m/>
    <m/>
    <m/>
    <x v="0"/>
    <x v="0"/>
    <x v="0"/>
    <x v="0"/>
    <x v="0"/>
    <s v="SI"/>
    <s v="NO"/>
    <s v="NO"/>
    <s v="NO"/>
    <s v="NO"/>
    <s v="NO"/>
    <s v="NO"/>
    <s v="NO"/>
    <x v="4"/>
    <s v="EFICIENCIA EN LA EJECUCCIÓN DEL PLAN DE ADQUISICIONES DE BIENES Y SERVICIOS_x000a_.  "/>
    <s v="100%_x000a__x000a__x000a_"/>
    <s v="100%_x000a_"/>
    <s v="100%_x000a_"/>
    <s v="100%_x000a_"/>
    <s v="100%_x000a_"/>
    <s v="ELABORAR, EJECUTAR Y PUBLICAR EL PLAN DE ADQUISICIONES DE BIENES Y SERVICIOS DE LA UNIDAD NACIONAL DE PROTECCIÓN."/>
    <s v="ELABORACIÓN Y EJECUCCIÓN DEL PLAN ANUAL DE ADQUISCIÒN DE BIENES Y SERVICIOS. "/>
    <x v="3"/>
    <m/>
    <m/>
    <n v="1"/>
    <m/>
    <m/>
    <n v="1"/>
    <m/>
    <m/>
    <n v="1"/>
    <m/>
    <m/>
    <n v="1"/>
    <s v="CUATRO INFORMES TRIMESTRALES DE AVANCE"/>
    <s v="EFICACIA"/>
    <s v="NÚMERO"/>
    <s v="_x000a__x000a_((NO. DE PROCESOS ABIERTOS Y/O ADJUDICADOS) / TOTAL DE PROCESOS PROYECTADOS EN EL PLAN ANUAL DE ADQUISICIONES))*100%_x000a__x000a_"/>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EL INVENTARIO FISICO A LOS BIENES EN LAS SEDES DE LA UNIDAD NACIONAL DE PROTECCIÓN."/>
    <s v="INVENTARIO DE BIENES FISICOS.                                      "/>
    <x v="3"/>
    <m/>
    <m/>
    <m/>
    <m/>
    <m/>
    <m/>
    <m/>
    <m/>
    <m/>
    <m/>
    <m/>
    <n v="1"/>
    <s v="INVENTARIO ANUAL DE BIENES"/>
    <s v="EFICACIA"/>
    <s v="PORCENTAJE"/>
    <s v="(NÚMERO DE BIENES INVENTARIADOS / NÚMERO DE BIENES REGISTRADOS EN EL SISTEMA TNS)*100%"/>
    <s v="NO"/>
    <s v="NO"/>
    <s v="NO"/>
    <s v="NO"/>
    <s v="NO"/>
    <s v="NO"/>
    <s v="NO"/>
    <s v="NO"/>
    <s v="NO"/>
    <s v="NO"/>
    <s v="NO"/>
    <s v="NO"/>
    <s v="NO"/>
    <s v="NO"/>
    <s v="NO"/>
    <s v="NO"/>
    <s v="SI"/>
  </r>
  <r>
    <s v="NO APLICA"/>
    <s v="NO APLICA"/>
    <s v="NO APLICA"/>
    <s v="NO APLICA"/>
    <m/>
    <m/>
    <m/>
    <m/>
    <x v="0"/>
    <x v="0"/>
    <x v="0"/>
    <x v="0"/>
    <x v="0"/>
    <s v="NO"/>
    <s v="NO"/>
    <s v="NO"/>
    <s v="NO"/>
    <s v="NO"/>
    <s v="NO"/>
    <s v="NO"/>
    <s v="NO"/>
    <x v="5"/>
    <s v="% DE CUMPLIMIENTO DE LA GESTIÓN OPERATIVA DE LA ENTIDAD"/>
    <n v="1"/>
    <n v="1"/>
    <n v="1"/>
    <n v="1"/>
    <n v="1"/>
    <s v="REALIZAR INVENTARIOS CICLICOS A BIENES CONSUMIBLES EN BODEGA."/>
    <s v="INVENTARIO DE BIENES CONSUMIBLES"/>
    <x v="3"/>
    <m/>
    <n v="0.33329999999999999"/>
    <m/>
    <m/>
    <n v="0.33329999999999999"/>
    <m/>
    <m/>
    <m/>
    <m/>
    <n v="0.33329999999999999"/>
    <m/>
    <m/>
    <s v="3 INVENTARIO DE BIENES CONSUMIBLES"/>
    <s v="EFICACIA"/>
    <s v="PORCENTAJE"/>
    <s v="(CANTIDAD BIENES EXISTENTES EN BODEGA / CANTIDAD BIENES REGISTRADAS EN EL SISTEMA TNS)*100%"/>
    <s v="NO"/>
    <s v="NO"/>
    <s v="NO"/>
    <s v="NO"/>
    <s v="NO"/>
    <s v="NO"/>
    <s v="NO"/>
    <s v="NO"/>
    <s v="NO"/>
    <s v="NO"/>
    <s v="NO"/>
    <s v="NO"/>
    <s v="NO"/>
    <s v="NO"/>
    <s v="NO"/>
    <s v="NO"/>
    <s v="SI"/>
  </r>
  <r>
    <s v="NO APLICA"/>
    <s v="NO APLICA"/>
    <s v="NO APLICA"/>
    <s v="NO APLICA"/>
    <m/>
    <m/>
    <m/>
    <m/>
    <x v="0"/>
    <x v="0"/>
    <x v="0"/>
    <x v="0"/>
    <x v="0"/>
    <s v="NO"/>
    <s v="NO"/>
    <s v="NO"/>
    <s v="NO"/>
    <s v="NO"/>
    <s v="NO"/>
    <s v="NO"/>
    <s v="NO"/>
    <x v="4"/>
    <s v="EFICIENCIA EN LA EJECUCCIÓN DEL PLAN DE ADQUISICIONES DE BIENES Y SERVICIOS_x000a_.  "/>
    <s v="100%_x000a__x000a__x000a_"/>
    <s v="100%_x000a_"/>
    <s v="100%_x000a_"/>
    <s v="100%_x000a_"/>
    <s v="100%_x000a_"/>
    <s v="EJECUTAR Y REALIZAR SEGUIMIENTO A LOS CONVENIOS INTERADMINISTRATIVOS PARA EL CUMPLIMIENTO DE LA META DE AFORO"/>
    <s v="ACTA DE SEGUIMIENTO DE CONVENIOS"/>
    <x v="3"/>
    <m/>
    <m/>
    <m/>
    <n v="1"/>
    <m/>
    <m/>
    <n v="1"/>
    <m/>
    <m/>
    <n v="1"/>
    <m/>
    <m/>
    <s v="NÚMERO DE INFORMES CON CUMPLIMIENTO DE META  DE AFORO"/>
    <s v="EFICACIA"/>
    <s v="NÚMERO"/>
    <s v="2 INFORMES CON CUMPLIMIENTO DE META DE AFORO"/>
    <s v="NO"/>
    <s v="NO"/>
    <s v="NO"/>
    <s v="NO"/>
    <s v="NO"/>
    <s v="NO"/>
    <s v="NO"/>
    <s v="NO"/>
    <s v="NO"/>
    <s v="NO"/>
    <s v="NO"/>
    <s v="NO"/>
    <s v="NO"/>
    <s v="NO"/>
    <s v="NO"/>
    <s v="NO"/>
    <s v="SI"/>
  </r>
  <r>
    <s v="NO APLICA"/>
    <s v="NO APLICA"/>
    <s v="NO APLICA"/>
    <s v="NO APLICA"/>
    <m/>
    <m/>
    <m/>
    <m/>
    <x v="0"/>
    <x v="0"/>
    <x v="0"/>
    <x v="0"/>
    <x v="0"/>
    <s v="SI"/>
    <s v="NO"/>
    <s v="NO"/>
    <s v="NO"/>
    <s v="NO"/>
    <s v="NO"/>
    <s v="NO"/>
    <s v="NO"/>
    <x v="6"/>
    <s v="NÚMERO DE SISTEMAS DE GESTIÓN CERTIFICADOS"/>
    <s v="_x000a_4 SISTEMAS DE GESTIÓN CERTIFICADOS"/>
    <m/>
    <s v="_x000a_4 SISTEMAS DE GESTIÓN CERTIFICADOS"/>
    <s v="_x000a_4 SISTEMAS DE GESTIÓN CERTIFICADOS"/>
    <s v="_x000a_4 SISTEMAS DE GESTIÓN CERTIFICADOS"/>
    <s v="EJECUTAR  LAS ACTIVIDADES PARA LA IMPLEMENTACIÒN DEL SISTEMA DE GESTIÓN AMBIENTAL ISO:14001:2015, PARA LA VIGENCIA 2019"/>
    <s v="INFORME DE ACTIVIDADES EJECUTADAS"/>
    <x v="4"/>
    <m/>
    <m/>
    <m/>
    <n v="0.25"/>
    <m/>
    <m/>
    <n v="0.25"/>
    <m/>
    <m/>
    <n v="0.25"/>
    <m/>
    <m/>
    <s v="% EJECUCIÓN DE ACTIVIDADES DEL SISTEMA DE GESTIÓN AMBIENTAL "/>
    <s v="EFICACIA"/>
    <s v="PORCENTAJE"/>
    <s v="(ACTIVIDADES EJECUTADAS DEL PLAN DE TRABAJO DEL SISTEMA DE GESTIÓN AMBIENTAL/TOTAL ACTIVIDADES PROGRAMADAS DEL PLAN DE TRABAJO DEL SISTEMA DE GESTIÓN AMBIENTA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INSTITUCIONAL DE GESTIÓN AMBIENTAL"/>
    <s v="IMPLEMENTACIÓN DEL PLAN INSTITUCIONAL DE GESTIÓN AMBIENTAL"/>
    <x v="4"/>
    <m/>
    <m/>
    <n v="0.25"/>
    <m/>
    <m/>
    <n v="0.25"/>
    <m/>
    <m/>
    <n v="0.25"/>
    <m/>
    <m/>
    <n v="0.25"/>
    <s v="% EJECUCIÓN DEL PLAN DE TRABAJO DE PIGA"/>
    <s v="EFICACIA"/>
    <s v="PORCENTAJE"/>
    <s v="(ACTIVIDADES EJECUTADAS DEL PLAN DE TRABAJO DEL PIGA/TOTAL ACTIVIDADES PROGRAMADAS DEL PLAN DE TRABAJO DEL PIGA)*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GESTIÓN INTEGRAL DE RESIDUOS PELIGROSOS"/>
    <s v="IMPLEMENTACIÓN  DEL PLAN DE GESTIÓN INTEGRAL DE RESIDUOS PELIGROSOS"/>
    <x v="4"/>
    <m/>
    <m/>
    <n v="0.25"/>
    <m/>
    <m/>
    <n v="0.25"/>
    <m/>
    <m/>
    <n v="0.25"/>
    <m/>
    <m/>
    <n v="0.25"/>
    <s v="% EJECUCIÓN DEL PLAN DE TRABAJO GESTIÓN INTEGRAL DE RESIDUOS PELIGROSOS"/>
    <s v="EFICACIA"/>
    <s v="PORCENTAJE"/>
    <s v="(ACTIVIDADES EJECUTADAS DEL PLAN DE TRABAJO DE GESTIÓN INTEGRAL DE RESIDUOS PELIGROSOS/TOTAL ACTIVIDADES PROGRAMADAS DEL PLAN DE TRABAJO DE GESTIÓN INTEGRAL DE RESIDUOS PELIGROSOS)*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ACTUALIZAR E IMPLEMENTAR EL PLAN DE EFICIENCIA ADMINISTRATIVA Y POLÍTICA CERO PAPEL"/>
    <s v="IMPLEMENTACIÓN  DEL PLAN DE EFICIENCIA ADMINISTRATIVA Y POLÍTICA CERO PAPEL"/>
    <x v="4"/>
    <m/>
    <m/>
    <n v="0.25"/>
    <m/>
    <m/>
    <n v="0.25"/>
    <m/>
    <m/>
    <n v="0.25"/>
    <m/>
    <m/>
    <n v="0.25"/>
    <s v="% EJECUCIÓN DEL PLAN DE TRABAJO DE  EFICIENCIA ADMINISTRATIVA Y POLÍTICA CERO PAPEL"/>
    <s v="EFICACIA"/>
    <s v="PORCENTAJE"/>
    <s v="(ACTIVIDADES EJECUTADAS DEL PLAN DE TRABAJO DE EFICIENCIA ADMINISTRATIVA Y POLÍTICA CERO PAPEL/TOTAL ACTIVIDADES PROGRAMADAS DEL PLAN DE TRABAJO DE EFICIENCIA ADMINISTRATIVA Y POLÍTICA CERO PAPEL)*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REALIZAR EL PLAN DE MANTENIMIENTOS PREVENTIVOS AL PARQUE AUTOMOTOR PROPIO DE LA ENTIDAD"/>
    <s v="IMPLEMENTACIÓN DEL PLAN DE MANTENIMIENTOS PREVENTIVOS AL PARQUE AUTOMOTOR PROPIO"/>
    <x v="4"/>
    <m/>
    <m/>
    <n v="0.25"/>
    <m/>
    <m/>
    <n v="0.25"/>
    <m/>
    <m/>
    <n v="0.25"/>
    <m/>
    <m/>
    <n v="0.25"/>
    <s v="% EJECUCIÓN EL PLAN DE MANTENIMIENTOS PREVENTIVOS AL PARQUE AUTOMOTOR PROPIO DE LA ENTIDAD"/>
    <s v="EFICACIA"/>
    <s v="PORCENTAJE"/>
    <s v="(ACTIVIDADES EJECUTADAS DEL PLAN DE MANTENIMIENTOS PREVENTIVOS AL PARQUE AUTOMOTOR PROPIO DE LA ENTIDAD /TOTAL ACTIVIDADES PROGRAMADAS DEL PLAN DE MANTENIMIENTOS PREVENTIVOS AL PARQUE AUTOMOTOR PROPIO DE LA ENTIDAD)*100"/>
    <s v="NO"/>
    <s v="NO"/>
    <s v="NO"/>
    <s v="NO"/>
    <s v="NO"/>
    <s v="NO"/>
    <s v="NO"/>
    <s v="NO"/>
    <s v="NO"/>
    <s v="NO"/>
    <s v="NO"/>
    <s v="NO"/>
    <s v="NO"/>
    <s v="NO"/>
    <s v="NO"/>
    <s v="NO"/>
    <s v="SI"/>
  </r>
  <r>
    <s v="NO APLICA"/>
    <s v="NO APLICA"/>
    <s v="NO APLICA"/>
    <s v="NO APLICA"/>
    <m/>
    <m/>
    <m/>
    <m/>
    <x v="0"/>
    <x v="0"/>
    <x v="0"/>
    <x v="0"/>
    <x v="0"/>
    <s v="SI"/>
    <s v="NO"/>
    <s v="NO"/>
    <s v="NO"/>
    <s v="NO"/>
    <s v="NO"/>
    <s v="NO"/>
    <s v="NO"/>
    <x v="5"/>
    <s v="% DE CUMPLIMIENTO DE LA GESTIÓN OPERATIVA DE LA ENTIDAD"/>
    <n v="1"/>
    <n v="1"/>
    <n v="1"/>
    <n v="1"/>
    <n v="1"/>
    <s v="FORMULAR Y EJECUTAR EL  PLAN DE MANTENIMIENTO Y ADECUACIONES DE LAS SEDES DE LA UNP A NIVEL NACIONAL"/>
    <s v="PLAN DE MANTENIMIENTO"/>
    <x v="4"/>
    <m/>
    <m/>
    <n v="0.25"/>
    <m/>
    <m/>
    <n v="0.25"/>
    <m/>
    <m/>
    <n v="0.25"/>
    <m/>
    <m/>
    <n v="0.25"/>
    <s v="% EJECUCIÓN DEL PLAN DE MANTENIMIENTO Y ADECUACIONES DE LAS SEDES DE LA UNP A NIVEL NACIONAL"/>
    <s v="EFICACIA"/>
    <s v="PORCENTAJE"/>
    <s v="(ACTIVIDADES EJECUTADAS DEL PLAN DE MANTENIMIENTO Y ADECUACIONES DE LAS SEDES DE LA UNP A NIVEL NACIONAL/TOTAL ACTIVIDADES PROGRAMADAS DEL PLAN DE MANTENIMIENTO Y ADECUACIONES DE LAS SEDES DE LA UNP A NIVEL NACIONAL)*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SENSIBILIZAR A LOS SERVIDORES PÚBLICOS SBRE EL CUMPLIMIENTO DE  LOS DEBERES Y OBLIGACIONES FUNCIONALES."/>
    <s v="SENSIBILIZACIONES A LOS SERVIDORES PÙBLICOS"/>
    <x v="5"/>
    <m/>
    <m/>
    <n v="0.25"/>
    <m/>
    <m/>
    <n v="0.25"/>
    <m/>
    <m/>
    <n v="0.25"/>
    <m/>
    <m/>
    <n v="0.25"/>
    <s v="% DE SENSIBILIZACIONES   PARA PREVENIR EL INCUMPLIMIENTO DE  LOS DEBERES Y OBLIGACIONES  DE LOS SERVIDORES PÚBLICOS DE LA UNP"/>
    <s v="EFICACIA"/>
    <s v="PORCENTAJE"/>
    <s v="NO. SENSIBILIZACIONES EJECUTADAS PARA PREVENIR EL INCUMPLIMIENTO DE  LOS DEBERES Y OBLIGACIONES FUNCIONALES DE LOS SERVIDORES PÚBLICOS DE LA UNP)*100 / NO.SENSIBILIZACIONES PROGRAMADAS PARA PREVENIR EL INCUMPLIMIENTO DE  LOS DEBERES Y OBLIGACIONES FUNCIONALES DE LOS SERVIDORES PÚBLICOS DE LA UNP"/>
    <s v="SI"/>
    <s v="NO"/>
    <s v="NO"/>
    <s v="NO"/>
    <s v="NO"/>
    <s v="NO"/>
    <s v="NO"/>
    <s v="NO"/>
    <s v="NO"/>
    <s v="NO"/>
    <s v="SI"/>
    <s v="NO"/>
    <s v="NO"/>
    <s v="NO"/>
    <s v="NO"/>
    <s v="NO"/>
    <s v="SI"/>
  </r>
  <r>
    <s v="NO APLICA"/>
    <s v="NO APLICA"/>
    <s v="NO APLICA"/>
    <s v="NO APLICA"/>
    <m/>
    <m/>
    <m/>
    <m/>
    <x v="0"/>
    <x v="0"/>
    <x v="0"/>
    <x v="0"/>
    <x v="0"/>
    <s v="NO"/>
    <m/>
    <s v="SI"/>
    <s v="NO"/>
    <s v="NO"/>
    <s v="NO"/>
    <s v="NO"/>
    <s v="NO"/>
    <x v="5"/>
    <s v="% DE CUMPLIMIENTO DE LA GESTIÓN OPERATIVA DE LA ENTIDAD"/>
    <n v="1"/>
    <n v="1"/>
    <n v="1"/>
    <n v="1"/>
    <n v="1"/>
    <s v="REALIZAR LAS ACCIONESEN EN CUMPLIMIENTO DE LOS TÉRMINOS  EN CADA UNA DE LAS ETAPAS PROCESALES  Y EMITIR LA DECICISÓN QUE EN DERECHO CORRESPONDA."/>
    <s v="DECISIONES DE FONDO EN  LAS ETAPAS PROCESALES"/>
    <x v="5"/>
    <m/>
    <m/>
    <m/>
    <m/>
    <m/>
    <n v="0.5"/>
    <m/>
    <m/>
    <m/>
    <m/>
    <m/>
    <n v="0.5"/>
    <s v="% EJECUCCIÓN TERMINACIONES DE EXPEDIENTES "/>
    <s v="EFICACIA"/>
    <s v="PORCENTAJE"/>
    <s v="(NO.TERMINACIONES DE EXPEDIENTES (REMISIONES POR COMPETENCIA, ARCHIVOS IP E ID,  FALLO ABSOLUTORIO O SANSIONATORIO) / NO. EXPENDIENTES ACTIVOS VIGENTES)*100"/>
    <s v="NO"/>
    <s v="NO"/>
    <s v="NO"/>
    <s v="NO"/>
    <s v="NO"/>
    <s v="NO"/>
    <s v="NO"/>
    <s v="NO"/>
    <s v="NO"/>
    <s v="NO"/>
    <s v="NO"/>
    <s v="NO"/>
    <s v="NO"/>
    <s v="NO"/>
    <s v="NO"/>
    <s v="NO"/>
    <s v="SI"/>
  </r>
  <r>
    <s v="NO APLICA"/>
    <s v="NO APLICA"/>
    <s v="NO APLICA"/>
    <s v="NO APLICA"/>
    <m/>
    <m/>
    <m/>
    <m/>
    <x v="0"/>
    <x v="0"/>
    <x v="0"/>
    <x v="0"/>
    <x v="0"/>
    <s v="NO"/>
    <m/>
    <s v="SI"/>
    <s v="NO"/>
    <s v="NO"/>
    <s v="NO"/>
    <s v="NO"/>
    <s v="NO"/>
    <x v="0"/>
    <s v="PUNTAJE DEL AUTODIAGNÓSTICO DE LA POLÍTICA DE SEGUIMIENTO Y EVALUACIÓN DEL DESEMPEÑO INSTITUCIONAL"/>
    <n v="75"/>
    <n v="55"/>
    <n v="65"/>
    <n v="70"/>
    <n v="75"/>
    <s v="REALIZAR EL SEGUIMIENTO A LOS EXPEDIENTES ACTIVOS A EFECTOS DE EVITAR  CADUCIDAD Y PRESCRIPCIONES DE ACTUACIONES DISCIPLINARIAS, ESPECIALMENTE EN LAS VIGENCIAS 2013-2105"/>
    <s v="SEGUIMIENTO A LOS EXPEDIENTES"/>
    <x v="5"/>
    <m/>
    <m/>
    <m/>
    <m/>
    <m/>
    <m/>
    <m/>
    <m/>
    <m/>
    <m/>
    <m/>
    <n v="1"/>
    <s v="EFICIENCIA EN EL SEGUIMIENTO DE LOS  EXPEDIENTES DE LAS VIGENCIAS 2013-2105"/>
    <s v="EFICACIA"/>
    <s v="PORCENTAJE"/>
    <s v="(NO. EXPEDIENTES CERRADOS  EN LAS VIGENCIAS 2013-2105/NO. EXPEDIENTES REVISADOS EN LAS VIGENCIAS 2013-2105)*100"/>
    <s v="NO"/>
    <s v="NO"/>
    <s v="NO"/>
    <s v="NO"/>
    <s v="NO"/>
    <s v="NO"/>
    <s v="NO"/>
    <s v="NO"/>
    <s v="NO"/>
    <s v="NO"/>
    <s v="NO"/>
    <s v="NO"/>
    <s v="NO"/>
    <s v="NO"/>
    <s v="NO"/>
    <s v="NO"/>
    <s v="SI"/>
  </r>
  <r>
    <s v="NO APLICA"/>
    <s v="NO APLICA"/>
    <s v="NO APLICA"/>
    <s v="NO APLICA"/>
    <m/>
    <m/>
    <m/>
    <m/>
    <x v="0"/>
    <x v="0"/>
    <x v="0"/>
    <x v="0"/>
    <x v="0"/>
    <s v="NO"/>
    <m/>
    <s v="SI"/>
    <s v="NO"/>
    <s v="NO"/>
    <s v="NO"/>
    <s v="NO"/>
    <s v="NO"/>
    <x v="5"/>
    <s v="% DE CUMPLIMIENTO DE LA GESTIÓN OPERATIVA DE LA ENTIDAD"/>
    <n v="1"/>
    <n v="1"/>
    <n v="1"/>
    <n v="1"/>
    <n v="1"/>
    <s v="ANALIZAR Y TRAMITAR LAS QUEJAS Y/O INFORMES ALLEGADOS A LA COORDINACIÓN DE LA VIGENCIA 2019"/>
    <s v="TRAMITE DE QUEJAS"/>
    <x v="5"/>
    <m/>
    <m/>
    <m/>
    <m/>
    <m/>
    <m/>
    <m/>
    <m/>
    <m/>
    <m/>
    <m/>
    <n v="1"/>
    <s v=" % QUEJAS Y/O INFORMES ALLEGADOS A LA COORDINACIÓN DE LA VIGENCIA 2019"/>
    <s v="EFICACIA"/>
    <s v="PORCENTAJE"/>
    <s v="(NO. QUEJAS Y/O INFORMES TRAMITADOS A LA COORDINACIÓN DE LA VIGENCIA 2019/NO. QUEJAS Y/O INFORMES ALLEGADOS A LA COORDINACIÓN DE LA VIGENCIA 2019)*100"/>
    <s v="NO"/>
    <s v="NO"/>
    <s v="NO"/>
    <s v="NO"/>
    <s v="NO"/>
    <s v="NO"/>
    <s v="NO"/>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ACTUALIZAR EL  PROCEDIMIENTO DE CORRESPONDENCIA , DESAGREGANDO CORRESPONDENCIA INTERNA, CORRESPONDENCIA RECIBIDA EXTERNA, Y CORRESPONDENCIA ENVIADA EXTERNA"/>
    <s v="PROCEDIMIENTO DE CORRESPONDENCIA INTERNA_x000a_PROCEDIMIENTO DE CORRESPONDENCIA EXTERNA RECIBIDA_x000a_PROCEDIMIENTO DE CORRESPONDENCIA EXTERNA ENVIADA"/>
    <x v="6"/>
    <m/>
    <n v="0.3333333"/>
    <n v="0.66666599999999998"/>
    <m/>
    <m/>
    <m/>
    <m/>
    <m/>
    <m/>
    <m/>
    <m/>
    <m/>
    <s v="PROCEDIMIENTOS DOCUMENTADOS"/>
    <s v="PRODUCTO"/>
    <s v="NÚMERO"/>
    <s v="3 PROCEDIMIENTOS DOCUMENTADOS"/>
    <s v="NO"/>
    <s v="NO"/>
    <s v="NO"/>
    <s v="NO"/>
    <s v="NO"/>
    <s v="NO"/>
    <s v="SI"/>
    <s v="NO"/>
    <s v="NO"/>
    <s v="NO"/>
    <s v="NO"/>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CIÓN DEL PROCEDIMIENTO DE CORRESPONDENCIA A TODOS LOS PROCESOS"/>
    <s v="UNIDADES ADMINISTRATIVAS CAPACITADAS"/>
    <x v="6"/>
    <m/>
    <m/>
    <m/>
    <n v="0.15"/>
    <n v="0.15"/>
    <n v="0.15"/>
    <n v="0.15"/>
    <n v="0.15"/>
    <n v="0.15"/>
    <n v="0.1"/>
    <m/>
    <m/>
    <s v="PORCENTAJE DE UNIDADES ADMINISTRATIVAS CAPACITADAS"/>
    <s v="GESTIÓN"/>
    <s v="PORCENTAJE"/>
    <s v="NÚMERO DE UNIDADES ADMINISTRATIVAS CAPACITADAS EN LOS NUEVOS PROCEDIMIENTOS DE CORRESPODNENCIA / NÚMERO DE UNIDADES ADMINISTRATIVAS DE UNP"/>
    <s v="NO"/>
    <s v="NO"/>
    <s v="NO"/>
    <s v="NO"/>
    <s v="NO"/>
    <s v="NO"/>
    <s v="SI"/>
    <s v="SI"/>
    <s v="NO"/>
    <s v="NO"/>
    <s v="SI"/>
    <s v="NO"/>
    <s v="NO"/>
    <s v="NO"/>
    <s v="NO"/>
    <s v="NO"/>
    <s v="SI"/>
  </r>
  <r>
    <s v="NO APLICA"/>
    <s v="NO APLICA"/>
    <s v="NO APLICA"/>
    <s v="NO APLICA"/>
    <m/>
    <m/>
    <m/>
    <m/>
    <x v="0"/>
    <x v="0"/>
    <x v="0"/>
    <x v="0"/>
    <x v="0"/>
    <s v="SI"/>
    <s v="NO"/>
    <s v="SI"/>
    <s v="SI"/>
    <s v="NO"/>
    <s v="NO"/>
    <s v="NO"/>
    <s v="NO"/>
    <x v="7"/>
    <s v="PROCENTAJE DE DOCUMENTOS DIRECCIONADOS CORRECTAMENTE (NÚMERO DE DTOS DIRECCIONADOS CORRECTAMENTE NÚMERO DE DOCUMENTOS  RADICADO)"/>
    <n v="0.9"/>
    <n v="0.75"/>
    <n v="0.8"/>
    <n v="0.85"/>
    <n v="0.9"/>
    <s v="CAPACITAR A LOS FUNCIONARIOS Y COLABORADORES DEL PROCESO DE GESTIÓN DOCUMENTAL, EN EL USO Y APROPIACIÓN DE LA HERRAMIENTA TECNOLÓGICA."/>
    <s v="FUNCIONARIOS Y COLABORADORES CAPACITADOS EFECTIVAMENTE"/>
    <x v="6"/>
    <m/>
    <n v="1"/>
    <m/>
    <m/>
    <m/>
    <m/>
    <m/>
    <m/>
    <m/>
    <m/>
    <m/>
    <m/>
    <s v="PORCENTAJE DE FUNCIONARIOS Y O COLABORADORES CON EVALUACIÓN DE PROCEDIMIENTOS DE CORRESPONDENCIA  IGUAL O SUPERIOR A 8.5"/>
    <s v="EFECTIVIDAD"/>
    <s v="PORCENTAJE"/>
    <s v="# DE FUNCIONARIOS Y/O COLABORADORES CON EVALUACIÓN =&gt; 8.5 / # DE FUNCIONARIOS CAPACITADOS"/>
    <s v="NO"/>
    <s v="NO"/>
    <s v="NO"/>
    <s v="NO"/>
    <s v="NO"/>
    <s v="NO"/>
    <s v="SI"/>
    <s v="SI"/>
    <s v="NO"/>
    <s v="NO"/>
    <s v="SI"/>
    <s v="NO"/>
    <s v="NO"/>
    <s v="NO"/>
    <s v="NO"/>
    <s v="NO"/>
    <s v="SI"/>
  </r>
  <r>
    <s v="NO APLICA"/>
    <s v="NO APLICA"/>
    <s v="NO APLICA"/>
    <s v="NO APLICA"/>
    <m/>
    <m/>
    <m/>
    <m/>
    <x v="0"/>
    <x v="0"/>
    <x v="0"/>
    <x v="0"/>
    <x v="0"/>
    <s v="SI"/>
    <s v="NO"/>
    <s v="SI"/>
    <s v="SI"/>
    <s v="NO"/>
    <s v="NO"/>
    <s v="NO"/>
    <s v="NO"/>
    <x v="8"/>
    <s v="% PLANES Y/O PROYECTOS EJECUTADOS"/>
    <n v="1"/>
    <n v="0.1"/>
    <n v="0.6"/>
    <n v="0.15"/>
    <n v="0.15"/>
    <s v="FORMULAR EL PROYECTO DE INVERSIÓN &quot;II FASE SISTEMA DE GESTIÓN DOCUMENTAL NACIONAL&quot;"/>
    <s v="PROYECTO FORMULADO EN "/>
    <x v="6"/>
    <m/>
    <m/>
    <m/>
    <n v="1"/>
    <m/>
    <m/>
    <m/>
    <m/>
    <m/>
    <m/>
    <m/>
    <m/>
    <s v="PROYECTO DE INVERSIÓN FORMUL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BANCOS TERMINOLÓGICOS DE TIPOS, SERIES Y SUBSERIES DOCUMENTALES"/>
    <s v="BANCO TERMINOLÓGICO"/>
    <x v="6"/>
    <m/>
    <m/>
    <m/>
    <m/>
    <m/>
    <m/>
    <m/>
    <m/>
    <n v="1"/>
    <m/>
    <m/>
    <m/>
    <s v="BANCO TERMINOLÓGICO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DOCUMENTAR EL MODELO DE REQUISITOS PARA LA GESTIÓN DE DOCUMENTOS ELECTRÓNICOS"/>
    <s v="MODELO DE REQUISITOS PARA LA GESTIÓN DE DOCUMENTOS ELECTRÓNICOS DOCUMENTADO"/>
    <x v="6"/>
    <m/>
    <m/>
    <m/>
    <m/>
    <m/>
    <m/>
    <m/>
    <m/>
    <m/>
    <n v="1"/>
    <m/>
    <m/>
    <s v="MODELO DE REQUISITOS PARA LA GESTIÓN DE DOCUMENTOS ELECTRÓNICOS DOCUMEN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REGLAMENTO DE ARCHIVO Y CORRESPONDENCIA"/>
    <s v="REGLAMENTO DE ARCHIVO Y CORRESPONDENCIA APROBADO"/>
    <x v="6"/>
    <m/>
    <m/>
    <m/>
    <m/>
    <m/>
    <m/>
    <m/>
    <n v="1"/>
    <m/>
    <m/>
    <m/>
    <m/>
    <s v="REGLAMENTO DE ARCHIVO Y CORRESPONDENCIA APROB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ACTO ADMINISTRATIVO DE ADOPCIÓN DEL PROGRAMA DE GESTIÓN DOCUMENTAL"/>
    <s v="ACTO ADMINISTRATIVO DE ADOPCIÓN DEL PROGRAMA DE GESTIÓN DOCUMENTAL PUBLICADO"/>
    <x v="6"/>
    <m/>
    <m/>
    <m/>
    <n v="1"/>
    <m/>
    <m/>
    <m/>
    <m/>
    <m/>
    <m/>
    <m/>
    <m/>
    <s v="ACTO ADMINISTRATIVO DE DEL PROGRA DE GESTIÓN DOCUMENTAL"/>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JUSTAR LAS TABLAS DE RETENCIÓN DOCUMENTAL DE LA UNP CON LA NUEVA ESTRUCTURA INTERNA"/>
    <s v="TABLAS DE RETENCIÓN DOCUMENTAL AJUSTADAS"/>
    <x v="6"/>
    <m/>
    <m/>
    <m/>
    <m/>
    <m/>
    <m/>
    <m/>
    <m/>
    <m/>
    <m/>
    <m/>
    <n v="1"/>
    <s v="TABLAS DE RETENCIÓN DOCUMENTAL AJUST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AS TDR ACTUALES ANTE EL AGN"/>
    <s v="TRD CONVALIDADAS"/>
    <x v="6"/>
    <m/>
    <m/>
    <m/>
    <m/>
    <m/>
    <m/>
    <m/>
    <m/>
    <m/>
    <m/>
    <m/>
    <n v="1"/>
    <s v="TRD CONVALIDADA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ACTUALIZAR EL CUADRO CLASIFICACIÓN DOCUMENTAL DE LA UNP CON LA NUEVA ESTRUCTURA INTERNA"/>
    <s v="CUADRO DE CLASIFICACIÓN DOCUMENTAL AJUSTADO"/>
    <x v="6"/>
    <m/>
    <m/>
    <m/>
    <m/>
    <m/>
    <m/>
    <m/>
    <m/>
    <m/>
    <m/>
    <m/>
    <n v="1"/>
    <s v="CUADRO DE CLASIFICACIÓN DOCUMENTAL AJUSTADO"/>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CONVALIDAR LOS CUADROS DE CLASIFICACIÓN DOCUEMNTAL  ACTUALES ANTE EL AGN"/>
    <s v="CCD CONVALIDADOS"/>
    <x v="6"/>
    <m/>
    <m/>
    <m/>
    <m/>
    <m/>
    <m/>
    <m/>
    <m/>
    <m/>
    <m/>
    <m/>
    <n v="1"/>
    <s v="CCD CONVALIDADOS"/>
    <s v="PRODUCTO"/>
    <s v="NÚMERO"/>
    <s v="1 DOCUMENTO"/>
    <s v="NO"/>
    <s v="NO"/>
    <s v="NO"/>
    <s v="NO"/>
    <s v="NO"/>
    <s v="NO"/>
    <s v="SI"/>
    <s v="NO"/>
    <s v="NO"/>
    <s v="NO"/>
    <s v="NO"/>
    <s v="NO"/>
    <s v="NO"/>
    <s v="NO"/>
    <s v="NO"/>
    <s v="NO"/>
    <s v="SI"/>
  </r>
  <r>
    <s v="NO APLICA"/>
    <s v="NO APLICA"/>
    <s v="NO APLICA"/>
    <s v="NO APLICA"/>
    <m/>
    <m/>
    <m/>
    <m/>
    <x v="0"/>
    <x v="0"/>
    <x v="0"/>
    <x v="0"/>
    <x v="0"/>
    <s v="SI"/>
    <s v="NO"/>
    <s v="SI"/>
    <s v="SI"/>
    <s v="NO"/>
    <s v="NO"/>
    <s v="NO"/>
    <s v="NO"/>
    <x v="8"/>
    <s v="% PLANES Y/O PROYECTOS EJECUTADOS"/>
    <n v="1"/>
    <n v="0.1"/>
    <n v="0.6"/>
    <n v="0.15"/>
    <n v="0.15"/>
    <s v="ELABORAR EL  INVENTARIO DOCUMENTAL DE LOS PROCESO ESTRATÉGICOS DE LA ENTIDAD"/>
    <s v="INVENTARIO DOCUMENTAL DE LOS PROCESOS ESTRATÈGICOS ELABORADO"/>
    <x v="6"/>
    <m/>
    <m/>
    <n v="0.2"/>
    <m/>
    <n v="0.2"/>
    <m/>
    <n v="0.2"/>
    <m/>
    <n v="0.2"/>
    <m/>
    <n v="0.2"/>
    <m/>
    <s v="PORCENTAJE DE PROCESOS ESTRATÈGICOS CON INVENTARIO DOCUMENTAL REALIZADO"/>
    <s v="GESTIÓN"/>
    <s v="PORCENTAJE"/>
    <s v="# DE PROCESOS ESTRATÈGICOS CON INVENTARIO DOCUMENTAL REALIZADO/ # NÚMERO DE PROCESOS ESTRATÈGICOS"/>
    <s v="NO"/>
    <s v="NO"/>
    <s v="NO"/>
    <s v="NO"/>
    <s v="NO"/>
    <s v="NO"/>
    <s v="SI"/>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NO"/>
    <s v="NO"/>
    <s v="NO"/>
    <s v="NO"/>
    <s v="SI"/>
    <x v="9"/>
    <s v="NÚMERO DE DÍAS PROMEDIO QUE TOMA EL ESTUDIO DE RIESGO"/>
    <s v="30 DÍAS"/>
    <n v="65"/>
    <n v="55"/>
    <n v="45"/>
    <n v="30"/>
    <s v=" _x000a_RECIBIR, REVISAR, ANALIZAR, DOCUMENTAR, GESTIONAR Y DAR RESPUESTA A LAS SOLICITUDES DE PROTECCIÓN QUE CUMPLAN CON LOS REQUISITOS DEL PROGRAMA DE PREVENCIÓN Y PROTECCIÓN DE LA UNP Y SOLICITAR LAS EVALUACIONES DE RIESGO AL CTRAI, DE ACUERDO CON LA NORMATIVIDAD LEGAL VIGENTE, ASÍ MISMO SOLICITAR EL ANÁLISIS DE INMINENCIA Y EXCEPCIONALIDAD PARA LA ADOPCIÓN DE MEDIDAS DE EMERGENCIA, CUANDO APLIQUE, PARA DAR   INICIO CON LA RUTA DE PROTECCIÓN INDIVIDUAL O COLECTIVA."/>
    <s v="SOLICITUD DE PROTECCIÓN TRAMITADA "/>
    <x v="7"/>
    <n v="100"/>
    <n v="100"/>
    <n v="100"/>
    <n v="100"/>
    <n v="100"/>
    <n v="100"/>
    <n v="100"/>
    <n v="100"/>
    <n v="100"/>
    <n v="100"/>
    <n v="100"/>
    <n v="100"/>
    <s v="1. PORCENTAJE DE EJECUCIÓN OPORTUNA EN LOS TRÁMITES BRINDADOS A LAS SOLICITUDES DE PROTECCIÓN."/>
    <s v="EFICIENCIA"/>
    <s v="PORCENTAJE"/>
    <s v="(NÚMERO DE SOLICITUDES DE PROTECCIÓN TRAMITADAS  DENTRO DE LOS TIEMPOS ESTABLECIDOS) / (TOTAL DE SOLICITUDES ALLEG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TRAMITAR LAS SOLICITUDES DE PROTECCIÓN EN REZAGO (SOLICITUDES PENDIENTES POR TRAMITAR EN LOS MESES ANTERIORES), DEL GRUPO DE SOLICITUDES DE PROTECCIÓN GSP., DE LA SUBDIREECCIÓN DE EVALUACIÓN DEL RIESGO."/>
    <s v="SOLICITUD DE PROTECCIÓN TRAMITADA "/>
    <x v="7"/>
    <n v="100"/>
    <n v="100"/>
    <n v="100"/>
    <n v="100"/>
    <n v="100"/>
    <n v="100"/>
    <n v="100"/>
    <n v="100"/>
    <n v="100"/>
    <n v="100"/>
    <n v="100"/>
    <n v="100"/>
    <s v="2. PORCENTAJE DE SOLICITUDES DE PROTECCIÓN TRAMITADAS QUE PRESENTAN REZAGO"/>
    <s v="EFECTIVIDAD"/>
    <s v="PORCENTAJE"/>
    <s v="( NÚMERO DE SOLICITUDES DE PROTECCIÓN  PENDIENTES POR TRAMITAR  ) / ( TOTAL DE SOLICITUDES DE PROTECCIÓN TRAMITADAS )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RECIBIR, IDENTIFICAR REGISTRAR Y  ASIGNAR LAS SOLICITUDES DE PROTECCIÓN QUE CUMPLAN CON LOS REQUISITOS MÍNIMOS Y TIEMPOS ESTABLECIDOS POR LA SUBDIRECCIÓN DE EVALUACIÓN DEL RIESGO PARA INICIAR CON LA RUTA DE PROTECCIÓN INDIVIDUAL O  COLECTIVA, ASÍ MISMO IDENTIFICAR Y ASIGNAR CON PRIORIDAD LAS SOLICITUDES CONSIDERADAS COMO TRÁMITE DE EMERGENCIA Y POR ÚLTIMO ADMINISTRAR EL ESTADO DE LAS ÓRDENES DE TRABAJO, TENIENDO EN CUENTA EL CONCEPTO EMITIDO POR LA COORDINACIÓN DEL GRUPO CUERPO TÉCNICO DE RECOPILACIÓN Y ANÁLISIS DE INFORMACIÓN – CTRAI."/>
    <s v="ORDEN DE TRABAJO ASIGNADA "/>
    <x v="7"/>
    <n v="100"/>
    <n v="100"/>
    <n v="100"/>
    <n v="100"/>
    <n v="100"/>
    <n v="100"/>
    <n v="100"/>
    <n v="100"/>
    <n v="100"/>
    <n v="100"/>
    <n v="100"/>
    <n v="100"/>
    <s v="3. PORCENTAJE DE OPORTUNIDAD EN LA ASIGNACIÓN DE SOLICITUDES DE PROTECCIÓN  RECIBIDAS"/>
    <s v="OPORTUNIDAD"/>
    <s v="PORCENTAJE"/>
    <s v="(NÚMERO TOTAL DE SOLICITUDES DE EVALUACIÓN DEL RIESGO ASIGNADAS A LOS ANALISTAS EN EL TÉRMINO DE 4 DÍAS HÁBILES) / (NÚMERO TOTAL DE SOLICITUDES DE EVALUACIÓN DEL RIESGO ASIGNADAS)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EL GRUPO DEL CTRAI TIENE COMO ACTIVIDADES PRINCIPALES RECOPILAR Y ANALIZAR INFORMACIÓN IN SITU, CON EL FIN DE IDENTIFICAR DE FORMA OPORTUNA Y CON ENFOQUE DIFERENCIAL, VARIABLES GENERADORAS DE RIESGO EN LAS PERSONAS, GRUPOS Y COMUNIDADES OBJETO DEL PROGRAMA DE PREVENCIÓN Y PROTECCIÓN A CARGO DE LA UNIDAD NACIONAL DE PROTECCIÓN – UNP, EFECTUANDO LAS REVALUACIONESPERTINENTES CONFORME A LA TEMPORALIDAD DE LAS MEDIDAS O ANTES SI SE PRESENTAN HECHOS SOBREVINIENTES QUE LO AMERITEN._x000a__x000a_4. 2. EL GRUPO DE CONTROL DE CSLIDAD Y ANÁLISIS D RIESGO - GCCAR L REVISA  LOS ASPECTOS DE FORMA Y DE FONDO DE LOS ANÁLISIS REALIZADOS EN EL MARCO DE LA EVALUACIÓN DEL RIESGO ELABORADA POR LOS ANALISTAS DE EVALUACIÓN DEL RIESGO, ASÍ MISMO ASESORAR TÉCNICAMENTE A LOS ANALISTAS DE EVALUACIÓN DEL RIESGO, TENIENDO EN CUENTA LA APLICACIÓN DEL ENFOQUE DIFERENCIAL EN EL DESARROLLO DE LAS EVALUACIONES DEL RIESGO,  REALIZAR LAS RECOMENDACIONES PERTINENTES A LOS ANALISTAS DE EVALUACIÓN DEL RIESGO EN EL EVENTO QUE PRESENTEN ERRORES DE FORMA Y/O DE FONDO QUE CAREZCA DE SOPORTES DOCUMENTALES O DE LA PRÁCTICA DE CAMPO, QUE SUSTENTEN LOS RESULTADOS Y POR LO TANTO EL OTORGAMIENTO DEL VISTO BUENO DEL GRUPO._x000a__x000a_4.3 EL GRUPO SECRETARÍA TÉCNICA DEL GRUPO DE VALORACIÓN PRELIMINAR - GSTGVP, TIENE CÓMO ACTITVIDADES PRINCIPALES :NOTIFICAR A LOS MIEMBROS INTEGRANTES DEL GRUPO DE VALORACIÓN PRELIMINAR (GVP), DILIGENCIAR EL FORMATO AGENDA SESIÓN GRUPO DE VALORACIÓN PRELIMINAR, REGISTRANDO LA INFORMACIÓN CORRESPONDIENTE A LOS CASOS QUE VAN A SER TRATADOS, NOTIFICÁNDOLA A CADA UNO DE LOS DELEGADOS DEL GVP, MEDIANTE ENVÍO ALCORREO ELECTRÓNICO INFORMADO PARA TAL EFECTO. CONVOCAR CADA VEZ QUE SE REQUIERA A SESIÓN, LOS DELEGADOS E INVITADOS ESPECIALES PERMANENTES DEL GVP, DETERMINAR LA MEDIDA IDÓNEA DEL NIVEL DE RIESGO TENIENDO EN CUENTA LOS INSUMOS PRESENTADOS POR LOS ANALISTAS DE EVALUACIÓN DEL RIESGO, DAR INICIO A LA SESIÓN DEL GVP, VERIFICANDO EL_x000a_QUÓRUM DECISORIO DE LOS DELEGADOS, REALIZAR EL CONTROL DE ASISTENCIA POR CADA UNA DE LAS SESIONES EN EL FORMATO LISTADO DE ASISTENCIA GVP PARA LA PRESENTACIÓN DE LOS CASOS POR PARTE DE LOS ANALISTAS, SE DA PRIORIDAD SEGÚN LA PONDERACIÓN Y EL GRUPO POBLACIONAL, ELABORAR DESPUÉS DE LA SESIÓN, EL FORMATO ACTA GENERAL SESIÓN – GRUPO DE VALORACIÓN PRELIMINAR, DE LA SESIÓN DEL GVP, PROTOCOLIZADA CON LA FIRMA DE LOS DELEGADOS ASISTENTES A LA SESIÓN Y DE LA SECRETARÍA TÉCNICA DEL GVP. EN ESTA ACTA SE CONSIGNA LA ASISTENCIA, LA DECISIÓN Y EL CONCEPTO EMITIDO POR LOS DELEGADOS DEL GVP, CONSIDERACIONES, RECOMENDACIONES, VARIOS, SOLICITUDES Y NOVEDADES."/>
    <s v="EVALUACIONES Y REEVALUACIONES DE RIESGO REALIZADAS"/>
    <x v="7"/>
    <n v="100"/>
    <n v="100"/>
    <n v="100"/>
    <n v="100"/>
    <n v="100"/>
    <n v="100"/>
    <n v="100"/>
    <n v="100"/>
    <n v="100"/>
    <n v="100"/>
    <n v="100"/>
    <n v="100"/>
    <s v="4.PRESENTAR OPORTUNAMENTE LAS EVALUACIONES DE  RIESGO ANTE EL  GVP"/>
    <s v="EFICIENCIA"/>
    <s v="PORCENTAJE"/>
    <s v="( NÚMERO TOTAL DE EVALUACIONES Y REVALUACIONES DE RIESGOS PRESENTADAS ANTE EL  GVP EN  TÉRMINOS  / NÚMERO TOTAL DE OT'S PRESENTADAS AL GVP)*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_x000a_CONVOCAR A LAS SESIONES ORDINARIAS COMO EXTRAORDINARIAS A LOS REPRESENTANTES O DELEGADOS PERMANENTES DEL CERREM INDIVIIDUAL,  CERREM COLECTIVO Y/O COMITÉ ESPECIAL DE SERVIDORES Y EX SERVIDORES PÚBLICOS,  PROYECTAR DEMANERA INMEDIATA ACTAS Y ACTOS ADMINISTRATIVOS EN LOS CUALES ESTARÁN CONSIGNADAS LAS DELIBERACIONES, RECOMENDACIONES Y PROPUESTAS DECISIONES DE LOSDIFERENTES COMITÉS, A SUS DELEGADOS PARA QUE REALICEN LAS CONSIDERACIONES Y RECOMENDACIONES PERTINENTES, SI A ESTAS HUBIERA LUGAR, REMITIR A LA SUBDIRECCIÓN DE PROTECCIÓN LAS RESOLUCIONES Y DEMÁS INSUMOS NECESARIOS PARA LA DEBIDA IMPLEMENTACIÓN O LEVANTAMIENTO DE LAS MEDIDAS DE PROTECCIÓN, SEGÚN RECOMENDACIÓN DEL COMITÉ DE EVALUACIÓN DEL RIESGO Y RECOMENDACIÓN DE MEDIDAS – CERREM Y/O DECISIÓN DEL COMITÉ ESPECIAL DE SERVIDORES Y EX SERVIDORES PÚBLICOS, ENVIAR A LA DIRECCIÓN DE DDHH DEL MINISTERIO DEL INTERIOR LAS COMUNICACIONES A LAS ENTIDADES COMPETENTES EN LA IMPLEMENTACIÓN DE LAS MEDIDAS RECOMENDADAS EN EL ACTO ADMINISTRATIVO, SUMINISTRAR LA INFORMACIÓN REQUERIDA POR LA OFICINA ASESORA JURÍDICA, EL GRUPO DE ATENCIÓN AL USUARIO Y DEMÁS DEPENDENCIAS, CON EL FIN DE DAR RESPUESTA A LAS PETICIONES, CONSULTAS Y SOLICITUDES DE DOCUMENTOS DE COMPETENCIA DE LA SECRETARÍA TÉCNICA DEL CERREM, REGISTRAR EN MEDIO MAGNÉTICO LAS SESIONES EN LAS CUALES SE EJERZA LA SECRETARÍA TÉCNICA APOYAR LA ELABORACIÓN DE UN INFORME MENSUAL DE LOS RESULTADOS DE LAS SESIONES, CON LOS DATOS ESTADÍSTICOS DE CARÁCTER GENERAL. "/>
    <s v="ACTO ADMINISTRATIVO TRAMITADO"/>
    <x v="7"/>
    <n v="100"/>
    <n v="100"/>
    <n v="100"/>
    <n v="100"/>
    <n v="100"/>
    <n v="100"/>
    <n v="100"/>
    <n v="100"/>
    <n v="100"/>
    <n v="100"/>
    <n v="100"/>
    <n v="100"/>
    <s v=" "/>
    <s v="EFICACIA"/>
    <s v="PORCENTAJE"/>
    <s v="(NÚMERO DE RESOLUCIONES  (EXTREMOS, EXTRAORDINARIO Y ORDINARIO) COMUNICADAS POR LA SECRETARÍA TÉCNICA DEL CERREM) / (TOTAL DE RESOLUCIONES (EXTREMOS, EXTRAORDINARIO Y ORDINARIO) EMITIDAS EN EL CERREM)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SI"/>
    <s v="SI"/>
    <s v="SI"/>
    <s v="NO"/>
    <s v="NO"/>
    <s v="NO"/>
    <s v="NO"/>
    <x v="9"/>
    <s v="NÚMERO DE DÍAS PROMEDIO QUE TOMA EL ESTUDIO DE RIESGO"/>
    <s v="30 DÍAS"/>
    <n v="65"/>
    <n v="55"/>
    <n v="45"/>
    <n v="30"/>
    <s v="ATENDER DE MANERA OPORTUNA EL TRAMITE DE EMERGENCIA Y EMITIR EL ACTO ADMINISTRATIVO"/>
    <s v="ACTO ADMINISTRATIVO TRAMITADO"/>
    <x v="7"/>
    <n v="100"/>
    <n v="100"/>
    <n v="100"/>
    <n v="100"/>
    <n v="100"/>
    <n v="100"/>
    <n v="100"/>
    <n v="100"/>
    <n v="100"/>
    <n v="100"/>
    <n v="100"/>
    <n v="100"/>
    <s v="5.NOTIFICAR A LOS BENEFICIARIOS LA RESOLUCIÓN DE LAS RECOMENDACIONES DEFINIDAS POR EL CERREM  "/>
    <s v="EFECTIVIDAD"/>
    <s v="PORCENTAJE"/>
    <s v="NÚMERO DE SOLICITUDES POR TRÁMITE DE EMERGENCIA VALIDADAS OPORTUNAMENTE / NÚMERO TOTAL DE SOLICITUDES POR TRÁMITE DE EMERGENCIA ALLEGADAS  *  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COMUNIDADES IDENTIFICADAS CON RIESGO EXTRAORDINARIO, EXTREMO O INMINENTE CON MEDIDAS DE PROTECCIÓN IMPLEMENTADAS (CON ENFOQUE DIFERENCIAL)"/>
    <n v="1"/>
    <x v="0"/>
    <x v="0"/>
    <x v="0"/>
    <x v="1"/>
    <x v="1"/>
    <s v="SI"/>
    <s v="SI"/>
    <s v="SI"/>
    <s v="SI"/>
    <s v="NO"/>
    <s v="NO"/>
    <s v="NO"/>
    <s v="NO"/>
    <x v="10"/>
    <s v="PORCENTAJE DE COMUNIDADES IDENTIFICADAS CON RIESGO EXTRAORDINARIO, EXTREMO O INMINENTE CON MEDIDAS DE PROTECCIÓN IMPLEMENTADAS (CON ENFOQUE DIFERENCIAL)"/>
    <n v="1"/>
    <n v="1"/>
    <n v="1"/>
    <n v="1"/>
    <n v="1"/>
    <s v="7. REALIZAR  LAS ACTIVIDADES DEFINIDAS EN LA RUTA DE PROTECCIÓN COLECTIVA DE ACUERDO CON LO ESTABLECIDO EN EL DECRETO 1066 DE 2015 PARA GRUPOS ÉTNICOS  SABER:_x000a_7.1. REALIZAR ACECAMIENTO CON LOS COMUNIDADES_x000a_7.2. REALIZAR PRECOMITES_x000a_7.3. REALIZAR TALLERES_x000a_7.4. PRESENTAR LOS CASOS AL CERREM COLECTIVOS_x000a_7.5  REALIZAR SEGUIMIENTO A LOS CASOS PRESENTADOS AL CERREM COLECTIVO"/>
    <s v="EVALUACIONES DE RIESGO COLECTIVO PARA GRUPOS ÉTNICOS REALIZADAS "/>
    <x v="7"/>
    <n v="100"/>
    <n v="100"/>
    <n v="100"/>
    <n v="100"/>
    <n v="100"/>
    <n v="100"/>
    <n v="100"/>
    <n v="100"/>
    <n v="100"/>
    <n v="100"/>
    <n v="100"/>
    <n v="100"/>
    <s v="6. EFECTIVIDAD EN LA VIABILIDAD EL TRÁMITE DE MEDIDAS DE  EMERGENCIA"/>
    <s v="EFECTIVIDAD"/>
    <s v="NÚMERO"/>
    <s v="NÚMERO DE EVALUACIONES DE RIESGO COLECTIVOS  PARA GRUPOS ÉTNICOS  REALIZADAS DURANTE EL MES."/>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SI"/>
    <s v="SI"/>
    <s v="SI"/>
    <s v="NO"/>
    <s v="NO"/>
    <s v="NO"/>
    <s v="NO"/>
    <x v="11"/>
    <s v="PORCENTAJE DE  MUJERES IDENTIFICADAS CON RIESGO EXTRAORDINARIO, EXTREMO O INMINENTE CON MEDIDAS DE PROTECCIÓN IMPLEMENTADAS "/>
    <n v="1"/>
    <n v="1"/>
    <n v="1"/>
    <n v="1"/>
    <n v="1"/>
    <s v="REALIZAR  LAS ACTIVIDADES DEFINIDAS EN LA RUTA DE PROTECCIÓN COLECTIVA DE ACUERDO CON LO ESTABLECIDO EN EL DECRETO 1066 DE 2015 CON ENFOQUE DIFERENCIAL MUJERES"/>
    <s v="EVALUACIONES DE RIESGO COLECTIVO CON ENFOQUE DIFERENCIAL MUJERES REALIZADAS"/>
    <x v="7"/>
    <n v="100"/>
    <n v="100"/>
    <n v="100"/>
    <n v="100"/>
    <n v="100"/>
    <n v="100"/>
    <n v="100"/>
    <n v="100"/>
    <n v="100"/>
    <n v="100"/>
    <n v="100"/>
    <n v="100"/>
    <s v="7.GESTIONAR OPORTUNAMENTE LAS EVALUACIONES DE RIESGO COLECTIVOS  PARA GRUPOS ÉTNICOS  "/>
    <s v="EFECTIVIDAD"/>
    <s v="NÚMERO"/>
    <s v="NÚMERO DE EVALUACIONES DE RIESGO COLECTIVOS  REALIZADAS EN EL MES CON ENFOQUE DIFERENCIAL MUJERES"/>
    <s v="NO"/>
    <s v="NO"/>
    <s v="NO"/>
    <s v="NO"/>
    <s v="NO"/>
    <s v="NO"/>
    <s v="NO"/>
    <s v="NO"/>
    <s v="NO"/>
    <s v="NO"/>
    <s v="NO"/>
    <s v="NO"/>
    <s v="NO"/>
    <s v="NO"/>
    <s v="NO"/>
    <s v="NO"/>
    <s v="SI"/>
  </r>
  <r>
    <s v="NO APLICA"/>
    <s v="NO APLICA"/>
    <s v="NO APLICA"/>
    <s v="NO APLICA"/>
    <m/>
    <m/>
    <m/>
    <m/>
    <x v="0"/>
    <x v="0"/>
    <x v="0"/>
    <x v="1"/>
    <x v="1"/>
    <s v="SI"/>
    <s v="SI"/>
    <s v="SI"/>
    <s v="SI"/>
    <s v="NO"/>
    <s v="NO"/>
    <s v="NO"/>
    <s v="NO"/>
    <x v="2"/>
    <s v="NÚMERO DE MECANISMOS PARA LA CONSTRUCCIÓN DE MEDIDAS DE PROTECCIÓN CON ENFOQUE DIFERENCIAS"/>
    <s v="5 MECANISMOS"/>
    <n v="2"/>
    <n v="3"/>
    <n v="4"/>
    <n v="5"/>
    <s v="REALIZAR  LAS ACTIVIDADES DEFINIDAS EN LA RUTA DE PROTECCIÓN COLECTIVA DE ACUERDO CON LO ESTABLECIDO EN EL DECRETO 1066 DE 2015."/>
    <s v="EVALUACIONES RE RIESGO COLECTIVO"/>
    <x v="7"/>
    <n v="1"/>
    <n v="1"/>
    <n v="1"/>
    <n v="1"/>
    <n v="1"/>
    <n v="1"/>
    <n v="1"/>
    <n v="1"/>
    <n v="1"/>
    <n v="1"/>
    <n v="1"/>
    <n v="1"/>
    <s v="8.GESTIONAR OPORTUNAMENTE LAS  EVALUACIONES DE RIESGO COLECTIVOS  CON ENFOQUE DIFERENCIAL MUJERES "/>
    <s v="EFECTIVIDAD"/>
    <s v="NÚMERO"/>
    <s v="NUMERO DE EVALUACIONES DE RIESGO COLECTIVOS  REALIZADAS EN EL MES "/>
    <s v="NO"/>
    <s v="NO"/>
    <s v="NO"/>
    <s v="NO"/>
    <s v="NO"/>
    <s v="NO"/>
    <s v="NO"/>
    <s v="NO"/>
    <s v="NO"/>
    <s v="NO"/>
    <s v="NO"/>
    <s v="NO"/>
    <s v="NO"/>
    <s v="NO"/>
    <s v="NO"/>
    <s v="NO"/>
    <s v="SI"/>
  </r>
  <r>
    <s v="NO APLICA"/>
    <s v="NO APLICA"/>
    <s v="NO APLICA"/>
    <s v="NO APLICA"/>
    <m/>
    <m/>
    <m/>
    <m/>
    <x v="0"/>
    <x v="0"/>
    <x v="1"/>
    <x v="0"/>
    <x v="1"/>
    <s v="SI"/>
    <s v="SI"/>
    <s v="SI"/>
    <s v="SI"/>
    <s v="NO"/>
    <s v="NO"/>
    <s v="NO"/>
    <s v="NO"/>
    <x v="3"/>
    <s v="PORCENTAJE DE PERCEPCIÓN DE SATISFACCIÒN DE LOS BENEFICIARIOS"/>
    <n v="0.9"/>
    <n v="0.8"/>
    <n v="0.82"/>
    <n v="0.84"/>
    <n v="0.9"/>
    <s v=" REALIZAR  ATENCIÓN  DE   PRIMEROS AUXILIOS PSICOLÓGICOS, MEDIANTE UNA INTERVENCIÓN BREVE E INMEDIATA DE APOYO AL PETICIONARIO(A) O BENEFICIARIO(A) QUE, POR SU ESTADO EMOCIONAL, FÍSICO Y/O PSICOLÓGICO REQUEIRA."/>
    <s v="ATENCIÓN PSICOLÓGICAS PRIMARIAS"/>
    <x v="7"/>
    <n v="100"/>
    <n v="100"/>
    <n v="100"/>
    <n v="100"/>
    <n v="100"/>
    <n v="100"/>
    <n v="100"/>
    <n v="100"/>
    <n v="100"/>
    <n v="100"/>
    <n v="100"/>
    <n v="100"/>
    <s v="9. GESTIONAR OPORTUNAMENTE LAS EVALUACIONES DE RIESGO COLECTIVOS REALIZADAS DURANTE EL MES "/>
    <s v="EFICIENCIA"/>
    <s v="NÚMERO"/>
    <s v="  NÚMERO DE ATENCIONES PSICOLÓGICAS  REALIZADAS DURANTE EL M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ELABORAR UNA  METODOLOGÍA PARA LA CONSTRUCCIÓN  PLANES DE AUTOPROTECCIÓN."/>
    <s v="DOCUMENTO METODOLÓGICO PARA LA CONSTRUCCIÓN DE PLANES DE AUTOPROTECCIÓN"/>
    <x v="8"/>
    <m/>
    <m/>
    <n v="1"/>
    <m/>
    <m/>
    <m/>
    <m/>
    <m/>
    <m/>
    <m/>
    <m/>
    <m/>
    <s v="# DE DOCUMENTOS CONSTRUIDOS"/>
    <s v="GESTIÓN"/>
    <s v="NÚMERO"/>
    <s v="1 DOCUMEN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SI"/>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ENCUENTROS REGIONALES  EN 4 MUNICIPIOS PARA IMPULSAR EL DESARROLLO DE LOS COMPONENTES DE MEDIDAS INTEGRALES DE PREVENCIÓN SEGURIDAD Y PROTECCIÓN; Y EL PROTOCOLO DE PROTECCIÓN PARA TERRITORIOS RURALES DONDE SE CONCENTRE LA POBLACIÓN DEL PPESP"/>
    <s v="DOCUMENTO SÍNTESIS DE LOS ENCUENTROS REGIONALES"/>
    <x v="8"/>
    <m/>
    <m/>
    <m/>
    <m/>
    <m/>
    <m/>
    <m/>
    <m/>
    <m/>
    <m/>
    <m/>
    <n v="1"/>
    <s v="% DE ENCUENTROS REGIONALES DE PREVENCIÓN DEL RIESGO CON PARTICIPACIÓN DE LA UNP. "/>
    <s v="GESTIÓN"/>
    <s v="PORCENTAJE"/>
    <s v="# DE ENCUENTROS REGIONALES DE PREVENCIÓN DEL RIESGO REALIZADO/ _x000a_#  DE ENCUENTROS REGIONALES DE PREVENCIÓN DEL RIESGO PROGRAMA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NO"/>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CONSTRUCCIÓN DE DOCUMENTOS DE ANÁLISIS DE ESCENARIOS DE RIESGO DEPARTAMENTALES DEL PPESP PARA SER SOCIALIZADOS EN LOS ENCUENTROS REGIONALES"/>
    <s v="4 DOCUMENTOS DE ANÁLISIS DE ESCENARIO DE RIESGO"/>
    <x v="8"/>
    <m/>
    <m/>
    <m/>
    <m/>
    <m/>
    <m/>
    <m/>
    <m/>
    <m/>
    <m/>
    <m/>
    <n v="1"/>
    <s v="# DE DOCUMENTOS CONSTRUIDOS"/>
    <s v="GESTIÓN"/>
    <s v="NÚMERO"/>
    <s v="4 DOCUMENTOS_x000a_"/>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NO"/>
    <s v="SI"/>
    <s v="NO"/>
    <s v="NO"/>
    <s v="NO"/>
    <s v="NO"/>
    <s v="NO"/>
    <s v="NO"/>
    <x v="12"/>
    <s v="# DE MUNICIPIOS ACOMPAÑADOS POR LA UNP PARA LAS MEDIDAS INTEGRALES: DE PREVENCIÓN SEGURIDAD Y PROTECCIÓN; Y EL PROTOCOLO DE PROTECCIÓN PARA TERRITORIOS RURALES DONDE SE CONCENTRE LA POBLACIÓN DEL PPESP"/>
    <s v="37 MUNICIPIOS ACOMPAÑADOS"/>
    <n v="4"/>
    <n v="12"/>
    <n v="27"/>
    <n v="37"/>
    <s v="PARTICIPAR EN LAS INSTANCIAS DE PREVENCIÓN EN LOS TERRITORIOS DE MAYOR PRESENCIA DE LA POBLACIÓN OBJETO DEL PPESP"/>
    <s v="EVIDENCIA DE ASISTENCIA"/>
    <x v="8"/>
    <m/>
    <m/>
    <m/>
    <m/>
    <m/>
    <m/>
    <m/>
    <m/>
    <m/>
    <m/>
    <m/>
    <n v="1"/>
    <s v="% DE PARTICIPACIÓN EN INSTANCIAS DE PREVENCIÓN"/>
    <s v="GESTIÓN"/>
    <s v="PORCENTAJE"/>
    <s v="# DE REUNIONES DE INSTANCIAS DE PREVENCIÓN ASISTIDAS / # REUNIONES DE INSTANCIAS DE PREVENCION VIABILIZ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s v="65 DÍAS"/>
    <s v="55 DÍAS"/>
    <s v="45 DÍAS"/>
    <s v="30 DÍAS"/>
    <s v="VERIFICAR LAS SOLICITUDES DE PROTECCIÓN ALLEGADAS A LA SESP"/>
    <s v="ORDENES DE TRABAJO"/>
    <x v="8"/>
    <m/>
    <m/>
    <n v="1"/>
    <m/>
    <m/>
    <n v="1"/>
    <m/>
    <m/>
    <n v="1"/>
    <m/>
    <m/>
    <n v="1"/>
    <s v="% DE ORDENES DE TRABAJO TRAMITADAS"/>
    <s v="EFICACIA"/>
    <s v="PORCENTAJE"/>
    <s v="# DE ORDENES DE SERVICIO OPORTUNAS /SOLICITUDES DE PROTECCIÓN RADICADAS EN LA SUBDIRECCIÓN QUE CUMPLEN CON LOS REQUISIT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LAS EVALUACIONES DE RIESGO DE ACUERDO CON LAS  ORDENES  TRABAJO EMITIDAS"/>
    <s v="OFICIOS DE RESPUESTA"/>
    <x v="8"/>
    <m/>
    <m/>
    <m/>
    <m/>
    <m/>
    <m/>
    <m/>
    <m/>
    <m/>
    <m/>
    <m/>
    <n v="1"/>
    <s v="% DE EVALUACIONES DE RIESGO"/>
    <s v="EFICIENCIA"/>
    <s v="PORCENTAJE"/>
    <s v="# DE EVALUACIONES DE RIESGO/ TIEMPO ESTIPULADOS EN LOS PROCESOS DE ANÁLISI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9"/>
    <s v="NÚMERO DE DÍAS PROMEDIO QUE TOMA EL ESTUDIO DE RIESGO"/>
    <s v="30 DÍAS"/>
    <n v="65"/>
    <n v="55"/>
    <n v="45"/>
    <n v="30"/>
    <s v="REALIZAR REEVALUACIONES DEL NIVEL DE RIESGO A LOS BENEFICIARIOS DEL PROGRAMA POR TEMPORALIDAD Y/O HECHOS SOBREVINIENTES"/>
    <s v="INFORME DE EVALUACIÓN DE RIESGO"/>
    <x v="8"/>
    <m/>
    <m/>
    <m/>
    <m/>
    <m/>
    <m/>
    <m/>
    <m/>
    <m/>
    <m/>
    <m/>
    <n v="1"/>
    <s v="% DE REVALUACIONES REALIZADAS"/>
    <s v="GESTIÓN"/>
    <s v="PORCENTAJE"/>
    <s v="# DE REVALUACIONES DE RIESGO/# DE BENEFICIARI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NO"/>
    <s v="NO"/>
    <s v="NO"/>
    <s v="NO"/>
    <s v="NO"/>
    <x v="13"/>
    <s v="% DE OPORTUNIDAD EN LA IMPLEMENTACIÓN DE LAS MEDIDAS DE PROTECCIÓN"/>
    <n v="1"/>
    <n v="1"/>
    <n v="1"/>
    <n v="1"/>
    <n v="1"/>
    <s v="ELABORAR LAS ACTAS DE LAS SESIONES DE LA MESA TÉCNICA DE SEGURIDAD Y PROTECCIÓN"/>
    <s v="INFORMES REVALUACIÓN"/>
    <x v="8"/>
    <m/>
    <m/>
    <m/>
    <m/>
    <m/>
    <m/>
    <m/>
    <m/>
    <m/>
    <m/>
    <m/>
    <n v="1"/>
    <s v="%  DE ACTAS ELABORADAS"/>
    <s v="EFICACIA"/>
    <s v="PORCENTAJE"/>
    <s v="# ACTAS/# DE SESIONE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IMPLEMENTAR LAS MEDIDAS DE PROTECCIÓN ADOPTADAS POR ACTO ADMINISTRATIVO"/>
    <s v="ACTAS MESA TÉCNICA DE SP"/>
    <x v="8"/>
    <m/>
    <m/>
    <m/>
    <m/>
    <m/>
    <m/>
    <m/>
    <m/>
    <m/>
    <m/>
    <m/>
    <n v="1"/>
    <s v="% DE MEDIDAS IMPLEMENTADAS COMPLETAMENTE"/>
    <s v="EFICIENCIA"/>
    <s v="PORCENTAJE"/>
    <s v="# DE MEDIDAS IMPLEMENTADAS COMPLETAMENTE/# DE MEDIDAS APROB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NO"/>
    <s v="NO"/>
    <s v="SI"/>
    <s v="SI"/>
    <s v="NO"/>
    <s v="NO"/>
    <s v="NO"/>
    <s v="NO"/>
    <x v="13"/>
    <s v="% DE OPORTUNIDAD EN LA IMPLEMENTACIÓN DE LAS MEDIDAS DE PROTECCIÓN"/>
    <n v="1"/>
    <n v="1"/>
    <n v="1"/>
    <n v="1"/>
    <n v="1"/>
    <s v="REALIZAR SEGUIMIENTO A LAS MEDIDAS DE PROTECCIÓN IMPLEMENTADAS"/>
    <s v="ACTA DE IMPLEMENTACIÓN DE MEDIDAS"/>
    <x v="8"/>
    <m/>
    <m/>
    <m/>
    <m/>
    <m/>
    <m/>
    <m/>
    <m/>
    <m/>
    <m/>
    <m/>
    <n v="1"/>
    <s v="% DE SEGUIMIENTO DE MEDIDAS DE PROTECCIÓN"/>
    <s v="EFICACIA"/>
    <s v="PORCENTAJE"/>
    <s v="# DE SEGUIMIENTOS A LAS MEDIDAS DE PROTECCIÓN/# DE MEDIDAS IMPLEMENT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CONSTRUIR EL DOCUMENTO DE METODOLOGÍA PARA LA IMPLEMENTACIÓN DEL PROGRAMA DE PROTECCIÓN DE INSTALACIONES."/>
    <s v="DOCUMENTO DE METODOLOGIA DEL PROGRAMA DE PROTECCIÓN DE INSTALACIONES"/>
    <x v="8"/>
    <m/>
    <m/>
    <m/>
    <m/>
    <m/>
    <m/>
    <m/>
    <m/>
    <m/>
    <m/>
    <m/>
    <n v="1"/>
    <s v="# DOCUMENTOS"/>
    <s v="GESTIÓN"/>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NO"/>
    <s v="NO"/>
    <s v="NO"/>
    <s v="NO"/>
    <s v="NO"/>
    <x v="14"/>
    <s v="% DE EJECUCIÓN DE LAS ACCIONES DE LOS PLANES"/>
    <n v="1"/>
    <n v="1"/>
    <n v="1"/>
    <n v="1"/>
    <n v="1"/>
    <s v="PARTICIPAR EN INSTANCIAS DE PROTECCIÓN A NIVEL  NACIONAL Y/O TERRITORIAL"/>
    <s v="ACTAS REUNIÓN"/>
    <x v="8"/>
    <m/>
    <m/>
    <n v="1"/>
    <m/>
    <m/>
    <n v="1"/>
    <m/>
    <m/>
    <n v="1"/>
    <m/>
    <m/>
    <n v="1"/>
    <s v="% DE PARTICIPACIÓN EN INSTANCIAS DE PROTECCIÓN TERRITORIALES"/>
    <s v="GESTIÓN"/>
    <s v="PORCENTAJE"/>
    <s v="ASISTENCIA DE FUNCIONARIOS DE LA UNP / # REUNIONES DE INSTANCIAS DE PROTECCIÓN TERRITORIALES CONVOCADAS Y APROBADA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NO"/>
    <s v="SI"/>
    <s v="NO"/>
    <s v="NO"/>
    <s v="NO"/>
    <s v="NO"/>
    <s v="NO"/>
    <x v="14"/>
    <s v="% DE EJECUCIÓN DE LAS ACCIONES DE LOS PLANES"/>
    <n v="1"/>
    <n v="1"/>
    <n v="1"/>
    <n v="1"/>
    <n v="1"/>
    <s v="ACTUALIZACIÓN DE PROCESOS Y PROCEDIMIENTOS DE  LA SESP"/>
    <s v="DOCUMENTOS DEL PROCESO EN EL SISTEMA DE GESTIÓN "/>
    <x v="8"/>
    <m/>
    <m/>
    <m/>
    <m/>
    <m/>
    <m/>
    <m/>
    <m/>
    <m/>
    <m/>
    <m/>
    <n v="1"/>
    <s v="% DE DOCUMENTOS ACTUALIZADOS"/>
    <s v="GESTIÓN"/>
    <s v="PORCENTAJE"/>
    <s v="# DE DOCUMENTOS ACTUALIZADOS/# DE PROCEDIMIENTOS IDENTIFICADOS EN EL PERIO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ALIZAR  TALLERES DE SOCIALIZACIÓN  DE LOS PROCESOS Y PROCEDIMIENTOS DE LA SESP"/>
    <s v="TALLERES"/>
    <x v="8"/>
    <m/>
    <m/>
    <m/>
    <m/>
    <m/>
    <m/>
    <m/>
    <m/>
    <m/>
    <m/>
    <m/>
    <n v="1"/>
    <s v="PORCENTAJE DE TALLERES DE SOCIALIZACIÓN REALIZADOS "/>
    <s v="GESTIÓN"/>
    <s v="PORCENTAJE"/>
    <s v="NÚMERO DE TALLERES DE SOCIALIZACIÓN REALIZADOS / NÚMERO DE TALLERES DE SOCIALIZACIÓN PROGRAMADOS EN ESTE PERID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NO"/>
    <s v="SI"/>
    <s v="NO"/>
    <s v="SI"/>
    <s v="NO"/>
    <s v="NO"/>
    <s v="NO"/>
    <s v="NO"/>
    <x v="14"/>
    <s v="% DE EJECUCIÓN DE LAS ACCIONES DE LOS PLANES"/>
    <n v="1"/>
    <n v="1"/>
    <n v="1"/>
    <n v="1"/>
    <n v="1"/>
    <s v="REALIZAR TALLERES DE SENSIBILIZACIÓN A BENEFICIARIOS DEL PROGRAMA DE LA MISIONALIDAD DE LA SESP"/>
    <s v="TALLERES"/>
    <x v="8"/>
    <m/>
    <m/>
    <m/>
    <m/>
    <m/>
    <m/>
    <m/>
    <m/>
    <m/>
    <m/>
    <m/>
    <n v="1"/>
    <s v="PORCENTAJE DE TALLERES DE SOCIALIZACIÓN REALIZADOS "/>
    <s v="GESTIÓN"/>
    <s v="PORCENTAJE"/>
    <s v="NÚMERO DE TALLERES DE SOCIALIZACIÓN REALIZADOS / NÚMERO DE TALLERES DE SOCIALIZACIÓN PROGRAM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REFORMULACIÓN DE LOS PROYECTOS DE INVERSIÒN DE LA SESP"/>
    <s v="2 PROYECTOS REFORMULADOS EN LA PLATAFORMA SUIFP"/>
    <x v="8"/>
    <m/>
    <m/>
    <n v="2"/>
    <m/>
    <m/>
    <m/>
    <m/>
    <m/>
    <m/>
    <m/>
    <m/>
    <m/>
    <s v="# DE PROYECTOS FORMULADOS"/>
    <s v="PRODUCTO"/>
    <s v="NÚMERO"/>
    <s v="2 PROYECTOS REFORMULA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PLAN DE ACCIÓN PARA EL FORTALACIMIENTO DE LA GESTIÓN Y ADMINISTRACIÓN DEL PPESP ( INTEGRARÁ LA IDENTIFICACIÓN DE NECESIDADES, RESTRUCTURACIÓN DE GRUPOS INTERNOS DE TRABAJO, INSTANCIAS DE COORDINACIÓN INSTITUCIONAL, ETC)"/>
    <s v="DOCUMENTO DE PLAN"/>
    <x v="8"/>
    <m/>
    <m/>
    <m/>
    <m/>
    <n v="1"/>
    <m/>
    <m/>
    <m/>
    <m/>
    <m/>
    <m/>
    <m/>
    <s v="DOCUMENTO DE PLAN DE ACCIÓN PARA EL FORTALACIMIENTO DE LA GESTIÓN Y ADMINISTRACIÓN DEL PPESP"/>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JECUTAR LAS ACTIVIDADES DEL PLAN DE ACCIÓN PARA EL FORTALECIMIENTO DE LA GESTIÓN Y ADMINISTRACIÓN DEL PPESP EN LA VIGENCIA 2019"/>
    <s v="ACTIVIDADES REALIZADAS"/>
    <x v="8"/>
    <m/>
    <m/>
    <m/>
    <m/>
    <m/>
    <n v="1"/>
    <m/>
    <m/>
    <m/>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ELABORAR EL DOCUMENTO PARA LA IMPLEMENTACIÓN DEL PLAN DE ELECCIONES 2019"/>
    <s v="UN DOCUMENTO QUE CONTENGA (DIAGNÓSTICO"/>
    <x v="8"/>
    <m/>
    <m/>
    <n v="1"/>
    <m/>
    <m/>
    <m/>
    <m/>
    <m/>
    <m/>
    <m/>
    <m/>
    <m/>
    <s v="DOCUMENTO PARA LA IMPLEMENTACIÓN DEL PLAN DE ELECCIONES 2019"/>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O DÍAS"/>
    <x v="0"/>
    <x v="0"/>
    <x v="1"/>
    <x v="0"/>
    <x v="1"/>
    <s v="SI"/>
    <s v="NO"/>
    <s v="NO"/>
    <s v="NO"/>
    <s v="NO"/>
    <s v="NO"/>
    <s v="NO"/>
    <s v="NO"/>
    <x v="14"/>
    <s v="% DE EJECUCIÓN DE LAS ACCIONES DE LOS PLANES"/>
    <n v="1"/>
    <n v="1"/>
    <n v="1"/>
    <n v="1"/>
    <n v="1"/>
    <s v="IMPLEMENTAR LAS ACCIONES DEL PLAN DE ELECCIONES 2019"/>
    <s v="MAPA DE RIESGO"/>
    <x v="8"/>
    <m/>
    <m/>
    <n v="1"/>
    <m/>
    <m/>
    <n v="1"/>
    <m/>
    <m/>
    <n v="1"/>
    <m/>
    <m/>
    <n v="1"/>
    <s v="% DE CUMPLIMIENTO DE ACTIVIDADES"/>
    <s v="EFICACIA"/>
    <s v="PORCENTAJE"/>
    <s v="# DE ACTIVIDADES REALIZADAS/# DE ACTIVIDADES PROGRAMADAS EN EL PLA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PRESENTAR DOCUMENTO BASE PARA EL DESARROLLO DEL PPESP A NIVEL TERRITORIAL"/>
    <s v="PROYECCIÓN DE ESQUEMAS)"/>
    <x v="8"/>
    <m/>
    <m/>
    <m/>
    <m/>
    <m/>
    <m/>
    <n v="1"/>
    <m/>
    <m/>
    <m/>
    <m/>
    <m/>
    <s v="DOCUMENTO BASE PARA EL DESARROLLO DEL PPESP A NIVEL TERRITORIAL"/>
    <s v="PRODUCTO"/>
    <s v="NÚMERO"/>
    <s v="1 DOCUMEN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0"/>
    <x v="1"/>
    <x v="0"/>
    <x v="1"/>
    <s v="SI"/>
    <s v="NO"/>
    <s v="NO"/>
    <s v="NO"/>
    <s v="NO"/>
    <s v="NO"/>
    <s v="NO"/>
    <s v="NO"/>
    <x v="15"/>
    <s v="# DE REGIONALES DESARROLLANDO ACTIVIDADES DEL PPESP"/>
    <s v="NUEVE (9) REGIONALES"/>
    <n v="4"/>
    <n v="9"/>
    <m/>
    <m/>
    <s v="REALIZAR CRONOGRAMA DE SOCIALIZACIÓN DE LOS PROCEDIMIENTOS DEL PROCESO DE GESTIÓN ESPECIALIZADA DE SEGURIDAD Y PROTECCIÓN EN LAS REGIONALES"/>
    <s v="PLAN EJECUTADO"/>
    <x v="8"/>
    <m/>
    <m/>
    <m/>
    <m/>
    <m/>
    <m/>
    <m/>
    <m/>
    <m/>
    <m/>
    <m/>
    <n v="1"/>
    <s v="% DE SOCIAIZACIONES REALIZADAS"/>
    <s v="EFICACIA"/>
    <s v="PORCENTAJE"/>
    <s v="# DE SOCIALIZACIONES REALIZADAS / # DE SOCIALIZACIONES PROGRAMADA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PARTICIPAR EN LAS MESAS TÉCNICAS DE SEGURIDAD Y PROTECCIÓN RELACIONADAS CON LA CONSTRCUCCIÓN DEL PLAN ESTRATÉGICO DE SEGURIDAD Y PROTECCIÓN"/>
    <s v="EVIDENCIAS DE LA PARTICIPACIÓN"/>
    <x v="8"/>
    <m/>
    <m/>
    <m/>
    <m/>
    <m/>
    <m/>
    <m/>
    <m/>
    <m/>
    <m/>
    <m/>
    <n v="1"/>
    <s v="PORCENTAJE DE PARTICIPACIÓN EN LAS MESAS TÉCNICA DE SEGURIDAD Y PROTECCIÓN, PARA LA CONSTRUCCIÓN DEL PLAN ESTRATÉGICO"/>
    <s v="EFICACIA"/>
    <s v="PORCENTAJE"/>
    <s v="# DE SESIONES ASISTIDAS DE LA MESA TÉCNICA DE SEGURIDAD Y PROTECCIÓN, PARA LA CONSTRUCCIÓN DEL PLAN ESTRATÉGICO / # DE MESAS TÉCNICAS CONVOCADAS PARA ELABORACIÓN DEL PLAN ESTRATÉGICO DE SEGURIDAD Y PROTECCIÓN"/>
    <s v="NO"/>
    <s v="NO"/>
    <s v="NO"/>
    <s v="NO"/>
    <s v="NO"/>
    <s v="NO"/>
    <s v="NO"/>
    <s v="NO"/>
    <s v="NO"/>
    <s v="NO"/>
    <s v="NO"/>
    <s v="NO"/>
    <s v="NO"/>
    <s v="NO"/>
    <s v="NO"/>
    <s v="NO"/>
    <s v="SI"/>
  </r>
  <r>
    <s v="PACTO POR LA LEGALIDAD"/>
    <s v="SEGURIDAD Y ORDEN PARA LA LIBERTAD"/>
    <s v="CONSOLIDAR LA IMPLEMENTACIÓN DE MEDIDAS DE PREVENCIÓN Y PROTECCIÓN A PERSONAS Y COMUNIDADES EN RIESGO"/>
    <m/>
    <m/>
    <m/>
    <m/>
    <m/>
    <x v="0"/>
    <x v="1"/>
    <x v="0"/>
    <x v="0"/>
    <x v="1"/>
    <s v="SI"/>
    <s v="NO"/>
    <s v="NO"/>
    <s v="NO"/>
    <s v="NO"/>
    <s v="NO"/>
    <s v="NO"/>
    <s v="NO"/>
    <x v="16"/>
    <s v="% DE PARTICIPACIÓN EN LAS MESAS TÉCNICAS DE SEGURIDAD Y PROTECCIÓN, PARA LA CONSTRUCCIÓN DEL PLAN ESTRATÉGICO"/>
    <s v="100% DE PARTICIPACIÓN EN MESAS"/>
    <n v="1"/>
    <n v="1"/>
    <n v="1"/>
    <n v="1"/>
    <s v="ELABORAR DOCUMENTO DE LINEAMIENTOS DEL PLAN ESTRATÉGICO DE SEGURIDAD Y PROTECCIÓN EN TEMAS DE COMPETENCIA DA LA UNP (INCLUIDOS LAS PROPUESTAS DE AJUSTES NORMATIVOS)"/>
    <s v="DOCUMENTO CON LOS LINEAMIENTOS EL PLAN ESTRATÉGICO DE SEGURIDAD Y PROTECCIÓN EN TEMAS DE COMPETENCIA DE LA UNP"/>
    <x v="8"/>
    <m/>
    <m/>
    <m/>
    <m/>
    <m/>
    <m/>
    <m/>
    <m/>
    <m/>
    <m/>
    <m/>
    <n v="1"/>
    <s v="DOCUMENTO CON LOS LINEAMIENTOS EL PLAN ESTRATÉGICO DE SEGURIDAD Y PROTECCIÓN EN TEMAS DE COMPETENCIA DE LA UNP"/>
    <s v="PRODUCTO"/>
    <s v="NÚMERO"/>
    <s v="1 DOCUMENTO CON LOS LINEAMIENTOS EL PLAN ESTRATÉGICO DE SEGURIDAD Y PROTECCIÓN EN TEMAS DE COMPETENCIA DE LA UNP"/>
    <s v="NO"/>
    <s v="NO"/>
    <s v="NO"/>
    <s v="NO"/>
    <s v="NO"/>
    <s v="NO"/>
    <s v="NO"/>
    <s v="NO"/>
    <s v="NO"/>
    <s v="NO"/>
    <s v="NO"/>
    <s v="NO"/>
    <s v="NO"/>
    <s v="NO"/>
    <s v="NO"/>
    <s v="NO"/>
    <s v="SI"/>
  </r>
  <r>
    <s v="NO APLICA"/>
    <s v="NO APLICA"/>
    <s v="NO APLICA"/>
    <s v="NO APLICA"/>
    <m/>
    <m/>
    <m/>
    <m/>
    <x v="0"/>
    <x v="0"/>
    <x v="0"/>
    <x v="0"/>
    <x v="0"/>
    <s v="SI"/>
    <s v="NO"/>
    <s v="SI"/>
    <s v="NO"/>
    <s v="NO"/>
    <s v="NO"/>
    <s v="NO"/>
    <s v="NO"/>
    <x v="4"/>
    <s v="EFICIENCIA EN LA EJECUCIÓN DEL PAC"/>
    <n v="0.95"/>
    <n v="0.95"/>
    <n v="0.95"/>
    <n v="0.95"/>
    <n v="0.95"/>
    <s v="SOLICITAR, CONTROLAR Y EJECUTAR EL PAC"/>
    <s v="PAC EJECUTADO"/>
    <x v="9"/>
    <n v="0.95"/>
    <n v="0.95"/>
    <n v="0.95"/>
    <n v="0.95"/>
    <n v="0.95"/>
    <n v="0.95"/>
    <n v="0.95"/>
    <n v="0.95"/>
    <n v="0.95"/>
    <n v="0.95"/>
    <n v="0.95"/>
    <n v="0.95"/>
    <s v="% EJECUCIÓN DEL PAC"/>
    <s v="EFICIENCIA"/>
    <s v="PORCENTAJE"/>
    <s v="(PAC PAGADO/PAC DISPONIBL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REALIZAR SEGUIMIENTO A LA EJECUCIÓN DEL PRESUPUESTO DE LA UNIDAD NACIONAL DE PROTECCIÓN."/>
    <s v="PRESUPUESTO EJECUTADO"/>
    <x v="9"/>
    <n v="0.95"/>
    <n v="0.95"/>
    <n v="0.95"/>
    <n v="0.95"/>
    <n v="0.95"/>
    <n v="0.95"/>
    <n v="0.95"/>
    <n v="0.95"/>
    <n v="0.95"/>
    <n v="0.95"/>
    <n v="0.95"/>
    <n v="0.95"/>
    <s v="% EJECUCIÓN DEL PRESUPUESTO"/>
    <s v="EFICIENCIA"/>
    <s v="PORCENTAJE"/>
    <s v="(VALOR COMPROMETIDO/APROPIACIÓN VIGENTE)*100"/>
    <s v="NO"/>
    <s v="NO"/>
    <s v="NO"/>
    <s v="NO"/>
    <s v="NO"/>
    <s v="NO"/>
    <s v="NO"/>
    <s v="NO"/>
    <s v="NO"/>
    <s v="NO"/>
    <s v="NO"/>
    <s v="NO"/>
    <s v="NO"/>
    <s v="NO"/>
    <s v="NO"/>
    <s v="NO"/>
    <s v="SI"/>
  </r>
  <r>
    <s v="NO APLICA"/>
    <s v="NO APLICA"/>
    <s v="NO APLICA"/>
    <s v="NO APLICA"/>
    <m/>
    <m/>
    <m/>
    <m/>
    <x v="0"/>
    <x v="0"/>
    <x v="0"/>
    <x v="0"/>
    <x v="0"/>
    <s v="SI"/>
    <s v="NO"/>
    <s v="SI"/>
    <s v="NO"/>
    <s v="NO"/>
    <s v="NO"/>
    <s v="NO"/>
    <s v="NO"/>
    <x v="0"/>
    <s v="PUNTAJE DEL AUTODIAGNÓSTICO DE LA POLÍTICA DE SEGUIMIENTO Y EVALUACIÓN DEL DESEMPEÑO INSTITUCIONAL"/>
    <n v="75"/>
    <n v="55"/>
    <n v="65"/>
    <n v="70"/>
    <n v="75"/>
    <s v="ELABORAR Y PRESENTAR OPORTUNAMENTE LOS ESTADOS FINANCIEROS."/>
    <s v="ESTADOS FINANCIEROS ELABORADOS Y PRESENTADOS"/>
    <x v="9"/>
    <n v="3"/>
    <n v="3"/>
    <n v="3"/>
    <n v="3"/>
    <n v="3"/>
    <n v="3"/>
    <n v="3"/>
    <n v="3"/>
    <n v="3"/>
    <n v="3"/>
    <n v="3"/>
    <n v="3"/>
    <s v=" NO. ESTADOS FINANCIEROS ELABORADOS Y PRESENTADOS"/>
    <s v="EFICACIA"/>
    <s v="NÚMERO"/>
    <s v="NO. INFORMES DE ESTADOS FINANCIEROS ELABORADOS Y PRESENTADOS OPORTUNAMENTE"/>
    <s v="NO"/>
    <s v="NO"/>
    <s v="NO"/>
    <s v="NO"/>
    <s v="NO"/>
    <s v="NO"/>
    <s v="NO"/>
    <s v="NO"/>
    <s v="NO"/>
    <s v="NO"/>
    <s v="NO"/>
    <s v="NO"/>
    <s v="NO"/>
    <s v="NO"/>
    <s v="NO"/>
    <s v="NO"/>
    <s v="SI"/>
  </r>
  <r>
    <s v="NO APLICA"/>
    <s v="NO APLICA"/>
    <s v="NO APLICA"/>
    <s v="NO APLICA"/>
    <m/>
    <m/>
    <m/>
    <m/>
    <x v="0"/>
    <x v="0"/>
    <x v="0"/>
    <x v="0"/>
    <x v="0"/>
    <s v="NO"/>
    <s v="NO"/>
    <s v="SI"/>
    <s v="SI"/>
    <s v="NO"/>
    <s v="NO"/>
    <s v="NO"/>
    <s v="NO"/>
    <x v="3"/>
    <s v="_x000a_%  OPORTUNIDAD DE RESPUESTA EN LA RESPUESTA DE PQRSD Y TUTELAS"/>
    <n v="1"/>
    <n v="1"/>
    <n v="1"/>
    <n v="1"/>
    <n v="1"/>
    <s v="DAR TRÁMITE A LAS ACCIONES DE TUTELA EN QUE SE VINCULE A LA UNP O ESTA DEBA PROMOVER"/>
    <s v="INFORME DE TUTELAS RESPONDIDAS EN TÉRMINOS DE LEY"/>
    <x v="10"/>
    <m/>
    <m/>
    <m/>
    <m/>
    <m/>
    <m/>
    <m/>
    <m/>
    <m/>
    <m/>
    <m/>
    <n v="1"/>
    <s v="PORCENTAJE DETUTELAS RESPONDIDAS EN TÉRMINOS DE LEY."/>
    <s v="EFICIENCIA"/>
    <s v="PORCENTAJE"/>
    <s v="(NÚMERO TUTELAS RESPONDIDAS DENTRO DE LOS TÉRMINOS DE LEY / NÚMERO DE TUTELAS ALLEGADAS PARA DAR RESPUESTA DENTRO DE LOS TÉRMINOS DE LEY) *100"/>
    <s v="NO"/>
    <s v="NO"/>
    <s v="NO"/>
    <s v="NO"/>
    <s v="NO"/>
    <s v="NO"/>
    <s v="NO"/>
    <s v="NO"/>
    <s v="NO"/>
    <s v="NO"/>
    <s v="NO"/>
    <s v="NO"/>
    <s v="NO"/>
    <s v="NO"/>
    <s v="NO"/>
    <s v="NO"/>
    <s v="SI"/>
  </r>
  <r>
    <s v="NO APLICA"/>
    <s v="NO APLICA"/>
    <s v="NO APLICA"/>
    <s v="NO APLICA"/>
    <m/>
    <m/>
    <m/>
    <m/>
    <x v="0"/>
    <x v="0"/>
    <x v="0"/>
    <x v="0"/>
    <x v="0"/>
    <s v="NO"/>
    <s v="NO"/>
    <s v="SI"/>
    <s v="SI"/>
    <s v="NO"/>
    <s v="NO"/>
    <s v="NO"/>
    <s v="NO"/>
    <x v="17"/>
    <s v="OPORTUNIDAD EN LA RESPUESTA A LOS RECURSOS DE REPOSICIÓN"/>
    <n v="1"/>
    <n v="1"/>
    <n v="1"/>
    <n v="1"/>
    <n v="1"/>
    <s v="DAR TRÁMITE A LOS RECURSOS DE REPOSICIÓN PRESENTADOS CONTRA LA DECISIONES ADOPTADAS POR EL DIRECTOR DE LA UNP"/>
    <s v="INFORME DE GESTIÓN DE RECURSOS DE REPOSICIÓN."/>
    <x v="10"/>
    <m/>
    <m/>
    <m/>
    <m/>
    <m/>
    <m/>
    <m/>
    <m/>
    <m/>
    <m/>
    <m/>
    <n v="1"/>
    <s v="PORCENTAJE DE CUMPLIMIENTO DE RECURSOS DE REPOSICIÓN."/>
    <s v="GESTIÓN"/>
    <s v="PORCENTAJE"/>
    <s v="(NÚMERO DE RECURSOS DE REPOSICIÓN GESTIONADOS/NÚMERO DE RECURSOS DE REPOSICIÓN ALLEGADO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SI"/>
    <s v="SI"/>
    <x v="0"/>
    <s v="PUNTANJE DEL AUTODIAGNÓSTICO DE LA POLÍTICA DE DEFENSA JURÍDICA"/>
    <n v="75"/>
    <n v="60"/>
    <n v="65"/>
    <n v="70"/>
    <n v="75"/>
    <s v="ACTUALIZAR  LAS ACTUACIONES PRESENTADAS EN LOS PROCESOS JUDICIALES EN LA PLATAFORMA E-KOGUI."/>
    <s v="ACTUALIZACIÓN DEL SISTEMA UNICO DE INFORMACIÓN LITIGIOSA DEL ESTADO (EKOGUI)."/>
    <x v="10"/>
    <m/>
    <m/>
    <m/>
    <m/>
    <m/>
    <m/>
    <m/>
    <m/>
    <m/>
    <m/>
    <m/>
    <n v="1"/>
    <s v="PORCENTAJE DE PROCESOS ACTUALIZADOS EN EL EKOGUI."/>
    <s v="EFICACIA"/>
    <s v="PORCENTAJE"/>
    <s v="(NÚMERO DE PROCESOS LITIGIOSOS ACTUALIZADOS EN EL EKOGUI/ NÚMERO DE PROCESOS LITIGIOSOS VIGENTES)*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GESTIONAR LOS ACTOS ADMINISTRATIVOS NECESARIOS PARA QUE LA UNIDAD EJECUTE EL TOTAL DEL  PRESUPUESTO ASIGNADO POR EL MINISTERIO DE HACIENDA Y CRÉDITO PÚBLICO PARA EL PAGO DE CRÉDITOS JUDICIALES EN LA VIGENCIA."/>
    <s v=" ACTOS ADMINISTRATIVOS DE LIQUIDACIÓN Y PAGO DE LOS CRÉDITOS JUDICIALES"/>
    <x v="10"/>
    <m/>
    <m/>
    <m/>
    <m/>
    <m/>
    <m/>
    <m/>
    <m/>
    <m/>
    <m/>
    <m/>
    <n v="1"/>
    <s v=" ACTOS ADMINISTRATIVOS DE LIQUIDACIÓN Y PAGO DE LOS CRÉDITOS JUDICIALES"/>
    <s v="EFICACIA"/>
    <s v="PORCENTAJE"/>
    <s v="(( ACTOS ADMINISTRATIVOS GESTIONADOS PARA EL PAGO DE LOS CRÉDITOS JUDICIALES) / (ACTOS ADMINISTRATIVOS  PARA LA EJECUCIÓN DEL PRESUPUESTO ASIGNADO POR EL MINISTERIOS DE HACIENDA)) *100"/>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SI"/>
    <s v="NO"/>
    <s v="SI"/>
    <s v="NO"/>
    <s v="NO"/>
    <s v="NO"/>
    <s v="NO"/>
    <s v="NO"/>
    <x v="0"/>
    <s v="PUNTANJE DEL AUTODIAGNÓSTICO DE LA POLÍTICA DE DEFENSA JURÍDICA"/>
    <n v="75"/>
    <n v="60"/>
    <n v="65"/>
    <n v="70"/>
    <n v="75"/>
    <s v="ELABORAR Y PRESENTAR ANTE  LA ADJ, EL  MANUAL DE POLÍTICA DE PREVENCIÓN DEL DAÑO ANTIJURIDICO DE LA UNP PREVIA APROBACIÓN DEL COMITÉ DE CONCILIACIÓN DE LA ENTIDAD."/>
    <s v="PROPUESTA DE LA POLÍTICA DE PREVENCIÓN DEL DAÑO ANTIJURÍDICO DE LA ENTIDAD."/>
    <x v="10"/>
    <m/>
    <m/>
    <m/>
    <m/>
    <m/>
    <m/>
    <m/>
    <m/>
    <m/>
    <m/>
    <m/>
    <n v="1"/>
    <s v="PROYECTO DE LA  POLÍTICA DE PREVENCIÓN DEL DAÑO ANTIJURÍDICO DE LA ENTIDAD."/>
    <s v="PRODUCTO"/>
    <s v="NÚMERO"/>
    <s v=" POLÍTICA DE PREVENCIÓN DEL DAÑO ANTIJURÍDICO DE LA ENTIDAD."/>
    <s v="NO"/>
    <s v="NO"/>
    <s v="NO"/>
    <s v="NO"/>
    <s v="NO"/>
    <s v="NO"/>
    <s v="NO"/>
    <s v="NO"/>
    <s v="NO"/>
    <s v="NO"/>
    <s v="NO"/>
    <s v="NO"/>
    <s v="NO"/>
    <s v="NO"/>
    <s v="NO"/>
    <s v="NO"/>
    <s v="SI"/>
  </r>
  <r>
    <s v="NO APLICA"/>
    <s v="NO APLICA"/>
    <s v="NO APLICA"/>
    <s v="NO APLICA"/>
    <m/>
    <m/>
    <m/>
    <m/>
    <x v="0"/>
    <x v="0"/>
    <x v="0"/>
    <x v="0"/>
    <x v="0"/>
    <s v="NO"/>
    <s v="NO"/>
    <s v="SI"/>
    <s v="NO"/>
    <s v="NO"/>
    <s v="NO"/>
    <s v="NO"/>
    <s v="NO"/>
    <x v="0"/>
    <s v="PUNTANJE DEL AUTODIAGNÓSTICO DE LA POLÍTICA DE DEFENSA JURÍDICA"/>
    <n v="75"/>
    <n v="60"/>
    <n v="65"/>
    <n v="70"/>
    <n v="75"/>
    <s v="REALIZAR LAS ACTIVIDADES DE LA SECRETARÍA TÉCNICA DEL COMITÉ DE CONCILIACIONES "/>
    <s v="ACTAS DEL COMITÉ DE CONCICILIACIOE"/>
    <x v="10"/>
    <m/>
    <m/>
    <m/>
    <m/>
    <m/>
    <m/>
    <m/>
    <m/>
    <m/>
    <m/>
    <m/>
    <n v="1"/>
    <s v="PORCENTAJE DE ACTAS DEL COMITÉ DE CONCILIACIONES"/>
    <s v="EFICACIA"/>
    <s v="PORCENTAJE"/>
    <s v="NÚMERO DE ACTAS / NÚMERO DE SESIONES DEL COMITÉ DE CONCILIACIONES"/>
    <s v="NO"/>
    <s v="NO"/>
    <s v="NO"/>
    <s v="NO"/>
    <s v="NO"/>
    <s v="NO"/>
    <s v="NO"/>
    <s v="NO"/>
    <s v="NO"/>
    <s v="NO"/>
    <s v="NO"/>
    <s v="NO"/>
    <s v="NO"/>
    <s v="NO"/>
    <s v="NO"/>
    <s v="NO"/>
    <s v="SI"/>
  </r>
  <r>
    <s v="NO APLICA"/>
    <s v="NO APLICA"/>
    <s v="NO APLICA"/>
    <s v="NO APLICA"/>
    <m/>
    <m/>
    <s v="PORCENTAJE DE COMUNIDADES IDENTIFICADAS CON RIESGO EXTRAORDINARIO, EXTREMO O INMINENTE CON MEDIDAS DE PROTECCIÓN IMPLEMENTADAS (CON ENFOQUE DIFERENCIAL)"/>
    <m/>
    <x v="0"/>
    <x v="0"/>
    <x v="0"/>
    <x v="0"/>
    <x v="0"/>
    <s v="NO"/>
    <s v="NO"/>
    <s v="SI"/>
    <s v="NO"/>
    <s v="NO"/>
    <s v="NO"/>
    <s v="NO"/>
    <s v="NO"/>
    <x v="0"/>
    <s v="PUNTANJE DEL AUTODIAGNÓSTICO DE LA POLÍTICA DE DEFENSA JURÍDICA"/>
    <n v="75"/>
    <n v="60"/>
    <n v="65"/>
    <n v="70"/>
    <n v="75"/>
    <s v="ADELANTAR LAS ACTIVIDADES TENDIENTES A LA DEFENSA JUDICIAL Y EXTRAJUDICIAL"/>
    <s v="ACTUACIONES JUDICIALES Y/O EXTRAJUDICIALES"/>
    <x v="10"/>
    <m/>
    <m/>
    <m/>
    <m/>
    <m/>
    <m/>
    <m/>
    <m/>
    <m/>
    <m/>
    <m/>
    <n v="1"/>
    <s v="PORCENTAJE DE ATENCIÓN DE PROCESOS JUDICIALES"/>
    <s v="EFICACIA"/>
    <s v="PORCENTAJE"/>
    <s v="NÚMERO DE PROCESOS ATENTIDOS/ NÚMEROS DE PROCESOS EN LOS QUE ES VINCULADO LA UNP"/>
    <s v="NO"/>
    <s v="NO"/>
    <s v="NO"/>
    <s v="NO"/>
    <s v="NO"/>
    <s v="NO"/>
    <s v="NO"/>
    <s v="NO"/>
    <s v="NO"/>
    <s v="NO"/>
    <s v="NO"/>
    <s v="NO"/>
    <s v="NO"/>
    <s v="NO"/>
    <s v="NO"/>
    <s v="NO"/>
    <s v="SI"/>
  </r>
  <r>
    <s v="NO APLICA"/>
    <s v="NO APLICA"/>
    <s v="NO APLICA"/>
    <s v="NO APLICA"/>
    <m/>
    <m/>
    <m/>
    <m/>
    <x v="0"/>
    <x v="0"/>
    <x v="0"/>
    <x v="0"/>
    <x v="0"/>
    <s v="NO"/>
    <s v="NO"/>
    <s v="SI"/>
    <s v="NO"/>
    <s v="NO"/>
    <s v="NO"/>
    <s v="NO"/>
    <s v="NO"/>
    <x v="5"/>
    <s v="% DE CUMPLIMIENTO DE LA GESTIÓN OPERATIVA DE LA ENTIDAD"/>
    <n v="1"/>
    <n v="1"/>
    <n v="1"/>
    <n v="1"/>
    <n v="1"/>
    <s v="EMITIR CONCEPTOS JURÍDICOS, REQUERIDOS A LA OAJ POR LAS DEPENDENCIAS"/>
    <s v="CONCEPTOS DE JURÍDICOS"/>
    <x v="10"/>
    <m/>
    <m/>
    <m/>
    <m/>
    <m/>
    <m/>
    <m/>
    <m/>
    <m/>
    <m/>
    <m/>
    <n v="1"/>
    <s v="PORCENTAJE DE CONCEPTOS JURÍDICOS EMITIDOS"/>
    <s v="EFICACIA"/>
    <s v="PORCENTAJE"/>
    <s v="CONCEPTOS JURÍDICOS EMITIDOS/ CONCEPTOS JURÍDICOS REQUERIDOS"/>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IMPLEMENTAR  MEDIDAS DE PROTECCIÓN  POR TRAMITE DE EMERGENCIA EN LOS TERMINOS ESTABLECIDOS."/>
    <s v="IMPLEMENTACIÓN OPORTUNA DE LAS MEDIDAS DE PROTECCIÓN POR TRAMITE DE EMERGENCIA."/>
    <x v="11"/>
    <n v="1"/>
    <n v="1"/>
    <n v="1"/>
    <n v="1"/>
    <n v="1"/>
    <n v="1"/>
    <n v="1"/>
    <n v="1"/>
    <n v="1"/>
    <n v="1"/>
    <n v="1"/>
    <n v="1"/>
    <s v="OPORTUNIDAD EN LA IMPLEMENTACIÓN DE_x000a_MEDIDAS POR TRAMITE DE EMERGENCIA"/>
    <s v="GESTIÓN"/>
    <s v="PORCENTAJE"/>
    <s v="NO. DE BENEFICIARIOS CON MEDIDAS IMPLEMENTADAS EN LOS TIEMPOS ESTABLECIDOS SEGÚN TRAMITE DE EMERGENCIA/TOTAL DE BENEFICARIOS QUE SE LE APRUEBA MEDIDAS POR TRAMITE DE EMERGENCIA)*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REALIZAR TRAMITE OPORTUNO DE  IMPLEMENTACIÓN DE LAS MEDIDAS DE PROTECCION COLECTIVAS CON ENFOQUE ETNICO"/>
    <s v="IMPLEMENTACIÓN OPORTUNA DE LAS MEDIDAS DE PROTECCIÓN COLECTIVA CON ENFOQUE ETNICO. "/>
    <x v="11"/>
    <n v="1"/>
    <n v="1"/>
    <n v="1"/>
    <n v="1"/>
    <n v="1"/>
    <n v="1"/>
    <n v="1"/>
    <n v="1"/>
    <n v="1"/>
    <n v="1"/>
    <n v="1"/>
    <n v="1"/>
    <s v="% DE EJECUCION DE LA IMPLENTACION DE LAS MEDIDAS DE PROTECCION COLECTIVA CON ENFOQUE ETNICO"/>
    <s v="GESTIÓN"/>
    <s v="PORCENTAJE"/>
    <s v="(NO. TOTAL DE RESOLUCIONES IMPLEMNETADAS DE COLECTIVOS CON ENFOQUE ETNICO REALIZADAS  / NO. TOTAL DE RESOLUCIONES COLECTIVAS CON ENFOQUE ETNICO APROBADAS SEGÚN ACTO ADMINISTRATIVO) * 100"/>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S"/>
    <s v="5 MECANISMOS"/>
    <n v="2"/>
    <n v="3"/>
    <n v="4"/>
    <n v="5"/>
    <s v="FOMENTAR  EL DESARROLLO DE LOS CURSOS DE AUTOPROTECCIÓN Y AUTOSEGURIDAD A LOS BENEFICIARIOS COLECTIVOS CON ENFOQUE ETNICO"/>
    <s v="CURSOS DE AUTOPROTECCIÓN Y AUTOSEGURIDAD  "/>
    <x v="11"/>
    <m/>
    <m/>
    <n v="1"/>
    <m/>
    <m/>
    <n v="1"/>
    <m/>
    <m/>
    <n v="1"/>
    <m/>
    <m/>
    <n v="1"/>
    <s v="% DE EJECUCION DE LOS CURSOS EN ENFOQUE ETNICO"/>
    <s v="IMPACTO"/>
    <s v="PORCENTAJE"/>
    <s v="(NO. TOTAL DE CURSOS REALIZADOS A COLECTIVOS CON ENFOQUE ETNICO / NO. TOTAL DE  CURSOS A COLECTIVOS CON ENFOQUE ETNICO APROBADOS SEGÚN ACTO ADMINISTRATIVO)*100 "/>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SI"/>
    <s v="NO"/>
    <s v="NO"/>
    <s v="NO"/>
    <s v="NO"/>
    <s v="SI"/>
    <x v="2"/>
    <s v="NÚMERO DE MECANISMOS PARA LA CONSTRUCCIÓN DE MEDIDAS DE PROTECCIÓN CON ENFOQUE DIFERENCIAL"/>
    <s v="5 MECANISMOS"/>
    <n v="2"/>
    <n v="3"/>
    <n v="4"/>
    <n v="5"/>
    <s v="REALIZAR MONITOREO A LA MEDIDAS DE PROTECCION COLECTIVA CON ENFOQUE ETNICO, DE ACUERDO A LA RESOLUCION IMPARTIDA POR CERREM "/>
    <s v="MONITOREO  A LA MEDIDAS DE PROTECCION COLECTIVA CON ENFOQUE ETNICO."/>
    <x v="11"/>
    <m/>
    <m/>
    <n v="1"/>
    <m/>
    <m/>
    <n v="1"/>
    <m/>
    <m/>
    <n v="1"/>
    <m/>
    <m/>
    <n v="1"/>
    <s v="% DE MONITOREO A COMUNIDADES CON ENFOQUE ETNICO"/>
    <s v="IMPACTO"/>
    <s v="PORCENTAJE"/>
    <s v="(NO. TOTAL DE MONITOREOS REALIZADOS A COMUNIDADES CON ENFOQUE ETNICO / NO. TOTAL DE RESOLUCIONES RECIBIDAS PARA MONITOREAR A COMUNIDADES CON ENFOQUE ETNIC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
    <n v="1"/>
    <n v="1"/>
    <n v="1"/>
    <n v="1"/>
    <n v="1"/>
    <s v="PRIORIZAR LA IMPLEMENTACION DE LAS MEDIDAS DE PROTECCIÓN A LAS MUJERES VICTIMAS DE VIOLENCIA DE GENERO"/>
    <s v="IMPLEMENTACIÓN OPORTUNA DE LAS MEDIDAS DE PROTECCION A LAS MUJERES VICTIMAS DE VIOLENCIA DE GENERO"/>
    <x v="11"/>
    <m/>
    <m/>
    <n v="1"/>
    <m/>
    <m/>
    <n v="1"/>
    <m/>
    <m/>
    <n v="1"/>
    <m/>
    <m/>
    <n v="1"/>
    <s v="% DE IMPLEMENTACION A MUJERES VICTIMAS DE VIOLENCIA DE GENERO"/>
    <s v="GESTIÓN"/>
    <s v="PORCENTAJE"/>
    <s v="(NO. TOTAL DE  DE RESOLUCIONES  IMPLEMENTADAS  A MUJERES VICTIMAS DE VIOLENCIA DE GENERO / NO. TOTAL DE RESOLUCIONES  RECIBIDAS PARA IMPLEMENTAR DE MUJERES VICTIMAS DE VIOLENCIA DE GENERO)*100 "/>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SI"/>
    <s v="NO"/>
    <s v="NO"/>
    <s v="NO"/>
    <s v="NO"/>
    <s v="SI"/>
    <x v="11"/>
    <s v="PORCENTAJE DE MUJERES IDENTIFICADAS CON RIESGO EXTRAORDINARIO, EXTREMO O INMINENTE CON MEDIDAS DE PROTECCIÓN IMPLEMENTADAS (CON ENFOQUE DIFERENCIAL DE GÉNERO"/>
    <n v="1"/>
    <n v="1"/>
    <n v="1"/>
    <n v="1"/>
    <n v="1"/>
    <s v="FOMENTAR  EL DESARROLLO DE LOS CURSOS DE AUTOPROTECCIÓN Y AUTOSEGURIDAD A LAS MUJERES LIDERESAS Y DEFENSORAS."/>
    <s v=" CURSOS DE AUTOPROTECCIÓN Y AUTOSEGURIDAD  "/>
    <x v="11"/>
    <m/>
    <m/>
    <n v="1"/>
    <m/>
    <m/>
    <n v="1"/>
    <m/>
    <m/>
    <n v="1"/>
    <m/>
    <m/>
    <n v="1"/>
    <s v="% DE EJECUCION DE LOS CURSOS A MUJERES LIDERESAS Y DEFENSORAS"/>
    <s v="IMPACTO"/>
    <s v="PORCENTAJE"/>
    <s v="(NO. TOTAL DE CURSOS REALIZADOS A MUJERES LIDERESAS Y DEFENSORAS / NO. TOTAL DE  CURSOS A MUJERES LIDERESAS Y DEFENSORAS APROBADOS SEGÚN ACTO ADMINISTRATIVO)*100 "/>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 DE CUMPLIMIENTO DE LA GESTIÓN OPERATIVA DE LA ENTIDAD"/>
    <n v="1"/>
    <n v="1"/>
    <n v="1"/>
    <n v="1"/>
    <n v="1"/>
    <s v=" REALIZAR EL DESMONTE DE LAS MEDIDAS DE PROTECCIÓN PREVIA CONSTANCIA EJECUTORIA  "/>
    <s v="EFCIIENCIA EN LOS  DESMONTE DE LAS MEDIDAS DE PROTECCIÓN "/>
    <x v="11"/>
    <n v="1"/>
    <n v="1"/>
    <n v="1"/>
    <n v="1"/>
    <n v="1"/>
    <n v="1"/>
    <n v="1"/>
    <n v="1"/>
    <n v="1"/>
    <n v="1"/>
    <n v="1"/>
    <n v="1"/>
    <s v=" % DESMONTES REALIZADOS DE ACUERDO AL ACTO ADMINISTRATIVO PREVIA CONSTANCIA EJECUTORIA"/>
    <s v="GESTIÓN"/>
    <s v="PORCENTAJE"/>
    <s v="NO. TOTAL DE DESMONTES REALIZADOS/ NO TOTAL DE DESMONTES PARA REALIZAR POR CONSTANCIA EJECUTORIA DE LA OFICINA ASESORA JURÍDICA) *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TRAMITE OPORTUNO AL ACTO ADMINISTRATIVO, ASEGURANDO LA IMPLEMENTACIÓN DE LAS MEDIDAS DE PROTECCIÓN "/>
    <s v="IMPLEMENTACIÓN DE LAS MEDIDAS DE PROTECCION SEGÚN LOS TERMINOS."/>
    <x v="11"/>
    <n v="1"/>
    <n v="1"/>
    <n v="1"/>
    <n v="1"/>
    <n v="1"/>
    <n v="1"/>
    <n v="1"/>
    <n v="1"/>
    <n v="1"/>
    <n v="1"/>
    <n v="1"/>
    <n v="1"/>
    <s v="% DE EJECUCION DE LA IMPLEMENTACION DE MEDIDAS"/>
    <s v="GESTIÓN"/>
    <s v="PORCENTAJE"/>
    <s v="(NO. DE BENEFICIARIOS CON MEDIDAS DE PROTECCION IMPLEMENTADAS DE ACUERDO CON EL ACTO ADMINISTRATIVO / NO. DE TOTAL DE BENEFICIARIOS CON MEDIDAS DE PROTECCION APROBADAS PARA IMPLEMENTACION POR ACTO ADMINISTRATIVO)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Y VALIDAR   EL TRAMITE DE LOS DESPLAZAMIENTOS DE HOMBRES DE PROTECCIÓN DE LOS OPERADORES PRIVADOS "/>
    <s v="EFCIENCIA  EN EL TRAMITE DE LOS DESPLAZAMIENTOS DE HOMBRES DE PROTECCION"/>
    <x v="11"/>
    <n v="1"/>
    <n v="1"/>
    <n v="1"/>
    <n v="1"/>
    <n v="1"/>
    <n v="1"/>
    <n v="1"/>
    <n v="1"/>
    <n v="1"/>
    <n v="1"/>
    <n v="1"/>
    <n v="1"/>
    <s v="% DE EJECUCIÓN DE SOLICITUDES DE DESPLAZAMIENTO"/>
    <s v="GESTIÓN"/>
    <s v="PORCENTAJE"/>
    <s v="(CANTIDAD DE SOLICITUDES DE DESPLAZAMIENTOS TRAMITADOS/ N TOTALDE SOLICITUDES DE DESPLAZAMIENTOS RECIBIDAS) *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REALIZAR APOYOS TECNICOS INTERINSTITUCIONALES  EN EXPLOSIVOS"/>
    <s v="APOYOS TECNICOS EXPLOSIVOS."/>
    <x v="11"/>
    <m/>
    <m/>
    <n v="1"/>
    <m/>
    <m/>
    <n v="1"/>
    <m/>
    <m/>
    <n v="1"/>
    <m/>
    <m/>
    <n v="1"/>
    <s v="% DE EJECUCION DE APOYOS TECNICOS EN EXPLOSIVOS"/>
    <s v="GESTIÓN"/>
    <s v="PORCENTAJE"/>
    <s v="(NO. TOTAL DE REVISIONES  TECNICOS EN EXPLOSIVOS REALIZADOS / NO. TOTAL DE SOLICITUDES DE REVISIONES RECIBIDOS) *100"/>
    <s v="NO"/>
    <s v="NO"/>
    <s v="NO"/>
    <s v="NO"/>
    <s v="NO"/>
    <s v="NO"/>
    <s v="NO"/>
    <s v="NO"/>
    <s v="NO"/>
    <s v="NO"/>
    <s v="NO"/>
    <s v="NO"/>
    <s v="NO"/>
    <s v="NO"/>
    <s v="NO"/>
    <s v="NO"/>
    <s v="SI"/>
  </r>
  <r>
    <s v="NO APLICA"/>
    <s v="NO APLICA"/>
    <s v="NO APLICA"/>
    <s v="NO APLICA"/>
    <m/>
    <m/>
    <m/>
    <m/>
    <x v="0"/>
    <x v="0"/>
    <x v="0"/>
    <x v="0"/>
    <x v="0"/>
    <s v="SI"/>
    <s v="NO"/>
    <s v="SI"/>
    <s v="NO"/>
    <s v="NO"/>
    <s v="NO"/>
    <s v="NO"/>
    <s v="SI"/>
    <x v="5"/>
    <s v="% DE CUMPLIMIENTO DE LA GESTIÓN OPERATIVA DE LA ENTIDAD"/>
    <n v="1"/>
    <n v="1"/>
    <n v="1"/>
    <n v="1"/>
    <n v="1"/>
    <s v="DISEÑAR E IMPLEMENTAR EL PLAN DE  MANTENIMIENTO DE ARMAS"/>
    <s v="PLAN DE MANTENIMIENTO DE ARMAS, DISEÑADO E IMPLEMENTADO."/>
    <x v="11"/>
    <m/>
    <m/>
    <n v="1"/>
    <m/>
    <m/>
    <n v="1"/>
    <m/>
    <m/>
    <n v="1"/>
    <m/>
    <m/>
    <n v="1"/>
    <s v="% DE EJECUCION DE MANTENIMIENTO DE ARMAS"/>
    <s v="GESTIÓN"/>
    <s v="PORCENTAJE"/>
    <s v="(NO. DE MANTENIMIENTOS DE ARMAS EJECUTADAS / NO. DE MANTENIMIENTOS DE ARMAS  PROGRAMADAS) *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PRESENTAR HOMBRES Y MUJERES DE PROTECCIN PARA SU IMPLEMENTACIÓN"/>
    <s v="ASIGNACION DE HOMBRES Y MUJERES DE PROTECCION"/>
    <x v="11"/>
    <n v="1"/>
    <n v="1"/>
    <n v="1"/>
    <n v="1"/>
    <n v="1"/>
    <n v="1"/>
    <n v="1"/>
    <n v="1"/>
    <n v="1"/>
    <n v="1"/>
    <n v="1"/>
    <n v="1"/>
    <s v="% DE EJECUCION DE PRESENTACION DE HOMBRES Y MUJERES DE PROTECCION"/>
    <s v="GESTIÓN"/>
    <s v="PORCENTAJE"/>
    <s v="(NO. DE HOMBRES Y MUJERES DE PROTECCION PRESENTADOS SEGÚN RESOLUCION / TOTAL DE HOMBRES Y MUJERES DE PROTECCION SOLICITADOS POR RESOLUCION)*100"/>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NO"/>
    <s v="NO"/>
    <s v="NO"/>
    <s v="NO"/>
    <s v="SI"/>
    <x v="9"/>
    <s v="NÚMERO DE DÍAS HÁBILES PARA LA IMPLEMENTACIÓN COMPLETA DE MEDIDAS DE PROTECCIÓN"/>
    <s v="12 DÍAS"/>
    <n v="15"/>
    <n v="14"/>
    <n v="13"/>
    <n v="12"/>
    <s v="REALIZAR LA IMPLEMENTACIÓN DE VEHICULOS DE PROTECCION"/>
    <s v="IMPLEMENTACIÓN DE VEHICULOS DE PROTECCION."/>
    <x v="11"/>
    <n v="1"/>
    <n v="1"/>
    <n v="1"/>
    <n v="1"/>
    <n v="1"/>
    <n v="1"/>
    <n v="1"/>
    <n v="1"/>
    <n v="1"/>
    <n v="1"/>
    <n v="1"/>
    <n v="1"/>
    <s v="% DE EJECUCION DE IMPLEMENTACION DE VEHICULOS"/>
    <s v="GESTIÓN"/>
    <s v="PORCENTAJE"/>
    <s v="(NO. DE VEHICULOS IMPLEMENTADOS / NO. DE VEHICULOS SOLICITADOS POR LA COORDINACION DE IMPLEMENTACION)*100"/>
    <s v="NO"/>
    <s v="NO"/>
    <s v="NO"/>
    <s v="NO"/>
    <s v="NO"/>
    <s v="NO"/>
    <s v="NO"/>
    <s v="NO"/>
    <s v="NO"/>
    <s v="NO"/>
    <s v="NO"/>
    <s v="NO"/>
    <s v="NO"/>
    <s v="NO"/>
    <s v="NO"/>
    <s v="NO"/>
    <s v="SI"/>
  </r>
  <r>
    <s v="NO APLICA"/>
    <s v="NO APLICA"/>
    <s v="NO APLICA"/>
    <s v="NO APLICA"/>
    <m/>
    <m/>
    <m/>
    <m/>
    <x v="0"/>
    <x v="1"/>
    <x v="0"/>
    <x v="0"/>
    <x v="1"/>
    <s v="SI"/>
    <s v="NO"/>
    <s v="SI"/>
    <s v="NO"/>
    <s v="NO"/>
    <s v="NO"/>
    <s v="NO"/>
    <s v="SI"/>
    <x v="18"/>
    <s v="% DE DESTINATARIOS Y/O BENEFICIARIOS VIABILIZADOS PARA CAPACITACIÓN EN LA CULTUIRA DE LA AUTOPROTECCIÓN "/>
    <n v="1"/>
    <n v="1"/>
    <n v="1"/>
    <n v="1"/>
    <n v="1"/>
    <s v="FOMENTAR LA PROMOCIÓN Y PREVENCIÓN  DE LAS MEDIDAS DE PROTECCIÓN A LOS BENEFICIARIOS EN TERMINO DEL DEBIDO USO DE LAS MEDIDAS DE PROTECCIÓN."/>
    <s v="CAMPAÑAS DE PROMOCIÓN Y PREVENCIÓN EN EL USO DE LAS MEDIDAS."/>
    <x v="11"/>
    <m/>
    <m/>
    <n v="1"/>
    <m/>
    <m/>
    <n v="1"/>
    <m/>
    <m/>
    <n v="1"/>
    <m/>
    <m/>
    <n v="1"/>
    <s v="% DE EJECUCION DE PROMOCION Y PREVENCION A BENEFICIARIOS DEL PROGRAMA"/>
    <s v="IMPACTO"/>
    <s v="PORCENTAJE"/>
    <s v="(NO. TOTAL DE DILIGENCIAS DE PROMOCION Y PREVENCION A LOS BENEFICIARIOS DEL PROGRAMA EJECUTADAS / NO. TOTAL DE DILIGENCIAS DE PROMOCION Y PREVENCION A LOS BENEFICIARIOS PROGRAMADOS) *100"/>
    <s v="NO"/>
    <s v="NO"/>
    <s v="NO"/>
    <s v="NO"/>
    <s v="NO"/>
    <s v="NO"/>
    <s v="NO"/>
    <s v="NO"/>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FUNCIONARIOS: ANTIGÜEDAD, NIVEL EDUCATIVO, EDAD, GÉNERO, TIPO DE VINCULACIÓN, EXPERIENCIA LABORAL, PREPENSIONADO, CON PERSPECTIVA DIFERENCIAL Y DE GÉNERO ENTRE OTROS "/>
    <s v="DOCUMENTO DE CARACTERIZACIÓN DE FUNCIONARIOS"/>
    <x v="12"/>
    <m/>
    <m/>
    <m/>
    <m/>
    <m/>
    <m/>
    <n v="1"/>
    <m/>
    <m/>
    <m/>
    <n v="1"/>
    <m/>
    <s v="DOCUMENTO DE CARACTERIZACIÓN DE FUNCIONARIO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CONTRATISTAS: ANTIGÜEDAD, NIVEL EDUCATIVO, EDAD, GÉNERO, TIPO DE VINCULACIÓN, EXPERIENCIA LABORAL, PREPENSIONADO, CON PERSPECTIVA DIFERENCIAL Y DE GÉNERO ENTRE OTROS "/>
    <s v="DOCUMENTO DE CARACTERIZACIÓN DE CONTRATISTAS"/>
    <x v="12"/>
    <m/>
    <m/>
    <m/>
    <m/>
    <m/>
    <m/>
    <n v="1"/>
    <m/>
    <m/>
    <m/>
    <n v="1"/>
    <m/>
    <s v="DOCUMENTO DE CARACTERIZACIÓN DE CONTRATISTAS"/>
    <s v="PRODUCTO"/>
    <s v="NÚMERO"/>
    <s v="2 DOCUMENTO DE CARACTERIZACIÓN "/>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CARACTERIZACIÓN DE LOS EMPLEOS: PLANTA DE PERSONAL, PERFILES DE LOS EMPLEADOS, FUNCIONES, NATUARALEZA DE LOS EMPLEOS, VACANTES, ENTRE OTROS"/>
    <s v="DOCUMENTO DE CARACTERIZACIÓN DE FUNCIONARIOS"/>
    <x v="12"/>
    <m/>
    <m/>
    <m/>
    <m/>
    <m/>
    <m/>
    <n v="1"/>
    <m/>
    <m/>
    <m/>
    <m/>
    <m/>
    <s v="DOCUMENTO DE CARACTERIZACIÓN DE FUNCIONARIOS"/>
    <s v="PRODUCTO"/>
    <s v="NÚMERO"/>
    <s v="1 DOCUMENTO DE CARACTERIZACIÓN DE EMPLEOS"/>
    <s v="NO"/>
    <s v="NO"/>
    <s v="NO"/>
    <s v="NO"/>
    <s v="NO"/>
    <s v="NO"/>
    <s v="NO"/>
    <s v="SI"/>
    <s v="SI"/>
    <s v="SI"/>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LA CONSOLIDACIÓN DE LAS NECESIDADES DE FORMACIÓN, BIENESTAR,  Y SEGURIDAD Y SALUD EN EL TRABAJO"/>
    <s v="DOCUMENTO DE CARACTERIZACIÓN DE CONTRATISTAS"/>
    <x v="12"/>
    <m/>
    <m/>
    <m/>
    <m/>
    <m/>
    <m/>
    <m/>
    <m/>
    <m/>
    <m/>
    <n v="1"/>
    <m/>
    <s v="DOCUMENTOS DE NECESIDADES DE FORMACIÓN, BIENESTAR Y SST ACTUALIZADO"/>
    <s v="PRODUCTO"/>
    <s v="NÚMERO"/>
    <s v="41DOCUMENTO DE NECESIDADES DE FORMACIÓN, BIENESTAR Y SST "/>
    <s v="NO"/>
    <s v="NO"/>
    <s v="NO"/>
    <s v="NO"/>
    <s v="NO"/>
    <s v="NO"/>
    <s v="NO"/>
    <s v="SI"/>
    <s v="NO"/>
    <s v="NO"/>
    <s v="SI"/>
    <s v="NO"/>
    <s v="SI"/>
    <s v="NO"/>
    <s v="NO"/>
    <s v="NO"/>
    <s v="SI"/>
  </r>
  <r>
    <s v="NO APLICA"/>
    <s v="NO APLICA"/>
    <s v="NO APLICA"/>
    <s v="NO APLICA"/>
    <m/>
    <m/>
    <m/>
    <m/>
    <x v="0"/>
    <x v="0"/>
    <x v="0"/>
    <x v="0"/>
    <x v="0"/>
    <s v="NO"/>
    <s v="NO"/>
    <s v="SI"/>
    <s v="NO"/>
    <s v="NO"/>
    <s v="NO"/>
    <s v="NO"/>
    <s v="NO"/>
    <x v="19"/>
    <s v="PUNTAJE DE LA DIMENSIÓN DE TALENTO HUMANO EN FURAG"/>
    <n v="100"/>
    <n v="55"/>
    <n v="70"/>
    <n v="85"/>
    <n v="100"/>
    <s v="VERIFICAR LA ACTUALIZACIÓN  LAS HOJAS DE VIDA DE  LA PLANTA DE PERSONAL DE LA ENTIDAD EN LA PLATAFORMA  SIGEP."/>
    <s v="DOCUMENTO DE CARACTERIZACIÓN DE EMPLEOS"/>
    <x v="12"/>
    <m/>
    <m/>
    <m/>
    <m/>
    <m/>
    <m/>
    <m/>
    <m/>
    <m/>
    <n v="1"/>
    <m/>
    <m/>
    <s v="INFORME DE SEGUIMIENTO DE ACTUALIZACIÓN"/>
    <s v="PRODUCTO"/>
    <s v="NÚMERO"/>
    <s v="1 INFORME DE SEGUIMIENTO DE ACTUALIZACIÓN"/>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ACTUALIZAR EL MANUAL DE FUNCIONES DE LA ENTIDAD DE ACUERDO A LA NORMATIVIDAD VIGENTE"/>
    <s v="1 INFORME DE NECESIDADES DE FORMACIÓN, BIENESTAR Y SST ACTUALIZADO"/>
    <x v="12"/>
    <m/>
    <m/>
    <m/>
    <m/>
    <m/>
    <n v="1"/>
    <m/>
    <m/>
    <m/>
    <m/>
    <m/>
    <m/>
    <s v="1 INFORME DE NECESIDADES DE FORMACIÓN, BIENESTAR Y SST ACTUALIZADO"/>
    <s v="PRODUCTO"/>
    <s v="NÚMERO"/>
    <s v="1 MANUAL DE FUNCIONES ACTUALIZADO"/>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ACTUALIZAR LA CARTILLA DE INDUCCIÓN A CONTRATISTAS ALINEADA A LA NUEVA PLATAFORMA ESTRATÉGICA Y  LINEAMIENTOS DEL MIPG"/>
    <s v="CARTILLA DE INDUCCIÓN A CONTRATISTAS ACTUALIZADA"/>
    <x v="12"/>
    <m/>
    <m/>
    <m/>
    <m/>
    <n v="1"/>
    <m/>
    <m/>
    <m/>
    <m/>
    <m/>
    <m/>
    <m/>
    <s v="CARTILLA DE INDUCCIÓN A CONTRATISTAS ACTUALIZADA"/>
    <s v="PRODUCTO"/>
    <s v="NÚMERO"/>
    <s v="1 CARTILLA DE INDUCCIÓN A CONTRATISTAS ACTUALIZADA"/>
    <s v="NO"/>
    <s v="NO"/>
    <s v="NO"/>
    <s v="NO"/>
    <s v="NO"/>
    <s v="NO"/>
    <s v="NO"/>
    <s v="SI"/>
    <s v="NO"/>
    <s v="NO"/>
    <s v="NO"/>
    <s v="NO"/>
    <s v="NO"/>
    <s v="NO"/>
    <s v="NO"/>
    <s v="NO"/>
    <s v="SI"/>
  </r>
  <r>
    <s v="NO APLICA"/>
    <s v="NO APLICA"/>
    <s v="NO APLICA"/>
    <s v="NO APLICA"/>
    <m/>
    <m/>
    <m/>
    <m/>
    <x v="0"/>
    <x v="0"/>
    <x v="0"/>
    <x v="0"/>
    <x v="0"/>
    <s v="NO"/>
    <s v="NO"/>
    <s v="SI"/>
    <s v="NO"/>
    <s v="NO"/>
    <s v="NO"/>
    <s v="NO"/>
    <s v="NO"/>
    <x v="19"/>
    <s v="PUNTAJE DE LA DIMENSIÓN DE TALENTO HUMANO EN FURAG"/>
    <n v="100"/>
    <n v="55"/>
    <n v="70"/>
    <n v="85"/>
    <n v="100"/>
    <s v="VERIFICAR QUE SE REALICE LA INDUCCIÓN DE CONTRATISTAS"/>
    <s v="INFORME DE SEGUIMIENTO DE VERIFICACIONES"/>
    <x v="12"/>
    <m/>
    <m/>
    <m/>
    <m/>
    <n v="1"/>
    <m/>
    <m/>
    <m/>
    <n v="1"/>
    <m/>
    <m/>
    <m/>
    <s v="PORCENTAJE  DE INFORMES DE VERIFICACIÓN DE INDUCCIÓN"/>
    <s v="EFICACIA"/>
    <s v="PORCENTAJE"/>
    <s v="NÚMERO DE INFORMES PRESENTADOS/NÚMERO DE INFORMES PROGRAMADOS"/>
    <s v="NO"/>
    <s v="NO"/>
    <s v="NO"/>
    <s v="NO"/>
    <s v="NO"/>
    <s v="NO"/>
    <s v="NO"/>
    <s v="SI"/>
    <s v="NO"/>
    <s v="NO"/>
    <s v="SI"/>
    <s v="NO"/>
    <s v="NO"/>
    <s v="NO"/>
    <s v="NO"/>
    <s v="NO"/>
    <s v="SI"/>
  </r>
  <r>
    <s v="NO APLICA"/>
    <s v="NO APLICA"/>
    <s v="NO APLICA"/>
    <s v="NO APLICA"/>
    <m/>
    <m/>
    <m/>
    <m/>
    <x v="0"/>
    <x v="0"/>
    <x v="0"/>
    <x v="0"/>
    <x v="0"/>
    <s v="NO"/>
    <s v="NO"/>
    <s v="SI"/>
    <s v="NO"/>
    <s v="NO"/>
    <s v="NO"/>
    <s v="NO"/>
    <s v="NO"/>
    <x v="19"/>
    <s v="PUNTAJE DE LA DIMENSIÓN DE TALENTO HUMANO EN FURAG"/>
    <n v="100"/>
    <n v="55"/>
    <n v="70"/>
    <n v="85"/>
    <n v="100"/>
    <s v="REALIZAR SEGUIMIENTO A LA MOVILIDAD Y ROTACIÓN DE LA PLANTA"/>
    <s v="INFORME DE SEGUIMIENTO DE MOVILIDAD Y ROTACIÓN"/>
    <x v="12"/>
    <m/>
    <m/>
    <m/>
    <m/>
    <m/>
    <m/>
    <m/>
    <m/>
    <m/>
    <n v="1"/>
    <m/>
    <m/>
    <s v="INFORME DE SEGUIMIENTO DE MOVILIDAD Y ROTACIÓN"/>
    <s v="PRODUCTO"/>
    <s v="NÚMERO"/>
    <s v="1 INFORME DE SEGUIMIENTO DE MOVILIDAD Y ROTACIÓN"/>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ESTUDIO DE CARGAS DE TRABAJO POR EMPLEO Y POR DEPENDENCIAS "/>
    <s v="DOCUMENTO DE CARGAS DE TRABAJO"/>
    <x v="12"/>
    <m/>
    <m/>
    <m/>
    <m/>
    <m/>
    <m/>
    <m/>
    <m/>
    <m/>
    <m/>
    <n v="1"/>
    <m/>
    <s v="DOCUMENTO DE CARGAS DE TRABAJO"/>
    <s v="PRODUCTO"/>
    <s v="NÚMERO"/>
    <s v="1 DOCUMENTO DE CARGAS DE TRABAJO"/>
    <s v="NO"/>
    <s v="NO"/>
    <s v="NO"/>
    <s v="NO"/>
    <s v="NO"/>
    <s v="NO"/>
    <s v="NO"/>
    <s v="SI"/>
    <s v="SI"/>
    <s v="SI"/>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Y EJECUTAR CRONOGRAMA PARA EL USO Y APROPIACIÓN DEL  MÓDULO DE REGISTRO Y CONTROL EN LA PLATAFORMA DE TNS O EL SISTEMA ALTERNATIVO"/>
    <s v="CRONOGRAMA EJECUTADO"/>
    <x v="12"/>
    <m/>
    <m/>
    <m/>
    <m/>
    <m/>
    <m/>
    <m/>
    <m/>
    <m/>
    <m/>
    <m/>
    <n v="1"/>
    <s v="PORCENTAJE DE ACTIVIDADES DE USO Y APROPIACIÓN DE MÓDULO REGISTRO Y CONTROL, REALIZADAS"/>
    <s v="EFICACIA"/>
    <s v="PORCENTAJE"/>
    <s v="NÚMERO DE ACTIVIDADES DEL CRONOGRAMA REALIZADAS/ NÚMERO DE ACTIVIDADES DEL CRONOGRAMA"/>
    <s v="NO"/>
    <s v="NO"/>
    <s v="NO"/>
    <s v="NO"/>
    <s v="NO"/>
    <s v="NO"/>
    <s v="NO"/>
    <s v="SI"/>
    <s v="NO"/>
    <s v="NO"/>
    <s v="NO"/>
    <s v="NO"/>
    <s v="NO"/>
    <s v="NO"/>
    <s v="NO"/>
    <s v="NO"/>
    <s v="SI"/>
  </r>
  <r>
    <s v="NO APLICA"/>
    <s v="NO APLICA"/>
    <s v="NO APLICA"/>
    <s v="NO APLICA"/>
    <m/>
    <m/>
    <m/>
    <m/>
    <x v="0"/>
    <x v="0"/>
    <x v="0"/>
    <x v="0"/>
    <x v="0"/>
    <s v="SI"/>
    <s v="NO"/>
    <s v="SI"/>
    <s v="SI"/>
    <s v="NO"/>
    <s v="SI"/>
    <s v="NO"/>
    <s v="NO"/>
    <x v="19"/>
    <s v="PUNTAJE DE LA DIMENSIÓN DE TALENTO HUMANO EN FURAG"/>
    <n v="100"/>
    <n v="55"/>
    <n v="70"/>
    <n v="85"/>
    <n v="100"/>
    <s v="REALIZAR CAMPAÑA DE SENSIBILIZACIÓN SOBRE EL IMPACTO DE LOS PLANES DE MEJORAMIENTO INDIVIDUAL  PARA MEJORAR EL DESEMPEÑO DE LOS COLABORADORES"/>
    <s v="CAMPAÑA DE SENSISBILIZACIÓN  DE PLANES DE MEJORAMIENTO"/>
    <x v="12"/>
    <m/>
    <m/>
    <m/>
    <m/>
    <m/>
    <m/>
    <m/>
    <m/>
    <m/>
    <m/>
    <m/>
    <n v="1"/>
    <s v="PORCENTAJE DE ACTIVIDADES DE LA CAMPAÑA DE SENSIBILIZACIÓN REALIZADAS"/>
    <s v="EFICACIA"/>
    <s v="PORCENTAJE"/>
    <s v="NÚMERO DE ACTIVIDADES DE LA CAMPAÑA REALIZADAS/ NÚMERO DE ACTIVIDADES DE LA CAMPAÑA"/>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REALIZAR CAMPAÑA DE APROPIACIÓN DEL CÓDIGO DE INTEGRIDAD"/>
    <s v="CAMPAÑA DE APROPIACIÓN DE CÓDIGO DE INTEGRIDAD"/>
    <x v="12"/>
    <m/>
    <m/>
    <m/>
    <m/>
    <m/>
    <m/>
    <m/>
    <m/>
    <m/>
    <m/>
    <m/>
    <n v="1"/>
    <s v="PORCENTAJE DE ACTIVIDADES DE LA CAMPAÑA DE APROPIACIÓN DEL CÓDIGO DE INTEGRIDAD REALIZADAS"/>
    <s v="EFICACIA"/>
    <s v="PORCENTAJE"/>
    <s v="NÚMERO DE ACTIVIDADES DE LA CAMPAÑA REALIZADAS/ NÚMERO DE ACTIVIDADES DE LA CAMPAÑA"/>
    <s v="NO"/>
    <s v="NO"/>
    <s v="NO"/>
    <s v="NO"/>
    <s v="NO"/>
    <s v="SI"/>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DISEÑAR Y EJECUTAR ESQUEMA DE CAPACITACIONES PARA GERENTES PÚBLICOS"/>
    <s v="DOCUMENTO ESQUEMA DE CAPACITACIONES PARA GERENTES PÚBLICOS EJECUTADO"/>
    <x v="12"/>
    <m/>
    <m/>
    <m/>
    <m/>
    <m/>
    <m/>
    <m/>
    <m/>
    <m/>
    <m/>
    <m/>
    <n v="1"/>
    <s v="PORCENTAJE DE ACTIVIDADES DEL ESQUEMA DE CAPACITACINES PARA GERENTES PÚBLICOS REALIZADAS"/>
    <s v="EFICACIA"/>
    <s v="PORCENTAJE"/>
    <s v="NÚMERO DE ACTIVIDADES DEL ESQUEMA DE CAPACITACIONES PARA GERENTES PÚBLICOS  REALIZADAS/ NÚMERO DE ACTIVIDADES DEL ESQUEMA DE CAPACITACIONES PARA GERENTES PÚBLICOS"/>
    <s v="NO"/>
    <s v="NO"/>
    <s v="NO"/>
    <s v="NO"/>
    <s v="NO"/>
    <s v="NO"/>
    <s v="NO"/>
    <s v="SI"/>
    <s v="NO"/>
    <s v="NO"/>
    <s v="SI"/>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Y APLICAR EL PROCEDIMIENTO DE DESVINCULACIÓN "/>
    <s v="PROCEDIMIENTO DE DESVINCULACIÓN ACTUALIZADO"/>
    <x v="12"/>
    <m/>
    <m/>
    <m/>
    <n v="1"/>
    <m/>
    <m/>
    <m/>
    <m/>
    <m/>
    <m/>
    <m/>
    <m/>
    <s v="PROCEDIMIENTO DE DESVINCULACIÓN "/>
    <s v="PRODUCTO"/>
    <s v="NÚMERO"/>
    <s v="12 PROCEDIMIENTO DE DESVINCULACIÓN ACTUALIZADO"/>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CAMPAÑA DE PROMOCIÓN DE ACTIVIDADES PROGRAMADAS POR LA CAJA DE COMPENSACIÓN QUE PROMUEVA UN ESTILO DE VIDA SALUDABLE"/>
    <s v="CAMPAÑA DE PROMOCIÓN DE ACTIVIDADES DE ESTILO DE VIDA SALUDABLE"/>
    <x v="12"/>
    <m/>
    <m/>
    <m/>
    <m/>
    <m/>
    <m/>
    <m/>
    <m/>
    <m/>
    <m/>
    <m/>
    <n v="1"/>
    <s v="PORCENTAJE DE ACTIVIDADES DE LA CAMPAÑA DE PROMOCIÓN DE ACTIVIDADES DE ESTILO DE VIDA SALUDABLE  REALIZADAS"/>
    <s v="EFICACIA"/>
    <s v="PORCENTAJE"/>
    <s v="NÚMERO DE ACTIVIDADES DE LA CAMPAÑA REALIZADAS/ NÚMERO DE ACTIVIDADES DE LA CAMPAÑA"/>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SEGUIMIENTO A LA APLICACIÓN DE LA EVALUACIÓN DE DESEMPEÑO LABORAL "/>
    <s v="INFORME DE SEGUIMIENTO A LA APLICACIÓN DE LA EVALUACIÓN DE DESEMPEÑO LABORAL"/>
    <x v="12"/>
    <m/>
    <m/>
    <m/>
    <m/>
    <n v="1"/>
    <m/>
    <m/>
    <m/>
    <m/>
    <m/>
    <m/>
    <m/>
    <s v="INFORME DE SEGUIMIENTO A LA APLICACIÓN DE LA EVALUACIÓN DE DESEMPEÑO LABORAL"/>
    <s v="PRODUCTO"/>
    <s v="NÚMERO"/>
    <s v="1 INFORME DE SEGUIMIENTO A LA APLICACIÓN DE LA EVALUACION DE DESEMPEÑO LABORAL"/>
    <s v="NO"/>
    <s v="NO"/>
    <s v="NO"/>
    <s v="NO"/>
    <s v="NO"/>
    <s v="NO"/>
    <s v="NO"/>
    <s v="SI"/>
    <s v="NO"/>
    <s v="NO"/>
    <s v="NO"/>
    <s v="NO"/>
    <s v="NO"/>
    <s v="NO"/>
    <s v="NO"/>
    <s v="NO"/>
    <s v="SI"/>
  </r>
  <r>
    <s v="NO APLICA"/>
    <s v="NO APLICA"/>
    <s v="NO APLICA"/>
    <s v="NO APLICA"/>
    <m/>
    <m/>
    <m/>
    <m/>
    <x v="0"/>
    <x v="0"/>
    <x v="0"/>
    <x v="0"/>
    <x v="0"/>
    <s v="SI"/>
    <s v="NO"/>
    <s v="SI"/>
    <s v="SI"/>
    <s v="NO"/>
    <s v="NO"/>
    <s v="NO"/>
    <s v="NO"/>
    <x v="19"/>
    <s v="PUNTAJE DE LA DIMENSIÓN DE TALENTO HUMANO EN FURAG"/>
    <n v="100"/>
    <n v="55"/>
    <n v="70"/>
    <n v="85"/>
    <n v="100"/>
    <s v="REALIZAR SEGUIMIENTO AL DESARROLLO DE LAS RUTAS DE VALOR"/>
    <s v="INFORME DE SEGUIMIENTO DE DESARROLLO DE LAS RUTAS DE VALOR"/>
    <x v="12"/>
    <m/>
    <m/>
    <m/>
    <m/>
    <m/>
    <m/>
    <m/>
    <m/>
    <m/>
    <m/>
    <m/>
    <n v="1"/>
    <s v="PORCENTAJE DE CUMPLIMIENTO DE ACTIVIDADES DE LAS RUTAS DE VALOR."/>
    <s v="EFICACIA"/>
    <s v="PORCENTAJE"/>
    <s v="(N° ACTIVIDADES EJECUTADAS EN EL PERIODO/ N° DE ACTIVIDADES PROGRAMADAS EN EL PERIODO*100"/>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REALIZAR LA VERIFICACIÓN DE LAS LEGALIZACIONES DE LOS VIÁTICOS Y GASTOS DE VIAJE "/>
    <s v="INFORME DE LEGALIZACIONES DE VIÁTICOS Y GASTOS DE VIAJE"/>
    <x v="12"/>
    <m/>
    <m/>
    <m/>
    <n v="1"/>
    <m/>
    <m/>
    <n v="1"/>
    <m/>
    <m/>
    <n v="1"/>
    <m/>
    <m/>
    <s v="PORCENTAJE DE LEGALIZACIONES DE VIÁTICOS VERIFICADAS"/>
    <s v="EFICACIA"/>
    <s v="PORCENTAJE"/>
    <s v="NÚMERO DE LEGALIZACIONES DE VIÁTICOS VERIFICADAS/ NÚMERO DE LEGALIZACIONES DE VIÁTICOS ALLEGADAS EN EL PERIODO"/>
    <s v="NO"/>
    <s v="NO"/>
    <s v="NO"/>
    <s v="NO"/>
    <s v="NO"/>
    <s v="NO"/>
    <s v="NO"/>
    <s v="SI"/>
    <s v="NO"/>
    <s v="NO"/>
    <s v="NO"/>
    <s v="NO"/>
    <s v="NO"/>
    <s v="NO"/>
    <s v="NO"/>
    <s v="NO"/>
    <s v="SI"/>
  </r>
  <r>
    <s v="NO APLICA"/>
    <s v="NO APLICA"/>
    <s v="NO APLICA"/>
    <s v="NO APLICA"/>
    <m/>
    <m/>
    <m/>
    <m/>
    <x v="0"/>
    <x v="0"/>
    <x v="0"/>
    <x v="0"/>
    <x v="0"/>
    <s v="SI"/>
    <s v="NO"/>
    <s v="SI"/>
    <s v="NO"/>
    <s v="NO"/>
    <s v="NO"/>
    <s v="NO"/>
    <s v="NO"/>
    <x v="19"/>
    <s v="PUNTAJE DE LA DIMENSIÓN DE TALENTO HUMANO EN FURAG"/>
    <n v="100"/>
    <n v="55"/>
    <n v="70"/>
    <n v="85"/>
    <n v="100"/>
    <s v="ACTUALIZAR  EL ACTO ADMINISTRATIVO DE AUXILIOS EDUCATIVOS"/>
    <s v="ACTO ADMINISTRATIVO ACTUALIZADO"/>
    <x v="12"/>
    <m/>
    <n v="1"/>
    <m/>
    <m/>
    <m/>
    <m/>
    <m/>
    <m/>
    <m/>
    <m/>
    <m/>
    <m/>
    <s v="ACTO ADMINISTRATIVO ACTUALIZADO"/>
    <s v="PRODUCTO"/>
    <s v="NÚMERO"/>
    <s v="1 ACTO ADMINSITRATIVO ACTUALIZADO"/>
    <s v="NO"/>
    <s v="NO"/>
    <s v="NO"/>
    <s v="NO"/>
    <s v="NO"/>
    <s v="NO"/>
    <s v="NO"/>
    <s v="SI"/>
    <s v="NO"/>
    <s v="NO"/>
    <s v="NO"/>
    <s v="NO"/>
    <s v="SI"/>
    <s v="NO"/>
    <s v="NO"/>
    <s v="NO"/>
    <s v="SI"/>
  </r>
  <r>
    <s v="NO APLICA"/>
    <s v="NO APLICA"/>
    <s v="NO APLICA"/>
    <s v="NO APLICA"/>
    <m/>
    <m/>
    <m/>
    <m/>
    <x v="0"/>
    <x v="0"/>
    <x v="0"/>
    <x v="0"/>
    <x v="0"/>
    <s v="SI"/>
    <s v="NO"/>
    <s v="SI"/>
    <s v="NO"/>
    <s v="NO"/>
    <s v="NO"/>
    <s v="NO"/>
    <s v="NO"/>
    <x v="19"/>
    <s v="PUNTAJE DE LA DIMENSIÓN DE TALENTO HUMANO EN FURAG"/>
    <n v="100"/>
    <n v="55"/>
    <n v="70"/>
    <n v="85"/>
    <n v="100"/>
    <s v="PARTICIPAR EN DE LAS SESIONES DE COMISIÓN DE PERSONAL"/>
    <s v="ACTAS DE SESIÓN"/>
    <x v="12"/>
    <m/>
    <m/>
    <m/>
    <m/>
    <m/>
    <m/>
    <m/>
    <m/>
    <m/>
    <m/>
    <m/>
    <n v="1"/>
    <s v="PORCENTAJE DE ACTAS DE LA COMISIÓN DE PERSONAL"/>
    <s v="EFICACIA"/>
    <s v="PORCENTAJE"/>
    <s v="NÚMERO DE ACTAS DE LAS SESIONES DE LA COMISIÓN DEL PERSONAL/ NÚMERO DE SESIONES DE LA COMISIÓN DEL PERSONAL"/>
    <s v="NO"/>
    <s v="NO"/>
    <s v="NO"/>
    <s v="NO"/>
    <s v="NO"/>
    <s v="NO"/>
    <s v="NO"/>
    <s v="SI"/>
    <s v="NO"/>
    <s v="NO"/>
    <s v="NO"/>
    <s v="NO"/>
    <s v="NO"/>
    <s v="NO"/>
    <s v="NO"/>
    <s v="NO"/>
    <s v="SI"/>
  </r>
  <r>
    <s v="NO APLICA"/>
    <s v="NO APLICA"/>
    <s v="NO APLICA"/>
    <s v="NO APLICA"/>
    <m/>
    <m/>
    <m/>
    <m/>
    <x v="0"/>
    <x v="0"/>
    <x v="0"/>
    <x v="0"/>
    <x v="0"/>
    <s v="SI"/>
    <s v="NO"/>
    <s v="SI"/>
    <s v="NO"/>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DIRIGIDAS AL FORTALECIMIENTO DEL SISTEMA INTEGRADO DE GESTIÓN"/>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NO"/>
    <s v="SI"/>
    <s v="SI"/>
    <s v="NO"/>
    <x v="19"/>
    <s v="PUNTAJE DE LA DIMENSIÓN DE TALENTO HUMANO EN FURAG"/>
    <n v="100"/>
    <n v="55"/>
    <n v="70"/>
    <n v="85"/>
    <n v="100"/>
    <s v="FORTALECER MEDIANTE ACTIVIDADES DE CAPACITACIÓN LA CULTURA ORGANIZACIONAL Y LA INTEGRACIÓN CULTURAL DE LOS SERVIDORES."/>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SI"/>
    <s v="NO"/>
    <s v="NO"/>
    <s v="NO"/>
    <s v="SI"/>
  </r>
  <r>
    <s v="NO APLICA"/>
    <s v="NO APLICA"/>
    <s v="NO APLICA"/>
    <s v="NO APLICA"/>
    <m/>
    <m/>
    <m/>
    <m/>
    <x v="0"/>
    <x v="0"/>
    <x v="0"/>
    <x v="0"/>
    <x v="0"/>
    <s v="SI"/>
    <s v="NO"/>
    <s v="SI"/>
    <s v="SI"/>
    <s v="NO"/>
    <s v="SI"/>
    <s v="NO"/>
    <s v="NO"/>
    <x v="19"/>
    <s v="PUNTAJE DE LA DIMENSIÓN DE TALENTO HUMANO EN FURAG"/>
    <n v="100"/>
    <n v="55"/>
    <n v="70"/>
    <n v="85"/>
    <n v="100"/>
    <s v="FORTALECER LAS COMPETENCIAS DEL PERSONAL QUE REALIZA ACTIVIDADES DE PROTECCIÓN EN LA ENTIDAD."/>
    <s v="CRONOGRAMA DE EJECUCIÓN"/>
    <x v="12"/>
    <m/>
    <m/>
    <m/>
    <m/>
    <m/>
    <m/>
    <m/>
    <m/>
    <m/>
    <m/>
    <m/>
    <n v="1"/>
    <s v="PORCENTAJE DE CUMPLIMIENTO DE LAS ACTIVIDADES PROGRAMADAS"/>
    <s v="EFICACIA"/>
    <s v="PORCENTAJE"/>
    <s v="NÚMERO DE ACTIVIDADES EJECUTADAS/ NÚMERO DE ACTIVIDADES PROGRAMADAS"/>
    <s v="NO"/>
    <s v="NO"/>
    <s v="NO"/>
    <s v="NO"/>
    <s v="NO"/>
    <s v="NO"/>
    <s v="NO"/>
    <s v="SI"/>
    <s v="NO"/>
    <s v="NO"/>
    <s v="SI"/>
    <s v="NO"/>
    <s v="NO"/>
    <s v="NO"/>
    <s v="NO"/>
    <s v="NO"/>
    <s v="SI"/>
  </r>
  <r>
    <s v="NO APLICA"/>
    <s v="NO APLICA"/>
    <s v="NO APLICA"/>
    <s v="NO APLICA"/>
    <m/>
    <m/>
    <m/>
    <m/>
    <x v="0"/>
    <x v="0"/>
    <x v="0"/>
    <x v="0"/>
    <x v="0"/>
    <s v="SI"/>
    <s v="NO"/>
    <s v="SI"/>
    <s v="NO"/>
    <s v="SI"/>
    <s v="NO"/>
    <s v="SI"/>
    <s v="NO"/>
    <x v="19"/>
    <s v="PUNTAJE DE LA DIMENSIÓN DE TALENTO HUMANO EN FURAG"/>
    <n v="100"/>
    <n v="55"/>
    <n v="70"/>
    <n v="85"/>
    <n v="100"/>
    <s v="EJECUTAR EL CRONOGRAMA DE ACTIVIDADES DE MEDICINA PREVENTIVA Y DEL TRABAJO, E HIGIENE Y SEGURIDAD INDUSTRIAL ENFOCADAS AL CUMPLIMIENTO DE LOS REQUISITOS NORMATIVOS PARA LA SEGURIDAD Y SALUD EN EL TRABAJO."/>
    <s v="CRONOGRAMA DE EJECUCIÓN"/>
    <x v="12"/>
    <m/>
    <m/>
    <m/>
    <m/>
    <m/>
    <m/>
    <m/>
    <m/>
    <m/>
    <m/>
    <m/>
    <n v="1"/>
    <s v="PORCENTAJE DE CUMPLIMIENTO DE LAS ACTIVIDADES PROGRAMADAS"/>
    <s v="EFICACIA"/>
    <s v="PORCENTAJE"/>
    <s v="(N° DE ACTIVIDADES EJECUTADAS DENTRO DEL PLAN DE SEGURIDAD Y SALUD EN EL TRABAJO EN EL PERIODO / N° DE ACTIVIDADES PROGRAMADAS EN EL PLAN DE SEGURIDAD Y SALUD EN EL TRABAJO EN EL PERIODO) "/>
    <s v="NO"/>
    <s v="NO"/>
    <s v="NO"/>
    <s v="NO"/>
    <s v="NO"/>
    <s v="NO"/>
    <s v="NO"/>
    <s v="SI"/>
    <s v="NO"/>
    <s v="NO"/>
    <s v="NO"/>
    <s v="SI"/>
    <s v="NO"/>
    <s v="NO"/>
    <s v="NO"/>
    <s v="NO"/>
    <s v="SI"/>
  </r>
  <r>
    <s v="NO APLICA"/>
    <s v="NO APLICA"/>
    <s v="NO APLICA"/>
    <s v="NO APLICA"/>
    <m/>
    <m/>
    <m/>
    <m/>
    <x v="0"/>
    <x v="0"/>
    <x v="0"/>
    <x v="0"/>
    <x v="0"/>
    <s v="NO"/>
    <s v="SI"/>
    <m/>
    <s v="SI"/>
    <s v="NO"/>
    <s v="NO"/>
    <s v="NO"/>
    <s v="NO"/>
    <x v="0"/>
    <s v="PUNTAJE DEL AUTODIAGNÓSTICO DE LA POLÍTICA DE PLANEACIÓN INSTITUCIONAL"/>
    <n v="75"/>
    <n v="55"/>
    <n v="65"/>
    <n v="70"/>
    <n v="75"/>
    <s v="IDENTIFICAR LOS GRUPOS DE VALOR DE LA ENTIDAD"/>
    <s v="DOCUMENTO DE IDENTIFICACIÓN DE GRUPOS DE VALOR "/>
    <x v="13"/>
    <m/>
    <m/>
    <m/>
    <m/>
    <m/>
    <n v="1"/>
    <m/>
    <m/>
    <m/>
    <m/>
    <m/>
    <n v="1"/>
    <s v="DOCUMENTO DE IDENTIFICACIÓN DE GRUPOS DE VALOR"/>
    <s v="PRODUCTO"/>
    <s v="NÚMERO"/>
    <s v="1 DOCUMENTO"/>
    <s v="NO"/>
    <s v="NO"/>
    <s v="NO"/>
    <s v="NO"/>
    <s v="NO"/>
    <s v="NO"/>
    <s v="NO"/>
    <s v="NO"/>
    <s v="NO"/>
    <s v="NO"/>
    <s v="NO"/>
    <s v="NO"/>
    <s v="NO"/>
    <s v="NO"/>
    <s v="NO"/>
    <s v="NO"/>
    <s v="SI"/>
  </r>
  <r>
    <s v="NO APLICA"/>
    <s v="NO APLICA"/>
    <s v="NO APLICA"/>
    <m/>
    <m/>
    <m/>
    <m/>
    <m/>
    <x v="0"/>
    <x v="0"/>
    <x v="0"/>
    <x v="0"/>
    <x v="0"/>
    <s v="NO"/>
    <s v="SI"/>
    <m/>
    <s v="SI"/>
    <s v="NO"/>
    <s v="NO"/>
    <s v="NO"/>
    <s v="NO"/>
    <x v="0"/>
    <s v="PUNTAJE DEL AUTODIAGNÓSTICO DE LA POLÍTICA DE PLANEACIÓN INSTITUCIONAL"/>
    <n v="75"/>
    <n v="55"/>
    <n v="65"/>
    <n v="70"/>
    <n v="75"/>
    <s v="ESTABLECER LAS CAPACIDADES Y ENTORNOS"/>
    <s v="DOCUMENTO CON METODOLOGÍA APLICADA  PARA EL ESTABLECIMIENTO  DE CAPACIDADES Y ENTORNOS"/>
    <x v="13"/>
    <m/>
    <m/>
    <m/>
    <m/>
    <m/>
    <n v="1"/>
    <m/>
    <m/>
    <m/>
    <m/>
    <m/>
    <n v="1"/>
    <s v="DOCUMENTO CON METODOLOGÍA APLICADA  PARA EL ESTABLECIMIENTO  DE CAPACIDADES Y ENTORNOS"/>
    <s v="PRODUCTO"/>
    <s v="NÚMERO"/>
    <s v="1 DOCUMENT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LA DOCUMENTACIÓN DEL PROCEDIMIENTO DE PLANEACIÓN INSTITUCIONAL"/>
    <s v="PROCEDIMIENTO DE PLANEACIÓN INSTITUCIONAL"/>
    <x v="13"/>
    <m/>
    <m/>
    <n v="0.5"/>
    <m/>
    <m/>
    <m/>
    <m/>
    <n v="0.5"/>
    <m/>
    <m/>
    <m/>
    <m/>
    <s v="DOCUMENTACIÓN PLANEACIÓN INSTITUCIONAL"/>
    <s v="PRODUCTO"/>
    <s v="NÚMERO"/>
    <s v="DOS DOCUMENTOS APROB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SESORAR A LOS DIFERENTES PROCESOS EN LA FORMULACIÓN Y ACTUALIZACIÓN DE LOS  PLANES, PROGRAMAS Y PROYECTOS DE LA ENTIDAD."/>
    <s v="GUÍA PARA LA FORMULACIÓN Y SEGUIMIENTO DE LOS PLANES"/>
    <x v="13"/>
    <m/>
    <m/>
    <m/>
    <m/>
    <m/>
    <m/>
    <m/>
    <m/>
    <m/>
    <m/>
    <m/>
    <n v="1"/>
    <s v="PORCENTAJE DE ASESORIAS REALIZADAS RELACIONADAS CON LA FORMULACIÓN Y ACTUALIZACIÓN DE PLANES, PROGRAMAS Y PROYECTOS "/>
    <s v="EFICACIA"/>
    <s v="PORCENTAJE"/>
    <s v="(NÚMERO DE ASESORIAS REALIZADAS /NÚMERO DE ASESORIAS SOLICITADAS)* 100 "/>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FORMULAR LOS PLANES PARA LA ENTIDAD."/>
    <s v="ASESORIAS"/>
    <x v="13"/>
    <m/>
    <m/>
    <m/>
    <m/>
    <m/>
    <m/>
    <m/>
    <m/>
    <m/>
    <m/>
    <m/>
    <n v="1"/>
    <s v="PORCENTAJE DE PLANES FORMULADOS"/>
    <s v="PRODUCTO"/>
    <s v="PORCENTAJE"/>
    <s v="(NÚMERO DE PLANES FORMULADOS DEL LEY / NÚMERO DE PLANES A FORMULAR DE LEY)+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ACTUALIZAR EN EL SUIFP LOS PROYECTOS DE INVERSIÓN"/>
    <s v="PLANES FORMULADOS"/>
    <x v="13"/>
    <m/>
    <m/>
    <m/>
    <m/>
    <m/>
    <m/>
    <m/>
    <m/>
    <m/>
    <m/>
    <m/>
    <n v="1"/>
    <s v="PORCENTAJE DE ACTUALIZACIONES EN EL SUIFP"/>
    <s v="EFICACIA"/>
    <s v="PORCENTAJE"/>
    <s v="(NÚMERO DE ACTUALIZACIONES REALIZADAS / NÚMERO DE ACTUALIZACIONES REQUERIDAS)* 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DE ELABORACIÓN Y PUBLICACIÓN SEMESTRAL DE LOS INFORMES DE GESTIÓN DE LA UNIDAD NACIONAL DE PROTECCIÓN - UNP."/>
    <s v="RESUMEN EJECUTIVO DE LA ACTUALIZACIÓN DEL PROYECTO"/>
    <x v="13"/>
    <n v="0.5"/>
    <m/>
    <m/>
    <m/>
    <m/>
    <m/>
    <n v="0.5"/>
    <m/>
    <m/>
    <m/>
    <m/>
    <m/>
    <s v="INRFORMES DE GESTION"/>
    <s v="PRODUCTO"/>
    <s v="NÚMERO"/>
    <s v="2 INFORMES DE GESTIÓN "/>
    <s v="NO"/>
    <s v="NO"/>
    <s v="NO"/>
    <s v="NO"/>
    <s v="SI"/>
    <s v="NO"/>
    <s v="NO"/>
    <s v="NO"/>
    <s v="NO"/>
    <s v="NO"/>
    <s v="NO"/>
    <s v="NO"/>
    <s v="NO"/>
    <s v="NO"/>
    <s v="NO"/>
    <s v="NO"/>
    <s v="SI"/>
  </r>
  <r>
    <s v="NO APLICA"/>
    <s v="NO APLICA"/>
    <s v="NO APLICA"/>
    <s v="NO APLICA"/>
    <m/>
    <m/>
    <m/>
    <m/>
    <x v="0"/>
    <x v="0"/>
    <x v="0"/>
    <x v="0"/>
    <x v="0"/>
    <s v="NO"/>
    <s v="SI"/>
    <m/>
    <s v="SI"/>
    <s v="NO"/>
    <s v="NO"/>
    <s v="NO"/>
    <s v="NO"/>
    <x v="0"/>
    <s v="PUNTAJE DEL AUTODIAGNÓSTICO DE LA POLÍTICA DE PLANEACIÓN INSTITUCIONAL"/>
    <n v="75"/>
    <n v="55"/>
    <n v="65"/>
    <n v="70"/>
    <n v="75"/>
    <s v="REALIZAR LAS ACTIVIDADES CORRESPONDIENTES A LA SECRETARÍA TÉCNICA DEL COMITÉ INSTITUCIONAL DE GESTIÓN Y DESEMPEÑO"/>
    <s v="INFORMES DE GESTIÓN PUBLICADOS"/>
    <x v="13"/>
    <m/>
    <m/>
    <m/>
    <m/>
    <m/>
    <m/>
    <m/>
    <m/>
    <m/>
    <m/>
    <m/>
    <n v="1"/>
    <s v="PORCENTAJE DE ACTAS DE COMITÉ "/>
    <s v="EFICACIA"/>
    <s v="PORCENTAJE"/>
    <s v="(NÚMERO DE ACTAS DEL COMITÉ FIRMADAS / NÚMERO DE SESIONES DEL COMITÉ REALIZADOS) * 100"/>
    <s v="NO"/>
    <s v="NO"/>
    <s v="NO"/>
    <s v="NO"/>
    <s v="NO"/>
    <s v="NO"/>
    <s v="NO"/>
    <s v="NO"/>
    <s v="NO"/>
    <s v="NO"/>
    <s v="NO"/>
    <s v="NO"/>
    <s v="NO"/>
    <s v="NO"/>
    <s v="NO"/>
    <s v="NO"/>
    <s v="SI"/>
  </r>
  <r>
    <s v="NO APLICA"/>
    <s v="NO APLICA"/>
    <s v="NO APLICA"/>
    <s v="NO APLICA"/>
    <m/>
    <m/>
    <m/>
    <m/>
    <x v="0"/>
    <x v="0"/>
    <x v="0"/>
    <x v="0"/>
    <x v="0"/>
    <s v="NO"/>
    <s v="SI"/>
    <m/>
    <s v="SI"/>
    <s v="NO"/>
    <s v="NO"/>
    <s v="NO"/>
    <s v="NO"/>
    <x v="4"/>
    <s v="PORCENTAJE DE EJECUCIÓN DEL PRESUPUESTO"/>
    <n v="0.95"/>
    <n v="0.95"/>
    <n v="0.95"/>
    <n v="0.95"/>
    <n v="0.95"/>
    <s v="REALIZAR EL  ANTEPROYECTO DE PRESUPUESTO ARMONIZADO"/>
    <s v="ACTAS DEL CIGP"/>
    <x v="13"/>
    <m/>
    <m/>
    <n v="1"/>
    <m/>
    <m/>
    <m/>
    <m/>
    <m/>
    <m/>
    <m/>
    <m/>
    <m/>
    <s v="ANTEPROYECTO PRESENTADO ANTE MINISTERIO DE HACIENDA Y CRÉDITO PÚBLICO ."/>
    <s v="PRODUCTO"/>
    <s v="NÚMERO"/>
    <s v="(1) ANTEPROYECTO ELABORADO Y PRESENTADO."/>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Y REPORTAR LOS SEGUIMIENTO DE LA EJECUCIÓN PRESUPUESTAL."/>
    <s v="ANTEPROYECTO PRESENTADO ANTE MINISTERIO DE HACIENDA Y CRÉDITO PÚBLICO "/>
    <x v="13"/>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INFORMES DE LA EJECUCIÓN PRESUPUESTAL PRESENTADO"/>
    <s v="PRODUCTO"/>
    <s v="NÚMERO"/>
    <s v="12  INFORMES DE EJECUCIÓN PRESUPUESTAL PRESENTADOS"/>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LANES Y PROGRAMAS DE LA ENTIDAD."/>
    <s v="INFORME DE SEGUIMIENTO A LA EJECUCIÓN PRESUPUESTAL."/>
    <x v="13"/>
    <n v="0.25"/>
    <m/>
    <m/>
    <n v="0.25"/>
    <m/>
    <m/>
    <n v="0.25"/>
    <m/>
    <m/>
    <n v="0.25"/>
    <m/>
    <m/>
    <s v="PORCENTAJE DE SEGUIMIENTO OPORTUNO A LOS PLANES  Y PROGRAMAS DE LA ENTIDAD "/>
    <s v="EFICIENCIA"/>
    <s v="PORCENTAJE"/>
    <s v="(TOTAL DE INFORME DE SEGUIMIENTOS REALIZADOS A LOS PLANES Y PROGRAMAS  DE LA ENTIDAD OPORTUNAMENTE / TOTAL DE SEGUIMIENTO A LOS  PLANES Y PROGRAMAS DE LA ENTIDAD)*100%"/>
    <s v="SI"/>
    <s v="SI"/>
    <s v="SI"/>
    <s v="SI"/>
    <s v="SI"/>
    <s v="SI"/>
    <s v="SI"/>
    <s v="SI"/>
    <s v="SI"/>
    <s v="SI"/>
    <s v="SI"/>
    <s v="SI"/>
    <s v="SI"/>
    <s v="SI"/>
    <s v="SI"/>
    <s v="SI"/>
    <s v="SI"/>
  </r>
  <r>
    <s v="NO APLICA"/>
    <s v="NO APLICA"/>
    <s v="NO APLICA"/>
    <m/>
    <m/>
    <m/>
    <m/>
    <m/>
    <x v="0"/>
    <x v="0"/>
    <x v="0"/>
    <x v="0"/>
    <x v="0"/>
    <s v="NO"/>
    <s v="SI"/>
    <m/>
    <s v="SI"/>
    <s v="NO"/>
    <s v="NO"/>
    <s v="NO"/>
    <s v="NO"/>
    <x v="0"/>
    <s v="PUNTAJE DEL AUTODIAGNÓSTICO DE LA POLÍTICA DE SEGUIMIENTO Y EVALUACIÓN DEL DESEMPEÑO INSTITUCIONAL"/>
    <n v="75"/>
    <n v="55"/>
    <n v="65"/>
    <n v="70"/>
    <n v="75"/>
    <s v="DOCUMENTAR LOS LINEAMIENTOS PARA LA CONSOLIDACIÓN Y OPERACIÓN DEL BANCO DE PROYECTOS DE LA UNP"/>
    <s v="INFORMES DE SEGUIMIENTO A LOS PLANES Y PROGRAMAS  DE LA ENTIDAD"/>
    <x v="13"/>
    <m/>
    <m/>
    <m/>
    <m/>
    <m/>
    <m/>
    <m/>
    <m/>
    <m/>
    <m/>
    <m/>
    <n v="1"/>
    <s v="INFORMES DE SEGUIMIENTO A LOS PLANES Y PROGRAMAS  DE LA ENTIDAD"/>
    <s v="PRODUCTO"/>
    <s v="NÚMERO"/>
    <s v="1 GUÍA PARA LA OPERACIÓN DEL BANCO DE PROYECTOS DE LA UNP"/>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SEGUIMIENTO A LOS  PROYECTOS DEFINIDOS EN EL BANCO DE PROYECTOS  LA ENTIDAD ."/>
    <s v="GUÍA PARA LA OPERACIÓN DE BANCO DEL PROYECTOS DE LA UNP "/>
    <x v="13"/>
    <m/>
    <m/>
    <m/>
    <m/>
    <m/>
    <m/>
    <m/>
    <m/>
    <m/>
    <m/>
    <m/>
    <n v="1"/>
    <s v="PORCENTAJE DE SEGUIMIENTO A LOS PROGRAMAS Y PROYECTOS DE LA ENTIDAD"/>
    <s v="EFICIENCIA"/>
    <s v="PORCENTAJE"/>
    <s v="(TOTAL DE INFORMES DE SEGUIMIENTO REALIZADOS A LOS PROGRAMAS Y PROYECTOS DE LA ENTIDAD  OPORTUNAMENTE / TOTAL DE  SEGUIMIENTOS A LOS PROGRAMAS Y PROYECTOS DEFINIDOS EN EL BANCO DE PROYECTOS DE LA ENTIDAD)*100%"/>
    <s v="NO"/>
    <s v="NO"/>
    <s v="NO"/>
    <s v="NO"/>
    <s v="NO"/>
    <s v="NO"/>
    <s v="NO"/>
    <s v="NO"/>
    <s v="NO"/>
    <s v="NO"/>
    <s v="NO"/>
    <s v="NO"/>
    <s v="NO"/>
    <s v="NO"/>
    <s v="NO"/>
    <s v="NO"/>
    <s v="SI"/>
  </r>
  <r>
    <s v="NO APLICA"/>
    <s v="NO APLICA"/>
    <s v="NO APLICA"/>
    <s v="NO APLICA"/>
    <m/>
    <m/>
    <m/>
    <m/>
    <x v="0"/>
    <x v="0"/>
    <x v="0"/>
    <x v="0"/>
    <x v="0"/>
    <s v="NO"/>
    <s v="SI"/>
    <m/>
    <s v="SI"/>
    <s v="NO"/>
    <s v="NO"/>
    <s v="NO"/>
    <s v="NO"/>
    <x v="0"/>
    <s v="PUNTAJE DEL AUTODIAGNÓSTICO DE LA POLÍTICA DE SEGUIMIENTO Y EVALUACIÓN DEL DESEMPEÑO INSTITUCIONAL"/>
    <n v="75"/>
    <n v="55"/>
    <n v="65"/>
    <n v="70"/>
    <n v="75"/>
    <s v="REALIZAR LAS AUTOREVISIONES DEL PROCESO PROGRAMADAS PARA LA VIGENCIA "/>
    <s v="INFORMES DE SEGUIMIENTO A LOS  PROYECTOS DE LA ENTIDAD"/>
    <x v="2"/>
    <m/>
    <m/>
    <m/>
    <m/>
    <n v="0.5"/>
    <m/>
    <m/>
    <m/>
    <m/>
    <m/>
    <n v="0.5"/>
    <m/>
    <s v="PORCENTAJE DE AUTO REVISIÓN POR PROCESOS"/>
    <s v="GESTIÓN"/>
    <s v="PORCENTAJE"/>
    <s v="( NÚMERO DE AUTO REVISIONES REPORTADAS POR EL_x000a_PROCESO / NÚMERO DE AUTO REVISIONES_x000a_PROGRAMADAS)*100"/>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ELABORAR Y APROBAR EL REGLAMENTO INTERNO DE LA SUBCOMISIÓN DE GÉNERO"/>
    <s v="AUTOREVISIONES"/>
    <x v="13"/>
    <m/>
    <m/>
    <m/>
    <m/>
    <m/>
    <m/>
    <m/>
    <m/>
    <m/>
    <m/>
    <m/>
    <n v="1"/>
    <s v="REGLAMENTO INTERNO APROBADO"/>
    <s v="PRODUCTO"/>
    <s v="NÚMERO"/>
    <s v="REGLAMENTO INTERNO APROBADO"/>
    <s v="NO"/>
    <s v="NO"/>
    <s v="NO"/>
    <s v="NO"/>
    <s v="NO"/>
    <s v="NO"/>
    <s v="NO"/>
    <s v="NO"/>
    <s v="NO"/>
    <s v="NO"/>
    <s v="NO"/>
    <s v="NO"/>
    <s v="NO"/>
    <s v="NO"/>
    <s v="NO"/>
    <s v="NO"/>
    <s v="SI"/>
  </r>
  <r>
    <s v="NO APLICA"/>
    <s v="NO APLICA"/>
    <s v="NO APLICA"/>
    <s v="NO APLICA"/>
    <m/>
    <m/>
    <m/>
    <m/>
    <x v="0"/>
    <x v="0"/>
    <x v="0"/>
    <x v="1"/>
    <x v="1"/>
    <s v="NO"/>
    <s v="SI"/>
    <m/>
    <s v="SI"/>
    <s v="NO"/>
    <s v="NO"/>
    <s v="NO"/>
    <s v="NO"/>
    <x v="20"/>
    <s v="PORCENTAJE DE FUNCIONARIOS Y COLABORADORES CON CONOCIMIENTO EN ENFOQUE DIFERENCIAL"/>
    <n v="0.9"/>
    <n v="0.5"/>
    <n v="0.65"/>
    <n v="0.75"/>
    <n v="0.9"/>
    <s v="REALIZAR ACOMPANAMIENTO A LOS PROCESOS DE LA ENTIDAD EN TEMAS DE GÉNERO "/>
    <s v="REGLAMENTO APROBADO"/>
    <x v="13"/>
    <m/>
    <m/>
    <m/>
    <m/>
    <m/>
    <m/>
    <m/>
    <m/>
    <m/>
    <m/>
    <m/>
    <n v="1"/>
    <s v="PORCENTAJE DE ACOMPAÑAMIENTOS EN TEMAS DE GÉNERO REALIZADSO"/>
    <s v="EFICACIA"/>
    <s v="PORCENTAJE"/>
    <s v="(NÚMERO DE ACOMPAÑAMIENTOS SOLICITADOS / NÚMERO DE ACOMPAÑAMIENTOS PROGRAMADOS) *100"/>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ACOMPAÑAMIENTOS REALIZADOS"/>
    <x v="13"/>
    <m/>
    <m/>
    <m/>
    <m/>
    <m/>
    <m/>
    <m/>
    <m/>
    <m/>
    <m/>
    <m/>
    <n v="1"/>
    <s v="PROYECTO FORMULADO"/>
    <s v="PRODUCTO"/>
    <s v="NÚMERO"/>
    <s v="1 PROYECTO FORMULADO"/>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NO"/>
    <s v="SI"/>
    <m/>
    <s v="SI"/>
    <s v="NO"/>
    <s v="NO"/>
    <s v="NO"/>
    <s v="NO"/>
    <x v="11"/>
    <s v="PORCENTAJE DE  MUJERES IDENTIFICADAS CON RIESGO EXTRAORDINARIO, EXTREMO O INMINENTE CON MEDIDAS DE PROTECCIÓN IMPLEMENTADAS "/>
    <n v="1"/>
    <n v="1"/>
    <n v="1"/>
    <n v="1"/>
    <n v="1"/>
    <s v="FORMULAR EL PROYECTO PARA REALIZAR EL DIAGNÓSTICO RESPECTO AL ESTADO DE INCLUSIÓN DE ENFOQUES DIFERENCIALES EN LOS PROCESOS MISIONALES"/>
    <s v="PROYECTO FORMULADO"/>
    <x v="13"/>
    <m/>
    <m/>
    <m/>
    <m/>
    <m/>
    <m/>
    <m/>
    <m/>
    <m/>
    <m/>
    <m/>
    <n v="1"/>
    <s v="PROYECTO FORMULADO"/>
    <s v="PRODUCTO"/>
    <s v="NÚMERO"/>
    <s v="1 PROYECTO FORMULADO"/>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LOS TEMAS DE INTERÉS PARA LA COOPERACIÓN INTERNACIONAL A PARTIR DE LAS POBLACIONES OBJETO DE LA ENTIDAD."/>
    <s v="PROYECTO FORMULADO"/>
    <x v="13"/>
    <m/>
    <m/>
    <m/>
    <m/>
    <m/>
    <m/>
    <m/>
    <m/>
    <m/>
    <m/>
    <m/>
    <n v="1"/>
    <s v="PROYECTO FORMULADO"/>
    <s v="PRODUCTO"/>
    <s v="NÚMERO"/>
    <s v="1 MATRIZ DE TEMAS DE COOPERACIÓN INTERNACIONAL"/>
    <s v="NO"/>
    <s v="NO"/>
    <s v="NO"/>
    <s v="NO"/>
    <s v="NO"/>
    <s v="NO"/>
    <s v="NO"/>
    <s v="NO"/>
    <s v="NO"/>
    <s v="NO"/>
    <s v="NO"/>
    <s v="NO"/>
    <s v="NO"/>
    <s v="NO"/>
    <s v="NO"/>
    <s v="NO"/>
    <s v="SI"/>
  </r>
  <r>
    <s v="NO APLICA"/>
    <s v="NO APLICA_x000a_"/>
    <s v="NO APLICA_x000a_"/>
    <s v="NO APLICA_x000a_"/>
    <m/>
    <m/>
    <m/>
    <m/>
    <x v="0"/>
    <x v="0"/>
    <x v="0"/>
    <x v="0"/>
    <x v="0"/>
    <s v="NO"/>
    <s v="SI"/>
    <m/>
    <s v="SI"/>
    <s v="NO"/>
    <s v="NO"/>
    <s v="NO"/>
    <s v="NO"/>
    <x v="21"/>
    <s v="NÚMERO DE PROYECTOS DE COOPERACIÓN INTERNACIONAL VIABILIZADOS"/>
    <n v="3"/>
    <m/>
    <n v="1"/>
    <n v="1"/>
    <n v="1"/>
    <s v="IDENTIFICAR Y CONSOLIDAR LOS POSIBLES COOPERANTES QUE INTERVIENEN EN LA INICIATIVA DE COOPERACIÓN INTERNACIONAL"/>
    <s v="MATRIZ DE TEMAS DE COOPERACIÓN INTERNACIONAL"/>
    <x v="13"/>
    <m/>
    <m/>
    <m/>
    <m/>
    <m/>
    <m/>
    <m/>
    <m/>
    <m/>
    <m/>
    <m/>
    <n v="1"/>
    <s v="MATRIZ DE TEMAS DE COOPERACIÓN INTERNACIONAL"/>
    <s v="PRODUCTO"/>
    <s v="NÚMERO"/>
    <s v="1 MATRIZ DE COOPERANTE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LAS ACTIVIDADES PARA LA ADOPCIÓN DE LAS NORMAS INTERNACIONALES ISO 9001:2015, 14001:2015, 27001:2013 Y 45001:2018"/>
    <s v="PLAN EJECUTADO PARA LA ADOPCIÓN DE NORMAS"/>
    <x v="14"/>
    <m/>
    <m/>
    <m/>
    <m/>
    <m/>
    <m/>
    <m/>
    <m/>
    <m/>
    <m/>
    <m/>
    <n v="1"/>
    <s v="PORCENTAJE DE ACTIVIDADES DE ADOPCIÓN DE NORMAS REALIZADAS"/>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ACTUALIZAR EL MANUAL DEL SISTEMA DE GESTIÓN"/>
    <s v="MANUAL DE SISTEMA DE GESTIÓN ACTUALIZADO"/>
    <x v="14"/>
    <m/>
    <m/>
    <m/>
    <m/>
    <m/>
    <n v="1"/>
    <m/>
    <m/>
    <m/>
    <m/>
    <m/>
    <m/>
    <s v="MANUAL DE SISTEMA DE GESTIÓN ACTUALIZADO"/>
    <s v="PRODUCTO"/>
    <s v="NÚMERO"/>
    <s v="MANUAL DE SISTEMA DE GESTIÓN ACTUALIZADO"/>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ESTABLECER LOS REQUISITOS PARA LA SISTEMATIZACIÓN DEL SISTEMA DE GESTIÓN DE LA ENTIDAD"/>
    <s v="DOCUMENTO CON LOS REQUISITOS DE LA HERRAMIENTA TECNOLÓGICA"/>
    <x v="14"/>
    <m/>
    <m/>
    <m/>
    <m/>
    <m/>
    <m/>
    <m/>
    <m/>
    <m/>
    <m/>
    <m/>
    <n v="1"/>
    <s v="DOCUMENTO CON LOS REQUISITOS DE LA HERRAMIENTA TECNOLÓGICA"/>
    <s v="PRODUCTO"/>
    <s v="NÚMERO"/>
    <s v="DOCUMENTO CON REQUISITOS"/>
    <s v="NO"/>
    <s v="NO"/>
    <s v="NO"/>
    <s v="NO"/>
    <s v="NO"/>
    <s v="NO"/>
    <s v="NO"/>
    <s v="NO"/>
    <s v="NO"/>
    <s v="NO"/>
    <s v="NO"/>
    <s v="NO"/>
    <s v="NO"/>
    <s v="NO"/>
    <s v="NO"/>
    <s v="NO"/>
    <s v="SI"/>
  </r>
  <r>
    <s v="NO APLICA"/>
    <s v="NO APLICA"/>
    <s v="NO APLICA"/>
    <s v="NO APLICA"/>
    <m/>
    <m/>
    <m/>
    <m/>
    <x v="0"/>
    <x v="0"/>
    <x v="0"/>
    <x v="0"/>
    <x v="0"/>
    <s v="SI"/>
    <s v="SI"/>
    <s v="SI"/>
    <s v="SI"/>
    <s v="NO"/>
    <s v="NO"/>
    <s v="NO"/>
    <s v="NO"/>
    <x v="6"/>
    <s v="NÚMERO DE SISTEMAS DE GESTIÓN CERTIFICADOS"/>
    <s v="_x000a_4 SISTEMAS DE GESTIÓN CERTIFICADOS"/>
    <m/>
    <s v="_x000a_4 SISTEMAS DE GESTIÓN CERTIFICADOS"/>
    <s v="_x000a_4 SISTEMAS DE GESTIÓN CERTIFICADOS"/>
    <s v="_x000a_4 SISTEMAS DE GESTIÓN CERTIFICADOS"/>
    <s v="REALIZAR ACTIVIDADES DE FORTALECIMIENTO AL EQUIPO DE AUDITORES DEL SISTEMA DE GESTIÓN "/>
    <s v="ACTIVIDADES DE FORTALECIMIENTO"/>
    <x v="14"/>
    <m/>
    <m/>
    <m/>
    <m/>
    <m/>
    <m/>
    <m/>
    <m/>
    <m/>
    <m/>
    <m/>
    <n v="1"/>
    <s v="EQUIPO AUDITOR CONFORMADO"/>
    <s v="EFECTIVIDAD"/>
    <s v="NÚMERO"/>
    <s v="UN EQUIPO CONFORMADO"/>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DISEÑAR Y REALIZAR LA CAMPAÑA DE FORTALECIMIENTO EN MIPG EN LA ENTIDAD"/>
    <s v="CRONOGRAMA DE LA CAMPAÑA"/>
    <x v="14"/>
    <m/>
    <m/>
    <m/>
    <m/>
    <m/>
    <m/>
    <m/>
    <m/>
    <m/>
    <m/>
    <m/>
    <n v="1"/>
    <s v="PORCENTAJE DE ACTIVIDADES REALIZADAS PARA EL FORTALECIMIENTO EN MIPG"/>
    <s v="GESTIÓN"/>
    <s v="PORCENTAJE"/>
    <s v="(NÚMERO DE ACTIVIDADES REALIZADAS / NÚMERO DE ACTIVIDADES PROGRAMADAS) *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REALIZAR LAS MESAS DE FORTALECIMIENTO DE ENLACES DE CALIDAD"/>
    <s v="MESAS DE FORTALECIMIENTO"/>
    <x v="14"/>
    <n v="8.3299999999999999E-2"/>
    <n v="8.3299999999999999E-2"/>
    <n v="8.3299999999999999E-2"/>
    <n v="8.3299999999999999E-2"/>
    <n v="8.3299999999999999E-2"/>
    <n v="8.3299999999999999E-2"/>
    <n v="8.3299999999999999E-2"/>
    <n v="8.3299999999999999E-2"/>
    <n v="8.3299999999999999E-2"/>
    <n v="8.3299999999999999E-2"/>
    <n v="8.3299999999999999E-2"/>
    <n v="8.3299999999999999E-2"/>
    <s v="PORCENTAJE DE MESAS DE FORTALECIMIENTO REALIZADAS"/>
    <s v="GESTIÓN"/>
    <s v="PORCENTAJE"/>
    <s v="(NÚMERO DE MESAS DE FORTALECIMIENTO REALIZADAS / NÚMERO DE MESAS DE FORTALECIMIENTO PROGRAMADAS) *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ELABORAR Y EJECUTAR EL CRONOGRAMA DE SENSIBILIZACIONES  PARA LOS ENLACES DE CALIDAD RELACIONADAS CON EL  SGE."/>
    <s v="SENSIBILIZACIONES"/>
    <x v="14"/>
    <m/>
    <m/>
    <m/>
    <m/>
    <m/>
    <m/>
    <m/>
    <m/>
    <m/>
    <m/>
    <m/>
    <n v="1"/>
    <s v="PORCENTAJE DE SENSIBILIZACIONES EN EL SGE"/>
    <s v="GESTIÓN"/>
    <s v="PORCENTAJE"/>
    <s v="(NÚMERO  TOTAL DE SENSIBILIZACIONES REALIZADAS / NÚMERO  TOTAL DE SENSIBILIZACIONES PROGRAMADAS)*100"/>
    <s v="NO"/>
    <s v="NO"/>
    <s v="NO"/>
    <s v="NO"/>
    <s v="NO"/>
    <s v="NO"/>
    <s v="NO"/>
    <s v="NO"/>
    <s v="NO"/>
    <s v="NO"/>
    <s v="SI"/>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OYAR AL COMITÉ INSTUCIONA CIDG EN EL SEGUIMIENTO A LAS POLITICAS  DE GESTIÓN Y DESEMPEÑO"/>
    <s v="INFORMES REALIZADOS"/>
    <x v="14"/>
    <m/>
    <m/>
    <m/>
    <m/>
    <m/>
    <m/>
    <m/>
    <m/>
    <m/>
    <m/>
    <m/>
    <n v="1"/>
    <s v="PORCENTAJE  DE INFORMES DE SEGUIMIENTO "/>
    <s v="PRODUCTO"/>
    <s v="PORCENTAJE"/>
    <s v="(NÚMERO DE INFORMES DE SEGUIMIENTO REALIZADOS / NÚMERO DE INFORMES DE SEGUIMIENTO SOLICITADOS)*100"/>
    <s v="NO"/>
    <s v="NO"/>
    <s v="NO"/>
    <s v="NO"/>
    <s v="NO"/>
    <s v="NO"/>
    <s v="NO"/>
    <s v="NO"/>
    <s v="NO"/>
    <s v="NO"/>
    <s v="NO"/>
    <s v="NO"/>
    <s v="NO"/>
    <s v="NO"/>
    <s v="NO"/>
    <s v="NO"/>
    <s v="SI"/>
  </r>
  <r>
    <s v="NO APLICA"/>
    <s v="NO APLICA"/>
    <s v="NO APLICA"/>
    <s v="NO APLICA"/>
    <m/>
    <m/>
    <m/>
    <m/>
    <x v="0"/>
    <x v="0"/>
    <x v="0"/>
    <x v="0"/>
    <x v="0"/>
    <s v="SI"/>
    <s v="SI"/>
    <s v="SI"/>
    <s v="SI"/>
    <s v="NO"/>
    <s v="NO"/>
    <s v="NO"/>
    <s v="NO"/>
    <x v="0"/>
    <s v="PORCENTAJE DE FUNCIONARIOS Y COLABORADORES CON CONOCIMIENTO EN  MIPG"/>
    <n v="1"/>
    <n v="0.6"/>
    <n v="0.8"/>
    <n v="0.9"/>
    <n v="1"/>
    <s v="APLICAR LOS AUTODIAGNÓSTICOS DE  LAS POLÍTICAS GESTIÓN Y DESEMPEÑO DE LA ENTIDAD"/>
    <s v="AUTODIAGNÓSTICOS APLICADOS"/>
    <x v="14"/>
    <m/>
    <m/>
    <m/>
    <m/>
    <m/>
    <m/>
    <m/>
    <m/>
    <m/>
    <m/>
    <m/>
    <m/>
    <s v="PORCENTAJE DE AUTODIAGNÓSTICOS APLICADOS"/>
    <s v="EFICACIA"/>
    <s v="PORCENTAJE"/>
    <s v="NÚMERO DE AUTODIAGNÓSTICOS APLICADOS / NÚMERO DE AUTODIAGNÓSTICOS SOLICITADOS"/>
    <s v="NO"/>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ASESORIAS Y ACOMPAÑAMIENTOS PARA LA FORMULACIÓN, DOCUMENTACIÓN  Y APROBACIÓN DE LOS MAPAS DE RIESGOS "/>
    <s v="ASESORIAS"/>
    <x v="14"/>
    <m/>
    <m/>
    <m/>
    <m/>
    <m/>
    <m/>
    <m/>
    <m/>
    <m/>
    <m/>
    <m/>
    <n v="1"/>
    <s v="PORCENTAJE DE ACOMPAÑAMIENTO ALOS PROCESOS EN GESTIÓN DEL RIESGO"/>
    <s v="GESTIÓN"/>
    <s v="PORCENTAJE"/>
    <s v="(NÚMERO DE ACOMPÑAMIENTOS REALIZADAS /  NÚMERO DE ACOMPAÑAMIENTO SOLICITADOS) *100"/>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SOCIALIZAR  LA GUÍA  PARA LA ADMINISTRACIÓN DEL RIESGO Y EL DISEÑO DE CONTROLES EN ENTIDADES PÚBLICAS - FUNCIÓN PÚBLICA"/>
    <s v="GUÍA DE ADMINISTRACIÓN DEL RIESGO"/>
    <x v="14"/>
    <m/>
    <m/>
    <m/>
    <m/>
    <m/>
    <m/>
    <m/>
    <m/>
    <m/>
    <m/>
    <m/>
    <m/>
    <s v="GUÍA DE ADMINISTRACIÓN DEL RIESGO"/>
    <s v="PRODUCTO"/>
    <s v="NÚMERO"/>
    <s v="1 GUÍA DE ADMINSITRACIÓN DEL RIESGO DE LA UNP"/>
    <s v="SI"/>
    <s v="NO"/>
    <s v="NO"/>
    <s v="NO"/>
    <s v="NO"/>
    <s v="NO"/>
    <s v="NO"/>
    <s v="NO"/>
    <s v="NO"/>
    <s v="NO"/>
    <s v="NO"/>
    <s v="NO"/>
    <s v="NO"/>
    <s v="NO"/>
    <s v="NO"/>
    <s v="NO"/>
    <s v="SI"/>
  </r>
  <r>
    <s v="NO APLICA"/>
    <s v="NO APLICA"/>
    <s v="NO APLICA"/>
    <s v="NO APLICA"/>
    <m/>
    <m/>
    <m/>
    <m/>
    <x v="0"/>
    <x v="0"/>
    <x v="0"/>
    <x v="0"/>
    <x v="0"/>
    <s v="SI"/>
    <s v="SI"/>
    <s v="SI"/>
    <s v="SI"/>
    <s v="NO"/>
    <s v="NO"/>
    <s v="NO"/>
    <s v="NO"/>
    <x v="0"/>
    <s v="PUNTAJE DEL AUTODIAGNÓSTICO DE LA POLÍTICA DE SEGUIMIENTO Y EVALUACIÓN DEL DESEMPEÑO INSTITUCIONAL"/>
    <n v="75"/>
    <n v="55"/>
    <n v="65"/>
    <n v="70"/>
    <n v="75"/>
    <s v="REALIZAR SEGUIMIENTO A LAS ACOM DEL PROCESO"/>
    <s v="INFORMES DE SEGUIMIENTO A LAS ACOM"/>
    <x v="13"/>
    <m/>
    <m/>
    <m/>
    <m/>
    <m/>
    <m/>
    <m/>
    <m/>
    <m/>
    <m/>
    <m/>
    <n v="1"/>
    <s v="PORCENTAJE DE EFECTIVIDAD DE LAS ACOM "/>
    <s v="EFECTIVIDAD"/>
    <s v="PORCENTAJE"/>
    <s v="( NÚMERO DE ACOM CERRADAS EFECTIVAMENTE  / NÚMERO DE ACOM IDENTIFICADAS)*100"/>
    <s v="NO"/>
    <s v="NO"/>
    <s v="NO"/>
    <s v="NO"/>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DISEÑAR  Y REALIZAR LAS CAMPAÑAS DE RECONOCIMIENTO DE LÍDERES Y LIDERESAS DE LA VIGENCIA"/>
    <s v="2 CAMPAÑAS DE RECONOCIMIENTO DE LÍDERES Y LIDERAS DESARROLLADAS"/>
    <x v="15"/>
    <m/>
    <m/>
    <m/>
    <m/>
    <m/>
    <m/>
    <m/>
    <m/>
    <m/>
    <m/>
    <m/>
    <n v="1"/>
    <s v="PORCENTAJE DE CAMPAÑAS REALIZADAS"/>
    <s v="EFICACIA"/>
    <s v="PORCENTAJE"/>
    <s v="NÚMERO DE CAMPAÑAS REALIZADS/ NÚMERO DE CAMPAÑAS DISEÑADAS"/>
    <s v="NO"/>
    <s v="NO"/>
    <s v="NO"/>
    <s v="SI"/>
    <s v="NO"/>
    <s v="NO"/>
    <s v="NO"/>
    <s v="NO"/>
    <s v="NO"/>
    <s v="NO"/>
    <s v="NO"/>
    <s v="NO"/>
    <s v="NO"/>
    <s v="NO"/>
    <s v="NO"/>
    <s v="NO"/>
    <s v="SI"/>
  </r>
  <r>
    <s v="NO APLICA"/>
    <s v="NO APLICA"/>
    <s v="NO APLICA"/>
    <s v="NO APLICA"/>
    <m/>
    <m/>
    <m/>
    <m/>
    <x v="1"/>
    <x v="0"/>
    <x v="0"/>
    <x v="0"/>
    <x v="1"/>
    <s v="SI"/>
    <s v="SI"/>
    <s v="NO"/>
    <s v="SI"/>
    <s v="NO"/>
    <s v="SI"/>
    <s v="SI"/>
    <s v="SI"/>
    <x v="1"/>
    <s v="NÚMERO DE CAMPAÑAS DE RECONOCIMIENTO DE LÍDERES Y LIDERESAS REALIZADAS"/>
    <n v="8"/>
    <n v="2"/>
    <n v="2"/>
    <n v="2"/>
    <n v="2"/>
    <s v="REALIZAR EL CUBRIMIENTO DE LAS ACTIVIDADES  ADELANTADAS POR LA UNP A NIVEL NACIONAL, RELACIONADAS CON LOS LÍDERES Y LIDERESAS SOCIALES, DEFENSORES Y DEFENSORAS DE DERECHOS HUMANOS A TRAVÉS DE LAS REDES SOCIALES QUE FAVOREZCAN LA IMAGEN INSTITUCIONAL"/>
    <s v="PRODUCTOS COMUNICATIVOS  AUDIOVISUALES Y/O  DIGITALES"/>
    <x v="15"/>
    <m/>
    <m/>
    <m/>
    <m/>
    <m/>
    <m/>
    <m/>
    <m/>
    <m/>
    <m/>
    <m/>
    <n v="1"/>
    <s v="PORCENTAJE DE PRODUCTOS COMUNICATIVOS  DIVULGADOS "/>
    <s v="EFICACIA"/>
    <s v="PORCENTAJE"/>
    <s v="NÚMERO DE PRODUCTOS COMUNICATIVOS DIVULGADOS/ NÚMEROS DE PRODUCTOS COMUNICATIVOS SOLICITADOS"/>
    <s v="NO"/>
    <s v="NO"/>
    <s v="NO"/>
    <s v="SI"/>
    <s v="NO"/>
    <s v="NO"/>
    <s v="NO"/>
    <s v="NO"/>
    <s v="NO"/>
    <s v="NO"/>
    <s v="NO"/>
    <s v="NO"/>
    <s v="NO"/>
    <s v="NO"/>
    <s v="NO"/>
    <s v="SI"/>
    <s v="SI"/>
  </r>
  <r>
    <s v="NO APLICA"/>
    <s v="NO APLICA"/>
    <s v="NO APLICA"/>
    <s v="NO APLICA"/>
    <m/>
    <m/>
    <m/>
    <m/>
    <x v="1"/>
    <x v="0"/>
    <x v="0"/>
    <x v="0"/>
    <x v="1"/>
    <m/>
    <m/>
    <m/>
    <m/>
    <m/>
    <m/>
    <m/>
    <m/>
    <x v="1"/>
    <s v="NÚMERO DE CAMPAÑAS DE RECONOCIMIENTO DE LÍDERES Y LIDERESAS REALIZADAS"/>
    <n v="8"/>
    <n v="2"/>
    <n v="2"/>
    <n v="2"/>
    <n v="2"/>
    <s v="REALIZAR MONITOREO DE MEDIOS DE COMUNICACIÓN "/>
    <s v="INFORME DE MONITOREO DE MEDIOS"/>
    <x v="15"/>
    <s v="8.33%"/>
    <s v="8.33%"/>
    <s v="8.33%"/>
    <s v="8.33%"/>
    <s v="8.33%"/>
    <s v="8.33%"/>
    <s v="8.33%"/>
    <s v="8.33%"/>
    <s v="8.33%"/>
    <s v="8.33%"/>
    <s v="8.33%"/>
    <s v="8.33%"/>
    <s v="NÚMERO DE INFORMES DE MONITOREO DE MEDIOS"/>
    <s v="PRODUCTO"/>
    <s v="NÚMERO"/>
    <s v="12 INFORMES DE MONITOREO DE MEDIOS"/>
    <s v="NO"/>
    <s v="NO"/>
    <s v="NO"/>
    <s v="NO"/>
    <s v="NO"/>
    <s v="NO"/>
    <s v="NO"/>
    <s v="NO"/>
    <s v="NO"/>
    <s v="NO"/>
    <s v="NO"/>
    <s v="NO"/>
    <s v="NO"/>
    <s v="SI"/>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EL DISEÑO Y DIAGRAMACIÓN DE LA CARTILLA DIRIGIDA A LOS GRUPOS Y COMUNIDADES SOBRE  LA RUTA DE PROTECCIÓN COLECTIVA DE LOS DERECHOS A LA VIDA, LA LIBERTAD, LA INTEGRIDAD Y LA SEGURIDAD PERSONAL DE GRUPOS Y COMUNIDADES UNA VEZ RECIBIDA LA INFORMACIÓN DE LAS RESPECTIVAS DEPENDENCIAS RESPONSABLES"/>
    <s v="CARTILLA SOBRE LA RUTA DE PROTECCIÓN COLECTIVA"/>
    <x v="15"/>
    <m/>
    <m/>
    <n v="1"/>
    <m/>
    <m/>
    <m/>
    <m/>
    <m/>
    <m/>
    <m/>
    <m/>
    <m/>
    <s v="CARTILLA SOBRE LA RUTA DE PROTECCIÓN COLECTIVA"/>
    <s v="PRODUCTO"/>
    <s v="NÚMERO"/>
    <s v="1 CARTILLA SOBRE LA RUTA DE PROTECCIÓN COLECTIVA"/>
    <s v="NO"/>
    <s v="NO"/>
    <s v="NO"/>
    <s v="NO"/>
    <s v="NO"/>
    <s v="NO"/>
    <s v="NO"/>
    <s v="NO"/>
    <s v="NO"/>
    <s v="NO"/>
    <s v="NO"/>
    <s v="NO"/>
    <s v="NO"/>
    <s v="NO"/>
    <s v="NO"/>
    <s v="NO"/>
    <s v="SI"/>
  </r>
  <r>
    <s v="PACTO  POR LA IGUALDAD DE LA MUJER_x000a_"/>
    <s v="PROMOCIÓN DEL DERECHO DE LAS MUJERES A UNA VIDA LIBRE DE VIOLENCIAS"/>
    <s v="FORTALECER LA INSTITUCIONALIDAD ENCARGADA DE LA PREVENCIÓN, ATENCIÓN Y PROTECCIÓN DE LAS MUJERES VÍCTIMAS DE LA VIOLENCIA DE GÉNERO_x000a_"/>
    <s v="LA UNIDAD NACIONAL DE PROTECCIÓN ACTUALIZARÁ Y ADECUARÁ LAS MEDIDAS DE PREVENCIÓN Y PROTECCIÓN COLECTIVA CON ENFOQUE DIFERENCIAL EN MUJERES Y ÉNFASIS EN EL FORTALECIMIENTO ORGANIZACIONAL, MEDIDAS DE TIPO PSICOSOCIAL Y CARTOGRAFÍAS DEL CUERPO RESPECTO A AGRESIONES FÍSICAS."/>
    <m/>
    <m/>
    <m/>
    <m/>
    <x v="0"/>
    <x v="0"/>
    <x v="0"/>
    <x v="1"/>
    <x v="1"/>
    <s v="SI"/>
    <s v="SI"/>
    <s v="NO"/>
    <s v="SI"/>
    <s v="NO"/>
    <s v="SI"/>
    <s v="SI"/>
    <s v="SI"/>
    <x v="22"/>
    <s v="NÚMERO DE CAMPAÑAS DE SENSIBILIZACIÓN DE RUTA COLECTIVA"/>
    <n v="4"/>
    <n v="1"/>
    <n v="1"/>
    <n v="1"/>
    <n v="1"/>
    <s v="REALIZAR CAMPAÑAS DE SENSIBILIZACIÓN A LA CIUDADANÍA EN GENERAL SOBRE LA RUTA DE PROTECCIÓN COLECTIVA DE LOS DERECHOS A LA VIDA, LA LIBERTAD, LA INTEGRIDAD Y LA SEGURIDAD PERSONAL DE GRUPOS Y COMUNIDADES, A TRAVÉS DE REDES SOCIALES Y MEDIOS "/>
    <s v="CAMPAÑAS DE SENSIBILIZACIÓN"/>
    <x v="15"/>
    <m/>
    <m/>
    <n v="0.25"/>
    <m/>
    <m/>
    <n v="0.25"/>
    <m/>
    <m/>
    <n v="0.25"/>
    <m/>
    <m/>
    <n v="0.25"/>
    <s v="NÚMERO DE CAMPAÑAS REALIZADAS"/>
    <s v="PRODUCTO"/>
    <s v="NÚMERO"/>
    <s v="4 CAMPAÑAS DE SENSIBILIZACIÓN"/>
    <s v="NO"/>
    <s v="NO"/>
    <s v="NO"/>
    <s v="SI"/>
    <s v="NO"/>
    <s v="NO"/>
    <s v="NO"/>
    <s v="NO"/>
    <s v="NO"/>
    <s v="NO"/>
    <s v="NO"/>
    <s v="NO"/>
    <s v="NO"/>
    <s v="NO"/>
    <s v="NO"/>
    <s v="NO"/>
    <s v="SI"/>
  </r>
  <r>
    <s v="NO APLICA"/>
    <s v="NO APLICA"/>
    <s v="NO APLICA"/>
    <s v="NO APLICA"/>
    <m/>
    <m/>
    <m/>
    <m/>
    <x v="0"/>
    <x v="0"/>
    <x v="0"/>
    <x v="1"/>
    <x v="1"/>
    <s v="SI"/>
    <s v="SI"/>
    <s v="NO"/>
    <s v="SI"/>
    <s v="NO"/>
    <s v="SI"/>
    <s v="SI"/>
    <s v="SI"/>
    <x v="20"/>
    <s v="PORCENTAJE DE FUNCIONARIOS Y COLABORADORES CON CONOCIMIENTO EN ENFOQUE DIFERENCIAL"/>
    <n v="0.9"/>
    <n v="0.5"/>
    <n v="0.65"/>
    <n v="0.75"/>
    <n v="0.9"/>
    <s v="APOYAR EL DESARROLLO DE LA ESTRATEGIA DE FORTALECIMIENTO DE CONOCIMIENTO DE LOS SERVIDORES DE LA ENTIDAD EN ENFOQUE DIFERENCIAL A TRAVÉS DE LA CREACIÓN Y  DIVULGACIÓN PRODUCTOS COMUNICATIVOS AUDIOVISUALES Y/O DIGITALES  DE SENSIBILIZACIÓN  A LOS FUNCIONARIOS Y COLABORADORES FRENTE A LOS ENFOQUES DIFERENCIALES A TRAVÉS DE LOS CANALES DE COMUNICACIÓN INTERNA DE LA ENTIDAD"/>
    <s v="PRODUCTOS COMUNICATIVOS AUDIOVISUALES Y/O  DIGITALES DIVULGADOS"/>
    <x v="15"/>
    <m/>
    <m/>
    <n v="0.25"/>
    <m/>
    <m/>
    <n v="0.25"/>
    <m/>
    <m/>
    <n v="0.25"/>
    <m/>
    <m/>
    <n v="0.25"/>
    <s v="NO. PRODUCTOS COMUNICATIVOS AUDIOVISUALES Y/O  DIGITALES DIVULGADOS"/>
    <s v="PRODUCTO"/>
    <s v="NÚMERO"/>
    <s v="4 PRODUCTOS COMUNICATIVOS  AUDIOVISUALES Y/O   DIGITALES DIVULGADOS"/>
    <s v="NO"/>
    <s v="NO"/>
    <s v="NO"/>
    <s v="NO"/>
    <s v="NO"/>
    <s v="NO"/>
    <s v="NO"/>
    <s v="NO"/>
    <s v="NO"/>
    <s v="NO"/>
    <s v="NO"/>
    <s v="NO"/>
    <s v="NO"/>
    <s v="NO"/>
    <s v="NO"/>
    <s v="NO"/>
    <s v="SI"/>
  </r>
  <r>
    <s v="NO APLICA"/>
    <s v="NO APLICA"/>
    <s v="NO APLICA"/>
    <s v="NO APLICA"/>
    <m/>
    <m/>
    <m/>
    <m/>
    <x v="0"/>
    <x v="0"/>
    <x v="0"/>
    <x v="0"/>
    <x v="0"/>
    <s v="SI"/>
    <s v="SI"/>
    <s v="NO"/>
    <s v="SI"/>
    <s v="NO"/>
    <s v="SI"/>
    <s v="SI"/>
    <s v="SI"/>
    <x v="23"/>
    <s v="PORCENTAJE DE SERVIDORES PÚBLICOS CON APROPIACIÓN DE LA CULTURA DE LA INFORMACIÓN Y LA COMUNICACIÓN"/>
    <n v="0.6"/>
    <n v="0.3"/>
    <n v="0.4"/>
    <n v="0.5"/>
    <n v="0.6"/>
    <s v="CREAR Y  DIVULGAR PRODUCTOS COMUNICATIVOS AUDIOVISUALES Y/O DIGITALES  DE SENSIBILIZACIÓN  DIRIGIDOS A LOS FUNCIONARIOS Y COLABORADORES DE ACUERDO A LOS REQUERIMIENTOS DE LOS PROCESOS"/>
    <s v="CONTENIDOS AUDIOVISUALES DIGITALES"/>
    <x v="15"/>
    <m/>
    <m/>
    <m/>
    <m/>
    <m/>
    <m/>
    <m/>
    <m/>
    <m/>
    <m/>
    <m/>
    <n v="1"/>
    <s v="PORCENTAJE DE PRODUCTOS COMUNICATIVOS DIVULGADOS OPORTUNAMENTE "/>
    <s v="EFICIENCIA"/>
    <s v="PORCENTAJE"/>
    <s v="NÚMERO DE PRODUCTOS COMUNICATIVOS DIVULGADOS OPORTUNAMENTE / EL NÚMERO DE PRODUCTOS COMUNICATIVOS REQUERI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ACTUALIZAR LA DOCUMENTACIÓN DEL PROCESO DE COMUNICACIONES "/>
    <s v="DOCUMENTACIÓN DEL PROCESO ACTUALIZADA"/>
    <x v="15"/>
    <m/>
    <m/>
    <m/>
    <m/>
    <m/>
    <m/>
    <m/>
    <m/>
    <m/>
    <m/>
    <m/>
    <n v="1"/>
    <s v="PORCENTAJE DE DOCUMENTOS DE GESTIÓN DE LA COMUNICACIONES NORMALIZADOS"/>
    <s v="EFICACIA"/>
    <s v="PORCENTAJE"/>
    <s v="NÚMERO DE DOCUMENTOS DEL PORCESO DE GESTIÓN DE LAS COMUNICACIONES NORMALIZADOS/ NÚMERO DE DOCUMENTOS DEL PROCESO DE GESTIÓN DE LAS COMUNICACIONES IDENTIFICAD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SOCIALIZAR A TODOS LOS PROCESOS DE LA ENTIDAD  DOCUMENTOS DEL PROCESO DE GESTIÓN DE LAS COMUNICACIONES "/>
    <s v="SOCIALIZACIONES "/>
    <x v="15"/>
    <m/>
    <m/>
    <m/>
    <m/>
    <m/>
    <m/>
    <m/>
    <m/>
    <m/>
    <m/>
    <m/>
    <n v="1"/>
    <s v="PORCENTAJE DE PROCESOS SOCIALIZADOS"/>
    <s v="EFICACIA"/>
    <s v="PORCENTAJE"/>
    <s v="NÚMERO DE PROCESOS SOCIALIZADOS/NÚMERO TOTAL DE PROCESOS"/>
    <s v="NO"/>
    <s v="NO"/>
    <s v="NO"/>
    <s v="NO"/>
    <s v="NO"/>
    <s v="NO"/>
    <s v="NO"/>
    <s v="NO"/>
    <s v="NO"/>
    <s v="NO"/>
    <s v="SI"/>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UNA ENCUESTA DE DIAGNÓSTICO DE CULTURA ORGANIZACIONAL"/>
    <s v="ENCUENTA DE DIAGNÓSTICO DE CULTURA ORGANIZACIONAL APLICADA"/>
    <x v="15"/>
    <m/>
    <m/>
    <m/>
    <m/>
    <m/>
    <m/>
    <n v="1"/>
    <m/>
    <m/>
    <m/>
    <m/>
    <m/>
    <s v="PORCENTAJE DE SERVIDORES PÚBLICOS CON ENCUENTA APLICADA"/>
    <s v="EFICACIA"/>
    <s v="PORCENTAJE"/>
    <s v="NÚMERO DE SERVIDORES PÚBLICOS ENCUENTADOS/ NÚMERO DE SERVIDORES PÚBLICOS"/>
    <s v="NO"/>
    <s v="NO"/>
    <s v="NO"/>
    <s v="NO"/>
    <s v="NO"/>
    <s v="NO"/>
    <s v="NO"/>
    <s v="NO"/>
    <s v="NO"/>
    <s v="NO"/>
    <s v="NO"/>
    <s v="NO"/>
    <s v="NO"/>
    <s v="NO"/>
    <s v="NO"/>
    <s v="NO"/>
    <s v="SI"/>
  </r>
  <r>
    <s v="NO APLICA"/>
    <s v="NO APLICA"/>
    <s v="NO APLICA"/>
    <s v="NO APLICA"/>
    <m/>
    <m/>
    <m/>
    <m/>
    <x v="0"/>
    <x v="0"/>
    <x v="0"/>
    <x v="0"/>
    <x v="0"/>
    <m/>
    <m/>
    <m/>
    <m/>
    <m/>
    <m/>
    <m/>
    <m/>
    <x v="23"/>
    <s v="PORCENTAJE DE SERVIDORES PÚBLICOS CON APROPIACIÓN DE LA CULTURA DE LA INFORMACIÓN Y LA COMUNICACIÓN"/>
    <n v="0.6"/>
    <n v="0.3"/>
    <n v="0.4"/>
    <n v="0.5"/>
    <n v="0.6"/>
    <s v="REALIZAR EL  MONITOREO  AL CUMPLIMIENTO DE LA POLÍTICA DE TRANSPARENCIA Y ACCESO A LA INFORMACIÓN PÚBLICA  "/>
    <s v="INFORMES DE SEGUIMIENTO"/>
    <x v="15"/>
    <m/>
    <m/>
    <m/>
    <n v="1"/>
    <m/>
    <m/>
    <n v="1"/>
    <m/>
    <m/>
    <n v="1"/>
    <m/>
    <m/>
    <s v="NÚMERO DE INFORMES DE SEGUIMIENTO"/>
    <s v="GESTIÓN"/>
    <s v="NÚMERO"/>
    <s v="3 INFORMES DE  SEGUIMIENTO"/>
    <s v="NO"/>
    <s v="NO"/>
    <s v="NO"/>
    <s v="NO"/>
    <s v="NO"/>
    <s v="NO"/>
    <s v="NO"/>
    <s v="NO"/>
    <s v="NO"/>
    <s v="NO"/>
    <s v="NO"/>
    <s v="NO"/>
    <s v="NO"/>
    <s v="SI"/>
    <s v="NO"/>
    <s v="NO"/>
    <s v="SI"/>
  </r>
  <r>
    <s v="NO APLICA"/>
    <s v="NO APLICA"/>
    <s v="NO APLICA"/>
    <s v="NO APLICA"/>
    <m/>
    <m/>
    <m/>
    <m/>
    <x v="0"/>
    <x v="0"/>
    <x v="0"/>
    <x v="0"/>
    <x v="0"/>
    <s v="SI"/>
    <s v="SI"/>
    <s v="NO"/>
    <s v="SI"/>
    <s v="NO"/>
    <s v="SI"/>
    <s v="SI"/>
    <s v="SI"/>
    <x v="3"/>
    <s v="PORCENTAJE DE PERCEPCIÓN DE SATISFACCIÒN DE LOS BENEFICIARIOS"/>
    <n v="0.9"/>
    <n v="0.8"/>
    <n v="0.82"/>
    <n v="0.84"/>
    <n v="0.9"/>
    <s v="REALIZAR UNA CAMPAÑA PARA EL MEJORAMIENTO DE LA PERCEPCIÓN DEL NIVEL DE SATISFACCIÓN DE LOS BENEFICIARIOS DE LA UNP, DE ACUERDO CON LOS RESULTADOS DE LAS MEDICIONES DE PERCEPCIÓN REALIZADAS"/>
    <s v="1 CAMPAÑA DE MEJORAMIENTO DE PERCEPCIÓN"/>
    <x v="15"/>
    <m/>
    <m/>
    <n v="0.5"/>
    <m/>
    <m/>
    <m/>
    <m/>
    <m/>
    <m/>
    <n v="0.5"/>
    <m/>
    <m/>
    <s v="PORCENTAJE DE ACTIVIDADES DE LA CAMPAÑA DE MEJORAMIENTO DE PERCEPCIÓN "/>
    <s v="EFICACIA"/>
    <s v="PORCENTAJE"/>
    <s v="NÚMERO DE PRODUCTOS COMUNICATIVOS  REALIZADOS/ NÚMERO DE COMUNICATIVOS PROGRAMADOS"/>
    <s v="NO"/>
    <s v="NO"/>
    <s v="NO"/>
    <s v="NO"/>
    <s v="NO"/>
    <s v="NO"/>
    <s v="NO"/>
    <s v="NO"/>
    <s v="NO"/>
    <s v="NO"/>
    <s v="NO"/>
    <s v="NO"/>
    <s v="NO"/>
    <s v="SI"/>
    <s v="NO"/>
    <s v="NO"/>
    <s v="SI"/>
  </r>
  <r>
    <s v="NO APLICA"/>
    <s v="NO APLICA"/>
    <s v="NO APLICA"/>
    <s v="NO APLICA"/>
    <m/>
    <m/>
    <m/>
    <m/>
    <x v="0"/>
    <x v="0"/>
    <x v="0"/>
    <x v="0"/>
    <x v="0"/>
    <s v="SI"/>
    <s v="SI"/>
    <s v="NO"/>
    <s v="SI"/>
    <s v="NO"/>
    <s v="SI"/>
    <s v="SI"/>
    <s v="SI"/>
    <x v="24"/>
    <s v="PORCENTAJE DE CONTENIDOS PARA LA PARTICIPACIÓN CIUDADANA EN CUMPLIMIENTO DE LEY"/>
    <n v="1"/>
    <n v="1"/>
    <n v="1"/>
    <n v="1"/>
    <n v="1"/>
    <s v="PUBLICAR LOS CONTENIDOS  DE LA ENTIDAD QUE POR LEY REQUIEREN DE LA PARTICIPACIÓN CIUDADANA"/>
    <s v="CONTENIDOS PUBLICADOS PARA LA PARTICIPACIÓN CIUDADANA"/>
    <x v="15"/>
    <m/>
    <m/>
    <m/>
    <m/>
    <m/>
    <m/>
    <m/>
    <m/>
    <m/>
    <m/>
    <m/>
    <n v="1"/>
    <s v="PORCENTAJE DE CONTENIDOS PUBLICADOS PARA LA PARTICIPACIÓN CIUDADANA"/>
    <s v="EFICACIA"/>
    <s v="PORCENTAJE"/>
    <s v="NÚMERO DE CONTENIDOS PUBLICADOS/NÚMERO DE CONTENIDOS A PUBLICAR PARA LA PARTICIPACIÓN CIUDADANA"/>
    <s v="NO"/>
    <s v="NO"/>
    <s v="NO"/>
    <s v="NO"/>
    <s v="NO"/>
    <s v="NO"/>
    <s v="NO"/>
    <s v="NO"/>
    <s v="NO"/>
    <s v="NO"/>
    <s v="NO"/>
    <s v="NO"/>
    <s v="NO"/>
    <s v="NO"/>
    <s v="NO"/>
    <s v="NO"/>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RENOVAR LA PLATAFORMA DE INFRAESTRUCTURA DE SERVICIOS TECNOLÓGICOS PARA OPTIMIZAR DESEMPEÑO, SEGURIDAD Y CONTINUIDAD DE LA INFORMACIÓN Y LOS PROCESOS UNP"/>
    <s v="INFORMES DE CUMPLIMIENTO DEL PLAN DE RENOVACIÓN DE LA PLATAFORMA DE INFRAESTRUCTURA DE SERVICIOS."/>
    <x v="16"/>
    <m/>
    <m/>
    <m/>
    <m/>
    <m/>
    <n v="0.75"/>
    <m/>
    <m/>
    <m/>
    <m/>
    <m/>
    <n v="1"/>
    <s v=" IMPLEMNETACIÓN Y PUESTA EN PRODUCCIÓN NUEVA PLATAFORMA DE SERVICIOS TECNOLOGICOS DE LA UNP. "/>
    <s v="PRODUCTO"/>
    <s v="NÚMERO"/>
    <s v="DOS (2) INFORMES DE AVANCE  DEL CRONOGRAMA DE LA IMPLEMENTACIÓN Y PUESTA EN OPERACIÓN DE NUEVA PLATAFORMA DE SERVICIOS TECNOLOGICOS UNP"/>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NO"/>
    <s v="NO"/>
    <s v="SI"/>
    <x v="9"/>
    <s v="NÚMERO DE DÍAS PROMEDIO QUE TOMA EL ESTUDIO DE RIESGO"/>
    <s v="30 DÍAS"/>
    <s v="65 DÍAS"/>
    <s v="55 DÍAS"/>
    <s v="45 DÍAS"/>
    <s v="30 DÍAS"/>
    <s v="IMPLEMENTAR DE FORMA INTEGRAL EL FORMULARIO WEB DE SOLICITUDES DE PROTECCIÓN PROMOVIENDO DE MANERA PROGRESIVA EL USO DE ESTE CANAL PARA SU GESTIÓN."/>
    <s v="INFORME DE MONITOREO DE USO DEL FORMULARIO WEB INTEGRAL PARA SOLICITUDES DE PROTECCIÓN."/>
    <x v="16"/>
    <m/>
    <m/>
    <m/>
    <n v="1"/>
    <m/>
    <m/>
    <m/>
    <n v="1"/>
    <m/>
    <m/>
    <m/>
    <n v="1"/>
    <s v="IMFORMES DE MONITOREO  DE USO DEL FORMULARIO WEB INTEGRAL PARA SOLICITUDES DE PROTECCIÓN "/>
    <s v="EFICACIA"/>
    <s v="NÚMERO"/>
    <s v=" TRES (3) INFORMES DE  MONITOREO  DE USO DEL FORMULARIO WEB INTEGRAL PARA SOLICITUDES DE PROTECCIÓN"/>
    <s v="NO"/>
    <s v="NO"/>
    <s v="NO"/>
    <s v="NO"/>
    <s v="NO"/>
    <s v="NO"/>
    <s v="NO"/>
    <s v="NO"/>
    <s v="NO"/>
    <s v="NO"/>
    <s v="NO"/>
    <s v="NO"/>
    <s v="NO"/>
    <s v="SI"/>
    <s v="NO"/>
    <s v="SI"/>
    <s v="SI"/>
  </r>
  <r>
    <s v="NO APLICA"/>
    <s v="NO APLICA"/>
    <s v="NO APLICA"/>
    <s v="NO APLICA"/>
    <m/>
    <m/>
    <m/>
    <m/>
    <x v="0"/>
    <x v="0"/>
    <x v="0"/>
    <x v="0"/>
    <x v="0"/>
    <s v="SI"/>
    <s v="NO"/>
    <s v="SI"/>
    <s v="SI"/>
    <s v="NO"/>
    <s v="NO"/>
    <s v="NO"/>
    <s v="SI"/>
    <x v="25"/>
    <s v="% DEL NIVEL DE LA SEGURIDAD, ACCESIBILIDAD, DISPONIBILIDAD Y CONTINUIDAD DE LA INFORMACIÓN DE LOS PROCESOS UNP"/>
    <n v="0.9"/>
    <n v="0.6"/>
    <n v="0.7"/>
    <n v="0.8"/>
    <n v="0.9"/>
    <s v="VIABILIZAR TÉCNICAMENTE DOS (2) CONVENIOS INTERINSTITUCIONALES PARA MEJORAR LA GESTIÓN Y/O ACCEDER A LA INFORMACIÓN DE ENTIDADES TERRITORIALES, NACIONALES Y/O LOCALES."/>
    <s v="DOCUMENTACIÓN TÉCNICA PARA IMPLEMENTAR CONVENIOS INTERINSTITUCIONALES."/>
    <x v="16"/>
    <m/>
    <m/>
    <m/>
    <m/>
    <m/>
    <m/>
    <m/>
    <m/>
    <m/>
    <m/>
    <m/>
    <n v="1"/>
    <s v="CONVENIOS INTERINSTITUCIONALES VIABILIZADOS TÉCNICAMENTE"/>
    <s v="PRODUCTO"/>
    <s v="NÚMERO"/>
    <s v="NÚMERO DE CONVENIOS INTERINSTITUCIONALES VIABILIZADOS TÉCNICAMENTE"/>
    <s v="NO"/>
    <s v="NO"/>
    <s v="NO"/>
    <s v="NO"/>
    <s v="NO"/>
    <s v="NO"/>
    <s v="NO"/>
    <s v="NO"/>
    <s v="NO"/>
    <s v="NO"/>
    <s v="NO"/>
    <s v="NO"/>
    <s v="NO"/>
    <s v="SI"/>
    <s v="NO"/>
    <s v="NO"/>
    <s v="SI"/>
  </r>
  <r>
    <s v="NO APLICA"/>
    <s v="NO APLICA"/>
    <s v="NO APLICA"/>
    <s v="NO APLICA"/>
    <m/>
    <m/>
    <m/>
    <m/>
    <x v="0"/>
    <x v="0"/>
    <x v="0"/>
    <x v="0"/>
    <x v="0"/>
    <s v="SI"/>
    <s v="NO"/>
    <s v="NO"/>
    <s v="SI"/>
    <s v="NO"/>
    <s v="SI"/>
    <s v="NO"/>
    <s v="SI"/>
    <x v="25"/>
    <s v="% DEL NIVEL DE LA SEGURIDAD, ACCESIBILIDAD, DISPONIBILIDAD Y CONTINUIDAD DE LA INFORMACIÓN DE LOS PROCESOS UNP"/>
    <n v="0.9"/>
    <n v="0.6"/>
    <n v="0.7"/>
    <n v="0.8"/>
    <n v="0.9"/>
    <s v="DESARROLLAR LA SENSIBILIZACIÓN DIGITAL PARA LOS USUARIOS INTERNOS DE LA UNP."/>
    <s v="EVIDENCIAS DEL DESARROLLO DEL PLAN DE SENSIBILIZACIÓN DIGITAL"/>
    <x v="16"/>
    <m/>
    <m/>
    <m/>
    <m/>
    <m/>
    <m/>
    <n v="0.5"/>
    <m/>
    <m/>
    <m/>
    <m/>
    <n v="1"/>
    <s v="INFORME DE  AVANCE  DE EJECUCION DEL PLAN DE SENSIBILIZACION DIGITAL"/>
    <s v="EFICACIA"/>
    <s v="PORCENTAJE"/>
    <s v="(( CANTIDAD DE ACTIVIDADADES DEL PLAN DE SENSIBILIZACION DIGITAL REALIZADAS EN EL PERIODO) / (CANTIDAD DE ACTIVIDADES DEL PLAN DE SENSIBILIZACION DIGITAL PROGRAMADAS EN EL PERIODO))*100"/>
    <s v="NO"/>
    <s v="NO"/>
    <s v="NO"/>
    <s v="NO"/>
    <s v="NO"/>
    <s v="NO"/>
    <s v="NO"/>
    <s v="SI"/>
    <s v="NO"/>
    <s v="NO"/>
    <s v="SI"/>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SI"/>
    <s v="SI"/>
    <s v="NO"/>
    <s v="SI"/>
    <s v="NO"/>
    <s v="SI"/>
    <x v="9"/>
    <s v="NÚMERO DE DÍAS PROMEDIO QUE TOMA EL ESTUDIO DE RIESGO"/>
    <s v="30 DÍAS"/>
    <s v="65 DÍAS"/>
    <s v="55 DÍAS"/>
    <s v="45 DÍAS"/>
    <s v="30 DÍAS"/>
    <s v="FORMULAR EL ANTEPROYECTO DE ANALÍTICA DE DATOS E INTELIGENCIA DEL NEGOCIO DE LA RUTA DE PROTECCIÓN PARA LA TOMA DE DECISIONES EN LA EVALUACIÓN DEL RIESGO, LA IMPLEMENTACIÓN DE MEDIDAS DE PROTECCIÓN Y LA PREVENCIÓN."/>
    <s v=" DOCUMENTO DE ANTEPROYECTO DE ANALÍTICA DE DATOS E INTELIGENCIA DEL NEGOCIO DE LA RUTA DE PROTECCIÓN."/>
    <x v="16"/>
    <m/>
    <m/>
    <m/>
    <n v="1"/>
    <m/>
    <m/>
    <m/>
    <n v="1"/>
    <m/>
    <m/>
    <m/>
    <n v="1"/>
    <s v="_x000a_DOCUMENTO ANTEPROYECTO DE ANALÍTICA DE DATOS E INTELIGENCIA DEL NEGOCIO DE LA RUTA DE PROTECCIÓN"/>
    <s v="PRODUCTO"/>
    <s v="NÚMERO"/>
    <s v="TRES (3) INFORMES DE AVANCE DEL DOCUMENTO ANTEPROYECTO DE ANALÍTICA DE DATOS E INTELIGENCIA DEL NEGOCIO DE LA RUTA DE PROTECCIÓN."/>
    <s v="NO"/>
    <s v="NO"/>
    <s v="NO"/>
    <s v="NO"/>
    <s v="NO"/>
    <s v="NO"/>
    <s v="NO"/>
    <s v="NO"/>
    <s v="NO"/>
    <s v="NO"/>
    <s v="NO"/>
    <s v="NO"/>
    <s v="NO"/>
    <s v="SI"/>
    <s v="NO"/>
    <s v="NO"/>
    <s v="SI"/>
  </r>
  <r>
    <s v="NO APLICA"/>
    <s v="NO APLICA"/>
    <s v="NO APLICA"/>
    <s v="NO APLICA"/>
    <m/>
    <m/>
    <m/>
    <m/>
    <x v="0"/>
    <x v="0"/>
    <x v="0"/>
    <x v="0"/>
    <x v="0"/>
    <s v="SI"/>
    <s v="NO"/>
    <s v="SI"/>
    <s v="NO"/>
    <s v="NO"/>
    <s v="SI"/>
    <s v="NO"/>
    <s v="SI"/>
    <x v="25"/>
    <s v="% DEL NIVEL DE LA SEGURIDAD, ACCESIBILIDAD, DISPONIBILIDAD Y CONTINUIDAD DE LA INFORMACIÓN DE LOS PROCESOS UNP"/>
    <n v="0.9"/>
    <n v="0.6"/>
    <n v="0.7"/>
    <n v="0.8"/>
    <n v="0.9"/>
    <s v="ADOPTAR LAS GUÍAS DEL SISTEMA DE GESTIÓN DE SEGURIDAD DE INFORMACIÓN - SGSI DEL MODELO DE SEGURIDAD Y PRIVACIDAD DE LA INFORMACIÓN - MSPI DEL MINTIC EN LA UNP."/>
    <s v="DOCUMENTO INFORME DE SEGUIMIENTO DE IMPLEMENTACIÓN DEL SISTEMA DE GESTIÓN DE SEGURIDAD DE LA INFORMACIÓN."/>
    <x v="16"/>
    <m/>
    <m/>
    <n v="0.25"/>
    <m/>
    <m/>
    <n v="0.5"/>
    <m/>
    <m/>
    <n v="0.75"/>
    <m/>
    <m/>
    <n v="1"/>
    <s v="PORCENTAJE ACUMULADO DE CUMPLIMIENTO DE CONTROLES DE SEGURIDAD DEL MANUAL DE GOBIERNO DIGITAL."/>
    <s v="EFICACIA"/>
    <s v="PORCENTAJE"/>
    <s v="(( NÚMERO DE CONTROLES MSPI EMPLEADOS EN EL PERIODO EVALUADO) / NÚMERO DE CONTROLES MSPI DECLARADOS EN EL PERIODO EVALUADO)) * 100"/>
    <s v="NO"/>
    <s v="NO"/>
    <s v="NO"/>
    <s v="NO"/>
    <s v="NO"/>
    <s v="NO"/>
    <s v="NO"/>
    <s v="NO"/>
    <s v="NO"/>
    <s v="NO"/>
    <s v="NO"/>
    <s v="NO"/>
    <s v="NO"/>
    <s v="SI"/>
    <s v="SI"/>
    <s v="SI"/>
    <s v="SI"/>
  </r>
  <r>
    <s v="NO APLICA"/>
    <s v="NO APLICA"/>
    <s v="NO APLICA"/>
    <s v="NO APLICA"/>
    <m/>
    <m/>
    <m/>
    <m/>
    <x v="0"/>
    <x v="0"/>
    <x v="0"/>
    <x v="0"/>
    <x v="0"/>
    <s v="SI"/>
    <s v="NO"/>
    <s v="NO"/>
    <s v="NO"/>
    <s v="NO"/>
    <s v="NO"/>
    <s v="NO"/>
    <s v="SI"/>
    <x v="25"/>
    <s v="% DEL NIVEL DE LA SEGURIDAD, ACCESIBILIDAD, DISPONIBILIDAD Y CONTINUIDAD DE LA INFORMACIÓN DE LOS PROCESOS UNP"/>
    <n v="0.9"/>
    <n v="0.6"/>
    <n v="0.7"/>
    <n v="0.8"/>
    <n v="0.9"/>
    <s v="ATENDER LOS REQUERIMIENTOS E INCIDENTES REPORTADOS POR LOS USUARIOS EN LA HERRAMIENTA DE GESTIÓN DE SERVICIOS CUMPLIENDO LOS ANS."/>
    <s v="INFORME DE ESTADO Y GESTIÓN CON EL ANÁLISIS DEL REPORTE DE LA HERRAMIENTA DE GESTIÓN DEL CENTRO DE SERVICIOS"/>
    <x v="16"/>
    <m/>
    <m/>
    <n v="0.96"/>
    <m/>
    <m/>
    <n v="0.96"/>
    <m/>
    <m/>
    <n v="0.96"/>
    <m/>
    <m/>
    <n v="0.96"/>
    <s v="ATENCIÓN DE REQUERIMIENTOS E INCIDENTES DE LA MESA DE SERVICIOS DE TI"/>
    <s v="EFICACIA"/>
    <s v="NÚMERO"/>
    <s v="((CANTIDAD DE SOLICITUDES DE SOPORTE TÉCNICO ATENDIDAS EN EL PERIODO EVALUADO)/(CANTIDAD TOTAL DE SOLICITUDES DE SOPORTE TÉCNICO RECIBIDAS EN EL PERIODO EVALUADO + SOLICITUDES DE SOPORTE TÉCNICO PENDIENTES))*100"/>
    <s v="NO"/>
    <s v="NO"/>
    <s v="NO"/>
    <s v="NO"/>
    <s v="NO"/>
    <s v="NO"/>
    <s v="NO"/>
    <s v="NO"/>
    <s v="NO"/>
    <s v="NO"/>
    <s v="NO"/>
    <s v="NO"/>
    <s v="NO"/>
    <s v="NO"/>
    <s v="NO"/>
    <s v="NO"/>
    <s v="SI"/>
  </r>
  <r>
    <s v="NO APLICA"/>
    <s v="NO APLICA"/>
    <s v="NO APLICA"/>
    <s v="NO APLICA"/>
    <m/>
    <m/>
    <m/>
    <m/>
    <x v="0"/>
    <x v="0"/>
    <x v="0"/>
    <x v="0"/>
    <x v="0"/>
    <s v="SI"/>
    <s v="NO"/>
    <s v="NO"/>
    <s v="SI"/>
    <s v="NO"/>
    <s v="NO"/>
    <s v="NO"/>
    <s v="SI"/>
    <x v="25"/>
    <s v="% DEL NIVEL DE LA SEGURIDAD, ACCESIBILIDAD, DISPONIBILIDAD Y CONTINUIDAD DE LA INFORMACIÓN DE LOS PROCESOS UNP"/>
    <n v="0.9"/>
    <n v="0.6"/>
    <n v="0.7"/>
    <n v="0.8"/>
    <n v="0.9"/>
    <s v="MANTENER LA DISPONIBILIDAD DE LA PLATAFORMA TECNOLÓGICA ADMINISTRANDO LOS MANTENIMIENTOS PREVENTIVOS Y CORRECTIVOS PARA SU CORRECTO FUNCIONAMIENTO."/>
    <s v="INFORME DE ESTADO Y GESTIÓN CON EL REPORTE SOBRE EL COMPORTAMIENTO DE LA DISPONIBILIDAD DE LOS SERVICIOS TECNOLÓGICOS."/>
    <x v="16"/>
    <m/>
    <m/>
    <n v="0.98"/>
    <m/>
    <m/>
    <n v="0.98"/>
    <m/>
    <m/>
    <n v="0.98"/>
    <m/>
    <m/>
    <n v="0.98"/>
    <s v="DISPONIBILIDAD DE LA PLATAFORMA TECNOLÓGICA"/>
    <s v="EFICACIA"/>
    <s v="PORCENTAJE"/>
    <s v="((CANTIDAD DE TIEMPO TOTAL DEL PERIODO EVALUADO – TIEMPO DE INDISPONIBILIDAD DE LOS SERVICIOS ANALIZADOS)/(CANTIDAD DE TIEMPO TOTAL DEL PERIODO EVALUADO))X 100"/>
    <s v="NO"/>
    <s v="NO"/>
    <s v="NO"/>
    <s v="NO"/>
    <s v="NO"/>
    <s v="NO"/>
    <s v="NO"/>
    <s v="NO"/>
    <s v="NO"/>
    <s v="NO"/>
    <s v="NO"/>
    <s v="NO"/>
    <s v="NO"/>
    <s v="NO"/>
    <s v="SI"/>
    <s v="NO"/>
    <s v="SI"/>
  </r>
  <r>
    <s v="NO APLICA"/>
    <s v="NO APLICA"/>
    <s v="NO APLICA"/>
    <s v="NO APLICA"/>
    <m/>
    <m/>
    <m/>
    <n v="0"/>
    <x v="0"/>
    <x v="0"/>
    <x v="0"/>
    <x v="0"/>
    <x v="0"/>
    <s v="SI"/>
    <s v="SI"/>
    <s v="SI"/>
    <s v="SI"/>
    <s v="NO"/>
    <s v="NO"/>
    <s v="NO"/>
    <s v="SI"/>
    <x v="0"/>
    <s v="PUNTAJE DEL AUTODIAGNÓSTICO DE LA POLÍTICA DE TRASPARENCIA, ACCESO A LA INFORMACIÓN Y LUCHA CONTRA LA CORRUPCIÓN"/>
    <n v="1"/>
    <n v="0.7"/>
    <n v="0.8"/>
    <n v="0.9"/>
    <n v="1"/>
    <s v="SUMINISTRAR LAS HERRAMIENTAS TECNOLÓGICAS PARA DAR CUMPLIMIENTO NORMATIVO A LA POLITICA DE TTRANSPARENCIA Y ACCESO A LA INFORMACIÓN PÚBLICA EN LO REFERENTE A LOS MEDIOS ABIERTOS DIGITALES DE LA ENTIDAD."/>
    <s v="HERRAMIENTAS TECNOLÓGICAS REQUERIDAS PARA EL CUMPLIMIENTO NORMATIVO DE LA POLITICA DE TRANSPARENCIA Y ACCESO A LA INFORMACIÓN PÚBLICA."/>
    <x v="16"/>
    <m/>
    <m/>
    <n v="1"/>
    <m/>
    <m/>
    <n v="1"/>
    <m/>
    <m/>
    <n v="1"/>
    <m/>
    <m/>
    <n v="1"/>
    <s v="INFORME DE DISPONIBILIDAD E IMPLEMENTACIÓN DE HERRAMIENTAS TECNOLOGICAS REQUERIDAS PARA DAR CUMPLIMIENTO A LA POLITICA DE TRANSPARENCIA Y ACCESO A LA INFORMACIÓN PÚBLICA"/>
    <s v="EFICACIA"/>
    <s v="NÚMERO"/>
    <s v="(4) CUATRO INFORMES TRIMESTRALES DE LA MEDICION DE LA DISPONIBILIDAD E IMPLEMENTACIÓN DE LAS HERRAMIENTAS TECNOLOGICAS REQUERIDAS PARA DAR CUMPLIMIENTO A LA POLITICA DE TRANSPARENCIA Y ACCESO A LA INFORMACIÓN PÚBLICA."/>
    <s v="NO"/>
    <s v="NO"/>
    <s v="NO"/>
    <s v="NO"/>
    <s v="NO"/>
    <s v="NO"/>
    <s v="NO"/>
    <s v="NO"/>
    <s v="NO"/>
    <s v="NO"/>
    <s v="NO"/>
    <s v="NO"/>
    <s v="NO"/>
    <s v="SI"/>
    <s v="SI"/>
    <s v="SI"/>
    <s v="SI"/>
  </r>
  <r>
    <s v="NO APLICA"/>
    <s v="NO APLICA"/>
    <s v="NO APLICA"/>
    <s v="NO APLICA"/>
    <m/>
    <m/>
    <m/>
    <n v="0"/>
    <x v="0"/>
    <x v="0"/>
    <x v="0"/>
    <x v="0"/>
    <x v="0"/>
    <s v="SI"/>
    <s v="SI"/>
    <s v="SI"/>
    <s v="SI"/>
    <s v="NO"/>
    <s v="SI"/>
    <s v="NO"/>
    <s v="SI"/>
    <x v="0"/>
    <s v="% DE CUMPLIMIENTO  DE LA ESTRATEGIA DE GOBIERNO DIGITAL"/>
    <n v="0.95"/>
    <n v="0.7"/>
    <n v="0.8"/>
    <n v="0.9"/>
    <n v="0.95"/>
    <s v="ADOPTAR EL MANUAL DE GOBIERNO DIGITAL PARA LA UNP."/>
    <s v="DOCUMENTO INFORME DE SEGUIMIENTO DE IMPLEMENTACIÓN DEL MANUAL DE GOBIERNO DIGITAL"/>
    <x v="16"/>
    <m/>
    <m/>
    <n v="1"/>
    <m/>
    <m/>
    <n v="1"/>
    <m/>
    <m/>
    <n v="1"/>
    <m/>
    <m/>
    <n v="1"/>
    <s v="PORCENTAJE PONDERADO DE CUMPLIMIENTO DE LOS ELEMENTOS HABILITADORES DE LA POLITICA DE GOBIERNO DIGITAL."/>
    <s v="EFICACIA"/>
    <s v="NÚMERO"/>
    <s v="PROMEDIO PONDERADO DE CUMPLIMIENTO DE LOS ELEMENTOS HABILITADORES DE LA POLITICA DE GOBIERNO DIGITAL."/>
    <s v="NO"/>
    <s v="NO"/>
    <s v="NO"/>
    <s v="NO"/>
    <s v="NO"/>
    <s v="NO"/>
    <s v="NO"/>
    <s v="NO"/>
    <s v="NO"/>
    <s v="NO"/>
    <s v="NO"/>
    <s v="NO"/>
    <s v="NO"/>
    <s v="SI"/>
    <s v="SI"/>
    <s v="SI"/>
    <s v="SI"/>
  </r>
  <r>
    <s v="NO APLICA"/>
    <s v="NO APLICA"/>
    <s v="NO APLICA"/>
    <s v="NO APLICA"/>
    <m/>
    <n v="0"/>
    <m/>
    <n v="0"/>
    <x v="0"/>
    <x v="0"/>
    <x v="0"/>
    <x v="0"/>
    <x v="0"/>
    <s v="SI"/>
    <s v="SI"/>
    <s v="SI"/>
    <s v="SI"/>
    <s v="NO"/>
    <s v="SI"/>
    <s v="NO"/>
    <s v="SI"/>
    <x v="0"/>
    <s v="% DE CUMPLIMIENTO  DE LA ESTRATEGIA DE GOBIERNO DIGITAL"/>
    <n v="0.9"/>
    <n v="0.6"/>
    <n v="0.7"/>
    <n v="0.8"/>
    <n v="0.9"/>
    <s v="IMPLEMENTAR LOS PROYECTOS DE TI DEFINIDOS EN EL PETI PARA EL PERIODO EVALUADO."/>
    <s v="DOCUMENTO INFORME DE SEGUIMIENTO DE IMPLEMENTACIÓN DEL PETI."/>
    <x v="16"/>
    <m/>
    <m/>
    <n v="1"/>
    <m/>
    <m/>
    <n v="1"/>
    <m/>
    <m/>
    <n v="1"/>
    <m/>
    <m/>
    <n v="1"/>
    <s v="PORCENTAJE DE AVANCE DEL PETI."/>
    <s v="EFICACIA"/>
    <s v="NÚMERO"/>
    <s v="(( SUMATORIA DE PORCENTAJE DE AVANCE DE CADA PROYECTO EN EL PERIODO EVALUADO) / (SUMATORIA DE LA META DE AVANCE DE CADA PROYECTO EN EL PERIODO EVALUADO))*100"/>
    <s v="NO"/>
    <s v="NO"/>
    <s v="NO"/>
    <s v="NO"/>
    <s v="NO"/>
    <s v="NO"/>
    <s v="NO"/>
    <s v="NO"/>
    <s v="NO"/>
    <s v="NO"/>
    <s v="NO"/>
    <s v="NO"/>
    <s v="NO"/>
    <s v="SI"/>
    <s v="SI"/>
    <s v="SI"/>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_x000a_COORDINAR LA REALIZACIÓN DE LAS ACTIVIDADES PARA LA ELABORACIÓN DE REDISEÑO DEL PROGRAMA DE PREVENCIÓN Y PROTECCIÓN"/>
    <s v="PROYECTO DECRETO MODIFICATORIO DEL DECRETO 1066 DE 2015"/>
    <x v="17"/>
    <m/>
    <m/>
    <m/>
    <m/>
    <m/>
    <m/>
    <n v="1"/>
    <m/>
    <m/>
    <m/>
    <m/>
    <m/>
    <s v="PROYECTO DE DECRETO "/>
    <s v="PRODUCTO"/>
    <s v="NÚMERO"/>
    <s v="1 PROYECTO DE DECRET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s v="SI"/>
    <s v="NO"/>
    <s v="NO"/>
    <s v="NO"/>
    <s v="NO"/>
    <s v="NO"/>
    <s v="NO"/>
    <s v="NO"/>
    <x v="9"/>
    <s v="REDUCCION TIEMPO EN LA  EVALUACIONES DE  NIVEL DE RIESGOS."/>
    <s v="30 DÍAS"/>
    <n v="65"/>
    <n v="55"/>
    <n v="45"/>
    <n v="30"/>
    <s v="REALIZAR EL ESTUDIO TÉCNICO PARA EL  REDISEÑO INSTITUCIONAL, DE ACUERDO CON LOS LINEAMIENTOS DE FUNCIÓN PÚBLICA"/>
    <s v="ESTUDIO TÉCNICO"/>
    <x v="12"/>
    <m/>
    <m/>
    <m/>
    <m/>
    <m/>
    <m/>
    <m/>
    <m/>
    <m/>
    <m/>
    <m/>
    <n v="1"/>
    <s v="ESTUDIO TÉCNICO DE REDISEÑO INSTITUCIONAL  "/>
    <s v="PRODUCTO"/>
    <s v="NÚMERO"/>
    <s v="1 ESTUDIO TÉCNICO DE REDISEÑO INSTITUCIONAL"/>
    <s v="NO"/>
    <s v="NO"/>
    <s v="NO"/>
    <s v="SI"/>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LIDERAR LA  REORGANIZACIÓN DE LA ESTRUCTURA INTERNA DE LA UNP"/>
    <s v="ACTO ADMINISTRATIVO DE CONFORMACIÓN DE GRUPOS INTERNOS DE TRABAJO"/>
    <x v="17"/>
    <m/>
    <m/>
    <m/>
    <n v="1"/>
    <m/>
    <m/>
    <m/>
    <m/>
    <m/>
    <m/>
    <m/>
    <m/>
    <s v="ACTO ADMINISTRATIVO DE CONFORMACIÓN DE GRUPOS INTERNOS DE TRABAJO"/>
    <s v="PRODUCTO"/>
    <s v="NÚMERO"/>
    <s v="1 ACTO ADMINISTRATIVO DEE CONFORMACIÓN DE GRUPOS INTERNOS DE TRABAJO"/>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RECOMENDADAS POR EL CERREM"/>
    <s v="ACTOS ADMINISTRATIVO DE ADOPCIÓN DE MEDIDAS DE PROTECCIÓN "/>
    <x v="17"/>
    <m/>
    <m/>
    <m/>
    <m/>
    <m/>
    <m/>
    <m/>
    <m/>
    <m/>
    <m/>
    <m/>
    <n v="1"/>
    <s v="PORCENTAJE DE ACTOS ADMINISTRATIVOS DE ADOPCIÓN DE MEDIDAS DE PROTECCIÓN  RECOMENDADAS POR EL CERREM, ELABORADOS"/>
    <s v="EFICACIA"/>
    <s v="PORCENTAJE"/>
    <s v="NÚMERO  DE CASOS CON ACTOS ADMINSITRATIVOS DE ADOPCIÓN DE MEDIDAS / NÚMERO DE CASOS CON NIVEL DEL RIESGO EXTRAORDINARIO O EXTREMO DEFINIDO EN CERREM"/>
    <s v="NO"/>
    <s v="NO"/>
    <s v="NO"/>
    <s v="NO"/>
    <s v="NO"/>
    <s v="NO"/>
    <s v="NO"/>
    <s v="NO"/>
    <s v="NO"/>
    <s v="NO"/>
    <s v="NO"/>
    <s v="NO"/>
    <s v="NO"/>
    <s v="NO"/>
    <s v="NO"/>
    <s v="NO"/>
    <s v="SI"/>
  </r>
  <r>
    <s v="PACTO POR LA LEGALIDAD"/>
    <s v="SEGURIDAD Y ORDEN PARA LA LIBERTAD"/>
    <s v="CONSOLIDAR LA IMPLEMENTACIÓN DE MEDIDAS DE PREVENCIÓN Y PROTECCIÓN A PERSONAS Y COMUNIDADES EN RIESGO"/>
    <s v="REDUCIR EL TIEMPO DE RESPUESTA PROMEDIO ENTRE SOLICITUD Y APROBACIÓN DE MEDIDAS DE PROTECCIÓN PARA DEFENSORES DE DERECHOS HUMANOS Y OTRAS POBLACIONES PREVISTAS EN EL MARCO DEL DECRETO 1066 DE 2015."/>
    <m/>
    <m/>
    <s v="NÚMERO DE DÍAS PROMEDIO QUE TOMA EL ESTUDIO DE RIESGO"/>
    <s v="30 DÍAS"/>
    <x v="0"/>
    <x v="0"/>
    <x v="1"/>
    <x v="0"/>
    <x v="1"/>
    <m/>
    <m/>
    <m/>
    <m/>
    <m/>
    <m/>
    <m/>
    <m/>
    <x v="9"/>
    <s v="REDUCCION TIEMPO EN LA  EVALUACIONES DE  NIVEL DE RIESGOS."/>
    <s v="30 DÍAS"/>
    <n v="65"/>
    <n v="55"/>
    <n v="45"/>
    <n v="30"/>
    <s v="ADOPTAR MEDIANTE ACTO ADMINISTRATIVO LAS MEDIDAS DE PROTECCIÓN APROBADAS POR LA MESA TÉCNICA DE SEGURIDAD"/>
    <s v="ACTOS ADMINISTRATIVO DE ADOPCIÓN DE MEDIDAS DE PROTECCIÓN "/>
    <x v="17"/>
    <m/>
    <m/>
    <m/>
    <m/>
    <m/>
    <m/>
    <m/>
    <m/>
    <m/>
    <m/>
    <m/>
    <n v="1"/>
    <s v="PORCENTAJE DE ACTOS ADMINISTRATIVOS DE ADOPCIÓN DE MEDIDAS DE PROTECCIÓN APROBADAS POR LA MESA TÉCNICA DE SEGURIDAD Y PROTECCIÓN."/>
    <s v="EFICACIA"/>
    <s v="PORCENTAJE"/>
    <s v="NÚMERO  DE CASOS CON ACTOS ADMINSITRATIVOS DE ADOPCIÓN DE MEDIDAS / NÚMERO DE CASOS CON NIVEL DEL RIESGO EXTRAORDINARIO O EXTREMO DEFINIDO EN MESA TÉCNICA"/>
    <s v="NO"/>
    <s v="NO"/>
    <s v="NO"/>
    <s v="NO"/>
    <s v="NO"/>
    <s v="NO"/>
    <s v="NO"/>
    <s v="NO"/>
    <s v="NO"/>
    <s v="NO"/>
    <s v="NO"/>
    <s v="NO"/>
    <s v="NO"/>
    <s v="NO"/>
    <s v="NO"/>
    <s v="NO"/>
    <s v="SI"/>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SI"/>
    <s v="NO"/>
    <s v="NO"/>
    <s v="NO"/>
    <s v="NO"/>
    <s v="NO"/>
    <s v="NO"/>
    <s v="NO"/>
    <x v="2"/>
    <s v="NÚMERO DE MECANISMOS PARA LA CONSTRUCCIÓN DE MEDIDAS DE PROTECCIÓN CON ENFOQUE DIFERENCIAS"/>
    <s v="5 MECANISMOS"/>
    <n v="2"/>
    <n v="3"/>
    <n v="4"/>
    <n v="5"/>
    <s v="DISEÑAR  E IMPLEMENTAR EL PROTOCOLO ESPECIAL  DE ATENCIÓN  PARA COMUNIDADES AFROCOLOMBIANAS RAIZALES Y PALENQUERAS"/>
    <s v="PROTOCOLO PARA POBLACIONES CON ENFOQUE DIFERENCIAL "/>
    <x v="17"/>
    <m/>
    <m/>
    <m/>
    <m/>
    <m/>
    <m/>
    <m/>
    <m/>
    <m/>
    <m/>
    <n v="1"/>
    <m/>
    <s v=" PROTOCOLOS ESPECIALES DE ATENCIÓN  PARA COMUNIDADES AFROCOLOMBIANAS RAIZALES Y PALENQUERAS"/>
    <s v="PRODUCTO"/>
    <s v="NÚMERO"/>
    <s v="1 PROTOCOLOS ESPECIALES DE ATENCIÓN  PARA COMUNIDADES AFROCOLOMBIANAS RAIZALES Y PALENQUERAS"/>
    <s v="NO "/>
    <s v="NO "/>
    <s v="NO "/>
    <s v="NO "/>
    <s v="NO "/>
    <s v="SI"/>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m/>
    <m/>
    <m/>
    <m/>
    <m/>
    <m/>
    <m/>
    <m/>
    <x v="2"/>
    <s v="NÚMERO DE MECANISMOS PARA LA CONSTRUCCIÓN DE MEDIDAS DE PROTECCIÓN CON ENFOQUE DIFERENCIAS"/>
    <s v="5 MECANISMOS"/>
    <n v="2"/>
    <n v="3"/>
    <n v="4"/>
    <n v="5"/>
    <s v="_x000a_PARTICIPAR EN LOS ESPACIOS DE INTERLOCUSIÓN CON ORGANIZACIONES SOCIALES, COMUNITARIAS, ÉTNICAS Y DE GÉNERO"/>
    <s v="EVIDENCIAS DE PARTICIPACIÓN EN EVENTOS"/>
    <x v="17"/>
    <m/>
    <m/>
    <m/>
    <m/>
    <m/>
    <m/>
    <m/>
    <m/>
    <m/>
    <m/>
    <m/>
    <n v="1"/>
    <s v="PORCENTAJE DE PARTICIPACIÓN EN ESPACIOS DE INTERLOCUSIÓN CON ORGANIZACIONES SOCIALES, COMUNITARIAS, ÉTNICAS Y DE GÉNERO"/>
    <s v="EFICACIA"/>
    <s v="PORCENTAJE"/>
    <s v="NÚMERO DE ESPACIOS PARTICIPADOS/ NÚMERO DE ESPACIOS VIABILIZADOS"/>
    <s v="NO "/>
    <s v="NO "/>
    <s v="NO "/>
    <s v="NO "/>
    <s v="NO "/>
    <s v="NO "/>
    <s v="NO "/>
    <s v="NO "/>
    <s v="NO "/>
    <s v="NO "/>
    <s v="NO "/>
    <s v="NO "/>
    <s v="NO "/>
    <s v="NO "/>
    <s v="NO "/>
    <s v="NO "/>
    <s v="SI "/>
  </r>
  <r>
    <s v="PACTO POR LA EQUIDAD DE OPORTUNIDADES PARA GRUPOS ÉTNICOS"/>
    <s v="PARTICIPACIÓN Y CONSTRUCCIÓN DE CONVIVENCIA"/>
    <s v="IMPLEMENTAR MEDIDAS DE PROTECCIÓN CON ENFOQUE ÉTNICO_x000a_"/>
    <s v="LIDERAR LA ACTUALIZACIÓN Y ADECUACIÓN DE LAS MEDIDAS DE PREVENCIÓN Y PROTECCIÓIN CON EFOQUE ÉTNICO Y TERRIORIAL EN COORDINACIÓN CON LOS ORGANISMOS E INSTANCIAS RESPONSABLES, CON ÉNFASIS EN LA PROTECCIÓN COLECTIVA LOS DERECHOS ANCESTRALES Y EL RECONOCIMIENTO DE LOS MECANISMOS DE AUTOPROTECCIÓN"/>
    <m/>
    <m/>
    <s v="PORCENTAJE DE PERSONAS IDENTIFICADAS CON RIESGO EXTRAORDINARIO, EXTREMO O INMINENTE CON MEDIDAS DE PROTECCIÓN IMPLEMENTADAS (CON ENFOQUE DIFERENCIAL)"/>
    <n v="1"/>
    <x v="0"/>
    <x v="0"/>
    <x v="0"/>
    <x v="1"/>
    <x v="1"/>
    <s v="NO"/>
    <s v="SI"/>
    <m/>
    <s v="SI"/>
    <s v="NO"/>
    <s v="NO"/>
    <s v="NO"/>
    <s v="NO"/>
    <x v="20"/>
    <s v="PORCENTAJE DE FUNCIONARIOS Y COLABORADORES CON CONOCIMIENTO EN ENFOQUE DIFERENCIAL"/>
    <n v="0.9"/>
    <n v="0.5"/>
    <n v="0.65"/>
    <n v="0.75"/>
    <n v="0.9"/>
    <s v="REALIZAR LAS JORNADAS DE SENSIBILIZACIÓN SOBRE ENFOQUE ÉTNICO"/>
    <s v="NÚMERO DE FUNCIONARIOS Y COLABORADORES SENSIBILIZADOS EN ENFOQUE ÉTNICO"/>
    <x v="17"/>
    <m/>
    <m/>
    <m/>
    <m/>
    <m/>
    <m/>
    <m/>
    <m/>
    <m/>
    <m/>
    <m/>
    <n v="1"/>
    <s v="_x000a_NÚMERO DE FUNCIONARIOS Y COLABORADORES SENSIBILIZDOS EN ENFOQUE ÉTNICO"/>
    <s v="EFICACIA"/>
    <s v="NÚMERO"/>
    <s v="NÚMERO DE FUNCIONARIOS Y COLABORADORES SENSIBILIZADOS EN ENFOQUE  ÉTNICO"/>
    <s v="NO "/>
    <s v="NO "/>
    <s v="NO "/>
    <s v="NO "/>
    <s v="NO "/>
    <s v="NO "/>
    <s v="NO "/>
    <s v="NO "/>
    <s v="NO "/>
    <s v="NO "/>
    <s v="SI"/>
    <s v="NO "/>
    <s v="NO "/>
    <s v="NO "/>
    <s v="NO "/>
    <s v="NO "/>
    <s v="SI "/>
  </r>
  <r>
    <s v="PACTO  POR LA IGUALDAD DE LA MUJER_x000a_"/>
    <s v="PROMOCIÓN DEL DERECHO DE LAS MUJERES A UNA VIDA LIBRE DE VIOLENCIAS"/>
    <s v="IMPLEMENTAR MEDIDAS DE PROTECCIÓN CON ENFOQUE ÉTNICO_x000a_"/>
    <s v=" ACTUALIZAR Y ADECUAR LAS MEDIDAS DE PREVENCIÓN Y PROTECCIÓN COLECTIVA CON ENFOQUE DIFERENCIAL EN MUJERES Y ÉNFASIS EN EL FORTALECIMIENTO ORGANIZACIONAL, MEDIDAS DE TIPO PSICOSOCIAL Y CARTOGRAFÍAS DEL CUERPO RESPECTO A AGRESIONES FÍSICAS."/>
    <m/>
    <m/>
    <s v="PORCENTAJE DE  MUJERES IDENTIFICADAS CON RIESGO EXTRAORDINARIO, EXTREMO O INMINENTE CON MEDIDAS DE PROTECCIÓN IMPLEMENTADAS "/>
    <n v="1"/>
    <x v="0"/>
    <x v="0"/>
    <x v="1"/>
    <x v="0"/>
    <x v="1"/>
    <s v="SI"/>
    <s v="NO"/>
    <s v="NO"/>
    <s v="NO"/>
    <s v="NO"/>
    <s v="NO"/>
    <s v="NO"/>
    <s v="NO"/>
    <x v="11"/>
    <s v="PORCENTAJE DE  MUJERES IDENTIFICADAS CON RIESGO EXTRAORDINARIO, EXTREMO O INMINENTE CON MEDIDAS DE PROTECCIÓN IMPLEMENTADAS "/>
    <n v="1"/>
    <n v="1"/>
    <n v="1"/>
    <n v="1"/>
    <n v="1"/>
    <s v="_x000a_ACTUALIZAR EL PROCEDIMIENTO DE ANALISIS DE RIESGO COLECTIVO INCORPORANDO LA HERRAMIENTA DE CARTOGRAFÍA DE CUERPO (CASOS DE ORGANIZACIONES DE MUJERES)"/>
    <s v=" _x000a_PROCEDIMIENTO DE ANÁLISIS DE RIESGO COLECTIVO ACTUALIZADO"/>
    <x v="7"/>
    <m/>
    <m/>
    <n v="1"/>
    <m/>
    <m/>
    <m/>
    <m/>
    <m/>
    <m/>
    <m/>
    <m/>
    <m/>
    <s v="PROCEDIMIENTO DE ANÁLISIS DEL RIESGO ACTUALIZADO"/>
    <s v="PRODUCTO"/>
    <s v="NÚMERO"/>
    <s v="1 PROCEDIMIENTO DE ANÁLISIS DE RIESGO ACTUALIZADO"/>
    <s v="NO "/>
    <s v="NO "/>
    <s v="NO "/>
    <s v="NO "/>
    <s v="NO "/>
    <s v="NO "/>
    <s v="NO "/>
    <s v="NO "/>
    <s v="NO "/>
    <s v="NO "/>
    <s v="NO "/>
    <s v="NO "/>
    <s v="NO "/>
    <s v="NO "/>
    <s v="NO "/>
    <s v="NO "/>
    <s v="SI "/>
  </r>
  <r>
    <s v="NO APLICA"/>
    <s v="NO APLICA"/>
    <s v="NO APLICA"/>
    <s v="NO APLICA"/>
    <m/>
    <m/>
    <s v="NO APLICA"/>
    <m/>
    <x v="0"/>
    <x v="0"/>
    <x v="0"/>
    <x v="0"/>
    <x v="0"/>
    <s v="SI"/>
    <s v="NO"/>
    <s v="NO"/>
    <s v="NO"/>
    <s v="NO"/>
    <s v="NO"/>
    <s v="NO"/>
    <s v="NO"/>
    <x v="0"/>
    <s v="PUNTAJE DEL AUTODIAGNÓSTICO DE LA POLÍTICA DE SEGUIMIENTO Y EVALUACIÓN DEL DESEMPEÑO INSTITUCIONAL"/>
    <n v="75"/>
    <n v="55"/>
    <n v="65"/>
    <n v="70"/>
    <n v="75"/>
    <s v="REALIZAR EL EJERCICIO DE  RENDICIÓN DE  CUENTAS DE LA UNIDAD NACIONAL DE PROTECCION."/>
    <s v="INFORME DE RENDICIÓN DE CUENTAS"/>
    <x v="17"/>
    <m/>
    <m/>
    <m/>
    <m/>
    <m/>
    <n v="1"/>
    <m/>
    <m/>
    <m/>
    <m/>
    <m/>
    <m/>
    <s v="INFORME DE RENDICIÓN DE CUENTAS"/>
    <s v="PRODUCTO"/>
    <s v="NÚMERO"/>
    <s v="(1) INFORME DE RENDICIÓN DE CUENT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LAS AUDIENCIAS PÚBLICAS REGIONALES DE RENDICIÓN DE CUENTAS"/>
    <s v="INFORMES DE AUDENCIAS REGIONALES DE RENDICIÓN DE CUENTAS"/>
    <x v="17"/>
    <m/>
    <m/>
    <m/>
    <m/>
    <m/>
    <m/>
    <m/>
    <m/>
    <m/>
    <m/>
    <m/>
    <n v="1"/>
    <s v="_x000a_PORCENTAJE DE AUDIENCIAS REGIONALES DE RENDICIÓN DE CUENTAS REALIZADAS"/>
    <s v="EFICACIA"/>
    <s v="PORCENTAJE"/>
    <s v="NÙMERO DE AUDIENCIAS REGIONALES DE RENDICION DE CUENTAS REALIZADAS / NÙMERO DE AUDIENCIAS DE RENDICIÒN DE CUENTAS REGIONALES PROGRAMADAS"/>
    <s v="NO"/>
    <s v="NO "/>
    <s v="SI"/>
    <s v="NO "/>
    <s v="NO"/>
    <s v="NO "/>
    <s v="NO "/>
    <s v="NO "/>
    <s v="NO "/>
    <s v="NO "/>
    <s v="NO "/>
    <s v="NO "/>
    <s v="NO "/>
    <s v="NO "/>
    <s v="NO "/>
    <s v="NO "/>
    <s v="SI "/>
  </r>
  <r>
    <s v="NO APLICA"/>
    <s v="NO APLICA"/>
    <s v="NO APLICA"/>
    <s v="NO APLICA"/>
    <m/>
    <m/>
    <m/>
    <m/>
    <x v="0"/>
    <x v="0"/>
    <x v="0"/>
    <x v="0"/>
    <x v="0"/>
    <m/>
    <m/>
    <m/>
    <m/>
    <m/>
    <m/>
    <m/>
    <m/>
    <x v="0"/>
    <s v="PUNTAJE DEL AUTODIAGNÓSTICO DE LA POLÍTICA DE SEGUIMIENTO Y EVALUACIÓN DEL DESEMPEÑO INSTITUCIONAL"/>
    <n v="75"/>
    <n v="55"/>
    <n v="65"/>
    <n v="70"/>
    <n v="75"/>
    <s v="REALIZAR EL EJERCICIO DE REVISIÓN DEL SISTEMA DE GESTIÓN POR LA DIRECCIÓN "/>
    <s v="ACTA DE REVISIÓN POR LA DIRECCIÓN"/>
    <x v="17"/>
    <m/>
    <m/>
    <m/>
    <m/>
    <m/>
    <m/>
    <m/>
    <m/>
    <m/>
    <m/>
    <n v="1"/>
    <m/>
    <s v="ACTA DE REVISIÓN POR LA DIRECCIÓN"/>
    <s v="PRODUCTO"/>
    <s v="NÚMERO"/>
    <s v="1 ACTA DE REVISIÓN POR LA DIRECCIÓN"/>
    <s v="NO "/>
    <s v="NO "/>
    <s v="NO "/>
    <s v="NO "/>
    <s v="NO "/>
    <s v="NO "/>
    <s v="NO "/>
    <s v="NO "/>
    <s v="NO "/>
    <s v="NO "/>
    <s v="NO "/>
    <s v="NO "/>
    <s v="NO "/>
    <s v="NO "/>
    <s v="NO "/>
    <s v="NO "/>
    <s v="SI "/>
  </r>
  <r>
    <s v="NO APLICA"/>
    <s v="NO APLICA"/>
    <s v="NO APLICA"/>
    <s v="NO APLICA"/>
    <m/>
    <m/>
    <m/>
    <m/>
    <x v="0"/>
    <x v="0"/>
    <x v="0"/>
    <x v="0"/>
    <x v="0"/>
    <s v="NO"/>
    <s v="SI"/>
    <m/>
    <s v="SI"/>
    <s v="NO"/>
    <s v="NO"/>
    <s v="NO"/>
    <s v="NO"/>
    <x v="0"/>
    <s v="PUNTAJE DEL AUTODIAGNÓSTICO DE LA POLÍTICA DE PLANEACIÓN INSTITUCIONAL"/>
    <n v="75"/>
    <n v="55"/>
    <n v="65"/>
    <n v="70"/>
    <n v="75"/>
    <s v="ACTUALIZAR EL CONTEXTO ESTRATÉGICO DE LA UNIDAD NACIONAL DE PROTECCIÓN "/>
    <s v="DOCUMENTO DE CONTEXTO ESTRATÉGICO"/>
    <x v="13"/>
    <m/>
    <n v="1"/>
    <m/>
    <m/>
    <m/>
    <m/>
    <m/>
    <m/>
    <m/>
    <m/>
    <m/>
    <m/>
    <s v="DOCUMENTO ESTRATÉGICO"/>
    <s v="PRODUCTO"/>
    <s v="NÚMERO"/>
    <s v="1 DOCUMENTO DE CONTEXTO ESTRATÈGICO"/>
    <s v="NO "/>
    <s v="NO "/>
    <s v="NO "/>
    <s v="NO "/>
    <s v="NO "/>
    <s v="NO "/>
    <s v="NO "/>
    <s v="NO "/>
    <s v="NO "/>
    <s v="NO "/>
    <s v="NO "/>
    <s v="NO "/>
    <s v="NO "/>
    <s v="NO "/>
    <s v="NO "/>
    <s v="NO "/>
    <s v="SI "/>
  </r>
  <r>
    <s v="NO APLICA"/>
    <s v="NO APLICA"/>
    <s v="NO APLICA"/>
    <s v="NO APLICA"/>
    <m/>
    <m/>
    <m/>
    <m/>
    <x v="0"/>
    <x v="0"/>
    <x v="0"/>
    <x v="0"/>
    <x v="0"/>
    <m/>
    <m/>
    <m/>
    <m/>
    <m/>
    <m/>
    <m/>
    <m/>
    <x v="0"/>
    <s v="PUNTAJE DEL AUTODIAGNÓSTICO DE LA POLÍTICA DE PLANEACIÓN INSTITUCIONAL"/>
    <n v="75"/>
    <n v="55"/>
    <n v="65"/>
    <n v="70"/>
    <n v="75"/>
    <s v="ADOPTAR MEDIANTE ACTO ADMINISTRATIVO LAS MEDIDAS DE PROTECCIÓN DE TRÁMITE DE EMERGENCIA"/>
    <s v="ACTOS ADMINISTRATIVO DE ADOPCIÓN DE MEDIDAS DE PROTECCIÓN "/>
    <x v="17"/>
    <m/>
    <m/>
    <m/>
    <m/>
    <m/>
    <m/>
    <m/>
    <m/>
    <m/>
    <m/>
    <m/>
    <n v="1"/>
    <s v="PORCENTAJE DE ACTOS ADMINISTRATIVOS DE ADOPCIÓN DE MEDIDAS DE PROTECCIÓN DE TRÀMITE DE EMERGENCIA."/>
    <s v="EFICACIA"/>
    <s v="PORCENTAJE"/>
    <s v="NÚMERO  DE CASOS CON ACTOS ADMINSITRATIVOS DE ADOPCIÓN DE MEDIDAS / NÚMERO DE CASOS IDENTIFICADOS DE EMERGENCIA"/>
    <s v="NO "/>
    <s v="NO "/>
    <s v="NO "/>
    <s v="NO "/>
    <s v="NO "/>
    <s v="NO "/>
    <s v="NO "/>
    <s v="NO "/>
    <s v="NO "/>
    <s v="NO "/>
    <s v="NO "/>
    <s v="NO "/>
    <s v="NO "/>
    <s v="NO "/>
    <s v="NO "/>
    <s v="NO "/>
    <s v="SI"/>
  </r>
  <r>
    <s v="NO APLICA"/>
    <s v="NO APLICA"/>
    <s v="NO APLICA"/>
    <s v="NO APLICA"/>
    <m/>
    <m/>
    <m/>
    <m/>
    <x v="0"/>
    <x v="0"/>
    <x v="0"/>
    <x v="0"/>
    <x v="0"/>
    <m/>
    <m/>
    <m/>
    <m/>
    <m/>
    <m/>
    <m/>
    <m/>
    <x v="0"/>
    <s v="PUNTAJE DEL AUTODIAGNÓSTICO DE LA POLÍTICA DE SEGUIMIENTO Y EVALUACIÓN DEL DESEMPEÑO INSTITUCIONAL"/>
    <n v="75"/>
    <n v="55"/>
    <n v="65"/>
    <n v="70"/>
    <n v="75"/>
    <s v="IDENTIFICAR E IMPLEMENTAR LAS ACCIONES CORRECTIVAS Y LAS OPORTUNIDADES DE MEJORA DEL PROCESO"/>
    <s v="ACOM REPORTADAS"/>
    <x v="2"/>
    <m/>
    <m/>
    <m/>
    <m/>
    <m/>
    <m/>
    <m/>
    <m/>
    <m/>
    <m/>
    <m/>
    <n v="1"/>
    <s v="PORCENTAJES DE ACOM CERRADAS PARA EL PERIODO"/>
    <s v="EFICACIA"/>
    <s v="PORCENTAJE"/>
    <s v="(#ACOM CERRADAS QUE APLICAN PARA EL PERIODO/# DE ACOM REPORTADAS PARA DESARROLLAR EN EL PERIODO)*100"/>
    <s v="NO"/>
    <s v="NO"/>
    <s v="NO"/>
    <s v="NO"/>
    <s v="NO"/>
    <s v="NO"/>
    <s v="NO"/>
    <s v="NO"/>
    <s v="NO"/>
    <s v="NO"/>
    <s v="NO"/>
    <s v="NO"/>
    <s v="NO"/>
    <s v="NO"/>
    <s v="NO"/>
    <s v="NO"/>
    <s v="SI"/>
  </r>
  <r>
    <s v="NO APLICA"/>
    <s v="NO APLICA"/>
    <s v="NO APLICA"/>
    <s v="NO APLICA"/>
    <m/>
    <m/>
    <m/>
    <m/>
    <x v="0"/>
    <x v="0"/>
    <x v="0"/>
    <x v="0"/>
    <x v="0"/>
    <m/>
    <m/>
    <m/>
    <m/>
    <m/>
    <m/>
    <m/>
    <m/>
    <x v="5"/>
    <s v="% DE CUMPLIMIENTO DE LA GESTIÓN OPERATIVA DE LA ENTIDAD"/>
    <n v="1"/>
    <n v="1"/>
    <n v="1"/>
    <n v="1"/>
    <n v="1"/>
    <s v="REALIZAR   LA  SOCIALIZACIÓN  DE LA  NUEVA  POLÍTICA DE ADMINISTRACIÓN DE RIESGOS   APROBADA  POR  LA ALTA DIRECCIÓN Y  EL  COMITÉ DE COORDINACION  DE CONTROL INTERNO DE LA UNIDAD NACIONAL DE PROTECCIÓN"/>
    <s v="PROCESOS SOCIALIZADOS"/>
    <x v="14"/>
    <s v="PORCENTAJE DE PROCESOS SOCIALIZADOS"/>
    <s v="EFICACIA"/>
    <s v="PORCENTAJE"/>
    <s v="NÚMERO DE PROCESOS SOCIALIZADOS/NÚMERO TOTAL DE PROCES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INTEGRAR  LOS MAPAS DE RIESGOS DE CADA UNO DE LOS PROCESOS DE LA ENTIDAD  PARA LA VIGENCIA 2019."/>
    <s v="17 MAPAS INTEGRALES DE RIESGO"/>
    <x v="14"/>
    <s v="NÚMERODE MAPAS DE RIESGO"/>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LA ACTUALIZACIÓN DOCUMENTAL DEL PROCESO DE ATENCIÓN AL CIUDADANO"/>
    <s v="DOCUMENTOS ACTUALIZADOS"/>
    <x v="1"/>
    <s v="PORCENTAJE DEDOCUMENTOS ACTUALIZADOS"/>
    <s v="EFICACIA"/>
    <s v="PORCENTAJE"/>
    <s v="NÚMERO DE DOCUMENTOS ACTUALIZADOS/ NÚMERODE NECESIDADES DE ACTUALIZACIÓN DOCUMENTAL"/>
    <s v="NO"/>
    <s v="NO"/>
    <s v="NO"/>
    <s v="SI"/>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VALUACIÓN DE LA ESTRATEGIA DE RENDICIÓN DE CUENTAS"/>
    <s v="EVALUACIÓN DE EVENTO DE RENDICIÓN DE CUENTAS"/>
    <x v="0"/>
    <s v="NÚMERO DE EVALUACIONES DE EVENTO DE RENDICIÓN DE CUENTAS"/>
    <s v="PRODUCTO"/>
    <s v="NÚMERO"/>
    <s v="1 EVALUACIONES DE EVENTO DE RENDICIÓN DE CUENT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REALIZAR SOCIALIZACIÓN DEL MAPA DE RIESGO INTEGRAL AL INTER DE LOS PROCESO"/>
    <s v="MAPAS  INTEGRALES RIESGOS SOCIALIZADOS"/>
    <x v="2"/>
    <s v="NÚMERO DE MAPAS DE RIESGOS INTEGRALES SOCIALIZADOS"/>
    <s v="PRODUCTO"/>
    <s v="NÚMERO"/>
    <s v="17 MAPAS INTEGRALES DE RIESGO"/>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NÚMERO DE REPORTES DE MONITOREO DE LOS MAPAS DE RIESGOS "/>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SOCIALIZAR ANTE LA ALTA DIRECCIÓN LOS RESULTADOS DEL INFORME SEGUIMIENTO DE LOS MAPAS DE RIESGO DE CORRUPCIÓN."/>
    <s v="3 INFORMES DE MONITOREO Y SEGUIMIENTO DE LOS MAPAS DE RIESGO INTEGRALES PUBLICADOS Y SOCIALIZADOS"/>
    <x v="0"/>
    <s v="NÚMERO DE INFORMES DE MONITOREO YSEGUIMIENTO SOCIALIZADOS A LA ALTA DIRECCIÓN"/>
    <s v="PRODUCTO"/>
    <s v="NÚMERO"/>
    <s v="3 INFORMES DE MONITOREO Y SEGUIMIENTO DE LOS MAPAS DE RIESGO INTEGRALES PUBLICADOS Y SOCIALIZADOS"/>
    <s v="SI"/>
    <s v="NO"/>
    <s v="NO"/>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POYAR  LA REALIZACIÓN  DE LOS EVENTOS INSTITUCIONALES"/>
    <s v="EVENTOS ACOMPAÑDOS"/>
    <x v="15"/>
    <s v="PORCENTAJE DE EVENTOS INSTITUCIONALES ACOMPAÑADOS"/>
    <s v="EFICACIA"/>
    <s v="PORCENTAJE"/>
    <s v="NÚMERO DEEVENTOS INSTITUCIONALES CONA ACOMPAÑAMIENTO DE COMUNICACIONES/ NÚMERO DE EVENTOS A REALIZAR CON ACOMPAÑAMIENTO DE COMUNICACIONE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ACTUALIZAR EL INVENTARIO DE TRÁMITES  DE ACUERDO CON LOS LINEAMIENTOS DE FUNCIÓN PÚBLICA."/>
    <s v="INVENTARIO DE TRÀMITES"/>
    <x v="13"/>
    <s v="NÚMERO DE INVENTARIO DE TRÁMITES"/>
    <s v="PRODUCTO"/>
    <s v="NÚMERO"/>
    <s v="1 INVENTARIO DE TRÁMITES"/>
    <s v="NO"/>
    <s v="SI"/>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EL REPORTE DEL MONITOREO DE LOS MAPAS DE RIESGOS INTEGRALES DEL PROCESOS_x000a_"/>
    <s v="3 REPORTES DE MONITOREO DEL MAPA DE RIESGO INTEGRAL"/>
    <x v="0"/>
    <s v=" REPORTES DE MONITOREO DEL MAPA DE RIESGO INTEGRAL"/>
    <s v="PRODUCTO"/>
    <s v="NÚMERO"/>
    <s v="3 REPORTES DE MONITOREO DEL MAPA DE RIESGO INTEGRAL"/>
    <s v="SI"/>
    <s v="NO"/>
    <s v="NO"/>
    <s v="NO"/>
    <s v="NO"/>
    <s v="NO"/>
    <s v="NO"/>
    <s v="NO"/>
    <s v="NO"/>
    <s v="NO"/>
    <s v="NO"/>
    <s v="NO"/>
    <s v="NO"/>
    <s v="NO"/>
    <s v="NO"/>
    <s v="NO"/>
    <s v="SI"/>
    <m/>
    <m/>
    <m/>
    <m/>
    <m/>
    <m/>
    <m/>
    <m/>
    <m/>
    <m/>
    <m/>
    <m/>
  </r>
  <r>
    <s v="NO APLICA"/>
    <s v="NO APLICA"/>
    <s v="NO APLICA"/>
    <s v="NO APLICA"/>
    <m/>
    <m/>
    <m/>
    <m/>
    <x v="0"/>
    <x v="0"/>
    <x v="0"/>
    <x v="0"/>
    <x v="0"/>
    <m/>
    <m/>
    <m/>
    <m/>
    <m/>
    <m/>
    <m/>
    <m/>
    <x v="0"/>
    <s v="PUNTAJE DEL AUTODIAGNÓSTICO DE LA POLÍTICA DE SEGUIMIENTO Y EVALUACIÓN DEL DESEMPEÑO INSTITUCIONAL"/>
    <n v="75"/>
    <n v="55"/>
    <n v="65"/>
    <n v="70"/>
    <n v="75"/>
    <s v="REALIZAR LOS REPORTES EN LAS DIFERENTES PLATAFORMAS DE CONTROL DE OTRAS ENTIDADES_x000a_"/>
    <s v="REPORTES "/>
    <x v="13"/>
    <s v="PORCENTAJE DE REPORTES REALIZADOS EN LAS PLATAFORMAS"/>
    <s v="EFICACIA"/>
    <s v="PORCENTAJE"/>
    <s v="NÙMERODE REPORTES CARGADOS ENLAS PLAFORMAS/NÙMERO DE REPORTES A REALIZAR EN OTRAS PLATAFORMAS"/>
    <s v="NO"/>
    <s v="NO"/>
    <s v="SI"/>
    <s v="NO"/>
    <s v="NO"/>
    <s v="NO"/>
    <s v="NO"/>
    <s v="NO"/>
    <s v="NO"/>
    <s v="NO"/>
    <s v="NO"/>
    <s v="NO"/>
    <s v="NO"/>
    <s v="NO"/>
    <s v="NO"/>
    <s v="NO"/>
    <s v="SI"/>
    <m/>
    <m/>
    <m/>
    <m/>
    <m/>
    <m/>
    <m/>
    <m/>
    <m/>
    <m/>
    <m/>
    <m/>
  </r>
  <r>
    <s v="NO APLICA"/>
    <s v="NO APLICA"/>
    <s v="NO APLICA"/>
    <s v="NO APLICA"/>
    <m/>
    <m/>
    <m/>
    <m/>
    <x v="0"/>
    <x v="0"/>
    <x v="0"/>
    <x v="0"/>
    <x v="0"/>
    <m/>
    <m/>
    <m/>
    <m/>
    <m/>
    <m/>
    <m/>
    <m/>
    <x v="5"/>
    <s v="% DE CUMPLIMIENTO DE LA GESTIÓN OPERATIVA DE LA ENTIDAD"/>
    <n v="1"/>
    <n v="1"/>
    <n v="1"/>
    <n v="1"/>
    <n v="1"/>
    <s v="PARTICIPAR EN LAS FERIAS CIUDADANAS PROGRAMADAS EN EL MARCO DEL PROGRAMA NACIONAL DEL SERVICIO AL CIUDADANO."/>
    <s v="EVIDENCIAS DE PARTICIPACIÓN EN FERIAS"/>
    <x v="1"/>
    <s v="PORCENTAJE DE PARTICIPACIÓN DE EN LAS FERIAS DEL PNSC"/>
    <s v="EFICACIA"/>
    <s v="PORCENTAJE"/>
    <s v="NÚMERO DE FERIAS CON PARTICIPACIÓN DE LA UNP/ NÚMERO DE FERIAS EN DONDE INVITEN A LA UNP"/>
    <s v="NO"/>
    <s v="NO"/>
    <s v="NO"/>
    <s v="SI"/>
    <s v="NO"/>
    <s v="NO"/>
    <s v="NO"/>
    <s v="NO"/>
    <s v="NO"/>
    <s v="NO"/>
    <s v="NO"/>
    <s v="NO"/>
    <s v="NO"/>
    <s v="NO"/>
    <s v="NO"/>
    <s v="NO"/>
    <s v="SI"/>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F083A-7CF2-4507-BCA8-D7B0A56DBED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B289:AD306" firstHeaderRow="1" firstDataRow="1" firstDataCol="0"/>
  <pivotFields count="6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3">
    <format dxfId="2">
      <pivotArea type="all" dataOnly="0" outline="0" fieldPosition="0"/>
    </format>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N28" dT="2019-10-10T22:42:38.05" personId="{05D87ADC-C654-43EF-9B2D-F8245CCB764D}" id="{DCF92536-9E15-4E44-B9B6-D1EA9756B2C5}">
    <text>NO REPORTO EN AGOSTO</text>
  </threadedComment>
  <threadedComment ref="CM54" dT="2019-10-11T15:11:04.88" personId="{05D87ADC-C654-43EF-9B2D-F8245CCB764D}" id="{659FAFFE-9704-4D5A-9004-CC5733FD2F3E}">
    <text>SE DEBIO REPORTAR EN EL MES DE JUNIO. LA RESOLUCION ES DE MAYO PERO SE REPORTO HASTA AGOSTO</text>
  </threadedComment>
  <threadedComment ref="CM63" dT="2019-10-11T15:11:48.39" personId="{05D87ADC-C654-43EF-9B2D-F8245CCB764D}" id="{C7C47DFA-1FF8-4166-86F8-E19DA48E0FA3}">
    <text>SE DEBIO REPORTAR EN MAYO</text>
  </threadedComment>
  <threadedComment ref="AV95" dT="2019-10-16T18:53:38.42" personId="{94BCBC76-980E-4974-900C-FD1286E5DA5F}" id="{609D229F-47D4-442F-BEF7-F782481279F8}">
    <text>SE REPORTA EXTEMPORANEO ESTABA PARA REPORTE EN JULIO</text>
  </threadedComment>
  <threadedComment ref="CN101" dT="2019-10-10T22:43:00.88" personId="{05D87ADC-C654-43EF-9B2D-F8245CCB764D}" id="{C29736B6-300A-4C7D-A9AB-A74A58C5F7AB}">
    <text>NO REPORTO EN SEPTIEMBRE</text>
  </threadedComment>
  <threadedComment ref="CN104" dT="2019-10-10T22:43:06.25" personId="{05D87ADC-C654-43EF-9B2D-F8245CCB764D}" id="{1F213A30-7C55-4FC9-9254-BB61EF879A41}">
    <text>NO REPORTO EN SEPTIEMBRE EXTEMPORANE</text>
  </threadedComment>
  <threadedComment ref="CN110" dT="2019-10-10T22:43:16.71" personId="{05D87ADC-C654-43EF-9B2D-F8245CCB764D}" id="{0206BD45-CE78-42AA-9D7B-A3EDEF7B3CE2}">
    <text>NO REPORTO EN SEPTIEMBRE</text>
  </threadedComment>
  <threadedComment ref="CN111" dT="2019-10-10T22:43:26.39" personId="{05D87ADC-C654-43EF-9B2D-F8245CCB764D}" id="{18781BEE-1B2F-4F52-A829-CFCFBDAFEF88}">
    <text>NO REPORTO INDICADOR-EXTEMPORANEO</text>
  </threadedComment>
  <threadedComment ref="AV114" dT="2019-10-29T16:46:19.34" personId="{94BCBC76-980E-4974-900C-FD1286E5DA5F}" id="{0F4ABA5B-E5D4-4510-86D4-91B7650A4AE7}">
    <text>NDICADOR NUEVO SEGÚN MEM19-00027442 DEL 24 OCT 2019 ALINEADO AL PND</text>
  </threadedComment>
  <threadedComment ref="AV115" dT="2019-10-29T16:46:07.71" personId="{94BCBC76-980E-4974-900C-FD1286E5DA5F}" id="{3ADE39B7-7341-480E-AA9A-F1B30BFE0F7D}">
    <text>NDICADOR NUEVO SEGÚN MEM19-00027442 DEL 24 OCT 2019 ALINEADO AL PND</text>
  </threadedComment>
  <threadedComment ref="AS120" dT="2019-10-23T17:25:23.62" personId="{94BCBC76-980E-4974-900C-FD1286E5DA5F}" id="{5D24E272-7709-47E1-B26A-7CA444A03D2C}">
    <text>Se modifica el planeador a solicitud del proceso mediante correo electronico de fecha 21/10/2019</text>
  </threadedComment>
  <threadedComment ref="AV152" dT="2019-09-12T21:19:54.64" personId="{94BCBC76-980E-4974-900C-FD1286E5DA5F}" id="{681E6731-44F2-413A-A229-1D8BA29689CD}">
    <text>se modifica a solicitud del MEM19-00023018 el indicdor estaba (NÚMERO DE MEDIDAS IMPLEMENTADAS OPORTUNA Y COMPLETAMENTE / NÚMERO DE MEDIDAS ADOPTADAS MEDIANTE ACTO ADMINISTRATIVO) *100%</text>
  </threadedComment>
  <threadedComment ref="CM153" dT="2019-10-11T15:16:46.36" personId="{05D87ADC-C654-43EF-9B2D-F8245CCB764D}" id="{A5177F3E-DC4E-4181-9EC3-6C14B378EFF8}">
    <text>SE DEBIO REPORTAR EN MARZO</text>
  </threadedComment>
  <threadedComment ref="CM156" dT="2019-10-11T15:18:58.54" personId="{05D87ADC-C654-43EF-9B2D-F8245CCB764D}" id="{AC9DC87A-DD8E-44A7-AAF3-BA19E1DC9B57}">
    <text>SE DEBIA REPORTAR EN EL MES DE JULIO</text>
  </threadedComment>
  <threadedComment ref="AR163" dT="2019-08-27T16:48:49.06" personId="{3640FA3B-8A86-4F8A-9D0D-BC3F552E1967}" id="{04AC648E-979C-449E-BA2B-266AE2C071E0}">
    <text>Mediante MEM19-00021320 del 20 agosto 2019 se solicita ajuste de nombre de la actividad producto nombre del indicador y formula del indicador</text>
  </threadedComment>
  <threadedComment ref="AR164" dT="2019-08-27T16:42:26.41" personId="{3640FA3B-8A86-4F8A-9D0D-BC3F552E1967}" id="{3FA7CB0D-D00D-4FB3-BB49-37BFD22EEAFC}">
    <text>Mediante MEM19-00021320 del 20 agosto 2019 se solicita la creacion de este nuevo indicador.</text>
  </threadedComment>
  <threadedComment ref="AR167" dT="2019-08-27T16:41:42.11" personId="{3640FA3B-8A86-4F8A-9D0D-BC3F552E1967}" id="{8C19F8E8-E401-4FD5-8368-5349CD9498F4}">
    <text>Cielo Patricia Criollo Obando:
Mediante MEM19-00021320 del 20 agosto 2019 se solicita ajuste de nombre de la actividad producto nombre del indicador y formula del indicador</text>
  </threadedComment>
  <threadedComment ref="AR173" dT="2019-08-27T19:37:36.19" personId="{3640FA3B-8A86-4F8A-9D0D-BC3F552E1967}" id="{5C8183FB-C4D7-459F-897B-C6A032E1F6C9}">
    <text>MEM19-00021320 del 20 agosto 2019 se solicita ajuste de nombre de la actividad producto nombre del indicador y formula del indicador</text>
  </threadedComment>
  <threadedComment ref="AR202" dT="2019-08-27T16:49:16.36" personId="{3640FA3B-8A86-4F8A-9D0D-BC3F552E1967}" id="{1731FE5A-B07B-491C-89D5-AB4578011D05}">
    <text>MEM19-00021320 del 20 agosto 2019 se solicita ajuste de nombre de la actividad producto nombre del indicador y formula del indicador</text>
  </threadedComment>
  <threadedComment ref="AR212" dT="2019-10-03T21:21:27.87" personId="{94BCBC76-980E-4974-900C-FD1286E5DA5F}" id="{A2355BC6-52BB-4AFE-96A5-BFD1619C9C68}">
    <text>se cambia segun MEM19-00024390 estaba NÚMERO DE INFORMES MENSUALES CONSOLIDADO DE PQRSD</text>
  </threadedComment>
  <threadedComment ref="CN245" dT="2019-10-10T22:43:44.47" personId="{05D87ADC-C654-43EF-9B2D-F8245CCB764D}" id="{0DC7BFAB-E46D-46CE-9A9E-36E662337F3A}">
    <text>NO REPORTO EN SEPTIEMBRE</text>
  </threadedComment>
  <threadedComment ref="CN267" dT="2019-10-10T22:43:53.09" personId="{05D87ADC-C654-43EF-9B2D-F8245CCB764D}" id="{4E8841A4-3932-40D4-9A24-96B45D4D3D1D}">
    <text>NO REPORTO EN SEPTIEMBRE</text>
  </threadedComment>
  <threadedComment ref="AR271" dT="2019-09-04T20:16:16.08" personId="{94BCBC76-980E-4974-900C-FD1286E5DA5F}" id="{5FD62BD2-F916-498F-A338-CCF1B1B30F03}">
    <text>se modifica segun solicitud de la coordiandora del GDEMC via correo electronico de fecha 04/09/2019</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8" Type="http://schemas.openxmlformats.org/officeDocument/2006/relationships/hyperlink" Target="https://unproteccion.sharepoint.com/sites/oapi/ggti/Soporte/Forms/AllItems.aspx?e=5%3A01424480f7664930a0b0eca04e28e5b2&amp;at=9&amp;cid=58302279%2D9a6a%2D4394%2Da033%2D822a5a0fb054&amp;RootFolder=%2Fsites%2Foapi%2Fggti%2FSoporte%2FMESA%5FDE%5FSERVICIOS%2FACOM&amp;FolderCTID=0x0120009F78E38BE040EA49900BE95C7466089D" TargetMode="External"/><Relationship Id="rId26" Type="http://schemas.openxmlformats.org/officeDocument/2006/relationships/hyperlink" Target="https://unproteccion.sharepoint.com/sites/oapi/Comunicaciones/Forms/AllItems.aspx?viewid=5644ee14%2Da8b8%2D442a%2D9b04%2D1f7c99527235&amp;id=%2Fsites%2Foapi%2FComunicaciones%2FCALIDAD%2FIndicadores%20Mensuales%2FSEPTIEMBRE%202019" TargetMode="External"/><Relationship Id="rId39" Type="http://schemas.microsoft.com/office/2017/10/relationships/threadedComment" Target="../threadedComments/threadedComment1.xml"/><Relationship Id="rId21"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34" Type="http://schemas.openxmlformats.org/officeDocument/2006/relationships/hyperlink" Target="https://unproteccion.sharepoint.com/sites/oapi/Comunicaciones/Forms/AllItems.aspx?viewid=5644ee14%2Da8b8%2D442a%2D9b04%2D1f7c99527235&amp;id=%2Fsites%2Foapi%2FComunicaciones%2FCALIDAD%2FMapa%20Integral%20de%20Riesgos" TargetMode="External"/><Relationship Id="rId7" Type="http://schemas.openxmlformats.org/officeDocument/2006/relationships/hyperlink" Target="https://unproteccion.sharepoint.com/sites/oapi/Prensa/Forms/AllItems.aspx" TargetMode="External"/><Relationship Id="rId12"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17" Type="http://schemas.openxmlformats.org/officeDocument/2006/relationships/hyperlink" Target="http://socrates.unp.gov.co/Accion/Index" TargetMode="External"/><Relationship Id="rId25" Type="http://schemas.openxmlformats.org/officeDocument/2006/relationships/hyperlink" Target="https://suifp.dnp.gov.co/" TargetMode="External"/><Relationship Id="rId33"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8" Type="http://schemas.openxmlformats.org/officeDocument/2006/relationships/comments" Target="../comments1.xml"/><Relationship Id="rId2" Type="http://schemas.openxmlformats.org/officeDocument/2006/relationships/hyperlink" Target="https://unproteccion.sharepoint.com/sites/oapi/Prensa/Forms/AllItems.aspx" TargetMode="External"/><Relationship Id="rId16" Type="http://schemas.openxmlformats.org/officeDocument/2006/relationships/hyperlink" Target="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TargetMode="External"/><Relationship Id="rId20"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20C:\Users\Luz.lopez\Documents\DOCUMENTACI&#210;N%202019\INDICADORES%20PLAN%20DE%20ACCI&#210;N%20%202019\EVIDENCIA%20INDICADORES\6.%20JUNIO" TargetMode="External"/><Relationship Id="rId29"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1" Type="http://schemas.openxmlformats.org/officeDocument/2006/relationships/pivotTable" Target="../pivotTables/pivotTable1.xml"/><Relationship Id="rId6" Type="http://schemas.openxmlformats.org/officeDocument/2006/relationships/hyperlink" Target="https://unproteccion.sharepoint.com/sites/oapi/Prensa/Forms/AllItems.aspx" TargetMode="External"/><Relationship Id="rId11" Type="http://schemas.openxmlformats.org/officeDocument/2006/relationships/hyperlink" Target="https://unproteccion.sharepoint.com/sites/ser/apoyo/Enlace_Calidad_SER/Forms/AllItems.aspx?id=%2Fsites%2Fser%2Fapoyo%2FEnlace%5FCalidad%5FSER%2FINFORMACI%C3%92N%202019%2F8%2E%20INDICADORES%20DE%20GESTI%C3%92N%202019%2FEVIDENCIA%20INDICADORES%2FABRIL" TargetMode="External"/><Relationship Id="rId24" Type="http://schemas.openxmlformats.org/officeDocument/2006/relationships/hyperlink" Target="https://www.unp.gov.co/planeacion-gestion-y-control/planes-programas-e-informes/mapa-de-riesgo-corrupcion-y-procesos/" TargetMode="External"/><Relationship Id="rId32"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7" Type="http://schemas.openxmlformats.org/officeDocument/2006/relationships/vmlDrawing" Target="../drawings/vmlDrawing1.vml"/><Relationship Id="rId5" Type="http://schemas.openxmlformats.org/officeDocument/2006/relationships/hyperlink" Target="https://unproteccion.sharepoint.com/sites/oapi/Prensa/Forms/AllItems.aspx" TargetMode="External"/><Relationship Id="rId15" Type="http://schemas.openxmlformats.org/officeDocument/2006/relationships/hyperlink" Target="https://unproteccion.sharepoint.com/sites/oapi/Prensa/Forms/AllItems.aspx" TargetMode="External"/><Relationship Id="rId23" Type="http://schemas.openxmlformats.org/officeDocument/2006/relationships/hyperlink" Target="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20C:\Users\Luz.lopez\Documents\DOCUMENTACI&#210;N%202019\INFORMES%20PQRSD\Evidencia%20PQRSD\6.%20JUNIO" TargetMode="External"/><Relationship Id="rId28"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6" Type="http://schemas.openxmlformats.org/officeDocument/2006/relationships/drawing" Target="../drawings/drawing1.xml"/><Relationship Id="rId10" Type="http://schemas.openxmlformats.org/officeDocument/2006/relationships/hyperlink" Target="https://unproteccion.sharepoint.com/sites/ser/apoyo/Enlace_Calidad_SER/Forms/AllItems.aspx?id=%2Fsites%2Fser%2Fapoyo%2FEnlace%5FCalidad%5FSER%2FINFORMACI%C3%92N%202019%2F13%2E%20PLAN%20DE%20ACCI%C3%92N%2FSEGUIMIENTO%20PLAN%20DE%20ACCI%C3%92N%202019" TargetMode="External"/><Relationship Id="rId19" Type="http://schemas.openxmlformats.org/officeDocument/2006/relationships/hyperlink" Target="https://unproteccion.sharepoint.com/:u:/s/ser/apoyo/EbmzqutuYN9FpII3ueBEp5EBTrQOawSAD3zPyg5NKbL2GA?e=CVolol%20C:\Users\Luz.lopez\Documents\DOCUMENTACI&#210;N%202019\INDICADORES%20PLAN%20DE%20ACCI&#210;N%20%202019\EVIDENCIA%20INDICADORES\6.%20JUNIO" TargetMode="External"/><Relationship Id="rId31"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4" Type="http://schemas.openxmlformats.org/officeDocument/2006/relationships/hyperlink" Target="https://unproteccion.sharepoint.com/sites/oapi/Prensa/Forms/AllItems.aspx" TargetMode="External"/><Relationship Id="rId9" Type="http://schemas.openxmlformats.org/officeDocument/2006/relationships/hyperlink" Target="http://socrates.unp.gov.co/Accion/Index" TargetMode="External"/><Relationship Id="rId14" Type="http://schemas.openxmlformats.org/officeDocument/2006/relationships/hyperlink" Target="https://unproteccion.sharepoint.com/sites/oapi/Prensa/Forms/AllItems.aspxhttps:/unproteccion.sharepoint.com/sites/oapi/Prensa/Forms/AllItems.aspx" TargetMode="External"/><Relationship Id="rId22" Type="http://schemas.openxmlformats.org/officeDocument/2006/relationships/hyperlink" Target="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20C:\Users\Luz.lopez\Documents\DOCUMENTACI&#210;N%202019\INDICADORES%20PLAN%20DE%20ACCI&#210;N%20%202019\EVIDENCIA%20INDICADORES\6.%20JUNIO" TargetMode="External"/><Relationship Id="rId27"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0" Type="http://schemas.openxmlformats.org/officeDocument/2006/relationships/hyperlink" Target="https://unproteccion.sharepoint.com/sites/oapi/Comunicaciones/Forms/AllItems.aspx?viewid=5644ee14%2Da8b8%2D442a%2D9b04%2D1f7c99527235&amp;id=%2Fsites%2Foapi%2FComunicaciones%2FCALIDAD%2FIndicadores%20Trimestrales%2FSEPTIEMBRE%202019" TargetMode="External"/><Relationship Id="rId35" Type="http://schemas.openxmlformats.org/officeDocument/2006/relationships/printerSettings" Target="../printerSettings/printerSettings1.bin"/><Relationship Id="rId8" Type="http://schemas.openxmlformats.org/officeDocument/2006/relationships/hyperlink" Target="https://unproteccion.sharepoint.com/sites/oapi/Prensa/Forms/AllItems.aspx" TargetMode="External"/><Relationship Id="rId3" Type="http://schemas.openxmlformats.org/officeDocument/2006/relationships/hyperlink" Target="https://unproteccion.sharepoint.com/sites/oapi/Prensa/Forms/AllItems.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9C8-F8BD-4E0A-BA0D-0B33A18B0083}">
  <dimension ref="A1:XDS306"/>
  <sheetViews>
    <sheetView tabSelected="1" topLeftCell="AD4" zoomScaleNormal="100" zoomScaleSheetLayoutView="80" workbookViewId="0">
      <selection activeCell="AK12" sqref="AK12"/>
    </sheetView>
  </sheetViews>
  <sheetFormatPr baseColWidth="10" defaultColWidth="11.42578125" defaultRowHeight="12.75" x14ac:dyDescent="0.2"/>
  <cols>
    <col min="1" max="3" width="11.42578125" style="3" customWidth="1"/>
    <col min="4" max="4" width="35.140625" style="3" customWidth="1"/>
    <col min="5" max="6" width="14.5703125" style="3" customWidth="1"/>
    <col min="7" max="8" width="12.42578125" style="3" customWidth="1"/>
    <col min="9" max="9" width="10.140625" style="16" customWidth="1"/>
    <col min="10" max="10" width="11.42578125" style="16" customWidth="1"/>
    <col min="11" max="11" width="14.42578125" style="16" customWidth="1"/>
    <col min="12" max="17" width="11.42578125" style="16" customWidth="1"/>
    <col min="18" max="18" width="15.42578125" style="16" customWidth="1"/>
    <col min="19" max="21" width="11.42578125" style="16" customWidth="1"/>
    <col min="22" max="22" width="31.28515625" style="3" customWidth="1"/>
    <col min="23" max="23" width="11.42578125" style="3" customWidth="1"/>
    <col min="24" max="24" width="12" style="3" customWidth="1"/>
    <col min="25" max="28" width="11.42578125" style="3" customWidth="1"/>
    <col min="29" max="29" width="61" style="3" customWidth="1"/>
    <col min="30" max="30" width="13.7109375" style="3" customWidth="1"/>
    <col min="31" max="31" width="14.5703125" style="3" customWidth="1"/>
    <col min="32" max="43" width="5" style="3" customWidth="1"/>
    <col min="44" max="44" width="24.7109375" style="3" customWidth="1"/>
    <col min="45" max="45" width="15" style="16" bestFit="1" customWidth="1"/>
    <col min="46" max="46" width="22.140625" style="3" customWidth="1"/>
    <col min="47" max="47" width="11.42578125" style="3" customWidth="1"/>
    <col min="48" max="48" width="27.28515625" style="7" customWidth="1"/>
    <col min="49" max="51" width="11.140625" style="3" customWidth="1"/>
    <col min="52" max="53" width="13.140625" style="3" customWidth="1"/>
    <col min="54" max="54" width="11.140625" style="3" customWidth="1"/>
    <col min="55" max="56" width="9.28515625" style="3" customWidth="1"/>
    <col min="57" max="57" width="7.28515625" style="3" customWidth="1"/>
    <col min="58" max="60" width="9.28515625" style="3" customWidth="1"/>
    <col min="61" max="61" width="7.28515625" style="3" customWidth="1"/>
    <col min="62" max="63" width="11.140625" style="3" customWidth="1"/>
    <col min="64" max="64" width="9.28515625" style="3" customWidth="1"/>
    <col min="65" max="65" width="7.28515625" style="3" customWidth="1"/>
    <col min="66" max="66" width="6.28515625" style="9" customWidth="1"/>
    <col min="67" max="69" width="6.28515625" style="7" customWidth="1"/>
    <col min="70" max="70" width="6.28515625" style="10" customWidth="1"/>
    <col min="71" max="74" width="6.28515625" style="7" customWidth="1"/>
    <col min="75" max="75" width="6.28515625" style="10" customWidth="1"/>
    <col min="76" max="76" width="5.28515625" style="10" customWidth="1"/>
    <col min="77" max="78" width="5.28515625" style="7" customWidth="1"/>
    <col min="79" max="81" width="26.85546875" style="8" customWidth="1"/>
    <col min="82" max="82" width="26.85546875" style="7" customWidth="1"/>
    <col min="83" max="83" width="5.28515625" style="83" customWidth="1"/>
    <col min="84" max="85" width="5.28515625" style="6" customWidth="1"/>
    <col min="86" max="89" width="26.85546875" style="11" customWidth="1"/>
    <col min="90" max="90" width="5.28515625" style="68" customWidth="1"/>
    <col min="91" max="92" width="5.28515625" style="2" customWidth="1"/>
    <col min="93" max="96" width="40" style="13" customWidth="1"/>
    <col min="97" max="99" width="5" style="3" customWidth="1"/>
    <col min="100" max="103" width="11.42578125" style="3"/>
    <col min="104" max="16384" width="11.42578125" style="149"/>
  </cols>
  <sheetData>
    <row r="1" spans="1:103" s="3" customFormat="1" x14ac:dyDescent="0.2">
      <c r="A1" s="150"/>
      <c r="B1" s="150"/>
      <c r="C1" s="151" t="s">
        <v>0</v>
      </c>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2"/>
      <c r="BO1" s="151"/>
      <c r="BP1" s="151"/>
      <c r="BQ1" s="151"/>
      <c r="BR1" s="151"/>
      <c r="BS1" s="151"/>
      <c r="BT1" s="151"/>
      <c r="BU1" s="151"/>
      <c r="BV1" s="151"/>
      <c r="BW1" s="151"/>
      <c r="BX1" s="151"/>
      <c r="BY1" s="151"/>
      <c r="BZ1" s="151"/>
      <c r="CA1" s="153"/>
      <c r="CB1" s="153"/>
      <c r="CC1" s="153"/>
      <c r="CD1" s="151"/>
      <c r="CE1" s="154"/>
      <c r="CF1" s="151"/>
      <c r="CG1" s="151"/>
      <c r="CH1" s="151"/>
      <c r="CI1" s="151"/>
      <c r="CJ1" s="151"/>
      <c r="CK1" s="151"/>
      <c r="CL1" s="151"/>
      <c r="CM1" s="151"/>
      <c r="CN1" s="151"/>
      <c r="CO1" s="151"/>
      <c r="CP1" s="151"/>
      <c r="CQ1" s="151"/>
      <c r="CR1" s="151"/>
      <c r="CS1" s="151"/>
      <c r="CT1" s="151"/>
      <c r="CU1" s="151"/>
      <c r="CV1" s="151"/>
      <c r="CW1" s="150"/>
      <c r="CX1" s="150"/>
      <c r="CY1" s="150"/>
    </row>
    <row r="2" spans="1:103" s="3" customFormat="1" x14ac:dyDescent="0.2">
      <c r="A2" s="150"/>
      <c r="B2" s="150"/>
      <c r="C2" s="151" t="s">
        <v>1</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2"/>
      <c r="BO2" s="151"/>
      <c r="BP2" s="151"/>
      <c r="BQ2" s="151"/>
      <c r="BR2" s="151"/>
      <c r="BS2" s="151"/>
      <c r="BT2" s="151"/>
      <c r="BU2" s="151"/>
      <c r="BV2" s="151"/>
      <c r="BW2" s="151"/>
      <c r="BX2" s="151"/>
      <c r="BY2" s="151"/>
      <c r="BZ2" s="151"/>
      <c r="CA2" s="153"/>
      <c r="CB2" s="153"/>
      <c r="CC2" s="153"/>
      <c r="CD2" s="151"/>
      <c r="CE2" s="154"/>
      <c r="CF2" s="151"/>
      <c r="CG2" s="151"/>
      <c r="CH2" s="151"/>
      <c r="CI2" s="151"/>
      <c r="CJ2" s="151"/>
      <c r="CK2" s="151"/>
      <c r="CL2" s="151"/>
      <c r="CM2" s="151"/>
      <c r="CN2" s="151"/>
      <c r="CO2" s="151"/>
      <c r="CP2" s="151"/>
      <c r="CQ2" s="151"/>
      <c r="CR2" s="151"/>
      <c r="CS2" s="151"/>
      <c r="CT2" s="151"/>
      <c r="CU2" s="151"/>
      <c r="CV2" s="151"/>
      <c r="CW2" s="150"/>
      <c r="CX2" s="150"/>
      <c r="CY2" s="150"/>
    </row>
    <row r="3" spans="1:103" s="3" customFormat="1" x14ac:dyDescent="0.2">
      <c r="A3" s="150"/>
      <c r="B3" s="150"/>
      <c r="C3" s="151" t="s">
        <v>2</v>
      </c>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2"/>
      <c r="BO3" s="151"/>
      <c r="BP3" s="151"/>
      <c r="BQ3" s="151"/>
      <c r="BR3" s="151"/>
      <c r="BS3" s="151"/>
      <c r="BT3" s="151"/>
      <c r="BU3" s="151"/>
      <c r="BV3" s="151"/>
      <c r="BW3" s="151"/>
      <c r="BX3" s="151"/>
      <c r="BY3" s="151"/>
      <c r="BZ3" s="151"/>
      <c r="CA3" s="153"/>
      <c r="CB3" s="153"/>
      <c r="CC3" s="153"/>
      <c r="CD3" s="151"/>
      <c r="CE3" s="154"/>
      <c r="CF3" s="151"/>
      <c r="CG3" s="151"/>
      <c r="CH3" s="151"/>
      <c r="CI3" s="151"/>
      <c r="CJ3" s="151"/>
      <c r="CK3" s="151"/>
      <c r="CL3" s="151"/>
      <c r="CM3" s="151"/>
      <c r="CN3" s="151"/>
      <c r="CO3" s="151"/>
      <c r="CP3" s="151"/>
      <c r="CQ3" s="151"/>
      <c r="CR3" s="151"/>
      <c r="CS3" s="151"/>
      <c r="CT3" s="151"/>
      <c r="CU3" s="151"/>
      <c r="CV3" s="151"/>
      <c r="CW3" s="150"/>
      <c r="CX3" s="150"/>
      <c r="CY3" s="150"/>
    </row>
    <row r="4" spans="1:103" s="3" customFormat="1" x14ac:dyDescent="0.2">
      <c r="A4" s="155" t="s">
        <v>3</v>
      </c>
      <c r="B4" s="155"/>
      <c r="C4" s="155"/>
      <c r="D4" s="155"/>
      <c r="E4" s="150">
        <v>2019</v>
      </c>
      <c r="F4" s="150"/>
      <c r="G4" s="150"/>
      <c r="H4" s="150"/>
      <c r="I4" s="150"/>
      <c r="J4" s="156" t="s">
        <v>4</v>
      </c>
      <c r="K4" s="156"/>
      <c r="L4" s="156"/>
      <c r="M4" s="156"/>
      <c r="N4" s="156"/>
      <c r="O4" s="156"/>
      <c r="P4" s="156"/>
      <c r="Q4" s="156"/>
      <c r="R4" s="156"/>
      <c r="S4" s="157" t="s">
        <v>5</v>
      </c>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8"/>
      <c r="AW4" s="157"/>
      <c r="AX4" s="157"/>
      <c r="AY4" s="157"/>
      <c r="AZ4" s="157"/>
      <c r="BA4" s="157"/>
      <c r="BB4" s="157"/>
      <c r="BC4" s="157"/>
      <c r="BD4" s="157"/>
      <c r="BE4" s="157"/>
      <c r="BF4" s="157"/>
      <c r="BG4" s="157"/>
      <c r="BH4" s="157"/>
      <c r="BI4" s="157"/>
      <c r="BJ4" s="157"/>
      <c r="BK4" s="157"/>
      <c r="BL4" s="157"/>
      <c r="BM4" s="157"/>
      <c r="BN4" s="159"/>
      <c r="BO4" s="158"/>
      <c r="BP4" s="158"/>
      <c r="BQ4" s="158"/>
      <c r="BR4" s="158"/>
      <c r="BS4" s="158"/>
      <c r="BT4" s="158"/>
      <c r="BU4" s="158"/>
      <c r="BV4" s="158"/>
      <c r="BW4" s="158"/>
      <c r="BX4" s="158"/>
      <c r="BY4" s="158"/>
      <c r="BZ4" s="158"/>
      <c r="CA4" s="160"/>
      <c r="CB4" s="160"/>
      <c r="CC4" s="160"/>
      <c r="CD4" s="158"/>
      <c r="CE4" s="161"/>
      <c r="CF4" s="158"/>
      <c r="CG4" s="157"/>
      <c r="CH4" s="157"/>
      <c r="CI4" s="157"/>
      <c r="CJ4" s="157"/>
      <c r="CK4" s="157"/>
      <c r="CL4" s="162"/>
      <c r="CM4" s="157"/>
      <c r="CN4" s="157"/>
      <c r="CO4" s="157"/>
      <c r="CP4" s="157"/>
      <c r="CQ4" s="157"/>
      <c r="CR4" s="157"/>
      <c r="CS4" s="157"/>
      <c r="CT4" s="157"/>
      <c r="CU4" s="157"/>
      <c r="CV4" s="157"/>
      <c r="CW4" s="150"/>
      <c r="CX4" s="150"/>
      <c r="CY4" s="150"/>
    </row>
    <row r="5" spans="1:103" s="3" customFormat="1" ht="22.5" x14ac:dyDescent="0.2">
      <c r="A5" s="182" t="s">
        <v>6</v>
      </c>
      <c r="B5" s="182"/>
      <c r="C5" s="182"/>
      <c r="D5" s="182"/>
      <c r="E5" s="183" t="s">
        <v>7</v>
      </c>
      <c r="F5" s="183"/>
      <c r="G5" s="21" t="s">
        <v>8</v>
      </c>
      <c r="H5" s="21" t="s">
        <v>9</v>
      </c>
      <c r="I5" s="184" t="s">
        <v>10</v>
      </c>
      <c r="J5" s="184"/>
      <c r="K5" s="184"/>
      <c r="L5" s="184"/>
      <c r="M5" s="184"/>
      <c r="N5" s="185" t="s">
        <v>11</v>
      </c>
      <c r="O5" s="185"/>
      <c r="P5" s="185"/>
      <c r="Q5" s="185"/>
      <c r="R5" s="185"/>
      <c r="S5" s="185"/>
      <c r="T5" s="185"/>
      <c r="U5" s="185"/>
      <c r="V5" s="176" t="s">
        <v>12</v>
      </c>
      <c r="W5" s="186" t="s">
        <v>13</v>
      </c>
      <c r="X5" s="176" t="s">
        <v>14</v>
      </c>
      <c r="Y5" s="177" t="s">
        <v>15</v>
      </c>
      <c r="Z5" s="177"/>
      <c r="AA5" s="177"/>
      <c r="AB5" s="177"/>
      <c r="AC5" s="178" t="s">
        <v>16</v>
      </c>
      <c r="AD5" s="178"/>
      <c r="AE5" s="178"/>
      <c r="AF5" s="179" t="s">
        <v>17</v>
      </c>
      <c r="AG5" s="179"/>
      <c r="AH5" s="179"/>
      <c r="AI5" s="179"/>
      <c r="AJ5" s="179"/>
      <c r="AK5" s="179"/>
      <c r="AL5" s="179"/>
      <c r="AM5" s="179"/>
      <c r="AN5" s="179"/>
      <c r="AO5" s="179"/>
      <c r="AP5" s="179"/>
      <c r="AQ5" s="179"/>
      <c r="AR5" s="180" t="s">
        <v>18</v>
      </c>
      <c r="AS5" s="180"/>
      <c r="AT5" s="180"/>
      <c r="AU5" s="180"/>
      <c r="AV5" s="180"/>
      <c r="AW5" s="181" t="s">
        <v>19</v>
      </c>
      <c r="AX5" s="181"/>
      <c r="AY5" s="181"/>
      <c r="AZ5" s="181"/>
      <c r="BA5" s="181"/>
      <c r="BB5" s="181"/>
      <c r="BC5" s="181"/>
      <c r="BD5" s="181"/>
      <c r="BE5" s="181"/>
      <c r="BF5" s="181"/>
      <c r="BG5" s="181"/>
      <c r="BH5" s="181"/>
      <c r="BI5" s="181"/>
      <c r="BJ5" s="181"/>
      <c r="BK5" s="181"/>
      <c r="BL5" s="181"/>
      <c r="BM5" s="181"/>
      <c r="BN5" s="163" t="s">
        <v>20</v>
      </c>
      <c r="BO5" s="164"/>
      <c r="BP5" s="164"/>
      <c r="BQ5" s="164"/>
      <c r="BR5" s="164"/>
      <c r="BS5" s="164"/>
      <c r="BT5" s="164"/>
      <c r="BU5" s="164"/>
      <c r="BV5" s="164"/>
      <c r="BW5" s="164"/>
      <c r="BX5" s="164"/>
      <c r="BY5" s="164"/>
      <c r="BZ5" s="164"/>
      <c r="CA5" s="164"/>
      <c r="CB5" s="164"/>
      <c r="CC5" s="164"/>
      <c r="CD5" s="164"/>
      <c r="CE5" s="165"/>
      <c r="CF5" s="164"/>
      <c r="CG5" s="164"/>
      <c r="CH5" s="164"/>
      <c r="CI5" s="164"/>
      <c r="CJ5" s="164"/>
      <c r="CK5" s="164"/>
      <c r="CL5" s="164"/>
      <c r="CM5" s="164"/>
      <c r="CN5" s="164"/>
      <c r="CO5" s="164"/>
      <c r="CP5" s="164"/>
      <c r="CQ5" s="164"/>
      <c r="CR5" s="164"/>
      <c r="CS5" s="164"/>
      <c r="CT5" s="164"/>
      <c r="CU5" s="164"/>
      <c r="CV5" s="164"/>
      <c r="CW5" s="164"/>
      <c r="CX5" s="164"/>
      <c r="CY5" s="164"/>
    </row>
    <row r="6" spans="1:103" s="2" customFormat="1" ht="53.25" customHeight="1" x14ac:dyDescent="0.25">
      <c r="A6" s="22" t="s">
        <v>21</v>
      </c>
      <c r="B6" s="22" t="s">
        <v>22</v>
      </c>
      <c r="C6" s="23" t="s">
        <v>23</v>
      </c>
      <c r="D6" s="23" t="s">
        <v>24</v>
      </c>
      <c r="E6" s="24" t="s">
        <v>25</v>
      </c>
      <c r="F6" s="24" t="s">
        <v>26</v>
      </c>
      <c r="G6" s="21" t="s">
        <v>8</v>
      </c>
      <c r="H6" s="21" t="s">
        <v>9</v>
      </c>
      <c r="I6" s="25" t="s">
        <v>27</v>
      </c>
      <c r="J6" s="25" t="s">
        <v>28</v>
      </c>
      <c r="K6" s="25" t="s">
        <v>29</v>
      </c>
      <c r="L6" s="25" t="s">
        <v>30</v>
      </c>
      <c r="M6" s="25" t="s">
        <v>31</v>
      </c>
      <c r="N6" s="26" t="s">
        <v>32</v>
      </c>
      <c r="O6" s="26" t="s">
        <v>33</v>
      </c>
      <c r="P6" s="26" t="s">
        <v>34</v>
      </c>
      <c r="Q6" s="26" t="s">
        <v>35</v>
      </c>
      <c r="R6" s="26" t="s">
        <v>36</v>
      </c>
      <c r="S6" s="26" t="s">
        <v>37</v>
      </c>
      <c r="T6" s="26" t="s">
        <v>38</v>
      </c>
      <c r="U6" s="26" t="s">
        <v>39</v>
      </c>
      <c r="V6" s="176"/>
      <c r="W6" s="186"/>
      <c r="X6" s="176"/>
      <c r="Y6" s="27">
        <v>2019</v>
      </c>
      <c r="Z6" s="27">
        <v>2020</v>
      </c>
      <c r="AA6" s="27">
        <v>2021</v>
      </c>
      <c r="AB6" s="27">
        <v>2022</v>
      </c>
      <c r="AC6" s="28" t="s">
        <v>40</v>
      </c>
      <c r="AD6" s="29" t="s">
        <v>41</v>
      </c>
      <c r="AE6" s="29" t="s">
        <v>42</v>
      </c>
      <c r="AF6" s="30" t="s">
        <v>43</v>
      </c>
      <c r="AG6" s="30" t="s">
        <v>44</v>
      </c>
      <c r="AH6" s="30" t="s">
        <v>45</v>
      </c>
      <c r="AI6" s="30" t="s">
        <v>46</v>
      </c>
      <c r="AJ6" s="30" t="s">
        <v>47</v>
      </c>
      <c r="AK6" s="30" t="s">
        <v>48</v>
      </c>
      <c r="AL6" s="30" t="s">
        <v>49</v>
      </c>
      <c r="AM6" s="30" t="s">
        <v>50</v>
      </c>
      <c r="AN6" s="30" t="s">
        <v>51</v>
      </c>
      <c r="AO6" s="30" t="s">
        <v>52</v>
      </c>
      <c r="AP6" s="30" t="s">
        <v>53</v>
      </c>
      <c r="AQ6" s="30" t="s">
        <v>54</v>
      </c>
      <c r="AR6" s="31" t="s">
        <v>55</v>
      </c>
      <c r="AS6" s="32" t="s">
        <v>56</v>
      </c>
      <c r="AT6" s="31" t="s">
        <v>57</v>
      </c>
      <c r="AU6" s="31" t="s">
        <v>58</v>
      </c>
      <c r="AV6" s="31" t="s">
        <v>59</v>
      </c>
      <c r="AW6" s="33" t="s">
        <v>60</v>
      </c>
      <c r="AX6" s="33" t="s">
        <v>61</v>
      </c>
      <c r="AY6" s="33" t="s">
        <v>62</v>
      </c>
      <c r="AZ6" s="33" t="s">
        <v>63</v>
      </c>
      <c r="BA6" s="33" t="s">
        <v>64</v>
      </c>
      <c r="BB6" s="33" t="s">
        <v>65</v>
      </c>
      <c r="BC6" s="33" t="s">
        <v>66</v>
      </c>
      <c r="BD6" s="33" t="s">
        <v>67</v>
      </c>
      <c r="BE6" s="33" t="s">
        <v>68</v>
      </c>
      <c r="BF6" s="33" t="s">
        <v>69</v>
      </c>
      <c r="BG6" s="33" t="s">
        <v>70</v>
      </c>
      <c r="BH6" s="33" t="s">
        <v>71</v>
      </c>
      <c r="BI6" s="33" t="s">
        <v>72</v>
      </c>
      <c r="BJ6" s="33" t="s">
        <v>73</v>
      </c>
      <c r="BK6" s="33" t="s">
        <v>74</v>
      </c>
      <c r="BL6" s="33" t="s">
        <v>75</v>
      </c>
      <c r="BM6" s="33" t="s">
        <v>76</v>
      </c>
      <c r="BN6" s="18" t="s">
        <v>77</v>
      </c>
      <c r="BO6" s="19" t="s">
        <v>78</v>
      </c>
      <c r="BP6" s="19" t="s">
        <v>79</v>
      </c>
      <c r="BQ6" s="19" t="s">
        <v>80</v>
      </c>
      <c r="BR6" s="19" t="s">
        <v>81</v>
      </c>
      <c r="BS6" s="19" t="s">
        <v>82</v>
      </c>
      <c r="BT6" s="19" t="s">
        <v>83</v>
      </c>
      <c r="BU6" s="19" t="s">
        <v>84</v>
      </c>
      <c r="BV6" s="19" t="s">
        <v>85</v>
      </c>
      <c r="BW6" s="19" t="s">
        <v>86</v>
      </c>
      <c r="BX6" s="19" t="s">
        <v>87</v>
      </c>
      <c r="BY6" s="19" t="s">
        <v>88</v>
      </c>
      <c r="BZ6" s="19" t="s">
        <v>89</v>
      </c>
      <c r="CA6" s="20" t="s">
        <v>90</v>
      </c>
      <c r="CB6" s="20" t="s">
        <v>91</v>
      </c>
      <c r="CC6" s="20" t="s">
        <v>92</v>
      </c>
      <c r="CD6" s="20" t="s">
        <v>93</v>
      </c>
      <c r="CE6" s="19" t="s">
        <v>94</v>
      </c>
      <c r="CF6" s="19" t="s">
        <v>88</v>
      </c>
      <c r="CG6" s="19" t="s">
        <v>89</v>
      </c>
      <c r="CH6" s="20" t="s">
        <v>95</v>
      </c>
      <c r="CI6" s="20" t="s">
        <v>96</v>
      </c>
      <c r="CJ6" s="20" t="s">
        <v>97</v>
      </c>
      <c r="CK6" s="20" t="s">
        <v>98</v>
      </c>
      <c r="CL6" s="19" t="s">
        <v>99</v>
      </c>
      <c r="CM6" s="19" t="s">
        <v>88</v>
      </c>
      <c r="CN6" s="19" t="s">
        <v>89</v>
      </c>
      <c r="CO6" s="20" t="s">
        <v>100</v>
      </c>
      <c r="CP6" s="20" t="s">
        <v>101</v>
      </c>
      <c r="CQ6" s="20" t="s">
        <v>102</v>
      </c>
      <c r="CR6" s="20" t="s">
        <v>103</v>
      </c>
      <c r="CS6" s="19" t="s">
        <v>104</v>
      </c>
      <c r="CT6" s="19" t="s">
        <v>88</v>
      </c>
      <c r="CU6" s="19" t="s">
        <v>89</v>
      </c>
      <c r="CV6" s="20" t="s">
        <v>105</v>
      </c>
      <c r="CW6" s="20" t="s">
        <v>106</v>
      </c>
      <c r="CX6" s="20" t="s">
        <v>107</v>
      </c>
      <c r="CY6" s="20" t="s">
        <v>108</v>
      </c>
    </row>
    <row r="7" spans="1:103" s="55" customFormat="1" ht="41.25" customHeight="1" x14ac:dyDescent="0.15">
      <c r="A7" s="1" t="s">
        <v>6</v>
      </c>
      <c r="B7" s="1" t="s">
        <v>6</v>
      </c>
      <c r="C7" s="1" t="s">
        <v>6</v>
      </c>
      <c r="D7" s="1" t="s">
        <v>6</v>
      </c>
      <c r="E7" s="1"/>
      <c r="F7" s="1"/>
      <c r="G7" s="1"/>
      <c r="H7" s="1"/>
      <c r="I7" s="1" t="s">
        <v>109</v>
      </c>
      <c r="J7" s="1" t="s">
        <v>109</v>
      </c>
      <c r="K7" s="1" t="s">
        <v>109</v>
      </c>
      <c r="L7" s="1" t="s">
        <v>109</v>
      </c>
      <c r="M7" s="1" t="s">
        <v>110</v>
      </c>
      <c r="N7" s="1" t="s">
        <v>109</v>
      </c>
      <c r="O7" s="1" t="s">
        <v>110</v>
      </c>
      <c r="P7" s="1" t="s">
        <v>110</v>
      </c>
      <c r="Q7" s="1" t="s">
        <v>110</v>
      </c>
      <c r="R7" s="1" t="s">
        <v>109</v>
      </c>
      <c r="S7" s="1" t="s">
        <v>109</v>
      </c>
      <c r="T7" s="1" t="s">
        <v>109</v>
      </c>
      <c r="U7" s="1" t="s">
        <v>109</v>
      </c>
      <c r="V7" s="1" t="s">
        <v>111</v>
      </c>
      <c r="W7" s="1" t="s">
        <v>112</v>
      </c>
      <c r="X7" s="39">
        <v>75</v>
      </c>
      <c r="Y7" s="39">
        <v>55</v>
      </c>
      <c r="Z7" s="39">
        <v>65</v>
      </c>
      <c r="AA7" s="39">
        <v>70</v>
      </c>
      <c r="AB7" s="39">
        <v>75</v>
      </c>
      <c r="AC7" s="1" t="s">
        <v>113</v>
      </c>
      <c r="AD7" s="1" t="s">
        <v>114</v>
      </c>
      <c r="AE7" s="1" t="s">
        <v>1</v>
      </c>
      <c r="AF7" s="1"/>
      <c r="AG7" s="1"/>
      <c r="AH7" s="1"/>
      <c r="AI7" s="1"/>
      <c r="AJ7" s="1"/>
      <c r="AK7" s="1"/>
      <c r="AL7" s="1"/>
      <c r="AM7" s="1">
        <v>1</v>
      </c>
      <c r="AN7" s="1"/>
      <c r="AO7" s="1"/>
      <c r="AP7" s="1"/>
      <c r="AQ7" s="1"/>
      <c r="AR7" s="1" t="s">
        <v>115</v>
      </c>
      <c r="AS7" s="1" t="s">
        <v>116</v>
      </c>
      <c r="AT7" s="1" t="s">
        <v>117</v>
      </c>
      <c r="AU7" s="1" t="s">
        <v>118</v>
      </c>
      <c r="AV7" s="1" t="s">
        <v>119</v>
      </c>
      <c r="AW7" s="1" t="s">
        <v>109</v>
      </c>
      <c r="AX7" s="1" t="s">
        <v>109</v>
      </c>
      <c r="AY7" s="1" t="s">
        <v>109</v>
      </c>
      <c r="AZ7" s="1" t="s">
        <v>109</v>
      </c>
      <c r="BA7" s="1" t="s">
        <v>109</v>
      </c>
      <c r="BB7" s="1" t="s">
        <v>109</v>
      </c>
      <c r="BC7" s="1" t="s">
        <v>109</v>
      </c>
      <c r="BD7" s="1" t="s">
        <v>109</v>
      </c>
      <c r="BE7" s="1" t="s">
        <v>109</v>
      </c>
      <c r="BF7" s="1" t="s">
        <v>109</v>
      </c>
      <c r="BG7" s="1" t="s">
        <v>109</v>
      </c>
      <c r="BH7" s="1" t="s">
        <v>109</v>
      </c>
      <c r="BI7" s="1" t="s">
        <v>109</v>
      </c>
      <c r="BJ7" s="1" t="s">
        <v>109</v>
      </c>
      <c r="BK7" s="1" t="s">
        <v>109</v>
      </c>
      <c r="BL7" s="1" t="s">
        <v>109</v>
      </c>
      <c r="BM7" s="1" t="s">
        <v>110</v>
      </c>
      <c r="BN7" s="38"/>
      <c r="BO7" s="38"/>
      <c r="BP7" s="38"/>
      <c r="BQ7" s="38"/>
      <c r="BR7" s="38"/>
      <c r="BS7" s="38"/>
      <c r="BT7" s="38"/>
      <c r="BU7" s="38"/>
      <c r="BV7" s="38"/>
      <c r="BW7" s="38"/>
      <c r="BX7" s="35"/>
      <c r="BY7" s="38"/>
      <c r="BZ7" s="38"/>
      <c r="CA7" s="36"/>
      <c r="CB7" s="36"/>
      <c r="CC7" s="36"/>
      <c r="CD7" s="36"/>
      <c r="CE7" s="35"/>
      <c r="CF7" s="36"/>
      <c r="CG7" s="36"/>
      <c r="CH7" s="36"/>
      <c r="CI7" s="36"/>
      <c r="CJ7" s="36"/>
      <c r="CK7" s="36"/>
      <c r="CL7" s="102"/>
      <c r="CM7" s="36"/>
      <c r="CN7" s="36"/>
      <c r="CO7" s="36"/>
      <c r="CP7" s="38"/>
      <c r="CQ7" s="38"/>
      <c r="CR7" s="38"/>
      <c r="CS7" s="38"/>
      <c r="CT7" s="36"/>
      <c r="CU7" s="36"/>
      <c r="CV7" s="38"/>
      <c r="CW7" s="38"/>
      <c r="CX7" s="38"/>
      <c r="CY7" s="38"/>
    </row>
    <row r="8" spans="1:103" s="55" customFormat="1" ht="41.25" customHeight="1" x14ac:dyDescent="0.15">
      <c r="A8" s="1" t="s">
        <v>6</v>
      </c>
      <c r="B8" s="1" t="s">
        <v>6</v>
      </c>
      <c r="C8" s="1" t="s">
        <v>6</v>
      </c>
      <c r="D8" s="1" t="s">
        <v>6</v>
      </c>
      <c r="E8" s="1"/>
      <c r="F8" s="1"/>
      <c r="G8" s="1"/>
      <c r="H8" s="1"/>
      <c r="I8" s="1" t="s">
        <v>109</v>
      </c>
      <c r="J8" s="1" t="s">
        <v>109</v>
      </c>
      <c r="K8" s="1" t="s">
        <v>109</v>
      </c>
      <c r="L8" s="1" t="s">
        <v>109</v>
      </c>
      <c r="M8" s="1" t="s">
        <v>110</v>
      </c>
      <c r="N8" s="1" t="s">
        <v>109</v>
      </c>
      <c r="O8" s="1" t="s">
        <v>110</v>
      </c>
      <c r="P8" s="1" t="s">
        <v>110</v>
      </c>
      <c r="Q8" s="1" t="s">
        <v>110</v>
      </c>
      <c r="R8" s="1" t="s">
        <v>109</v>
      </c>
      <c r="S8" s="1" t="s">
        <v>109</v>
      </c>
      <c r="T8" s="1" t="s">
        <v>109</v>
      </c>
      <c r="U8" s="1" t="s">
        <v>109</v>
      </c>
      <c r="V8" s="1" t="s">
        <v>111</v>
      </c>
      <c r="W8" s="1" t="s">
        <v>112</v>
      </c>
      <c r="X8" s="39">
        <v>75</v>
      </c>
      <c r="Y8" s="39">
        <v>55</v>
      </c>
      <c r="Z8" s="39">
        <v>65</v>
      </c>
      <c r="AA8" s="39">
        <v>70</v>
      </c>
      <c r="AB8" s="39">
        <v>75</v>
      </c>
      <c r="AC8" s="1" t="s">
        <v>120</v>
      </c>
      <c r="AD8" s="1" t="s">
        <v>121</v>
      </c>
      <c r="AE8" s="1" t="s">
        <v>1</v>
      </c>
      <c r="AF8" s="1"/>
      <c r="AG8" s="1"/>
      <c r="AH8" s="1"/>
      <c r="AI8" s="1"/>
      <c r="AJ8" s="1"/>
      <c r="AK8" s="37"/>
      <c r="AL8" s="1"/>
      <c r="AM8" s="1"/>
      <c r="AN8" s="1"/>
      <c r="AO8" s="1"/>
      <c r="AP8" s="1"/>
      <c r="AQ8" s="1">
        <v>1</v>
      </c>
      <c r="AR8" s="1" t="s">
        <v>122</v>
      </c>
      <c r="AS8" s="1" t="s">
        <v>116</v>
      </c>
      <c r="AT8" s="1" t="s">
        <v>117</v>
      </c>
      <c r="AU8" s="1" t="s">
        <v>118</v>
      </c>
      <c r="AV8" s="1" t="s">
        <v>119</v>
      </c>
      <c r="AW8" s="1" t="s">
        <v>109</v>
      </c>
      <c r="AX8" s="1" t="s">
        <v>109</v>
      </c>
      <c r="AY8" s="1" t="s">
        <v>109</v>
      </c>
      <c r="AZ8" s="1" t="s">
        <v>109</v>
      </c>
      <c r="BA8" s="1" t="s">
        <v>109</v>
      </c>
      <c r="BB8" s="1" t="s">
        <v>109</v>
      </c>
      <c r="BC8" s="1" t="s">
        <v>109</v>
      </c>
      <c r="BD8" s="1" t="s">
        <v>109</v>
      </c>
      <c r="BE8" s="1" t="s">
        <v>109</v>
      </c>
      <c r="BF8" s="1" t="s">
        <v>109</v>
      </c>
      <c r="BG8" s="1" t="s">
        <v>109</v>
      </c>
      <c r="BH8" s="1" t="s">
        <v>109</v>
      </c>
      <c r="BI8" s="1" t="s">
        <v>109</v>
      </c>
      <c r="BJ8" s="1" t="s">
        <v>109</v>
      </c>
      <c r="BK8" s="1" t="s">
        <v>109</v>
      </c>
      <c r="BL8" s="1" t="s">
        <v>109</v>
      </c>
      <c r="BM8" s="1" t="s">
        <v>110</v>
      </c>
      <c r="BN8" s="38"/>
      <c r="BO8" s="38"/>
      <c r="BP8" s="38"/>
      <c r="BQ8" s="38"/>
      <c r="BR8" s="38"/>
      <c r="BS8" s="38"/>
      <c r="BT8" s="38"/>
      <c r="BU8" s="38"/>
      <c r="BV8" s="38"/>
      <c r="BW8" s="38"/>
      <c r="BX8" s="35"/>
      <c r="BY8" s="38"/>
      <c r="BZ8" s="38"/>
      <c r="CA8" s="36"/>
      <c r="CB8" s="36"/>
      <c r="CC8" s="36"/>
      <c r="CD8" s="36"/>
      <c r="CE8" s="35"/>
      <c r="CF8" s="36"/>
      <c r="CG8" s="36"/>
      <c r="CH8" s="36"/>
      <c r="CI8" s="36"/>
      <c r="CJ8" s="36"/>
      <c r="CK8" s="36"/>
      <c r="CL8" s="102"/>
      <c r="CM8" s="36"/>
      <c r="CN8" s="36"/>
      <c r="CO8" s="36"/>
      <c r="CP8" s="38"/>
      <c r="CQ8" s="38"/>
      <c r="CR8" s="38"/>
      <c r="CS8" s="38"/>
      <c r="CT8" s="36"/>
      <c r="CU8" s="36"/>
      <c r="CV8" s="38"/>
      <c r="CW8" s="38"/>
      <c r="CX8" s="38"/>
      <c r="CY8" s="38"/>
    </row>
    <row r="9" spans="1:103" s="55" customFormat="1" ht="51.75" customHeight="1" x14ac:dyDescent="0.15">
      <c r="A9" s="1" t="s">
        <v>6</v>
      </c>
      <c r="B9" s="1" t="s">
        <v>6</v>
      </c>
      <c r="C9" s="1" t="s">
        <v>6</v>
      </c>
      <c r="D9" s="1" t="s">
        <v>6</v>
      </c>
      <c r="E9" s="1"/>
      <c r="F9" s="1"/>
      <c r="G9" s="1"/>
      <c r="H9" s="1"/>
      <c r="I9" s="1" t="s">
        <v>109</v>
      </c>
      <c r="J9" s="1" t="s">
        <v>109</v>
      </c>
      <c r="K9" s="1" t="s">
        <v>109</v>
      </c>
      <c r="L9" s="1" t="s">
        <v>109</v>
      </c>
      <c r="M9" s="1" t="s">
        <v>110</v>
      </c>
      <c r="N9" s="1" t="s">
        <v>109</v>
      </c>
      <c r="O9" s="1" t="s">
        <v>110</v>
      </c>
      <c r="P9" s="1" t="s">
        <v>110</v>
      </c>
      <c r="Q9" s="1" t="s">
        <v>110</v>
      </c>
      <c r="R9" s="1" t="s">
        <v>109</v>
      </c>
      <c r="S9" s="1" t="s">
        <v>109</v>
      </c>
      <c r="T9" s="1" t="s">
        <v>109</v>
      </c>
      <c r="U9" s="1" t="s">
        <v>109</v>
      </c>
      <c r="V9" s="1" t="s">
        <v>111</v>
      </c>
      <c r="W9" s="1" t="s">
        <v>112</v>
      </c>
      <c r="X9" s="39">
        <v>75</v>
      </c>
      <c r="Y9" s="39">
        <v>55</v>
      </c>
      <c r="Z9" s="39">
        <v>65</v>
      </c>
      <c r="AA9" s="39">
        <v>70</v>
      </c>
      <c r="AB9" s="39">
        <v>75</v>
      </c>
      <c r="AC9" s="1" t="s">
        <v>123</v>
      </c>
      <c r="AD9" s="1" t="s">
        <v>124</v>
      </c>
      <c r="AE9" s="1" t="s">
        <v>1</v>
      </c>
      <c r="AF9" s="37"/>
      <c r="AG9" s="37"/>
      <c r="AH9" s="1"/>
      <c r="AI9" s="37"/>
      <c r="AJ9" s="37"/>
      <c r="AK9" s="39">
        <v>1</v>
      </c>
      <c r="AL9" s="37"/>
      <c r="AM9" s="1"/>
      <c r="AN9" s="37"/>
      <c r="AO9" s="37"/>
      <c r="AP9" s="37"/>
      <c r="AQ9" s="39">
        <v>1</v>
      </c>
      <c r="AR9" s="1" t="s">
        <v>125</v>
      </c>
      <c r="AS9" s="1" t="s">
        <v>126</v>
      </c>
      <c r="AT9" s="1" t="s">
        <v>117</v>
      </c>
      <c r="AU9" s="1" t="s">
        <v>118</v>
      </c>
      <c r="AV9" s="1" t="s">
        <v>127</v>
      </c>
      <c r="AW9" s="1" t="s">
        <v>109</v>
      </c>
      <c r="AX9" s="1" t="s">
        <v>109</v>
      </c>
      <c r="AY9" s="1" t="s">
        <v>109</v>
      </c>
      <c r="AZ9" s="1" t="s">
        <v>109</v>
      </c>
      <c r="BA9" s="1" t="s">
        <v>109</v>
      </c>
      <c r="BB9" s="1" t="s">
        <v>109</v>
      </c>
      <c r="BC9" s="1" t="s">
        <v>109</v>
      </c>
      <c r="BD9" s="1" t="s">
        <v>109</v>
      </c>
      <c r="BE9" s="1" t="s">
        <v>109</v>
      </c>
      <c r="BF9" s="1" t="s">
        <v>109</v>
      </c>
      <c r="BG9" s="1" t="s">
        <v>109</v>
      </c>
      <c r="BH9" s="1" t="s">
        <v>109</v>
      </c>
      <c r="BI9" s="1" t="s">
        <v>109</v>
      </c>
      <c r="BJ9" s="1" t="s">
        <v>109</v>
      </c>
      <c r="BK9" s="1" t="s">
        <v>109</v>
      </c>
      <c r="BL9" s="1" t="s">
        <v>109</v>
      </c>
      <c r="BM9" s="1" t="s">
        <v>110</v>
      </c>
      <c r="BN9" s="105"/>
      <c r="BO9" s="106">
        <f>+CF9/CG9</f>
        <v>1</v>
      </c>
      <c r="BP9" s="36"/>
      <c r="BQ9" s="36"/>
      <c r="BR9" s="106">
        <f>+(BN9+BO9+BP9+BQ9)/2</f>
        <v>0.5</v>
      </c>
      <c r="BS9" s="105"/>
      <c r="BT9" s="106">
        <f>+BO9</f>
        <v>1</v>
      </c>
      <c r="BU9" s="36"/>
      <c r="BV9" s="36"/>
      <c r="BW9" s="106">
        <f>+(BS9+BT9+BU9+BV9)/2</f>
        <v>0.5</v>
      </c>
      <c r="BX9" s="35"/>
      <c r="BY9" s="38"/>
      <c r="BZ9" s="38"/>
      <c r="CA9" s="36"/>
      <c r="CB9" s="36"/>
      <c r="CC9" s="36"/>
      <c r="CD9" s="36"/>
      <c r="CE9" s="35">
        <v>43654</v>
      </c>
      <c r="CF9" s="36">
        <v>1</v>
      </c>
      <c r="CG9" s="36">
        <v>1</v>
      </c>
      <c r="CH9" s="1" t="s">
        <v>1397</v>
      </c>
      <c r="CI9" s="1" t="s">
        <v>1398</v>
      </c>
      <c r="CJ9" s="1" t="s">
        <v>1399</v>
      </c>
      <c r="CK9" s="1" t="s">
        <v>1400</v>
      </c>
      <c r="CL9" s="102"/>
      <c r="CM9" s="36"/>
      <c r="CN9" s="36"/>
      <c r="CO9" s="36"/>
      <c r="CP9" s="38"/>
      <c r="CQ9" s="38"/>
      <c r="CR9" s="38"/>
      <c r="CS9" s="38"/>
      <c r="CT9" s="36"/>
      <c r="CU9" s="36"/>
      <c r="CV9" s="38"/>
      <c r="CW9" s="38"/>
      <c r="CX9" s="38"/>
      <c r="CY9" s="38"/>
    </row>
    <row r="10" spans="1:103" s="55" customFormat="1" ht="41.25" customHeight="1" x14ac:dyDescent="0.15">
      <c r="A10" s="1" t="s">
        <v>6</v>
      </c>
      <c r="B10" s="1" t="s">
        <v>6</v>
      </c>
      <c r="C10" s="1" t="s">
        <v>6</v>
      </c>
      <c r="D10" s="1" t="s">
        <v>6</v>
      </c>
      <c r="E10" s="1"/>
      <c r="F10" s="1"/>
      <c r="G10" s="1"/>
      <c r="H10" s="1"/>
      <c r="I10" s="1" t="s">
        <v>109</v>
      </c>
      <c r="J10" s="1" t="s">
        <v>109</v>
      </c>
      <c r="K10" s="1" t="s">
        <v>109</v>
      </c>
      <c r="L10" s="1" t="s">
        <v>109</v>
      </c>
      <c r="M10" s="1" t="s">
        <v>110</v>
      </c>
      <c r="N10" s="1" t="s">
        <v>109</v>
      </c>
      <c r="O10" s="1" t="s">
        <v>110</v>
      </c>
      <c r="P10" s="1" t="s">
        <v>110</v>
      </c>
      <c r="Q10" s="1" t="s">
        <v>110</v>
      </c>
      <c r="R10" s="1" t="s">
        <v>109</v>
      </c>
      <c r="S10" s="1" t="s">
        <v>109</v>
      </c>
      <c r="T10" s="1" t="s">
        <v>109</v>
      </c>
      <c r="U10" s="1" t="s">
        <v>109</v>
      </c>
      <c r="V10" s="1" t="s">
        <v>111</v>
      </c>
      <c r="W10" s="1" t="s">
        <v>112</v>
      </c>
      <c r="X10" s="39">
        <v>75</v>
      </c>
      <c r="Y10" s="39">
        <v>55</v>
      </c>
      <c r="Z10" s="39">
        <v>65</v>
      </c>
      <c r="AA10" s="39">
        <v>70</v>
      </c>
      <c r="AB10" s="39">
        <v>75</v>
      </c>
      <c r="AC10" s="1" t="s">
        <v>128</v>
      </c>
      <c r="AD10" s="1" t="s">
        <v>129</v>
      </c>
      <c r="AE10" s="1" t="s">
        <v>1</v>
      </c>
      <c r="AF10" s="1"/>
      <c r="AG10" s="37"/>
      <c r="AH10" s="37"/>
      <c r="AI10" s="41"/>
      <c r="AJ10" s="1"/>
      <c r="AK10" s="37"/>
      <c r="AL10" s="41"/>
      <c r="AM10" s="1"/>
      <c r="AN10" s="37"/>
      <c r="AO10" s="41"/>
      <c r="AP10" s="1"/>
      <c r="AQ10" s="37">
        <v>1</v>
      </c>
      <c r="AR10" s="1" t="s">
        <v>130</v>
      </c>
      <c r="AS10" s="1" t="s">
        <v>116</v>
      </c>
      <c r="AT10" s="1" t="s">
        <v>131</v>
      </c>
      <c r="AU10" s="1" t="s">
        <v>132</v>
      </c>
      <c r="AV10" s="1" t="s">
        <v>133</v>
      </c>
      <c r="AW10" s="1" t="s">
        <v>109</v>
      </c>
      <c r="AX10" s="1" t="s">
        <v>109</v>
      </c>
      <c r="AY10" s="1" t="s">
        <v>109</v>
      </c>
      <c r="AZ10" s="1" t="s">
        <v>109</v>
      </c>
      <c r="BA10" s="1" t="s">
        <v>109</v>
      </c>
      <c r="BB10" s="1" t="s">
        <v>109</v>
      </c>
      <c r="BC10" s="1" t="s">
        <v>109</v>
      </c>
      <c r="BD10" s="1" t="s">
        <v>109</v>
      </c>
      <c r="BE10" s="1" t="s">
        <v>109</v>
      </c>
      <c r="BF10" s="1" t="s">
        <v>109</v>
      </c>
      <c r="BG10" s="1" t="s">
        <v>109</v>
      </c>
      <c r="BH10" s="1" t="s">
        <v>109</v>
      </c>
      <c r="BI10" s="1" t="s">
        <v>109</v>
      </c>
      <c r="BJ10" s="1" t="s">
        <v>109</v>
      </c>
      <c r="BK10" s="1" t="s">
        <v>109</v>
      </c>
      <c r="BL10" s="1" t="s">
        <v>109</v>
      </c>
      <c r="BM10" s="1" t="s">
        <v>110</v>
      </c>
      <c r="BN10" s="38"/>
      <c r="BO10" s="106"/>
      <c r="BP10" s="38"/>
      <c r="BQ10" s="38"/>
      <c r="BR10" s="38"/>
      <c r="BS10" s="38"/>
      <c r="BT10" s="38"/>
      <c r="BU10" s="38"/>
      <c r="BV10" s="38"/>
      <c r="BW10" s="38"/>
      <c r="BX10" s="35"/>
      <c r="BY10" s="38"/>
      <c r="BZ10" s="38"/>
      <c r="CA10" s="36"/>
      <c r="CB10" s="36"/>
      <c r="CC10" s="36"/>
      <c r="CD10" s="36"/>
      <c r="CE10" s="35"/>
      <c r="CF10" s="36"/>
      <c r="CG10" s="36"/>
      <c r="CH10" s="36"/>
      <c r="CI10" s="36"/>
      <c r="CJ10" s="36"/>
      <c r="CK10" s="36"/>
      <c r="CL10" s="102"/>
      <c r="CM10" s="36"/>
      <c r="CN10" s="36"/>
      <c r="CO10" s="36"/>
      <c r="CP10" s="38"/>
      <c r="CQ10" s="38"/>
      <c r="CR10" s="38"/>
      <c r="CS10" s="38"/>
      <c r="CT10" s="36"/>
      <c r="CU10" s="36"/>
      <c r="CV10" s="38"/>
      <c r="CW10" s="38"/>
      <c r="CX10" s="38"/>
      <c r="CY10" s="38"/>
    </row>
    <row r="11" spans="1:103" s="55" customFormat="1" ht="41.25" customHeight="1" x14ac:dyDescent="0.15">
      <c r="A11" s="1" t="s">
        <v>6</v>
      </c>
      <c r="B11" s="1" t="s">
        <v>6</v>
      </c>
      <c r="C11" s="1" t="s">
        <v>6</v>
      </c>
      <c r="D11" s="1" t="s">
        <v>6</v>
      </c>
      <c r="E11" s="1"/>
      <c r="F11" s="1"/>
      <c r="G11" s="1"/>
      <c r="H11" s="1"/>
      <c r="I11" s="1" t="s">
        <v>109</v>
      </c>
      <c r="J11" s="1" t="s">
        <v>109</v>
      </c>
      <c r="K11" s="1" t="s">
        <v>109</v>
      </c>
      <c r="L11" s="1" t="s">
        <v>109</v>
      </c>
      <c r="M11" s="1" t="s">
        <v>110</v>
      </c>
      <c r="N11" s="1" t="s">
        <v>109</v>
      </c>
      <c r="O11" s="1" t="s">
        <v>110</v>
      </c>
      <c r="P11" s="1" t="s">
        <v>110</v>
      </c>
      <c r="Q11" s="1" t="s">
        <v>110</v>
      </c>
      <c r="R11" s="1" t="s">
        <v>109</v>
      </c>
      <c r="S11" s="1" t="s">
        <v>109</v>
      </c>
      <c r="T11" s="1" t="s">
        <v>109</v>
      </c>
      <c r="U11" s="1" t="s">
        <v>109</v>
      </c>
      <c r="V11" s="1" t="s">
        <v>111</v>
      </c>
      <c r="W11" s="1" t="s">
        <v>112</v>
      </c>
      <c r="X11" s="39">
        <v>75</v>
      </c>
      <c r="Y11" s="39">
        <v>55</v>
      </c>
      <c r="Z11" s="39">
        <v>65</v>
      </c>
      <c r="AA11" s="39">
        <v>70</v>
      </c>
      <c r="AB11" s="39">
        <v>75</v>
      </c>
      <c r="AC11" s="1" t="s">
        <v>134</v>
      </c>
      <c r="AD11" s="1" t="s">
        <v>135</v>
      </c>
      <c r="AE11" s="1" t="s">
        <v>1</v>
      </c>
      <c r="AF11" s="1"/>
      <c r="AG11" s="37"/>
      <c r="AH11" s="37"/>
      <c r="AI11" s="1"/>
      <c r="AJ11" s="1"/>
      <c r="AK11" s="37"/>
      <c r="AL11" s="41"/>
      <c r="AM11" s="1"/>
      <c r="AN11" s="37"/>
      <c r="AO11" s="41"/>
      <c r="AP11" s="1"/>
      <c r="AQ11" s="37">
        <v>1</v>
      </c>
      <c r="AR11" s="1" t="s">
        <v>136</v>
      </c>
      <c r="AS11" s="1" t="s">
        <v>116</v>
      </c>
      <c r="AT11" s="1" t="s">
        <v>131</v>
      </c>
      <c r="AU11" s="1" t="s">
        <v>132</v>
      </c>
      <c r="AV11" s="1" t="s">
        <v>137</v>
      </c>
      <c r="AW11" s="1" t="s">
        <v>109</v>
      </c>
      <c r="AX11" s="1" t="s">
        <v>109</v>
      </c>
      <c r="AY11" s="1" t="s">
        <v>109</v>
      </c>
      <c r="AZ11" s="1" t="s">
        <v>109</v>
      </c>
      <c r="BA11" s="1" t="s">
        <v>109</v>
      </c>
      <c r="BB11" s="1" t="s">
        <v>109</v>
      </c>
      <c r="BC11" s="1" t="s">
        <v>109</v>
      </c>
      <c r="BD11" s="1" t="s">
        <v>109</v>
      </c>
      <c r="BE11" s="1" t="s">
        <v>109</v>
      </c>
      <c r="BF11" s="1" t="s">
        <v>109</v>
      </c>
      <c r="BG11" s="1" t="s">
        <v>109</v>
      </c>
      <c r="BH11" s="1" t="s">
        <v>109</v>
      </c>
      <c r="BI11" s="1" t="s">
        <v>109</v>
      </c>
      <c r="BJ11" s="1" t="s">
        <v>109</v>
      </c>
      <c r="BK11" s="1" t="s">
        <v>109</v>
      </c>
      <c r="BL11" s="1" t="s">
        <v>109</v>
      </c>
      <c r="BM11" s="1" t="s">
        <v>110</v>
      </c>
      <c r="BN11" s="38"/>
      <c r="BO11" s="106"/>
      <c r="BP11" s="38"/>
      <c r="BQ11" s="38"/>
      <c r="BR11" s="38"/>
      <c r="BS11" s="38"/>
      <c r="BT11" s="38"/>
      <c r="BU11" s="38"/>
      <c r="BV11" s="38"/>
      <c r="BW11" s="38"/>
      <c r="BX11" s="35"/>
      <c r="BY11" s="38"/>
      <c r="BZ11" s="38"/>
      <c r="CA11" s="36"/>
      <c r="CB11" s="36"/>
      <c r="CC11" s="36"/>
      <c r="CD11" s="36"/>
      <c r="CE11" s="35"/>
      <c r="CF11" s="36"/>
      <c r="CG11" s="36"/>
      <c r="CH11" s="36"/>
      <c r="CI11" s="36"/>
      <c r="CJ11" s="36"/>
      <c r="CK11" s="36"/>
      <c r="CL11" s="102"/>
      <c r="CM11" s="36"/>
      <c r="CN11" s="36"/>
      <c r="CO11" s="36"/>
      <c r="CP11" s="38"/>
      <c r="CQ11" s="38"/>
      <c r="CR11" s="38"/>
      <c r="CS11" s="38"/>
      <c r="CT11" s="36"/>
      <c r="CU11" s="36"/>
      <c r="CV11" s="38"/>
      <c r="CW11" s="38"/>
      <c r="CX11" s="38"/>
      <c r="CY11" s="38"/>
    </row>
    <row r="12" spans="1:103" s="55" customFormat="1" ht="52.5" customHeight="1" x14ac:dyDescent="0.15">
      <c r="A12" s="1" t="s">
        <v>6</v>
      </c>
      <c r="B12" s="1" t="s">
        <v>6</v>
      </c>
      <c r="C12" s="1" t="s">
        <v>6</v>
      </c>
      <c r="D12" s="1" t="s">
        <v>6</v>
      </c>
      <c r="E12" s="1"/>
      <c r="F12" s="1"/>
      <c r="G12" s="1"/>
      <c r="H12" s="1"/>
      <c r="I12" s="1" t="s">
        <v>109</v>
      </c>
      <c r="J12" s="1" t="s">
        <v>109</v>
      </c>
      <c r="K12" s="1" t="s">
        <v>109</v>
      </c>
      <c r="L12" s="1" t="s">
        <v>109</v>
      </c>
      <c r="M12" s="1" t="s">
        <v>110</v>
      </c>
      <c r="N12" s="1" t="s">
        <v>109</v>
      </c>
      <c r="O12" s="1" t="s">
        <v>110</v>
      </c>
      <c r="P12" s="1" t="s">
        <v>110</v>
      </c>
      <c r="Q12" s="1" t="s">
        <v>110</v>
      </c>
      <c r="R12" s="1" t="s">
        <v>109</v>
      </c>
      <c r="S12" s="1" t="s">
        <v>109</v>
      </c>
      <c r="T12" s="1" t="s">
        <v>109</v>
      </c>
      <c r="U12" s="1" t="s">
        <v>109</v>
      </c>
      <c r="V12" s="1" t="s">
        <v>111</v>
      </c>
      <c r="W12" s="1" t="s">
        <v>112</v>
      </c>
      <c r="X12" s="39">
        <v>75</v>
      </c>
      <c r="Y12" s="39">
        <v>55</v>
      </c>
      <c r="Z12" s="39">
        <v>65</v>
      </c>
      <c r="AA12" s="39">
        <v>70</v>
      </c>
      <c r="AB12" s="39">
        <v>75</v>
      </c>
      <c r="AC12" s="1" t="s">
        <v>138</v>
      </c>
      <c r="AD12" s="1" t="s">
        <v>139</v>
      </c>
      <c r="AE12" s="1" t="s">
        <v>1</v>
      </c>
      <c r="AF12" s="1"/>
      <c r="AG12" s="37"/>
      <c r="AH12" s="37">
        <v>1</v>
      </c>
      <c r="AI12" s="41"/>
      <c r="AJ12" s="1"/>
      <c r="AK12" s="37">
        <v>1</v>
      </c>
      <c r="AL12" s="41"/>
      <c r="AM12" s="1"/>
      <c r="AN12" s="37">
        <v>1</v>
      </c>
      <c r="AO12" s="41"/>
      <c r="AP12" s="1"/>
      <c r="AQ12" s="37">
        <v>1</v>
      </c>
      <c r="AR12" s="1" t="s">
        <v>140</v>
      </c>
      <c r="AS12" s="1" t="s">
        <v>141</v>
      </c>
      <c r="AT12" s="1" t="s">
        <v>131</v>
      </c>
      <c r="AU12" s="1" t="s">
        <v>132</v>
      </c>
      <c r="AV12" s="1" t="s">
        <v>142</v>
      </c>
      <c r="AW12" s="1" t="s">
        <v>109</v>
      </c>
      <c r="AX12" s="1" t="s">
        <v>109</v>
      </c>
      <c r="AY12" s="1" t="s">
        <v>109</v>
      </c>
      <c r="AZ12" s="1" t="s">
        <v>109</v>
      </c>
      <c r="BA12" s="1" t="s">
        <v>109</v>
      </c>
      <c r="BB12" s="1" t="s">
        <v>109</v>
      </c>
      <c r="BC12" s="1" t="s">
        <v>109</v>
      </c>
      <c r="BD12" s="1" t="s">
        <v>109</v>
      </c>
      <c r="BE12" s="1" t="s">
        <v>109</v>
      </c>
      <c r="BF12" s="1" t="s">
        <v>109</v>
      </c>
      <c r="BG12" s="1" t="s">
        <v>109</v>
      </c>
      <c r="BH12" s="1" t="s">
        <v>109</v>
      </c>
      <c r="BI12" s="1" t="s">
        <v>109</v>
      </c>
      <c r="BJ12" s="1" t="s">
        <v>109</v>
      </c>
      <c r="BK12" s="1" t="s">
        <v>109</v>
      </c>
      <c r="BL12" s="1" t="s">
        <v>109</v>
      </c>
      <c r="BM12" s="1" t="s">
        <v>110</v>
      </c>
      <c r="BN12" s="98">
        <v>1</v>
      </c>
      <c r="BO12" s="106">
        <f>+CF12/CG12</f>
        <v>1</v>
      </c>
      <c r="BP12" s="98">
        <f>+CM12/CN12</f>
        <v>1</v>
      </c>
      <c r="BQ12" s="106"/>
      <c r="BR12" s="106">
        <f>+(BN12+BO12+BP12+BQ12)/4</f>
        <v>0.75</v>
      </c>
      <c r="BS12" s="106">
        <f>BN12</f>
        <v>1</v>
      </c>
      <c r="BT12" s="106">
        <f>+BO12</f>
        <v>1</v>
      </c>
      <c r="BU12" s="98">
        <f>+BP12</f>
        <v>1</v>
      </c>
      <c r="BV12" s="106"/>
      <c r="BW12" s="106">
        <f>+(BS12+BT12+BU12+BV12)/4</f>
        <v>0.75</v>
      </c>
      <c r="BX12" s="102">
        <v>43560</v>
      </c>
      <c r="BY12" s="1">
        <v>0</v>
      </c>
      <c r="BZ12" s="1">
        <v>0</v>
      </c>
      <c r="CA12" s="1" t="s">
        <v>143</v>
      </c>
      <c r="CB12" s="36"/>
      <c r="CC12" s="36"/>
      <c r="CD12" s="36"/>
      <c r="CE12" s="102">
        <v>43654</v>
      </c>
      <c r="CF12" s="36">
        <v>6</v>
      </c>
      <c r="CG12" s="36">
        <v>6</v>
      </c>
      <c r="CH12" s="1" t="s">
        <v>1401</v>
      </c>
      <c r="CI12" s="1" t="s">
        <v>1402</v>
      </c>
      <c r="CJ12" s="1" t="s">
        <v>1403</v>
      </c>
      <c r="CK12" s="1" t="s">
        <v>164</v>
      </c>
      <c r="CL12" s="102">
        <v>43745</v>
      </c>
      <c r="CM12" s="36">
        <v>6</v>
      </c>
      <c r="CN12" s="36">
        <v>6</v>
      </c>
      <c r="CO12" s="1" t="s">
        <v>2002</v>
      </c>
      <c r="CP12" s="1" t="s">
        <v>2003</v>
      </c>
      <c r="CQ12" s="1" t="s">
        <v>2004</v>
      </c>
      <c r="CR12" s="1" t="s">
        <v>164</v>
      </c>
      <c r="CS12" s="38"/>
      <c r="CT12" s="36"/>
      <c r="CU12" s="36"/>
      <c r="CV12" s="38"/>
      <c r="CW12" s="38"/>
      <c r="CX12" s="38"/>
      <c r="CY12" s="38"/>
    </row>
    <row r="13" spans="1:103" s="55" customFormat="1" ht="41.25" customHeight="1" x14ac:dyDescent="0.15">
      <c r="A13" s="1" t="s">
        <v>6</v>
      </c>
      <c r="B13" s="1" t="s">
        <v>6</v>
      </c>
      <c r="C13" s="1" t="s">
        <v>6</v>
      </c>
      <c r="D13" s="1" t="s">
        <v>6</v>
      </c>
      <c r="E13" s="1"/>
      <c r="F13" s="1"/>
      <c r="G13" s="1"/>
      <c r="H13" s="1"/>
      <c r="I13" s="1" t="s">
        <v>109</v>
      </c>
      <c r="J13" s="1" t="s">
        <v>109</v>
      </c>
      <c r="K13" s="1" t="s">
        <v>109</v>
      </c>
      <c r="L13" s="1" t="s">
        <v>109</v>
      </c>
      <c r="M13" s="1" t="s">
        <v>110</v>
      </c>
      <c r="N13" s="1" t="s">
        <v>109</v>
      </c>
      <c r="O13" s="1" t="s">
        <v>110</v>
      </c>
      <c r="P13" s="1" t="s">
        <v>110</v>
      </c>
      <c r="Q13" s="1" t="s">
        <v>110</v>
      </c>
      <c r="R13" s="1" t="s">
        <v>109</v>
      </c>
      <c r="S13" s="1" t="s">
        <v>109</v>
      </c>
      <c r="T13" s="1" t="s">
        <v>109</v>
      </c>
      <c r="U13" s="1" t="s">
        <v>109</v>
      </c>
      <c r="V13" s="1" t="s">
        <v>111</v>
      </c>
      <c r="W13" s="1" t="s">
        <v>112</v>
      </c>
      <c r="X13" s="39">
        <v>75</v>
      </c>
      <c r="Y13" s="39">
        <v>55</v>
      </c>
      <c r="Z13" s="39">
        <v>65</v>
      </c>
      <c r="AA13" s="39">
        <v>70</v>
      </c>
      <c r="AB13" s="39">
        <v>75</v>
      </c>
      <c r="AC13" s="1" t="s">
        <v>144</v>
      </c>
      <c r="AD13" s="1" t="s">
        <v>1658</v>
      </c>
      <c r="AE13" s="1" t="s">
        <v>1</v>
      </c>
      <c r="AF13" s="1">
        <v>1</v>
      </c>
      <c r="AG13" s="37"/>
      <c r="AH13" s="37"/>
      <c r="AI13" s="37"/>
      <c r="AJ13" s="37"/>
      <c r="AK13" s="1"/>
      <c r="AL13" s="1">
        <v>1</v>
      </c>
      <c r="AM13" s="37"/>
      <c r="AN13" s="37"/>
      <c r="AO13" s="41"/>
      <c r="AP13" s="1"/>
      <c r="AQ13" s="37"/>
      <c r="AR13" s="1" t="s">
        <v>146</v>
      </c>
      <c r="AS13" s="1" t="s">
        <v>126</v>
      </c>
      <c r="AT13" s="1" t="s">
        <v>117</v>
      </c>
      <c r="AU13" s="1" t="s">
        <v>118</v>
      </c>
      <c r="AV13" s="1" t="s">
        <v>147</v>
      </c>
      <c r="AW13" s="1" t="s">
        <v>109</v>
      </c>
      <c r="AX13" s="1" t="s">
        <v>109</v>
      </c>
      <c r="AY13" s="1" t="s">
        <v>109</v>
      </c>
      <c r="AZ13" s="1" t="s">
        <v>109</v>
      </c>
      <c r="BA13" s="1" t="s">
        <v>110</v>
      </c>
      <c r="BB13" s="1" t="s">
        <v>109</v>
      </c>
      <c r="BC13" s="1" t="s">
        <v>109</v>
      </c>
      <c r="BD13" s="1" t="s">
        <v>109</v>
      </c>
      <c r="BE13" s="1" t="s">
        <v>109</v>
      </c>
      <c r="BF13" s="1" t="s">
        <v>109</v>
      </c>
      <c r="BG13" s="1" t="s">
        <v>109</v>
      </c>
      <c r="BH13" s="1" t="s">
        <v>109</v>
      </c>
      <c r="BI13" s="1" t="s">
        <v>109</v>
      </c>
      <c r="BJ13" s="1" t="s">
        <v>109</v>
      </c>
      <c r="BK13" s="1" t="s">
        <v>109</v>
      </c>
      <c r="BL13" s="1" t="s">
        <v>109</v>
      </c>
      <c r="BM13" s="1" t="s">
        <v>110</v>
      </c>
      <c r="BN13" s="93"/>
      <c r="BO13" s="106"/>
      <c r="BP13" s="98">
        <v>1</v>
      </c>
      <c r="BQ13" s="99"/>
      <c r="BR13" s="98">
        <v>0.5</v>
      </c>
      <c r="BS13" s="99"/>
      <c r="BT13" s="99"/>
      <c r="BU13" s="98">
        <v>1</v>
      </c>
      <c r="BV13" s="99"/>
      <c r="BW13" s="98">
        <v>0.5</v>
      </c>
      <c r="BX13" s="35"/>
      <c r="BY13" s="38"/>
      <c r="BZ13" s="38"/>
      <c r="CA13" s="36"/>
      <c r="CB13" s="36"/>
      <c r="CC13" s="36"/>
      <c r="CD13" s="36"/>
      <c r="CE13" s="102"/>
      <c r="CF13" s="36"/>
      <c r="CG13" s="36"/>
      <c r="CH13" s="1"/>
      <c r="CI13" s="1"/>
      <c r="CJ13" s="1"/>
      <c r="CK13" s="1"/>
      <c r="CL13" s="102">
        <v>43685</v>
      </c>
      <c r="CM13" s="36">
        <v>1</v>
      </c>
      <c r="CN13" s="36"/>
      <c r="CO13" s="1" t="s">
        <v>1994</v>
      </c>
      <c r="CP13" s="1"/>
      <c r="CQ13" s="1" t="s">
        <v>1995</v>
      </c>
      <c r="CR13" s="38"/>
      <c r="CS13" s="38"/>
      <c r="CT13" s="36"/>
      <c r="CU13" s="36"/>
      <c r="CV13" s="38"/>
      <c r="CW13" s="38"/>
      <c r="CX13" s="38"/>
      <c r="CY13" s="38"/>
    </row>
    <row r="14" spans="1:103" s="55" customFormat="1" ht="49.5" customHeight="1" x14ac:dyDescent="0.15">
      <c r="A14" s="1" t="s">
        <v>6</v>
      </c>
      <c r="B14" s="1" t="s">
        <v>6</v>
      </c>
      <c r="C14" s="1" t="s">
        <v>6</v>
      </c>
      <c r="D14" s="1" t="s">
        <v>6</v>
      </c>
      <c r="E14" s="1"/>
      <c r="F14" s="1"/>
      <c r="G14" s="1"/>
      <c r="H14" s="1"/>
      <c r="I14" s="1" t="s">
        <v>109</v>
      </c>
      <c r="J14" s="1" t="s">
        <v>109</v>
      </c>
      <c r="K14" s="1" t="s">
        <v>109</v>
      </c>
      <c r="L14" s="1" t="s">
        <v>109</v>
      </c>
      <c r="M14" s="1" t="s">
        <v>110</v>
      </c>
      <c r="N14" s="1" t="s">
        <v>109</v>
      </c>
      <c r="O14" s="1" t="s">
        <v>110</v>
      </c>
      <c r="P14" s="1" t="s">
        <v>110</v>
      </c>
      <c r="Q14" s="1" t="s">
        <v>110</v>
      </c>
      <c r="R14" s="1" t="s">
        <v>109</v>
      </c>
      <c r="S14" s="1" t="s">
        <v>109</v>
      </c>
      <c r="T14" s="1" t="s">
        <v>109</v>
      </c>
      <c r="U14" s="1" t="s">
        <v>109</v>
      </c>
      <c r="V14" s="1" t="s">
        <v>111</v>
      </c>
      <c r="W14" s="1" t="s">
        <v>112</v>
      </c>
      <c r="X14" s="39">
        <v>75</v>
      </c>
      <c r="Y14" s="39">
        <v>55</v>
      </c>
      <c r="Z14" s="39">
        <v>65</v>
      </c>
      <c r="AA14" s="39">
        <v>70</v>
      </c>
      <c r="AB14" s="39">
        <v>75</v>
      </c>
      <c r="AC14" s="1" t="s">
        <v>148</v>
      </c>
      <c r="AD14" s="1" t="s">
        <v>149</v>
      </c>
      <c r="AE14" s="1" t="s">
        <v>1</v>
      </c>
      <c r="AF14" s="1"/>
      <c r="AG14" s="1"/>
      <c r="AH14" s="37">
        <v>0.25</v>
      </c>
      <c r="AI14" s="1"/>
      <c r="AJ14" s="1"/>
      <c r="AK14" s="37">
        <v>0.25</v>
      </c>
      <c r="AL14" s="1"/>
      <c r="AM14" s="1"/>
      <c r="AN14" s="37">
        <v>0.25</v>
      </c>
      <c r="AO14" s="1"/>
      <c r="AP14" s="1"/>
      <c r="AQ14" s="37">
        <v>0.25</v>
      </c>
      <c r="AR14" s="1" t="s">
        <v>150</v>
      </c>
      <c r="AS14" s="1" t="s">
        <v>141</v>
      </c>
      <c r="AT14" s="1" t="s">
        <v>131</v>
      </c>
      <c r="AU14" s="1" t="s">
        <v>132</v>
      </c>
      <c r="AV14" s="1" t="s">
        <v>151</v>
      </c>
      <c r="AW14" s="1" t="s">
        <v>109</v>
      </c>
      <c r="AX14" s="1" t="s">
        <v>109</v>
      </c>
      <c r="AY14" s="1" t="s">
        <v>109</v>
      </c>
      <c r="AZ14" s="1" t="s">
        <v>109</v>
      </c>
      <c r="BA14" s="1" t="s">
        <v>109</v>
      </c>
      <c r="BB14" s="1" t="s">
        <v>109</v>
      </c>
      <c r="BC14" s="1" t="s">
        <v>109</v>
      </c>
      <c r="BD14" s="1" t="s">
        <v>109</v>
      </c>
      <c r="BE14" s="1" t="s">
        <v>109</v>
      </c>
      <c r="BF14" s="1" t="s">
        <v>109</v>
      </c>
      <c r="BG14" s="1" t="s">
        <v>109</v>
      </c>
      <c r="BH14" s="1" t="s">
        <v>109</v>
      </c>
      <c r="BI14" s="1" t="s">
        <v>109</v>
      </c>
      <c r="BJ14" s="1" t="s">
        <v>109</v>
      </c>
      <c r="BK14" s="1" t="s">
        <v>109</v>
      </c>
      <c r="BL14" s="1" t="s">
        <v>109</v>
      </c>
      <c r="BM14" s="1" t="s">
        <v>110</v>
      </c>
      <c r="BN14" s="98">
        <f>+BY14/BZ14</f>
        <v>1</v>
      </c>
      <c r="BO14" s="106">
        <f>+CF14/CG14</f>
        <v>1</v>
      </c>
      <c r="BP14" s="98">
        <f>+CM14/CN14</f>
        <v>1</v>
      </c>
      <c r="BQ14" s="106"/>
      <c r="BR14" s="106">
        <f>+(BN14+BO14+BP14+BQ14)/4</f>
        <v>0.75</v>
      </c>
      <c r="BS14" s="106">
        <f>BN14</f>
        <v>1</v>
      </c>
      <c r="BT14" s="106">
        <f>+BO14</f>
        <v>1</v>
      </c>
      <c r="BU14" s="98">
        <f>+BP14</f>
        <v>1</v>
      </c>
      <c r="BV14" s="106"/>
      <c r="BW14" s="106">
        <f>+(BS14+BT14+BU14+BV14)/4</f>
        <v>0.75</v>
      </c>
      <c r="BX14" s="35">
        <v>43558</v>
      </c>
      <c r="BY14" s="36">
        <v>5</v>
      </c>
      <c r="BZ14" s="36">
        <v>5</v>
      </c>
      <c r="CA14" s="1" t="s">
        <v>152</v>
      </c>
      <c r="CB14" s="1" t="s">
        <v>153</v>
      </c>
      <c r="CC14" s="1" t="s">
        <v>154</v>
      </c>
      <c r="CD14" s="36"/>
      <c r="CE14" s="102">
        <v>43654</v>
      </c>
      <c r="CF14" s="36">
        <v>3</v>
      </c>
      <c r="CG14" s="36">
        <v>3</v>
      </c>
      <c r="CH14" s="1" t="s">
        <v>1404</v>
      </c>
      <c r="CI14" s="1" t="s">
        <v>153</v>
      </c>
      <c r="CJ14" s="1" t="s">
        <v>1405</v>
      </c>
      <c r="CK14" s="1" t="s">
        <v>164</v>
      </c>
      <c r="CL14" s="102">
        <v>43745</v>
      </c>
      <c r="CM14" s="36">
        <v>4</v>
      </c>
      <c r="CN14" s="36">
        <v>4</v>
      </c>
      <c r="CO14" s="1" t="s">
        <v>2005</v>
      </c>
      <c r="CP14" s="1" t="s">
        <v>153</v>
      </c>
      <c r="CQ14" s="1" t="s">
        <v>2006</v>
      </c>
      <c r="CR14" s="1" t="s">
        <v>164</v>
      </c>
      <c r="CS14" s="38"/>
      <c r="CT14" s="36"/>
      <c r="CU14" s="36"/>
      <c r="CV14" s="38"/>
      <c r="CW14" s="38"/>
      <c r="CX14" s="38"/>
      <c r="CY14" s="38"/>
    </row>
    <row r="15" spans="1:103" s="55" customFormat="1" ht="49.5" customHeight="1" x14ac:dyDescent="0.15">
      <c r="A15" s="84" t="s">
        <v>6</v>
      </c>
      <c r="B15" s="84" t="s">
        <v>6</v>
      </c>
      <c r="C15" s="84" t="s">
        <v>6</v>
      </c>
      <c r="D15" s="84" t="s">
        <v>6</v>
      </c>
      <c r="E15" s="84"/>
      <c r="F15" s="84"/>
      <c r="G15" s="84"/>
      <c r="H15" s="84"/>
      <c r="I15" s="84" t="s">
        <v>109</v>
      </c>
      <c r="J15" s="84" t="s">
        <v>109</v>
      </c>
      <c r="K15" s="84" t="s">
        <v>109</v>
      </c>
      <c r="L15" s="84" t="s">
        <v>109</v>
      </c>
      <c r="M15" s="84" t="s">
        <v>110</v>
      </c>
      <c r="N15" s="84" t="s">
        <v>109</v>
      </c>
      <c r="O15" s="84" t="s">
        <v>110</v>
      </c>
      <c r="P15" s="84" t="s">
        <v>110</v>
      </c>
      <c r="Q15" s="84" t="s">
        <v>110</v>
      </c>
      <c r="R15" s="84" t="s">
        <v>109</v>
      </c>
      <c r="S15" s="84" t="s">
        <v>109</v>
      </c>
      <c r="T15" s="84" t="s">
        <v>109</v>
      </c>
      <c r="U15" s="84" t="s">
        <v>109</v>
      </c>
      <c r="V15" s="84" t="s">
        <v>155</v>
      </c>
      <c r="W15" s="84" t="s">
        <v>156</v>
      </c>
      <c r="X15" s="86">
        <v>0.95</v>
      </c>
      <c r="Y15" s="86">
        <v>0.95</v>
      </c>
      <c r="Z15" s="86">
        <v>0.95</v>
      </c>
      <c r="AA15" s="86">
        <v>0.95</v>
      </c>
      <c r="AB15" s="86">
        <v>0.95</v>
      </c>
      <c r="AC15" s="84" t="s">
        <v>157</v>
      </c>
      <c r="AD15" s="84" t="s">
        <v>158</v>
      </c>
      <c r="AE15" s="84" t="s">
        <v>1</v>
      </c>
      <c r="AF15" s="84"/>
      <c r="AG15" s="86"/>
      <c r="AH15" s="84">
        <v>1</v>
      </c>
      <c r="AI15" s="84"/>
      <c r="AJ15" s="84"/>
      <c r="AK15" s="86"/>
      <c r="AL15" s="86"/>
      <c r="AM15" s="84"/>
      <c r="AN15" s="86"/>
      <c r="AO15" s="107"/>
      <c r="AP15" s="84"/>
      <c r="AQ15" s="86"/>
      <c r="AR15" s="84" t="s">
        <v>159</v>
      </c>
      <c r="AS15" s="84" t="s">
        <v>486</v>
      </c>
      <c r="AT15" s="84" t="s">
        <v>117</v>
      </c>
      <c r="AU15" s="84" t="s">
        <v>118</v>
      </c>
      <c r="AV15" s="84" t="s">
        <v>160</v>
      </c>
      <c r="AW15" s="84" t="s">
        <v>109</v>
      </c>
      <c r="AX15" s="84" t="s">
        <v>109</v>
      </c>
      <c r="AY15" s="84" t="s">
        <v>109</v>
      </c>
      <c r="AZ15" s="84" t="s">
        <v>109</v>
      </c>
      <c r="BA15" s="84" t="s">
        <v>109</v>
      </c>
      <c r="BB15" s="84" t="s">
        <v>109</v>
      </c>
      <c r="BC15" s="84" t="s">
        <v>109</v>
      </c>
      <c r="BD15" s="84" t="s">
        <v>109</v>
      </c>
      <c r="BE15" s="84" t="s">
        <v>109</v>
      </c>
      <c r="BF15" s="84" t="s">
        <v>109</v>
      </c>
      <c r="BG15" s="84" t="s">
        <v>109</v>
      </c>
      <c r="BH15" s="84" t="s">
        <v>109</v>
      </c>
      <c r="BI15" s="84" t="s">
        <v>109</v>
      </c>
      <c r="BJ15" s="84" t="s">
        <v>109</v>
      </c>
      <c r="BK15" s="84" t="s">
        <v>109</v>
      </c>
      <c r="BL15" s="84" t="s">
        <v>109</v>
      </c>
      <c r="BM15" s="84" t="s">
        <v>110</v>
      </c>
      <c r="BN15" s="108">
        <v>1</v>
      </c>
      <c r="BO15" s="108"/>
      <c r="BP15" s="108"/>
      <c r="BQ15" s="108"/>
      <c r="BR15" s="108">
        <v>1</v>
      </c>
      <c r="BS15" s="108">
        <f>+BN15*100%/100%</f>
        <v>1</v>
      </c>
      <c r="BT15" s="100"/>
      <c r="BU15" s="100"/>
      <c r="BV15" s="100"/>
      <c r="BW15" s="108">
        <f>+BS15</f>
        <v>1</v>
      </c>
      <c r="BX15" s="92">
        <v>43558</v>
      </c>
      <c r="BY15" s="87">
        <v>1</v>
      </c>
      <c r="BZ15" s="87">
        <v>1</v>
      </c>
      <c r="CA15" s="84" t="s">
        <v>161</v>
      </c>
      <c r="CB15" s="84" t="s">
        <v>162</v>
      </c>
      <c r="CC15" s="84" t="s">
        <v>163</v>
      </c>
      <c r="CD15" s="84" t="s">
        <v>164</v>
      </c>
      <c r="CE15" s="109"/>
      <c r="CF15" s="87"/>
      <c r="CG15" s="87"/>
      <c r="CH15" s="84"/>
      <c r="CI15" s="84"/>
      <c r="CJ15" s="84"/>
      <c r="CK15" s="84"/>
      <c r="CL15" s="109"/>
      <c r="CM15" s="87"/>
      <c r="CN15" s="87"/>
      <c r="CO15" s="87"/>
      <c r="CP15" s="85"/>
      <c r="CQ15" s="85"/>
      <c r="CR15" s="85"/>
      <c r="CS15" s="85"/>
      <c r="CT15" s="87"/>
      <c r="CU15" s="87"/>
      <c r="CV15" s="85"/>
      <c r="CW15" s="85"/>
      <c r="CX15" s="85"/>
      <c r="CY15" s="85"/>
    </row>
    <row r="16" spans="1:103" s="55" customFormat="1" ht="49.5" customHeight="1" x14ac:dyDescent="0.15">
      <c r="A16" s="1" t="s">
        <v>6</v>
      </c>
      <c r="B16" s="1" t="s">
        <v>6</v>
      </c>
      <c r="C16" s="1" t="s">
        <v>6</v>
      </c>
      <c r="D16" s="1" t="s">
        <v>6</v>
      </c>
      <c r="E16" s="1"/>
      <c r="F16" s="1"/>
      <c r="G16" s="1"/>
      <c r="H16" s="1"/>
      <c r="I16" s="1" t="s">
        <v>109</v>
      </c>
      <c r="J16" s="1" t="s">
        <v>109</v>
      </c>
      <c r="K16" s="1" t="s">
        <v>109</v>
      </c>
      <c r="L16" s="1" t="s">
        <v>109</v>
      </c>
      <c r="M16" s="1" t="s">
        <v>110</v>
      </c>
      <c r="N16" s="1" t="s">
        <v>109</v>
      </c>
      <c r="O16" s="1" t="s">
        <v>110</v>
      </c>
      <c r="P16" s="1" t="s">
        <v>110</v>
      </c>
      <c r="Q16" s="1" t="s">
        <v>110</v>
      </c>
      <c r="R16" s="1" t="s">
        <v>109</v>
      </c>
      <c r="S16" s="1" t="s">
        <v>109</v>
      </c>
      <c r="T16" s="1" t="s">
        <v>109</v>
      </c>
      <c r="U16" s="1" t="s">
        <v>109</v>
      </c>
      <c r="V16" s="1" t="s">
        <v>111</v>
      </c>
      <c r="W16" s="1" t="s">
        <v>165</v>
      </c>
      <c r="X16" s="39">
        <v>75</v>
      </c>
      <c r="Y16" s="1">
        <v>55</v>
      </c>
      <c r="Z16" s="1">
        <v>65</v>
      </c>
      <c r="AA16" s="1">
        <v>70</v>
      </c>
      <c r="AB16" s="39">
        <v>75</v>
      </c>
      <c r="AC16" s="1" t="s">
        <v>166</v>
      </c>
      <c r="AD16" s="1" t="s">
        <v>167</v>
      </c>
      <c r="AE16" s="1" t="s">
        <v>1</v>
      </c>
      <c r="AF16" s="39">
        <v>1</v>
      </c>
      <c r="AG16" s="39">
        <v>1</v>
      </c>
      <c r="AH16" s="39">
        <v>1</v>
      </c>
      <c r="AI16" s="39">
        <v>1</v>
      </c>
      <c r="AJ16" s="39">
        <v>1</v>
      </c>
      <c r="AK16" s="39">
        <v>1</v>
      </c>
      <c r="AL16" s="39">
        <v>1</v>
      </c>
      <c r="AM16" s="39">
        <v>1</v>
      </c>
      <c r="AN16" s="39">
        <v>1</v>
      </c>
      <c r="AO16" s="39">
        <v>1</v>
      </c>
      <c r="AP16" s="39">
        <v>1</v>
      </c>
      <c r="AQ16" s="39">
        <v>1</v>
      </c>
      <c r="AR16" s="1" t="s">
        <v>168</v>
      </c>
      <c r="AS16" s="1" t="s">
        <v>169</v>
      </c>
      <c r="AT16" s="1" t="s">
        <v>117</v>
      </c>
      <c r="AU16" s="1" t="s">
        <v>118</v>
      </c>
      <c r="AV16" s="1" t="s">
        <v>170</v>
      </c>
      <c r="AW16" s="1" t="s">
        <v>109</v>
      </c>
      <c r="AX16" s="1" t="s">
        <v>109</v>
      </c>
      <c r="AY16" s="1" t="s">
        <v>109</v>
      </c>
      <c r="AZ16" s="1" t="s">
        <v>109</v>
      </c>
      <c r="BA16" s="1" t="s">
        <v>109</v>
      </c>
      <c r="BB16" s="1" t="s">
        <v>109</v>
      </c>
      <c r="BC16" s="1" t="s">
        <v>109</v>
      </c>
      <c r="BD16" s="1" t="s">
        <v>109</v>
      </c>
      <c r="BE16" s="1" t="s">
        <v>109</v>
      </c>
      <c r="BF16" s="1" t="s">
        <v>109</v>
      </c>
      <c r="BG16" s="1" t="s">
        <v>109</v>
      </c>
      <c r="BH16" s="1" t="s">
        <v>109</v>
      </c>
      <c r="BI16" s="1" t="s">
        <v>109</v>
      </c>
      <c r="BJ16" s="1" t="s">
        <v>109</v>
      </c>
      <c r="BK16" s="1" t="s">
        <v>109</v>
      </c>
      <c r="BL16" s="1" t="s">
        <v>109</v>
      </c>
      <c r="BM16" s="1" t="s">
        <v>110</v>
      </c>
      <c r="BN16" s="98">
        <f>+BY16/BZ16</f>
        <v>1</v>
      </c>
      <c r="BO16" s="106">
        <f>+CF16/CG16</f>
        <v>1</v>
      </c>
      <c r="BP16" s="98">
        <v>1</v>
      </c>
      <c r="BQ16" s="106"/>
      <c r="BR16" s="106">
        <f>+(BN16+BO16+BP16+BQ16)/4</f>
        <v>0.75</v>
      </c>
      <c r="BS16" s="106">
        <f>BN16</f>
        <v>1</v>
      </c>
      <c r="BT16" s="106">
        <f>+BO16</f>
        <v>1</v>
      </c>
      <c r="BU16" s="106">
        <f>+BP16</f>
        <v>1</v>
      </c>
      <c r="BV16" s="106"/>
      <c r="BW16" s="106">
        <f>+(BS16+BT16+BU16+BV16)/4</f>
        <v>0.75</v>
      </c>
      <c r="BX16" s="35">
        <v>43536</v>
      </c>
      <c r="BY16" s="36">
        <v>3</v>
      </c>
      <c r="BZ16" s="36">
        <v>3</v>
      </c>
      <c r="CA16" s="1" t="s">
        <v>171</v>
      </c>
      <c r="CB16" s="1" t="s">
        <v>172</v>
      </c>
      <c r="CC16" s="1" t="s">
        <v>2279</v>
      </c>
      <c r="CD16" s="1" t="s">
        <v>173</v>
      </c>
      <c r="CE16" s="102">
        <v>43654</v>
      </c>
      <c r="CF16" s="36">
        <v>3</v>
      </c>
      <c r="CG16" s="36">
        <v>3</v>
      </c>
      <c r="CH16" s="1" t="s">
        <v>1268</v>
      </c>
      <c r="CI16" s="1" t="s">
        <v>1267</v>
      </c>
      <c r="CJ16" s="1" t="s">
        <v>2211</v>
      </c>
      <c r="CK16" s="1" t="s">
        <v>1406</v>
      </c>
      <c r="CL16" s="102">
        <v>43745</v>
      </c>
      <c r="CM16" s="36">
        <v>3</v>
      </c>
      <c r="CN16" s="36"/>
      <c r="CO16" s="1" t="s">
        <v>171</v>
      </c>
      <c r="CP16" s="1" t="s">
        <v>1996</v>
      </c>
      <c r="CQ16" s="1" t="s">
        <v>2007</v>
      </c>
      <c r="CR16" s="1" t="s">
        <v>1997</v>
      </c>
      <c r="CS16" s="38"/>
      <c r="CT16" s="36"/>
      <c r="CU16" s="36"/>
      <c r="CV16" s="38"/>
      <c r="CW16" s="38"/>
      <c r="CX16" s="38"/>
      <c r="CY16" s="38"/>
    </row>
    <row r="17" spans="1:103" s="55" customFormat="1" ht="49.5" customHeight="1" x14ac:dyDescent="0.15">
      <c r="A17" s="1" t="s">
        <v>6</v>
      </c>
      <c r="B17" s="1" t="s">
        <v>6</v>
      </c>
      <c r="C17" s="1" t="s">
        <v>6</v>
      </c>
      <c r="D17" s="1" t="s">
        <v>6</v>
      </c>
      <c r="E17" s="1"/>
      <c r="F17" s="1"/>
      <c r="G17" s="1"/>
      <c r="H17" s="1"/>
      <c r="I17" s="1" t="s">
        <v>109</v>
      </c>
      <c r="J17" s="1" t="s">
        <v>109</v>
      </c>
      <c r="K17" s="1" t="s">
        <v>109</v>
      </c>
      <c r="L17" s="1" t="s">
        <v>109</v>
      </c>
      <c r="M17" s="1" t="s">
        <v>110</v>
      </c>
      <c r="N17" s="1" t="s">
        <v>109</v>
      </c>
      <c r="O17" s="1" t="s">
        <v>110</v>
      </c>
      <c r="P17" s="1"/>
      <c r="Q17" s="1" t="s">
        <v>110</v>
      </c>
      <c r="R17" s="1" t="s">
        <v>109</v>
      </c>
      <c r="S17" s="1" t="s">
        <v>109</v>
      </c>
      <c r="T17" s="1" t="s">
        <v>109</v>
      </c>
      <c r="U17" s="1" t="s">
        <v>109</v>
      </c>
      <c r="V17" s="1" t="s">
        <v>111</v>
      </c>
      <c r="W17" s="1" t="s">
        <v>165</v>
      </c>
      <c r="X17" s="39">
        <v>75</v>
      </c>
      <c r="Y17" s="1">
        <v>55</v>
      </c>
      <c r="Z17" s="1">
        <v>65</v>
      </c>
      <c r="AA17" s="1">
        <v>70</v>
      </c>
      <c r="AB17" s="39">
        <v>75</v>
      </c>
      <c r="AC17" s="1" t="s">
        <v>174</v>
      </c>
      <c r="AD17" s="1" t="s">
        <v>175</v>
      </c>
      <c r="AE17" s="1" t="s">
        <v>1</v>
      </c>
      <c r="AF17" s="37">
        <v>0.25</v>
      </c>
      <c r="AG17" s="37"/>
      <c r="AH17" s="37"/>
      <c r="AI17" s="37">
        <v>0.25</v>
      </c>
      <c r="AJ17" s="37"/>
      <c r="AK17" s="37"/>
      <c r="AL17" s="37">
        <v>0.25</v>
      </c>
      <c r="AM17" s="37"/>
      <c r="AN17" s="37"/>
      <c r="AO17" s="37">
        <v>0.25</v>
      </c>
      <c r="AP17" s="1"/>
      <c r="AQ17" s="37"/>
      <c r="AR17" s="1" t="s">
        <v>176</v>
      </c>
      <c r="AS17" s="1" t="s">
        <v>141</v>
      </c>
      <c r="AT17" s="1" t="s">
        <v>177</v>
      </c>
      <c r="AU17" s="1" t="s">
        <v>132</v>
      </c>
      <c r="AV17" s="1" t="s">
        <v>178</v>
      </c>
      <c r="AW17" s="1" t="s">
        <v>110</v>
      </c>
      <c r="AX17" s="1" t="s">
        <v>110</v>
      </c>
      <c r="AY17" s="1" t="s">
        <v>110</v>
      </c>
      <c r="AZ17" s="1" t="s">
        <v>110</v>
      </c>
      <c r="BA17" s="1" t="s">
        <v>110</v>
      </c>
      <c r="BB17" s="1" t="s">
        <v>110</v>
      </c>
      <c r="BC17" s="1" t="s">
        <v>110</v>
      </c>
      <c r="BD17" s="1" t="s">
        <v>110</v>
      </c>
      <c r="BE17" s="1" t="s">
        <v>110</v>
      </c>
      <c r="BF17" s="1" t="s">
        <v>110</v>
      </c>
      <c r="BG17" s="1" t="s">
        <v>110</v>
      </c>
      <c r="BH17" s="1" t="s">
        <v>110</v>
      </c>
      <c r="BI17" s="1" t="s">
        <v>110</v>
      </c>
      <c r="BJ17" s="1" t="s">
        <v>110</v>
      </c>
      <c r="BK17" s="1" t="s">
        <v>110</v>
      </c>
      <c r="BL17" s="1" t="s">
        <v>110</v>
      </c>
      <c r="BM17" s="1" t="s">
        <v>110</v>
      </c>
      <c r="BN17" s="98">
        <f>+BY17/BZ17</f>
        <v>1</v>
      </c>
      <c r="BO17" s="106">
        <v>0</v>
      </c>
      <c r="BP17" s="98">
        <f>+CM17/CN17</f>
        <v>1</v>
      </c>
      <c r="BQ17" s="106"/>
      <c r="BR17" s="106">
        <f>+(BN17+BO17+BP17+BQ17)/4</f>
        <v>0.5</v>
      </c>
      <c r="BS17" s="106">
        <f>BN17</f>
        <v>1</v>
      </c>
      <c r="BT17" s="106">
        <f>+BO17</f>
        <v>0</v>
      </c>
      <c r="BU17" s="98">
        <f>+BP17</f>
        <v>1</v>
      </c>
      <c r="BV17" s="106"/>
      <c r="BW17" s="106">
        <f>+(BS17+BT17+BU17+BV17)/4</f>
        <v>0.5</v>
      </c>
      <c r="BX17" s="35">
        <v>43559</v>
      </c>
      <c r="BY17" s="36">
        <v>19</v>
      </c>
      <c r="BZ17" s="36">
        <v>19</v>
      </c>
      <c r="CA17" s="1" t="s">
        <v>179</v>
      </c>
      <c r="CB17" s="1"/>
      <c r="CC17" s="1" t="s">
        <v>180</v>
      </c>
      <c r="CD17" s="36"/>
      <c r="CE17" s="102"/>
      <c r="CF17" s="36"/>
      <c r="CG17" s="36"/>
      <c r="CH17" s="1"/>
      <c r="CI17" s="1"/>
      <c r="CJ17" s="1"/>
      <c r="CK17" s="1"/>
      <c r="CL17" s="102">
        <v>43685</v>
      </c>
      <c r="CM17" s="36">
        <v>20</v>
      </c>
      <c r="CN17" s="36">
        <v>20</v>
      </c>
      <c r="CO17" s="1" t="s">
        <v>1998</v>
      </c>
      <c r="CP17" s="1" t="s">
        <v>1999</v>
      </c>
      <c r="CQ17" s="1" t="s">
        <v>2000</v>
      </c>
      <c r="CR17" s="1" t="s">
        <v>2001</v>
      </c>
      <c r="CS17" s="38"/>
      <c r="CT17" s="36"/>
      <c r="CU17" s="36"/>
      <c r="CV17" s="38"/>
      <c r="CW17" s="38"/>
      <c r="CX17" s="38"/>
      <c r="CY17" s="38"/>
    </row>
    <row r="18" spans="1:103" s="55" customFormat="1" ht="41.25" customHeight="1" x14ac:dyDescent="0.15">
      <c r="A18" s="1" t="s">
        <v>6</v>
      </c>
      <c r="B18" s="1" t="s">
        <v>6</v>
      </c>
      <c r="C18" s="1" t="s">
        <v>6</v>
      </c>
      <c r="D18" s="1" t="s">
        <v>6</v>
      </c>
      <c r="E18" s="1"/>
      <c r="F18" s="1"/>
      <c r="G18" s="1"/>
      <c r="H18" s="1"/>
      <c r="I18" s="1" t="s">
        <v>109</v>
      </c>
      <c r="J18" s="1" t="s">
        <v>109</v>
      </c>
      <c r="K18" s="1" t="s">
        <v>109</v>
      </c>
      <c r="L18" s="1" t="s">
        <v>109</v>
      </c>
      <c r="M18" s="1" t="s">
        <v>110</v>
      </c>
      <c r="N18" s="1" t="s">
        <v>109</v>
      </c>
      <c r="O18" s="1" t="s">
        <v>110</v>
      </c>
      <c r="P18" s="1"/>
      <c r="Q18" s="1" t="s">
        <v>110</v>
      </c>
      <c r="R18" s="1" t="s">
        <v>109</v>
      </c>
      <c r="S18" s="1" t="s">
        <v>109</v>
      </c>
      <c r="T18" s="1" t="s">
        <v>109</v>
      </c>
      <c r="U18" s="1" t="s">
        <v>109</v>
      </c>
      <c r="V18" s="1" t="s">
        <v>111</v>
      </c>
      <c r="W18" s="1" t="s">
        <v>165</v>
      </c>
      <c r="X18" s="39">
        <v>75</v>
      </c>
      <c r="Y18" s="1">
        <v>55</v>
      </c>
      <c r="Z18" s="1">
        <v>65</v>
      </c>
      <c r="AA18" s="1">
        <v>70</v>
      </c>
      <c r="AB18" s="39">
        <v>75</v>
      </c>
      <c r="AC18" s="1" t="s">
        <v>181</v>
      </c>
      <c r="AD18" s="1" t="s">
        <v>182</v>
      </c>
      <c r="AE18" s="1" t="s">
        <v>1</v>
      </c>
      <c r="AF18" s="37"/>
      <c r="AG18" s="37"/>
      <c r="AH18" s="37"/>
      <c r="AI18" s="37"/>
      <c r="AJ18" s="37"/>
      <c r="AK18" s="37"/>
      <c r="AL18" s="37"/>
      <c r="AM18" s="37"/>
      <c r="AN18" s="37"/>
      <c r="AO18" s="37"/>
      <c r="AP18" s="1"/>
      <c r="AQ18" s="39">
        <v>1</v>
      </c>
      <c r="AR18" s="1" t="s">
        <v>183</v>
      </c>
      <c r="AS18" s="1" t="s">
        <v>116</v>
      </c>
      <c r="AT18" s="1" t="s">
        <v>117</v>
      </c>
      <c r="AU18" s="1" t="s">
        <v>118</v>
      </c>
      <c r="AV18" s="1" t="s">
        <v>184</v>
      </c>
      <c r="AW18" s="1" t="s">
        <v>109</v>
      </c>
      <c r="AX18" s="1" t="s">
        <v>109</v>
      </c>
      <c r="AY18" s="1" t="s">
        <v>109</v>
      </c>
      <c r="AZ18" s="1" t="s">
        <v>109</v>
      </c>
      <c r="BA18" s="1" t="s">
        <v>109</v>
      </c>
      <c r="BB18" s="1" t="s">
        <v>109</v>
      </c>
      <c r="BC18" s="1" t="s">
        <v>109</v>
      </c>
      <c r="BD18" s="1" t="s">
        <v>109</v>
      </c>
      <c r="BE18" s="1" t="s">
        <v>109</v>
      </c>
      <c r="BF18" s="1" t="s">
        <v>109</v>
      </c>
      <c r="BG18" s="1" t="s">
        <v>109</v>
      </c>
      <c r="BH18" s="1" t="s">
        <v>109</v>
      </c>
      <c r="BI18" s="1" t="s">
        <v>109</v>
      </c>
      <c r="BJ18" s="1" t="s">
        <v>109</v>
      </c>
      <c r="BK18" s="1" t="s">
        <v>109</v>
      </c>
      <c r="BL18" s="1" t="s">
        <v>109</v>
      </c>
      <c r="BM18" s="1" t="s">
        <v>110</v>
      </c>
      <c r="BN18" s="54"/>
      <c r="BO18" s="101"/>
      <c r="BP18" s="93"/>
      <c r="BQ18" s="93"/>
      <c r="BR18" s="93"/>
      <c r="BS18" s="93"/>
      <c r="BT18" s="93"/>
      <c r="BU18" s="93"/>
      <c r="BV18" s="93"/>
      <c r="BW18" s="101"/>
      <c r="BX18" s="35"/>
      <c r="BY18" s="36"/>
      <c r="BZ18" s="36"/>
      <c r="CA18" s="36"/>
      <c r="CB18" s="36"/>
      <c r="CC18" s="36"/>
      <c r="CD18" s="36"/>
      <c r="CE18" s="102"/>
      <c r="CF18" s="36"/>
      <c r="CG18" s="36"/>
      <c r="CH18" s="1"/>
      <c r="CI18" s="1"/>
      <c r="CJ18" s="1"/>
      <c r="CK18" s="1"/>
      <c r="CL18" s="102"/>
      <c r="CM18" s="36"/>
      <c r="CN18" s="36"/>
      <c r="CO18" s="36"/>
      <c r="CP18" s="38"/>
      <c r="CQ18" s="38"/>
      <c r="CR18" s="38"/>
      <c r="CS18" s="38"/>
      <c r="CT18" s="36"/>
      <c r="CU18" s="36"/>
      <c r="CV18" s="38"/>
      <c r="CW18" s="38"/>
      <c r="CX18" s="38"/>
      <c r="CY18" s="38"/>
    </row>
    <row r="19" spans="1:103" s="55" customFormat="1" ht="41.25" customHeight="1" x14ac:dyDescent="0.15">
      <c r="A19" s="1" t="s">
        <v>6</v>
      </c>
      <c r="B19" s="1" t="s">
        <v>6</v>
      </c>
      <c r="C19" s="1" t="s">
        <v>6</v>
      </c>
      <c r="D19" s="1" t="s">
        <v>6</v>
      </c>
      <c r="E19" s="1"/>
      <c r="F19" s="1"/>
      <c r="G19" s="1"/>
      <c r="H19" s="1"/>
      <c r="I19" s="1" t="s">
        <v>109</v>
      </c>
      <c r="J19" s="1" t="s">
        <v>109</v>
      </c>
      <c r="K19" s="1" t="s">
        <v>109</v>
      </c>
      <c r="L19" s="1" t="s">
        <v>109</v>
      </c>
      <c r="M19" s="1" t="s">
        <v>110</v>
      </c>
      <c r="N19" s="1" t="s">
        <v>109</v>
      </c>
      <c r="O19" s="1" t="s">
        <v>110</v>
      </c>
      <c r="P19" s="1"/>
      <c r="Q19" s="1" t="s">
        <v>110</v>
      </c>
      <c r="R19" s="1" t="s">
        <v>109</v>
      </c>
      <c r="S19" s="1" t="s">
        <v>109</v>
      </c>
      <c r="T19" s="1" t="s">
        <v>109</v>
      </c>
      <c r="U19" s="1" t="s">
        <v>109</v>
      </c>
      <c r="V19" s="1" t="s">
        <v>111</v>
      </c>
      <c r="W19" s="1" t="s">
        <v>165</v>
      </c>
      <c r="X19" s="39">
        <v>75</v>
      </c>
      <c r="Y19" s="1">
        <v>55</v>
      </c>
      <c r="Z19" s="1">
        <v>65</v>
      </c>
      <c r="AA19" s="1">
        <v>70</v>
      </c>
      <c r="AB19" s="39">
        <v>75</v>
      </c>
      <c r="AC19" s="1" t="s">
        <v>185</v>
      </c>
      <c r="AD19" s="1" t="s">
        <v>186</v>
      </c>
      <c r="AE19" s="1" t="s">
        <v>1</v>
      </c>
      <c r="AF19" s="1"/>
      <c r="AG19" s="37"/>
      <c r="AH19" s="37"/>
      <c r="AI19" s="41"/>
      <c r="AJ19" s="1"/>
      <c r="AK19" s="37"/>
      <c r="AL19" s="41"/>
      <c r="AM19" s="1"/>
      <c r="AN19" s="37"/>
      <c r="AO19" s="41"/>
      <c r="AP19" s="1"/>
      <c r="AQ19" s="37">
        <v>1</v>
      </c>
      <c r="AR19" s="1" t="s">
        <v>187</v>
      </c>
      <c r="AS19" s="1" t="s">
        <v>116</v>
      </c>
      <c r="AT19" s="1" t="s">
        <v>177</v>
      </c>
      <c r="AU19" s="1" t="s">
        <v>132</v>
      </c>
      <c r="AV19" s="1" t="s">
        <v>188</v>
      </c>
      <c r="AW19" s="1" t="s">
        <v>109</v>
      </c>
      <c r="AX19" s="1" t="s">
        <v>109</v>
      </c>
      <c r="AY19" s="1" t="s">
        <v>109</v>
      </c>
      <c r="AZ19" s="1" t="s">
        <v>109</v>
      </c>
      <c r="BA19" s="1" t="s">
        <v>109</v>
      </c>
      <c r="BB19" s="1" t="s">
        <v>109</v>
      </c>
      <c r="BC19" s="1" t="s">
        <v>109</v>
      </c>
      <c r="BD19" s="1" t="s">
        <v>109</v>
      </c>
      <c r="BE19" s="1" t="s">
        <v>109</v>
      </c>
      <c r="BF19" s="1" t="s">
        <v>109</v>
      </c>
      <c r="BG19" s="1" t="s">
        <v>109</v>
      </c>
      <c r="BH19" s="1" t="s">
        <v>109</v>
      </c>
      <c r="BI19" s="1" t="s">
        <v>109</v>
      </c>
      <c r="BJ19" s="1" t="s">
        <v>109</v>
      </c>
      <c r="BK19" s="1" t="s">
        <v>109</v>
      </c>
      <c r="BL19" s="1" t="s">
        <v>109</v>
      </c>
      <c r="BM19" s="1" t="s">
        <v>110</v>
      </c>
      <c r="BN19" s="54"/>
      <c r="BO19" s="101"/>
      <c r="BP19" s="93"/>
      <c r="BQ19" s="93"/>
      <c r="BR19" s="93"/>
      <c r="BS19" s="93"/>
      <c r="BT19" s="93"/>
      <c r="BU19" s="93"/>
      <c r="BV19" s="93"/>
      <c r="BW19" s="101"/>
      <c r="BX19" s="35"/>
      <c r="BY19" s="36"/>
      <c r="BZ19" s="36"/>
      <c r="CA19" s="36"/>
      <c r="CB19" s="36"/>
      <c r="CC19" s="36"/>
      <c r="CD19" s="36"/>
      <c r="CE19" s="102"/>
      <c r="CF19" s="36"/>
      <c r="CG19" s="36"/>
      <c r="CH19" s="1"/>
      <c r="CI19" s="1"/>
      <c r="CJ19" s="1"/>
      <c r="CK19" s="1"/>
      <c r="CL19" s="102"/>
      <c r="CM19" s="36"/>
      <c r="CN19" s="36"/>
      <c r="CO19" s="36"/>
      <c r="CP19" s="38"/>
      <c r="CQ19" s="38"/>
      <c r="CR19" s="38"/>
      <c r="CS19" s="38"/>
      <c r="CT19" s="36"/>
      <c r="CU19" s="36"/>
      <c r="CV19" s="38"/>
      <c r="CW19" s="38"/>
      <c r="CX19" s="38"/>
      <c r="CY19" s="38"/>
    </row>
    <row r="20" spans="1:103" s="55" customFormat="1" ht="41.25" customHeight="1" x14ac:dyDescent="0.15">
      <c r="A20" s="1" t="s">
        <v>6</v>
      </c>
      <c r="B20" s="1" t="s">
        <v>6</v>
      </c>
      <c r="C20" s="1" t="s">
        <v>6</v>
      </c>
      <c r="D20" s="1" t="s">
        <v>6</v>
      </c>
      <c r="E20" s="1"/>
      <c r="F20" s="1"/>
      <c r="G20" s="1"/>
      <c r="H20" s="1"/>
      <c r="I20" s="1" t="s">
        <v>109</v>
      </c>
      <c r="J20" s="1" t="s">
        <v>109</v>
      </c>
      <c r="K20" s="1" t="s">
        <v>109</v>
      </c>
      <c r="L20" s="36" t="s">
        <v>110</v>
      </c>
      <c r="M20" s="1" t="s">
        <v>109</v>
      </c>
      <c r="N20" s="1" t="s">
        <v>109</v>
      </c>
      <c r="O20" s="1" t="s">
        <v>110</v>
      </c>
      <c r="P20" s="1"/>
      <c r="Q20" s="1" t="s">
        <v>110</v>
      </c>
      <c r="R20" s="1" t="s">
        <v>109</v>
      </c>
      <c r="S20" s="1" t="s">
        <v>109</v>
      </c>
      <c r="T20" s="1" t="s">
        <v>109</v>
      </c>
      <c r="U20" s="1" t="s">
        <v>109</v>
      </c>
      <c r="V20" s="1" t="s">
        <v>189</v>
      </c>
      <c r="W20" s="1" t="s">
        <v>190</v>
      </c>
      <c r="X20" s="37">
        <v>0.9</v>
      </c>
      <c r="Y20" s="37">
        <v>0.5</v>
      </c>
      <c r="Z20" s="37">
        <v>0.65</v>
      </c>
      <c r="AA20" s="37">
        <v>0.75</v>
      </c>
      <c r="AB20" s="37">
        <v>0.9</v>
      </c>
      <c r="AC20" s="1" t="s">
        <v>191</v>
      </c>
      <c r="AD20" s="1" t="s">
        <v>192</v>
      </c>
      <c r="AE20" s="1" t="s">
        <v>1</v>
      </c>
      <c r="AF20" s="1"/>
      <c r="AG20" s="37"/>
      <c r="AH20" s="37"/>
      <c r="AI20" s="38"/>
      <c r="AJ20" s="1"/>
      <c r="AK20" s="37"/>
      <c r="AL20" s="41"/>
      <c r="AM20" s="1"/>
      <c r="AN20" s="37"/>
      <c r="AO20" s="41"/>
      <c r="AP20" s="1"/>
      <c r="AQ20" s="39">
        <v>1</v>
      </c>
      <c r="AR20" s="1" t="s">
        <v>193</v>
      </c>
      <c r="AS20" s="1" t="s">
        <v>116</v>
      </c>
      <c r="AT20" s="1" t="s">
        <v>117</v>
      </c>
      <c r="AU20" s="1" t="s">
        <v>118</v>
      </c>
      <c r="AV20" s="1" t="s">
        <v>194</v>
      </c>
      <c r="AW20" s="1" t="s">
        <v>109</v>
      </c>
      <c r="AX20" s="1" t="s">
        <v>109</v>
      </c>
      <c r="AY20" s="1" t="s">
        <v>109</v>
      </c>
      <c r="AZ20" s="1" t="s">
        <v>109</v>
      </c>
      <c r="BA20" s="1" t="s">
        <v>109</v>
      </c>
      <c r="BB20" s="1" t="s">
        <v>109</v>
      </c>
      <c r="BC20" s="1" t="s">
        <v>109</v>
      </c>
      <c r="BD20" s="1" t="s">
        <v>109</v>
      </c>
      <c r="BE20" s="1" t="s">
        <v>109</v>
      </c>
      <c r="BF20" s="1" t="s">
        <v>109</v>
      </c>
      <c r="BG20" s="1" t="s">
        <v>109</v>
      </c>
      <c r="BH20" s="1" t="s">
        <v>109</v>
      </c>
      <c r="BI20" s="1" t="s">
        <v>109</v>
      </c>
      <c r="BJ20" s="1" t="s">
        <v>109</v>
      </c>
      <c r="BK20" s="1" t="s">
        <v>109</v>
      </c>
      <c r="BL20" s="1" t="s">
        <v>109</v>
      </c>
      <c r="BM20" s="1" t="s">
        <v>110</v>
      </c>
      <c r="BN20" s="1"/>
      <c r="BO20" s="106"/>
      <c r="BP20" s="38"/>
      <c r="BQ20" s="38"/>
      <c r="BR20" s="38"/>
      <c r="BS20" s="38"/>
      <c r="BT20" s="38"/>
      <c r="BU20" s="38"/>
      <c r="BV20" s="38"/>
      <c r="BW20" s="106"/>
      <c r="BX20" s="35"/>
      <c r="BY20" s="36"/>
      <c r="BZ20" s="36"/>
      <c r="CA20" s="36"/>
      <c r="CB20" s="36"/>
      <c r="CC20" s="36"/>
      <c r="CD20" s="36"/>
      <c r="CE20" s="102"/>
      <c r="CF20" s="36"/>
      <c r="CG20" s="36"/>
      <c r="CH20" s="1"/>
      <c r="CI20" s="1"/>
      <c r="CJ20" s="1"/>
      <c r="CK20" s="1"/>
      <c r="CL20" s="102"/>
      <c r="CM20" s="36"/>
      <c r="CN20" s="36"/>
      <c r="CO20" s="36"/>
      <c r="CP20" s="38"/>
      <c r="CQ20" s="38"/>
      <c r="CR20" s="38"/>
      <c r="CS20" s="38"/>
      <c r="CT20" s="36"/>
      <c r="CU20" s="36"/>
      <c r="CV20" s="38"/>
      <c r="CW20" s="38"/>
      <c r="CX20" s="38"/>
      <c r="CY20" s="38"/>
    </row>
    <row r="21" spans="1:103" s="55" customFormat="1" ht="48" customHeight="1" x14ac:dyDescent="0.15">
      <c r="A21" s="1" t="s">
        <v>6</v>
      </c>
      <c r="B21" s="1" t="s">
        <v>6</v>
      </c>
      <c r="C21" s="1" t="s">
        <v>6</v>
      </c>
      <c r="D21" s="1" t="s">
        <v>6</v>
      </c>
      <c r="E21" s="1"/>
      <c r="F21" s="1"/>
      <c r="G21" s="1"/>
      <c r="H21" s="1"/>
      <c r="I21" s="1" t="s">
        <v>109</v>
      </c>
      <c r="J21" s="1" t="s">
        <v>109</v>
      </c>
      <c r="K21" s="1" t="s">
        <v>109</v>
      </c>
      <c r="L21" s="36" t="s">
        <v>110</v>
      </c>
      <c r="M21" s="1" t="s">
        <v>109</v>
      </c>
      <c r="N21" s="1" t="s">
        <v>109</v>
      </c>
      <c r="O21" s="1" t="s">
        <v>110</v>
      </c>
      <c r="P21" s="1"/>
      <c r="Q21" s="1" t="s">
        <v>110</v>
      </c>
      <c r="R21" s="1" t="s">
        <v>109</v>
      </c>
      <c r="S21" s="1" t="s">
        <v>109</v>
      </c>
      <c r="T21" s="1" t="s">
        <v>109</v>
      </c>
      <c r="U21" s="1" t="s">
        <v>109</v>
      </c>
      <c r="V21" s="1" t="s">
        <v>189</v>
      </c>
      <c r="W21" s="1" t="s">
        <v>190</v>
      </c>
      <c r="X21" s="37">
        <v>0.9</v>
      </c>
      <c r="Y21" s="37">
        <v>0.5</v>
      </c>
      <c r="Z21" s="37">
        <v>0.65</v>
      </c>
      <c r="AA21" s="37">
        <v>0.75</v>
      </c>
      <c r="AB21" s="37">
        <v>0.9</v>
      </c>
      <c r="AC21" s="1" t="s">
        <v>195</v>
      </c>
      <c r="AD21" s="1" t="s">
        <v>196</v>
      </c>
      <c r="AE21" s="1" t="s">
        <v>1</v>
      </c>
      <c r="AF21" s="1"/>
      <c r="AG21" s="37"/>
      <c r="AH21" s="37">
        <v>1</v>
      </c>
      <c r="AI21" s="41"/>
      <c r="AJ21" s="1"/>
      <c r="AK21" s="37">
        <v>1</v>
      </c>
      <c r="AL21" s="41"/>
      <c r="AM21" s="1"/>
      <c r="AN21" s="37">
        <v>1</v>
      </c>
      <c r="AO21" s="41"/>
      <c r="AP21" s="1"/>
      <c r="AQ21" s="37">
        <v>1</v>
      </c>
      <c r="AR21" s="1" t="s">
        <v>197</v>
      </c>
      <c r="AS21" s="1" t="s">
        <v>141</v>
      </c>
      <c r="AT21" s="1" t="s">
        <v>131</v>
      </c>
      <c r="AU21" s="1" t="s">
        <v>132</v>
      </c>
      <c r="AV21" s="1" t="s">
        <v>198</v>
      </c>
      <c r="AW21" s="1" t="s">
        <v>109</v>
      </c>
      <c r="AX21" s="1" t="s">
        <v>109</v>
      </c>
      <c r="AY21" s="1" t="s">
        <v>109</v>
      </c>
      <c r="AZ21" s="1" t="s">
        <v>109</v>
      </c>
      <c r="BA21" s="1" t="s">
        <v>109</v>
      </c>
      <c r="BB21" s="1" t="s">
        <v>109</v>
      </c>
      <c r="BC21" s="1" t="s">
        <v>109</v>
      </c>
      <c r="BD21" s="1" t="s">
        <v>109</v>
      </c>
      <c r="BE21" s="1" t="s">
        <v>109</v>
      </c>
      <c r="BF21" s="1" t="s">
        <v>109</v>
      </c>
      <c r="BG21" s="1" t="s">
        <v>109</v>
      </c>
      <c r="BH21" s="1" t="s">
        <v>109</v>
      </c>
      <c r="BI21" s="1" t="s">
        <v>109</v>
      </c>
      <c r="BJ21" s="1" t="s">
        <v>109</v>
      </c>
      <c r="BK21" s="1" t="s">
        <v>109</v>
      </c>
      <c r="BL21" s="1" t="s">
        <v>109</v>
      </c>
      <c r="BM21" s="1" t="s">
        <v>110</v>
      </c>
      <c r="BN21" s="98">
        <v>1</v>
      </c>
      <c r="BO21" s="106">
        <f>+CF21/CG21</f>
        <v>1</v>
      </c>
      <c r="BP21" s="98">
        <f>+CM21/CN21</f>
        <v>1</v>
      </c>
      <c r="BQ21" s="106"/>
      <c r="BR21" s="106">
        <f>+(BN21+BO21+BP21+BQ21)/4</f>
        <v>0.75</v>
      </c>
      <c r="BS21" s="106">
        <f>BN21</f>
        <v>1</v>
      </c>
      <c r="BT21" s="106">
        <f>+BO21</f>
        <v>1</v>
      </c>
      <c r="BU21" s="98">
        <f>+BP21</f>
        <v>1</v>
      </c>
      <c r="BV21" s="106"/>
      <c r="BW21" s="106">
        <f>+(BS21+BT21+BU21+BV21)/4</f>
        <v>0.75</v>
      </c>
      <c r="BX21" s="35">
        <v>43556</v>
      </c>
      <c r="BY21" s="36">
        <v>0</v>
      </c>
      <c r="BZ21" s="36">
        <v>0</v>
      </c>
      <c r="CA21" s="1" t="s">
        <v>199</v>
      </c>
      <c r="CB21" s="1" t="s">
        <v>164</v>
      </c>
      <c r="CC21" s="1" t="s">
        <v>164</v>
      </c>
      <c r="CD21" s="36"/>
      <c r="CE21" s="102">
        <v>43654</v>
      </c>
      <c r="CF21" s="36">
        <v>1</v>
      </c>
      <c r="CG21" s="36">
        <v>1</v>
      </c>
      <c r="CH21" s="1" t="s">
        <v>1407</v>
      </c>
      <c r="CI21" s="1" t="s">
        <v>1408</v>
      </c>
      <c r="CJ21" s="1" t="s">
        <v>1409</v>
      </c>
      <c r="CK21" s="1" t="s">
        <v>164</v>
      </c>
      <c r="CL21" s="102">
        <v>43745</v>
      </c>
      <c r="CM21" s="36">
        <v>2</v>
      </c>
      <c r="CN21" s="36">
        <v>2</v>
      </c>
      <c r="CO21" s="1" t="s">
        <v>2008</v>
      </c>
      <c r="CP21" s="1" t="s">
        <v>2009</v>
      </c>
      <c r="CQ21" s="1" t="s">
        <v>1409</v>
      </c>
      <c r="CR21" s="1" t="s">
        <v>164</v>
      </c>
      <c r="CS21" s="38"/>
      <c r="CT21" s="36"/>
      <c r="CU21" s="36"/>
      <c r="CV21" s="38"/>
      <c r="CW21" s="38"/>
      <c r="CX21" s="38"/>
      <c r="CY21" s="38"/>
    </row>
    <row r="22" spans="1:103" s="55" customFormat="1" ht="48" customHeight="1" x14ac:dyDescent="0.15">
      <c r="A22" s="84" t="s">
        <v>1265</v>
      </c>
      <c r="B22" s="84" t="s">
        <v>200</v>
      </c>
      <c r="C22" s="84" t="s">
        <v>201</v>
      </c>
      <c r="D22" s="84" t="s">
        <v>202</v>
      </c>
      <c r="E22" s="84"/>
      <c r="F22" s="84"/>
      <c r="G22" s="84" t="s">
        <v>203</v>
      </c>
      <c r="H22" s="108">
        <v>1</v>
      </c>
      <c r="I22" s="84" t="s">
        <v>109</v>
      </c>
      <c r="J22" s="84" t="s">
        <v>109</v>
      </c>
      <c r="K22" s="84" t="s">
        <v>110</v>
      </c>
      <c r="L22" s="84" t="s">
        <v>109</v>
      </c>
      <c r="M22" s="84" t="s">
        <v>109</v>
      </c>
      <c r="N22" s="84" t="s">
        <v>109</v>
      </c>
      <c r="O22" s="84" t="s">
        <v>110</v>
      </c>
      <c r="P22" s="84"/>
      <c r="Q22" s="84" t="s">
        <v>110</v>
      </c>
      <c r="R22" s="84" t="s">
        <v>109</v>
      </c>
      <c r="S22" s="84" t="s">
        <v>109</v>
      </c>
      <c r="T22" s="84" t="s">
        <v>109</v>
      </c>
      <c r="U22" s="84" t="s">
        <v>109</v>
      </c>
      <c r="V22" s="84" t="s">
        <v>204</v>
      </c>
      <c r="W22" s="84" t="s">
        <v>203</v>
      </c>
      <c r="X22" s="86">
        <v>1</v>
      </c>
      <c r="Y22" s="86">
        <v>1</v>
      </c>
      <c r="Z22" s="86">
        <v>1</v>
      </c>
      <c r="AA22" s="86">
        <v>1</v>
      </c>
      <c r="AB22" s="86">
        <v>1</v>
      </c>
      <c r="AC22" s="84" t="s">
        <v>205</v>
      </c>
      <c r="AD22" s="84" t="s">
        <v>206</v>
      </c>
      <c r="AE22" s="84" t="s">
        <v>1</v>
      </c>
      <c r="AF22" s="84"/>
      <c r="AG22" s="86"/>
      <c r="AH22" s="86"/>
      <c r="AI22" s="107"/>
      <c r="AJ22" s="84"/>
      <c r="AK22" s="86"/>
      <c r="AL22" s="107"/>
      <c r="AM22" s="84"/>
      <c r="AN22" s="86"/>
      <c r="AO22" s="107"/>
      <c r="AP22" s="84"/>
      <c r="AQ22" s="88">
        <v>1</v>
      </c>
      <c r="AR22" s="84" t="s">
        <v>207</v>
      </c>
      <c r="AS22" s="84" t="s">
        <v>486</v>
      </c>
      <c r="AT22" s="84" t="s">
        <v>117</v>
      </c>
      <c r="AU22" s="84" t="s">
        <v>118</v>
      </c>
      <c r="AV22" s="84" t="s">
        <v>208</v>
      </c>
      <c r="AW22" s="84" t="s">
        <v>109</v>
      </c>
      <c r="AX22" s="84" t="s">
        <v>109</v>
      </c>
      <c r="AY22" s="84" t="s">
        <v>109</v>
      </c>
      <c r="AZ22" s="84" t="s">
        <v>109</v>
      </c>
      <c r="BA22" s="84" t="s">
        <v>109</v>
      </c>
      <c r="BB22" s="84" t="s">
        <v>109</v>
      </c>
      <c r="BC22" s="84" t="s">
        <v>109</v>
      </c>
      <c r="BD22" s="84" t="s">
        <v>109</v>
      </c>
      <c r="BE22" s="84" t="s">
        <v>109</v>
      </c>
      <c r="BF22" s="84" t="s">
        <v>109</v>
      </c>
      <c r="BG22" s="84" t="s">
        <v>109</v>
      </c>
      <c r="BH22" s="84" t="s">
        <v>109</v>
      </c>
      <c r="BI22" s="84" t="s">
        <v>109</v>
      </c>
      <c r="BJ22" s="84" t="s">
        <v>109</v>
      </c>
      <c r="BK22" s="84" t="s">
        <v>109</v>
      </c>
      <c r="BL22" s="84" t="s">
        <v>109</v>
      </c>
      <c r="BM22" s="84" t="s">
        <v>110</v>
      </c>
      <c r="BN22" s="108">
        <v>1</v>
      </c>
      <c r="BO22" s="108"/>
      <c r="BP22" s="100"/>
      <c r="BQ22" s="100"/>
      <c r="BR22" s="108">
        <v>1</v>
      </c>
      <c r="BS22" s="108">
        <f>+BN22*100%/100%</f>
        <v>1</v>
      </c>
      <c r="BT22" s="100"/>
      <c r="BU22" s="100"/>
      <c r="BV22" s="100"/>
      <c r="BW22" s="108">
        <f>+BS22+BT22+BU22+BV22</f>
        <v>1</v>
      </c>
      <c r="BX22" s="92">
        <v>43556</v>
      </c>
      <c r="BY22" s="87">
        <v>1</v>
      </c>
      <c r="BZ22" s="87">
        <v>1</v>
      </c>
      <c r="CA22" s="84" t="s">
        <v>209</v>
      </c>
      <c r="CB22" s="84" t="s">
        <v>210</v>
      </c>
      <c r="CC22" s="84" t="s">
        <v>211</v>
      </c>
      <c r="CD22" s="84" t="s">
        <v>164</v>
      </c>
      <c r="CE22" s="109"/>
      <c r="CF22" s="87"/>
      <c r="CG22" s="87"/>
      <c r="CH22" s="84"/>
      <c r="CI22" s="84"/>
      <c r="CJ22" s="84"/>
      <c r="CK22" s="84"/>
      <c r="CL22" s="109"/>
      <c r="CM22" s="87"/>
      <c r="CN22" s="87"/>
      <c r="CO22" s="87"/>
      <c r="CP22" s="85"/>
      <c r="CQ22" s="85"/>
      <c r="CR22" s="85"/>
      <c r="CS22" s="85"/>
      <c r="CT22" s="87"/>
      <c r="CU22" s="87"/>
      <c r="CV22" s="85"/>
      <c r="CW22" s="85"/>
      <c r="CX22" s="85"/>
      <c r="CY22" s="85"/>
    </row>
    <row r="23" spans="1:103" s="55" customFormat="1" ht="41.25" customHeight="1" x14ac:dyDescent="0.15">
      <c r="A23" s="1" t="s">
        <v>6</v>
      </c>
      <c r="B23" s="1" t="s">
        <v>6</v>
      </c>
      <c r="C23" s="1" t="s">
        <v>6</v>
      </c>
      <c r="D23" s="1" t="s">
        <v>6</v>
      </c>
      <c r="E23" s="1"/>
      <c r="F23" s="1"/>
      <c r="G23" s="1"/>
      <c r="H23" s="1"/>
      <c r="I23" s="1" t="s">
        <v>109</v>
      </c>
      <c r="J23" s="1" t="s">
        <v>109</v>
      </c>
      <c r="K23" s="1" t="s">
        <v>109</v>
      </c>
      <c r="L23" s="1" t="s">
        <v>109</v>
      </c>
      <c r="M23" s="1" t="s">
        <v>110</v>
      </c>
      <c r="N23" s="1" t="s">
        <v>109</v>
      </c>
      <c r="O23" s="1" t="s">
        <v>110</v>
      </c>
      <c r="P23" s="1"/>
      <c r="Q23" s="1" t="s">
        <v>110</v>
      </c>
      <c r="R23" s="1" t="s">
        <v>109</v>
      </c>
      <c r="S23" s="1" t="s">
        <v>109</v>
      </c>
      <c r="T23" s="1" t="s">
        <v>109</v>
      </c>
      <c r="U23" s="1" t="s">
        <v>109</v>
      </c>
      <c r="V23" s="1" t="s">
        <v>212</v>
      </c>
      <c r="W23" s="1" t="s">
        <v>213</v>
      </c>
      <c r="X23" s="1">
        <v>3</v>
      </c>
      <c r="Y23" s="1"/>
      <c r="Z23" s="1">
        <v>1</v>
      </c>
      <c r="AA23" s="1">
        <v>1</v>
      </c>
      <c r="AB23" s="1">
        <v>1</v>
      </c>
      <c r="AC23" s="1" t="s">
        <v>214</v>
      </c>
      <c r="AD23" s="1" t="s">
        <v>215</v>
      </c>
      <c r="AE23" s="1" t="s">
        <v>1</v>
      </c>
      <c r="AF23" s="1"/>
      <c r="AG23" s="1"/>
      <c r="AH23" s="1"/>
      <c r="AI23" s="1"/>
      <c r="AJ23" s="1"/>
      <c r="AK23" s="1"/>
      <c r="AL23" s="1"/>
      <c r="AM23" s="1"/>
      <c r="AN23" s="1"/>
      <c r="AO23" s="1"/>
      <c r="AP23" s="1"/>
      <c r="AQ23" s="39">
        <v>1</v>
      </c>
      <c r="AR23" s="1" t="s">
        <v>216</v>
      </c>
      <c r="AS23" s="1" t="s">
        <v>116</v>
      </c>
      <c r="AT23" s="1" t="s">
        <v>117</v>
      </c>
      <c r="AU23" s="1" t="s">
        <v>118</v>
      </c>
      <c r="AV23" s="1" t="s">
        <v>217</v>
      </c>
      <c r="AW23" s="1" t="s">
        <v>109</v>
      </c>
      <c r="AX23" s="1" t="s">
        <v>109</v>
      </c>
      <c r="AY23" s="1" t="s">
        <v>109</v>
      </c>
      <c r="AZ23" s="1" t="s">
        <v>109</v>
      </c>
      <c r="BA23" s="1" t="s">
        <v>109</v>
      </c>
      <c r="BB23" s="1" t="s">
        <v>109</v>
      </c>
      <c r="BC23" s="1" t="s">
        <v>109</v>
      </c>
      <c r="BD23" s="1" t="s">
        <v>109</v>
      </c>
      <c r="BE23" s="1" t="s">
        <v>109</v>
      </c>
      <c r="BF23" s="1" t="s">
        <v>109</v>
      </c>
      <c r="BG23" s="1" t="s">
        <v>109</v>
      </c>
      <c r="BH23" s="1" t="s">
        <v>109</v>
      </c>
      <c r="BI23" s="1" t="s">
        <v>109</v>
      </c>
      <c r="BJ23" s="1" t="s">
        <v>109</v>
      </c>
      <c r="BK23" s="1" t="s">
        <v>109</v>
      </c>
      <c r="BL23" s="1" t="s">
        <v>109</v>
      </c>
      <c r="BM23" s="1" t="s">
        <v>110</v>
      </c>
      <c r="BN23" s="93"/>
      <c r="BO23" s="101"/>
      <c r="BP23" s="93"/>
      <c r="BQ23" s="93"/>
      <c r="BR23" s="93"/>
      <c r="BS23" s="101"/>
      <c r="BT23" s="93"/>
      <c r="BU23" s="93"/>
      <c r="BV23" s="93"/>
      <c r="BW23" s="101"/>
      <c r="BX23" s="35"/>
      <c r="BY23" s="36"/>
      <c r="BZ23" s="36"/>
      <c r="CA23" s="36"/>
      <c r="CB23" s="36"/>
      <c r="CC23" s="36"/>
      <c r="CD23" s="36"/>
      <c r="CE23" s="102"/>
      <c r="CF23" s="36"/>
      <c r="CG23" s="36"/>
      <c r="CH23" s="1"/>
      <c r="CI23" s="1"/>
      <c r="CJ23" s="1"/>
      <c r="CK23" s="1"/>
      <c r="CL23" s="102"/>
      <c r="CM23" s="36"/>
      <c r="CN23" s="36"/>
      <c r="CO23" s="36"/>
      <c r="CP23" s="38"/>
      <c r="CQ23" s="38"/>
      <c r="CR23" s="38"/>
      <c r="CS23" s="38"/>
      <c r="CT23" s="36"/>
      <c r="CU23" s="36"/>
      <c r="CV23" s="38"/>
      <c r="CW23" s="38"/>
      <c r="CX23" s="38"/>
      <c r="CY23" s="38"/>
    </row>
    <row r="24" spans="1:103" s="55" customFormat="1" ht="41.25" customHeight="1" x14ac:dyDescent="0.15">
      <c r="A24" s="1" t="s">
        <v>6</v>
      </c>
      <c r="B24" s="1" t="s">
        <v>6</v>
      </c>
      <c r="C24" s="1" t="s">
        <v>6</v>
      </c>
      <c r="D24" s="1" t="s">
        <v>6</v>
      </c>
      <c r="E24" s="1"/>
      <c r="F24" s="1"/>
      <c r="G24" s="1"/>
      <c r="H24" s="1"/>
      <c r="I24" s="1" t="s">
        <v>109</v>
      </c>
      <c r="J24" s="1" t="s">
        <v>109</v>
      </c>
      <c r="K24" s="1" t="s">
        <v>109</v>
      </c>
      <c r="L24" s="1" t="s">
        <v>109</v>
      </c>
      <c r="M24" s="1" t="s">
        <v>110</v>
      </c>
      <c r="N24" s="1" t="s">
        <v>109</v>
      </c>
      <c r="O24" s="1" t="s">
        <v>110</v>
      </c>
      <c r="P24" s="1"/>
      <c r="Q24" s="1" t="s">
        <v>110</v>
      </c>
      <c r="R24" s="1" t="s">
        <v>109</v>
      </c>
      <c r="S24" s="1" t="s">
        <v>109</v>
      </c>
      <c r="T24" s="1" t="s">
        <v>109</v>
      </c>
      <c r="U24" s="1" t="s">
        <v>109</v>
      </c>
      <c r="V24" s="1" t="s">
        <v>212</v>
      </c>
      <c r="W24" s="1" t="s">
        <v>213</v>
      </c>
      <c r="X24" s="1">
        <v>3</v>
      </c>
      <c r="Y24" s="1"/>
      <c r="Z24" s="1">
        <v>1</v>
      </c>
      <c r="AA24" s="1">
        <v>1</v>
      </c>
      <c r="AB24" s="1">
        <v>1</v>
      </c>
      <c r="AC24" s="1" t="s">
        <v>218</v>
      </c>
      <c r="AD24" s="1" t="s">
        <v>219</v>
      </c>
      <c r="AE24" s="1" t="s">
        <v>1</v>
      </c>
      <c r="AF24" s="1"/>
      <c r="AG24" s="1"/>
      <c r="AH24" s="1"/>
      <c r="AI24" s="1"/>
      <c r="AJ24" s="1"/>
      <c r="AK24" s="1"/>
      <c r="AL24" s="1"/>
      <c r="AM24" s="1"/>
      <c r="AN24" s="1"/>
      <c r="AO24" s="1"/>
      <c r="AP24" s="1"/>
      <c r="AQ24" s="39">
        <v>1</v>
      </c>
      <c r="AR24" s="1" t="s">
        <v>220</v>
      </c>
      <c r="AS24" s="1" t="s">
        <v>116</v>
      </c>
      <c r="AT24" s="1" t="s">
        <v>117</v>
      </c>
      <c r="AU24" s="1" t="s">
        <v>118</v>
      </c>
      <c r="AV24" s="1" t="s">
        <v>221</v>
      </c>
      <c r="AW24" s="1" t="s">
        <v>109</v>
      </c>
      <c r="AX24" s="1" t="s">
        <v>109</v>
      </c>
      <c r="AY24" s="1" t="s">
        <v>109</v>
      </c>
      <c r="AZ24" s="1" t="s">
        <v>109</v>
      </c>
      <c r="BA24" s="1" t="s">
        <v>109</v>
      </c>
      <c r="BB24" s="1" t="s">
        <v>109</v>
      </c>
      <c r="BC24" s="1" t="s">
        <v>109</v>
      </c>
      <c r="BD24" s="1" t="s">
        <v>109</v>
      </c>
      <c r="BE24" s="1" t="s">
        <v>109</v>
      </c>
      <c r="BF24" s="1" t="s">
        <v>109</v>
      </c>
      <c r="BG24" s="1" t="s">
        <v>109</v>
      </c>
      <c r="BH24" s="1" t="s">
        <v>109</v>
      </c>
      <c r="BI24" s="1" t="s">
        <v>109</v>
      </c>
      <c r="BJ24" s="1" t="s">
        <v>109</v>
      </c>
      <c r="BK24" s="1" t="s">
        <v>109</v>
      </c>
      <c r="BL24" s="1" t="s">
        <v>109</v>
      </c>
      <c r="BM24" s="1" t="s">
        <v>110</v>
      </c>
      <c r="BN24" s="93"/>
      <c r="BO24" s="101"/>
      <c r="BP24" s="93"/>
      <c r="BQ24" s="93"/>
      <c r="BR24" s="93"/>
      <c r="BS24" s="101"/>
      <c r="BT24" s="93"/>
      <c r="BU24" s="93"/>
      <c r="BV24" s="93"/>
      <c r="BW24" s="101"/>
      <c r="BX24" s="35"/>
      <c r="BY24" s="36"/>
      <c r="BZ24" s="36"/>
      <c r="CA24" s="36"/>
      <c r="CB24" s="36"/>
      <c r="CC24" s="36"/>
      <c r="CD24" s="36"/>
      <c r="CE24" s="102"/>
      <c r="CF24" s="36"/>
      <c r="CG24" s="36"/>
      <c r="CH24" s="1"/>
      <c r="CI24" s="1"/>
      <c r="CJ24" s="1"/>
      <c r="CK24" s="1"/>
      <c r="CL24" s="102"/>
      <c r="CM24" s="36"/>
      <c r="CN24" s="36"/>
      <c r="CO24" s="36"/>
      <c r="CP24" s="38"/>
      <c r="CQ24" s="38"/>
      <c r="CR24" s="38"/>
      <c r="CS24" s="38"/>
      <c r="CT24" s="36"/>
      <c r="CU24" s="36"/>
      <c r="CV24" s="38"/>
      <c r="CW24" s="38"/>
      <c r="CX24" s="38"/>
      <c r="CY24" s="38"/>
    </row>
    <row r="25" spans="1:103" s="55" customFormat="1" ht="41.25" customHeight="1" x14ac:dyDescent="0.15">
      <c r="A25" s="1" t="s">
        <v>6</v>
      </c>
      <c r="B25" s="1" t="s">
        <v>6</v>
      </c>
      <c r="C25" s="1" t="s">
        <v>6</v>
      </c>
      <c r="D25" s="1" t="s">
        <v>6</v>
      </c>
      <c r="E25" s="36"/>
      <c r="F25" s="1"/>
      <c r="G25" s="1"/>
      <c r="H25" s="1"/>
      <c r="I25" s="1" t="s">
        <v>109</v>
      </c>
      <c r="J25" s="1" t="s">
        <v>109</v>
      </c>
      <c r="K25" s="1" t="s">
        <v>109</v>
      </c>
      <c r="L25" s="1" t="s">
        <v>109</v>
      </c>
      <c r="M25" s="1" t="s">
        <v>110</v>
      </c>
      <c r="N25" s="1" t="s">
        <v>109</v>
      </c>
      <c r="O25" s="1" t="s">
        <v>110</v>
      </c>
      <c r="P25" s="1"/>
      <c r="Q25" s="1" t="s">
        <v>110</v>
      </c>
      <c r="R25" s="1" t="s">
        <v>109</v>
      </c>
      <c r="S25" s="1" t="s">
        <v>109</v>
      </c>
      <c r="T25" s="1" t="s">
        <v>109</v>
      </c>
      <c r="U25" s="1" t="s">
        <v>109</v>
      </c>
      <c r="V25" s="1" t="s">
        <v>111</v>
      </c>
      <c r="W25" s="1" t="s">
        <v>112</v>
      </c>
      <c r="X25" s="39">
        <v>75</v>
      </c>
      <c r="Y25" s="49">
        <v>55</v>
      </c>
      <c r="Z25" s="49">
        <v>65</v>
      </c>
      <c r="AA25" s="49">
        <v>70</v>
      </c>
      <c r="AB25" s="49">
        <v>75</v>
      </c>
      <c r="AC25" s="1" t="s">
        <v>222</v>
      </c>
      <c r="AD25" s="1" t="s">
        <v>223</v>
      </c>
      <c r="AE25" s="1" t="s">
        <v>1</v>
      </c>
      <c r="AF25" s="36"/>
      <c r="AG25" s="49"/>
      <c r="AH25" s="36"/>
      <c r="AI25" s="36"/>
      <c r="AJ25" s="36"/>
      <c r="AK25" s="1"/>
      <c r="AL25" s="106"/>
      <c r="AM25" s="36"/>
      <c r="AN25" s="36"/>
      <c r="AO25" s="36"/>
      <c r="AP25" s="36"/>
      <c r="AQ25" s="36">
        <v>1</v>
      </c>
      <c r="AR25" s="1" t="s">
        <v>1396</v>
      </c>
      <c r="AS25" s="1" t="s">
        <v>116</v>
      </c>
      <c r="AT25" s="36" t="s">
        <v>117</v>
      </c>
      <c r="AU25" s="1" t="s">
        <v>118</v>
      </c>
      <c r="AV25" s="1" t="s">
        <v>224</v>
      </c>
      <c r="AW25" s="36" t="s">
        <v>225</v>
      </c>
      <c r="AX25" s="36" t="s">
        <v>225</v>
      </c>
      <c r="AY25" s="36" t="s">
        <v>225</v>
      </c>
      <c r="AZ25" s="36" t="s">
        <v>225</v>
      </c>
      <c r="BA25" s="36" t="s">
        <v>225</v>
      </c>
      <c r="BB25" s="36" t="s">
        <v>225</v>
      </c>
      <c r="BC25" s="36" t="s">
        <v>225</v>
      </c>
      <c r="BD25" s="36" t="s">
        <v>225</v>
      </c>
      <c r="BE25" s="36" t="s">
        <v>225</v>
      </c>
      <c r="BF25" s="36" t="s">
        <v>225</v>
      </c>
      <c r="BG25" s="36" t="s">
        <v>225</v>
      </c>
      <c r="BH25" s="36" t="s">
        <v>225</v>
      </c>
      <c r="BI25" s="36" t="s">
        <v>225</v>
      </c>
      <c r="BJ25" s="36" t="s">
        <v>225</v>
      </c>
      <c r="BK25" s="36" t="s">
        <v>225</v>
      </c>
      <c r="BL25" s="36" t="s">
        <v>225</v>
      </c>
      <c r="BM25" s="36" t="s">
        <v>226</v>
      </c>
      <c r="BN25" s="93"/>
      <c r="BO25" s="101"/>
      <c r="BP25" s="93"/>
      <c r="BQ25" s="93"/>
      <c r="BR25" s="93"/>
      <c r="BS25" s="101"/>
      <c r="BT25" s="93"/>
      <c r="BU25" s="93"/>
      <c r="BV25" s="93"/>
      <c r="BW25" s="101"/>
      <c r="BX25" s="35"/>
      <c r="BY25" s="36"/>
      <c r="BZ25" s="36"/>
      <c r="CA25" s="36"/>
      <c r="CB25" s="36"/>
      <c r="CC25" s="36"/>
      <c r="CD25" s="36"/>
      <c r="CE25" s="102"/>
      <c r="CF25" s="36"/>
      <c r="CG25" s="36"/>
      <c r="CH25" s="1"/>
      <c r="CI25" s="1"/>
      <c r="CJ25" s="1"/>
      <c r="CK25" s="1"/>
      <c r="CL25" s="102"/>
      <c r="CM25" s="36"/>
      <c r="CN25" s="36"/>
      <c r="CO25" s="36"/>
      <c r="CP25" s="38"/>
      <c r="CQ25" s="38"/>
      <c r="CR25" s="38"/>
      <c r="CS25" s="38"/>
      <c r="CT25" s="36"/>
      <c r="CU25" s="36"/>
      <c r="CV25" s="38"/>
      <c r="CW25" s="38"/>
      <c r="CX25" s="38"/>
      <c r="CY25" s="38"/>
    </row>
    <row r="26" spans="1:103" s="55" customFormat="1" ht="51" customHeight="1" x14ac:dyDescent="0.15">
      <c r="A26" s="84" t="s">
        <v>6</v>
      </c>
      <c r="B26" s="84" t="s">
        <v>6</v>
      </c>
      <c r="C26" s="84" t="s">
        <v>6</v>
      </c>
      <c r="D26" s="84" t="s">
        <v>6</v>
      </c>
      <c r="E26" s="84"/>
      <c r="F26" s="84"/>
      <c r="G26" s="84"/>
      <c r="H26" s="84"/>
      <c r="I26" s="84" t="s">
        <v>109</v>
      </c>
      <c r="J26" s="84" t="s">
        <v>109</v>
      </c>
      <c r="K26" s="84" t="s">
        <v>109</v>
      </c>
      <c r="L26" s="84" t="s">
        <v>109</v>
      </c>
      <c r="M26" s="84" t="s">
        <v>110</v>
      </c>
      <c r="N26" s="84" t="s">
        <v>109</v>
      </c>
      <c r="O26" s="84" t="s">
        <v>109</v>
      </c>
      <c r="P26" s="84" t="s">
        <v>109</v>
      </c>
      <c r="Q26" s="84" t="s">
        <v>109</v>
      </c>
      <c r="R26" s="84" t="s">
        <v>109</v>
      </c>
      <c r="S26" s="84" t="s">
        <v>109</v>
      </c>
      <c r="T26" s="84" t="s">
        <v>109</v>
      </c>
      <c r="U26" s="84" t="s">
        <v>109</v>
      </c>
      <c r="V26" s="84" t="s">
        <v>227</v>
      </c>
      <c r="W26" s="84" t="s">
        <v>228</v>
      </c>
      <c r="X26" s="86">
        <v>1</v>
      </c>
      <c r="Y26" s="86">
        <v>1</v>
      </c>
      <c r="Z26" s="86">
        <v>1</v>
      </c>
      <c r="AA26" s="86">
        <v>1</v>
      </c>
      <c r="AB26" s="86">
        <v>1</v>
      </c>
      <c r="AC26" s="84" t="s">
        <v>229</v>
      </c>
      <c r="AD26" s="84" t="s">
        <v>230</v>
      </c>
      <c r="AE26" s="84" t="s">
        <v>1</v>
      </c>
      <c r="AF26" s="84"/>
      <c r="AG26" s="84"/>
      <c r="AH26" s="84"/>
      <c r="AI26" s="84"/>
      <c r="AJ26" s="84"/>
      <c r="AK26" s="84">
        <v>1</v>
      </c>
      <c r="AL26" s="84"/>
      <c r="AM26" s="84"/>
      <c r="AN26" s="84"/>
      <c r="AO26" s="84"/>
      <c r="AP26" s="84"/>
      <c r="AQ26" s="84"/>
      <c r="AR26" s="84" t="s">
        <v>231</v>
      </c>
      <c r="AS26" s="84" t="s">
        <v>116</v>
      </c>
      <c r="AT26" s="84" t="s">
        <v>117</v>
      </c>
      <c r="AU26" s="84" t="s">
        <v>118</v>
      </c>
      <c r="AV26" s="84" t="s">
        <v>232</v>
      </c>
      <c r="AW26" s="84" t="s">
        <v>109</v>
      </c>
      <c r="AX26" s="84" t="s">
        <v>110</v>
      </c>
      <c r="AY26" s="84" t="s">
        <v>109</v>
      </c>
      <c r="AZ26" s="84" t="s">
        <v>109</v>
      </c>
      <c r="BA26" s="84" t="s">
        <v>109</v>
      </c>
      <c r="BB26" s="84" t="s">
        <v>109</v>
      </c>
      <c r="BC26" s="84" t="s">
        <v>109</v>
      </c>
      <c r="BD26" s="84" t="s">
        <v>109</v>
      </c>
      <c r="BE26" s="84" t="s">
        <v>109</v>
      </c>
      <c r="BF26" s="84" t="s">
        <v>109</v>
      </c>
      <c r="BG26" s="84" t="s">
        <v>109</v>
      </c>
      <c r="BH26" s="84" t="s">
        <v>109</v>
      </c>
      <c r="BI26" s="84" t="s">
        <v>109</v>
      </c>
      <c r="BJ26" s="84" t="s">
        <v>109</v>
      </c>
      <c r="BK26" s="84" t="s">
        <v>109</v>
      </c>
      <c r="BL26" s="84" t="s">
        <v>109</v>
      </c>
      <c r="BM26" s="84" t="s">
        <v>110</v>
      </c>
      <c r="BN26" s="108"/>
      <c r="BO26" s="108">
        <f>+CF26/CG26</f>
        <v>1</v>
      </c>
      <c r="BP26" s="100"/>
      <c r="BQ26" s="100"/>
      <c r="BR26" s="108">
        <v>1</v>
      </c>
      <c r="BS26" s="108"/>
      <c r="BT26" s="108">
        <f>+BO26*100%/100%</f>
        <v>1</v>
      </c>
      <c r="BU26" s="108"/>
      <c r="BV26" s="100"/>
      <c r="BW26" s="108">
        <f>+BS26+BT26+BU26+BV26</f>
        <v>1</v>
      </c>
      <c r="BX26" s="92"/>
      <c r="BY26" s="87"/>
      <c r="BZ26" s="87"/>
      <c r="CA26" s="87"/>
      <c r="CB26" s="87"/>
      <c r="CC26" s="87"/>
      <c r="CD26" s="87"/>
      <c r="CE26" s="109">
        <v>43654</v>
      </c>
      <c r="CF26" s="87">
        <v>1</v>
      </c>
      <c r="CG26" s="87">
        <v>1</v>
      </c>
      <c r="CH26" s="84" t="s">
        <v>1410</v>
      </c>
      <c r="CI26" s="84" t="s">
        <v>1411</v>
      </c>
      <c r="CJ26" s="84" t="s">
        <v>1412</v>
      </c>
      <c r="CK26" s="84" t="s">
        <v>1413</v>
      </c>
      <c r="CL26" s="109"/>
      <c r="CM26" s="87"/>
      <c r="CN26" s="87"/>
      <c r="CO26" s="87"/>
      <c r="CP26" s="85"/>
      <c r="CQ26" s="85"/>
      <c r="CR26" s="85"/>
      <c r="CS26" s="85"/>
      <c r="CT26" s="87"/>
      <c r="CU26" s="87"/>
      <c r="CV26" s="85"/>
      <c r="CW26" s="85"/>
      <c r="CX26" s="85"/>
      <c r="CY26" s="85"/>
    </row>
    <row r="27" spans="1:103" s="55" customFormat="1" ht="48" customHeight="1" x14ac:dyDescent="0.15">
      <c r="A27" s="1" t="s">
        <v>6</v>
      </c>
      <c r="B27" s="1" t="s">
        <v>6</v>
      </c>
      <c r="C27" s="1" t="s">
        <v>6</v>
      </c>
      <c r="D27" s="1" t="s">
        <v>6</v>
      </c>
      <c r="E27" s="1"/>
      <c r="F27" s="1"/>
      <c r="G27" s="38"/>
      <c r="H27" s="38"/>
      <c r="I27" s="1" t="s">
        <v>109</v>
      </c>
      <c r="J27" s="1" t="s">
        <v>109</v>
      </c>
      <c r="K27" s="1" t="s">
        <v>109</v>
      </c>
      <c r="L27" s="1" t="s">
        <v>109</v>
      </c>
      <c r="M27" s="1" t="s">
        <v>110</v>
      </c>
      <c r="N27" s="1" t="s">
        <v>109</v>
      </c>
      <c r="O27" s="1" t="s">
        <v>109</v>
      </c>
      <c r="P27" s="1" t="s">
        <v>109</v>
      </c>
      <c r="Q27" s="1" t="s">
        <v>109</v>
      </c>
      <c r="R27" s="1" t="s">
        <v>109</v>
      </c>
      <c r="S27" s="1" t="s">
        <v>109</v>
      </c>
      <c r="T27" s="1" t="s">
        <v>109</v>
      </c>
      <c r="U27" s="1" t="s">
        <v>109</v>
      </c>
      <c r="V27" s="1" t="s">
        <v>111</v>
      </c>
      <c r="W27" s="1" t="s">
        <v>165</v>
      </c>
      <c r="X27" s="39">
        <v>75</v>
      </c>
      <c r="Y27" s="1">
        <v>55</v>
      </c>
      <c r="Z27" s="1">
        <v>65</v>
      </c>
      <c r="AA27" s="1">
        <v>70</v>
      </c>
      <c r="AB27" s="39">
        <v>75</v>
      </c>
      <c r="AC27" s="1" t="s">
        <v>233</v>
      </c>
      <c r="AD27" s="1" t="s">
        <v>234</v>
      </c>
      <c r="AE27" s="1" t="s">
        <v>1</v>
      </c>
      <c r="AF27" s="37"/>
      <c r="AG27" s="37"/>
      <c r="AH27" s="37">
        <v>0.25</v>
      </c>
      <c r="AI27" s="37"/>
      <c r="AJ27" s="37"/>
      <c r="AK27" s="37">
        <v>0.25</v>
      </c>
      <c r="AL27" s="37"/>
      <c r="AM27" s="37"/>
      <c r="AN27" s="37">
        <v>0.25</v>
      </c>
      <c r="AO27" s="37"/>
      <c r="AP27" s="1"/>
      <c r="AQ27" s="37">
        <v>0.25</v>
      </c>
      <c r="AR27" s="1" t="s">
        <v>235</v>
      </c>
      <c r="AS27" s="1" t="s">
        <v>141</v>
      </c>
      <c r="AT27" s="1" t="s">
        <v>131</v>
      </c>
      <c r="AU27" s="1" t="s">
        <v>132</v>
      </c>
      <c r="AV27" s="1" t="s">
        <v>236</v>
      </c>
      <c r="AW27" s="1" t="s">
        <v>109</v>
      </c>
      <c r="AX27" s="1" t="s">
        <v>109</v>
      </c>
      <c r="AY27" s="1" t="s">
        <v>110</v>
      </c>
      <c r="AZ27" s="1" t="s">
        <v>109</v>
      </c>
      <c r="BA27" s="1" t="s">
        <v>109</v>
      </c>
      <c r="BB27" s="1" t="s">
        <v>109</v>
      </c>
      <c r="BC27" s="1" t="s">
        <v>109</v>
      </c>
      <c r="BD27" s="1" t="s">
        <v>109</v>
      </c>
      <c r="BE27" s="1" t="s">
        <v>109</v>
      </c>
      <c r="BF27" s="1" t="s">
        <v>109</v>
      </c>
      <c r="BG27" s="1" t="s">
        <v>109</v>
      </c>
      <c r="BH27" s="1" t="s">
        <v>109</v>
      </c>
      <c r="BI27" s="1" t="s">
        <v>109</v>
      </c>
      <c r="BJ27" s="1" t="s">
        <v>109</v>
      </c>
      <c r="BK27" s="1" t="s">
        <v>109</v>
      </c>
      <c r="BL27" s="1" t="s">
        <v>109</v>
      </c>
      <c r="BM27" s="1" t="s">
        <v>110</v>
      </c>
      <c r="BN27" s="98">
        <f>+BY27/BZ27</f>
        <v>1</v>
      </c>
      <c r="BO27" s="106">
        <f>+CF27/CG27</f>
        <v>1</v>
      </c>
      <c r="BP27" s="106">
        <v>1</v>
      </c>
      <c r="BQ27" s="106"/>
      <c r="BR27" s="106">
        <f>+(BN27+BO27+BP27+BQ27)/4</f>
        <v>0.75</v>
      </c>
      <c r="BS27" s="106">
        <f>BN27</f>
        <v>1</v>
      </c>
      <c r="BT27" s="106">
        <f t="shared" ref="BT27:BU29" si="0">+BO27</f>
        <v>1</v>
      </c>
      <c r="BU27" s="98">
        <f t="shared" si="0"/>
        <v>1</v>
      </c>
      <c r="BV27" s="106"/>
      <c r="BW27" s="106">
        <f>+(BS27+BT27+BU27+BV27)/4</f>
        <v>0.75</v>
      </c>
      <c r="BX27" s="35">
        <v>43560</v>
      </c>
      <c r="BY27" s="36">
        <v>4</v>
      </c>
      <c r="BZ27" s="36">
        <v>4</v>
      </c>
      <c r="CA27" s="1">
        <f>BT24</f>
        <v>0</v>
      </c>
      <c r="CB27" s="1" t="s">
        <v>2280</v>
      </c>
      <c r="CC27" s="77" t="s">
        <v>2281</v>
      </c>
      <c r="CD27" s="1" t="s">
        <v>164</v>
      </c>
      <c r="CE27" s="102">
        <v>43654</v>
      </c>
      <c r="CF27" s="36">
        <v>1</v>
      </c>
      <c r="CG27" s="36">
        <v>1</v>
      </c>
      <c r="CH27" s="1" t="s">
        <v>1414</v>
      </c>
      <c r="CI27" s="1" t="s">
        <v>2212</v>
      </c>
      <c r="CJ27" s="1" t="s">
        <v>2213</v>
      </c>
      <c r="CK27" s="1" t="s">
        <v>2214</v>
      </c>
      <c r="CL27" s="102">
        <v>43745</v>
      </c>
      <c r="CM27" s="36">
        <v>0</v>
      </c>
      <c r="CN27" s="36">
        <v>0</v>
      </c>
      <c r="CO27" s="1" t="s">
        <v>2010</v>
      </c>
      <c r="CP27" s="38"/>
      <c r="CQ27" s="38"/>
      <c r="CR27" s="38"/>
      <c r="CS27" s="38"/>
      <c r="CT27" s="36"/>
      <c r="CU27" s="36"/>
      <c r="CV27" s="38"/>
      <c r="CW27" s="38"/>
      <c r="CX27" s="38"/>
      <c r="CY27" s="38"/>
    </row>
    <row r="28" spans="1:103" s="55" customFormat="1" ht="48" customHeight="1" x14ac:dyDescent="0.15">
      <c r="A28" s="1" t="s">
        <v>6</v>
      </c>
      <c r="B28" s="1" t="s">
        <v>6</v>
      </c>
      <c r="C28" s="1" t="s">
        <v>6</v>
      </c>
      <c r="D28" s="1" t="s">
        <v>6</v>
      </c>
      <c r="E28" s="1"/>
      <c r="F28" s="1"/>
      <c r="G28" s="1"/>
      <c r="H28" s="1"/>
      <c r="I28" s="1" t="s">
        <v>109</v>
      </c>
      <c r="J28" s="1" t="s">
        <v>109</v>
      </c>
      <c r="K28" s="1" t="s">
        <v>109</v>
      </c>
      <c r="L28" s="1" t="s">
        <v>109</v>
      </c>
      <c r="M28" s="1" t="s">
        <v>110</v>
      </c>
      <c r="N28" s="1" t="s">
        <v>109</v>
      </c>
      <c r="O28" s="1" t="s">
        <v>110</v>
      </c>
      <c r="P28" s="1" t="s">
        <v>109</v>
      </c>
      <c r="Q28" s="1" t="s">
        <v>109</v>
      </c>
      <c r="R28" s="1" t="s">
        <v>109</v>
      </c>
      <c r="S28" s="1" t="s">
        <v>109</v>
      </c>
      <c r="T28" s="1" t="s">
        <v>109</v>
      </c>
      <c r="U28" s="1" t="s">
        <v>109</v>
      </c>
      <c r="V28" s="1" t="s">
        <v>307</v>
      </c>
      <c r="W28" s="1" t="s">
        <v>828</v>
      </c>
      <c r="X28" s="37">
        <v>1</v>
      </c>
      <c r="Y28" s="37">
        <v>1</v>
      </c>
      <c r="Z28" s="37">
        <v>1</v>
      </c>
      <c r="AA28" s="37">
        <v>1</v>
      </c>
      <c r="AB28" s="37">
        <v>1</v>
      </c>
      <c r="AC28" s="1" t="s">
        <v>840</v>
      </c>
      <c r="AD28" s="1" t="s">
        <v>841</v>
      </c>
      <c r="AE28" s="1" t="s">
        <v>1</v>
      </c>
      <c r="AF28" s="37">
        <v>1</v>
      </c>
      <c r="AG28" s="37">
        <v>1</v>
      </c>
      <c r="AH28" s="37">
        <v>1</v>
      </c>
      <c r="AI28" s="37">
        <v>1</v>
      </c>
      <c r="AJ28" s="37">
        <v>1</v>
      </c>
      <c r="AK28" s="37">
        <v>1</v>
      </c>
      <c r="AL28" s="37">
        <v>1</v>
      </c>
      <c r="AM28" s="37">
        <v>1</v>
      </c>
      <c r="AN28" s="37">
        <v>1</v>
      </c>
      <c r="AO28" s="37">
        <v>1</v>
      </c>
      <c r="AP28" s="37">
        <v>1</v>
      </c>
      <c r="AQ28" s="37">
        <v>1</v>
      </c>
      <c r="AR28" s="1" t="s">
        <v>842</v>
      </c>
      <c r="AS28" s="1" t="s">
        <v>169</v>
      </c>
      <c r="AT28" s="1" t="s">
        <v>177</v>
      </c>
      <c r="AU28" s="1" t="s">
        <v>132</v>
      </c>
      <c r="AV28" s="1" t="s">
        <v>843</v>
      </c>
      <c r="AW28" s="1" t="s">
        <v>109</v>
      </c>
      <c r="AX28" s="1" t="s">
        <v>109</v>
      </c>
      <c r="AY28" s="1" t="s">
        <v>109</v>
      </c>
      <c r="AZ28" s="1" t="s">
        <v>109</v>
      </c>
      <c r="BA28" s="1" t="s">
        <v>109</v>
      </c>
      <c r="BB28" s="1" t="s">
        <v>109</v>
      </c>
      <c r="BC28" s="1" t="s">
        <v>109</v>
      </c>
      <c r="BD28" s="1" t="s">
        <v>109</v>
      </c>
      <c r="BE28" s="1" t="s">
        <v>109</v>
      </c>
      <c r="BF28" s="1" t="s">
        <v>109</v>
      </c>
      <c r="BG28" s="1" t="s">
        <v>109</v>
      </c>
      <c r="BH28" s="1" t="s">
        <v>109</v>
      </c>
      <c r="BI28" s="1" t="s">
        <v>109</v>
      </c>
      <c r="BJ28" s="1" t="s">
        <v>109</v>
      </c>
      <c r="BK28" s="1" t="s">
        <v>109</v>
      </c>
      <c r="BL28" s="1" t="s">
        <v>109</v>
      </c>
      <c r="BM28" s="1" t="s">
        <v>110</v>
      </c>
      <c r="BN28" s="98">
        <f>+BY28/BZ28</f>
        <v>1</v>
      </c>
      <c r="BO28" s="106">
        <f>+CF28/CG28</f>
        <v>1</v>
      </c>
      <c r="BP28" s="106">
        <f>+CM28/CN28</f>
        <v>1</v>
      </c>
      <c r="BQ28" s="106"/>
      <c r="BR28" s="106">
        <f>+(BN28+BO28+BP28+BQ28)/4</f>
        <v>0.75</v>
      </c>
      <c r="BS28" s="106">
        <f>BN28</f>
        <v>1</v>
      </c>
      <c r="BT28" s="106">
        <f t="shared" si="0"/>
        <v>1</v>
      </c>
      <c r="BU28" s="106">
        <f t="shared" si="0"/>
        <v>1</v>
      </c>
      <c r="BV28" s="106"/>
      <c r="BW28" s="106">
        <f>+(BS28+BT28+BU28+BV28)/4</f>
        <v>0.75</v>
      </c>
      <c r="BX28" s="35">
        <v>43537</v>
      </c>
      <c r="BY28" s="36">
        <v>2</v>
      </c>
      <c r="BZ28" s="36">
        <v>2</v>
      </c>
      <c r="CA28" s="77" t="s">
        <v>855</v>
      </c>
      <c r="CB28" s="36" t="s">
        <v>856</v>
      </c>
      <c r="CC28" s="77" t="s">
        <v>857</v>
      </c>
      <c r="CD28" s="36" t="s">
        <v>164</v>
      </c>
      <c r="CE28" s="102">
        <v>43654</v>
      </c>
      <c r="CF28" s="36">
        <v>4</v>
      </c>
      <c r="CG28" s="36">
        <v>4</v>
      </c>
      <c r="CH28" s="1" t="s">
        <v>2215</v>
      </c>
      <c r="CI28" s="1" t="s">
        <v>856</v>
      </c>
      <c r="CJ28" s="1" t="s">
        <v>2216</v>
      </c>
      <c r="CK28" s="1" t="s">
        <v>164</v>
      </c>
      <c r="CL28" s="102">
        <v>43745</v>
      </c>
      <c r="CM28" s="36">
        <v>1</v>
      </c>
      <c r="CN28" s="36">
        <v>1</v>
      </c>
      <c r="CO28" s="1" t="s">
        <v>2012</v>
      </c>
      <c r="CP28" s="1" t="s">
        <v>856</v>
      </c>
      <c r="CQ28" s="1" t="s">
        <v>2013</v>
      </c>
      <c r="CR28" s="1" t="s">
        <v>1655</v>
      </c>
      <c r="CS28" s="38"/>
      <c r="CT28" s="36"/>
      <c r="CU28" s="36"/>
      <c r="CV28" s="38"/>
      <c r="CW28" s="38"/>
      <c r="CX28" s="38"/>
      <c r="CY28" s="38"/>
    </row>
    <row r="29" spans="1:103" s="55" customFormat="1" ht="49.5" customHeight="1" x14ac:dyDescent="0.15">
      <c r="A29" s="1" t="s">
        <v>6</v>
      </c>
      <c r="B29" s="1" t="s">
        <v>6</v>
      </c>
      <c r="C29" s="1" t="s">
        <v>6</v>
      </c>
      <c r="D29" s="1" t="s">
        <v>6</v>
      </c>
      <c r="E29" s="1"/>
      <c r="F29" s="1"/>
      <c r="G29" s="1"/>
      <c r="H29" s="1"/>
      <c r="I29" s="1" t="s">
        <v>109</v>
      </c>
      <c r="J29" s="1" t="s">
        <v>109</v>
      </c>
      <c r="K29" s="1" t="s">
        <v>109</v>
      </c>
      <c r="L29" s="1" t="s">
        <v>109</v>
      </c>
      <c r="M29" s="1" t="s">
        <v>110</v>
      </c>
      <c r="N29" s="1" t="s">
        <v>109</v>
      </c>
      <c r="O29" s="1" t="s">
        <v>109</v>
      </c>
      <c r="P29" s="1" t="s">
        <v>109</v>
      </c>
      <c r="Q29" s="1" t="s">
        <v>109</v>
      </c>
      <c r="R29" s="1" t="s">
        <v>109</v>
      </c>
      <c r="S29" s="1" t="s">
        <v>109</v>
      </c>
      <c r="T29" s="1" t="s">
        <v>109</v>
      </c>
      <c r="U29" s="1" t="s">
        <v>109</v>
      </c>
      <c r="V29" s="1" t="s">
        <v>111</v>
      </c>
      <c r="W29" s="1" t="s">
        <v>165</v>
      </c>
      <c r="X29" s="39">
        <v>75</v>
      </c>
      <c r="Y29" s="1">
        <v>55</v>
      </c>
      <c r="Z29" s="1">
        <v>65</v>
      </c>
      <c r="AA29" s="1">
        <v>70</v>
      </c>
      <c r="AB29" s="39">
        <v>75</v>
      </c>
      <c r="AC29" s="1" t="s">
        <v>844</v>
      </c>
      <c r="AD29" s="1" t="s">
        <v>845</v>
      </c>
      <c r="AE29" s="1" t="s">
        <v>1</v>
      </c>
      <c r="AF29" s="38"/>
      <c r="AG29" s="38"/>
      <c r="AH29" s="106">
        <v>1</v>
      </c>
      <c r="AI29" s="38"/>
      <c r="AJ29" s="38"/>
      <c r="AK29" s="106">
        <v>1</v>
      </c>
      <c r="AL29" s="38"/>
      <c r="AM29" s="38"/>
      <c r="AN29" s="106">
        <v>1</v>
      </c>
      <c r="AO29" s="38"/>
      <c r="AP29" s="38"/>
      <c r="AQ29" s="106">
        <v>1</v>
      </c>
      <c r="AR29" s="1" t="s">
        <v>846</v>
      </c>
      <c r="AS29" s="1" t="s">
        <v>141</v>
      </c>
      <c r="AT29" s="1" t="s">
        <v>177</v>
      </c>
      <c r="AU29" s="1" t="s">
        <v>132</v>
      </c>
      <c r="AV29" s="1" t="s">
        <v>847</v>
      </c>
      <c r="AW29" s="1" t="s">
        <v>109</v>
      </c>
      <c r="AX29" s="1" t="s">
        <v>109</v>
      </c>
      <c r="AY29" s="1" t="s">
        <v>109</v>
      </c>
      <c r="AZ29" s="1" t="s">
        <v>109</v>
      </c>
      <c r="BA29" s="1" t="s">
        <v>109</v>
      </c>
      <c r="BB29" s="1" t="s">
        <v>109</v>
      </c>
      <c r="BC29" s="1" t="s">
        <v>109</v>
      </c>
      <c r="BD29" s="1" t="s">
        <v>109</v>
      </c>
      <c r="BE29" s="1" t="s">
        <v>109</v>
      </c>
      <c r="BF29" s="1" t="s">
        <v>109</v>
      </c>
      <c r="BG29" s="1" t="s">
        <v>109</v>
      </c>
      <c r="BH29" s="1" t="s">
        <v>109</v>
      </c>
      <c r="BI29" s="1" t="s">
        <v>109</v>
      </c>
      <c r="BJ29" s="1" t="s">
        <v>109</v>
      </c>
      <c r="BK29" s="1" t="s">
        <v>109</v>
      </c>
      <c r="BL29" s="1" t="s">
        <v>109</v>
      </c>
      <c r="BM29" s="1" t="s">
        <v>110</v>
      </c>
      <c r="BN29" s="98">
        <v>1</v>
      </c>
      <c r="BO29" s="106">
        <v>1</v>
      </c>
      <c r="BP29" s="98">
        <f>+CM29/CN29</f>
        <v>1</v>
      </c>
      <c r="BQ29" s="106"/>
      <c r="BR29" s="106">
        <f>+(BN29+BO29+BP29+BQ29)/4</f>
        <v>0.75</v>
      </c>
      <c r="BS29" s="106">
        <f>BN29</f>
        <v>1</v>
      </c>
      <c r="BT29" s="106">
        <f t="shared" si="0"/>
        <v>1</v>
      </c>
      <c r="BU29" s="98">
        <f t="shared" si="0"/>
        <v>1</v>
      </c>
      <c r="BV29" s="106"/>
      <c r="BW29" s="106">
        <f>+(BS29+BT29+BU29+BV29)/4</f>
        <v>0.75</v>
      </c>
      <c r="BX29" s="35">
        <v>43558</v>
      </c>
      <c r="BY29" s="36">
        <v>0</v>
      </c>
      <c r="BZ29" s="36">
        <v>0</v>
      </c>
      <c r="CA29" s="77" t="s">
        <v>858</v>
      </c>
      <c r="CB29" s="36" t="s">
        <v>164</v>
      </c>
      <c r="CC29" s="78" t="s">
        <v>164</v>
      </c>
      <c r="CD29" s="36"/>
      <c r="CE29" s="102">
        <v>43654</v>
      </c>
      <c r="CF29" s="36">
        <v>0</v>
      </c>
      <c r="CG29" s="36">
        <v>0</v>
      </c>
      <c r="CH29" s="1" t="s">
        <v>1415</v>
      </c>
      <c r="CI29" s="1"/>
      <c r="CJ29" s="1"/>
      <c r="CK29" s="1"/>
      <c r="CL29" s="102">
        <v>43745</v>
      </c>
      <c r="CM29" s="36">
        <v>1</v>
      </c>
      <c r="CN29" s="36">
        <v>1</v>
      </c>
      <c r="CO29" s="1" t="s">
        <v>1931</v>
      </c>
      <c r="CP29" s="1" t="s">
        <v>1932</v>
      </c>
      <c r="CQ29" s="1" t="s">
        <v>2011</v>
      </c>
      <c r="CR29" s="1" t="s">
        <v>164</v>
      </c>
      <c r="CS29" s="38"/>
      <c r="CT29" s="36"/>
      <c r="CU29" s="36"/>
      <c r="CV29" s="38"/>
      <c r="CW29" s="38"/>
      <c r="CX29" s="38"/>
      <c r="CY29" s="38"/>
    </row>
    <row r="30" spans="1:103" s="55" customFormat="1" ht="41.25" customHeight="1" x14ac:dyDescent="0.15">
      <c r="A30" s="84" t="s">
        <v>6</v>
      </c>
      <c r="B30" s="84" t="s">
        <v>6</v>
      </c>
      <c r="C30" s="84" t="s">
        <v>6</v>
      </c>
      <c r="D30" s="84" t="s">
        <v>6</v>
      </c>
      <c r="E30" s="84"/>
      <c r="F30" s="84"/>
      <c r="G30" s="84"/>
      <c r="H30" s="84"/>
      <c r="I30" s="84" t="s">
        <v>109</v>
      </c>
      <c r="J30" s="84" t="s">
        <v>109</v>
      </c>
      <c r="K30" s="84" t="s">
        <v>109</v>
      </c>
      <c r="L30" s="84" t="s">
        <v>109</v>
      </c>
      <c r="M30" s="84" t="s">
        <v>110</v>
      </c>
      <c r="N30" s="84" t="s">
        <v>109</v>
      </c>
      <c r="O30" s="84" t="s">
        <v>109</v>
      </c>
      <c r="P30" s="84" t="s">
        <v>109</v>
      </c>
      <c r="Q30" s="84" t="s">
        <v>109</v>
      </c>
      <c r="R30" s="84" t="s">
        <v>109</v>
      </c>
      <c r="S30" s="84" t="s">
        <v>109</v>
      </c>
      <c r="T30" s="84" t="s">
        <v>109</v>
      </c>
      <c r="U30" s="84" t="s">
        <v>109</v>
      </c>
      <c r="V30" s="84" t="s">
        <v>227</v>
      </c>
      <c r="W30" s="84" t="s">
        <v>228</v>
      </c>
      <c r="X30" s="86">
        <v>1</v>
      </c>
      <c r="Y30" s="86">
        <v>1</v>
      </c>
      <c r="Z30" s="86">
        <v>1</v>
      </c>
      <c r="AA30" s="86">
        <v>1</v>
      </c>
      <c r="AB30" s="86">
        <v>1</v>
      </c>
      <c r="AC30" s="84" t="s">
        <v>848</v>
      </c>
      <c r="AD30" s="84" t="s">
        <v>849</v>
      </c>
      <c r="AE30" s="84" t="s">
        <v>1</v>
      </c>
      <c r="AF30" s="84"/>
      <c r="AG30" s="84"/>
      <c r="AH30" s="84"/>
      <c r="AI30" s="84"/>
      <c r="AJ30" s="84"/>
      <c r="AK30" s="84"/>
      <c r="AL30" s="84">
        <v>17</v>
      </c>
      <c r="AM30" s="84"/>
      <c r="AN30" s="84"/>
      <c r="AO30" s="84"/>
      <c r="AP30" s="84"/>
      <c r="AQ30" s="84"/>
      <c r="AR30" s="84" t="s">
        <v>850</v>
      </c>
      <c r="AS30" s="84" t="s">
        <v>116</v>
      </c>
      <c r="AT30" s="84" t="s">
        <v>117</v>
      </c>
      <c r="AU30" s="84" t="s">
        <v>118</v>
      </c>
      <c r="AV30" s="84" t="s">
        <v>494</v>
      </c>
      <c r="AW30" s="84" t="s">
        <v>110</v>
      </c>
      <c r="AX30" s="84" t="s">
        <v>109</v>
      </c>
      <c r="AY30" s="84" t="s">
        <v>109</v>
      </c>
      <c r="AZ30" s="84" t="s">
        <v>109</v>
      </c>
      <c r="BA30" s="84" t="s">
        <v>109</v>
      </c>
      <c r="BB30" s="84" t="s">
        <v>109</v>
      </c>
      <c r="BC30" s="84" t="s">
        <v>109</v>
      </c>
      <c r="BD30" s="84" t="s">
        <v>109</v>
      </c>
      <c r="BE30" s="84" t="s">
        <v>109</v>
      </c>
      <c r="BF30" s="84" t="s">
        <v>109</v>
      </c>
      <c r="BG30" s="84" t="s">
        <v>109</v>
      </c>
      <c r="BH30" s="84" t="s">
        <v>109</v>
      </c>
      <c r="BI30" s="84" t="s">
        <v>109</v>
      </c>
      <c r="BJ30" s="84" t="s">
        <v>109</v>
      </c>
      <c r="BK30" s="84" t="s">
        <v>109</v>
      </c>
      <c r="BL30" s="84" t="s">
        <v>109</v>
      </c>
      <c r="BM30" s="84" t="s">
        <v>110</v>
      </c>
      <c r="BN30" s="94"/>
      <c r="BO30" s="95"/>
      <c r="BP30" s="115">
        <v>1</v>
      </c>
      <c r="BQ30" s="94"/>
      <c r="BR30" s="115">
        <v>1</v>
      </c>
      <c r="BS30" s="95"/>
      <c r="BT30" s="94"/>
      <c r="BU30" s="115">
        <v>1</v>
      </c>
      <c r="BV30" s="94"/>
      <c r="BW30" s="115">
        <v>1</v>
      </c>
      <c r="BX30" s="92"/>
      <c r="BY30" s="87"/>
      <c r="BZ30" s="87"/>
      <c r="CA30" s="87"/>
      <c r="CB30" s="87"/>
      <c r="CC30" s="87"/>
      <c r="CD30" s="87"/>
      <c r="CE30" s="109"/>
      <c r="CF30" s="87"/>
      <c r="CG30" s="87"/>
      <c r="CH30" s="84"/>
      <c r="CI30" s="84"/>
      <c r="CJ30" s="84"/>
      <c r="CK30" s="84"/>
      <c r="CL30" s="109">
        <v>43685</v>
      </c>
      <c r="CM30" s="87">
        <v>1</v>
      </c>
      <c r="CN30" s="87"/>
      <c r="CO30" s="84" t="s">
        <v>1907</v>
      </c>
      <c r="CP30" s="84" t="s">
        <v>1908</v>
      </c>
      <c r="CQ30" s="84" t="s">
        <v>1909</v>
      </c>
      <c r="CR30" s="85"/>
      <c r="CS30" s="85"/>
      <c r="CT30" s="87"/>
      <c r="CU30" s="87"/>
      <c r="CV30" s="85"/>
      <c r="CW30" s="85"/>
      <c r="CX30" s="85"/>
      <c r="CY30" s="85"/>
    </row>
    <row r="31" spans="1:103" s="55" customFormat="1" ht="52.5" customHeight="1" x14ac:dyDescent="0.15">
      <c r="A31" s="1" t="s">
        <v>6</v>
      </c>
      <c r="B31" s="1" t="s">
        <v>6</v>
      </c>
      <c r="C31" s="1" t="s">
        <v>6</v>
      </c>
      <c r="D31" s="1" t="s">
        <v>6</v>
      </c>
      <c r="E31" s="1"/>
      <c r="F31" s="1"/>
      <c r="G31" s="1"/>
      <c r="H31" s="1"/>
      <c r="I31" s="1" t="s">
        <v>109</v>
      </c>
      <c r="J31" s="1" t="s">
        <v>109</v>
      </c>
      <c r="K31" s="1" t="s">
        <v>109</v>
      </c>
      <c r="L31" s="1" t="s">
        <v>109</v>
      </c>
      <c r="M31" s="1" t="s">
        <v>110</v>
      </c>
      <c r="N31" s="1" t="s">
        <v>109</v>
      </c>
      <c r="O31" s="1" t="s">
        <v>110</v>
      </c>
      <c r="P31" s="1"/>
      <c r="Q31" s="1" t="s">
        <v>110</v>
      </c>
      <c r="R31" s="1" t="s">
        <v>109</v>
      </c>
      <c r="S31" s="1" t="s">
        <v>109</v>
      </c>
      <c r="T31" s="1" t="s">
        <v>109</v>
      </c>
      <c r="U31" s="1" t="s">
        <v>109</v>
      </c>
      <c r="V31" s="1" t="s">
        <v>111</v>
      </c>
      <c r="W31" s="1" t="s">
        <v>165</v>
      </c>
      <c r="X31" s="39">
        <v>75</v>
      </c>
      <c r="Y31" s="1">
        <v>55</v>
      </c>
      <c r="Z31" s="1">
        <v>65</v>
      </c>
      <c r="AA31" s="1">
        <v>70</v>
      </c>
      <c r="AB31" s="39">
        <v>75</v>
      </c>
      <c r="AC31" s="1" t="s">
        <v>851</v>
      </c>
      <c r="AD31" s="1" t="s">
        <v>852</v>
      </c>
      <c r="AE31" s="1" t="s">
        <v>1</v>
      </c>
      <c r="AF31" s="37"/>
      <c r="AG31" s="37"/>
      <c r="AH31" s="37"/>
      <c r="AI31" s="37"/>
      <c r="AJ31" s="37">
        <v>0.5</v>
      </c>
      <c r="AK31" s="37"/>
      <c r="AL31" s="1"/>
      <c r="AM31" s="37"/>
      <c r="AN31" s="37"/>
      <c r="AO31" s="37"/>
      <c r="AP31" s="37">
        <v>0.5</v>
      </c>
      <c r="AQ31" s="37"/>
      <c r="AR31" s="1" t="s">
        <v>853</v>
      </c>
      <c r="AS31" s="1" t="s">
        <v>126</v>
      </c>
      <c r="AT31" s="1" t="s">
        <v>131</v>
      </c>
      <c r="AU31" s="1" t="s">
        <v>132</v>
      </c>
      <c r="AV31" s="1" t="s">
        <v>854</v>
      </c>
      <c r="AW31" s="1" t="s">
        <v>109</v>
      </c>
      <c r="AX31" s="1" t="s">
        <v>109</v>
      </c>
      <c r="AY31" s="1" t="s">
        <v>109</v>
      </c>
      <c r="AZ31" s="1" t="s">
        <v>109</v>
      </c>
      <c r="BA31" s="1" t="s">
        <v>109</v>
      </c>
      <c r="BB31" s="1" t="s">
        <v>109</v>
      </c>
      <c r="BC31" s="1" t="s">
        <v>109</v>
      </c>
      <c r="BD31" s="1" t="s">
        <v>109</v>
      </c>
      <c r="BE31" s="1" t="s">
        <v>109</v>
      </c>
      <c r="BF31" s="1" t="s">
        <v>109</v>
      </c>
      <c r="BG31" s="1" t="s">
        <v>109</v>
      </c>
      <c r="BH31" s="1" t="s">
        <v>109</v>
      </c>
      <c r="BI31" s="1" t="s">
        <v>109</v>
      </c>
      <c r="BJ31" s="1" t="s">
        <v>109</v>
      </c>
      <c r="BK31" s="1" t="s">
        <v>109</v>
      </c>
      <c r="BL31" s="1" t="s">
        <v>109</v>
      </c>
      <c r="BM31" s="1" t="s">
        <v>110</v>
      </c>
      <c r="BN31" s="98"/>
      <c r="BO31" s="106">
        <f>+CF31/CG31</f>
        <v>1</v>
      </c>
      <c r="BP31" s="106"/>
      <c r="BQ31" s="106"/>
      <c r="BR31" s="106">
        <f>+(BN31+BO31+BP31+BQ31)/2</f>
        <v>0.5</v>
      </c>
      <c r="BS31" s="106"/>
      <c r="BT31" s="106">
        <f>+BO31</f>
        <v>1</v>
      </c>
      <c r="BU31" s="106"/>
      <c r="BV31" s="106"/>
      <c r="BW31" s="106">
        <f>+(BS31+BT31+BU31+BV31)/2</f>
        <v>0.5</v>
      </c>
      <c r="BX31" s="35"/>
      <c r="BY31" s="36"/>
      <c r="BZ31" s="36"/>
      <c r="CA31" s="36"/>
      <c r="CB31" s="36"/>
      <c r="CC31" s="36"/>
      <c r="CD31" s="36"/>
      <c r="CE31" s="102">
        <v>43622</v>
      </c>
      <c r="CF31" s="36">
        <v>1</v>
      </c>
      <c r="CG31" s="36">
        <v>1</v>
      </c>
      <c r="CH31" s="1" t="s">
        <v>1269</v>
      </c>
      <c r="CI31" s="1" t="s">
        <v>1270</v>
      </c>
      <c r="CJ31" s="1" t="s">
        <v>1271</v>
      </c>
      <c r="CK31" s="1" t="s">
        <v>164</v>
      </c>
      <c r="CL31" s="102"/>
      <c r="CM31" s="36"/>
      <c r="CN31" s="36"/>
      <c r="CO31" s="36"/>
      <c r="CP31" s="38"/>
      <c r="CQ31" s="38"/>
      <c r="CR31" s="38"/>
      <c r="CS31" s="38"/>
      <c r="CT31" s="36"/>
      <c r="CU31" s="36"/>
      <c r="CV31" s="38"/>
      <c r="CW31" s="38"/>
      <c r="CX31" s="38"/>
      <c r="CY31" s="38"/>
    </row>
    <row r="32" spans="1:103" s="55" customFormat="1" ht="49.5" customHeight="1" x14ac:dyDescent="0.15">
      <c r="A32" s="1" t="s">
        <v>6</v>
      </c>
      <c r="B32" s="1" t="s">
        <v>6</v>
      </c>
      <c r="C32" s="1" t="s">
        <v>6</v>
      </c>
      <c r="D32" s="1" t="s">
        <v>6</v>
      </c>
      <c r="E32" s="1"/>
      <c r="F32" s="1"/>
      <c r="G32" s="1"/>
      <c r="H32" s="1"/>
      <c r="I32" s="1" t="s">
        <v>109</v>
      </c>
      <c r="J32" s="1" t="s">
        <v>109</v>
      </c>
      <c r="K32" s="1" t="s">
        <v>109</v>
      </c>
      <c r="L32" s="1" t="s">
        <v>109</v>
      </c>
      <c r="M32" s="1" t="s">
        <v>110</v>
      </c>
      <c r="N32" s="1" t="s">
        <v>110</v>
      </c>
      <c r="O32" s="1" t="s">
        <v>110</v>
      </c>
      <c r="P32" s="1" t="s">
        <v>110</v>
      </c>
      <c r="Q32" s="1" t="s">
        <v>110</v>
      </c>
      <c r="R32" s="1" t="s">
        <v>109</v>
      </c>
      <c r="S32" s="1" t="s">
        <v>109</v>
      </c>
      <c r="T32" s="1" t="s">
        <v>109</v>
      </c>
      <c r="U32" s="1" t="s">
        <v>109</v>
      </c>
      <c r="V32" s="1" t="s">
        <v>415</v>
      </c>
      <c r="W32" s="1" t="s">
        <v>416</v>
      </c>
      <c r="X32" s="1" t="s">
        <v>417</v>
      </c>
      <c r="Y32" s="1"/>
      <c r="Z32" s="1" t="s">
        <v>417</v>
      </c>
      <c r="AA32" s="1" t="s">
        <v>417</v>
      </c>
      <c r="AB32" s="1" t="s">
        <v>417</v>
      </c>
      <c r="AC32" s="1" t="s">
        <v>438</v>
      </c>
      <c r="AD32" s="1" t="s">
        <v>439</v>
      </c>
      <c r="AE32" s="1" t="s">
        <v>440</v>
      </c>
      <c r="AF32" s="1"/>
      <c r="AG32" s="1"/>
      <c r="AH32" s="37">
        <v>0.25</v>
      </c>
      <c r="AI32" s="1"/>
      <c r="AJ32" s="1"/>
      <c r="AK32" s="37">
        <v>0.25</v>
      </c>
      <c r="AL32" s="1"/>
      <c r="AM32" s="1"/>
      <c r="AN32" s="37">
        <v>0.25</v>
      </c>
      <c r="AO32" s="1"/>
      <c r="AP32" s="1"/>
      <c r="AQ32" s="37">
        <v>0.25</v>
      </c>
      <c r="AR32" s="1" t="s">
        <v>441</v>
      </c>
      <c r="AS32" s="1" t="s">
        <v>141</v>
      </c>
      <c r="AT32" s="1" t="s">
        <v>131</v>
      </c>
      <c r="AU32" s="1" t="s">
        <v>132</v>
      </c>
      <c r="AV32" s="1" t="s">
        <v>442</v>
      </c>
      <c r="AW32" s="1" t="s">
        <v>109</v>
      </c>
      <c r="AX32" s="1" t="s">
        <v>109</v>
      </c>
      <c r="AY32" s="1" t="s">
        <v>109</v>
      </c>
      <c r="AZ32" s="1" t="s">
        <v>109</v>
      </c>
      <c r="BA32" s="1" t="s">
        <v>109</v>
      </c>
      <c r="BB32" s="1" t="s">
        <v>109</v>
      </c>
      <c r="BC32" s="1" t="s">
        <v>109</v>
      </c>
      <c r="BD32" s="1" t="s">
        <v>109</v>
      </c>
      <c r="BE32" s="1" t="s">
        <v>109</v>
      </c>
      <c r="BF32" s="1" t="s">
        <v>109</v>
      </c>
      <c r="BG32" s="1" t="s">
        <v>109</v>
      </c>
      <c r="BH32" s="1" t="s">
        <v>109</v>
      </c>
      <c r="BI32" s="1" t="s">
        <v>109</v>
      </c>
      <c r="BJ32" s="1" t="s">
        <v>109</v>
      </c>
      <c r="BK32" s="1" t="s">
        <v>109</v>
      </c>
      <c r="BL32" s="1" t="s">
        <v>109</v>
      </c>
      <c r="BM32" s="1" t="s">
        <v>110</v>
      </c>
      <c r="BN32" s="98">
        <f>+BY32/BZ32</f>
        <v>1</v>
      </c>
      <c r="BO32" s="106">
        <f>+CF32/CG32</f>
        <v>1</v>
      </c>
      <c r="BP32" s="98">
        <f>+CM32/CN32</f>
        <v>1</v>
      </c>
      <c r="BQ32" s="106"/>
      <c r="BR32" s="106">
        <f>+(BN32+BO32+BP32+BQ32)/4</f>
        <v>0.75</v>
      </c>
      <c r="BS32" s="106">
        <f>BN32</f>
        <v>1</v>
      </c>
      <c r="BT32" s="106">
        <f>+BO32</f>
        <v>1</v>
      </c>
      <c r="BU32" s="98">
        <f>+BP32</f>
        <v>1</v>
      </c>
      <c r="BV32" s="106"/>
      <c r="BW32" s="106">
        <f>+(BS32+BT32+BU32+BV32)/4</f>
        <v>0.75</v>
      </c>
      <c r="BX32" s="35">
        <v>43560</v>
      </c>
      <c r="BY32" s="36">
        <v>8</v>
      </c>
      <c r="BZ32" s="36">
        <v>8</v>
      </c>
      <c r="CA32" s="1" t="s">
        <v>443</v>
      </c>
      <c r="CB32" s="1"/>
      <c r="CC32" s="1" t="s">
        <v>444</v>
      </c>
      <c r="CD32" s="1" t="s">
        <v>164</v>
      </c>
      <c r="CE32" s="102">
        <v>43654</v>
      </c>
      <c r="CF32" s="36">
        <v>7</v>
      </c>
      <c r="CG32" s="36">
        <v>7</v>
      </c>
      <c r="CH32" s="1" t="s">
        <v>1620</v>
      </c>
      <c r="CI32" s="1"/>
      <c r="CJ32" s="1" t="s">
        <v>1622</v>
      </c>
      <c r="CK32" s="1" t="s">
        <v>164</v>
      </c>
      <c r="CL32" s="102">
        <v>43745</v>
      </c>
      <c r="CM32" s="36">
        <v>8</v>
      </c>
      <c r="CN32" s="36">
        <v>8</v>
      </c>
      <c r="CO32" s="1" t="s">
        <v>1915</v>
      </c>
      <c r="CP32" s="1" t="s">
        <v>1916</v>
      </c>
      <c r="CQ32" s="1" t="s">
        <v>1917</v>
      </c>
      <c r="CR32" s="1" t="s">
        <v>1918</v>
      </c>
      <c r="CS32" s="38"/>
      <c r="CT32" s="36"/>
      <c r="CU32" s="36"/>
      <c r="CV32" s="38"/>
      <c r="CW32" s="38"/>
      <c r="CX32" s="38"/>
      <c r="CY32" s="38"/>
    </row>
    <row r="33" spans="1:103" s="55" customFormat="1" ht="41.25" customHeight="1" x14ac:dyDescent="0.15">
      <c r="A33" s="1" t="s">
        <v>6</v>
      </c>
      <c r="B33" s="1" t="s">
        <v>6</v>
      </c>
      <c r="C33" s="1" t="s">
        <v>6</v>
      </c>
      <c r="D33" s="1" t="s">
        <v>6</v>
      </c>
      <c r="E33" s="1"/>
      <c r="F33" s="1"/>
      <c r="G33" s="1"/>
      <c r="H33" s="1"/>
      <c r="I33" s="1" t="s">
        <v>109</v>
      </c>
      <c r="J33" s="1" t="s">
        <v>109</v>
      </c>
      <c r="K33" s="1" t="s">
        <v>109</v>
      </c>
      <c r="L33" s="1" t="s">
        <v>109</v>
      </c>
      <c r="M33" s="1" t="s">
        <v>110</v>
      </c>
      <c r="N33" s="1" t="s">
        <v>110</v>
      </c>
      <c r="O33" s="1" t="s">
        <v>110</v>
      </c>
      <c r="P33" s="1" t="s">
        <v>110</v>
      </c>
      <c r="Q33" s="1" t="s">
        <v>110</v>
      </c>
      <c r="R33" s="1" t="s">
        <v>109</v>
      </c>
      <c r="S33" s="1" t="s">
        <v>109</v>
      </c>
      <c r="T33" s="1" t="s">
        <v>109</v>
      </c>
      <c r="U33" s="1" t="s">
        <v>109</v>
      </c>
      <c r="V33" s="1" t="s">
        <v>415</v>
      </c>
      <c r="W33" s="1" t="s">
        <v>416</v>
      </c>
      <c r="X33" s="1" t="s">
        <v>417</v>
      </c>
      <c r="Y33" s="1"/>
      <c r="Z33" s="1" t="s">
        <v>417</v>
      </c>
      <c r="AA33" s="1" t="s">
        <v>417</v>
      </c>
      <c r="AB33" s="1" t="s">
        <v>417</v>
      </c>
      <c r="AC33" s="1" t="s">
        <v>445</v>
      </c>
      <c r="AD33" s="1" t="s">
        <v>446</v>
      </c>
      <c r="AE33" s="1" t="s">
        <v>440</v>
      </c>
      <c r="AF33" s="1"/>
      <c r="AG33" s="1"/>
      <c r="AH33" s="1"/>
      <c r="AI33" s="1"/>
      <c r="AJ33" s="1"/>
      <c r="AK33" s="39"/>
      <c r="AL33" s="1"/>
      <c r="AM33" s="1">
        <v>1</v>
      </c>
      <c r="AN33" s="1"/>
      <c r="AO33" s="1"/>
      <c r="AP33" s="1"/>
      <c r="AQ33" s="1"/>
      <c r="AR33" s="1" t="s">
        <v>447</v>
      </c>
      <c r="AS33" s="1" t="s">
        <v>116</v>
      </c>
      <c r="AT33" s="1" t="s">
        <v>117</v>
      </c>
      <c r="AU33" s="1" t="s">
        <v>118</v>
      </c>
      <c r="AV33" s="1" t="s">
        <v>446</v>
      </c>
      <c r="AW33" s="1" t="s">
        <v>109</v>
      </c>
      <c r="AX33" s="1" t="s">
        <v>109</v>
      </c>
      <c r="AY33" s="1" t="s">
        <v>109</v>
      </c>
      <c r="AZ33" s="1" t="s">
        <v>109</v>
      </c>
      <c r="BA33" s="1" t="s">
        <v>109</v>
      </c>
      <c r="BB33" s="1" t="s">
        <v>109</v>
      </c>
      <c r="BC33" s="1" t="s">
        <v>109</v>
      </c>
      <c r="BD33" s="1" t="s">
        <v>109</v>
      </c>
      <c r="BE33" s="1" t="s">
        <v>109</v>
      </c>
      <c r="BF33" s="1" t="s">
        <v>109</v>
      </c>
      <c r="BG33" s="1" t="s">
        <v>109</v>
      </c>
      <c r="BH33" s="1" t="s">
        <v>109</v>
      </c>
      <c r="BI33" s="1" t="s">
        <v>109</v>
      </c>
      <c r="BJ33" s="1" t="s">
        <v>109</v>
      </c>
      <c r="BK33" s="1" t="s">
        <v>109</v>
      </c>
      <c r="BL33" s="1" t="s">
        <v>109</v>
      </c>
      <c r="BM33" s="1" t="s">
        <v>110</v>
      </c>
      <c r="BN33" s="38"/>
      <c r="BO33" s="106"/>
      <c r="BP33" s="38"/>
      <c r="BQ33" s="38"/>
      <c r="BR33" s="38"/>
      <c r="BS33" s="106"/>
      <c r="BT33" s="38"/>
      <c r="BU33" s="38"/>
      <c r="BV33" s="38"/>
      <c r="BW33" s="106"/>
      <c r="BX33" s="35"/>
      <c r="BY33" s="36"/>
      <c r="BZ33" s="36"/>
      <c r="CA33" s="36"/>
      <c r="CB33" s="36"/>
      <c r="CC33" s="36"/>
      <c r="CD33" s="36"/>
      <c r="CE33" s="102"/>
      <c r="CF33" s="36"/>
      <c r="CG33" s="36"/>
      <c r="CH33" s="1"/>
      <c r="CI33" s="1"/>
      <c r="CJ33" s="1"/>
      <c r="CK33" s="1"/>
      <c r="CL33" s="102"/>
      <c r="CM33" s="36"/>
      <c r="CN33" s="36"/>
      <c r="CO33" s="36"/>
      <c r="CP33" s="38"/>
      <c r="CQ33" s="38"/>
      <c r="CR33" s="38"/>
      <c r="CS33" s="38"/>
      <c r="CT33" s="36"/>
      <c r="CU33" s="36"/>
      <c r="CV33" s="38"/>
      <c r="CW33" s="38"/>
      <c r="CX33" s="38"/>
      <c r="CY33" s="38"/>
    </row>
    <row r="34" spans="1:103" s="55" customFormat="1" ht="41.25" customHeight="1" x14ac:dyDescent="0.15">
      <c r="A34" s="1" t="s">
        <v>6</v>
      </c>
      <c r="B34" s="1" t="s">
        <v>6</v>
      </c>
      <c r="C34" s="1" t="s">
        <v>6</v>
      </c>
      <c r="D34" s="1" t="s">
        <v>6</v>
      </c>
      <c r="E34" s="1"/>
      <c r="F34" s="1"/>
      <c r="G34" s="1"/>
      <c r="H34" s="1"/>
      <c r="I34" s="1" t="s">
        <v>109</v>
      </c>
      <c r="J34" s="1" t="s">
        <v>109</v>
      </c>
      <c r="K34" s="1" t="s">
        <v>109</v>
      </c>
      <c r="L34" s="1" t="s">
        <v>109</v>
      </c>
      <c r="M34" s="1" t="s">
        <v>110</v>
      </c>
      <c r="N34" s="1" t="s">
        <v>110</v>
      </c>
      <c r="O34" s="1" t="s">
        <v>110</v>
      </c>
      <c r="P34" s="1" t="s">
        <v>110</v>
      </c>
      <c r="Q34" s="1" t="s">
        <v>110</v>
      </c>
      <c r="R34" s="1" t="s">
        <v>109</v>
      </c>
      <c r="S34" s="1" t="s">
        <v>109</v>
      </c>
      <c r="T34" s="1" t="s">
        <v>109</v>
      </c>
      <c r="U34" s="1" t="s">
        <v>109</v>
      </c>
      <c r="V34" s="1" t="s">
        <v>415</v>
      </c>
      <c r="W34" s="1" t="s">
        <v>416</v>
      </c>
      <c r="X34" s="1" t="s">
        <v>417</v>
      </c>
      <c r="Y34" s="1"/>
      <c r="Z34" s="1" t="s">
        <v>417</v>
      </c>
      <c r="AA34" s="1" t="s">
        <v>417</v>
      </c>
      <c r="AB34" s="1" t="s">
        <v>417</v>
      </c>
      <c r="AC34" s="1" t="s">
        <v>448</v>
      </c>
      <c r="AD34" s="1" t="s">
        <v>449</v>
      </c>
      <c r="AE34" s="1" t="s">
        <v>440</v>
      </c>
      <c r="AF34" s="1"/>
      <c r="AG34" s="1"/>
      <c r="AH34" s="1"/>
      <c r="AI34" s="1"/>
      <c r="AJ34" s="1"/>
      <c r="AK34" s="1"/>
      <c r="AL34" s="1"/>
      <c r="AM34" s="1"/>
      <c r="AN34" s="1"/>
      <c r="AO34" s="1"/>
      <c r="AP34" s="1"/>
      <c r="AQ34" s="39">
        <v>1</v>
      </c>
      <c r="AR34" s="1" t="s">
        <v>450</v>
      </c>
      <c r="AS34" s="1" t="s">
        <v>116</v>
      </c>
      <c r="AT34" s="1" t="s">
        <v>117</v>
      </c>
      <c r="AU34" s="1" t="s">
        <v>118</v>
      </c>
      <c r="AV34" s="1" t="s">
        <v>451</v>
      </c>
      <c r="AW34" s="1" t="s">
        <v>109</v>
      </c>
      <c r="AX34" s="1" t="s">
        <v>109</v>
      </c>
      <c r="AY34" s="1" t="s">
        <v>109</v>
      </c>
      <c r="AZ34" s="1" t="s">
        <v>109</v>
      </c>
      <c r="BA34" s="1" t="s">
        <v>109</v>
      </c>
      <c r="BB34" s="1" t="s">
        <v>109</v>
      </c>
      <c r="BC34" s="1" t="s">
        <v>109</v>
      </c>
      <c r="BD34" s="1" t="s">
        <v>109</v>
      </c>
      <c r="BE34" s="1" t="s">
        <v>109</v>
      </c>
      <c r="BF34" s="1" t="s">
        <v>109</v>
      </c>
      <c r="BG34" s="1" t="s">
        <v>109</v>
      </c>
      <c r="BH34" s="1" t="s">
        <v>109</v>
      </c>
      <c r="BI34" s="1" t="s">
        <v>109</v>
      </c>
      <c r="BJ34" s="1" t="s">
        <v>109</v>
      </c>
      <c r="BK34" s="1" t="s">
        <v>109</v>
      </c>
      <c r="BL34" s="1" t="s">
        <v>109</v>
      </c>
      <c r="BM34" s="1" t="s">
        <v>110</v>
      </c>
      <c r="BN34" s="38"/>
      <c r="BO34" s="106"/>
      <c r="BP34" s="38"/>
      <c r="BQ34" s="38"/>
      <c r="BR34" s="38"/>
      <c r="BS34" s="106"/>
      <c r="BT34" s="38"/>
      <c r="BU34" s="38"/>
      <c r="BV34" s="38"/>
      <c r="BW34" s="106"/>
      <c r="BX34" s="35"/>
      <c r="BY34" s="36"/>
      <c r="BZ34" s="36"/>
      <c r="CA34" s="36"/>
      <c r="CB34" s="36"/>
      <c r="CC34" s="36"/>
      <c r="CD34" s="36"/>
      <c r="CE34" s="102"/>
      <c r="CF34" s="36"/>
      <c r="CG34" s="36"/>
      <c r="CH34" s="1"/>
      <c r="CI34" s="1"/>
      <c r="CJ34" s="1"/>
      <c r="CK34" s="1"/>
      <c r="CL34" s="102"/>
      <c r="CM34" s="36"/>
      <c r="CN34" s="36"/>
      <c r="CO34" s="36"/>
      <c r="CP34" s="38"/>
      <c r="CQ34" s="38"/>
      <c r="CR34" s="38"/>
      <c r="CS34" s="38"/>
      <c r="CT34" s="36"/>
      <c r="CU34" s="36"/>
      <c r="CV34" s="38"/>
      <c r="CW34" s="38"/>
      <c r="CX34" s="38"/>
      <c r="CY34" s="38"/>
    </row>
    <row r="35" spans="1:103" s="55" customFormat="1" ht="41.25" customHeight="1" x14ac:dyDescent="0.15">
      <c r="A35" s="1" t="s">
        <v>6</v>
      </c>
      <c r="B35" s="1" t="s">
        <v>6</v>
      </c>
      <c r="C35" s="1" t="s">
        <v>6</v>
      </c>
      <c r="D35" s="1" t="s">
        <v>6</v>
      </c>
      <c r="E35" s="1"/>
      <c r="F35" s="1"/>
      <c r="G35" s="1"/>
      <c r="H35" s="1"/>
      <c r="I35" s="1" t="s">
        <v>109</v>
      </c>
      <c r="J35" s="1" t="s">
        <v>109</v>
      </c>
      <c r="K35" s="1" t="s">
        <v>109</v>
      </c>
      <c r="L35" s="1" t="s">
        <v>109</v>
      </c>
      <c r="M35" s="1" t="s">
        <v>110</v>
      </c>
      <c r="N35" s="1" t="s">
        <v>110</v>
      </c>
      <c r="O35" s="1" t="s">
        <v>110</v>
      </c>
      <c r="P35" s="1" t="s">
        <v>110</v>
      </c>
      <c r="Q35" s="1" t="s">
        <v>110</v>
      </c>
      <c r="R35" s="1" t="s">
        <v>109</v>
      </c>
      <c r="S35" s="1" t="s">
        <v>109</v>
      </c>
      <c r="T35" s="1" t="s">
        <v>109</v>
      </c>
      <c r="U35" s="1" t="s">
        <v>109</v>
      </c>
      <c r="V35" s="1" t="s">
        <v>415</v>
      </c>
      <c r="W35" s="1" t="s">
        <v>416</v>
      </c>
      <c r="X35" s="1" t="s">
        <v>417</v>
      </c>
      <c r="Y35" s="1"/>
      <c r="Z35" s="1" t="s">
        <v>417</v>
      </c>
      <c r="AA35" s="1" t="s">
        <v>417</v>
      </c>
      <c r="AB35" s="1" t="s">
        <v>417</v>
      </c>
      <c r="AC35" s="1" t="s">
        <v>452</v>
      </c>
      <c r="AD35" s="1" t="s">
        <v>453</v>
      </c>
      <c r="AE35" s="1" t="s">
        <v>440</v>
      </c>
      <c r="AF35" s="1"/>
      <c r="AG35" s="37"/>
      <c r="AH35" s="37"/>
      <c r="AI35" s="41"/>
      <c r="AJ35" s="1"/>
      <c r="AK35" s="37"/>
      <c r="AL35" s="1"/>
      <c r="AM35" s="1"/>
      <c r="AN35" s="37"/>
      <c r="AO35" s="41"/>
      <c r="AP35" s="1"/>
      <c r="AQ35" s="39">
        <v>1</v>
      </c>
      <c r="AR35" s="1" t="s">
        <v>454</v>
      </c>
      <c r="AS35" s="1" t="s">
        <v>116</v>
      </c>
      <c r="AT35" s="1" t="s">
        <v>117</v>
      </c>
      <c r="AU35" s="1" t="s">
        <v>118</v>
      </c>
      <c r="AV35" s="1" t="s">
        <v>455</v>
      </c>
      <c r="AW35" s="1" t="s">
        <v>109</v>
      </c>
      <c r="AX35" s="1" t="s">
        <v>109</v>
      </c>
      <c r="AY35" s="1" t="s">
        <v>109</v>
      </c>
      <c r="AZ35" s="1" t="s">
        <v>109</v>
      </c>
      <c r="BA35" s="1" t="s">
        <v>109</v>
      </c>
      <c r="BB35" s="1" t="s">
        <v>109</v>
      </c>
      <c r="BC35" s="1" t="s">
        <v>109</v>
      </c>
      <c r="BD35" s="1" t="s">
        <v>109</v>
      </c>
      <c r="BE35" s="1" t="s">
        <v>109</v>
      </c>
      <c r="BF35" s="1" t="s">
        <v>109</v>
      </c>
      <c r="BG35" s="1" t="s">
        <v>109</v>
      </c>
      <c r="BH35" s="1" t="s">
        <v>109</v>
      </c>
      <c r="BI35" s="1" t="s">
        <v>109</v>
      </c>
      <c r="BJ35" s="1" t="s">
        <v>109</v>
      </c>
      <c r="BK35" s="1" t="s">
        <v>109</v>
      </c>
      <c r="BL35" s="1" t="s">
        <v>109</v>
      </c>
      <c r="BM35" s="1" t="s">
        <v>110</v>
      </c>
      <c r="BN35" s="106"/>
      <c r="BO35" s="106"/>
      <c r="BP35" s="38"/>
      <c r="BQ35" s="38"/>
      <c r="BR35" s="38"/>
      <c r="BS35" s="106"/>
      <c r="BT35" s="106"/>
      <c r="BU35" s="106"/>
      <c r="BV35" s="38"/>
      <c r="BW35" s="106"/>
      <c r="BX35" s="35"/>
      <c r="BY35" s="36"/>
      <c r="BZ35" s="36"/>
      <c r="CA35" s="36"/>
      <c r="CB35" s="36"/>
      <c r="CC35" s="36"/>
      <c r="CD35" s="36"/>
      <c r="CE35" s="102"/>
      <c r="CF35" s="36"/>
      <c r="CG35" s="36"/>
      <c r="CH35" s="1"/>
      <c r="CI35" s="1"/>
      <c r="CJ35" s="1"/>
      <c r="CK35" s="1"/>
      <c r="CL35" s="102"/>
      <c r="CM35" s="36"/>
      <c r="CN35" s="36"/>
      <c r="CO35" s="36"/>
      <c r="CP35" s="38"/>
      <c r="CQ35" s="38"/>
      <c r="CR35" s="38"/>
      <c r="CS35" s="38"/>
      <c r="CT35" s="36"/>
      <c r="CU35" s="36"/>
      <c r="CV35" s="38"/>
      <c r="CW35" s="38"/>
      <c r="CX35" s="38"/>
      <c r="CY35" s="38"/>
    </row>
    <row r="36" spans="1:103" s="55" customFormat="1" ht="46.5" customHeight="1" x14ac:dyDescent="0.15">
      <c r="A36" s="1" t="s">
        <v>6</v>
      </c>
      <c r="B36" s="1" t="s">
        <v>6</v>
      </c>
      <c r="C36" s="1" t="s">
        <v>6</v>
      </c>
      <c r="D36" s="1" t="s">
        <v>6</v>
      </c>
      <c r="E36" s="1"/>
      <c r="F36" s="1"/>
      <c r="G36" s="1"/>
      <c r="H36" s="1"/>
      <c r="I36" s="1" t="s">
        <v>109</v>
      </c>
      <c r="J36" s="1" t="s">
        <v>109</v>
      </c>
      <c r="K36" s="1" t="s">
        <v>109</v>
      </c>
      <c r="L36" s="1" t="s">
        <v>109</v>
      </c>
      <c r="M36" s="1" t="s">
        <v>110</v>
      </c>
      <c r="N36" s="1" t="s">
        <v>110</v>
      </c>
      <c r="O36" s="1" t="s">
        <v>110</v>
      </c>
      <c r="P36" s="1" t="s">
        <v>110</v>
      </c>
      <c r="Q36" s="1" t="s">
        <v>110</v>
      </c>
      <c r="R36" s="1" t="s">
        <v>109</v>
      </c>
      <c r="S36" s="1" t="s">
        <v>109</v>
      </c>
      <c r="T36" s="1" t="s">
        <v>109</v>
      </c>
      <c r="U36" s="1" t="s">
        <v>109</v>
      </c>
      <c r="V36" s="1" t="s">
        <v>111</v>
      </c>
      <c r="W36" s="111" t="s">
        <v>456</v>
      </c>
      <c r="X36" s="37">
        <v>1</v>
      </c>
      <c r="Y36" s="37">
        <v>0.6</v>
      </c>
      <c r="Z36" s="37">
        <v>0.8</v>
      </c>
      <c r="AA36" s="37">
        <v>0.9</v>
      </c>
      <c r="AB36" s="37">
        <v>1</v>
      </c>
      <c r="AC36" s="1" t="s">
        <v>457</v>
      </c>
      <c r="AD36" s="1" t="s">
        <v>458</v>
      </c>
      <c r="AE36" s="1" t="s">
        <v>440</v>
      </c>
      <c r="AF36" s="1"/>
      <c r="AG36" s="37"/>
      <c r="AH36" s="37"/>
      <c r="AI36" s="41"/>
      <c r="AJ36" s="1"/>
      <c r="AK36" s="37"/>
      <c r="AL36" s="1"/>
      <c r="AM36" s="1"/>
      <c r="AN36" s="37"/>
      <c r="AO36" s="41"/>
      <c r="AP36" s="1"/>
      <c r="AQ36" s="37">
        <v>1</v>
      </c>
      <c r="AR36" s="1" t="s">
        <v>459</v>
      </c>
      <c r="AS36" s="1" t="s">
        <v>141</v>
      </c>
      <c r="AT36" s="1" t="s">
        <v>131</v>
      </c>
      <c r="AU36" s="1" t="s">
        <v>132</v>
      </c>
      <c r="AV36" s="1" t="s">
        <v>460</v>
      </c>
      <c r="AW36" s="1" t="s">
        <v>109</v>
      </c>
      <c r="AX36" s="1" t="s">
        <v>109</v>
      </c>
      <c r="AY36" s="1" t="s">
        <v>109</v>
      </c>
      <c r="AZ36" s="1" t="s">
        <v>109</v>
      </c>
      <c r="BA36" s="1" t="s">
        <v>109</v>
      </c>
      <c r="BB36" s="1" t="s">
        <v>109</v>
      </c>
      <c r="BC36" s="1" t="s">
        <v>109</v>
      </c>
      <c r="BD36" s="1" t="s">
        <v>109</v>
      </c>
      <c r="BE36" s="1" t="s">
        <v>109</v>
      </c>
      <c r="BF36" s="1" t="s">
        <v>109</v>
      </c>
      <c r="BG36" s="1" t="s">
        <v>109</v>
      </c>
      <c r="BH36" s="1" t="s">
        <v>109</v>
      </c>
      <c r="BI36" s="1" t="s">
        <v>109</v>
      </c>
      <c r="BJ36" s="1" t="s">
        <v>109</v>
      </c>
      <c r="BK36" s="1" t="s">
        <v>109</v>
      </c>
      <c r="BL36" s="1" t="s">
        <v>109</v>
      </c>
      <c r="BM36" s="1" t="s">
        <v>110</v>
      </c>
      <c r="BN36" s="98">
        <v>1</v>
      </c>
      <c r="BO36" s="106">
        <f t="shared" ref="BO36:BO38" si="1">+CF36/CG36</f>
        <v>1</v>
      </c>
      <c r="BP36" s="98">
        <f>+CM36/CN36</f>
        <v>1</v>
      </c>
      <c r="BQ36" s="106"/>
      <c r="BR36" s="106">
        <f>+(BN36+BO36+BP36+BQ36)/4</f>
        <v>0.75</v>
      </c>
      <c r="BS36" s="106">
        <f>BN36</f>
        <v>1</v>
      </c>
      <c r="BT36" s="106">
        <f t="shared" ref="BT36:BU38" si="2">+BO36</f>
        <v>1</v>
      </c>
      <c r="BU36" s="98">
        <f t="shared" si="2"/>
        <v>1</v>
      </c>
      <c r="BV36" s="106"/>
      <c r="BW36" s="106">
        <f>+(BS36+BT36+BU36+BV36)/4</f>
        <v>0.75</v>
      </c>
      <c r="BX36" s="35">
        <v>43560</v>
      </c>
      <c r="BY36" s="36">
        <v>80</v>
      </c>
      <c r="BZ36" s="36">
        <v>68</v>
      </c>
      <c r="CA36" s="1" t="s">
        <v>461</v>
      </c>
      <c r="CB36" s="1" t="s">
        <v>462</v>
      </c>
      <c r="CC36" s="1" t="s">
        <v>463</v>
      </c>
      <c r="CD36" s="1" t="s">
        <v>164</v>
      </c>
      <c r="CE36" s="102">
        <v>43654</v>
      </c>
      <c r="CF36" s="36">
        <v>34</v>
      </c>
      <c r="CG36" s="36">
        <v>34</v>
      </c>
      <c r="CH36" s="1" t="s">
        <v>1613</v>
      </c>
      <c r="CI36" s="1" t="s">
        <v>462</v>
      </c>
      <c r="CJ36" s="1" t="s">
        <v>1614</v>
      </c>
      <c r="CK36" s="1" t="s">
        <v>164</v>
      </c>
      <c r="CL36" s="102">
        <v>43745</v>
      </c>
      <c r="CM36" s="36">
        <v>10</v>
      </c>
      <c r="CN36" s="36">
        <v>10</v>
      </c>
      <c r="CO36" s="1" t="s">
        <v>1919</v>
      </c>
      <c r="CP36" s="1" t="s">
        <v>1920</v>
      </c>
      <c r="CQ36" s="1" t="s">
        <v>1921</v>
      </c>
      <c r="CR36" s="1" t="s">
        <v>1922</v>
      </c>
      <c r="CS36" s="38"/>
      <c r="CT36" s="36"/>
      <c r="CU36" s="36"/>
      <c r="CV36" s="38"/>
      <c r="CW36" s="38"/>
      <c r="CX36" s="38"/>
      <c r="CY36" s="38"/>
    </row>
    <row r="37" spans="1:103" s="55" customFormat="1" ht="46.5" customHeight="1" x14ac:dyDescent="0.15">
      <c r="A37" s="1" t="s">
        <v>6</v>
      </c>
      <c r="B37" s="1" t="s">
        <v>6</v>
      </c>
      <c r="C37" s="1" t="s">
        <v>6</v>
      </c>
      <c r="D37" s="1" t="s">
        <v>6</v>
      </c>
      <c r="E37" s="1"/>
      <c r="F37" s="1"/>
      <c r="G37" s="1"/>
      <c r="H37" s="1"/>
      <c r="I37" s="1" t="s">
        <v>109</v>
      </c>
      <c r="J37" s="1" t="s">
        <v>109</v>
      </c>
      <c r="K37" s="1" t="s">
        <v>109</v>
      </c>
      <c r="L37" s="1" t="s">
        <v>109</v>
      </c>
      <c r="M37" s="1" t="s">
        <v>110</v>
      </c>
      <c r="N37" s="1" t="s">
        <v>110</v>
      </c>
      <c r="O37" s="1" t="s">
        <v>110</v>
      </c>
      <c r="P37" s="1" t="s">
        <v>110</v>
      </c>
      <c r="Q37" s="1" t="s">
        <v>110</v>
      </c>
      <c r="R37" s="1" t="s">
        <v>109</v>
      </c>
      <c r="S37" s="1" t="s">
        <v>109</v>
      </c>
      <c r="T37" s="1" t="s">
        <v>109</v>
      </c>
      <c r="U37" s="1" t="s">
        <v>109</v>
      </c>
      <c r="V37" s="1" t="s">
        <v>111</v>
      </c>
      <c r="W37" s="111" t="s">
        <v>456</v>
      </c>
      <c r="X37" s="37">
        <v>1</v>
      </c>
      <c r="Y37" s="37">
        <v>0.6</v>
      </c>
      <c r="Z37" s="37">
        <v>0.8</v>
      </c>
      <c r="AA37" s="37">
        <v>0.9</v>
      </c>
      <c r="AB37" s="37">
        <v>1</v>
      </c>
      <c r="AC37" s="1" t="s">
        <v>464</v>
      </c>
      <c r="AD37" s="1" t="s">
        <v>465</v>
      </c>
      <c r="AE37" s="1" t="s">
        <v>440</v>
      </c>
      <c r="AF37" s="54"/>
      <c r="AG37" s="54"/>
      <c r="AH37" s="54">
        <v>0.25</v>
      </c>
      <c r="AI37" s="54"/>
      <c r="AJ37" s="54"/>
      <c r="AK37" s="54">
        <v>0.25</v>
      </c>
      <c r="AL37" s="54"/>
      <c r="AM37" s="54"/>
      <c r="AN37" s="54">
        <v>0.25</v>
      </c>
      <c r="AO37" s="54"/>
      <c r="AP37" s="54"/>
      <c r="AQ37" s="54">
        <v>0.25</v>
      </c>
      <c r="AR37" s="1" t="s">
        <v>466</v>
      </c>
      <c r="AS37" s="1" t="s">
        <v>141</v>
      </c>
      <c r="AT37" s="1" t="s">
        <v>131</v>
      </c>
      <c r="AU37" s="1" t="s">
        <v>132</v>
      </c>
      <c r="AV37" s="1" t="s">
        <v>467</v>
      </c>
      <c r="AW37" s="1" t="s">
        <v>109</v>
      </c>
      <c r="AX37" s="1" t="s">
        <v>109</v>
      </c>
      <c r="AY37" s="1" t="s">
        <v>109</v>
      </c>
      <c r="AZ37" s="1" t="s">
        <v>109</v>
      </c>
      <c r="BA37" s="1" t="s">
        <v>109</v>
      </c>
      <c r="BB37" s="1" t="s">
        <v>109</v>
      </c>
      <c r="BC37" s="1" t="s">
        <v>109</v>
      </c>
      <c r="BD37" s="1" t="s">
        <v>109</v>
      </c>
      <c r="BE37" s="1" t="s">
        <v>109</v>
      </c>
      <c r="BF37" s="1" t="s">
        <v>109</v>
      </c>
      <c r="BG37" s="1" t="s">
        <v>110</v>
      </c>
      <c r="BH37" s="1" t="s">
        <v>109</v>
      </c>
      <c r="BI37" s="1" t="s">
        <v>109</v>
      </c>
      <c r="BJ37" s="1" t="s">
        <v>109</v>
      </c>
      <c r="BK37" s="1" t="s">
        <v>109</v>
      </c>
      <c r="BL37" s="1" t="s">
        <v>109</v>
      </c>
      <c r="BM37" s="1" t="s">
        <v>110</v>
      </c>
      <c r="BN37" s="98">
        <f t="shared" ref="BN37:BN38" si="3">+BY37/BZ37</f>
        <v>1</v>
      </c>
      <c r="BO37" s="106">
        <f t="shared" si="1"/>
        <v>1</v>
      </c>
      <c r="BP37" s="98">
        <f>+CM37/CN37</f>
        <v>1</v>
      </c>
      <c r="BQ37" s="106"/>
      <c r="BR37" s="106">
        <f>+(BN37+BO37+BP37+BQ37)/4</f>
        <v>0.75</v>
      </c>
      <c r="BS37" s="106">
        <f>BN37</f>
        <v>1</v>
      </c>
      <c r="BT37" s="106">
        <f t="shared" si="2"/>
        <v>1</v>
      </c>
      <c r="BU37" s="98">
        <f t="shared" si="2"/>
        <v>1</v>
      </c>
      <c r="BV37" s="106"/>
      <c r="BW37" s="106">
        <f>+(BS37+BT37+BU37+BV37)/4</f>
        <v>0.75</v>
      </c>
      <c r="BX37" s="35">
        <v>43560</v>
      </c>
      <c r="BY37" s="36">
        <v>2</v>
      </c>
      <c r="BZ37" s="36">
        <v>2</v>
      </c>
      <c r="CA37" s="1" t="s">
        <v>468</v>
      </c>
      <c r="CB37" s="1" t="s">
        <v>462</v>
      </c>
      <c r="CC37" s="1" t="s">
        <v>469</v>
      </c>
      <c r="CD37" s="1" t="s">
        <v>164</v>
      </c>
      <c r="CE37" s="102">
        <v>43654</v>
      </c>
      <c r="CF37" s="36">
        <v>3</v>
      </c>
      <c r="CG37" s="36">
        <v>3</v>
      </c>
      <c r="CH37" s="1" t="s">
        <v>1615</v>
      </c>
      <c r="CI37" s="1" t="s">
        <v>462</v>
      </c>
      <c r="CJ37" s="1" t="s">
        <v>1616</v>
      </c>
      <c r="CK37" s="1" t="s">
        <v>164</v>
      </c>
      <c r="CL37" s="102">
        <v>43745</v>
      </c>
      <c r="CM37" s="36">
        <v>3</v>
      </c>
      <c r="CN37" s="36">
        <v>3</v>
      </c>
      <c r="CO37" s="1" t="s">
        <v>1923</v>
      </c>
      <c r="CP37" s="1" t="s">
        <v>1924</v>
      </c>
      <c r="CQ37" s="1" t="s">
        <v>1925</v>
      </c>
      <c r="CR37" s="1" t="s">
        <v>1922</v>
      </c>
      <c r="CS37" s="38"/>
      <c r="CT37" s="36"/>
      <c r="CU37" s="36"/>
      <c r="CV37" s="38"/>
      <c r="CW37" s="38"/>
      <c r="CX37" s="38"/>
      <c r="CY37" s="38"/>
    </row>
    <row r="38" spans="1:103" s="55" customFormat="1" ht="46.5" customHeight="1" x14ac:dyDescent="0.15">
      <c r="A38" s="1" t="s">
        <v>6</v>
      </c>
      <c r="B38" s="1" t="s">
        <v>6</v>
      </c>
      <c r="C38" s="1" t="s">
        <v>6</v>
      </c>
      <c r="D38" s="1" t="s">
        <v>6</v>
      </c>
      <c r="E38" s="1"/>
      <c r="F38" s="1"/>
      <c r="G38" s="1"/>
      <c r="H38" s="1"/>
      <c r="I38" s="1" t="s">
        <v>109</v>
      </c>
      <c r="J38" s="1" t="s">
        <v>109</v>
      </c>
      <c r="K38" s="1" t="s">
        <v>109</v>
      </c>
      <c r="L38" s="1" t="s">
        <v>109</v>
      </c>
      <c r="M38" s="1" t="s">
        <v>110</v>
      </c>
      <c r="N38" s="1" t="s">
        <v>110</v>
      </c>
      <c r="O38" s="1" t="s">
        <v>110</v>
      </c>
      <c r="P38" s="1" t="s">
        <v>110</v>
      </c>
      <c r="Q38" s="1" t="s">
        <v>110</v>
      </c>
      <c r="R38" s="1" t="s">
        <v>109</v>
      </c>
      <c r="S38" s="1" t="s">
        <v>109</v>
      </c>
      <c r="T38" s="1" t="s">
        <v>109</v>
      </c>
      <c r="U38" s="1" t="s">
        <v>109</v>
      </c>
      <c r="V38" s="1" t="s">
        <v>111</v>
      </c>
      <c r="W38" s="111" t="s">
        <v>456</v>
      </c>
      <c r="X38" s="37">
        <v>1</v>
      </c>
      <c r="Y38" s="37">
        <v>0.6</v>
      </c>
      <c r="Z38" s="37">
        <v>0.8</v>
      </c>
      <c r="AA38" s="37">
        <v>0.9</v>
      </c>
      <c r="AB38" s="37">
        <v>1</v>
      </c>
      <c r="AC38" s="1" t="s">
        <v>470</v>
      </c>
      <c r="AD38" s="1" t="s">
        <v>471</v>
      </c>
      <c r="AE38" s="1" t="s">
        <v>440</v>
      </c>
      <c r="AF38" s="1"/>
      <c r="AG38" s="1"/>
      <c r="AH38" s="1"/>
      <c r="AI38" s="1"/>
      <c r="AJ38" s="1"/>
      <c r="AK38" s="1"/>
      <c r="AL38" s="1"/>
      <c r="AM38" s="1"/>
      <c r="AN38" s="1"/>
      <c r="AO38" s="1"/>
      <c r="AP38" s="1"/>
      <c r="AQ38" s="37">
        <v>1</v>
      </c>
      <c r="AR38" s="1" t="s">
        <v>472</v>
      </c>
      <c r="AS38" s="1" t="s">
        <v>141</v>
      </c>
      <c r="AT38" s="1" t="s">
        <v>131</v>
      </c>
      <c r="AU38" s="1" t="s">
        <v>132</v>
      </c>
      <c r="AV38" s="1" t="s">
        <v>473</v>
      </c>
      <c r="AW38" s="1" t="s">
        <v>109</v>
      </c>
      <c r="AX38" s="1" t="s">
        <v>109</v>
      </c>
      <c r="AY38" s="1" t="s">
        <v>109</v>
      </c>
      <c r="AZ38" s="1" t="s">
        <v>109</v>
      </c>
      <c r="BA38" s="1" t="s">
        <v>109</v>
      </c>
      <c r="BB38" s="1" t="s">
        <v>109</v>
      </c>
      <c r="BC38" s="1" t="s">
        <v>109</v>
      </c>
      <c r="BD38" s="1" t="s">
        <v>109</v>
      </c>
      <c r="BE38" s="1" t="s">
        <v>109</v>
      </c>
      <c r="BF38" s="1" t="s">
        <v>109</v>
      </c>
      <c r="BG38" s="1" t="s">
        <v>110</v>
      </c>
      <c r="BH38" s="1" t="s">
        <v>109</v>
      </c>
      <c r="BI38" s="1" t="s">
        <v>109</v>
      </c>
      <c r="BJ38" s="1" t="s">
        <v>109</v>
      </c>
      <c r="BK38" s="1" t="s">
        <v>109</v>
      </c>
      <c r="BL38" s="1" t="s">
        <v>109</v>
      </c>
      <c r="BM38" s="1" t="s">
        <v>110</v>
      </c>
      <c r="BN38" s="98">
        <f t="shared" si="3"/>
        <v>1</v>
      </c>
      <c r="BO38" s="106">
        <f t="shared" si="1"/>
        <v>1</v>
      </c>
      <c r="BP38" s="98">
        <f>+CM38/CN38</f>
        <v>1</v>
      </c>
      <c r="BQ38" s="106"/>
      <c r="BR38" s="106">
        <f>+(BN38+BO38+BP38+BQ38)/4</f>
        <v>0.75</v>
      </c>
      <c r="BS38" s="106">
        <f>BN38</f>
        <v>1</v>
      </c>
      <c r="BT38" s="106">
        <f t="shared" si="2"/>
        <v>1</v>
      </c>
      <c r="BU38" s="98">
        <f t="shared" si="2"/>
        <v>1</v>
      </c>
      <c r="BV38" s="106"/>
      <c r="BW38" s="106">
        <f>+(BS38+BT38+BU38+BV38)/4</f>
        <v>0.75</v>
      </c>
      <c r="BX38" s="35">
        <v>43560</v>
      </c>
      <c r="BY38" s="36">
        <v>2</v>
      </c>
      <c r="BZ38" s="36">
        <v>2</v>
      </c>
      <c r="CA38" s="1" t="s">
        <v>474</v>
      </c>
      <c r="CB38" s="1" t="s">
        <v>462</v>
      </c>
      <c r="CC38" s="1" t="s">
        <v>475</v>
      </c>
      <c r="CD38" s="1" t="s">
        <v>164</v>
      </c>
      <c r="CE38" s="102">
        <v>43654</v>
      </c>
      <c r="CF38" s="36">
        <v>29</v>
      </c>
      <c r="CG38" s="36">
        <v>29</v>
      </c>
      <c r="CH38" s="1" t="s">
        <v>1617</v>
      </c>
      <c r="CI38" s="1" t="s">
        <v>462</v>
      </c>
      <c r="CJ38" s="1" t="s">
        <v>1618</v>
      </c>
      <c r="CK38" s="1" t="s">
        <v>164</v>
      </c>
      <c r="CL38" s="102">
        <v>43745</v>
      </c>
      <c r="CM38" s="36">
        <v>40</v>
      </c>
      <c r="CN38" s="36">
        <v>40</v>
      </c>
      <c r="CO38" s="1" t="s">
        <v>1926</v>
      </c>
      <c r="CP38" s="1" t="s">
        <v>1927</v>
      </c>
      <c r="CQ38" s="1" t="s">
        <v>1928</v>
      </c>
      <c r="CR38" s="1" t="s">
        <v>1929</v>
      </c>
      <c r="CS38" s="38"/>
      <c r="CT38" s="36"/>
      <c r="CU38" s="36"/>
      <c r="CV38" s="38"/>
      <c r="CW38" s="38"/>
      <c r="CX38" s="38"/>
      <c r="CY38" s="38"/>
    </row>
    <row r="39" spans="1:103" s="55" customFormat="1" ht="50.25" customHeight="1" x14ac:dyDescent="0.15">
      <c r="A39" s="1" t="s">
        <v>6</v>
      </c>
      <c r="B39" s="1" t="s">
        <v>6</v>
      </c>
      <c r="C39" s="1" t="s">
        <v>6</v>
      </c>
      <c r="D39" s="1" t="s">
        <v>6</v>
      </c>
      <c r="E39" s="1"/>
      <c r="F39" s="1"/>
      <c r="G39" s="1"/>
      <c r="H39" s="1"/>
      <c r="I39" s="1" t="s">
        <v>109</v>
      </c>
      <c r="J39" s="1" t="s">
        <v>109</v>
      </c>
      <c r="K39" s="1" t="s">
        <v>109</v>
      </c>
      <c r="L39" s="1" t="s">
        <v>109</v>
      </c>
      <c r="M39" s="1" t="s">
        <v>110</v>
      </c>
      <c r="N39" s="1" t="s">
        <v>110</v>
      </c>
      <c r="O39" s="1" t="s">
        <v>110</v>
      </c>
      <c r="P39" s="1" t="s">
        <v>110</v>
      </c>
      <c r="Q39" s="1" t="s">
        <v>110</v>
      </c>
      <c r="R39" s="1" t="s">
        <v>109</v>
      </c>
      <c r="S39" s="1" t="s">
        <v>109</v>
      </c>
      <c r="T39" s="1" t="s">
        <v>109</v>
      </c>
      <c r="U39" s="1" t="s">
        <v>109</v>
      </c>
      <c r="V39" s="1" t="s">
        <v>111</v>
      </c>
      <c r="W39" s="111" t="s">
        <v>456</v>
      </c>
      <c r="X39" s="37">
        <v>1</v>
      </c>
      <c r="Y39" s="37">
        <v>0.6</v>
      </c>
      <c r="Z39" s="37">
        <v>0.8</v>
      </c>
      <c r="AA39" s="37">
        <v>0.9</v>
      </c>
      <c r="AB39" s="37">
        <v>1</v>
      </c>
      <c r="AC39" s="1" t="s">
        <v>476</v>
      </c>
      <c r="AD39" s="1" t="s">
        <v>477</v>
      </c>
      <c r="AE39" s="1" t="s">
        <v>440</v>
      </c>
      <c r="AF39" s="1"/>
      <c r="AG39" s="37"/>
      <c r="AH39" s="37"/>
      <c r="AI39" s="41"/>
      <c r="AJ39" s="1"/>
      <c r="AK39" s="37"/>
      <c r="AL39" s="1"/>
      <c r="AM39" s="1"/>
      <c r="AN39" s="37"/>
      <c r="AO39" s="41"/>
      <c r="AP39" s="1"/>
      <c r="AQ39" s="37">
        <v>1</v>
      </c>
      <c r="AR39" s="1" t="s">
        <v>478</v>
      </c>
      <c r="AS39" s="1" t="s">
        <v>126</v>
      </c>
      <c r="AT39" s="1" t="s">
        <v>131</v>
      </c>
      <c r="AU39" s="1" t="s">
        <v>132</v>
      </c>
      <c r="AV39" s="1" t="s">
        <v>479</v>
      </c>
      <c r="AW39" s="1" t="s">
        <v>109</v>
      </c>
      <c r="AX39" s="1" t="s">
        <v>109</v>
      </c>
      <c r="AY39" s="1" t="s">
        <v>109</v>
      </c>
      <c r="AZ39" s="1" t="s">
        <v>109</v>
      </c>
      <c r="BA39" s="1" t="s">
        <v>109</v>
      </c>
      <c r="BB39" s="1" t="s">
        <v>109</v>
      </c>
      <c r="BC39" s="1" t="s">
        <v>109</v>
      </c>
      <c r="BD39" s="1" t="s">
        <v>109</v>
      </c>
      <c r="BE39" s="1" t="s">
        <v>109</v>
      </c>
      <c r="BF39" s="1" t="s">
        <v>109</v>
      </c>
      <c r="BG39" s="1" t="s">
        <v>109</v>
      </c>
      <c r="BH39" s="1" t="s">
        <v>109</v>
      </c>
      <c r="BI39" s="1" t="s">
        <v>109</v>
      </c>
      <c r="BJ39" s="1" t="s">
        <v>109</v>
      </c>
      <c r="BK39" s="1" t="s">
        <v>109</v>
      </c>
      <c r="BL39" s="1" t="s">
        <v>109</v>
      </c>
      <c r="BM39" s="1" t="s">
        <v>110</v>
      </c>
      <c r="BN39" s="101"/>
      <c r="BO39" s="106">
        <v>1</v>
      </c>
      <c r="BP39" s="93"/>
      <c r="BQ39" s="93"/>
      <c r="BR39" s="98">
        <f>+(BO39+BP39+BQ39)/2</f>
        <v>0.5</v>
      </c>
      <c r="BS39" s="101"/>
      <c r="BT39" s="106">
        <f>+BO39</f>
        <v>1</v>
      </c>
      <c r="BU39" s="101"/>
      <c r="BV39" s="93"/>
      <c r="BW39" s="106">
        <f>+(BS39+BT39+BU39+BV39)/2</f>
        <v>0.5</v>
      </c>
      <c r="BX39" s="35"/>
      <c r="BY39" s="36"/>
      <c r="BZ39" s="36"/>
      <c r="CA39" s="36"/>
      <c r="CB39" s="36"/>
      <c r="CC39" s="36"/>
      <c r="CD39" s="36"/>
      <c r="CE39" s="102">
        <v>43654</v>
      </c>
      <c r="CF39" s="36">
        <v>0</v>
      </c>
      <c r="CG39" s="36">
        <v>0</v>
      </c>
      <c r="CH39" s="1" t="s">
        <v>1619</v>
      </c>
      <c r="CI39" s="1" t="s">
        <v>164</v>
      </c>
      <c r="CJ39" s="1" t="s">
        <v>164</v>
      </c>
      <c r="CK39" s="1" t="s">
        <v>164</v>
      </c>
      <c r="CL39" s="102"/>
      <c r="CM39" s="36"/>
      <c r="CN39" s="36"/>
      <c r="CO39" s="36"/>
      <c r="CP39" s="38"/>
      <c r="CQ39" s="38"/>
      <c r="CR39" s="38"/>
      <c r="CS39" s="38"/>
      <c r="CT39" s="36"/>
      <c r="CU39" s="36"/>
      <c r="CV39" s="38"/>
      <c r="CW39" s="38"/>
      <c r="CX39" s="38"/>
      <c r="CY39" s="38"/>
    </row>
    <row r="40" spans="1:103" s="55" customFormat="1" ht="41.25" customHeight="1" x14ac:dyDescent="0.15">
      <c r="A40" s="1" t="s">
        <v>6</v>
      </c>
      <c r="B40" s="1" t="s">
        <v>6</v>
      </c>
      <c r="C40" s="1" t="s">
        <v>6</v>
      </c>
      <c r="D40" s="1" t="s">
        <v>6</v>
      </c>
      <c r="E40" s="1"/>
      <c r="F40" s="1"/>
      <c r="G40" s="1"/>
      <c r="H40" s="1"/>
      <c r="I40" s="1" t="s">
        <v>109</v>
      </c>
      <c r="J40" s="1" t="s">
        <v>109</v>
      </c>
      <c r="K40" s="1" t="s">
        <v>109</v>
      </c>
      <c r="L40" s="1" t="s">
        <v>109</v>
      </c>
      <c r="M40" s="1" t="s">
        <v>110</v>
      </c>
      <c r="N40" s="1" t="s">
        <v>110</v>
      </c>
      <c r="O40" s="1" t="s">
        <v>110</v>
      </c>
      <c r="P40" s="1" t="s">
        <v>110</v>
      </c>
      <c r="Q40" s="1" t="s">
        <v>110</v>
      </c>
      <c r="R40" s="1" t="s">
        <v>109</v>
      </c>
      <c r="S40" s="1" t="s">
        <v>109</v>
      </c>
      <c r="T40" s="1" t="s">
        <v>109</v>
      </c>
      <c r="U40" s="1" t="s">
        <v>109</v>
      </c>
      <c r="V40" s="1" t="s">
        <v>111</v>
      </c>
      <c r="W40" s="111" t="s">
        <v>456</v>
      </c>
      <c r="X40" s="37">
        <v>1</v>
      </c>
      <c r="Y40" s="37">
        <v>0.6</v>
      </c>
      <c r="Z40" s="37">
        <v>0.8</v>
      </c>
      <c r="AA40" s="37">
        <v>0.9</v>
      </c>
      <c r="AB40" s="37">
        <v>1</v>
      </c>
      <c r="AC40" s="1" t="s">
        <v>1659</v>
      </c>
      <c r="AD40" s="1" t="s">
        <v>1660</v>
      </c>
      <c r="AE40" s="1" t="s">
        <v>440</v>
      </c>
      <c r="AF40" s="1"/>
      <c r="AG40" s="1"/>
      <c r="AH40" s="1"/>
      <c r="AI40" s="1"/>
      <c r="AJ40" s="1"/>
      <c r="AK40" s="1"/>
      <c r="AL40" s="1"/>
      <c r="AM40" s="1"/>
      <c r="AN40" s="1">
        <v>1</v>
      </c>
      <c r="AO40" s="1"/>
      <c r="AP40" s="1"/>
      <c r="AQ40" s="1"/>
      <c r="AR40" s="1" t="s">
        <v>1657</v>
      </c>
      <c r="AS40" s="1" t="s">
        <v>116</v>
      </c>
      <c r="AT40" s="1" t="s">
        <v>131</v>
      </c>
      <c r="AU40" s="1" t="s">
        <v>132</v>
      </c>
      <c r="AV40" s="1" t="s">
        <v>1661</v>
      </c>
      <c r="AW40" s="1" t="s">
        <v>109</v>
      </c>
      <c r="AX40" s="1" t="s">
        <v>109</v>
      </c>
      <c r="AY40" s="1" t="s">
        <v>109</v>
      </c>
      <c r="AZ40" s="1" t="s">
        <v>109</v>
      </c>
      <c r="BA40" s="1" t="s">
        <v>109</v>
      </c>
      <c r="BB40" s="1" t="s">
        <v>109</v>
      </c>
      <c r="BC40" s="1" t="s">
        <v>109</v>
      </c>
      <c r="BD40" s="1" t="s">
        <v>109</v>
      </c>
      <c r="BE40" s="1" t="s">
        <v>109</v>
      </c>
      <c r="BF40" s="1" t="s">
        <v>109</v>
      </c>
      <c r="BG40" s="1" t="s">
        <v>109</v>
      </c>
      <c r="BH40" s="1" t="s">
        <v>109</v>
      </c>
      <c r="BI40" s="1" t="s">
        <v>109</v>
      </c>
      <c r="BJ40" s="1" t="s">
        <v>109</v>
      </c>
      <c r="BK40" s="1" t="s">
        <v>109</v>
      </c>
      <c r="BL40" s="1" t="s">
        <v>109</v>
      </c>
      <c r="BM40" s="1" t="s">
        <v>110</v>
      </c>
      <c r="BN40" s="93"/>
      <c r="BO40" s="101"/>
      <c r="BP40" s="93"/>
      <c r="BQ40" s="93"/>
      <c r="BR40" s="93"/>
      <c r="BS40" s="93"/>
      <c r="BT40" s="93"/>
      <c r="BU40" s="93"/>
      <c r="BV40" s="93"/>
      <c r="BW40" s="101"/>
      <c r="BX40" s="35"/>
      <c r="BY40" s="36"/>
      <c r="BZ40" s="36"/>
      <c r="CA40" s="36"/>
      <c r="CB40" s="36"/>
      <c r="CC40" s="36"/>
      <c r="CD40" s="36"/>
      <c r="CE40" s="102"/>
      <c r="CF40" s="36"/>
      <c r="CG40" s="36"/>
      <c r="CH40" s="1"/>
      <c r="CI40" s="1"/>
      <c r="CJ40" s="1"/>
      <c r="CK40" s="1"/>
      <c r="CL40" s="102"/>
      <c r="CM40" s="36"/>
      <c r="CN40" s="36"/>
      <c r="CO40" s="36"/>
      <c r="CP40" s="38"/>
      <c r="CQ40" s="38"/>
      <c r="CR40" s="38"/>
      <c r="CS40" s="38"/>
      <c r="CT40" s="36"/>
      <c r="CU40" s="36"/>
      <c r="CV40" s="38"/>
      <c r="CW40" s="38"/>
      <c r="CX40" s="38"/>
      <c r="CY40" s="38"/>
    </row>
    <row r="41" spans="1:103" s="55" customFormat="1" ht="50.25" customHeight="1" x14ac:dyDescent="0.15">
      <c r="A41" s="1" t="s">
        <v>6</v>
      </c>
      <c r="B41" s="1" t="s">
        <v>6</v>
      </c>
      <c r="C41" s="1" t="s">
        <v>6</v>
      </c>
      <c r="D41" s="1" t="s">
        <v>6</v>
      </c>
      <c r="E41" s="1"/>
      <c r="F41" s="1"/>
      <c r="G41" s="1"/>
      <c r="H41" s="1"/>
      <c r="I41" s="1" t="s">
        <v>109</v>
      </c>
      <c r="J41" s="1" t="s">
        <v>109</v>
      </c>
      <c r="K41" s="1" t="s">
        <v>109</v>
      </c>
      <c r="L41" s="1" t="s">
        <v>109</v>
      </c>
      <c r="M41" s="1" t="s">
        <v>110</v>
      </c>
      <c r="N41" s="1" t="s">
        <v>110</v>
      </c>
      <c r="O41" s="1" t="s">
        <v>110</v>
      </c>
      <c r="P41" s="1" t="s">
        <v>110</v>
      </c>
      <c r="Q41" s="1" t="s">
        <v>110</v>
      </c>
      <c r="R41" s="1" t="s">
        <v>109</v>
      </c>
      <c r="S41" s="1" t="s">
        <v>109</v>
      </c>
      <c r="T41" s="1" t="s">
        <v>109</v>
      </c>
      <c r="U41" s="1" t="s">
        <v>109</v>
      </c>
      <c r="V41" s="1" t="s">
        <v>111</v>
      </c>
      <c r="W41" s="1" t="s">
        <v>165</v>
      </c>
      <c r="X41" s="39">
        <v>75</v>
      </c>
      <c r="Y41" s="1">
        <v>55</v>
      </c>
      <c r="Z41" s="1">
        <v>65</v>
      </c>
      <c r="AA41" s="1">
        <v>70</v>
      </c>
      <c r="AB41" s="39">
        <v>75</v>
      </c>
      <c r="AC41" s="1" t="s">
        <v>480</v>
      </c>
      <c r="AD41" s="1" t="s">
        <v>129</v>
      </c>
      <c r="AE41" s="1" t="s">
        <v>440</v>
      </c>
      <c r="AF41" s="1"/>
      <c r="AG41" s="37"/>
      <c r="AH41" s="37"/>
      <c r="AI41" s="41"/>
      <c r="AJ41" s="1"/>
      <c r="AK41" s="37"/>
      <c r="AL41" s="1"/>
      <c r="AM41" s="1"/>
      <c r="AN41" s="37"/>
      <c r="AO41" s="41"/>
      <c r="AP41" s="1"/>
      <c r="AQ41" s="37">
        <v>1</v>
      </c>
      <c r="AR41" s="1" t="s">
        <v>481</v>
      </c>
      <c r="AS41" s="1" t="s">
        <v>305</v>
      </c>
      <c r="AT41" s="1" t="s">
        <v>131</v>
      </c>
      <c r="AU41" s="1" t="s">
        <v>132</v>
      </c>
      <c r="AV41" s="1" t="s">
        <v>482</v>
      </c>
      <c r="AW41" s="1" t="s">
        <v>110</v>
      </c>
      <c r="AX41" s="1" t="s">
        <v>109</v>
      </c>
      <c r="AY41" s="1" t="s">
        <v>109</v>
      </c>
      <c r="AZ41" s="1" t="s">
        <v>109</v>
      </c>
      <c r="BA41" s="1" t="s">
        <v>109</v>
      </c>
      <c r="BB41" s="1" t="s">
        <v>109</v>
      </c>
      <c r="BC41" s="1" t="s">
        <v>109</v>
      </c>
      <c r="BD41" s="1" t="s">
        <v>109</v>
      </c>
      <c r="BE41" s="1" t="s">
        <v>109</v>
      </c>
      <c r="BF41" s="1" t="s">
        <v>109</v>
      </c>
      <c r="BG41" s="1" t="s">
        <v>109</v>
      </c>
      <c r="BH41" s="1" t="s">
        <v>109</v>
      </c>
      <c r="BI41" s="1" t="s">
        <v>109</v>
      </c>
      <c r="BJ41" s="1" t="s">
        <v>109</v>
      </c>
      <c r="BK41" s="1" t="s">
        <v>109</v>
      </c>
      <c r="BL41" s="1" t="s">
        <v>109</v>
      </c>
      <c r="BM41" s="1" t="s">
        <v>110</v>
      </c>
      <c r="BN41" s="93"/>
      <c r="BO41" s="106">
        <f t="shared" ref="BO41:BO56" si="4">+CF41/CG41</f>
        <v>1</v>
      </c>
      <c r="BP41" s="106">
        <f>+CM41/CN41</f>
        <v>1</v>
      </c>
      <c r="BQ41" s="93"/>
      <c r="BR41" s="101">
        <f>+(BO41+BP41+BQ41)/3</f>
        <v>0.66666666666666663</v>
      </c>
      <c r="BS41" s="101"/>
      <c r="BT41" s="106">
        <f>+BO41</f>
        <v>1</v>
      </c>
      <c r="BU41" s="106">
        <f>+BP41</f>
        <v>1</v>
      </c>
      <c r="BV41" s="93"/>
      <c r="BW41" s="101">
        <f>+BR41</f>
        <v>0.66666666666666663</v>
      </c>
      <c r="BX41" s="35"/>
      <c r="BY41" s="36"/>
      <c r="BZ41" s="36"/>
      <c r="CA41" s="36"/>
      <c r="CB41" s="36"/>
      <c r="CC41" s="36"/>
      <c r="CD41" s="36"/>
      <c r="CE41" s="102">
        <v>43592</v>
      </c>
      <c r="CF41" s="36">
        <v>18</v>
      </c>
      <c r="CG41" s="36">
        <v>18</v>
      </c>
      <c r="CH41" s="1" t="s">
        <v>1388</v>
      </c>
      <c r="CI41" s="1" t="s">
        <v>1389</v>
      </c>
      <c r="CJ41" s="1" t="s">
        <v>1390</v>
      </c>
      <c r="CK41" s="1" t="s">
        <v>164</v>
      </c>
      <c r="CL41" s="102">
        <v>43713</v>
      </c>
      <c r="CM41" s="36">
        <v>13</v>
      </c>
      <c r="CN41" s="36">
        <v>13</v>
      </c>
      <c r="CO41" s="1" t="s">
        <v>1911</v>
      </c>
      <c r="CP41" s="1" t="s">
        <v>1912</v>
      </c>
      <c r="CQ41" s="1" t="s">
        <v>1913</v>
      </c>
      <c r="CR41" s="1" t="s">
        <v>1914</v>
      </c>
      <c r="CS41" s="38"/>
      <c r="CT41" s="36"/>
      <c r="CU41" s="36"/>
      <c r="CV41" s="38"/>
      <c r="CW41" s="38"/>
      <c r="CX41" s="38"/>
      <c r="CY41" s="38"/>
    </row>
    <row r="42" spans="1:103" s="55" customFormat="1" ht="48" customHeight="1" x14ac:dyDescent="0.15">
      <c r="A42" s="84" t="s">
        <v>6</v>
      </c>
      <c r="B42" s="84" t="s">
        <v>6</v>
      </c>
      <c r="C42" s="84" t="s">
        <v>6</v>
      </c>
      <c r="D42" s="84" t="s">
        <v>6</v>
      </c>
      <c r="E42" s="84"/>
      <c r="F42" s="84"/>
      <c r="G42" s="84"/>
      <c r="H42" s="84"/>
      <c r="I42" s="84" t="s">
        <v>109</v>
      </c>
      <c r="J42" s="84" t="s">
        <v>109</v>
      </c>
      <c r="K42" s="84" t="s">
        <v>109</v>
      </c>
      <c r="L42" s="84" t="s">
        <v>109</v>
      </c>
      <c r="M42" s="84" t="s">
        <v>110</v>
      </c>
      <c r="N42" s="84" t="s">
        <v>110</v>
      </c>
      <c r="O42" s="84" t="s">
        <v>110</v>
      </c>
      <c r="P42" s="84" t="s">
        <v>110</v>
      </c>
      <c r="Q42" s="84" t="s">
        <v>110</v>
      </c>
      <c r="R42" s="84" t="s">
        <v>109</v>
      </c>
      <c r="S42" s="84" t="s">
        <v>109</v>
      </c>
      <c r="T42" s="84" t="s">
        <v>109</v>
      </c>
      <c r="U42" s="84" t="s">
        <v>109</v>
      </c>
      <c r="V42" s="84" t="s">
        <v>111</v>
      </c>
      <c r="W42" s="84" t="s">
        <v>165</v>
      </c>
      <c r="X42" s="88">
        <v>75</v>
      </c>
      <c r="Y42" s="84">
        <v>55</v>
      </c>
      <c r="Z42" s="84">
        <v>65</v>
      </c>
      <c r="AA42" s="84">
        <v>70</v>
      </c>
      <c r="AB42" s="88">
        <v>75</v>
      </c>
      <c r="AC42" s="84" t="s">
        <v>483</v>
      </c>
      <c r="AD42" s="84" t="s">
        <v>484</v>
      </c>
      <c r="AE42" s="84" t="s">
        <v>440</v>
      </c>
      <c r="AF42" s="84"/>
      <c r="AG42" s="86"/>
      <c r="AH42" s="86"/>
      <c r="AI42" s="107"/>
      <c r="AJ42" s="84"/>
      <c r="AK42" s="86"/>
      <c r="AL42" s="84"/>
      <c r="AM42" s="84"/>
      <c r="AN42" s="86"/>
      <c r="AO42" s="107"/>
      <c r="AP42" s="84"/>
      <c r="AQ42" s="86"/>
      <c r="AR42" s="84" t="s">
        <v>485</v>
      </c>
      <c r="AS42" s="84" t="s">
        <v>486</v>
      </c>
      <c r="AT42" s="84" t="s">
        <v>117</v>
      </c>
      <c r="AU42" s="84" t="s">
        <v>118</v>
      </c>
      <c r="AV42" s="84" t="s">
        <v>487</v>
      </c>
      <c r="AW42" s="84" t="s">
        <v>110</v>
      </c>
      <c r="AX42" s="84" t="s">
        <v>109</v>
      </c>
      <c r="AY42" s="84" t="s">
        <v>109</v>
      </c>
      <c r="AZ42" s="84" t="s">
        <v>109</v>
      </c>
      <c r="BA42" s="84" t="s">
        <v>109</v>
      </c>
      <c r="BB42" s="84" t="s">
        <v>109</v>
      </c>
      <c r="BC42" s="84" t="s">
        <v>109</v>
      </c>
      <c r="BD42" s="84" t="s">
        <v>109</v>
      </c>
      <c r="BE42" s="84" t="s">
        <v>109</v>
      </c>
      <c r="BF42" s="84" t="s">
        <v>109</v>
      </c>
      <c r="BG42" s="84" t="s">
        <v>109</v>
      </c>
      <c r="BH42" s="84" t="s">
        <v>109</v>
      </c>
      <c r="BI42" s="84" t="s">
        <v>109</v>
      </c>
      <c r="BJ42" s="84" t="s">
        <v>109</v>
      </c>
      <c r="BK42" s="84" t="s">
        <v>109</v>
      </c>
      <c r="BL42" s="84" t="s">
        <v>109</v>
      </c>
      <c r="BM42" s="84" t="s">
        <v>110</v>
      </c>
      <c r="BN42" s="108">
        <v>1</v>
      </c>
      <c r="BO42" s="108"/>
      <c r="BP42" s="100"/>
      <c r="BQ42" s="100"/>
      <c r="BR42" s="100">
        <f>+BN42</f>
        <v>1</v>
      </c>
      <c r="BS42" s="108">
        <f>+BN42</f>
        <v>1</v>
      </c>
      <c r="BT42" s="108"/>
      <c r="BU42" s="108"/>
      <c r="BV42" s="100"/>
      <c r="BW42" s="108">
        <f>+BS42</f>
        <v>1</v>
      </c>
      <c r="BX42" s="92">
        <v>43556</v>
      </c>
      <c r="BY42" s="87">
        <v>1</v>
      </c>
      <c r="BZ42" s="87">
        <v>1</v>
      </c>
      <c r="CA42" s="84" t="s">
        <v>488</v>
      </c>
      <c r="CB42" s="84" t="s">
        <v>489</v>
      </c>
      <c r="CC42" s="84" t="s">
        <v>490</v>
      </c>
      <c r="CD42" s="87"/>
      <c r="CE42" s="109"/>
      <c r="CF42" s="87"/>
      <c r="CG42" s="87"/>
      <c r="CH42" s="84"/>
      <c r="CI42" s="84"/>
      <c r="CJ42" s="84"/>
      <c r="CK42" s="84"/>
      <c r="CL42" s="109"/>
      <c r="CM42" s="87"/>
      <c r="CN42" s="87"/>
      <c r="CO42" s="87"/>
      <c r="CP42" s="85"/>
      <c r="CQ42" s="85"/>
      <c r="CR42" s="85"/>
      <c r="CS42" s="85"/>
      <c r="CT42" s="87"/>
      <c r="CU42" s="87"/>
      <c r="CV42" s="85"/>
      <c r="CW42" s="85"/>
      <c r="CX42" s="85"/>
      <c r="CY42" s="85"/>
    </row>
    <row r="43" spans="1:103" s="55" customFormat="1" ht="48" customHeight="1" x14ac:dyDescent="0.15">
      <c r="A43" s="84" t="s">
        <v>6</v>
      </c>
      <c r="B43" s="84" t="s">
        <v>6</v>
      </c>
      <c r="C43" s="84" t="s">
        <v>6</v>
      </c>
      <c r="D43" s="84" t="s">
        <v>6</v>
      </c>
      <c r="E43" s="84"/>
      <c r="F43" s="84"/>
      <c r="G43" s="84"/>
      <c r="H43" s="84"/>
      <c r="I43" s="84" t="s">
        <v>109</v>
      </c>
      <c r="J43" s="84" t="s">
        <v>109</v>
      </c>
      <c r="K43" s="84" t="s">
        <v>109</v>
      </c>
      <c r="L43" s="84" t="s">
        <v>109</v>
      </c>
      <c r="M43" s="84" t="s">
        <v>110</v>
      </c>
      <c r="N43" s="84" t="s">
        <v>109</v>
      </c>
      <c r="O43" s="84" t="s">
        <v>109</v>
      </c>
      <c r="P43" s="84" t="s">
        <v>109</v>
      </c>
      <c r="Q43" s="84" t="s">
        <v>109</v>
      </c>
      <c r="R43" s="84" t="s">
        <v>109</v>
      </c>
      <c r="S43" s="84" t="s">
        <v>109</v>
      </c>
      <c r="T43" s="84" t="s">
        <v>109</v>
      </c>
      <c r="U43" s="84" t="s">
        <v>109</v>
      </c>
      <c r="V43" s="84" t="s">
        <v>227</v>
      </c>
      <c r="W43" s="84" t="s">
        <v>228</v>
      </c>
      <c r="X43" s="86">
        <v>1</v>
      </c>
      <c r="Y43" s="86">
        <v>1</v>
      </c>
      <c r="Z43" s="86">
        <v>1</v>
      </c>
      <c r="AA43" s="86">
        <v>1</v>
      </c>
      <c r="AB43" s="86">
        <v>1</v>
      </c>
      <c r="AC43" s="84" t="s">
        <v>1623</v>
      </c>
      <c r="AD43" s="84" t="s">
        <v>491</v>
      </c>
      <c r="AE43" s="84" t="s">
        <v>440</v>
      </c>
      <c r="AF43" s="84"/>
      <c r="AG43" s="86">
        <v>1</v>
      </c>
      <c r="AH43" s="84"/>
      <c r="AI43" s="84"/>
      <c r="AJ43" s="84"/>
      <c r="AK43" s="84"/>
      <c r="AL43" s="84"/>
      <c r="AM43" s="84"/>
      <c r="AN43" s="84"/>
      <c r="AO43" s="84"/>
      <c r="AP43" s="84"/>
      <c r="AQ43" s="84"/>
      <c r="AR43" s="84" t="s">
        <v>296</v>
      </c>
      <c r="AS43" s="84" t="s">
        <v>486</v>
      </c>
      <c r="AT43" s="84" t="s">
        <v>131</v>
      </c>
      <c r="AU43" s="84" t="s">
        <v>132</v>
      </c>
      <c r="AV43" s="84" t="s">
        <v>297</v>
      </c>
      <c r="AW43" s="84" t="s">
        <v>110</v>
      </c>
      <c r="AX43" s="84" t="s">
        <v>109</v>
      </c>
      <c r="AY43" s="84" t="s">
        <v>109</v>
      </c>
      <c r="AZ43" s="84" t="s">
        <v>109</v>
      </c>
      <c r="BA43" s="84" t="s">
        <v>109</v>
      </c>
      <c r="BB43" s="84" t="s">
        <v>109</v>
      </c>
      <c r="BC43" s="84" t="s">
        <v>109</v>
      </c>
      <c r="BD43" s="84" t="s">
        <v>109</v>
      </c>
      <c r="BE43" s="84" t="s">
        <v>109</v>
      </c>
      <c r="BF43" s="84" t="s">
        <v>109</v>
      </c>
      <c r="BG43" s="84" t="s">
        <v>109</v>
      </c>
      <c r="BH43" s="84" t="s">
        <v>109</v>
      </c>
      <c r="BI43" s="84" t="s">
        <v>109</v>
      </c>
      <c r="BJ43" s="84" t="s">
        <v>109</v>
      </c>
      <c r="BK43" s="84" t="s">
        <v>109</v>
      </c>
      <c r="BL43" s="84" t="s">
        <v>109</v>
      </c>
      <c r="BM43" s="84" t="s">
        <v>110</v>
      </c>
      <c r="BN43" s="108">
        <v>1</v>
      </c>
      <c r="BO43" s="108"/>
      <c r="BP43" s="100"/>
      <c r="BQ43" s="100"/>
      <c r="BR43" s="100">
        <f>+BN43</f>
        <v>1</v>
      </c>
      <c r="BS43" s="108">
        <f>+BN43</f>
        <v>1</v>
      </c>
      <c r="BT43" s="108"/>
      <c r="BU43" s="108"/>
      <c r="BV43" s="100"/>
      <c r="BW43" s="108">
        <f>+BS43</f>
        <v>1</v>
      </c>
      <c r="BX43" s="92">
        <v>43556</v>
      </c>
      <c r="BY43" s="87">
        <v>16</v>
      </c>
      <c r="BZ43" s="87">
        <v>16</v>
      </c>
      <c r="CA43" s="84" t="s">
        <v>492</v>
      </c>
      <c r="CB43" s="84" t="s">
        <v>489</v>
      </c>
      <c r="CC43" s="84" t="s">
        <v>490</v>
      </c>
      <c r="CD43" s="84" t="s">
        <v>164</v>
      </c>
      <c r="CE43" s="109"/>
      <c r="CF43" s="87"/>
      <c r="CG43" s="87"/>
      <c r="CH43" s="84"/>
      <c r="CI43" s="84"/>
      <c r="CJ43" s="84"/>
      <c r="CK43" s="84"/>
      <c r="CL43" s="109"/>
      <c r="CM43" s="87"/>
      <c r="CN43" s="87"/>
      <c r="CO43" s="87"/>
      <c r="CP43" s="85"/>
      <c r="CQ43" s="85"/>
      <c r="CR43" s="85"/>
      <c r="CS43" s="85"/>
      <c r="CT43" s="87"/>
      <c r="CU43" s="87"/>
      <c r="CV43" s="85"/>
      <c r="CW43" s="85"/>
      <c r="CX43" s="85"/>
      <c r="CY43" s="85"/>
    </row>
    <row r="44" spans="1:103" s="55" customFormat="1" ht="41.25" customHeight="1" x14ac:dyDescent="0.15">
      <c r="A44" s="84" t="s">
        <v>6</v>
      </c>
      <c r="B44" s="84" t="s">
        <v>6</v>
      </c>
      <c r="C44" s="84" t="s">
        <v>6</v>
      </c>
      <c r="D44" s="84" t="s">
        <v>6</v>
      </c>
      <c r="E44" s="84"/>
      <c r="F44" s="84"/>
      <c r="G44" s="84"/>
      <c r="H44" s="84"/>
      <c r="I44" s="84" t="s">
        <v>109</v>
      </c>
      <c r="J44" s="84" t="s">
        <v>109</v>
      </c>
      <c r="K44" s="84" t="s">
        <v>109</v>
      </c>
      <c r="L44" s="84" t="s">
        <v>109</v>
      </c>
      <c r="M44" s="84" t="s">
        <v>110</v>
      </c>
      <c r="N44" s="84" t="s">
        <v>109</v>
      </c>
      <c r="O44" s="84" t="s">
        <v>109</v>
      </c>
      <c r="P44" s="84" t="s">
        <v>109</v>
      </c>
      <c r="Q44" s="84" t="s">
        <v>109</v>
      </c>
      <c r="R44" s="84" t="s">
        <v>109</v>
      </c>
      <c r="S44" s="84" t="s">
        <v>109</v>
      </c>
      <c r="T44" s="84" t="s">
        <v>109</v>
      </c>
      <c r="U44" s="84" t="s">
        <v>109</v>
      </c>
      <c r="V44" s="84" t="s">
        <v>227</v>
      </c>
      <c r="W44" s="84" t="s">
        <v>228</v>
      </c>
      <c r="X44" s="86">
        <v>1</v>
      </c>
      <c r="Y44" s="86">
        <v>1</v>
      </c>
      <c r="Z44" s="86">
        <v>1</v>
      </c>
      <c r="AA44" s="86">
        <v>1</v>
      </c>
      <c r="AB44" s="86">
        <v>1</v>
      </c>
      <c r="AC44" s="84" t="s">
        <v>493</v>
      </c>
      <c r="AD44" s="84" t="s">
        <v>494</v>
      </c>
      <c r="AE44" s="84" t="s">
        <v>440</v>
      </c>
      <c r="AF44" s="84"/>
      <c r="AG44" s="84"/>
      <c r="AH44" s="88"/>
      <c r="AI44" s="84"/>
      <c r="AJ44" s="84"/>
      <c r="AK44" s="84"/>
      <c r="AL44" s="84">
        <v>17</v>
      </c>
      <c r="AM44" s="84"/>
      <c r="AN44" s="84"/>
      <c r="AO44" s="84"/>
      <c r="AP44" s="84"/>
      <c r="AQ44" s="84"/>
      <c r="AR44" s="84" t="s">
        <v>495</v>
      </c>
      <c r="AS44" s="84" t="s">
        <v>116</v>
      </c>
      <c r="AT44" s="84" t="s">
        <v>117</v>
      </c>
      <c r="AU44" s="84" t="s">
        <v>118</v>
      </c>
      <c r="AV44" s="84" t="s">
        <v>494</v>
      </c>
      <c r="AW44" s="84" t="s">
        <v>110</v>
      </c>
      <c r="AX44" s="84" t="s">
        <v>109</v>
      </c>
      <c r="AY44" s="84" t="s">
        <v>109</v>
      </c>
      <c r="AZ44" s="84" t="s">
        <v>109</v>
      </c>
      <c r="BA44" s="84" t="s">
        <v>109</v>
      </c>
      <c r="BB44" s="84" t="s">
        <v>109</v>
      </c>
      <c r="BC44" s="84" t="s">
        <v>109</v>
      </c>
      <c r="BD44" s="84" t="s">
        <v>109</v>
      </c>
      <c r="BE44" s="84" t="s">
        <v>109</v>
      </c>
      <c r="BF44" s="84" t="s">
        <v>109</v>
      </c>
      <c r="BG44" s="84" t="s">
        <v>109</v>
      </c>
      <c r="BH44" s="84" t="s">
        <v>109</v>
      </c>
      <c r="BI44" s="84" t="s">
        <v>109</v>
      </c>
      <c r="BJ44" s="84" t="s">
        <v>109</v>
      </c>
      <c r="BK44" s="84" t="s">
        <v>109</v>
      </c>
      <c r="BL44" s="84" t="s">
        <v>109</v>
      </c>
      <c r="BM44" s="84" t="s">
        <v>110</v>
      </c>
      <c r="BN44" s="94"/>
      <c r="BO44" s="95"/>
      <c r="BP44" s="115">
        <v>1</v>
      </c>
      <c r="BQ44" s="100"/>
      <c r="BR44" s="115">
        <v>1</v>
      </c>
      <c r="BS44" s="100"/>
      <c r="BT44" s="108"/>
      <c r="BU44" s="108">
        <v>1</v>
      </c>
      <c r="BV44" s="100"/>
      <c r="BW44" s="115">
        <v>1</v>
      </c>
      <c r="BX44" s="92"/>
      <c r="BY44" s="87"/>
      <c r="BZ44" s="87"/>
      <c r="CA44" s="87"/>
      <c r="CB44" s="87"/>
      <c r="CC44" s="87"/>
      <c r="CD44" s="87"/>
      <c r="CE44" s="109"/>
      <c r="CF44" s="87"/>
      <c r="CG44" s="87"/>
      <c r="CH44" s="84"/>
      <c r="CI44" s="84"/>
      <c r="CJ44" s="84"/>
      <c r="CK44" s="84"/>
      <c r="CL44" s="109">
        <v>43685</v>
      </c>
      <c r="CM44" s="87">
        <v>17</v>
      </c>
      <c r="CN44" s="87"/>
      <c r="CO44" s="84" t="s">
        <v>1903</v>
      </c>
      <c r="CP44" s="84" t="s">
        <v>1904</v>
      </c>
      <c r="CQ44" s="84" t="s">
        <v>1905</v>
      </c>
      <c r="CR44" s="84" t="s">
        <v>1906</v>
      </c>
      <c r="CS44" s="85"/>
      <c r="CT44" s="87"/>
      <c r="CU44" s="87"/>
      <c r="CV44" s="85"/>
      <c r="CW44" s="85"/>
      <c r="CX44" s="85"/>
      <c r="CY44" s="85"/>
    </row>
    <row r="45" spans="1:103" s="55" customFormat="1" ht="48" customHeight="1" x14ac:dyDescent="0.15">
      <c r="A45" s="1" t="s">
        <v>6</v>
      </c>
      <c r="B45" s="1" t="s">
        <v>6</v>
      </c>
      <c r="C45" s="1" t="s">
        <v>6</v>
      </c>
      <c r="D45" s="1" t="s">
        <v>6</v>
      </c>
      <c r="E45" s="1"/>
      <c r="F45" s="1"/>
      <c r="G45" s="1"/>
      <c r="H45" s="1"/>
      <c r="I45" s="1" t="s">
        <v>109</v>
      </c>
      <c r="J45" s="1" t="s">
        <v>109</v>
      </c>
      <c r="K45" s="1" t="s">
        <v>109</v>
      </c>
      <c r="L45" s="1" t="s">
        <v>109</v>
      </c>
      <c r="M45" s="1" t="s">
        <v>110</v>
      </c>
      <c r="N45" s="1" t="s">
        <v>109</v>
      </c>
      <c r="O45" s="1" t="s">
        <v>110</v>
      </c>
      <c r="P45" s="1" t="s">
        <v>109</v>
      </c>
      <c r="Q45" s="1" t="s">
        <v>109</v>
      </c>
      <c r="R45" s="1" t="s">
        <v>109</v>
      </c>
      <c r="S45" s="1" t="s">
        <v>109</v>
      </c>
      <c r="T45" s="1" t="s">
        <v>109</v>
      </c>
      <c r="U45" s="1" t="s">
        <v>109</v>
      </c>
      <c r="V45" s="1" t="s">
        <v>307</v>
      </c>
      <c r="W45" s="1" t="s">
        <v>828</v>
      </c>
      <c r="X45" s="37">
        <v>1</v>
      </c>
      <c r="Y45" s="37">
        <v>1</v>
      </c>
      <c r="Z45" s="37">
        <v>1</v>
      </c>
      <c r="AA45" s="37">
        <v>1</v>
      </c>
      <c r="AB45" s="37">
        <v>1</v>
      </c>
      <c r="AC45" s="1" t="s">
        <v>840</v>
      </c>
      <c r="AD45" s="1" t="s">
        <v>841</v>
      </c>
      <c r="AE45" s="1" t="s">
        <v>440</v>
      </c>
      <c r="AF45" s="37">
        <v>1</v>
      </c>
      <c r="AG45" s="37">
        <v>1</v>
      </c>
      <c r="AH45" s="37">
        <v>1</v>
      </c>
      <c r="AI45" s="37">
        <v>1</v>
      </c>
      <c r="AJ45" s="37">
        <v>1</v>
      </c>
      <c r="AK45" s="37">
        <v>1</v>
      </c>
      <c r="AL45" s="37">
        <v>1</v>
      </c>
      <c r="AM45" s="37">
        <v>1</v>
      </c>
      <c r="AN45" s="37">
        <v>1</v>
      </c>
      <c r="AO45" s="37">
        <v>1</v>
      </c>
      <c r="AP45" s="37">
        <v>1</v>
      </c>
      <c r="AQ45" s="37">
        <v>1</v>
      </c>
      <c r="AR45" s="1" t="s">
        <v>842</v>
      </c>
      <c r="AS45" s="1" t="s">
        <v>169</v>
      </c>
      <c r="AT45" s="1" t="s">
        <v>177</v>
      </c>
      <c r="AU45" s="1" t="s">
        <v>132</v>
      </c>
      <c r="AV45" s="1" t="s">
        <v>843</v>
      </c>
      <c r="AW45" s="1" t="s">
        <v>109</v>
      </c>
      <c r="AX45" s="1" t="s">
        <v>109</v>
      </c>
      <c r="AY45" s="1" t="s">
        <v>109</v>
      </c>
      <c r="AZ45" s="1" t="s">
        <v>109</v>
      </c>
      <c r="BA45" s="1" t="s">
        <v>109</v>
      </c>
      <c r="BB45" s="1" t="s">
        <v>109</v>
      </c>
      <c r="BC45" s="1" t="s">
        <v>109</v>
      </c>
      <c r="BD45" s="1" t="s">
        <v>109</v>
      </c>
      <c r="BE45" s="1" t="s">
        <v>109</v>
      </c>
      <c r="BF45" s="1" t="s">
        <v>109</v>
      </c>
      <c r="BG45" s="1" t="s">
        <v>109</v>
      </c>
      <c r="BH45" s="1" t="s">
        <v>109</v>
      </c>
      <c r="BI45" s="1" t="s">
        <v>109</v>
      </c>
      <c r="BJ45" s="1" t="s">
        <v>109</v>
      </c>
      <c r="BK45" s="1" t="s">
        <v>109</v>
      </c>
      <c r="BL45" s="1" t="s">
        <v>109</v>
      </c>
      <c r="BM45" s="1" t="s">
        <v>110</v>
      </c>
      <c r="BN45" s="98">
        <f>+BY45/BZ45</f>
        <v>1</v>
      </c>
      <c r="BO45" s="106">
        <v>1</v>
      </c>
      <c r="BP45" s="106">
        <v>1</v>
      </c>
      <c r="BQ45" s="106"/>
      <c r="BR45" s="106">
        <f>+(BN45+BO45+BP45+BQ45)/4</f>
        <v>0.75</v>
      </c>
      <c r="BS45" s="106">
        <f>BN45</f>
        <v>1</v>
      </c>
      <c r="BT45" s="106">
        <f>+BO45</f>
        <v>1</v>
      </c>
      <c r="BU45" s="106">
        <f>+BP45</f>
        <v>1</v>
      </c>
      <c r="BV45" s="106"/>
      <c r="BW45" s="106">
        <f>+(BS45+BT45+BU45+BV45)/4</f>
        <v>0.75</v>
      </c>
      <c r="BX45" s="35">
        <v>43558</v>
      </c>
      <c r="BY45" s="36">
        <v>1</v>
      </c>
      <c r="BZ45" s="36">
        <v>1</v>
      </c>
      <c r="CA45" s="77" t="s">
        <v>859</v>
      </c>
      <c r="CB45" s="36" t="s">
        <v>856</v>
      </c>
      <c r="CC45" s="77" t="s">
        <v>860</v>
      </c>
      <c r="CD45" s="36" t="s">
        <v>164</v>
      </c>
      <c r="CE45" s="102">
        <v>43654</v>
      </c>
      <c r="CF45" s="36">
        <v>0</v>
      </c>
      <c r="CG45" s="36">
        <v>0</v>
      </c>
      <c r="CH45" s="1" t="s">
        <v>1612</v>
      </c>
      <c r="CI45" s="1" t="s">
        <v>164</v>
      </c>
      <c r="CJ45" s="1" t="s">
        <v>164</v>
      </c>
      <c r="CK45" s="1" t="s">
        <v>164</v>
      </c>
      <c r="CL45" s="102">
        <v>43745</v>
      </c>
      <c r="CM45" s="36">
        <v>0</v>
      </c>
      <c r="CN45" s="36">
        <v>0</v>
      </c>
      <c r="CO45" s="1" t="s">
        <v>1930</v>
      </c>
      <c r="CP45" s="38"/>
      <c r="CQ45" s="38"/>
      <c r="CR45" s="38"/>
      <c r="CS45" s="38"/>
      <c r="CT45" s="36"/>
      <c r="CU45" s="36"/>
      <c r="CV45" s="38"/>
      <c r="CW45" s="38"/>
      <c r="CX45" s="38"/>
      <c r="CY45" s="38"/>
    </row>
    <row r="46" spans="1:103" s="55" customFormat="1" ht="47.25" customHeight="1" x14ac:dyDescent="0.15">
      <c r="A46" s="1" t="s">
        <v>6</v>
      </c>
      <c r="B46" s="1" t="s">
        <v>6</v>
      </c>
      <c r="C46" s="1" t="s">
        <v>6</v>
      </c>
      <c r="D46" s="1" t="s">
        <v>6</v>
      </c>
      <c r="E46" s="1"/>
      <c r="F46" s="1"/>
      <c r="G46" s="1"/>
      <c r="H46" s="1"/>
      <c r="I46" s="1" t="s">
        <v>109</v>
      </c>
      <c r="J46" s="1" t="s">
        <v>109</v>
      </c>
      <c r="K46" s="1" t="s">
        <v>109</v>
      </c>
      <c r="L46" s="1" t="s">
        <v>109</v>
      </c>
      <c r="M46" s="1" t="s">
        <v>110</v>
      </c>
      <c r="N46" s="1" t="s">
        <v>109</v>
      </c>
      <c r="O46" s="1" t="s">
        <v>109</v>
      </c>
      <c r="P46" s="1" t="s">
        <v>109</v>
      </c>
      <c r="Q46" s="1" t="s">
        <v>109</v>
      </c>
      <c r="R46" s="1" t="s">
        <v>109</v>
      </c>
      <c r="S46" s="1" t="s">
        <v>109</v>
      </c>
      <c r="T46" s="1" t="s">
        <v>109</v>
      </c>
      <c r="U46" s="1" t="s">
        <v>109</v>
      </c>
      <c r="V46" s="1" t="s">
        <v>111</v>
      </c>
      <c r="W46" s="1" t="s">
        <v>165</v>
      </c>
      <c r="X46" s="39">
        <v>75</v>
      </c>
      <c r="Y46" s="1">
        <v>55</v>
      </c>
      <c r="Z46" s="1">
        <v>65</v>
      </c>
      <c r="AA46" s="1">
        <v>70</v>
      </c>
      <c r="AB46" s="39">
        <v>75</v>
      </c>
      <c r="AC46" s="1" t="s">
        <v>844</v>
      </c>
      <c r="AD46" s="1" t="s">
        <v>845</v>
      </c>
      <c r="AE46" s="1" t="s">
        <v>440</v>
      </c>
      <c r="AF46" s="38"/>
      <c r="AG46" s="38"/>
      <c r="AH46" s="106">
        <v>1</v>
      </c>
      <c r="AI46" s="38"/>
      <c r="AJ46" s="38"/>
      <c r="AK46" s="106">
        <v>1</v>
      </c>
      <c r="AL46" s="1"/>
      <c r="AM46" s="38"/>
      <c r="AN46" s="106">
        <v>1</v>
      </c>
      <c r="AO46" s="38"/>
      <c r="AP46" s="38"/>
      <c r="AQ46" s="106">
        <v>1</v>
      </c>
      <c r="AR46" s="1" t="s">
        <v>846</v>
      </c>
      <c r="AS46" s="1" t="s">
        <v>141</v>
      </c>
      <c r="AT46" s="1" t="s">
        <v>177</v>
      </c>
      <c r="AU46" s="1" t="s">
        <v>132</v>
      </c>
      <c r="AV46" s="1" t="s">
        <v>847</v>
      </c>
      <c r="AW46" s="1" t="s">
        <v>109</v>
      </c>
      <c r="AX46" s="1" t="s">
        <v>109</v>
      </c>
      <c r="AY46" s="1" t="s">
        <v>109</v>
      </c>
      <c r="AZ46" s="1" t="s">
        <v>109</v>
      </c>
      <c r="BA46" s="1" t="s">
        <v>109</v>
      </c>
      <c r="BB46" s="1" t="s">
        <v>109</v>
      </c>
      <c r="BC46" s="1" t="s">
        <v>109</v>
      </c>
      <c r="BD46" s="1" t="s">
        <v>109</v>
      </c>
      <c r="BE46" s="1" t="s">
        <v>109</v>
      </c>
      <c r="BF46" s="1" t="s">
        <v>109</v>
      </c>
      <c r="BG46" s="1" t="s">
        <v>109</v>
      </c>
      <c r="BH46" s="1" t="s">
        <v>109</v>
      </c>
      <c r="BI46" s="1" t="s">
        <v>109</v>
      </c>
      <c r="BJ46" s="1" t="s">
        <v>109</v>
      </c>
      <c r="BK46" s="1" t="s">
        <v>109</v>
      </c>
      <c r="BL46" s="1" t="s">
        <v>109</v>
      </c>
      <c r="BM46" s="1" t="s">
        <v>110</v>
      </c>
      <c r="BN46" s="98">
        <v>1</v>
      </c>
      <c r="BO46" s="106">
        <v>1</v>
      </c>
      <c r="BP46" s="98">
        <f>+CM46/CN46</f>
        <v>1</v>
      </c>
      <c r="BQ46" s="106"/>
      <c r="BR46" s="106">
        <f>+(BN46+BO46+BP46+BQ46)/4</f>
        <v>0.75</v>
      </c>
      <c r="BS46" s="106">
        <f>BN46</f>
        <v>1</v>
      </c>
      <c r="BT46" s="106">
        <f>+BO46</f>
        <v>1</v>
      </c>
      <c r="BU46" s="98">
        <f>+BP46</f>
        <v>1</v>
      </c>
      <c r="BV46" s="106"/>
      <c r="BW46" s="106">
        <f>+(BS46+BT46+BU46+BV46)/4</f>
        <v>0.75</v>
      </c>
      <c r="BX46" s="35">
        <v>43558</v>
      </c>
      <c r="BY46" s="36">
        <v>0</v>
      </c>
      <c r="BZ46" s="36">
        <v>0</v>
      </c>
      <c r="CA46" s="77" t="s">
        <v>861</v>
      </c>
      <c r="CB46" s="36" t="s">
        <v>164</v>
      </c>
      <c r="CC46" s="78" t="s">
        <v>164</v>
      </c>
      <c r="CD46" s="36"/>
      <c r="CE46" s="102">
        <v>43654</v>
      </c>
      <c r="CF46" s="36">
        <v>0</v>
      </c>
      <c r="CG46" s="36">
        <v>0</v>
      </c>
      <c r="CH46" s="1" t="s">
        <v>861</v>
      </c>
      <c r="CI46" s="1" t="s">
        <v>164</v>
      </c>
      <c r="CJ46" s="1" t="s">
        <v>164</v>
      </c>
      <c r="CK46" s="1" t="s">
        <v>164</v>
      </c>
      <c r="CL46" s="102">
        <v>43745</v>
      </c>
      <c r="CM46" s="36">
        <v>1</v>
      </c>
      <c r="CN46" s="36">
        <v>1</v>
      </c>
      <c r="CO46" s="1" t="s">
        <v>1931</v>
      </c>
      <c r="CP46" s="36" t="s">
        <v>1932</v>
      </c>
      <c r="CQ46" s="1" t="s">
        <v>1933</v>
      </c>
      <c r="CR46" s="36" t="s">
        <v>164</v>
      </c>
      <c r="CS46" s="38"/>
      <c r="CT46" s="36"/>
      <c r="CU46" s="36"/>
      <c r="CV46" s="38"/>
      <c r="CW46" s="38"/>
      <c r="CX46" s="38"/>
      <c r="CY46" s="38"/>
    </row>
    <row r="47" spans="1:103" s="55" customFormat="1" ht="41.25" customHeight="1" x14ac:dyDescent="0.15">
      <c r="A47" s="84" t="s">
        <v>6</v>
      </c>
      <c r="B47" s="84" t="s">
        <v>6</v>
      </c>
      <c r="C47" s="84" t="s">
        <v>6</v>
      </c>
      <c r="D47" s="84" t="s">
        <v>6</v>
      </c>
      <c r="E47" s="84"/>
      <c r="F47" s="84"/>
      <c r="G47" s="84"/>
      <c r="H47" s="84"/>
      <c r="I47" s="84" t="s">
        <v>109</v>
      </c>
      <c r="J47" s="84" t="s">
        <v>109</v>
      </c>
      <c r="K47" s="84" t="s">
        <v>109</v>
      </c>
      <c r="L47" s="84" t="s">
        <v>109</v>
      </c>
      <c r="M47" s="84" t="s">
        <v>110</v>
      </c>
      <c r="N47" s="84" t="s">
        <v>109</v>
      </c>
      <c r="O47" s="84" t="s">
        <v>109</v>
      </c>
      <c r="P47" s="84" t="s">
        <v>109</v>
      </c>
      <c r="Q47" s="84" t="s">
        <v>109</v>
      </c>
      <c r="R47" s="84" t="s">
        <v>109</v>
      </c>
      <c r="S47" s="84" t="s">
        <v>109</v>
      </c>
      <c r="T47" s="84" t="s">
        <v>109</v>
      </c>
      <c r="U47" s="84" t="s">
        <v>109</v>
      </c>
      <c r="V47" s="84" t="s">
        <v>227</v>
      </c>
      <c r="W47" s="84" t="s">
        <v>228</v>
      </c>
      <c r="X47" s="86">
        <v>1</v>
      </c>
      <c r="Y47" s="86">
        <v>1</v>
      </c>
      <c r="Z47" s="86">
        <v>1</v>
      </c>
      <c r="AA47" s="86">
        <v>1</v>
      </c>
      <c r="AB47" s="86">
        <v>1</v>
      </c>
      <c r="AC47" s="84" t="s">
        <v>848</v>
      </c>
      <c r="AD47" s="84" t="s">
        <v>849</v>
      </c>
      <c r="AE47" s="84" t="s">
        <v>440</v>
      </c>
      <c r="AF47" s="84"/>
      <c r="AG47" s="84"/>
      <c r="AH47" s="84"/>
      <c r="AI47" s="84"/>
      <c r="AJ47" s="84"/>
      <c r="AK47" s="84"/>
      <c r="AL47" s="84">
        <v>17</v>
      </c>
      <c r="AM47" s="84"/>
      <c r="AN47" s="84"/>
      <c r="AO47" s="84"/>
      <c r="AP47" s="84"/>
      <c r="AQ47" s="84"/>
      <c r="AR47" s="84" t="s">
        <v>850</v>
      </c>
      <c r="AS47" s="84" t="s">
        <v>116</v>
      </c>
      <c r="AT47" s="84" t="s">
        <v>117</v>
      </c>
      <c r="AU47" s="84" t="s">
        <v>118</v>
      </c>
      <c r="AV47" s="84" t="s">
        <v>494</v>
      </c>
      <c r="AW47" s="84" t="s">
        <v>110</v>
      </c>
      <c r="AX47" s="84" t="s">
        <v>109</v>
      </c>
      <c r="AY47" s="84" t="s">
        <v>109</v>
      </c>
      <c r="AZ47" s="84" t="s">
        <v>109</v>
      </c>
      <c r="BA47" s="84" t="s">
        <v>109</v>
      </c>
      <c r="BB47" s="84" t="s">
        <v>109</v>
      </c>
      <c r="BC47" s="84" t="s">
        <v>109</v>
      </c>
      <c r="BD47" s="84" t="s">
        <v>109</v>
      </c>
      <c r="BE47" s="84" t="s">
        <v>109</v>
      </c>
      <c r="BF47" s="84" t="s">
        <v>109</v>
      </c>
      <c r="BG47" s="84" t="s">
        <v>109</v>
      </c>
      <c r="BH47" s="84" t="s">
        <v>109</v>
      </c>
      <c r="BI47" s="84" t="s">
        <v>109</v>
      </c>
      <c r="BJ47" s="84" t="s">
        <v>109</v>
      </c>
      <c r="BK47" s="84" t="s">
        <v>109</v>
      </c>
      <c r="BL47" s="84" t="s">
        <v>109</v>
      </c>
      <c r="BM47" s="84" t="s">
        <v>110</v>
      </c>
      <c r="BN47" s="94"/>
      <c r="BO47" s="95"/>
      <c r="BP47" s="115">
        <v>1</v>
      </c>
      <c r="BQ47" s="100"/>
      <c r="BR47" s="115">
        <v>1</v>
      </c>
      <c r="BS47" s="100"/>
      <c r="BT47" s="108"/>
      <c r="BU47" s="108">
        <v>1</v>
      </c>
      <c r="BV47" s="100"/>
      <c r="BW47" s="115">
        <v>1</v>
      </c>
      <c r="BX47" s="92"/>
      <c r="BY47" s="87"/>
      <c r="BZ47" s="87"/>
      <c r="CA47" s="87"/>
      <c r="CB47" s="87"/>
      <c r="CC47" s="87"/>
      <c r="CD47" s="87"/>
      <c r="CE47" s="109"/>
      <c r="CF47" s="87"/>
      <c r="CG47" s="87"/>
      <c r="CH47" s="84"/>
      <c r="CI47" s="84"/>
      <c r="CJ47" s="84"/>
      <c r="CK47" s="84"/>
      <c r="CL47" s="109">
        <v>43676</v>
      </c>
      <c r="CM47" s="87">
        <v>1</v>
      </c>
      <c r="CN47" s="87"/>
      <c r="CO47" s="84" t="s">
        <v>1907</v>
      </c>
      <c r="CP47" s="84" t="s">
        <v>1908</v>
      </c>
      <c r="CQ47" s="84" t="s">
        <v>1909</v>
      </c>
      <c r="CR47" s="85" t="s">
        <v>1910</v>
      </c>
      <c r="CS47" s="85"/>
      <c r="CT47" s="87"/>
      <c r="CU47" s="87"/>
      <c r="CV47" s="85"/>
      <c r="CW47" s="85"/>
      <c r="CX47" s="85"/>
      <c r="CY47" s="85"/>
    </row>
    <row r="48" spans="1:103" s="55" customFormat="1" ht="50.25" customHeight="1" x14ac:dyDescent="0.15">
      <c r="A48" s="1" t="s">
        <v>6</v>
      </c>
      <c r="B48" s="1" t="s">
        <v>6</v>
      </c>
      <c r="C48" s="1" t="s">
        <v>6</v>
      </c>
      <c r="D48" s="1" t="s">
        <v>6</v>
      </c>
      <c r="E48" s="1"/>
      <c r="F48" s="1"/>
      <c r="G48" s="1"/>
      <c r="H48" s="1"/>
      <c r="I48" s="1" t="s">
        <v>109</v>
      </c>
      <c r="J48" s="1" t="s">
        <v>109</v>
      </c>
      <c r="K48" s="1" t="s">
        <v>109</v>
      </c>
      <c r="L48" s="1" t="s">
        <v>109</v>
      </c>
      <c r="M48" s="1" t="s">
        <v>110</v>
      </c>
      <c r="N48" s="1" t="s">
        <v>109</v>
      </c>
      <c r="O48" s="1" t="s">
        <v>110</v>
      </c>
      <c r="P48" s="1"/>
      <c r="Q48" s="1" t="s">
        <v>110</v>
      </c>
      <c r="R48" s="1" t="s">
        <v>109</v>
      </c>
      <c r="S48" s="1" t="s">
        <v>109</v>
      </c>
      <c r="T48" s="1" t="s">
        <v>109</v>
      </c>
      <c r="U48" s="1" t="s">
        <v>109</v>
      </c>
      <c r="V48" s="1" t="s">
        <v>111</v>
      </c>
      <c r="W48" s="1" t="s">
        <v>165</v>
      </c>
      <c r="X48" s="39">
        <v>75</v>
      </c>
      <c r="Y48" s="1">
        <v>55</v>
      </c>
      <c r="Z48" s="1">
        <v>65</v>
      </c>
      <c r="AA48" s="1">
        <v>70</v>
      </c>
      <c r="AB48" s="39">
        <v>75</v>
      </c>
      <c r="AC48" s="1" t="s">
        <v>851</v>
      </c>
      <c r="AD48" s="1" t="s">
        <v>852</v>
      </c>
      <c r="AE48" s="1" t="s">
        <v>440</v>
      </c>
      <c r="AF48" s="37"/>
      <c r="AG48" s="37"/>
      <c r="AH48" s="37"/>
      <c r="AI48" s="37"/>
      <c r="AJ48" s="37">
        <v>0.5</v>
      </c>
      <c r="AK48" s="37"/>
      <c r="AL48" s="37"/>
      <c r="AM48" s="37"/>
      <c r="AN48" s="37"/>
      <c r="AO48" s="37"/>
      <c r="AP48" s="37">
        <v>0.5</v>
      </c>
      <c r="AQ48" s="37"/>
      <c r="AR48" s="1" t="s">
        <v>853</v>
      </c>
      <c r="AS48" s="1" t="s">
        <v>126</v>
      </c>
      <c r="AT48" s="1" t="s">
        <v>131</v>
      </c>
      <c r="AU48" s="1" t="s">
        <v>132</v>
      </c>
      <c r="AV48" s="1" t="s">
        <v>854</v>
      </c>
      <c r="AW48" s="1" t="s">
        <v>109</v>
      </c>
      <c r="AX48" s="1" t="s">
        <v>109</v>
      </c>
      <c r="AY48" s="1" t="s">
        <v>109</v>
      </c>
      <c r="AZ48" s="1" t="s">
        <v>109</v>
      </c>
      <c r="BA48" s="1" t="s">
        <v>109</v>
      </c>
      <c r="BB48" s="1" t="s">
        <v>109</v>
      </c>
      <c r="BC48" s="1" t="s">
        <v>109</v>
      </c>
      <c r="BD48" s="1" t="s">
        <v>109</v>
      </c>
      <c r="BE48" s="1" t="s">
        <v>109</v>
      </c>
      <c r="BF48" s="1" t="s">
        <v>109</v>
      </c>
      <c r="BG48" s="1" t="s">
        <v>109</v>
      </c>
      <c r="BH48" s="1" t="s">
        <v>109</v>
      </c>
      <c r="BI48" s="1" t="s">
        <v>109</v>
      </c>
      <c r="BJ48" s="1" t="s">
        <v>109</v>
      </c>
      <c r="BK48" s="1" t="s">
        <v>109</v>
      </c>
      <c r="BL48" s="1" t="s">
        <v>109</v>
      </c>
      <c r="BM48" s="1" t="s">
        <v>110</v>
      </c>
      <c r="BN48" s="93"/>
      <c r="BO48" s="106">
        <v>1</v>
      </c>
      <c r="BP48" s="93"/>
      <c r="BQ48" s="93"/>
      <c r="BR48" s="98">
        <f>+(BO48+BP48+BQ48)/2</f>
        <v>0.5</v>
      </c>
      <c r="BS48" s="101"/>
      <c r="BT48" s="106">
        <f>+BO48</f>
        <v>1</v>
      </c>
      <c r="BU48" s="101"/>
      <c r="BV48" s="93"/>
      <c r="BW48" s="106">
        <f>+BR48</f>
        <v>0.5</v>
      </c>
      <c r="BX48" s="35"/>
      <c r="BY48" s="36"/>
      <c r="BZ48" s="36"/>
      <c r="CA48" s="36"/>
      <c r="CB48" s="36"/>
      <c r="CC48" s="36"/>
      <c r="CD48" s="36"/>
      <c r="CE48" s="102">
        <v>43622</v>
      </c>
      <c r="CF48" s="36">
        <v>1</v>
      </c>
      <c r="CG48" s="36">
        <v>1</v>
      </c>
      <c r="CH48" s="1" t="s">
        <v>1269</v>
      </c>
      <c r="CI48" s="1" t="s">
        <v>1270</v>
      </c>
      <c r="CJ48" s="1" t="s">
        <v>1391</v>
      </c>
      <c r="CK48" s="1" t="s">
        <v>164</v>
      </c>
      <c r="CL48" s="102"/>
      <c r="CM48" s="36"/>
      <c r="CN48" s="36"/>
      <c r="CO48" s="36"/>
      <c r="CP48" s="38"/>
      <c r="CQ48" s="38"/>
      <c r="CR48" s="38"/>
      <c r="CS48" s="38"/>
      <c r="CT48" s="36"/>
      <c r="CU48" s="36"/>
      <c r="CV48" s="38"/>
      <c r="CW48" s="38"/>
      <c r="CX48" s="38"/>
      <c r="CY48" s="38"/>
    </row>
    <row r="49" spans="1:103" s="55" customFormat="1" ht="50.25" customHeight="1" x14ac:dyDescent="0.15">
      <c r="A49" s="1" t="s">
        <v>6</v>
      </c>
      <c r="B49" s="1" t="s">
        <v>6</v>
      </c>
      <c r="C49" s="1" t="s">
        <v>6</v>
      </c>
      <c r="D49" s="1" t="s">
        <v>6</v>
      </c>
      <c r="E49" s="1"/>
      <c r="F49" s="1"/>
      <c r="G49" s="1"/>
      <c r="H49" s="1"/>
      <c r="I49" s="1" t="s">
        <v>109</v>
      </c>
      <c r="J49" s="1" t="s">
        <v>109</v>
      </c>
      <c r="K49" s="1" t="s">
        <v>109</v>
      </c>
      <c r="L49" s="1" t="s">
        <v>109</v>
      </c>
      <c r="M49" s="1" t="s">
        <v>110</v>
      </c>
      <c r="N49" s="1" t="s">
        <v>110</v>
      </c>
      <c r="O49" s="1" t="s">
        <v>109</v>
      </c>
      <c r="P49" s="1" t="s">
        <v>110</v>
      </c>
      <c r="Q49" s="1" t="s">
        <v>109</v>
      </c>
      <c r="R49" s="1" t="s">
        <v>109</v>
      </c>
      <c r="S49" s="1" t="s">
        <v>109</v>
      </c>
      <c r="T49" s="1" t="s">
        <v>109</v>
      </c>
      <c r="U49" s="1" t="s">
        <v>109</v>
      </c>
      <c r="V49" s="1" t="s">
        <v>325</v>
      </c>
      <c r="W49" s="37" t="s">
        <v>326</v>
      </c>
      <c r="X49" s="39">
        <v>100</v>
      </c>
      <c r="Y49" s="39">
        <v>55</v>
      </c>
      <c r="Z49" s="39">
        <v>70</v>
      </c>
      <c r="AA49" s="39">
        <v>85</v>
      </c>
      <c r="AB49" s="39">
        <v>100</v>
      </c>
      <c r="AC49" s="1" t="s">
        <v>327</v>
      </c>
      <c r="AD49" s="1" t="s">
        <v>328</v>
      </c>
      <c r="AE49" s="37" t="s">
        <v>329</v>
      </c>
      <c r="AF49" s="1"/>
      <c r="AG49" s="37"/>
      <c r="AH49" s="37"/>
      <c r="AI49" s="1"/>
      <c r="AJ49" s="1"/>
      <c r="AK49" s="1"/>
      <c r="AL49" s="1">
        <v>1</v>
      </c>
      <c r="AM49" s="1"/>
      <c r="AN49" s="1"/>
      <c r="AO49" s="1"/>
      <c r="AP49" s="1">
        <v>1</v>
      </c>
      <c r="AQ49" s="1"/>
      <c r="AR49" s="1" t="s">
        <v>330</v>
      </c>
      <c r="AS49" s="1" t="s">
        <v>126</v>
      </c>
      <c r="AT49" s="1" t="s">
        <v>117</v>
      </c>
      <c r="AU49" s="1" t="s">
        <v>118</v>
      </c>
      <c r="AV49" s="1" t="s">
        <v>331</v>
      </c>
      <c r="AW49" s="1" t="s">
        <v>109</v>
      </c>
      <c r="AX49" s="1" t="s">
        <v>109</v>
      </c>
      <c r="AY49" s="1" t="s">
        <v>109</v>
      </c>
      <c r="AZ49" s="1" t="s">
        <v>109</v>
      </c>
      <c r="BA49" s="1" t="s">
        <v>109</v>
      </c>
      <c r="BB49" s="1" t="s">
        <v>109</v>
      </c>
      <c r="BC49" s="1" t="s">
        <v>109</v>
      </c>
      <c r="BD49" s="1" t="s">
        <v>110</v>
      </c>
      <c r="BE49" s="1" t="s">
        <v>109</v>
      </c>
      <c r="BF49" s="1" t="s">
        <v>109</v>
      </c>
      <c r="BG49" s="1" t="s">
        <v>109</v>
      </c>
      <c r="BH49" s="1" t="s">
        <v>109</v>
      </c>
      <c r="BI49" s="1" t="s">
        <v>110</v>
      </c>
      <c r="BJ49" s="1" t="s">
        <v>109</v>
      </c>
      <c r="BK49" s="1" t="s">
        <v>109</v>
      </c>
      <c r="BL49" s="1" t="s">
        <v>109</v>
      </c>
      <c r="BM49" s="1" t="s">
        <v>110</v>
      </c>
      <c r="BN49" s="93"/>
      <c r="BO49" s="106">
        <f t="shared" si="4"/>
        <v>1</v>
      </c>
      <c r="BP49" s="93"/>
      <c r="BQ49" s="93"/>
      <c r="BR49" s="106">
        <f>+(BO49+BP49+BQ49)/2</f>
        <v>0.5</v>
      </c>
      <c r="BS49" s="93"/>
      <c r="BT49" s="106">
        <f>+BO49</f>
        <v>1</v>
      </c>
      <c r="BU49" s="101"/>
      <c r="BV49" s="93"/>
      <c r="BW49" s="106">
        <f>+BR49</f>
        <v>0.5</v>
      </c>
      <c r="BX49" s="35"/>
      <c r="BY49" s="36"/>
      <c r="BZ49" s="36"/>
      <c r="CA49" s="36"/>
      <c r="CB49" s="36"/>
      <c r="CC49" s="36"/>
      <c r="CD49" s="36"/>
      <c r="CE49" s="102">
        <v>43656</v>
      </c>
      <c r="CF49" s="36">
        <v>1</v>
      </c>
      <c r="CG49" s="36">
        <v>1</v>
      </c>
      <c r="CH49" s="1" t="s">
        <v>1543</v>
      </c>
      <c r="CI49" s="1" t="s">
        <v>1544</v>
      </c>
      <c r="CJ49" s="1" t="s">
        <v>1545</v>
      </c>
      <c r="CK49" s="1" t="s">
        <v>1546</v>
      </c>
      <c r="CL49" s="102"/>
      <c r="CM49" s="36"/>
      <c r="CN49" s="36"/>
      <c r="CO49" s="36"/>
      <c r="CP49" s="38"/>
      <c r="CQ49" s="38"/>
      <c r="CR49" s="38"/>
      <c r="CS49" s="38"/>
      <c r="CT49" s="36"/>
      <c r="CU49" s="36"/>
      <c r="CV49" s="38"/>
      <c r="CW49" s="38"/>
      <c r="CX49" s="38"/>
      <c r="CY49" s="38"/>
    </row>
    <row r="50" spans="1:103" s="55" customFormat="1" ht="41.25" customHeight="1" x14ac:dyDescent="0.15">
      <c r="A50" s="1" t="s">
        <v>6</v>
      </c>
      <c r="B50" s="1" t="s">
        <v>6</v>
      </c>
      <c r="C50" s="1" t="s">
        <v>6</v>
      </c>
      <c r="D50" s="1" t="s">
        <v>6</v>
      </c>
      <c r="E50" s="1"/>
      <c r="F50" s="1"/>
      <c r="G50" s="1"/>
      <c r="H50" s="1"/>
      <c r="I50" s="1" t="s">
        <v>109</v>
      </c>
      <c r="J50" s="1" t="s">
        <v>109</v>
      </c>
      <c r="K50" s="1" t="s">
        <v>109</v>
      </c>
      <c r="L50" s="1" t="s">
        <v>109</v>
      </c>
      <c r="M50" s="1" t="s">
        <v>110</v>
      </c>
      <c r="N50" s="1" t="s">
        <v>110</v>
      </c>
      <c r="O50" s="1" t="s">
        <v>109</v>
      </c>
      <c r="P50" s="1" t="s">
        <v>110</v>
      </c>
      <c r="Q50" s="1" t="s">
        <v>109</v>
      </c>
      <c r="R50" s="1" t="s">
        <v>109</v>
      </c>
      <c r="S50" s="1" t="s">
        <v>109</v>
      </c>
      <c r="T50" s="1" t="s">
        <v>109</v>
      </c>
      <c r="U50" s="1" t="s">
        <v>109</v>
      </c>
      <c r="V50" s="1" t="s">
        <v>325</v>
      </c>
      <c r="W50" s="37" t="s">
        <v>326</v>
      </c>
      <c r="X50" s="39">
        <v>100</v>
      </c>
      <c r="Y50" s="39">
        <v>55</v>
      </c>
      <c r="Z50" s="39">
        <v>70</v>
      </c>
      <c r="AA50" s="39">
        <v>85</v>
      </c>
      <c r="AB50" s="39">
        <v>100</v>
      </c>
      <c r="AC50" s="1" t="s">
        <v>332</v>
      </c>
      <c r="AD50" s="1" t="s">
        <v>333</v>
      </c>
      <c r="AE50" s="37" t="s">
        <v>329</v>
      </c>
      <c r="AF50" s="1"/>
      <c r="AG50" s="37"/>
      <c r="AH50" s="37"/>
      <c r="AI50" s="1"/>
      <c r="AJ50" s="1"/>
      <c r="AK50" s="1"/>
      <c r="AL50" s="1">
        <v>1</v>
      </c>
      <c r="AM50" s="1"/>
      <c r="AN50" s="1"/>
      <c r="AO50" s="1"/>
      <c r="AP50" s="1">
        <v>1</v>
      </c>
      <c r="AQ50" s="1"/>
      <c r="AR50" s="1" t="s">
        <v>334</v>
      </c>
      <c r="AS50" s="1" t="s">
        <v>126</v>
      </c>
      <c r="AT50" s="1" t="s">
        <v>117</v>
      </c>
      <c r="AU50" s="1" t="s">
        <v>118</v>
      </c>
      <c r="AV50" s="1" t="s">
        <v>331</v>
      </c>
      <c r="AW50" s="1" t="s">
        <v>109</v>
      </c>
      <c r="AX50" s="1" t="s">
        <v>109</v>
      </c>
      <c r="AY50" s="1" t="s">
        <v>109</v>
      </c>
      <c r="AZ50" s="1" t="s">
        <v>109</v>
      </c>
      <c r="BA50" s="1" t="s">
        <v>109</v>
      </c>
      <c r="BB50" s="1" t="s">
        <v>109</v>
      </c>
      <c r="BC50" s="1" t="s">
        <v>109</v>
      </c>
      <c r="BD50" s="1" t="s">
        <v>110</v>
      </c>
      <c r="BE50" s="1" t="s">
        <v>109</v>
      </c>
      <c r="BF50" s="1" t="s">
        <v>109</v>
      </c>
      <c r="BG50" s="1" t="s">
        <v>109</v>
      </c>
      <c r="BH50" s="1" t="s">
        <v>109</v>
      </c>
      <c r="BI50" s="1" t="s">
        <v>110</v>
      </c>
      <c r="BJ50" s="1" t="s">
        <v>109</v>
      </c>
      <c r="BK50" s="1" t="s">
        <v>109</v>
      </c>
      <c r="BL50" s="1" t="s">
        <v>109</v>
      </c>
      <c r="BM50" s="1" t="s">
        <v>110</v>
      </c>
      <c r="BN50" s="93"/>
      <c r="BO50" s="101"/>
      <c r="BP50" s="98">
        <v>1</v>
      </c>
      <c r="BQ50" s="99"/>
      <c r="BR50" s="98">
        <v>0.5</v>
      </c>
      <c r="BS50" s="99"/>
      <c r="BT50" s="106"/>
      <c r="BU50" s="106">
        <v>1</v>
      </c>
      <c r="BV50" s="99"/>
      <c r="BW50" s="98">
        <v>0.5</v>
      </c>
      <c r="BX50" s="35"/>
      <c r="BY50" s="36"/>
      <c r="BZ50" s="36"/>
      <c r="CA50" s="36"/>
      <c r="CB50" s="36"/>
      <c r="CC50" s="36"/>
      <c r="CD50" s="36"/>
      <c r="CE50" s="102"/>
      <c r="CF50" s="36"/>
      <c r="CG50" s="36"/>
      <c r="CH50" s="36"/>
      <c r="CI50" s="36"/>
      <c r="CJ50" s="36"/>
      <c r="CK50" s="36"/>
      <c r="CL50" s="102">
        <v>43711</v>
      </c>
      <c r="CM50" s="36">
        <v>1</v>
      </c>
      <c r="CN50" s="36"/>
      <c r="CO50" s="1" t="s">
        <v>1768</v>
      </c>
      <c r="CP50" s="1" t="s">
        <v>1769</v>
      </c>
      <c r="CQ50" s="1" t="s">
        <v>1770</v>
      </c>
      <c r="CR50" s="1" t="s">
        <v>1771</v>
      </c>
      <c r="CS50" s="38"/>
      <c r="CT50" s="36"/>
      <c r="CU50" s="36"/>
      <c r="CV50" s="38"/>
      <c r="CW50" s="38"/>
      <c r="CX50" s="38"/>
      <c r="CY50" s="38"/>
    </row>
    <row r="51" spans="1:103" s="55" customFormat="1" ht="41.25" customHeight="1" x14ac:dyDescent="0.15">
      <c r="A51" s="1" t="s">
        <v>6</v>
      </c>
      <c r="B51" s="1" t="s">
        <v>6</v>
      </c>
      <c r="C51" s="1" t="s">
        <v>6</v>
      </c>
      <c r="D51" s="1" t="s">
        <v>6</v>
      </c>
      <c r="E51" s="1"/>
      <c r="F51" s="1"/>
      <c r="G51" s="1"/>
      <c r="H51" s="1"/>
      <c r="I51" s="1" t="s">
        <v>109</v>
      </c>
      <c r="J51" s="1" t="s">
        <v>109</v>
      </c>
      <c r="K51" s="1" t="s">
        <v>109</v>
      </c>
      <c r="L51" s="1" t="s">
        <v>109</v>
      </c>
      <c r="M51" s="1" t="s">
        <v>110</v>
      </c>
      <c r="N51" s="1" t="s">
        <v>110</v>
      </c>
      <c r="O51" s="1" t="s">
        <v>109</v>
      </c>
      <c r="P51" s="1" t="s">
        <v>110</v>
      </c>
      <c r="Q51" s="1" t="s">
        <v>109</v>
      </c>
      <c r="R51" s="1" t="s">
        <v>109</v>
      </c>
      <c r="S51" s="1" t="s">
        <v>109</v>
      </c>
      <c r="T51" s="1" t="s">
        <v>109</v>
      </c>
      <c r="U51" s="1" t="s">
        <v>109</v>
      </c>
      <c r="V51" s="1" t="s">
        <v>325</v>
      </c>
      <c r="W51" s="37" t="s">
        <v>326</v>
      </c>
      <c r="X51" s="39">
        <v>100</v>
      </c>
      <c r="Y51" s="39">
        <v>55</v>
      </c>
      <c r="Z51" s="39">
        <v>70</v>
      </c>
      <c r="AA51" s="39">
        <v>85</v>
      </c>
      <c r="AB51" s="39">
        <v>100</v>
      </c>
      <c r="AC51" s="1" t="s">
        <v>335</v>
      </c>
      <c r="AD51" s="1" t="s">
        <v>336</v>
      </c>
      <c r="AE51" s="37" t="s">
        <v>329</v>
      </c>
      <c r="AF51" s="1"/>
      <c r="AG51" s="37"/>
      <c r="AH51" s="37"/>
      <c r="AI51" s="1"/>
      <c r="AJ51" s="1"/>
      <c r="AK51" s="1"/>
      <c r="AL51" s="1">
        <v>1</v>
      </c>
      <c r="AM51" s="1"/>
      <c r="AN51" s="1"/>
      <c r="AO51" s="1"/>
      <c r="AP51" s="1"/>
      <c r="AQ51" s="1"/>
      <c r="AR51" s="37" t="s">
        <v>337</v>
      </c>
      <c r="AS51" s="37" t="s">
        <v>126</v>
      </c>
      <c r="AT51" s="1" t="s">
        <v>117</v>
      </c>
      <c r="AU51" s="1" t="s">
        <v>118</v>
      </c>
      <c r="AV51" s="1" t="s">
        <v>338</v>
      </c>
      <c r="AW51" s="1" t="s">
        <v>109</v>
      </c>
      <c r="AX51" s="1" t="s">
        <v>109</v>
      </c>
      <c r="AY51" s="1" t="s">
        <v>109</v>
      </c>
      <c r="AZ51" s="1" t="s">
        <v>109</v>
      </c>
      <c r="BA51" s="1" t="s">
        <v>109</v>
      </c>
      <c r="BB51" s="1" t="s">
        <v>109</v>
      </c>
      <c r="BC51" s="1" t="s">
        <v>109</v>
      </c>
      <c r="BD51" s="1" t="s">
        <v>110</v>
      </c>
      <c r="BE51" s="1" t="s">
        <v>110</v>
      </c>
      <c r="BF51" s="1" t="s">
        <v>110</v>
      </c>
      <c r="BG51" s="1" t="s">
        <v>109</v>
      </c>
      <c r="BH51" s="1" t="s">
        <v>109</v>
      </c>
      <c r="BI51" s="1" t="s">
        <v>109</v>
      </c>
      <c r="BJ51" s="1" t="s">
        <v>109</v>
      </c>
      <c r="BK51" s="1" t="s">
        <v>109</v>
      </c>
      <c r="BL51" s="1" t="s">
        <v>109</v>
      </c>
      <c r="BM51" s="1" t="s">
        <v>110</v>
      </c>
      <c r="BN51" s="93"/>
      <c r="BO51" s="101"/>
      <c r="BP51" s="93"/>
      <c r="BQ51" s="93"/>
      <c r="BR51" s="93"/>
      <c r="BS51" s="93"/>
      <c r="BT51" s="101"/>
      <c r="BU51" s="101"/>
      <c r="BV51" s="93"/>
      <c r="BW51" s="101"/>
      <c r="BX51" s="35"/>
      <c r="BY51" s="36"/>
      <c r="BZ51" s="36"/>
      <c r="CA51" s="36"/>
      <c r="CB51" s="36"/>
      <c r="CC51" s="36"/>
      <c r="CD51" s="36"/>
      <c r="CE51" s="102"/>
      <c r="CF51" s="36"/>
      <c r="CG51" s="36"/>
      <c r="CH51" s="36"/>
      <c r="CI51" s="36"/>
      <c r="CJ51" s="36"/>
      <c r="CK51" s="36"/>
      <c r="CL51" s="102"/>
      <c r="CM51" s="36"/>
      <c r="CN51" s="36"/>
      <c r="CO51" s="36"/>
      <c r="CP51" s="38"/>
      <c r="CQ51" s="38"/>
      <c r="CR51" s="38"/>
      <c r="CS51" s="38"/>
      <c r="CT51" s="36"/>
      <c r="CU51" s="36"/>
      <c r="CV51" s="38"/>
      <c r="CW51" s="38"/>
      <c r="CX51" s="38"/>
      <c r="CY51" s="38"/>
    </row>
    <row r="52" spans="1:103" s="56" customFormat="1" ht="41.25" customHeight="1" x14ac:dyDescent="0.15">
      <c r="A52" s="1" t="s">
        <v>6</v>
      </c>
      <c r="B52" s="1" t="s">
        <v>6</v>
      </c>
      <c r="C52" s="1" t="s">
        <v>6</v>
      </c>
      <c r="D52" s="1" t="s">
        <v>6</v>
      </c>
      <c r="E52" s="1"/>
      <c r="F52" s="1"/>
      <c r="G52" s="1"/>
      <c r="H52" s="1"/>
      <c r="I52" s="1" t="s">
        <v>109</v>
      </c>
      <c r="J52" s="1" t="s">
        <v>109</v>
      </c>
      <c r="K52" s="1" t="s">
        <v>109</v>
      </c>
      <c r="L52" s="1" t="s">
        <v>109</v>
      </c>
      <c r="M52" s="1" t="s">
        <v>110</v>
      </c>
      <c r="N52" s="1" t="s">
        <v>110</v>
      </c>
      <c r="O52" s="1" t="s">
        <v>109</v>
      </c>
      <c r="P52" s="1" t="s">
        <v>110</v>
      </c>
      <c r="Q52" s="1" t="s">
        <v>110</v>
      </c>
      <c r="R52" s="1" t="s">
        <v>109</v>
      </c>
      <c r="S52" s="1" t="s">
        <v>110</v>
      </c>
      <c r="T52" s="1" t="s">
        <v>109</v>
      </c>
      <c r="U52" s="1" t="s">
        <v>109</v>
      </c>
      <c r="V52" s="1" t="s">
        <v>325</v>
      </c>
      <c r="W52" s="37" t="s">
        <v>326</v>
      </c>
      <c r="X52" s="39">
        <v>100</v>
      </c>
      <c r="Y52" s="39">
        <v>55</v>
      </c>
      <c r="Z52" s="39">
        <v>70</v>
      </c>
      <c r="AA52" s="39">
        <v>85</v>
      </c>
      <c r="AB52" s="39">
        <v>100</v>
      </c>
      <c r="AC52" s="1" t="s">
        <v>339</v>
      </c>
      <c r="AD52" s="1" t="s">
        <v>340</v>
      </c>
      <c r="AE52" s="37" t="s">
        <v>329</v>
      </c>
      <c r="AF52" s="1"/>
      <c r="AG52" s="37"/>
      <c r="AH52" s="37"/>
      <c r="AI52" s="1"/>
      <c r="AJ52" s="1"/>
      <c r="AK52" s="1"/>
      <c r="AL52" s="39"/>
      <c r="AM52" s="1"/>
      <c r="AN52" s="1"/>
      <c r="AO52" s="1"/>
      <c r="AP52" s="1"/>
      <c r="AQ52" s="1">
        <v>1</v>
      </c>
      <c r="AR52" s="1" t="s">
        <v>341</v>
      </c>
      <c r="AS52" s="1" t="s">
        <v>116</v>
      </c>
      <c r="AT52" s="1" t="s">
        <v>117</v>
      </c>
      <c r="AU52" s="1" t="s">
        <v>118</v>
      </c>
      <c r="AV52" s="1" t="s">
        <v>342</v>
      </c>
      <c r="AW52" s="1" t="s">
        <v>109</v>
      </c>
      <c r="AX52" s="1" t="s">
        <v>109</v>
      </c>
      <c r="AY52" s="1" t="s">
        <v>109</v>
      </c>
      <c r="AZ52" s="1" t="s">
        <v>109</v>
      </c>
      <c r="BA52" s="1" t="s">
        <v>109</v>
      </c>
      <c r="BB52" s="1" t="s">
        <v>109</v>
      </c>
      <c r="BC52" s="1" t="s">
        <v>109</v>
      </c>
      <c r="BD52" s="1" t="s">
        <v>110</v>
      </c>
      <c r="BE52" s="1" t="s">
        <v>109</v>
      </c>
      <c r="BF52" s="1" t="s">
        <v>109</v>
      </c>
      <c r="BG52" s="1" t="s">
        <v>110</v>
      </c>
      <c r="BH52" s="1" t="s">
        <v>109</v>
      </c>
      <c r="BI52" s="1" t="s">
        <v>110</v>
      </c>
      <c r="BJ52" s="1" t="s">
        <v>109</v>
      </c>
      <c r="BK52" s="1" t="s">
        <v>109</v>
      </c>
      <c r="BL52" s="1" t="s">
        <v>109</v>
      </c>
      <c r="BM52" s="1" t="s">
        <v>110</v>
      </c>
      <c r="BN52" s="93"/>
      <c r="BO52" s="101"/>
      <c r="BP52" s="93"/>
      <c r="BQ52" s="93"/>
      <c r="BR52" s="93"/>
      <c r="BS52" s="93"/>
      <c r="BT52" s="101"/>
      <c r="BU52" s="101"/>
      <c r="BV52" s="93"/>
      <c r="BW52" s="101"/>
      <c r="BX52" s="35"/>
      <c r="BY52" s="36"/>
      <c r="BZ52" s="36"/>
      <c r="CA52" s="36"/>
      <c r="CB52" s="36"/>
      <c r="CC52" s="36"/>
      <c r="CD52" s="36"/>
      <c r="CE52" s="102"/>
      <c r="CF52" s="36"/>
      <c r="CG52" s="36"/>
      <c r="CH52" s="36"/>
      <c r="CI52" s="36"/>
      <c r="CJ52" s="36"/>
      <c r="CK52" s="36"/>
      <c r="CL52" s="102"/>
      <c r="CM52" s="36"/>
      <c r="CN52" s="36"/>
      <c r="CO52" s="36"/>
      <c r="CP52" s="38"/>
      <c r="CQ52" s="38"/>
      <c r="CR52" s="38"/>
      <c r="CS52" s="38"/>
      <c r="CT52" s="36"/>
      <c r="CU52" s="36"/>
      <c r="CV52" s="38"/>
      <c r="CW52" s="38"/>
      <c r="CX52" s="38"/>
      <c r="CY52" s="38"/>
    </row>
    <row r="53" spans="1:103" s="55" customFormat="1" ht="41.25" customHeight="1" x14ac:dyDescent="0.15">
      <c r="A53" s="1" t="s">
        <v>6</v>
      </c>
      <c r="B53" s="1" t="s">
        <v>6</v>
      </c>
      <c r="C53" s="1" t="s">
        <v>6</v>
      </c>
      <c r="D53" s="1" t="s">
        <v>6</v>
      </c>
      <c r="E53" s="1"/>
      <c r="F53" s="1"/>
      <c r="G53" s="1"/>
      <c r="H53" s="1"/>
      <c r="I53" s="1" t="s">
        <v>109</v>
      </c>
      <c r="J53" s="1" t="s">
        <v>109</v>
      </c>
      <c r="K53" s="1" t="s">
        <v>109</v>
      </c>
      <c r="L53" s="1" t="s">
        <v>109</v>
      </c>
      <c r="M53" s="1" t="s">
        <v>110</v>
      </c>
      <c r="N53" s="1" t="s">
        <v>109</v>
      </c>
      <c r="O53" s="1" t="s">
        <v>109</v>
      </c>
      <c r="P53" s="1" t="s">
        <v>110</v>
      </c>
      <c r="Q53" s="1" t="s">
        <v>109</v>
      </c>
      <c r="R53" s="1" t="s">
        <v>109</v>
      </c>
      <c r="S53" s="1" t="s">
        <v>109</v>
      </c>
      <c r="T53" s="1" t="s">
        <v>109</v>
      </c>
      <c r="U53" s="1" t="s">
        <v>109</v>
      </c>
      <c r="V53" s="1" t="s">
        <v>325</v>
      </c>
      <c r="W53" s="37" t="s">
        <v>326</v>
      </c>
      <c r="X53" s="39">
        <v>100</v>
      </c>
      <c r="Y53" s="39">
        <v>55</v>
      </c>
      <c r="Z53" s="39">
        <v>70</v>
      </c>
      <c r="AA53" s="39">
        <v>85</v>
      </c>
      <c r="AB53" s="39">
        <v>100</v>
      </c>
      <c r="AC53" s="1" t="s">
        <v>343</v>
      </c>
      <c r="AD53" s="1" t="s">
        <v>344</v>
      </c>
      <c r="AE53" s="37" t="s">
        <v>329</v>
      </c>
      <c r="AF53" s="1"/>
      <c r="AG53" s="37"/>
      <c r="AH53" s="37"/>
      <c r="AI53" s="1"/>
      <c r="AJ53" s="1"/>
      <c r="AK53" s="1"/>
      <c r="AL53" s="37"/>
      <c r="AM53" s="1"/>
      <c r="AN53" s="1"/>
      <c r="AO53" s="1">
        <v>1</v>
      </c>
      <c r="AP53" s="1"/>
      <c r="AQ53" s="1"/>
      <c r="AR53" s="1" t="s">
        <v>345</v>
      </c>
      <c r="AS53" s="1" t="s">
        <v>116</v>
      </c>
      <c r="AT53" s="1" t="s">
        <v>117</v>
      </c>
      <c r="AU53" s="1" t="s">
        <v>118</v>
      </c>
      <c r="AV53" s="1" t="s">
        <v>346</v>
      </c>
      <c r="AW53" s="1" t="s">
        <v>109</v>
      </c>
      <c r="AX53" s="1" t="s">
        <v>109</v>
      </c>
      <c r="AY53" s="1" t="s">
        <v>109</v>
      </c>
      <c r="AZ53" s="1" t="s">
        <v>109</v>
      </c>
      <c r="BA53" s="1" t="s">
        <v>109</v>
      </c>
      <c r="BB53" s="1" t="s">
        <v>109</v>
      </c>
      <c r="BC53" s="1" t="s">
        <v>109</v>
      </c>
      <c r="BD53" s="1" t="s">
        <v>110</v>
      </c>
      <c r="BE53" s="1" t="s">
        <v>109</v>
      </c>
      <c r="BF53" s="1" t="s">
        <v>109</v>
      </c>
      <c r="BG53" s="1" t="s">
        <v>109</v>
      </c>
      <c r="BH53" s="1" t="s">
        <v>109</v>
      </c>
      <c r="BI53" s="1" t="s">
        <v>109</v>
      </c>
      <c r="BJ53" s="1" t="s">
        <v>109</v>
      </c>
      <c r="BK53" s="1" t="s">
        <v>109</v>
      </c>
      <c r="BL53" s="1" t="s">
        <v>109</v>
      </c>
      <c r="BM53" s="1" t="s">
        <v>110</v>
      </c>
      <c r="BN53" s="93"/>
      <c r="BO53" s="101"/>
      <c r="BP53" s="93"/>
      <c r="BQ53" s="93"/>
      <c r="BR53" s="93"/>
      <c r="BS53" s="93"/>
      <c r="BT53" s="101"/>
      <c r="BU53" s="101"/>
      <c r="BV53" s="93"/>
      <c r="BW53" s="101"/>
      <c r="BX53" s="35"/>
      <c r="BY53" s="36"/>
      <c r="BZ53" s="36"/>
      <c r="CA53" s="36"/>
      <c r="CB53" s="36"/>
      <c r="CC53" s="36"/>
      <c r="CD53" s="36"/>
      <c r="CE53" s="102"/>
      <c r="CF53" s="36"/>
      <c r="CG53" s="36"/>
      <c r="CH53" s="36"/>
      <c r="CI53" s="36"/>
      <c r="CJ53" s="36"/>
      <c r="CK53" s="36"/>
      <c r="CL53" s="102"/>
      <c r="CM53" s="36"/>
      <c r="CN53" s="36"/>
      <c r="CO53" s="36"/>
      <c r="CP53" s="38"/>
      <c r="CQ53" s="38"/>
      <c r="CR53" s="38"/>
      <c r="CS53" s="38"/>
      <c r="CT53" s="36"/>
      <c r="CU53" s="36"/>
      <c r="CV53" s="38"/>
      <c r="CW53" s="38"/>
      <c r="CX53" s="38"/>
      <c r="CY53" s="38"/>
    </row>
    <row r="54" spans="1:103" s="56" customFormat="1" ht="41.25" customHeight="1" x14ac:dyDescent="0.15">
      <c r="A54" s="84" t="s">
        <v>6</v>
      </c>
      <c r="B54" s="84" t="s">
        <v>6</v>
      </c>
      <c r="C54" s="84" t="s">
        <v>6</v>
      </c>
      <c r="D54" s="84" t="s">
        <v>6</v>
      </c>
      <c r="E54" s="84"/>
      <c r="F54" s="84"/>
      <c r="G54" s="84"/>
      <c r="H54" s="84"/>
      <c r="I54" s="84" t="s">
        <v>109</v>
      </c>
      <c r="J54" s="84" t="s">
        <v>109</v>
      </c>
      <c r="K54" s="84" t="s">
        <v>109</v>
      </c>
      <c r="L54" s="84" t="s">
        <v>109</v>
      </c>
      <c r="M54" s="84" t="s">
        <v>110</v>
      </c>
      <c r="N54" s="84" t="s">
        <v>110</v>
      </c>
      <c r="O54" s="84" t="s">
        <v>109</v>
      </c>
      <c r="P54" s="84" t="s">
        <v>110</v>
      </c>
      <c r="Q54" s="84" t="s">
        <v>110</v>
      </c>
      <c r="R54" s="84" t="s">
        <v>109</v>
      </c>
      <c r="S54" s="84" t="s">
        <v>110</v>
      </c>
      <c r="T54" s="84" t="s">
        <v>109</v>
      </c>
      <c r="U54" s="84" t="s">
        <v>109</v>
      </c>
      <c r="V54" s="84" t="s">
        <v>325</v>
      </c>
      <c r="W54" s="86" t="s">
        <v>326</v>
      </c>
      <c r="X54" s="88">
        <v>100</v>
      </c>
      <c r="Y54" s="88">
        <v>55</v>
      </c>
      <c r="Z54" s="88">
        <v>70</v>
      </c>
      <c r="AA54" s="88">
        <v>85</v>
      </c>
      <c r="AB54" s="88">
        <v>100</v>
      </c>
      <c r="AC54" s="84" t="s">
        <v>347</v>
      </c>
      <c r="AD54" s="84" t="s">
        <v>348</v>
      </c>
      <c r="AE54" s="86" t="s">
        <v>329</v>
      </c>
      <c r="AF54" s="84"/>
      <c r="AG54" s="86"/>
      <c r="AH54" s="86"/>
      <c r="AI54" s="84"/>
      <c r="AJ54" s="84"/>
      <c r="AK54" s="84">
        <v>1</v>
      </c>
      <c r="AL54" s="86"/>
      <c r="AM54" s="84"/>
      <c r="AN54" s="84"/>
      <c r="AO54" s="84"/>
      <c r="AP54" s="84"/>
      <c r="AQ54" s="84"/>
      <c r="AR54" s="84" t="s">
        <v>349</v>
      </c>
      <c r="AS54" s="84" t="s">
        <v>116</v>
      </c>
      <c r="AT54" s="84" t="s">
        <v>117</v>
      </c>
      <c r="AU54" s="84" t="s">
        <v>118</v>
      </c>
      <c r="AV54" s="84" t="s">
        <v>350</v>
      </c>
      <c r="AW54" s="84" t="s">
        <v>109</v>
      </c>
      <c r="AX54" s="84" t="s">
        <v>109</v>
      </c>
      <c r="AY54" s="84" t="s">
        <v>109</v>
      </c>
      <c r="AZ54" s="84" t="s">
        <v>109</v>
      </c>
      <c r="BA54" s="84" t="s">
        <v>109</v>
      </c>
      <c r="BB54" s="84" t="s">
        <v>109</v>
      </c>
      <c r="BC54" s="84" t="s">
        <v>109</v>
      </c>
      <c r="BD54" s="84" t="s">
        <v>110</v>
      </c>
      <c r="BE54" s="84" t="s">
        <v>109</v>
      </c>
      <c r="BF54" s="84" t="s">
        <v>109</v>
      </c>
      <c r="BG54" s="84" t="s">
        <v>109</v>
      </c>
      <c r="BH54" s="84" t="s">
        <v>109</v>
      </c>
      <c r="BI54" s="84" t="s">
        <v>109</v>
      </c>
      <c r="BJ54" s="84" t="s">
        <v>109</v>
      </c>
      <c r="BK54" s="84" t="s">
        <v>109</v>
      </c>
      <c r="BL54" s="84" t="s">
        <v>109</v>
      </c>
      <c r="BM54" s="84" t="s">
        <v>110</v>
      </c>
      <c r="BN54" s="85"/>
      <c r="BO54" s="108"/>
      <c r="BP54" s="112">
        <v>1</v>
      </c>
      <c r="BQ54" s="85"/>
      <c r="BR54" s="112">
        <v>1</v>
      </c>
      <c r="BS54" s="85"/>
      <c r="BT54" s="108"/>
      <c r="BU54" s="108">
        <v>1</v>
      </c>
      <c r="BV54" s="85"/>
      <c r="BW54" s="112">
        <v>1</v>
      </c>
      <c r="BX54" s="92"/>
      <c r="BY54" s="87"/>
      <c r="BZ54" s="87"/>
      <c r="CA54" s="87"/>
      <c r="CB54" s="87"/>
      <c r="CC54" s="87"/>
      <c r="CD54" s="87"/>
      <c r="CE54" s="109"/>
      <c r="CF54" s="87"/>
      <c r="CG54" s="87"/>
      <c r="CH54" s="87"/>
      <c r="CI54" s="87"/>
      <c r="CJ54" s="87"/>
      <c r="CK54" s="87"/>
      <c r="CL54" s="109">
        <v>43713</v>
      </c>
      <c r="CM54" s="87">
        <v>1</v>
      </c>
      <c r="CN54" s="87"/>
      <c r="CO54" s="84" t="s">
        <v>1772</v>
      </c>
      <c r="CP54" s="84" t="s">
        <v>1773</v>
      </c>
      <c r="CQ54" s="84" t="s">
        <v>1774</v>
      </c>
      <c r="CR54" s="84" t="s">
        <v>413</v>
      </c>
      <c r="CS54" s="85"/>
      <c r="CT54" s="87"/>
      <c r="CU54" s="87"/>
      <c r="CV54" s="85"/>
      <c r="CW54" s="85"/>
      <c r="CX54" s="85"/>
      <c r="CY54" s="85"/>
    </row>
    <row r="55" spans="1:103" s="55" customFormat="1" ht="47.25" customHeight="1" x14ac:dyDescent="0.15">
      <c r="A55" s="84" t="s">
        <v>6</v>
      </c>
      <c r="B55" s="84" t="s">
        <v>6</v>
      </c>
      <c r="C55" s="84" t="s">
        <v>6</v>
      </c>
      <c r="D55" s="84" t="s">
        <v>6</v>
      </c>
      <c r="E55" s="84"/>
      <c r="F55" s="84"/>
      <c r="G55" s="84"/>
      <c r="H55" s="84"/>
      <c r="I55" s="84" t="s">
        <v>109</v>
      </c>
      <c r="J55" s="84" t="s">
        <v>109</v>
      </c>
      <c r="K55" s="84" t="s">
        <v>109</v>
      </c>
      <c r="L55" s="84" t="s">
        <v>109</v>
      </c>
      <c r="M55" s="84" t="s">
        <v>110</v>
      </c>
      <c r="N55" s="84" t="s">
        <v>109</v>
      </c>
      <c r="O55" s="84" t="s">
        <v>109</v>
      </c>
      <c r="P55" s="84" t="s">
        <v>110</v>
      </c>
      <c r="Q55" s="84" t="s">
        <v>109</v>
      </c>
      <c r="R55" s="84" t="s">
        <v>109</v>
      </c>
      <c r="S55" s="84" t="s">
        <v>109</v>
      </c>
      <c r="T55" s="84" t="s">
        <v>109</v>
      </c>
      <c r="U55" s="84" t="s">
        <v>109</v>
      </c>
      <c r="V55" s="84" t="s">
        <v>325</v>
      </c>
      <c r="W55" s="86" t="s">
        <v>326</v>
      </c>
      <c r="X55" s="88">
        <v>100</v>
      </c>
      <c r="Y55" s="88">
        <v>55</v>
      </c>
      <c r="Z55" s="88">
        <v>70</v>
      </c>
      <c r="AA55" s="88">
        <v>85</v>
      </c>
      <c r="AB55" s="88">
        <v>100</v>
      </c>
      <c r="AC55" s="84" t="s">
        <v>351</v>
      </c>
      <c r="AD55" s="84" t="s">
        <v>352</v>
      </c>
      <c r="AE55" s="86" t="s">
        <v>329</v>
      </c>
      <c r="AF55" s="84"/>
      <c r="AG55" s="86"/>
      <c r="AH55" s="86"/>
      <c r="AI55" s="84"/>
      <c r="AJ55" s="84">
        <v>1</v>
      </c>
      <c r="AK55" s="84"/>
      <c r="AL55" s="86"/>
      <c r="AM55" s="84"/>
      <c r="AN55" s="84"/>
      <c r="AO55" s="84"/>
      <c r="AP55" s="84"/>
      <c r="AQ55" s="84"/>
      <c r="AR55" s="84" t="s">
        <v>353</v>
      </c>
      <c r="AS55" s="84" t="s">
        <v>116</v>
      </c>
      <c r="AT55" s="84" t="s">
        <v>117</v>
      </c>
      <c r="AU55" s="84" t="s">
        <v>118</v>
      </c>
      <c r="AV55" s="84" t="s">
        <v>354</v>
      </c>
      <c r="AW55" s="84" t="s">
        <v>109</v>
      </c>
      <c r="AX55" s="84" t="s">
        <v>109</v>
      </c>
      <c r="AY55" s="84" t="s">
        <v>109</v>
      </c>
      <c r="AZ55" s="84" t="s">
        <v>109</v>
      </c>
      <c r="BA55" s="84" t="s">
        <v>109</v>
      </c>
      <c r="BB55" s="84" t="s">
        <v>109</v>
      </c>
      <c r="BC55" s="84" t="s">
        <v>109</v>
      </c>
      <c r="BD55" s="84" t="s">
        <v>110</v>
      </c>
      <c r="BE55" s="84" t="s">
        <v>109</v>
      </c>
      <c r="BF55" s="84" t="s">
        <v>109</v>
      </c>
      <c r="BG55" s="84" t="s">
        <v>109</v>
      </c>
      <c r="BH55" s="84" t="s">
        <v>109</v>
      </c>
      <c r="BI55" s="84" t="s">
        <v>109</v>
      </c>
      <c r="BJ55" s="84" t="s">
        <v>109</v>
      </c>
      <c r="BK55" s="84" t="s">
        <v>109</v>
      </c>
      <c r="BL55" s="84" t="s">
        <v>109</v>
      </c>
      <c r="BM55" s="84" t="s">
        <v>110</v>
      </c>
      <c r="BN55" s="85"/>
      <c r="BO55" s="108">
        <f t="shared" si="4"/>
        <v>1</v>
      </c>
      <c r="BP55" s="85"/>
      <c r="BQ55" s="85"/>
      <c r="BR55" s="108">
        <f>+BO55</f>
        <v>1</v>
      </c>
      <c r="BS55" s="108"/>
      <c r="BT55" s="108">
        <f>+BO55</f>
        <v>1</v>
      </c>
      <c r="BU55" s="108"/>
      <c r="BV55" s="108"/>
      <c r="BW55" s="108">
        <f>+BO55</f>
        <v>1</v>
      </c>
      <c r="BX55" s="92"/>
      <c r="BY55" s="87"/>
      <c r="BZ55" s="87"/>
      <c r="CA55" s="87"/>
      <c r="CB55" s="87"/>
      <c r="CC55" s="87"/>
      <c r="CD55" s="87"/>
      <c r="CE55" s="109">
        <v>43623</v>
      </c>
      <c r="CF55" s="87">
        <v>1</v>
      </c>
      <c r="CG55" s="87">
        <v>1</v>
      </c>
      <c r="CH55" s="84" t="s">
        <v>1368</v>
      </c>
      <c r="CI55" s="84" t="s">
        <v>1369</v>
      </c>
      <c r="CJ55" s="84" t="s">
        <v>1370</v>
      </c>
      <c r="CK55" s="87" t="s">
        <v>413</v>
      </c>
      <c r="CL55" s="109"/>
      <c r="CM55" s="87"/>
      <c r="CN55" s="87"/>
      <c r="CO55" s="87"/>
      <c r="CP55" s="85"/>
      <c r="CQ55" s="85"/>
      <c r="CR55" s="85"/>
      <c r="CS55" s="85"/>
      <c r="CT55" s="87"/>
      <c r="CU55" s="87"/>
      <c r="CV55" s="85"/>
      <c r="CW55" s="85"/>
      <c r="CX55" s="85"/>
      <c r="CY55" s="85"/>
    </row>
    <row r="56" spans="1:103" s="55" customFormat="1" ht="47.25" customHeight="1" x14ac:dyDescent="0.15">
      <c r="A56" s="1" t="s">
        <v>6</v>
      </c>
      <c r="B56" s="1" t="s">
        <v>6</v>
      </c>
      <c r="C56" s="1" t="s">
        <v>6</v>
      </c>
      <c r="D56" s="1" t="s">
        <v>6</v>
      </c>
      <c r="E56" s="1"/>
      <c r="F56" s="1"/>
      <c r="G56" s="1"/>
      <c r="H56" s="1"/>
      <c r="I56" s="1" t="s">
        <v>109</v>
      </c>
      <c r="J56" s="1" t="s">
        <v>109</v>
      </c>
      <c r="K56" s="1" t="s">
        <v>109</v>
      </c>
      <c r="L56" s="1" t="s">
        <v>109</v>
      </c>
      <c r="M56" s="1" t="s">
        <v>110</v>
      </c>
      <c r="N56" s="1" t="s">
        <v>109</v>
      </c>
      <c r="O56" s="1" t="s">
        <v>109</v>
      </c>
      <c r="P56" s="1" t="s">
        <v>110</v>
      </c>
      <c r="Q56" s="1" t="s">
        <v>109</v>
      </c>
      <c r="R56" s="1" t="s">
        <v>109</v>
      </c>
      <c r="S56" s="1" t="s">
        <v>109</v>
      </c>
      <c r="T56" s="1" t="s">
        <v>109</v>
      </c>
      <c r="U56" s="1" t="s">
        <v>109</v>
      </c>
      <c r="V56" s="1" t="s">
        <v>325</v>
      </c>
      <c r="W56" s="37" t="s">
        <v>326</v>
      </c>
      <c r="X56" s="39">
        <v>100</v>
      </c>
      <c r="Y56" s="39">
        <v>55</v>
      </c>
      <c r="Z56" s="39">
        <v>70</v>
      </c>
      <c r="AA56" s="39">
        <v>85</v>
      </c>
      <c r="AB56" s="39">
        <v>100</v>
      </c>
      <c r="AC56" s="1" t="s">
        <v>355</v>
      </c>
      <c r="AD56" s="1" t="s">
        <v>356</v>
      </c>
      <c r="AE56" s="37" t="s">
        <v>329</v>
      </c>
      <c r="AF56" s="1"/>
      <c r="AG56" s="37"/>
      <c r="AH56" s="37"/>
      <c r="AI56" s="1"/>
      <c r="AJ56" s="1">
        <v>1</v>
      </c>
      <c r="AK56" s="1"/>
      <c r="AL56" s="37"/>
      <c r="AM56" s="1"/>
      <c r="AN56" s="1">
        <v>1</v>
      </c>
      <c r="AO56" s="1"/>
      <c r="AP56" s="1"/>
      <c r="AQ56" s="1"/>
      <c r="AR56" s="1" t="s">
        <v>1531</v>
      </c>
      <c r="AS56" s="1" t="s">
        <v>126</v>
      </c>
      <c r="AT56" s="1" t="s">
        <v>131</v>
      </c>
      <c r="AU56" s="1" t="s">
        <v>132</v>
      </c>
      <c r="AV56" s="1" t="s">
        <v>357</v>
      </c>
      <c r="AW56" s="1" t="s">
        <v>109</v>
      </c>
      <c r="AX56" s="1" t="s">
        <v>109</v>
      </c>
      <c r="AY56" s="1" t="s">
        <v>109</v>
      </c>
      <c r="AZ56" s="1" t="s">
        <v>109</v>
      </c>
      <c r="BA56" s="1" t="s">
        <v>109</v>
      </c>
      <c r="BB56" s="1" t="s">
        <v>109</v>
      </c>
      <c r="BC56" s="1" t="s">
        <v>109</v>
      </c>
      <c r="BD56" s="1" t="s">
        <v>110</v>
      </c>
      <c r="BE56" s="1" t="s">
        <v>109</v>
      </c>
      <c r="BF56" s="1" t="s">
        <v>109</v>
      </c>
      <c r="BG56" s="1" t="s">
        <v>110</v>
      </c>
      <c r="BH56" s="1" t="s">
        <v>109</v>
      </c>
      <c r="BI56" s="1" t="s">
        <v>109</v>
      </c>
      <c r="BJ56" s="1" t="s">
        <v>109</v>
      </c>
      <c r="BK56" s="1" t="s">
        <v>109</v>
      </c>
      <c r="BL56" s="1" t="s">
        <v>109</v>
      </c>
      <c r="BM56" s="1" t="s">
        <v>110</v>
      </c>
      <c r="BN56" s="38"/>
      <c r="BO56" s="106">
        <f t="shared" si="4"/>
        <v>1</v>
      </c>
      <c r="BP56" s="38"/>
      <c r="BQ56" s="38"/>
      <c r="BR56" s="106">
        <f>+(BO56+BP56+BQ56)/2</f>
        <v>0.5</v>
      </c>
      <c r="BS56" s="38"/>
      <c r="BT56" s="106">
        <f>+BO56</f>
        <v>1</v>
      </c>
      <c r="BU56" s="106"/>
      <c r="BV56" s="38"/>
      <c r="BW56" s="106">
        <f>+BR56</f>
        <v>0.5</v>
      </c>
      <c r="BX56" s="35"/>
      <c r="BY56" s="36"/>
      <c r="BZ56" s="36"/>
      <c r="CA56" s="36"/>
      <c r="CB56" s="36"/>
      <c r="CC56" s="36"/>
      <c r="CD56" s="36"/>
      <c r="CE56" s="102">
        <v>43649</v>
      </c>
      <c r="CF56" s="36">
        <v>1</v>
      </c>
      <c r="CG56" s="36">
        <v>1</v>
      </c>
      <c r="CH56" s="65" t="s">
        <v>1532</v>
      </c>
      <c r="CI56" s="65" t="s">
        <v>1533</v>
      </c>
      <c r="CJ56" s="65" t="s">
        <v>1534</v>
      </c>
      <c r="CK56" s="1" t="s">
        <v>1535</v>
      </c>
      <c r="CL56" s="102"/>
      <c r="CM56" s="36"/>
      <c r="CN56" s="36"/>
      <c r="CO56" s="36"/>
      <c r="CP56" s="38"/>
      <c r="CQ56" s="38"/>
      <c r="CR56" s="38"/>
      <c r="CS56" s="38"/>
      <c r="CT56" s="36"/>
      <c r="CU56" s="36"/>
      <c r="CV56" s="38"/>
      <c r="CW56" s="38"/>
      <c r="CX56" s="38"/>
      <c r="CY56" s="38"/>
    </row>
    <row r="57" spans="1:103" s="55" customFormat="1" ht="41.25" customHeight="1" x14ac:dyDescent="0.15">
      <c r="A57" s="1" t="s">
        <v>6</v>
      </c>
      <c r="B57" s="1" t="s">
        <v>6</v>
      </c>
      <c r="C57" s="1" t="s">
        <v>6</v>
      </c>
      <c r="D57" s="1" t="s">
        <v>6</v>
      </c>
      <c r="E57" s="1"/>
      <c r="F57" s="1"/>
      <c r="G57" s="1"/>
      <c r="H57" s="1"/>
      <c r="I57" s="1" t="s">
        <v>109</v>
      </c>
      <c r="J57" s="1" t="s">
        <v>109</v>
      </c>
      <c r="K57" s="1" t="s">
        <v>109</v>
      </c>
      <c r="L57" s="1" t="s">
        <v>109</v>
      </c>
      <c r="M57" s="1" t="s">
        <v>110</v>
      </c>
      <c r="N57" s="1" t="s">
        <v>109</v>
      </c>
      <c r="O57" s="1" t="s">
        <v>109</v>
      </c>
      <c r="P57" s="1" t="s">
        <v>110</v>
      </c>
      <c r="Q57" s="1" t="s">
        <v>109</v>
      </c>
      <c r="R57" s="1" t="s">
        <v>109</v>
      </c>
      <c r="S57" s="1" t="s">
        <v>109</v>
      </c>
      <c r="T57" s="1" t="s">
        <v>109</v>
      </c>
      <c r="U57" s="1" t="s">
        <v>109</v>
      </c>
      <c r="V57" s="1" t="s">
        <v>325</v>
      </c>
      <c r="W57" s="37" t="s">
        <v>326</v>
      </c>
      <c r="X57" s="39">
        <v>100</v>
      </c>
      <c r="Y57" s="39">
        <v>55</v>
      </c>
      <c r="Z57" s="39">
        <v>70</v>
      </c>
      <c r="AA57" s="39">
        <v>85</v>
      </c>
      <c r="AB57" s="39">
        <v>100</v>
      </c>
      <c r="AC57" s="1" t="s">
        <v>358</v>
      </c>
      <c r="AD57" s="1" t="s">
        <v>359</v>
      </c>
      <c r="AE57" s="37" t="s">
        <v>329</v>
      </c>
      <c r="AF57" s="1"/>
      <c r="AG57" s="37"/>
      <c r="AH57" s="37"/>
      <c r="AI57" s="1"/>
      <c r="AJ57" s="1"/>
      <c r="AK57" s="1"/>
      <c r="AL57" s="37"/>
      <c r="AM57" s="1"/>
      <c r="AN57" s="1"/>
      <c r="AO57" s="1">
        <v>1</v>
      </c>
      <c r="AP57" s="1"/>
      <c r="AQ57" s="1"/>
      <c r="AR57" s="1" t="s">
        <v>360</v>
      </c>
      <c r="AS57" s="1" t="s">
        <v>116</v>
      </c>
      <c r="AT57" s="1" t="s">
        <v>117</v>
      </c>
      <c r="AU57" s="1" t="s">
        <v>118</v>
      </c>
      <c r="AV57" s="1" t="s">
        <v>361</v>
      </c>
      <c r="AW57" s="1" t="s">
        <v>109</v>
      </c>
      <c r="AX57" s="1" t="s">
        <v>109</v>
      </c>
      <c r="AY57" s="1" t="s">
        <v>109</v>
      </c>
      <c r="AZ57" s="1" t="s">
        <v>109</v>
      </c>
      <c r="BA57" s="1" t="s">
        <v>109</v>
      </c>
      <c r="BB57" s="1" t="s">
        <v>109</v>
      </c>
      <c r="BC57" s="1" t="s">
        <v>109</v>
      </c>
      <c r="BD57" s="1" t="s">
        <v>110</v>
      </c>
      <c r="BE57" s="1" t="s">
        <v>109</v>
      </c>
      <c r="BF57" s="1" t="s">
        <v>109</v>
      </c>
      <c r="BG57" s="1" t="s">
        <v>109</v>
      </c>
      <c r="BH57" s="1" t="s">
        <v>109</v>
      </c>
      <c r="BI57" s="1" t="s">
        <v>109</v>
      </c>
      <c r="BJ57" s="1" t="s">
        <v>109</v>
      </c>
      <c r="BK57" s="1" t="s">
        <v>109</v>
      </c>
      <c r="BL57" s="1" t="s">
        <v>109</v>
      </c>
      <c r="BM57" s="1" t="s">
        <v>110</v>
      </c>
      <c r="BN57" s="38"/>
      <c r="BO57" s="106"/>
      <c r="BP57" s="38"/>
      <c r="BQ57" s="38"/>
      <c r="BR57" s="38"/>
      <c r="BS57" s="38"/>
      <c r="BT57" s="106"/>
      <c r="BU57" s="106"/>
      <c r="BV57" s="38"/>
      <c r="BW57" s="106"/>
      <c r="BX57" s="35"/>
      <c r="BY57" s="36"/>
      <c r="BZ57" s="36"/>
      <c r="CA57" s="36"/>
      <c r="CB57" s="36"/>
      <c r="CC57" s="36"/>
      <c r="CD57" s="36"/>
      <c r="CE57" s="102"/>
      <c r="CF57" s="36"/>
      <c r="CG57" s="36"/>
      <c r="CH57" s="36"/>
      <c r="CI57" s="36"/>
      <c r="CJ57" s="36"/>
      <c r="CK57" s="36"/>
      <c r="CL57" s="102"/>
      <c r="CM57" s="36"/>
      <c r="CN57" s="36"/>
      <c r="CO57" s="36"/>
      <c r="CP57" s="38"/>
      <c r="CQ57" s="38"/>
      <c r="CR57" s="38"/>
      <c r="CS57" s="38"/>
      <c r="CT57" s="36"/>
      <c r="CU57" s="36"/>
      <c r="CV57" s="38"/>
      <c r="CW57" s="38"/>
      <c r="CX57" s="38"/>
      <c r="CY57" s="38"/>
    </row>
    <row r="58" spans="1:103" s="55" customFormat="1" ht="41.25" customHeight="1" x14ac:dyDescent="0.15">
      <c r="A58" s="1" t="s">
        <v>6</v>
      </c>
      <c r="B58" s="1" t="s">
        <v>6</v>
      </c>
      <c r="C58" s="1" t="s">
        <v>6</v>
      </c>
      <c r="D58" s="1" t="s">
        <v>6</v>
      </c>
      <c r="E58" s="1"/>
      <c r="F58" s="1"/>
      <c r="G58" s="1"/>
      <c r="H58" s="1"/>
      <c r="I58" s="1" t="s">
        <v>109</v>
      </c>
      <c r="J58" s="1" t="s">
        <v>109</v>
      </c>
      <c r="K58" s="1" t="s">
        <v>109</v>
      </c>
      <c r="L58" s="1" t="s">
        <v>109</v>
      </c>
      <c r="M58" s="1" t="s">
        <v>110</v>
      </c>
      <c r="N58" s="1" t="s">
        <v>110</v>
      </c>
      <c r="O58" s="1" t="s">
        <v>109</v>
      </c>
      <c r="P58" s="1" t="s">
        <v>110</v>
      </c>
      <c r="Q58" s="1" t="s">
        <v>109</v>
      </c>
      <c r="R58" s="1" t="s">
        <v>109</v>
      </c>
      <c r="S58" s="1" t="s">
        <v>109</v>
      </c>
      <c r="T58" s="1" t="s">
        <v>109</v>
      </c>
      <c r="U58" s="1" t="s">
        <v>109</v>
      </c>
      <c r="V58" s="1" t="s">
        <v>325</v>
      </c>
      <c r="W58" s="37" t="s">
        <v>326</v>
      </c>
      <c r="X58" s="39">
        <v>100</v>
      </c>
      <c r="Y58" s="39">
        <v>55</v>
      </c>
      <c r="Z58" s="39">
        <v>70</v>
      </c>
      <c r="AA58" s="39">
        <v>85</v>
      </c>
      <c r="AB58" s="39">
        <v>100</v>
      </c>
      <c r="AC58" s="1" t="s">
        <v>362</v>
      </c>
      <c r="AD58" s="1" t="s">
        <v>363</v>
      </c>
      <c r="AE58" s="37" t="s">
        <v>329</v>
      </c>
      <c r="AF58" s="1"/>
      <c r="AG58" s="37"/>
      <c r="AH58" s="37"/>
      <c r="AI58" s="1"/>
      <c r="AJ58" s="1"/>
      <c r="AK58" s="1"/>
      <c r="AL58" s="37"/>
      <c r="AM58" s="1"/>
      <c r="AN58" s="1"/>
      <c r="AO58" s="1"/>
      <c r="AP58" s="1">
        <v>1</v>
      </c>
      <c r="AQ58" s="1"/>
      <c r="AR58" s="1" t="s">
        <v>364</v>
      </c>
      <c r="AS58" s="1" t="s">
        <v>116</v>
      </c>
      <c r="AT58" s="1" t="s">
        <v>117</v>
      </c>
      <c r="AU58" s="1" t="s">
        <v>118</v>
      </c>
      <c r="AV58" s="1" t="s">
        <v>365</v>
      </c>
      <c r="AW58" s="1" t="s">
        <v>109</v>
      </c>
      <c r="AX58" s="1" t="s">
        <v>109</v>
      </c>
      <c r="AY58" s="1" t="s">
        <v>109</v>
      </c>
      <c r="AZ58" s="1" t="s">
        <v>109</v>
      </c>
      <c r="BA58" s="1" t="s">
        <v>109</v>
      </c>
      <c r="BB58" s="1" t="s">
        <v>109</v>
      </c>
      <c r="BC58" s="1" t="s">
        <v>109</v>
      </c>
      <c r="BD58" s="1" t="s">
        <v>110</v>
      </c>
      <c r="BE58" s="1" t="s">
        <v>110</v>
      </c>
      <c r="BF58" s="1" t="s">
        <v>110</v>
      </c>
      <c r="BG58" s="1" t="s">
        <v>109</v>
      </c>
      <c r="BH58" s="1" t="s">
        <v>109</v>
      </c>
      <c r="BI58" s="1" t="s">
        <v>109</v>
      </c>
      <c r="BJ58" s="1" t="s">
        <v>109</v>
      </c>
      <c r="BK58" s="1" t="s">
        <v>109</v>
      </c>
      <c r="BL58" s="1" t="s">
        <v>109</v>
      </c>
      <c r="BM58" s="1" t="s">
        <v>110</v>
      </c>
      <c r="BN58" s="38"/>
      <c r="BO58" s="106"/>
      <c r="BP58" s="38"/>
      <c r="BQ58" s="38"/>
      <c r="BR58" s="38"/>
      <c r="BS58" s="38"/>
      <c r="BT58" s="106"/>
      <c r="BU58" s="106"/>
      <c r="BV58" s="38"/>
      <c r="BW58" s="106"/>
      <c r="BX58" s="35"/>
      <c r="BY58" s="36"/>
      <c r="BZ58" s="36"/>
      <c r="CA58" s="36"/>
      <c r="CB58" s="36"/>
      <c r="CC58" s="36"/>
      <c r="CD58" s="36"/>
      <c r="CE58" s="102"/>
      <c r="CF58" s="36"/>
      <c r="CG58" s="36"/>
      <c r="CH58" s="36"/>
      <c r="CI58" s="36"/>
      <c r="CJ58" s="36"/>
      <c r="CK58" s="36"/>
      <c r="CL58" s="102"/>
      <c r="CM58" s="36"/>
      <c r="CN58" s="36"/>
      <c r="CO58" s="36"/>
      <c r="CP58" s="38"/>
      <c r="CQ58" s="38"/>
      <c r="CR58" s="38"/>
      <c r="CS58" s="38"/>
      <c r="CT58" s="36"/>
      <c r="CU58" s="36"/>
      <c r="CV58" s="38"/>
      <c r="CW58" s="38"/>
      <c r="CX58" s="38"/>
      <c r="CY58" s="38"/>
    </row>
    <row r="59" spans="1:103" s="55" customFormat="1" ht="41.25" customHeight="1" x14ac:dyDescent="0.15">
      <c r="A59" s="1" t="s">
        <v>6</v>
      </c>
      <c r="B59" s="1" t="s">
        <v>6</v>
      </c>
      <c r="C59" s="1" t="s">
        <v>6</v>
      </c>
      <c r="D59" s="1" t="s">
        <v>6</v>
      </c>
      <c r="E59" s="1"/>
      <c r="F59" s="1"/>
      <c r="G59" s="1"/>
      <c r="H59" s="1"/>
      <c r="I59" s="1" t="s">
        <v>109</v>
      </c>
      <c r="J59" s="1" t="s">
        <v>109</v>
      </c>
      <c r="K59" s="1" t="s">
        <v>109</v>
      </c>
      <c r="L59" s="1" t="s">
        <v>109</v>
      </c>
      <c r="M59" s="1" t="s">
        <v>110</v>
      </c>
      <c r="N59" s="1" t="s">
        <v>110</v>
      </c>
      <c r="O59" s="1" t="s">
        <v>109</v>
      </c>
      <c r="P59" s="1" t="s">
        <v>110</v>
      </c>
      <c r="Q59" s="1" t="s">
        <v>109</v>
      </c>
      <c r="R59" s="1" t="s">
        <v>109</v>
      </c>
      <c r="S59" s="1" t="s">
        <v>109</v>
      </c>
      <c r="T59" s="1" t="s">
        <v>109</v>
      </c>
      <c r="U59" s="1" t="s">
        <v>109</v>
      </c>
      <c r="V59" s="1" t="s">
        <v>325</v>
      </c>
      <c r="W59" s="37" t="s">
        <v>326</v>
      </c>
      <c r="X59" s="39">
        <v>100</v>
      </c>
      <c r="Y59" s="39">
        <v>55</v>
      </c>
      <c r="Z59" s="39">
        <v>70</v>
      </c>
      <c r="AA59" s="39">
        <v>85</v>
      </c>
      <c r="AB59" s="39">
        <v>100</v>
      </c>
      <c r="AC59" s="1" t="s">
        <v>366</v>
      </c>
      <c r="AD59" s="1" t="s">
        <v>367</v>
      </c>
      <c r="AE59" s="37" t="s">
        <v>329</v>
      </c>
      <c r="AF59" s="1"/>
      <c r="AG59" s="37"/>
      <c r="AH59" s="37"/>
      <c r="AI59" s="1"/>
      <c r="AJ59" s="1"/>
      <c r="AK59" s="1"/>
      <c r="AL59" s="37"/>
      <c r="AM59" s="1"/>
      <c r="AN59" s="1"/>
      <c r="AO59" s="1"/>
      <c r="AP59" s="1"/>
      <c r="AQ59" s="37">
        <v>1</v>
      </c>
      <c r="AR59" s="1" t="s">
        <v>368</v>
      </c>
      <c r="AS59" s="1" t="s">
        <v>116</v>
      </c>
      <c r="AT59" s="1" t="s">
        <v>131</v>
      </c>
      <c r="AU59" s="1" t="s">
        <v>132</v>
      </c>
      <c r="AV59" s="1" t="s">
        <v>369</v>
      </c>
      <c r="AW59" s="1" t="s">
        <v>109</v>
      </c>
      <c r="AX59" s="1" t="s">
        <v>109</v>
      </c>
      <c r="AY59" s="1" t="s">
        <v>109</v>
      </c>
      <c r="AZ59" s="1" t="s">
        <v>109</v>
      </c>
      <c r="BA59" s="1" t="s">
        <v>109</v>
      </c>
      <c r="BB59" s="1" t="s">
        <v>109</v>
      </c>
      <c r="BC59" s="1" t="s">
        <v>109</v>
      </c>
      <c r="BD59" s="1" t="s">
        <v>110</v>
      </c>
      <c r="BE59" s="1" t="s">
        <v>109</v>
      </c>
      <c r="BF59" s="1" t="s">
        <v>109</v>
      </c>
      <c r="BG59" s="1" t="s">
        <v>109</v>
      </c>
      <c r="BH59" s="1" t="s">
        <v>109</v>
      </c>
      <c r="BI59" s="1" t="s">
        <v>109</v>
      </c>
      <c r="BJ59" s="1" t="s">
        <v>109</v>
      </c>
      <c r="BK59" s="1" t="s">
        <v>109</v>
      </c>
      <c r="BL59" s="1" t="s">
        <v>109</v>
      </c>
      <c r="BM59" s="1" t="s">
        <v>110</v>
      </c>
      <c r="BN59" s="38"/>
      <c r="BO59" s="106"/>
      <c r="BP59" s="38"/>
      <c r="BQ59" s="38"/>
      <c r="BR59" s="38"/>
      <c r="BS59" s="38"/>
      <c r="BT59" s="106"/>
      <c r="BU59" s="106"/>
      <c r="BV59" s="38"/>
      <c r="BW59" s="106"/>
      <c r="BX59" s="35"/>
      <c r="BY59" s="36"/>
      <c r="BZ59" s="36"/>
      <c r="CA59" s="36"/>
      <c r="CB59" s="36"/>
      <c r="CC59" s="36"/>
      <c r="CD59" s="36"/>
      <c r="CE59" s="102"/>
      <c r="CF59" s="36"/>
      <c r="CG59" s="36"/>
      <c r="CH59" s="36"/>
      <c r="CI59" s="36"/>
      <c r="CJ59" s="36"/>
      <c r="CK59" s="36"/>
      <c r="CL59" s="102"/>
      <c r="CM59" s="36"/>
      <c r="CN59" s="36"/>
      <c r="CO59" s="36"/>
      <c r="CP59" s="38"/>
      <c r="CQ59" s="38"/>
      <c r="CR59" s="38"/>
      <c r="CS59" s="38"/>
      <c r="CT59" s="36"/>
      <c r="CU59" s="36"/>
      <c r="CV59" s="38"/>
      <c r="CW59" s="38"/>
      <c r="CX59" s="38"/>
      <c r="CY59" s="38"/>
    </row>
    <row r="60" spans="1:103" s="55" customFormat="1" ht="41.25" customHeight="1" x14ac:dyDescent="0.15">
      <c r="A60" s="84" t="s">
        <v>6</v>
      </c>
      <c r="B60" s="84" t="s">
        <v>6</v>
      </c>
      <c r="C60" s="84" t="s">
        <v>6</v>
      </c>
      <c r="D60" s="84" t="s">
        <v>6</v>
      </c>
      <c r="E60" s="84"/>
      <c r="F60" s="84"/>
      <c r="G60" s="84"/>
      <c r="H60" s="84"/>
      <c r="I60" s="84" t="s">
        <v>109</v>
      </c>
      <c r="J60" s="84" t="s">
        <v>109</v>
      </c>
      <c r="K60" s="84" t="s">
        <v>109</v>
      </c>
      <c r="L60" s="84" t="s">
        <v>109</v>
      </c>
      <c r="M60" s="84" t="s">
        <v>110</v>
      </c>
      <c r="N60" s="84" t="s">
        <v>110</v>
      </c>
      <c r="O60" s="84" t="s">
        <v>109</v>
      </c>
      <c r="P60" s="84" t="s">
        <v>110</v>
      </c>
      <c r="Q60" s="84" t="s">
        <v>110</v>
      </c>
      <c r="R60" s="84" t="s">
        <v>109</v>
      </c>
      <c r="S60" s="84" t="s">
        <v>110</v>
      </c>
      <c r="T60" s="84" t="s">
        <v>109</v>
      </c>
      <c r="U60" s="84" t="s">
        <v>109</v>
      </c>
      <c r="V60" s="84" t="s">
        <v>325</v>
      </c>
      <c r="W60" s="86" t="s">
        <v>326</v>
      </c>
      <c r="X60" s="88">
        <v>100</v>
      </c>
      <c r="Y60" s="88">
        <v>55</v>
      </c>
      <c r="Z60" s="88">
        <v>70</v>
      </c>
      <c r="AA60" s="88">
        <v>85</v>
      </c>
      <c r="AB60" s="88">
        <v>100</v>
      </c>
      <c r="AC60" s="84" t="s">
        <v>370</v>
      </c>
      <c r="AD60" s="84" t="s">
        <v>371</v>
      </c>
      <c r="AE60" s="86" t="s">
        <v>329</v>
      </c>
      <c r="AF60" s="84"/>
      <c r="AG60" s="86"/>
      <c r="AH60" s="86"/>
      <c r="AI60" s="84"/>
      <c r="AJ60" s="84"/>
      <c r="AK60" s="84"/>
      <c r="AL60" s="86"/>
      <c r="AM60" s="84"/>
      <c r="AN60" s="84"/>
      <c r="AO60" s="84"/>
      <c r="AP60" s="84"/>
      <c r="AQ60" s="86">
        <v>1</v>
      </c>
      <c r="AR60" s="84" t="s">
        <v>372</v>
      </c>
      <c r="AS60" s="84" t="s">
        <v>116</v>
      </c>
      <c r="AT60" s="84" t="s">
        <v>131</v>
      </c>
      <c r="AU60" s="84" t="s">
        <v>132</v>
      </c>
      <c r="AV60" s="84" t="s">
        <v>373</v>
      </c>
      <c r="AW60" s="84" t="s">
        <v>109</v>
      </c>
      <c r="AX60" s="84" t="s">
        <v>109</v>
      </c>
      <c r="AY60" s="84" t="s">
        <v>109</v>
      </c>
      <c r="AZ60" s="84" t="s">
        <v>109</v>
      </c>
      <c r="BA60" s="84" t="s">
        <v>109</v>
      </c>
      <c r="BB60" s="84" t="s">
        <v>109</v>
      </c>
      <c r="BC60" s="84" t="s">
        <v>109</v>
      </c>
      <c r="BD60" s="84" t="s">
        <v>110</v>
      </c>
      <c r="BE60" s="84" t="s">
        <v>109</v>
      </c>
      <c r="BF60" s="84" t="s">
        <v>109</v>
      </c>
      <c r="BG60" s="84" t="s">
        <v>109</v>
      </c>
      <c r="BH60" s="84" t="s">
        <v>109</v>
      </c>
      <c r="BI60" s="84" t="s">
        <v>109</v>
      </c>
      <c r="BJ60" s="84" t="s">
        <v>109</v>
      </c>
      <c r="BK60" s="84" t="s">
        <v>109</v>
      </c>
      <c r="BL60" s="84" t="s">
        <v>109</v>
      </c>
      <c r="BM60" s="84" t="s">
        <v>110</v>
      </c>
      <c r="BN60" s="85"/>
      <c r="BO60" s="108"/>
      <c r="BP60" s="108">
        <f>+CM60/CN60</f>
        <v>1</v>
      </c>
      <c r="BQ60" s="108"/>
      <c r="BR60" s="108">
        <f>+BP60</f>
        <v>1</v>
      </c>
      <c r="BS60" s="108"/>
      <c r="BT60" s="108"/>
      <c r="BU60" s="108">
        <f>+BP60</f>
        <v>1</v>
      </c>
      <c r="BV60" s="85"/>
      <c r="BW60" s="108">
        <f>+BR60</f>
        <v>1</v>
      </c>
      <c r="BX60" s="92"/>
      <c r="BY60" s="87"/>
      <c r="BZ60" s="87"/>
      <c r="CA60" s="87"/>
      <c r="CB60" s="87"/>
      <c r="CC60" s="87"/>
      <c r="CD60" s="87"/>
      <c r="CE60" s="109"/>
      <c r="CF60" s="87"/>
      <c r="CG60" s="87"/>
      <c r="CH60" s="87"/>
      <c r="CI60" s="87"/>
      <c r="CJ60" s="87"/>
      <c r="CK60" s="87"/>
      <c r="CL60" s="109" t="s">
        <v>1872</v>
      </c>
      <c r="CM60" s="87">
        <v>1</v>
      </c>
      <c r="CN60" s="87">
        <v>1</v>
      </c>
      <c r="CO60" s="91" t="s">
        <v>1876</v>
      </c>
      <c r="CP60" s="91" t="s">
        <v>1877</v>
      </c>
      <c r="CQ60" s="91" t="s">
        <v>1878</v>
      </c>
      <c r="CR60" s="87" t="s">
        <v>413</v>
      </c>
      <c r="CS60" s="85"/>
      <c r="CT60" s="87"/>
      <c r="CU60" s="87"/>
      <c r="CV60" s="85"/>
      <c r="CW60" s="85"/>
      <c r="CX60" s="85"/>
      <c r="CY60" s="85"/>
    </row>
    <row r="61" spans="1:103" s="55" customFormat="1" ht="41.25" customHeight="1" x14ac:dyDescent="0.15">
      <c r="A61" s="1" t="s">
        <v>6</v>
      </c>
      <c r="B61" s="1" t="s">
        <v>6</v>
      </c>
      <c r="C61" s="1" t="s">
        <v>6</v>
      </c>
      <c r="D61" s="1" t="s">
        <v>6</v>
      </c>
      <c r="E61" s="1"/>
      <c r="F61" s="1"/>
      <c r="G61" s="1"/>
      <c r="H61" s="1"/>
      <c r="I61" s="1" t="s">
        <v>109</v>
      </c>
      <c r="J61" s="1" t="s">
        <v>109</v>
      </c>
      <c r="K61" s="1" t="s">
        <v>109</v>
      </c>
      <c r="L61" s="1" t="s">
        <v>109</v>
      </c>
      <c r="M61" s="1" t="s">
        <v>110</v>
      </c>
      <c r="N61" s="1" t="s">
        <v>110</v>
      </c>
      <c r="O61" s="1" t="s">
        <v>109</v>
      </c>
      <c r="P61" s="1" t="s">
        <v>110</v>
      </c>
      <c r="Q61" s="1" t="s">
        <v>109</v>
      </c>
      <c r="R61" s="1" t="s">
        <v>109</v>
      </c>
      <c r="S61" s="1" t="s">
        <v>109</v>
      </c>
      <c r="T61" s="1" t="s">
        <v>109</v>
      </c>
      <c r="U61" s="1" t="s">
        <v>109</v>
      </c>
      <c r="V61" s="1" t="s">
        <v>325</v>
      </c>
      <c r="W61" s="37" t="s">
        <v>326</v>
      </c>
      <c r="X61" s="39">
        <v>100</v>
      </c>
      <c r="Y61" s="39">
        <v>55</v>
      </c>
      <c r="Z61" s="39">
        <v>70</v>
      </c>
      <c r="AA61" s="39">
        <v>85</v>
      </c>
      <c r="AB61" s="39">
        <v>100</v>
      </c>
      <c r="AC61" s="1" t="s">
        <v>374</v>
      </c>
      <c r="AD61" s="1" t="s">
        <v>375</v>
      </c>
      <c r="AE61" s="37" t="s">
        <v>329</v>
      </c>
      <c r="AF61" s="1"/>
      <c r="AG61" s="37"/>
      <c r="AH61" s="37"/>
      <c r="AI61" s="1"/>
      <c r="AJ61" s="1"/>
      <c r="AK61" s="1"/>
      <c r="AL61" s="37"/>
      <c r="AM61" s="1"/>
      <c r="AN61" s="1"/>
      <c r="AO61" s="1"/>
      <c r="AP61" s="1"/>
      <c r="AQ61" s="37">
        <v>1</v>
      </c>
      <c r="AR61" s="1" t="s">
        <v>376</v>
      </c>
      <c r="AS61" s="1" t="s">
        <v>116</v>
      </c>
      <c r="AT61" s="1" t="s">
        <v>131</v>
      </c>
      <c r="AU61" s="1" t="s">
        <v>132</v>
      </c>
      <c r="AV61" s="1" t="s">
        <v>373</v>
      </c>
      <c r="AW61" s="1" t="s">
        <v>109</v>
      </c>
      <c r="AX61" s="1" t="s">
        <v>109</v>
      </c>
      <c r="AY61" s="1" t="s">
        <v>109</v>
      </c>
      <c r="AZ61" s="1" t="s">
        <v>109</v>
      </c>
      <c r="BA61" s="1" t="s">
        <v>109</v>
      </c>
      <c r="BB61" s="1" t="s">
        <v>110</v>
      </c>
      <c r="BC61" s="1" t="s">
        <v>109</v>
      </c>
      <c r="BD61" s="1" t="s">
        <v>110</v>
      </c>
      <c r="BE61" s="1" t="s">
        <v>109</v>
      </c>
      <c r="BF61" s="1" t="s">
        <v>109</v>
      </c>
      <c r="BG61" s="1" t="s">
        <v>110</v>
      </c>
      <c r="BH61" s="1" t="s">
        <v>109</v>
      </c>
      <c r="BI61" s="1" t="s">
        <v>109</v>
      </c>
      <c r="BJ61" s="1" t="s">
        <v>109</v>
      </c>
      <c r="BK61" s="1" t="s">
        <v>109</v>
      </c>
      <c r="BL61" s="1" t="s">
        <v>109</v>
      </c>
      <c r="BM61" s="1" t="s">
        <v>110</v>
      </c>
      <c r="BN61" s="38"/>
      <c r="BO61" s="106"/>
      <c r="BP61" s="38"/>
      <c r="BQ61" s="38"/>
      <c r="BR61" s="38"/>
      <c r="BS61" s="38"/>
      <c r="BT61" s="106"/>
      <c r="BU61" s="106"/>
      <c r="BV61" s="38"/>
      <c r="BW61" s="106"/>
      <c r="BX61" s="35"/>
      <c r="BY61" s="36"/>
      <c r="BZ61" s="36"/>
      <c r="CA61" s="36"/>
      <c r="CB61" s="36"/>
      <c r="CC61" s="36"/>
      <c r="CD61" s="36"/>
      <c r="CE61" s="102"/>
      <c r="CF61" s="36"/>
      <c r="CG61" s="36"/>
      <c r="CH61" s="36"/>
      <c r="CI61" s="36"/>
      <c r="CJ61" s="36"/>
      <c r="CK61" s="36"/>
      <c r="CL61" s="102"/>
      <c r="CM61" s="36"/>
      <c r="CN61" s="36"/>
      <c r="CO61" s="36"/>
      <c r="CP61" s="38"/>
      <c r="CQ61" s="38"/>
      <c r="CR61" s="38"/>
      <c r="CS61" s="38"/>
      <c r="CT61" s="36"/>
      <c r="CU61" s="36"/>
      <c r="CV61" s="38"/>
      <c r="CW61" s="38"/>
      <c r="CX61" s="38"/>
      <c r="CY61" s="38"/>
    </row>
    <row r="62" spans="1:103" s="55" customFormat="1" ht="41.25" customHeight="1" x14ac:dyDescent="0.15">
      <c r="A62" s="1" t="s">
        <v>6</v>
      </c>
      <c r="B62" s="1" t="s">
        <v>6</v>
      </c>
      <c r="C62" s="1" t="s">
        <v>6</v>
      </c>
      <c r="D62" s="1" t="s">
        <v>6</v>
      </c>
      <c r="E62" s="1"/>
      <c r="F62" s="1"/>
      <c r="G62" s="1"/>
      <c r="H62" s="1"/>
      <c r="I62" s="1" t="s">
        <v>109</v>
      </c>
      <c r="J62" s="1" t="s">
        <v>109</v>
      </c>
      <c r="K62" s="1" t="s">
        <v>109</v>
      </c>
      <c r="L62" s="1" t="s">
        <v>109</v>
      </c>
      <c r="M62" s="1" t="s">
        <v>110</v>
      </c>
      <c r="N62" s="1" t="s">
        <v>110</v>
      </c>
      <c r="O62" s="1" t="s">
        <v>109</v>
      </c>
      <c r="P62" s="1" t="s">
        <v>110</v>
      </c>
      <c r="Q62" s="1" t="s">
        <v>109</v>
      </c>
      <c r="R62" s="1" t="s">
        <v>109</v>
      </c>
      <c r="S62" s="1" t="s">
        <v>109</v>
      </c>
      <c r="T62" s="1" t="s">
        <v>109</v>
      </c>
      <c r="U62" s="1" t="s">
        <v>109</v>
      </c>
      <c r="V62" s="1" t="s">
        <v>325</v>
      </c>
      <c r="W62" s="37" t="s">
        <v>326</v>
      </c>
      <c r="X62" s="39">
        <v>100</v>
      </c>
      <c r="Y62" s="39">
        <v>55</v>
      </c>
      <c r="Z62" s="39">
        <v>70</v>
      </c>
      <c r="AA62" s="39">
        <v>85</v>
      </c>
      <c r="AB62" s="39">
        <v>100</v>
      </c>
      <c r="AC62" s="1" t="s">
        <v>377</v>
      </c>
      <c r="AD62" s="1" t="s">
        <v>378</v>
      </c>
      <c r="AE62" s="37" t="s">
        <v>329</v>
      </c>
      <c r="AF62" s="1"/>
      <c r="AG62" s="37"/>
      <c r="AH62" s="37"/>
      <c r="AI62" s="1"/>
      <c r="AJ62" s="1"/>
      <c r="AK62" s="1"/>
      <c r="AL62" s="37"/>
      <c r="AM62" s="1"/>
      <c r="AN62" s="1"/>
      <c r="AO62" s="1"/>
      <c r="AP62" s="1"/>
      <c r="AQ62" s="37">
        <v>1</v>
      </c>
      <c r="AR62" s="1" t="s">
        <v>379</v>
      </c>
      <c r="AS62" s="1" t="s">
        <v>116</v>
      </c>
      <c r="AT62" s="1" t="s">
        <v>131</v>
      </c>
      <c r="AU62" s="1" t="s">
        <v>132</v>
      </c>
      <c r="AV62" s="1" t="s">
        <v>380</v>
      </c>
      <c r="AW62" s="1" t="s">
        <v>109</v>
      </c>
      <c r="AX62" s="1" t="s">
        <v>109</v>
      </c>
      <c r="AY62" s="1" t="s">
        <v>109</v>
      </c>
      <c r="AZ62" s="1" t="s">
        <v>109</v>
      </c>
      <c r="BA62" s="1" t="s">
        <v>109</v>
      </c>
      <c r="BB62" s="1" t="s">
        <v>109</v>
      </c>
      <c r="BC62" s="1" t="s">
        <v>109</v>
      </c>
      <c r="BD62" s="1" t="s">
        <v>110</v>
      </c>
      <c r="BE62" s="1" t="s">
        <v>109</v>
      </c>
      <c r="BF62" s="1" t="s">
        <v>109</v>
      </c>
      <c r="BG62" s="1" t="s">
        <v>110</v>
      </c>
      <c r="BH62" s="1" t="s">
        <v>109</v>
      </c>
      <c r="BI62" s="1" t="s">
        <v>109</v>
      </c>
      <c r="BJ62" s="1" t="s">
        <v>109</v>
      </c>
      <c r="BK62" s="1" t="s">
        <v>109</v>
      </c>
      <c r="BL62" s="1" t="s">
        <v>109</v>
      </c>
      <c r="BM62" s="1" t="s">
        <v>110</v>
      </c>
      <c r="BN62" s="38"/>
      <c r="BO62" s="106"/>
      <c r="BP62" s="38"/>
      <c r="BQ62" s="38"/>
      <c r="BR62" s="38"/>
      <c r="BS62" s="38"/>
      <c r="BT62" s="106"/>
      <c r="BU62" s="106"/>
      <c r="BV62" s="38"/>
      <c r="BW62" s="106"/>
      <c r="BX62" s="35"/>
      <c r="BY62" s="36"/>
      <c r="BZ62" s="36"/>
      <c r="CA62" s="36"/>
      <c r="CB62" s="36"/>
      <c r="CC62" s="36"/>
      <c r="CD62" s="36"/>
      <c r="CE62" s="102"/>
      <c r="CF62" s="36"/>
      <c r="CG62" s="36"/>
      <c r="CH62" s="36"/>
      <c r="CI62" s="36"/>
      <c r="CJ62" s="36"/>
      <c r="CK62" s="36"/>
      <c r="CL62" s="102"/>
      <c r="CM62" s="36"/>
      <c r="CN62" s="36"/>
      <c r="CO62" s="36"/>
      <c r="CP62" s="38"/>
      <c r="CQ62" s="38"/>
      <c r="CR62" s="38"/>
      <c r="CS62" s="38"/>
      <c r="CT62" s="36"/>
      <c r="CU62" s="36"/>
      <c r="CV62" s="38"/>
      <c r="CW62" s="38"/>
      <c r="CX62" s="38"/>
      <c r="CY62" s="38"/>
    </row>
    <row r="63" spans="1:103" s="56" customFormat="1" ht="41.25" customHeight="1" x14ac:dyDescent="0.15">
      <c r="A63" s="84" t="s">
        <v>6</v>
      </c>
      <c r="B63" s="84" t="s">
        <v>6</v>
      </c>
      <c r="C63" s="84" t="s">
        <v>6</v>
      </c>
      <c r="D63" s="84" t="s">
        <v>6</v>
      </c>
      <c r="E63" s="84"/>
      <c r="F63" s="84"/>
      <c r="G63" s="84"/>
      <c r="H63" s="84"/>
      <c r="I63" s="84" t="s">
        <v>109</v>
      </c>
      <c r="J63" s="84" t="s">
        <v>109</v>
      </c>
      <c r="K63" s="84" t="s">
        <v>109</v>
      </c>
      <c r="L63" s="84" t="s">
        <v>109</v>
      </c>
      <c r="M63" s="84" t="s">
        <v>110</v>
      </c>
      <c r="N63" s="84" t="s">
        <v>110</v>
      </c>
      <c r="O63" s="84" t="s">
        <v>109</v>
      </c>
      <c r="P63" s="84" t="s">
        <v>110</v>
      </c>
      <c r="Q63" s="84" t="s">
        <v>109</v>
      </c>
      <c r="R63" s="84" t="s">
        <v>109</v>
      </c>
      <c r="S63" s="84" t="s">
        <v>109</v>
      </c>
      <c r="T63" s="84" t="s">
        <v>109</v>
      </c>
      <c r="U63" s="84" t="s">
        <v>109</v>
      </c>
      <c r="V63" s="84" t="s">
        <v>325</v>
      </c>
      <c r="W63" s="86" t="s">
        <v>326</v>
      </c>
      <c r="X63" s="88">
        <v>100</v>
      </c>
      <c r="Y63" s="88">
        <v>55</v>
      </c>
      <c r="Z63" s="88">
        <v>70</v>
      </c>
      <c r="AA63" s="88">
        <v>85</v>
      </c>
      <c r="AB63" s="88">
        <v>100</v>
      </c>
      <c r="AC63" s="84" t="s">
        <v>381</v>
      </c>
      <c r="AD63" s="84" t="s">
        <v>382</v>
      </c>
      <c r="AE63" s="86" t="s">
        <v>329</v>
      </c>
      <c r="AF63" s="84"/>
      <c r="AG63" s="86"/>
      <c r="AH63" s="86"/>
      <c r="AI63" s="84">
        <v>1</v>
      </c>
      <c r="AJ63" s="84"/>
      <c r="AK63" s="84"/>
      <c r="AL63" s="86"/>
      <c r="AM63" s="84"/>
      <c r="AN63" s="84"/>
      <c r="AO63" s="84"/>
      <c r="AP63" s="84"/>
      <c r="AQ63" s="84"/>
      <c r="AR63" s="84" t="s">
        <v>383</v>
      </c>
      <c r="AS63" s="84" t="s">
        <v>116</v>
      </c>
      <c r="AT63" s="84" t="s">
        <v>117</v>
      </c>
      <c r="AU63" s="84" t="s">
        <v>118</v>
      </c>
      <c r="AV63" s="84" t="s">
        <v>384</v>
      </c>
      <c r="AW63" s="84" t="s">
        <v>109</v>
      </c>
      <c r="AX63" s="84" t="s">
        <v>109</v>
      </c>
      <c r="AY63" s="84" t="s">
        <v>109</v>
      </c>
      <c r="AZ63" s="84" t="s">
        <v>109</v>
      </c>
      <c r="BA63" s="84" t="s">
        <v>109</v>
      </c>
      <c r="BB63" s="84" t="s">
        <v>109</v>
      </c>
      <c r="BC63" s="84" t="s">
        <v>109</v>
      </c>
      <c r="BD63" s="84" t="s">
        <v>110</v>
      </c>
      <c r="BE63" s="84" t="s">
        <v>109</v>
      </c>
      <c r="BF63" s="84" t="s">
        <v>109</v>
      </c>
      <c r="BG63" s="84" t="s">
        <v>109</v>
      </c>
      <c r="BH63" s="84" t="s">
        <v>109</v>
      </c>
      <c r="BI63" s="84" t="s">
        <v>109</v>
      </c>
      <c r="BJ63" s="84" t="s">
        <v>109</v>
      </c>
      <c r="BK63" s="84" t="s">
        <v>109</v>
      </c>
      <c r="BL63" s="84" t="s">
        <v>109</v>
      </c>
      <c r="BM63" s="84" t="s">
        <v>110</v>
      </c>
      <c r="BN63" s="85"/>
      <c r="BO63" s="108"/>
      <c r="BP63" s="112">
        <v>1</v>
      </c>
      <c r="BQ63" s="85"/>
      <c r="BR63" s="112">
        <v>1</v>
      </c>
      <c r="BS63" s="85"/>
      <c r="BT63" s="108"/>
      <c r="BU63" s="108">
        <v>1</v>
      </c>
      <c r="BV63" s="85"/>
      <c r="BW63" s="112">
        <v>1</v>
      </c>
      <c r="BX63" s="92"/>
      <c r="BY63" s="87"/>
      <c r="BZ63" s="87"/>
      <c r="CA63" s="87"/>
      <c r="CB63" s="87"/>
      <c r="CC63" s="87"/>
      <c r="CD63" s="87"/>
      <c r="CE63" s="109"/>
      <c r="CF63" s="87"/>
      <c r="CG63" s="87"/>
      <c r="CH63" s="87"/>
      <c r="CI63" s="87"/>
      <c r="CJ63" s="87"/>
      <c r="CK63" s="87"/>
      <c r="CL63" s="109">
        <v>43745</v>
      </c>
      <c r="CM63" s="87">
        <v>1</v>
      </c>
      <c r="CN63" s="87"/>
      <c r="CO63" s="84" t="s">
        <v>1869</v>
      </c>
      <c r="CP63" s="84" t="s">
        <v>1870</v>
      </c>
      <c r="CQ63" s="84" t="s">
        <v>1871</v>
      </c>
      <c r="CR63" s="84" t="s">
        <v>413</v>
      </c>
      <c r="CS63" s="85"/>
      <c r="CT63" s="87"/>
      <c r="CU63" s="87"/>
      <c r="CV63" s="85"/>
      <c r="CW63" s="85"/>
      <c r="CX63" s="85"/>
      <c r="CY63" s="85"/>
    </row>
    <row r="64" spans="1:103" s="55" customFormat="1" ht="41.25" customHeight="1" x14ac:dyDescent="0.15">
      <c r="A64" s="1" t="s">
        <v>6</v>
      </c>
      <c r="B64" s="1" t="s">
        <v>6</v>
      </c>
      <c r="C64" s="1" t="s">
        <v>6</v>
      </c>
      <c r="D64" s="1" t="s">
        <v>6</v>
      </c>
      <c r="E64" s="1"/>
      <c r="F64" s="1"/>
      <c r="G64" s="1"/>
      <c r="H64" s="1"/>
      <c r="I64" s="1" t="s">
        <v>109</v>
      </c>
      <c r="J64" s="1" t="s">
        <v>109</v>
      </c>
      <c r="K64" s="1" t="s">
        <v>109</v>
      </c>
      <c r="L64" s="1" t="s">
        <v>109</v>
      </c>
      <c r="M64" s="1" t="s">
        <v>110</v>
      </c>
      <c r="N64" s="1" t="s">
        <v>110</v>
      </c>
      <c r="O64" s="1" t="s">
        <v>109</v>
      </c>
      <c r="P64" s="1" t="s">
        <v>110</v>
      </c>
      <c r="Q64" s="1" t="s">
        <v>110</v>
      </c>
      <c r="R64" s="1" t="s">
        <v>109</v>
      </c>
      <c r="S64" s="1" t="s">
        <v>109</v>
      </c>
      <c r="T64" s="1" t="s">
        <v>109</v>
      </c>
      <c r="U64" s="1" t="s">
        <v>109</v>
      </c>
      <c r="V64" s="1" t="s">
        <v>325</v>
      </c>
      <c r="W64" s="37" t="s">
        <v>326</v>
      </c>
      <c r="X64" s="39">
        <v>100</v>
      </c>
      <c r="Y64" s="39">
        <v>55</v>
      </c>
      <c r="Z64" s="39">
        <v>70</v>
      </c>
      <c r="AA64" s="39">
        <v>85</v>
      </c>
      <c r="AB64" s="39">
        <v>100</v>
      </c>
      <c r="AC64" s="1" t="s">
        <v>385</v>
      </c>
      <c r="AD64" s="1" t="s">
        <v>386</v>
      </c>
      <c r="AE64" s="37" t="s">
        <v>329</v>
      </c>
      <c r="AF64" s="1"/>
      <c r="AG64" s="37"/>
      <c r="AH64" s="37"/>
      <c r="AI64" s="1"/>
      <c r="AJ64" s="1"/>
      <c r="AK64" s="1"/>
      <c r="AL64" s="37"/>
      <c r="AM64" s="1"/>
      <c r="AN64" s="1"/>
      <c r="AO64" s="1"/>
      <c r="AP64" s="1"/>
      <c r="AQ64" s="37">
        <v>1</v>
      </c>
      <c r="AR64" s="1" t="s">
        <v>387</v>
      </c>
      <c r="AS64" s="1" t="s">
        <v>116</v>
      </c>
      <c r="AT64" s="1" t="s">
        <v>131</v>
      </c>
      <c r="AU64" s="1" t="s">
        <v>132</v>
      </c>
      <c r="AV64" s="1" t="s">
        <v>373</v>
      </c>
      <c r="AW64" s="1" t="s">
        <v>109</v>
      </c>
      <c r="AX64" s="1" t="s">
        <v>109</v>
      </c>
      <c r="AY64" s="1" t="s">
        <v>109</v>
      </c>
      <c r="AZ64" s="1" t="s">
        <v>109</v>
      </c>
      <c r="BA64" s="1" t="s">
        <v>109</v>
      </c>
      <c r="BB64" s="1" t="s">
        <v>109</v>
      </c>
      <c r="BC64" s="1" t="s">
        <v>109</v>
      </c>
      <c r="BD64" s="1" t="s">
        <v>110</v>
      </c>
      <c r="BE64" s="1" t="s">
        <v>109</v>
      </c>
      <c r="BF64" s="1" t="s">
        <v>109</v>
      </c>
      <c r="BG64" s="1" t="s">
        <v>109</v>
      </c>
      <c r="BH64" s="1" t="s">
        <v>109</v>
      </c>
      <c r="BI64" s="1" t="s">
        <v>110</v>
      </c>
      <c r="BJ64" s="1" t="s">
        <v>109</v>
      </c>
      <c r="BK64" s="1" t="s">
        <v>109</v>
      </c>
      <c r="BL64" s="1" t="s">
        <v>109</v>
      </c>
      <c r="BM64" s="1" t="s">
        <v>110</v>
      </c>
      <c r="BN64" s="38"/>
      <c r="BO64" s="106"/>
      <c r="BP64" s="38"/>
      <c r="BQ64" s="38"/>
      <c r="BR64" s="38"/>
      <c r="BS64" s="38"/>
      <c r="BT64" s="106"/>
      <c r="BU64" s="106"/>
      <c r="BV64" s="38"/>
      <c r="BW64" s="106"/>
      <c r="BX64" s="35"/>
      <c r="BY64" s="36"/>
      <c r="BZ64" s="36"/>
      <c r="CA64" s="36"/>
      <c r="CB64" s="36"/>
      <c r="CC64" s="36"/>
      <c r="CD64" s="36"/>
      <c r="CE64" s="102"/>
      <c r="CF64" s="36"/>
      <c r="CG64" s="36"/>
      <c r="CH64" s="36"/>
      <c r="CI64" s="36"/>
      <c r="CJ64" s="36"/>
      <c r="CK64" s="36"/>
      <c r="CL64" s="102"/>
      <c r="CM64" s="36"/>
      <c r="CN64" s="36"/>
      <c r="CO64" s="36"/>
      <c r="CP64" s="38"/>
      <c r="CQ64" s="38"/>
      <c r="CR64" s="38"/>
      <c r="CS64" s="38"/>
      <c r="CT64" s="36"/>
      <c r="CU64" s="36"/>
      <c r="CV64" s="38"/>
      <c r="CW64" s="38"/>
      <c r="CX64" s="38"/>
      <c r="CY64" s="38"/>
    </row>
    <row r="65" spans="1:103" s="55" customFormat="1" ht="41.25" customHeight="1" x14ac:dyDescent="0.15">
      <c r="A65" s="1" t="s">
        <v>6</v>
      </c>
      <c r="B65" s="1" t="s">
        <v>6</v>
      </c>
      <c r="C65" s="1" t="s">
        <v>6</v>
      </c>
      <c r="D65" s="1" t="s">
        <v>6</v>
      </c>
      <c r="E65" s="1"/>
      <c r="F65" s="1"/>
      <c r="G65" s="1"/>
      <c r="H65" s="1"/>
      <c r="I65" s="1" t="s">
        <v>109</v>
      </c>
      <c r="J65" s="1" t="s">
        <v>109</v>
      </c>
      <c r="K65" s="1" t="s">
        <v>109</v>
      </c>
      <c r="L65" s="1" t="s">
        <v>109</v>
      </c>
      <c r="M65" s="1" t="s">
        <v>110</v>
      </c>
      <c r="N65" s="1" t="s">
        <v>110</v>
      </c>
      <c r="O65" s="1" t="s">
        <v>109</v>
      </c>
      <c r="P65" s="1" t="s">
        <v>110</v>
      </c>
      <c r="Q65" s="1" t="s">
        <v>109</v>
      </c>
      <c r="R65" s="1" t="s">
        <v>109</v>
      </c>
      <c r="S65" s="1" t="s">
        <v>109</v>
      </c>
      <c r="T65" s="1" t="s">
        <v>109</v>
      </c>
      <c r="U65" s="1" t="s">
        <v>109</v>
      </c>
      <c r="V65" s="1" t="s">
        <v>325</v>
      </c>
      <c r="W65" s="37" t="s">
        <v>326</v>
      </c>
      <c r="X65" s="39">
        <v>100</v>
      </c>
      <c r="Y65" s="39">
        <v>55</v>
      </c>
      <c r="Z65" s="39">
        <v>70</v>
      </c>
      <c r="AA65" s="39">
        <v>85</v>
      </c>
      <c r="AB65" s="39">
        <v>100</v>
      </c>
      <c r="AC65" s="1" t="s">
        <v>388</v>
      </c>
      <c r="AD65" s="1" t="s">
        <v>389</v>
      </c>
      <c r="AE65" s="37" t="s">
        <v>329</v>
      </c>
      <c r="AF65" s="1"/>
      <c r="AG65" s="37"/>
      <c r="AH65" s="37"/>
      <c r="AI65" s="37"/>
      <c r="AJ65" s="1">
        <v>1</v>
      </c>
      <c r="AK65" s="1"/>
      <c r="AL65" s="1"/>
      <c r="AM65" s="1"/>
      <c r="AN65" s="1"/>
      <c r="AO65" s="1"/>
      <c r="AP65" s="1"/>
      <c r="AQ65" s="1"/>
      <c r="AR65" s="1" t="s">
        <v>390</v>
      </c>
      <c r="AS65" s="1" t="s">
        <v>116</v>
      </c>
      <c r="AT65" s="1" t="s">
        <v>117</v>
      </c>
      <c r="AU65" s="1" t="s">
        <v>118</v>
      </c>
      <c r="AV65" s="1" t="s">
        <v>391</v>
      </c>
      <c r="AW65" s="1" t="s">
        <v>109</v>
      </c>
      <c r="AX65" s="1" t="s">
        <v>109</v>
      </c>
      <c r="AY65" s="1" t="s">
        <v>109</v>
      </c>
      <c r="AZ65" s="1" t="s">
        <v>109</v>
      </c>
      <c r="BA65" s="1" t="s">
        <v>109</v>
      </c>
      <c r="BB65" s="1" t="s">
        <v>109</v>
      </c>
      <c r="BC65" s="1" t="s">
        <v>109</v>
      </c>
      <c r="BD65" s="1" t="s">
        <v>110</v>
      </c>
      <c r="BE65" s="1" t="s">
        <v>109</v>
      </c>
      <c r="BF65" s="1" t="s">
        <v>109</v>
      </c>
      <c r="BG65" s="1" t="s">
        <v>109</v>
      </c>
      <c r="BH65" s="1" t="s">
        <v>109</v>
      </c>
      <c r="BI65" s="1" t="s">
        <v>109</v>
      </c>
      <c r="BJ65" s="1" t="s">
        <v>109</v>
      </c>
      <c r="BK65" s="1" t="s">
        <v>109</v>
      </c>
      <c r="BL65" s="1" t="s">
        <v>109</v>
      </c>
      <c r="BM65" s="1" t="s">
        <v>110</v>
      </c>
      <c r="BN65" s="38"/>
      <c r="BO65" s="106"/>
      <c r="BP65" s="38"/>
      <c r="BQ65" s="38"/>
      <c r="BR65" s="38"/>
      <c r="BS65" s="38"/>
      <c r="BT65" s="106"/>
      <c r="BU65" s="106"/>
      <c r="BV65" s="38"/>
      <c r="BW65" s="106"/>
      <c r="BX65" s="35"/>
      <c r="BY65" s="36"/>
      <c r="BZ65" s="36"/>
      <c r="CA65" s="36"/>
      <c r="CB65" s="36"/>
      <c r="CC65" s="36"/>
      <c r="CD65" s="36"/>
      <c r="CE65" s="102"/>
      <c r="CF65" s="36"/>
      <c r="CG65" s="36"/>
      <c r="CH65" s="1"/>
      <c r="CI65" s="1"/>
      <c r="CJ65" s="1"/>
      <c r="CK65" s="1"/>
      <c r="CL65" s="102"/>
      <c r="CM65" s="36"/>
      <c r="CN65" s="36"/>
      <c r="CO65" s="36"/>
      <c r="CP65" s="38"/>
      <c r="CQ65" s="38"/>
      <c r="CR65" s="38"/>
      <c r="CS65" s="38"/>
      <c r="CT65" s="36"/>
      <c r="CU65" s="36"/>
      <c r="CV65" s="38"/>
      <c r="CW65" s="38"/>
      <c r="CX65" s="38"/>
      <c r="CY65" s="38"/>
    </row>
    <row r="66" spans="1:103" s="55" customFormat="1" ht="41.25" customHeight="1" x14ac:dyDescent="0.15">
      <c r="A66" s="1" t="s">
        <v>6</v>
      </c>
      <c r="B66" s="1" t="s">
        <v>6</v>
      </c>
      <c r="C66" s="1" t="s">
        <v>6</v>
      </c>
      <c r="D66" s="1" t="s">
        <v>6</v>
      </c>
      <c r="E66" s="1"/>
      <c r="F66" s="1"/>
      <c r="G66" s="1"/>
      <c r="H66" s="1"/>
      <c r="I66" s="1" t="s">
        <v>109</v>
      </c>
      <c r="J66" s="1" t="s">
        <v>109</v>
      </c>
      <c r="K66" s="1" t="s">
        <v>109</v>
      </c>
      <c r="L66" s="1" t="s">
        <v>109</v>
      </c>
      <c r="M66" s="1" t="s">
        <v>110</v>
      </c>
      <c r="N66" s="1" t="s">
        <v>110</v>
      </c>
      <c r="O66" s="1" t="s">
        <v>109</v>
      </c>
      <c r="P66" s="1" t="s">
        <v>110</v>
      </c>
      <c r="Q66" s="1" t="s">
        <v>110</v>
      </c>
      <c r="R66" s="1" t="s">
        <v>109</v>
      </c>
      <c r="S66" s="1" t="s">
        <v>109</v>
      </c>
      <c r="T66" s="1" t="s">
        <v>109</v>
      </c>
      <c r="U66" s="1" t="s">
        <v>109</v>
      </c>
      <c r="V66" s="1" t="s">
        <v>325</v>
      </c>
      <c r="W66" s="37" t="s">
        <v>326</v>
      </c>
      <c r="X66" s="39">
        <v>100</v>
      </c>
      <c r="Y66" s="39">
        <v>55</v>
      </c>
      <c r="Z66" s="39">
        <v>70</v>
      </c>
      <c r="AA66" s="39">
        <v>85</v>
      </c>
      <c r="AB66" s="39">
        <v>100</v>
      </c>
      <c r="AC66" s="1" t="s">
        <v>392</v>
      </c>
      <c r="AD66" s="1" t="s">
        <v>393</v>
      </c>
      <c r="AE66" s="37" t="s">
        <v>329</v>
      </c>
      <c r="AF66" s="1"/>
      <c r="AG66" s="37"/>
      <c r="AH66" s="37"/>
      <c r="AI66" s="1"/>
      <c r="AJ66" s="1"/>
      <c r="AK66" s="1"/>
      <c r="AL66" s="1"/>
      <c r="AM66" s="1"/>
      <c r="AN66" s="1"/>
      <c r="AO66" s="1"/>
      <c r="AP66" s="1"/>
      <c r="AQ66" s="37">
        <v>1</v>
      </c>
      <c r="AR66" s="1" t="s">
        <v>394</v>
      </c>
      <c r="AS66" s="1" t="s">
        <v>116</v>
      </c>
      <c r="AT66" s="1" t="s">
        <v>131</v>
      </c>
      <c r="AU66" s="1" t="s">
        <v>132</v>
      </c>
      <c r="AV66" s="1" t="s">
        <v>395</v>
      </c>
      <c r="AW66" s="1" t="s">
        <v>109</v>
      </c>
      <c r="AX66" s="1" t="s">
        <v>109</v>
      </c>
      <c r="AY66" s="1" t="s">
        <v>109</v>
      </c>
      <c r="AZ66" s="1" t="s">
        <v>109</v>
      </c>
      <c r="BA66" s="1" t="s">
        <v>109</v>
      </c>
      <c r="BB66" s="1" t="s">
        <v>109</v>
      </c>
      <c r="BC66" s="1" t="s">
        <v>109</v>
      </c>
      <c r="BD66" s="1" t="s">
        <v>110</v>
      </c>
      <c r="BE66" s="1" t="s">
        <v>109</v>
      </c>
      <c r="BF66" s="1" t="s">
        <v>109</v>
      </c>
      <c r="BG66" s="1" t="s">
        <v>109</v>
      </c>
      <c r="BH66" s="1" t="s">
        <v>109</v>
      </c>
      <c r="BI66" s="1" t="s">
        <v>110</v>
      </c>
      <c r="BJ66" s="1" t="s">
        <v>109</v>
      </c>
      <c r="BK66" s="1" t="s">
        <v>109</v>
      </c>
      <c r="BL66" s="1" t="s">
        <v>109</v>
      </c>
      <c r="BM66" s="1" t="s">
        <v>110</v>
      </c>
      <c r="BN66" s="38"/>
      <c r="BO66" s="106"/>
      <c r="BP66" s="38"/>
      <c r="BQ66" s="38"/>
      <c r="BR66" s="38"/>
      <c r="BS66" s="38"/>
      <c r="BT66" s="106"/>
      <c r="BU66" s="106"/>
      <c r="BV66" s="38"/>
      <c r="BW66" s="106"/>
      <c r="BX66" s="35"/>
      <c r="BY66" s="36"/>
      <c r="BZ66" s="36"/>
      <c r="CA66" s="36"/>
      <c r="CB66" s="36"/>
      <c r="CC66" s="36"/>
      <c r="CD66" s="36"/>
      <c r="CE66" s="102"/>
      <c r="CF66" s="36"/>
      <c r="CG66" s="36"/>
      <c r="CH66" s="36"/>
      <c r="CI66" s="36"/>
      <c r="CJ66" s="36"/>
      <c r="CK66" s="36"/>
      <c r="CL66" s="102"/>
      <c r="CM66" s="36"/>
      <c r="CN66" s="36"/>
      <c r="CO66" s="36"/>
      <c r="CP66" s="38"/>
      <c r="CQ66" s="38"/>
      <c r="CR66" s="38"/>
      <c r="CS66" s="38"/>
      <c r="CT66" s="36"/>
      <c r="CU66" s="36"/>
      <c r="CV66" s="38"/>
      <c r="CW66" s="38"/>
      <c r="CX66" s="38"/>
      <c r="CY66" s="38"/>
    </row>
    <row r="67" spans="1:103" s="55" customFormat="1" ht="47.25" customHeight="1" x14ac:dyDescent="0.15">
      <c r="A67" s="1" t="s">
        <v>6</v>
      </c>
      <c r="B67" s="1" t="s">
        <v>6</v>
      </c>
      <c r="C67" s="1" t="s">
        <v>6</v>
      </c>
      <c r="D67" s="1" t="s">
        <v>6</v>
      </c>
      <c r="E67" s="1"/>
      <c r="F67" s="1"/>
      <c r="G67" s="1"/>
      <c r="H67" s="1"/>
      <c r="I67" s="1" t="s">
        <v>109</v>
      </c>
      <c r="J67" s="1" t="s">
        <v>109</v>
      </c>
      <c r="K67" s="1" t="s">
        <v>109</v>
      </c>
      <c r="L67" s="1" t="s">
        <v>109</v>
      </c>
      <c r="M67" s="1" t="s">
        <v>110</v>
      </c>
      <c r="N67" s="1" t="s">
        <v>110</v>
      </c>
      <c r="O67" s="1" t="s">
        <v>109</v>
      </c>
      <c r="P67" s="1" t="s">
        <v>110</v>
      </c>
      <c r="Q67" s="1" t="s">
        <v>109</v>
      </c>
      <c r="R67" s="1" t="s">
        <v>109</v>
      </c>
      <c r="S67" s="1" t="s">
        <v>109</v>
      </c>
      <c r="T67" s="1" t="s">
        <v>109</v>
      </c>
      <c r="U67" s="1" t="s">
        <v>109</v>
      </c>
      <c r="V67" s="1" t="s">
        <v>325</v>
      </c>
      <c r="W67" s="37" t="s">
        <v>326</v>
      </c>
      <c r="X67" s="39">
        <v>100</v>
      </c>
      <c r="Y67" s="39">
        <v>55</v>
      </c>
      <c r="Z67" s="39">
        <v>70</v>
      </c>
      <c r="AA67" s="39">
        <v>85</v>
      </c>
      <c r="AB67" s="39">
        <v>100</v>
      </c>
      <c r="AC67" s="1" t="s">
        <v>396</v>
      </c>
      <c r="AD67" s="1" t="s">
        <v>397</v>
      </c>
      <c r="AE67" s="37" t="s">
        <v>329</v>
      </c>
      <c r="AF67" s="1"/>
      <c r="AG67" s="37"/>
      <c r="AH67" s="37">
        <v>0.25</v>
      </c>
      <c r="AI67" s="1"/>
      <c r="AJ67" s="1"/>
      <c r="AK67" s="37">
        <v>0.5</v>
      </c>
      <c r="AL67" s="1"/>
      <c r="AM67" s="1"/>
      <c r="AN67" s="37">
        <v>0.75</v>
      </c>
      <c r="AO67" s="1"/>
      <c r="AP67" s="1"/>
      <c r="AQ67" s="37">
        <v>1</v>
      </c>
      <c r="AR67" s="1" t="s">
        <v>398</v>
      </c>
      <c r="AS67" s="1" t="s">
        <v>141</v>
      </c>
      <c r="AT67" s="1" t="s">
        <v>131</v>
      </c>
      <c r="AU67" s="1" t="s">
        <v>132</v>
      </c>
      <c r="AV67" s="1" t="s">
        <v>399</v>
      </c>
      <c r="AW67" s="1" t="s">
        <v>109</v>
      </c>
      <c r="AX67" s="1" t="s">
        <v>109</v>
      </c>
      <c r="AY67" s="1" t="s">
        <v>109</v>
      </c>
      <c r="AZ67" s="1" t="s">
        <v>109</v>
      </c>
      <c r="BA67" s="1" t="s">
        <v>109</v>
      </c>
      <c r="BB67" s="1" t="s">
        <v>109</v>
      </c>
      <c r="BC67" s="1" t="s">
        <v>109</v>
      </c>
      <c r="BD67" s="1" t="s">
        <v>110</v>
      </c>
      <c r="BE67" s="1" t="s">
        <v>109</v>
      </c>
      <c r="BF67" s="1" t="s">
        <v>109</v>
      </c>
      <c r="BG67" s="1" t="s">
        <v>109</v>
      </c>
      <c r="BH67" s="1" t="s">
        <v>109</v>
      </c>
      <c r="BI67" s="1" t="s">
        <v>109</v>
      </c>
      <c r="BJ67" s="1" t="s">
        <v>109</v>
      </c>
      <c r="BK67" s="1" t="s">
        <v>109</v>
      </c>
      <c r="BL67" s="1" t="s">
        <v>109</v>
      </c>
      <c r="BM67" s="1" t="s">
        <v>110</v>
      </c>
      <c r="BN67" s="103">
        <f>+BY67/BZ67</f>
        <v>0.99921046695240245</v>
      </c>
      <c r="BO67" s="101">
        <f>+CF67/CG67</f>
        <v>0.93110683685959084</v>
      </c>
      <c r="BP67" s="101"/>
      <c r="BQ67" s="101"/>
      <c r="BR67" s="101">
        <f>+(BN67+BO67+BP67+BQ67)/4</f>
        <v>0.48257932595299835</v>
      </c>
      <c r="BS67" s="101">
        <f>BN67</f>
        <v>0.99921046695240245</v>
      </c>
      <c r="BT67" s="101">
        <f>+BO67</f>
        <v>0.93110683685959084</v>
      </c>
      <c r="BU67" s="101"/>
      <c r="BV67" s="101"/>
      <c r="BW67" s="101">
        <f>+(BS67+BT67+BU67+BV67)/4</f>
        <v>0.48257932595299835</v>
      </c>
      <c r="BX67" s="35">
        <v>43564</v>
      </c>
      <c r="BY67" s="36">
        <v>8859</v>
      </c>
      <c r="BZ67" s="36">
        <v>8866</v>
      </c>
      <c r="CA67" s="1" t="s">
        <v>400</v>
      </c>
      <c r="CB67" s="1" t="s">
        <v>401</v>
      </c>
      <c r="CC67" s="1" t="s">
        <v>402</v>
      </c>
      <c r="CD67" s="1" t="s">
        <v>403</v>
      </c>
      <c r="CE67" s="102">
        <v>43654</v>
      </c>
      <c r="CF67" s="36">
        <v>10650</v>
      </c>
      <c r="CG67" s="36">
        <v>11438</v>
      </c>
      <c r="CH67" s="1" t="s">
        <v>1536</v>
      </c>
      <c r="CI67" s="1" t="s">
        <v>1537</v>
      </c>
      <c r="CJ67" s="1" t="s">
        <v>1538</v>
      </c>
      <c r="CK67" s="1" t="s">
        <v>1539</v>
      </c>
      <c r="CL67" s="102"/>
      <c r="CM67" s="36"/>
      <c r="CN67" s="36"/>
      <c r="CO67" s="36"/>
      <c r="CP67" s="38"/>
      <c r="CQ67" s="38"/>
      <c r="CR67" s="38"/>
      <c r="CS67" s="38"/>
      <c r="CT67" s="36"/>
      <c r="CU67" s="36"/>
      <c r="CV67" s="38"/>
      <c r="CW67" s="38"/>
      <c r="CX67" s="38"/>
      <c r="CY67" s="38"/>
    </row>
    <row r="68" spans="1:103" s="55" customFormat="1" ht="41.25" customHeight="1" x14ac:dyDescent="0.15">
      <c r="A68" s="1" t="s">
        <v>6</v>
      </c>
      <c r="B68" s="1" t="s">
        <v>6</v>
      </c>
      <c r="C68" s="1" t="s">
        <v>6</v>
      </c>
      <c r="D68" s="1" t="s">
        <v>6</v>
      </c>
      <c r="E68" s="1"/>
      <c r="F68" s="1"/>
      <c r="G68" s="1"/>
      <c r="H68" s="1"/>
      <c r="I68" s="1" t="s">
        <v>109</v>
      </c>
      <c r="J68" s="1" t="s">
        <v>109</v>
      </c>
      <c r="K68" s="1" t="s">
        <v>109</v>
      </c>
      <c r="L68" s="1" t="s">
        <v>109</v>
      </c>
      <c r="M68" s="1" t="s">
        <v>110</v>
      </c>
      <c r="N68" s="1" t="s">
        <v>110</v>
      </c>
      <c r="O68" s="1" t="s">
        <v>109</v>
      </c>
      <c r="P68" s="1" t="s">
        <v>110</v>
      </c>
      <c r="Q68" s="1" t="s">
        <v>109</v>
      </c>
      <c r="R68" s="1" t="s">
        <v>109</v>
      </c>
      <c r="S68" s="1" t="s">
        <v>109</v>
      </c>
      <c r="T68" s="1" t="s">
        <v>109</v>
      </c>
      <c r="U68" s="1" t="s">
        <v>109</v>
      </c>
      <c r="V68" s="1" t="s">
        <v>325</v>
      </c>
      <c r="W68" s="37" t="s">
        <v>326</v>
      </c>
      <c r="X68" s="39">
        <v>100</v>
      </c>
      <c r="Y68" s="39">
        <v>55</v>
      </c>
      <c r="Z68" s="39">
        <v>70</v>
      </c>
      <c r="AA68" s="39">
        <v>85</v>
      </c>
      <c r="AB68" s="39">
        <v>100</v>
      </c>
      <c r="AC68" s="1" t="s">
        <v>404</v>
      </c>
      <c r="AD68" s="1" t="s">
        <v>405</v>
      </c>
      <c r="AE68" s="37" t="s">
        <v>329</v>
      </c>
      <c r="AF68" s="1"/>
      <c r="AG68" s="1">
        <v>1</v>
      </c>
      <c r="AH68" s="1"/>
      <c r="AI68" s="1"/>
      <c r="AJ68" s="1"/>
      <c r="AK68" s="1"/>
      <c r="AL68" s="1"/>
      <c r="AM68" s="1"/>
      <c r="AN68" s="1"/>
      <c r="AO68" s="1"/>
      <c r="AP68" s="1"/>
      <c r="AQ68" s="1"/>
      <c r="AR68" s="1" t="s">
        <v>406</v>
      </c>
      <c r="AS68" s="1" t="s">
        <v>305</v>
      </c>
      <c r="AT68" s="1" t="s">
        <v>117</v>
      </c>
      <c r="AU68" s="1" t="s">
        <v>118</v>
      </c>
      <c r="AV68" s="1" t="s">
        <v>407</v>
      </c>
      <c r="AW68" s="1" t="s">
        <v>109</v>
      </c>
      <c r="AX68" s="1" t="s">
        <v>109</v>
      </c>
      <c r="AY68" s="1" t="s">
        <v>109</v>
      </c>
      <c r="AZ68" s="1" t="s">
        <v>109</v>
      </c>
      <c r="BA68" s="1" t="s">
        <v>109</v>
      </c>
      <c r="BB68" s="1" t="s">
        <v>109</v>
      </c>
      <c r="BC68" s="1" t="s">
        <v>109</v>
      </c>
      <c r="BD68" s="1" t="s">
        <v>110</v>
      </c>
      <c r="BE68" s="1" t="s">
        <v>109</v>
      </c>
      <c r="BF68" s="1" t="s">
        <v>109</v>
      </c>
      <c r="BG68" s="1" t="s">
        <v>109</v>
      </c>
      <c r="BH68" s="1" t="s">
        <v>109</v>
      </c>
      <c r="BI68" s="1" t="s">
        <v>110</v>
      </c>
      <c r="BJ68" s="1" t="s">
        <v>109</v>
      </c>
      <c r="BK68" s="1" t="s">
        <v>109</v>
      </c>
      <c r="BL68" s="1" t="s">
        <v>109</v>
      </c>
      <c r="BM68" s="1" t="s">
        <v>110</v>
      </c>
      <c r="BN68" s="101"/>
      <c r="BO68" s="101"/>
      <c r="BP68" s="93"/>
      <c r="BQ68" s="93"/>
      <c r="BR68" s="93"/>
      <c r="BS68" s="93"/>
      <c r="BT68" s="101"/>
      <c r="BU68" s="101"/>
      <c r="BV68" s="93"/>
      <c r="BW68" s="101"/>
      <c r="BX68" s="35"/>
      <c r="BY68" s="36"/>
      <c r="BZ68" s="36"/>
      <c r="CA68" s="36"/>
      <c r="CB68" s="36"/>
      <c r="CC68" s="36"/>
      <c r="CD68" s="36"/>
      <c r="CE68" s="102"/>
      <c r="CF68" s="36"/>
      <c r="CG68" s="36"/>
      <c r="CH68" s="1"/>
      <c r="CI68" s="1"/>
      <c r="CJ68" s="1"/>
      <c r="CK68" s="1"/>
      <c r="CL68" s="102"/>
      <c r="CM68" s="36"/>
      <c r="CN68" s="36"/>
      <c r="CO68" s="36"/>
      <c r="CP68" s="38"/>
      <c r="CQ68" s="38"/>
      <c r="CR68" s="38"/>
      <c r="CS68" s="38"/>
      <c r="CT68" s="36"/>
      <c r="CU68" s="36"/>
      <c r="CV68" s="38"/>
      <c r="CW68" s="38"/>
      <c r="CX68" s="38"/>
      <c r="CY68" s="38"/>
    </row>
    <row r="69" spans="1:103" s="55" customFormat="1" ht="47.25" customHeight="1" x14ac:dyDescent="0.15">
      <c r="A69" s="1" t="s">
        <v>6</v>
      </c>
      <c r="B69" s="1" t="s">
        <v>6</v>
      </c>
      <c r="C69" s="1" t="s">
        <v>6</v>
      </c>
      <c r="D69" s="1" t="s">
        <v>6</v>
      </c>
      <c r="E69" s="1"/>
      <c r="F69" s="1"/>
      <c r="G69" s="1"/>
      <c r="H69" s="1"/>
      <c r="I69" s="1" t="s">
        <v>109</v>
      </c>
      <c r="J69" s="1" t="s">
        <v>109</v>
      </c>
      <c r="K69" s="1" t="s">
        <v>109</v>
      </c>
      <c r="L69" s="1" t="s">
        <v>109</v>
      </c>
      <c r="M69" s="1" t="s">
        <v>110</v>
      </c>
      <c r="N69" s="1" t="s">
        <v>110</v>
      </c>
      <c r="O69" s="1" t="s">
        <v>109</v>
      </c>
      <c r="P69" s="1" t="s">
        <v>110</v>
      </c>
      <c r="Q69" s="1" t="s">
        <v>109</v>
      </c>
      <c r="R69" s="1" t="s">
        <v>109</v>
      </c>
      <c r="S69" s="1" t="s">
        <v>109</v>
      </c>
      <c r="T69" s="1" t="s">
        <v>109</v>
      </c>
      <c r="U69" s="1" t="s">
        <v>109</v>
      </c>
      <c r="V69" s="1" t="s">
        <v>325</v>
      </c>
      <c r="W69" s="37" t="s">
        <v>326</v>
      </c>
      <c r="X69" s="39">
        <v>100</v>
      </c>
      <c r="Y69" s="39">
        <v>55</v>
      </c>
      <c r="Z69" s="39">
        <v>70</v>
      </c>
      <c r="AA69" s="39">
        <v>85</v>
      </c>
      <c r="AB69" s="39">
        <v>100</v>
      </c>
      <c r="AC69" s="1" t="s">
        <v>1627</v>
      </c>
      <c r="AD69" s="1" t="s">
        <v>408</v>
      </c>
      <c r="AE69" s="37" t="s">
        <v>329</v>
      </c>
      <c r="AF69" s="1"/>
      <c r="AG69" s="1"/>
      <c r="AH69" s="37">
        <v>0.25</v>
      </c>
      <c r="AI69" s="1"/>
      <c r="AJ69" s="1"/>
      <c r="AK69" s="37">
        <v>0.5</v>
      </c>
      <c r="AL69" s="1"/>
      <c r="AM69" s="1"/>
      <c r="AN69" s="37">
        <v>0.75</v>
      </c>
      <c r="AO69" s="1"/>
      <c r="AP69" s="1"/>
      <c r="AQ69" s="37">
        <v>1</v>
      </c>
      <c r="AR69" s="1" t="s">
        <v>409</v>
      </c>
      <c r="AS69" s="1" t="s">
        <v>141</v>
      </c>
      <c r="AT69" s="1" t="s">
        <v>131</v>
      </c>
      <c r="AU69" s="1" t="s">
        <v>132</v>
      </c>
      <c r="AV69" s="1" t="s">
        <v>410</v>
      </c>
      <c r="AW69" s="1" t="s">
        <v>109</v>
      </c>
      <c r="AX69" s="1" t="s">
        <v>109</v>
      </c>
      <c r="AY69" s="1" t="s">
        <v>109</v>
      </c>
      <c r="AZ69" s="1" t="s">
        <v>109</v>
      </c>
      <c r="BA69" s="1" t="s">
        <v>109</v>
      </c>
      <c r="BB69" s="1" t="s">
        <v>109</v>
      </c>
      <c r="BC69" s="1" t="s">
        <v>109</v>
      </c>
      <c r="BD69" s="1" t="s">
        <v>110</v>
      </c>
      <c r="BE69" s="1" t="s">
        <v>109</v>
      </c>
      <c r="BF69" s="1" t="s">
        <v>109</v>
      </c>
      <c r="BG69" s="1" t="s">
        <v>109</v>
      </c>
      <c r="BH69" s="1" t="s">
        <v>109</v>
      </c>
      <c r="BI69" s="1" t="s">
        <v>109</v>
      </c>
      <c r="BJ69" s="1" t="s">
        <v>109</v>
      </c>
      <c r="BK69" s="1" t="s">
        <v>109</v>
      </c>
      <c r="BL69" s="1" t="s">
        <v>109</v>
      </c>
      <c r="BM69" s="1" t="s">
        <v>110</v>
      </c>
      <c r="BN69" s="103">
        <f>+BY69/BZ69</f>
        <v>0.33333333333333331</v>
      </c>
      <c r="BO69" s="101">
        <f>+CF69/CG69</f>
        <v>0.33333333333333331</v>
      </c>
      <c r="BP69" s="103">
        <f>+CM69/CN69</f>
        <v>0.88888888888888884</v>
      </c>
      <c r="BQ69" s="101"/>
      <c r="BR69" s="101">
        <f>BP69</f>
        <v>0.88888888888888884</v>
      </c>
      <c r="BS69" s="101">
        <f>BN69</f>
        <v>0.33333333333333331</v>
      </c>
      <c r="BT69" s="101">
        <f>+BO69</f>
        <v>0.33333333333333331</v>
      </c>
      <c r="BU69" s="103">
        <f>+BP69</f>
        <v>0.88888888888888884</v>
      </c>
      <c r="BV69" s="101"/>
      <c r="BW69" s="101">
        <f>+(BS69+BT69+BU69+BV69)/4</f>
        <v>0.38888888888888884</v>
      </c>
      <c r="BX69" s="35">
        <v>43563</v>
      </c>
      <c r="BY69" s="36">
        <v>1</v>
      </c>
      <c r="BZ69" s="36">
        <v>3</v>
      </c>
      <c r="CA69" s="1" t="s">
        <v>411</v>
      </c>
      <c r="CB69" s="36" t="s">
        <v>412</v>
      </c>
      <c r="CC69" s="36" t="s">
        <v>413</v>
      </c>
      <c r="CD69" s="1" t="s">
        <v>414</v>
      </c>
      <c r="CE69" s="102">
        <v>43648</v>
      </c>
      <c r="CF69" s="36">
        <v>2</v>
      </c>
      <c r="CG69" s="36">
        <v>6</v>
      </c>
      <c r="CH69" s="1" t="s">
        <v>1366</v>
      </c>
      <c r="CI69" s="1" t="s">
        <v>1367</v>
      </c>
      <c r="CJ69" s="1" t="s">
        <v>413</v>
      </c>
      <c r="CK69" s="1" t="s">
        <v>413</v>
      </c>
      <c r="CL69" s="102" t="s">
        <v>1872</v>
      </c>
      <c r="CM69" s="36">
        <v>8</v>
      </c>
      <c r="CN69" s="36">
        <v>9</v>
      </c>
      <c r="CO69" s="1" t="s">
        <v>1873</v>
      </c>
      <c r="CP69" s="1" t="s">
        <v>1874</v>
      </c>
      <c r="CQ69" s="1" t="s">
        <v>1875</v>
      </c>
      <c r="CR69" s="1" t="s">
        <v>413</v>
      </c>
      <c r="CS69" s="38"/>
      <c r="CT69" s="36"/>
      <c r="CU69" s="36"/>
      <c r="CV69" s="38"/>
      <c r="CW69" s="38"/>
      <c r="CX69" s="38"/>
      <c r="CY69" s="38"/>
    </row>
    <row r="70" spans="1:103" s="55" customFormat="1" ht="41.25" customHeight="1" x14ac:dyDescent="0.15">
      <c r="A70" s="1" t="s">
        <v>6</v>
      </c>
      <c r="B70" s="1" t="s">
        <v>6</v>
      </c>
      <c r="C70" s="1" t="s">
        <v>6</v>
      </c>
      <c r="D70" s="1" t="s">
        <v>6</v>
      </c>
      <c r="E70" s="1"/>
      <c r="F70" s="1"/>
      <c r="G70" s="1"/>
      <c r="H70" s="1"/>
      <c r="I70" s="1" t="s">
        <v>109</v>
      </c>
      <c r="J70" s="1" t="s">
        <v>109</v>
      </c>
      <c r="K70" s="1" t="s">
        <v>109</v>
      </c>
      <c r="L70" s="1" t="s">
        <v>109</v>
      </c>
      <c r="M70" s="1" t="s">
        <v>110</v>
      </c>
      <c r="N70" s="1" t="s">
        <v>110</v>
      </c>
      <c r="O70" s="1" t="s">
        <v>109</v>
      </c>
      <c r="P70" s="1" t="s">
        <v>110</v>
      </c>
      <c r="Q70" s="1" t="s">
        <v>109</v>
      </c>
      <c r="R70" s="1" t="s">
        <v>109</v>
      </c>
      <c r="S70" s="1" t="s">
        <v>109</v>
      </c>
      <c r="T70" s="1" t="s">
        <v>109</v>
      </c>
      <c r="U70" s="1" t="s">
        <v>109</v>
      </c>
      <c r="V70" s="1" t="s">
        <v>415</v>
      </c>
      <c r="W70" s="1" t="s">
        <v>416</v>
      </c>
      <c r="X70" s="1" t="s">
        <v>417</v>
      </c>
      <c r="Y70" s="1"/>
      <c r="Z70" s="1" t="s">
        <v>417</v>
      </c>
      <c r="AA70" s="1" t="s">
        <v>417</v>
      </c>
      <c r="AB70" s="1" t="s">
        <v>417</v>
      </c>
      <c r="AC70" s="1" t="s">
        <v>418</v>
      </c>
      <c r="AD70" s="1" t="s">
        <v>419</v>
      </c>
      <c r="AE70" s="37" t="s">
        <v>329</v>
      </c>
      <c r="AF70" s="1"/>
      <c r="AG70" s="1"/>
      <c r="AH70" s="1"/>
      <c r="AI70" s="1"/>
      <c r="AJ70" s="1"/>
      <c r="AK70" s="1"/>
      <c r="AL70" s="1"/>
      <c r="AM70" s="1"/>
      <c r="AN70" s="1"/>
      <c r="AO70" s="1"/>
      <c r="AP70" s="1"/>
      <c r="AQ70" s="37">
        <v>1</v>
      </c>
      <c r="AR70" s="1" t="s">
        <v>420</v>
      </c>
      <c r="AS70" s="1" t="s">
        <v>116</v>
      </c>
      <c r="AT70" s="1" t="s">
        <v>131</v>
      </c>
      <c r="AU70" s="1" t="s">
        <v>132</v>
      </c>
      <c r="AV70" s="1" t="s">
        <v>421</v>
      </c>
      <c r="AW70" s="1" t="s">
        <v>109</v>
      </c>
      <c r="AX70" s="1" t="s">
        <v>109</v>
      </c>
      <c r="AY70" s="1" t="s">
        <v>109</v>
      </c>
      <c r="AZ70" s="1" t="s">
        <v>109</v>
      </c>
      <c r="BA70" s="1" t="s">
        <v>109</v>
      </c>
      <c r="BB70" s="1" t="s">
        <v>109</v>
      </c>
      <c r="BC70" s="1" t="s">
        <v>109</v>
      </c>
      <c r="BD70" s="1" t="s">
        <v>110</v>
      </c>
      <c r="BE70" s="1" t="s">
        <v>109</v>
      </c>
      <c r="BF70" s="1" t="s">
        <v>109</v>
      </c>
      <c r="BG70" s="1" t="s">
        <v>110</v>
      </c>
      <c r="BH70" s="1" t="s">
        <v>109</v>
      </c>
      <c r="BI70" s="1" t="s">
        <v>109</v>
      </c>
      <c r="BJ70" s="1" t="s">
        <v>109</v>
      </c>
      <c r="BK70" s="1" t="s">
        <v>109</v>
      </c>
      <c r="BL70" s="1" t="s">
        <v>109</v>
      </c>
      <c r="BM70" s="1" t="s">
        <v>110</v>
      </c>
      <c r="BN70" s="93"/>
      <c r="BO70" s="101"/>
      <c r="BP70" s="93"/>
      <c r="BQ70" s="93"/>
      <c r="BR70" s="93"/>
      <c r="BS70" s="93"/>
      <c r="BT70" s="101"/>
      <c r="BU70" s="101"/>
      <c r="BV70" s="93"/>
      <c r="BW70" s="101"/>
      <c r="BX70" s="35"/>
      <c r="BY70" s="36"/>
      <c r="BZ70" s="36"/>
      <c r="CA70" s="36"/>
      <c r="CB70" s="36"/>
      <c r="CC70" s="36"/>
      <c r="CD70" s="36"/>
      <c r="CE70" s="102"/>
      <c r="CF70" s="36"/>
      <c r="CG70" s="36"/>
      <c r="CH70" s="1"/>
      <c r="CI70" s="1"/>
      <c r="CJ70" s="1"/>
      <c r="CK70" s="1"/>
      <c r="CL70" s="102"/>
      <c r="CM70" s="36"/>
      <c r="CN70" s="36"/>
      <c r="CO70" s="36"/>
      <c r="CP70" s="38"/>
      <c r="CQ70" s="38"/>
      <c r="CR70" s="38"/>
      <c r="CS70" s="38"/>
      <c r="CT70" s="36"/>
      <c r="CU70" s="36"/>
      <c r="CV70" s="38"/>
      <c r="CW70" s="38"/>
      <c r="CX70" s="38"/>
      <c r="CY70" s="38"/>
    </row>
    <row r="71" spans="1:103" s="55" customFormat="1" ht="41.25" customHeight="1" x14ac:dyDescent="0.15">
      <c r="A71" s="1" t="s">
        <v>6</v>
      </c>
      <c r="B71" s="1" t="s">
        <v>6</v>
      </c>
      <c r="C71" s="1" t="s">
        <v>6</v>
      </c>
      <c r="D71" s="1" t="s">
        <v>6</v>
      </c>
      <c r="E71" s="1"/>
      <c r="F71" s="1"/>
      <c r="G71" s="1"/>
      <c r="H71" s="1"/>
      <c r="I71" s="1" t="s">
        <v>109</v>
      </c>
      <c r="J71" s="1" t="s">
        <v>109</v>
      </c>
      <c r="K71" s="1" t="s">
        <v>109</v>
      </c>
      <c r="L71" s="1" t="s">
        <v>109</v>
      </c>
      <c r="M71" s="1" t="s">
        <v>110</v>
      </c>
      <c r="N71" s="1" t="s">
        <v>110</v>
      </c>
      <c r="O71" s="1" t="s">
        <v>109</v>
      </c>
      <c r="P71" s="1" t="s">
        <v>110</v>
      </c>
      <c r="Q71" s="1" t="s">
        <v>109</v>
      </c>
      <c r="R71" s="1" t="s">
        <v>109</v>
      </c>
      <c r="S71" s="1" t="s">
        <v>110</v>
      </c>
      <c r="T71" s="1" t="s">
        <v>110</v>
      </c>
      <c r="U71" s="1" t="s">
        <v>109</v>
      </c>
      <c r="V71" s="1" t="s">
        <v>325</v>
      </c>
      <c r="W71" s="37" t="s">
        <v>326</v>
      </c>
      <c r="X71" s="39">
        <v>100</v>
      </c>
      <c r="Y71" s="39">
        <v>55</v>
      </c>
      <c r="Z71" s="39">
        <v>70</v>
      </c>
      <c r="AA71" s="39">
        <v>85</v>
      </c>
      <c r="AB71" s="39">
        <v>100</v>
      </c>
      <c r="AC71" s="1" t="s">
        <v>422</v>
      </c>
      <c r="AD71" s="1" t="s">
        <v>419</v>
      </c>
      <c r="AE71" s="37" t="s">
        <v>329</v>
      </c>
      <c r="AF71" s="1"/>
      <c r="AG71" s="1"/>
      <c r="AH71" s="1"/>
      <c r="AI71" s="1"/>
      <c r="AJ71" s="1"/>
      <c r="AK71" s="1"/>
      <c r="AL71" s="1"/>
      <c r="AM71" s="1"/>
      <c r="AN71" s="1"/>
      <c r="AO71" s="1"/>
      <c r="AP71" s="1"/>
      <c r="AQ71" s="37">
        <v>1</v>
      </c>
      <c r="AR71" s="1" t="s">
        <v>420</v>
      </c>
      <c r="AS71" s="1" t="s">
        <v>116</v>
      </c>
      <c r="AT71" s="1" t="s">
        <v>131</v>
      </c>
      <c r="AU71" s="1" t="s">
        <v>132</v>
      </c>
      <c r="AV71" s="1" t="s">
        <v>421</v>
      </c>
      <c r="AW71" s="1" t="s">
        <v>109</v>
      </c>
      <c r="AX71" s="1" t="s">
        <v>109</v>
      </c>
      <c r="AY71" s="1" t="s">
        <v>109</v>
      </c>
      <c r="AZ71" s="1" t="s">
        <v>109</v>
      </c>
      <c r="BA71" s="1" t="s">
        <v>109</v>
      </c>
      <c r="BB71" s="1" t="s">
        <v>109</v>
      </c>
      <c r="BC71" s="1" t="s">
        <v>109</v>
      </c>
      <c r="BD71" s="1" t="s">
        <v>110</v>
      </c>
      <c r="BE71" s="1" t="s">
        <v>109</v>
      </c>
      <c r="BF71" s="1" t="s">
        <v>109</v>
      </c>
      <c r="BG71" s="1" t="s">
        <v>110</v>
      </c>
      <c r="BH71" s="1" t="s">
        <v>109</v>
      </c>
      <c r="BI71" s="1" t="s">
        <v>110</v>
      </c>
      <c r="BJ71" s="1" t="s">
        <v>109</v>
      </c>
      <c r="BK71" s="1" t="s">
        <v>109</v>
      </c>
      <c r="BL71" s="1" t="s">
        <v>109</v>
      </c>
      <c r="BM71" s="1" t="s">
        <v>110</v>
      </c>
      <c r="BN71" s="38"/>
      <c r="BO71" s="106"/>
      <c r="BP71" s="38"/>
      <c r="BQ71" s="38"/>
      <c r="BR71" s="38"/>
      <c r="BS71" s="38"/>
      <c r="BT71" s="106"/>
      <c r="BU71" s="106"/>
      <c r="BV71" s="38"/>
      <c r="BW71" s="106"/>
      <c r="BX71" s="35"/>
      <c r="BY71" s="36"/>
      <c r="BZ71" s="36"/>
      <c r="CA71" s="36"/>
      <c r="CB71" s="36"/>
      <c r="CC71" s="36"/>
      <c r="CD71" s="36"/>
      <c r="CE71" s="102"/>
      <c r="CF71" s="36"/>
      <c r="CG71" s="36"/>
      <c r="CH71" s="1"/>
      <c r="CI71" s="1"/>
      <c r="CJ71" s="1"/>
      <c r="CK71" s="1"/>
      <c r="CL71" s="102"/>
      <c r="CM71" s="36"/>
      <c r="CN71" s="36"/>
      <c r="CO71" s="36"/>
      <c r="CP71" s="38"/>
      <c r="CQ71" s="38"/>
      <c r="CR71" s="38"/>
      <c r="CS71" s="38"/>
      <c r="CT71" s="36"/>
      <c r="CU71" s="36"/>
      <c r="CV71" s="38"/>
      <c r="CW71" s="38"/>
      <c r="CX71" s="38"/>
      <c r="CY71" s="38"/>
    </row>
    <row r="72" spans="1:103" s="55" customFormat="1" ht="41.25" customHeight="1" x14ac:dyDescent="0.15">
      <c r="A72" s="1" t="s">
        <v>6</v>
      </c>
      <c r="B72" s="1" t="s">
        <v>6</v>
      </c>
      <c r="C72" s="1" t="s">
        <v>6</v>
      </c>
      <c r="D72" s="1" t="s">
        <v>6</v>
      </c>
      <c r="E72" s="1"/>
      <c r="F72" s="1"/>
      <c r="G72" s="1"/>
      <c r="H72" s="1"/>
      <c r="I72" s="1" t="s">
        <v>109</v>
      </c>
      <c r="J72" s="1" t="s">
        <v>109</v>
      </c>
      <c r="K72" s="1" t="s">
        <v>109</v>
      </c>
      <c r="L72" s="1" t="s">
        <v>109</v>
      </c>
      <c r="M72" s="1" t="s">
        <v>110</v>
      </c>
      <c r="N72" s="1" t="s">
        <v>110</v>
      </c>
      <c r="O72" s="1" t="s">
        <v>109</v>
      </c>
      <c r="P72" s="1" t="s">
        <v>110</v>
      </c>
      <c r="Q72" s="1" t="s">
        <v>110</v>
      </c>
      <c r="R72" s="1" t="s">
        <v>109</v>
      </c>
      <c r="S72" s="1" t="s">
        <v>110</v>
      </c>
      <c r="T72" s="1" t="s">
        <v>109</v>
      </c>
      <c r="U72" s="1" t="s">
        <v>109</v>
      </c>
      <c r="V72" s="1" t="s">
        <v>325</v>
      </c>
      <c r="W72" s="37" t="s">
        <v>326</v>
      </c>
      <c r="X72" s="39">
        <v>100</v>
      </c>
      <c r="Y72" s="39">
        <v>55</v>
      </c>
      <c r="Z72" s="39">
        <v>70</v>
      </c>
      <c r="AA72" s="39">
        <v>85</v>
      </c>
      <c r="AB72" s="39">
        <v>100</v>
      </c>
      <c r="AC72" s="1" t="s">
        <v>423</v>
      </c>
      <c r="AD72" s="1" t="s">
        <v>419</v>
      </c>
      <c r="AE72" s="37" t="s">
        <v>329</v>
      </c>
      <c r="AF72" s="1"/>
      <c r="AG72" s="1"/>
      <c r="AH72" s="1"/>
      <c r="AI72" s="1"/>
      <c r="AJ72" s="1"/>
      <c r="AK72" s="1"/>
      <c r="AL72" s="1"/>
      <c r="AM72" s="1"/>
      <c r="AN72" s="1"/>
      <c r="AO72" s="1"/>
      <c r="AP72" s="1"/>
      <c r="AQ72" s="37">
        <v>1</v>
      </c>
      <c r="AR72" s="1" t="s">
        <v>420</v>
      </c>
      <c r="AS72" s="1" t="s">
        <v>116</v>
      </c>
      <c r="AT72" s="1" t="s">
        <v>131</v>
      </c>
      <c r="AU72" s="1" t="s">
        <v>132</v>
      </c>
      <c r="AV72" s="1" t="s">
        <v>421</v>
      </c>
      <c r="AW72" s="1" t="s">
        <v>109</v>
      </c>
      <c r="AX72" s="1" t="s">
        <v>109</v>
      </c>
      <c r="AY72" s="1" t="s">
        <v>109</v>
      </c>
      <c r="AZ72" s="1" t="s">
        <v>109</v>
      </c>
      <c r="BA72" s="1" t="s">
        <v>109</v>
      </c>
      <c r="BB72" s="1" t="s">
        <v>109</v>
      </c>
      <c r="BC72" s="1" t="s">
        <v>109</v>
      </c>
      <c r="BD72" s="1" t="s">
        <v>110</v>
      </c>
      <c r="BE72" s="1" t="s">
        <v>109</v>
      </c>
      <c r="BF72" s="1" t="s">
        <v>109</v>
      </c>
      <c r="BG72" s="1" t="s">
        <v>110</v>
      </c>
      <c r="BH72" s="1" t="s">
        <v>109</v>
      </c>
      <c r="BI72" s="1" t="s">
        <v>109</v>
      </c>
      <c r="BJ72" s="1" t="s">
        <v>109</v>
      </c>
      <c r="BK72" s="1" t="s">
        <v>109</v>
      </c>
      <c r="BL72" s="1" t="s">
        <v>109</v>
      </c>
      <c r="BM72" s="1" t="s">
        <v>110</v>
      </c>
      <c r="BN72" s="38"/>
      <c r="BO72" s="106"/>
      <c r="BP72" s="38"/>
      <c r="BQ72" s="38"/>
      <c r="BR72" s="38"/>
      <c r="BS72" s="38"/>
      <c r="BT72" s="106"/>
      <c r="BU72" s="106"/>
      <c r="BV72" s="38"/>
      <c r="BW72" s="106"/>
      <c r="BX72" s="35"/>
      <c r="BY72" s="36"/>
      <c r="BZ72" s="36"/>
      <c r="CA72" s="36"/>
      <c r="CB72" s="36"/>
      <c r="CC72" s="36"/>
      <c r="CD72" s="36"/>
      <c r="CE72" s="102"/>
      <c r="CF72" s="36"/>
      <c r="CG72" s="36"/>
      <c r="CH72" s="1"/>
      <c r="CI72" s="1"/>
      <c r="CJ72" s="1"/>
      <c r="CK72" s="1"/>
      <c r="CL72" s="102"/>
      <c r="CM72" s="36"/>
      <c r="CN72" s="36"/>
      <c r="CO72" s="36"/>
      <c r="CP72" s="38"/>
      <c r="CQ72" s="38"/>
      <c r="CR72" s="38"/>
      <c r="CS72" s="38"/>
      <c r="CT72" s="36"/>
      <c r="CU72" s="36"/>
      <c r="CV72" s="38"/>
      <c r="CW72" s="38"/>
      <c r="CX72" s="38"/>
      <c r="CY72" s="38"/>
    </row>
    <row r="73" spans="1:103" s="55" customFormat="1" ht="41.25" customHeight="1" x14ac:dyDescent="0.15">
      <c r="A73" s="1" t="s">
        <v>6</v>
      </c>
      <c r="B73" s="1" t="s">
        <v>6</v>
      </c>
      <c r="C73" s="1" t="s">
        <v>6</v>
      </c>
      <c r="D73" s="1" t="s">
        <v>6</v>
      </c>
      <c r="E73" s="1"/>
      <c r="F73" s="1"/>
      <c r="G73" s="1"/>
      <c r="H73" s="1"/>
      <c r="I73" s="1" t="s">
        <v>109</v>
      </c>
      <c r="J73" s="1" t="s">
        <v>109</v>
      </c>
      <c r="K73" s="1" t="s">
        <v>109</v>
      </c>
      <c r="L73" s="1" t="s">
        <v>109</v>
      </c>
      <c r="M73" s="1" t="s">
        <v>110</v>
      </c>
      <c r="N73" s="1" t="s">
        <v>110</v>
      </c>
      <c r="O73" s="1" t="s">
        <v>109</v>
      </c>
      <c r="P73" s="1" t="s">
        <v>110</v>
      </c>
      <c r="Q73" s="1" t="s">
        <v>109</v>
      </c>
      <c r="R73" s="1" t="s">
        <v>110</v>
      </c>
      <c r="S73" s="1" t="s">
        <v>109</v>
      </c>
      <c r="T73" s="1" t="s">
        <v>110</v>
      </c>
      <c r="U73" s="1" t="s">
        <v>109</v>
      </c>
      <c r="V73" s="1" t="s">
        <v>325</v>
      </c>
      <c r="W73" s="37" t="s">
        <v>326</v>
      </c>
      <c r="X73" s="39">
        <v>100</v>
      </c>
      <c r="Y73" s="39">
        <v>55</v>
      </c>
      <c r="Z73" s="39">
        <v>70</v>
      </c>
      <c r="AA73" s="39">
        <v>85</v>
      </c>
      <c r="AB73" s="39">
        <v>100</v>
      </c>
      <c r="AC73" s="1" t="s">
        <v>424</v>
      </c>
      <c r="AD73" s="1" t="s">
        <v>419</v>
      </c>
      <c r="AE73" s="37" t="s">
        <v>329</v>
      </c>
      <c r="AF73" s="1"/>
      <c r="AG73" s="1"/>
      <c r="AH73" s="1"/>
      <c r="AI73" s="1"/>
      <c r="AJ73" s="1"/>
      <c r="AK73" s="1"/>
      <c r="AL73" s="1"/>
      <c r="AM73" s="1"/>
      <c r="AN73" s="1"/>
      <c r="AO73" s="1"/>
      <c r="AP73" s="1"/>
      <c r="AQ73" s="37">
        <v>1</v>
      </c>
      <c r="AR73" s="1" t="s">
        <v>420</v>
      </c>
      <c r="AS73" s="1" t="s">
        <v>116</v>
      </c>
      <c r="AT73" s="1" t="s">
        <v>131</v>
      </c>
      <c r="AU73" s="1" t="s">
        <v>132</v>
      </c>
      <c r="AV73" s="1" t="s">
        <v>425</v>
      </c>
      <c r="AW73" s="1" t="s">
        <v>109</v>
      </c>
      <c r="AX73" s="1" t="s">
        <v>109</v>
      </c>
      <c r="AY73" s="1" t="s">
        <v>109</v>
      </c>
      <c r="AZ73" s="1" t="s">
        <v>109</v>
      </c>
      <c r="BA73" s="1" t="s">
        <v>109</v>
      </c>
      <c r="BB73" s="1" t="s">
        <v>109</v>
      </c>
      <c r="BC73" s="1" t="s">
        <v>109</v>
      </c>
      <c r="BD73" s="1" t="s">
        <v>110</v>
      </c>
      <c r="BE73" s="1" t="s">
        <v>109</v>
      </c>
      <c r="BF73" s="1" t="s">
        <v>109</v>
      </c>
      <c r="BG73" s="1" t="s">
        <v>109</v>
      </c>
      <c r="BH73" s="1" t="s">
        <v>110</v>
      </c>
      <c r="BI73" s="1" t="s">
        <v>109</v>
      </c>
      <c r="BJ73" s="1" t="s">
        <v>109</v>
      </c>
      <c r="BK73" s="1" t="s">
        <v>109</v>
      </c>
      <c r="BL73" s="1" t="s">
        <v>109</v>
      </c>
      <c r="BM73" s="1" t="s">
        <v>110</v>
      </c>
      <c r="BN73" s="38"/>
      <c r="BO73" s="106"/>
      <c r="BP73" s="38"/>
      <c r="BQ73" s="38"/>
      <c r="BR73" s="38"/>
      <c r="BS73" s="38"/>
      <c r="BT73" s="106"/>
      <c r="BU73" s="106"/>
      <c r="BV73" s="38"/>
      <c r="BW73" s="106"/>
      <c r="BX73" s="35"/>
      <c r="BY73" s="36"/>
      <c r="BZ73" s="36"/>
      <c r="CA73" s="36"/>
      <c r="CB73" s="36"/>
      <c r="CC73" s="36"/>
      <c r="CD73" s="36"/>
      <c r="CE73" s="102"/>
      <c r="CF73" s="36"/>
      <c r="CG73" s="36"/>
      <c r="CH73" s="1"/>
      <c r="CI73" s="1"/>
      <c r="CJ73" s="1"/>
      <c r="CK73" s="1"/>
      <c r="CL73" s="102"/>
      <c r="CM73" s="36"/>
      <c r="CN73" s="36"/>
      <c r="CO73" s="36"/>
      <c r="CP73" s="38"/>
      <c r="CQ73" s="38"/>
      <c r="CR73" s="38"/>
      <c r="CS73" s="38"/>
      <c r="CT73" s="36"/>
      <c r="CU73" s="36"/>
      <c r="CV73" s="38"/>
      <c r="CW73" s="38"/>
      <c r="CX73" s="38"/>
      <c r="CY73" s="38"/>
    </row>
    <row r="74" spans="1:103" s="55" customFormat="1" ht="41.25" customHeight="1" x14ac:dyDescent="0.15">
      <c r="A74" s="1" t="s">
        <v>426</v>
      </c>
      <c r="B74" s="1" t="s">
        <v>1662</v>
      </c>
      <c r="C74" s="1" t="s">
        <v>427</v>
      </c>
      <c r="D74" s="1" t="s">
        <v>428</v>
      </c>
      <c r="E74" s="1"/>
      <c r="F74" s="1"/>
      <c r="G74" s="1" t="s">
        <v>429</v>
      </c>
      <c r="H74" s="37" t="s">
        <v>1663</v>
      </c>
      <c r="I74" s="1" t="s">
        <v>109</v>
      </c>
      <c r="J74" s="1" t="s">
        <v>109</v>
      </c>
      <c r="K74" s="36" t="s">
        <v>110</v>
      </c>
      <c r="L74" s="1" t="s">
        <v>109</v>
      </c>
      <c r="M74" s="1" t="s">
        <v>109</v>
      </c>
      <c r="N74" s="1" t="s">
        <v>110</v>
      </c>
      <c r="O74" s="1" t="s">
        <v>109</v>
      </c>
      <c r="P74" s="1" t="s">
        <v>109</v>
      </c>
      <c r="Q74" s="1" t="s">
        <v>109</v>
      </c>
      <c r="R74" s="1" t="s">
        <v>109</v>
      </c>
      <c r="S74" s="1" t="s">
        <v>109</v>
      </c>
      <c r="T74" s="1" t="s">
        <v>109</v>
      </c>
      <c r="U74" s="1" t="s">
        <v>109</v>
      </c>
      <c r="V74" s="1" t="s">
        <v>433</v>
      </c>
      <c r="W74" s="1" t="s">
        <v>429</v>
      </c>
      <c r="X74" s="36" t="s">
        <v>430</v>
      </c>
      <c r="Y74" s="36">
        <v>65</v>
      </c>
      <c r="Z74" s="36">
        <v>55</v>
      </c>
      <c r="AA74" s="36">
        <v>45</v>
      </c>
      <c r="AB74" s="36">
        <v>30</v>
      </c>
      <c r="AC74" s="1" t="s">
        <v>434</v>
      </c>
      <c r="AD74" s="1" t="s">
        <v>435</v>
      </c>
      <c r="AE74" s="1" t="s">
        <v>329</v>
      </c>
      <c r="AF74" s="36"/>
      <c r="AG74" s="36"/>
      <c r="AH74" s="106"/>
      <c r="AI74" s="36"/>
      <c r="AJ74" s="36"/>
      <c r="AK74" s="106"/>
      <c r="AL74" s="36"/>
      <c r="AM74" s="36"/>
      <c r="AN74" s="36"/>
      <c r="AO74" s="36"/>
      <c r="AP74" s="36"/>
      <c r="AQ74" s="36">
        <v>1</v>
      </c>
      <c r="AR74" s="1" t="s">
        <v>436</v>
      </c>
      <c r="AS74" s="1" t="s">
        <v>116</v>
      </c>
      <c r="AT74" s="36" t="s">
        <v>117</v>
      </c>
      <c r="AU74" s="1" t="s">
        <v>118</v>
      </c>
      <c r="AV74" s="1" t="s">
        <v>437</v>
      </c>
      <c r="AW74" s="36" t="s">
        <v>109</v>
      </c>
      <c r="AX74" s="36" t="s">
        <v>109</v>
      </c>
      <c r="AY74" s="36" t="s">
        <v>109</v>
      </c>
      <c r="AZ74" s="36" t="s">
        <v>110</v>
      </c>
      <c r="BA74" s="36" t="s">
        <v>109</v>
      </c>
      <c r="BB74" s="36" t="s">
        <v>109</v>
      </c>
      <c r="BC74" s="36" t="s">
        <v>109</v>
      </c>
      <c r="BD74" s="36" t="s">
        <v>109</v>
      </c>
      <c r="BE74" s="36" t="s">
        <v>109</v>
      </c>
      <c r="BF74" s="36" t="s">
        <v>109</v>
      </c>
      <c r="BG74" s="36" t="s">
        <v>109</v>
      </c>
      <c r="BH74" s="36" t="s">
        <v>109</v>
      </c>
      <c r="BI74" s="36" t="s">
        <v>109</v>
      </c>
      <c r="BJ74" s="36" t="s">
        <v>109</v>
      </c>
      <c r="BK74" s="36" t="s">
        <v>109</v>
      </c>
      <c r="BL74" s="36" t="s">
        <v>109</v>
      </c>
      <c r="BM74" s="36" t="s">
        <v>110</v>
      </c>
      <c r="BN74" s="38"/>
      <c r="BO74" s="106"/>
      <c r="BP74" s="38"/>
      <c r="BQ74" s="38"/>
      <c r="BR74" s="38"/>
      <c r="BS74" s="38"/>
      <c r="BT74" s="106"/>
      <c r="BU74" s="106"/>
      <c r="BV74" s="38"/>
      <c r="BW74" s="106"/>
      <c r="BX74" s="35"/>
      <c r="BY74" s="36"/>
      <c r="BZ74" s="36"/>
      <c r="CA74" s="36"/>
      <c r="CB74" s="36"/>
      <c r="CC74" s="36"/>
      <c r="CD74" s="36"/>
      <c r="CE74" s="102"/>
      <c r="CF74" s="36"/>
      <c r="CG74" s="36"/>
      <c r="CH74" s="1"/>
      <c r="CI74" s="1"/>
      <c r="CJ74" s="1"/>
      <c r="CK74" s="1"/>
      <c r="CL74" s="102"/>
      <c r="CM74" s="36"/>
      <c r="CN74" s="36"/>
      <c r="CO74" s="36"/>
      <c r="CP74" s="38"/>
      <c r="CQ74" s="38"/>
      <c r="CR74" s="38"/>
      <c r="CS74" s="38"/>
      <c r="CT74" s="36"/>
      <c r="CU74" s="36"/>
      <c r="CV74" s="38"/>
      <c r="CW74" s="38"/>
      <c r="CX74" s="38"/>
      <c r="CY74" s="38"/>
    </row>
    <row r="75" spans="1:103" s="55" customFormat="1" ht="48.75" customHeight="1" x14ac:dyDescent="0.15">
      <c r="A75" s="1" t="s">
        <v>6</v>
      </c>
      <c r="B75" s="1" t="s">
        <v>6</v>
      </c>
      <c r="C75" s="1" t="s">
        <v>6</v>
      </c>
      <c r="D75" s="1" t="s">
        <v>6</v>
      </c>
      <c r="E75" s="1"/>
      <c r="F75" s="1"/>
      <c r="G75" s="1"/>
      <c r="H75" s="1"/>
      <c r="I75" s="1" t="s">
        <v>109</v>
      </c>
      <c r="J75" s="1" t="s">
        <v>109</v>
      </c>
      <c r="K75" s="1" t="s">
        <v>109</v>
      </c>
      <c r="L75" s="1" t="s">
        <v>109</v>
      </c>
      <c r="M75" s="1" t="s">
        <v>110</v>
      </c>
      <c r="N75" s="1" t="s">
        <v>109</v>
      </c>
      <c r="O75" s="1" t="s">
        <v>110</v>
      </c>
      <c r="P75" s="1" t="s">
        <v>109</v>
      </c>
      <c r="Q75" s="1" t="s">
        <v>109</v>
      </c>
      <c r="R75" s="1" t="s">
        <v>109</v>
      </c>
      <c r="S75" s="1" t="s">
        <v>109</v>
      </c>
      <c r="T75" s="1" t="s">
        <v>109</v>
      </c>
      <c r="U75" s="1" t="s">
        <v>109</v>
      </c>
      <c r="V75" s="1" t="s">
        <v>307</v>
      </c>
      <c r="W75" s="1" t="s">
        <v>828</v>
      </c>
      <c r="X75" s="37">
        <v>1</v>
      </c>
      <c r="Y75" s="37">
        <v>1</v>
      </c>
      <c r="Z75" s="37">
        <v>1</v>
      </c>
      <c r="AA75" s="37">
        <v>1</v>
      </c>
      <c r="AB75" s="37">
        <v>1</v>
      </c>
      <c r="AC75" s="1" t="s">
        <v>840</v>
      </c>
      <c r="AD75" s="1" t="s">
        <v>841</v>
      </c>
      <c r="AE75" s="1" t="s">
        <v>329</v>
      </c>
      <c r="AF75" s="37">
        <v>1</v>
      </c>
      <c r="AG75" s="37">
        <v>1</v>
      </c>
      <c r="AH75" s="37">
        <v>1</v>
      </c>
      <c r="AI75" s="37">
        <v>1</v>
      </c>
      <c r="AJ75" s="37">
        <v>1</v>
      </c>
      <c r="AK75" s="37">
        <v>1</v>
      </c>
      <c r="AL75" s="37">
        <v>1</v>
      </c>
      <c r="AM75" s="37">
        <v>1</v>
      </c>
      <c r="AN75" s="37">
        <v>1</v>
      </c>
      <c r="AO75" s="37">
        <v>1</v>
      </c>
      <c r="AP75" s="37">
        <v>1</v>
      </c>
      <c r="AQ75" s="37">
        <v>1</v>
      </c>
      <c r="AR75" s="1" t="s">
        <v>842</v>
      </c>
      <c r="AS75" s="1" t="s">
        <v>169</v>
      </c>
      <c r="AT75" s="1" t="s">
        <v>177</v>
      </c>
      <c r="AU75" s="1" t="s">
        <v>132</v>
      </c>
      <c r="AV75" s="1" t="s">
        <v>843</v>
      </c>
      <c r="AW75" s="1" t="s">
        <v>109</v>
      </c>
      <c r="AX75" s="1" t="s">
        <v>109</v>
      </c>
      <c r="AY75" s="1" t="s">
        <v>109</v>
      </c>
      <c r="AZ75" s="1" t="s">
        <v>109</v>
      </c>
      <c r="BA75" s="1" t="s">
        <v>109</v>
      </c>
      <c r="BB75" s="1" t="s">
        <v>109</v>
      </c>
      <c r="BC75" s="1" t="s">
        <v>109</v>
      </c>
      <c r="BD75" s="1" t="s">
        <v>109</v>
      </c>
      <c r="BE75" s="1" t="s">
        <v>109</v>
      </c>
      <c r="BF75" s="1" t="s">
        <v>109</v>
      </c>
      <c r="BG75" s="1" t="s">
        <v>109</v>
      </c>
      <c r="BH75" s="1" t="s">
        <v>109</v>
      </c>
      <c r="BI75" s="1" t="s">
        <v>109</v>
      </c>
      <c r="BJ75" s="1" t="s">
        <v>109</v>
      </c>
      <c r="BK75" s="1" t="s">
        <v>109</v>
      </c>
      <c r="BL75" s="1" t="s">
        <v>109</v>
      </c>
      <c r="BM75" s="1" t="s">
        <v>110</v>
      </c>
      <c r="BN75" s="98">
        <v>1</v>
      </c>
      <c r="BO75" s="106">
        <f>+CF75/CG75</f>
        <v>1</v>
      </c>
      <c r="BP75" s="106">
        <f>+CM75/CN75</f>
        <v>1</v>
      </c>
      <c r="BQ75" s="106"/>
      <c r="BR75" s="106">
        <f>+(BN75+BO75+BP75+BQ75)/4</f>
        <v>0.75</v>
      </c>
      <c r="BS75" s="106">
        <f>BN75</f>
        <v>1</v>
      </c>
      <c r="BT75" s="106">
        <f>+BO75</f>
        <v>1</v>
      </c>
      <c r="BU75" s="106">
        <f>+BP75</f>
        <v>1</v>
      </c>
      <c r="BV75" s="106"/>
      <c r="BW75" s="106">
        <f>+(BS75+BT75+BU75+BV75)/4</f>
        <v>0.75</v>
      </c>
      <c r="BX75" s="35">
        <v>43563</v>
      </c>
      <c r="BY75" s="36">
        <v>142</v>
      </c>
      <c r="BZ75" s="36">
        <v>141</v>
      </c>
      <c r="CA75" s="77" t="s">
        <v>862</v>
      </c>
      <c r="CB75" s="77" t="s">
        <v>863</v>
      </c>
      <c r="CC75" s="77" t="s">
        <v>864</v>
      </c>
      <c r="CD75" s="77" t="s">
        <v>865</v>
      </c>
      <c r="CE75" s="102">
        <v>43648</v>
      </c>
      <c r="CF75" s="36">
        <v>164</v>
      </c>
      <c r="CG75" s="36">
        <v>164</v>
      </c>
      <c r="CH75" s="1" t="s">
        <v>2217</v>
      </c>
      <c r="CI75" s="1" t="s">
        <v>1364</v>
      </c>
      <c r="CJ75" s="1" t="s">
        <v>1365</v>
      </c>
      <c r="CK75" s="1" t="s">
        <v>413</v>
      </c>
      <c r="CL75" s="102">
        <v>43745</v>
      </c>
      <c r="CM75" s="36">
        <v>173</v>
      </c>
      <c r="CN75" s="36">
        <v>173</v>
      </c>
      <c r="CO75" s="1" t="s">
        <v>1767</v>
      </c>
      <c r="CP75" s="1" t="s">
        <v>1766</v>
      </c>
      <c r="CQ75" s="1" t="s">
        <v>1365</v>
      </c>
      <c r="CR75" s="1" t="s">
        <v>413</v>
      </c>
      <c r="CS75" s="38"/>
      <c r="CT75" s="36"/>
      <c r="CU75" s="36"/>
      <c r="CV75" s="38"/>
      <c r="CW75" s="38"/>
      <c r="CX75" s="38"/>
      <c r="CY75" s="38"/>
    </row>
    <row r="76" spans="1:103" s="55" customFormat="1" ht="48.75" customHeight="1" x14ac:dyDescent="0.15">
      <c r="A76" s="1" t="s">
        <v>6</v>
      </c>
      <c r="B76" s="1" t="s">
        <v>6</v>
      </c>
      <c r="C76" s="1" t="s">
        <v>6</v>
      </c>
      <c r="D76" s="1" t="s">
        <v>6</v>
      </c>
      <c r="E76" s="1"/>
      <c r="F76" s="1"/>
      <c r="G76" s="1"/>
      <c r="H76" s="1"/>
      <c r="I76" s="1" t="s">
        <v>109</v>
      </c>
      <c r="J76" s="1" t="s">
        <v>109</v>
      </c>
      <c r="K76" s="1" t="s">
        <v>109</v>
      </c>
      <c r="L76" s="1" t="s">
        <v>109</v>
      </c>
      <c r="M76" s="1" t="s">
        <v>110</v>
      </c>
      <c r="N76" s="1" t="s">
        <v>109</v>
      </c>
      <c r="O76" s="1" t="s">
        <v>109</v>
      </c>
      <c r="P76" s="1" t="s">
        <v>109</v>
      </c>
      <c r="Q76" s="1" t="s">
        <v>109</v>
      </c>
      <c r="R76" s="1" t="s">
        <v>109</v>
      </c>
      <c r="S76" s="1" t="s">
        <v>109</v>
      </c>
      <c r="T76" s="1" t="s">
        <v>109</v>
      </c>
      <c r="U76" s="1" t="s">
        <v>109</v>
      </c>
      <c r="V76" s="1" t="s">
        <v>111</v>
      </c>
      <c r="W76" s="1" t="s">
        <v>165</v>
      </c>
      <c r="X76" s="39">
        <v>75</v>
      </c>
      <c r="Y76" s="1">
        <v>55</v>
      </c>
      <c r="Z76" s="1">
        <v>65</v>
      </c>
      <c r="AA76" s="1">
        <v>70</v>
      </c>
      <c r="AB76" s="39">
        <v>75</v>
      </c>
      <c r="AC76" s="1" t="s">
        <v>844</v>
      </c>
      <c r="AD76" s="1" t="s">
        <v>845</v>
      </c>
      <c r="AE76" s="1" t="s">
        <v>329</v>
      </c>
      <c r="AF76" s="38"/>
      <c r="AG76" s="38"/>
      <c r="AH76" s="106">
        <v>1</v>
      </c>
      <c r="AI76" s="38"/>
      <c r="AJ76" s="38"/>
      <c r="AK76" s="106">
        <v>1</v>
      </c>
      <c r="AL76" s="38"/>
      <c r="AM76" s="38"/>
      <c r="AN76" s="106">
        <v>1</v>
      </c>
      <c r="AO76" s="38"/>
      <c r="AP76" s="38"/>
      <c r="AQ76" s="106">
        <v>1</v>
      </c>
      <c r="AR76" s="1" t="s">
        <v>846</v>
      </c>
      <c r="AS76" s="1" t="s">
        <v>141</v>
      </c>
      <c r="AT76" s="1" t="s">
        <v>177</v>
      </c>
      <c r="AU76" s="1" t="s">
        <v>132</v>
      </c>
      <c r="AV76" s="1" t="s">
        <v>847</v>
      </c>
      <c r="AW76" s="1" t="s">
        <v>109</v>
      </c>
      <c r="AX76" s="1" t="s">
        <v>109</v>
      </c>
      <c r="AY76" s="1" t="s">
        <v>109</v>
      </c>
      <c r="AZ76" s="1" t="s">
        <v>109</v>
      </c>
      <c r="BA76" s="1" t="s">
        <v>109</v>
      </c>
      <c r="BB76" s="1" t="s">
        <v>109</v>
      </c>
      <c r="BC76" s="1" t="s">
        <v>109</v>
      </c>
      <c r="BD76" s="1" t="s">
        <v>109</v>
      </c>
      <c r="BE76" s="1" t="s">
        <v>109</v>
      </c>
      <c r="BF76" s="1" t="s">
        <v>109</v>
      </c>
      <c r="BG76" s="1" t="s">
        <v>109</v>
      </c>
      <c r="BH76" s="1" t="s">
        <v>109</v>
      </c>
      <c r="BI76" s="1" t="s">
        <v>109</v>
      </c>
      <c r="BJ76" s="1" t="s">
        <v>109</v>
      </c>
      <c r="BK76" s="1" t="s">
        <v>109</v>
      </c>
      <c r="BL76" s="1" t="s">
        <v>109</v>
      </c>
      <c r="BM76" s="1" t="s">
        <v>110</v>
      </c>
      <c r="BN76" s="98">
        <v>1</v>
      </c>
      <c r="BO76" s="106">
        <v>1</v>
      </c>
      <c r="BP76" s="106"/>
      <c r="BQ76" s="106"/>
      <c r="BR76" s="106">
        <f>+(BN76+BO76+BP76+BQ76)/4</f>
        <v>0.5</v>
      </c>
      <c r="BS76" s="106">
        <f>BN76</f>
        <v>1</v>
      </c>
      <c r="BT76" s="106">
        <f>+BO76</f>
        <v>1</v>
      </c>
      <c r="BU76" s="106"/>
      <c r="BV76" s="106"/>
      <c r="BW76" s="106">
        <f>+(BS76+BT76+BU76+BV76)/4</f>
        <v>0.5</v>
      </c>
      <c r="BX76" s="35">
        <v>43563</v>
      </c>
      <c r="BY76" s="36">
        <v>0</v>
      </c>
      <c r="BZ76" s="36">
        <v>0</v>
      </c>
      <c r="CA76" s="77" t="s">
        <v>866</v>
      </c>
      <c r="CB76" s="36" t="s">
        <v>164</v>
      </c>
      <c r="CC76" s="78" t="s">
        <v>164</v>
      </c>
      <c r="CD76" s="36" t="s">
        <v>164</v>
      </c>
      <c r="CE76" s="102">
        <v>43656</v>
      </c>
      <c r="CF76" s="36">
        <v>0</v>
      </c>
      <c r="CG76" s="36">
        <v>0</v>
      </c>
      <c r="CH76" s="1" t="s">
        <v>1542</v>
      </c>
      <c r="CI76" s="1" t="s">
        <v>413</v>
      </c>
      <c r="CJ76" s="1" t="s">
        <v>413</v>
      </c>
      <c r="CK76" s="1" t="s">
        <v>413</v>
      </c>
      <c r="CL76" s="102"/>
      <c r="CM76" s="36"/>
      <c r="CN76" s="36"/>
      <c r="CO76" s="36"/>
      <c r="CP76" s="38"/>
      <c r="CQ76" s="38"/>
      <c r="CR76" s="38"/>
      <c r="CS76" s="38"/>
      <c r="CT76" s="36"/>
      <c r="CU76" s="36"/>
      <c r="CV76" s="38"/>
      <c r="CW76" s="38"/>
      <c r="CX76" s="38"/>
      <c r="CY76" s="38"/>
    </row>
    <row r="77" spans="1:103" s="55" customFormat="1" ht="41.25" customHeight="1" x14ac:dyDescent="0.15">
      <c r="A77" s="84" t="s">
        <v>6</v>
      </c>
      <c r="B77" s="84" t="s">
        <v>6</v>
      </c>
      <c r="C77" s="84" t="s">
        <v>6</v>
      </c>
      <c r="D77" s="84" t="s">
        <v>6</v>
      </c>
      <c r="E77" s="84"/>
      <c r="F77" s="84"/>
      <c r="G77" s="84"/>
      <c r="H77" s="84"/>
      <c r="I77" s="84" t="s">
        <v>109</v>
      </c>
      <c r="J77" s="84" t="s">
        <v>109</v>
      </c>
      <c r="K77" s="84" t="s">
        <v>109</v>
      </c>
      <c r="L77" s="84" t="s">
        <v>109</v>
      </c>
      <c r="M77" s="84" t="s">
        <v>110</v>
      </c>
      <c r="N77" s="84" t="s">
        <v>109</v>
      </c>
      <c r="O77" s="84" t="s">
        <v>109</v>
      </c>
      <c r="P77" s="84" t="s">
        <v>109</v>
      </c>
      <c r="Q77" s="84" t="s">
        <v>109</v>
      </c>
      <c r="R77" s="84" t="s">
        <v>109</v>
      </c>
      <c r="S77" s="84" t="s">
        <v>109</v>
      </c>
      <c r="T77" s="84" t="s">
        <v>109</v>
      </c>
      <c r="U77" s="84" t="s">
        <v>109</v>
      </c>
      <c r="V77" s="84" t="s">
        <v>227</v>
      </c>
      <c r="W77" s="84" t="s">
        <v>228</v>
      </c>
      <c r="X77" s="86">
        <v>1</v>
      </c>
      <c r="Y77" s="86">
        <v>1</v>
      </c>
      <c r="Z77" s="86">
        <v>1</v>
      </c>
      <c r="AA77" s="86">
        <v>1</v>
      </c>
      <c r="AB77" s="86">
        <v>1</v>
      </c>
      <c r="AC77" s="84" t="s">
        <v>848</v>
      </c>
      <c r="AD77" s="84" t="s">
        <v>849</v>
      </c>
      <c r="AE77" s="84" t="s">
        <v>329</v>
      </c>
      <c r="AF77" s="84"/>
      <c r="AG77" s="84"/>
      <c r="AH77" s="84"/>
      <c r="AI77" s="84"/>
      <c r="AJ77" s="84"/>
      <c r="AK77" s="84"/>
      <c r="AL77" s="84">
        <v>17</v>
      </c>
      <c r="AM77" s="84"/>
      <c r="AN77" s="84"/>
      <c r="AO77" s="84"/>
      <c r="AP77" s="84"/>
      <c r="AQ77" s="84"/>
      <c r="AR77" s="84" t="s">
        <v>850</v>
      </c>
      <c r="AS77" s="84" t="s">
        <v>116</v>
      </c>
      <c r="AT77" s="84" t="s">
        <v>117</v>
      </c>
      <c r="AU77" s="84" t="s">
        <v>118</v>
      </c>
      <c r="AV77" s="84" t="s">
        <v>494</v>
      </c>
      <c r="AW77" s="84" t="s">
        <v>110</v>
      </c>
      <c r="AX77" s="84" t="s">
        <v>109</v>
      </c>
      <c r="AY77" s="84" t="s">
        <v>109</v>
      </c>
      <c r="AZ77" s="84" t="s">
        <v>109</v>
      </c>
      <c r="BA77" s="84" t="s">
        <v>109</v>
      </c>
      <c r="BB77" s="84" t="s">
        <v>109</v>
      </c>
      <c r="BC77" s="84" t="s">
        <v>109</v>
      </c>
      <c r="BD77" s="84" t="s">
        <v>109</v>
      </c>
      <c r="BE77" s="84" t="s">
        <v>109</v>
      </c>
      <c r="BF77" s="84" t="s">
        <v>109</v>
      </c>
      <c r="BG77" s="84" t="s">
        <v>109</v>
      </c>
      <c r="BH77" s="84" t="s">
        <v>109</v>
      </c>
      <c r="BI77" s="84" t="s">
        <v>109</v>
      </c>
      <c r="BJ77" s="84" t="s">
        <v>109</v>
      </c>
      <c r="BK77" s="84" t="s">
        <v>109</v>
      </c>
      <c r="BL77" s="84" t="s">
        <v>109</v>
      </c>
      <c r="BM77" s="84" t="s">
        <v>110</v>
      </c>
      <c r="BN77" s="94"/>
      <c r="BO77" s="95"/>
      <c r="BP77" s="115">
        <v>1</v>
      </c>
      <c r="BQ77" s="100"/>
      <c r="BR77" s="115">
        <v>1</v>
      </c>
      <c r="BS77" s="100"/>
      <c r="BT77" s="108"/>
      <c r="BU77" s="108">
        <v>1</v>
      </c>
      <c r="BV77" s="100"/>
      <c r="BW77" s="115">
        <v>1</v>
      </c>
      <c r="BX77" s="92"/>
      <c r="BY77" s="87"/>
      <c r="BZ77" s="87"/>
      <c r="CA77" s="87"/>
      <c r="CB77" s="87"/>
      <c r="CC77" s="87"/>
      <c r="CD77" s="87"/>
      <c r="CE77" s="109"/>
      <c r="CF77" s="87"/>
      <c r="CG77" s="87"/>
      <c r="CH77" s="84"/>
      <c r="CI77" s="84"/>
      <c r="CJ77" s="84"/>
      <c r="CK77" s="84"/>
      <c r="CL77" s="109">
        <v>43746</v>
      </c>
      <c r="CM77" s="87">
        <v>1</v>
      </c>
      <c r="CN77" s="87"/>
      <c r="CO77" s="84" t="s">
        <v>1879</v>
      </c>
      <c r="CP77" s="84" t="s">
        <v>1880</v>
      </c>
      <c r="CQ77" s="84" t="s">
        <v>1881</v>
      </c>
      <c r="CR77" s="87" t="s">
        <v>413</v>
      </c>
      <c r="CS77" s="85"/>
      <c r="CT77" s="87"/>
      <c r="CU77" s="87"/>
      <c r="CV77" s="85"/>
      <c r="CW77" s="85"/>
      <c r="CX77" s="85"/>
      <c r="CY77" s="85"/>
    </row>
    <row r="78" spans="1:103" s="55" customFormat="1" ht="46.5" customHeight="1" x14ac:dyDescent="0.15">
      <c r="A78" s="1" t="s">
        <v>6</v>
      </c>
      <c r="B78" s="1" t="s">
        <v>6</v>
      </c>
      <c r="C78" s="1" t="s">
        <v>6</v>
      </c>
      <c r="D78" s="1" t="s">
        <v>6</v>
      </c>
      <c r="E78" s="1"/>
      <c r="F78" s="1"/>
      <c r="G78" s="1"/>
      <c r="H78" s="1"/>
      <c r="I78" s="1" t="s">
        <v>109</v>
      </c>
      <c r="J78" s="1" t="s">
        <v>109</v>
      </c>
      <c r="K78" s="1" t="s">
        <v>109</v>
      </c>
      <c r="L78" s="1" t="s">
        <v>109</v>
      </c>
      <c r="M78" s="1" t="s">
        <v>110</v>
      </c>
      <c r="N78" s="1" t="s">
        <v>109</v>
      </c>
      <c r="O78" s="1" t="s">
        <v>110</v>
      </c>
      <c r="P78" s="1"/>
      <c r="Q78" s="1" t="s">
        <v>110</v>
      </c>
      <c r="R78" s="1" t="s">
        <v>109</v>
      </c>
      <c r="S78" s="1" t="s">
        <v>109</v>
      </c>
      <c r="T78" s="1" t="s">
        <v>109</v>
      </c>
      <c r="U78" s="1" t="s">
        <v>109</v>
      </c>
      <c r="V78" s="1" t="s">
        <v>111</v>
      </c>
      <c r="W78" s="1" t="s">
        <v>165</v>
      </c>
      <c r="X78" s="39">
        <v>75</v>
      </c>
      <c r="Y78" s="1">
        <v>55</v>
      </c>
      <c r="Z78" s="1">
        <v>65</v>
      </c>
      <c r="AA78" s="1">
        <v>70</v>
      </c>
      <c r="AB78" s="39">
        <v>75</v>
      </c>
      <c r="AC78" s="1" t="s">
        <v>851</v>
      </c>
      <c r="AD78" s="1" t="s">
        <v>852</v>
      </c>
      <c r="AE78" s="1" t="s">
        <v>329</v>
      </c>
      <c r="AF78" s="37"/>
      <c r="AG78" s="37"/>
      <c r="AH78" s="37"/>
      <c r="AI78" s="37"/>
      <c r="AJ78" s="37">
        <v>0.5</v>
      </c>
      <c r="AK78" s="37"/>
      <c r="AL78" s="37"/>
      <c r="AM78" s="37"/>
      <c r="AN78" s="37"/>
      <c r="AO78" s="37"/>
      <c r="AP78" s="37">
        <v>0.5</v>
      </c>
      <c r="AQ78" s="37"/>
      <c r="AR78" s="1" t="s">
        <v>853</v>
      </c>
      <c r="AS78" s="1" t="s">
        <v>126</v>
      </c>
      <c r="AT78" s="1" t="s">
        <v>131</v>
      </c>
      <c r="AU78" s="1" t="s">
        <v>132</v>
      </c>
      <c r="AV78" s="1" t="s">
        <v>854</v>
      </c>
      <c r="AW78" s="1" t="s">
        <v>109</v>
      </c>
      <c r="AX78" s="1" t="s">
        <v>109</v>
      </c>
      <c r="AY78" s="1" t="s">
        <v>109</v>
      </c>
      <c r="AZ78" s="1" t="s">
        <v>109</v>
      </c>
      <c r="BA78" s="1" t="s">
        <v>109</v>
      </c>
      <c r="BB78" s="1" t="s">
        <v>109</v>
      </c>
      <c r="BC78" s="1" t="s">
        <v>109</v>
      </c>
      <c r="BD78" s="1" t="s">
        <v>109</v>
      </c>
      <c r="BE78" s="1" t="s">
        <v>109</v>
      </c>
      <c r="BF78" s="1" t="s">
        <v>109</v>
      </c>
      <c r="BG78" s="1" t="s">
        <v>109</v>
      </c>
      <c r="BH78" s="1" t="s">
        <v>109</v>
      </c>
      <c r="BI78" s="1" t="s">
        <v>109</v>
      </c>
      <c r="BJ78" s="1" t="s">
        <v>109</v>
      </c>
      <c r="BK78" s="1" t="s">
        <v>109</v>
      </c>
      <c r="BL78" s="1" t="s">
        <v>109</v>
      </c>
      <c r="BM78" s="1" t="s">
        <v>110</v>
      </c>
      <c r="BN78" s="93"/>
      <c r="BO78" s="106">
        <f t="shared" ref="BO78:BO108" si="5">+CF78/CG78</f>
        <v>1</v>
      </c>
      <c r="BP78" s="93"/>
      <c r="BQ78" s="93"/>
      <c r="BR78" s="106">
        <f>+(BO78+BP78+BQ78)/2</f>
        <v>0.5</v>
      </c>
      <c r="BS78" s="93"/>
      <c r="BT78" s="106">
        <f>+BO78</f>
        <v>1</v>
      </c>
      <c r="BU78" s="101"/>
      <c r="BV78" s="93"/>
      <c r="BW78" s="106">
        <f>+BR78</f>
        <v>0.5</v>
      </c>
      <c r="BX78" s="35"/>
      <c r="BY78" s="36"/>
      <c r="BZ78" s="36"/>
      <c r="CA78" s="36"/>
      <c r="CB78" s="36"/>
      <c r="CC78" s="36"/>
      <c r="CD78" s="36"/>
      <c r="CE78" s="102">
        <v>43656</v>
      </c>
      <c r="CF78" s="36">
        <v>1</v>
      </c>
      <c r="CG78" s="36">
        <v>1</v>
      </c>
      <c r="CH78" s="1" t="s">
        <v>2218</v>
      </c>
      <c r="CI78" s="1" t="s">
        <v>1540</v>
      </c>
      <c r="CJ78" s="1" t="s">
        <v>1541</v>
      </c>
      <c r="CK78" s="1" t="s">
        <v>413</v>
      </c>
      <c r="CL78" s="102"/>
      <c r="CM78" s="36"/>
      <c r="CN78" s="36"/>
      <c r="CO78" s="36"/>
      <c r="CP78" s="38"/>
      <c r="CQ78" s="38"/>
      <c r="CR78" s="38"/>
      <c r="CS78" s="38"/>
      <c r="CT78" s="36"/>
      <c r="CU78" s="36"/>
      <c r="CV78" s="38"/>
      <c r="CW78" s="38"/>
      <c r="CX78" s="38"/>
      <c r="CY78" s="38"/>
    </row>
    <row r="79" spans="1:103" s="55" customFormat="1" ht="47.25" customHeight="1" x14ac:dyDescent="0.15">
      <c r="A79" s="1" t="s">
        <v>6</v>
      </c>
      <c r="B79" s="1" t="s">
        <v>6</v>
      </c>
      <c r="C79" s="1" t="s">
        <v>6</v>
      </c>
      <c r="D79" s="1" t="s">
        <v>6</v>
      </c>
      <c r="E79" s="1"/>
      <c r="F79" s="1"/>
      <c r="G79" s="1"/>
      <c r="H79" s="1"/>
      <c r="I79" s="1" t="s">
        <v>110</v>
      </c>
      <c r="J79" s="1" t="s">
        <v>109</v>
      </c>
      <c r="K79" s="1" t="s">
        <v>109</v>
      </c>
      <c r="L79" s="1" t="s">
        <v>109</v>
      </c>
      <c r="M79" s="1" t="s">
        <v>109</v>
      </c>
      <c r="N79" s="1" t="s">
        <v>110</v>
      </c>
      <c r="O79" s="1" t="s">
        <v>110</v>
      </c>
      <c r="P79" s="1" t="s">
        <v>109</v>
      </c>
      <c r="Q79" s="1" t="s">
        <v>110</v>
      </c>
      <c r="R79" s="1" t="s">
        <v>109</v>
      </c>
      <c r="S79" s="1" t="s">
        <v>110</v>
      </c>
      <c r="T79" s="1" t="s">
        <v>110</v>
      </c>
      <c r="U79" s="1" t="s">
        <v>110</v>
      </c>
      <c r="V79" s="1" t="s">
        <v>237</v>
      </c>
      <c r="W79" s="1" t="s">
        <v>238</v>
      </c>
      <c r="X79" s="39">
        <v>8</v>
      </c>
      <c r="Y79" s="39">
        <v>2</v>
      </c>
      <c r="Z79" s="39">
        <v>2</v>
      </c>
      <c r="AA79" s="39">
        <v>2</v>
      </c>
      <c r="AB79" s="39">
        <v>2</v>
      </c>
      <c r="AC79" s="1" t="s">
        <v>239</v>
      </c>
      <c r="AD79" s="1" t="s">
        <v>240</v>
      </c>
      <c r="AE79" s="1" t="s">
        <v>241</v>
      </c>
      <c r="AF79" s="1"/>
      <c r="AG79" s="37"/>
      <c r="AH79" s="37">
        <v>1</v>
      </c>
      <c r="AI79" s="41"/>
      <c r="AJ79" s="1"/>
      <c r="AK79" s="37">
        <v>1</v>
      </c>
      <c r="AL79" s="41"/>
      <c r="AM79" s="1"/>
      <c r="AN79" s="37">
        <v>1</v>
      </c>
      <c r="AO79" s="41"/>
      <c r="AP79" s="1"/>
      <c r="AQ79" s="37">
        <v>1</v>
      </c>
      <c r="AR79" s="1" t="s">
        <v>242</v>
      </c>
      <c r="AS79" s="1" t="s">
        <v>141</v>
      </c>
      <c r="AT79" s="1" t="s">
        <v>131</v>
      </c>
      <c r="AU79" s="1" t="s">
        <v>132</v>
      </c>
      <c r="AV79" s="1" t="s">
        <v>243</v>
      </c>
      <c r="AW79" s="1" t="s">
        <v>109</v>
      </c>
      <c r="AX79" s="1" t="s">
        <v>109</v>
      </c>
      <c r="AY79" s="1" t="s">
        <v>109</v>
      </c>
      <c r="AZ79" s="1" t="s">
        <v>110</v>
      </c>
      <c r="BA79" s="1" t="s">
        <v>109</v>
      </c>
      <c r="BB79" s="1" t="s">
        <v>109</v>
      </c>
      <c r="BC79" s="1" t="s">
        <v>109</v>
      </c>
      <c r="BD79" s="1" t="s">
        <v>109</v>
      </c>
      <c r="BE79" s="1" t="s">
        <v>109</v>
      </c>
      <c r="BF79" s="1" t="s">
        <v>109</v>
      </c>
      <c r="BG79" s="1" t="s">
        <v>109</v>
      </c>
      <c r="BH79" s="1" t="s">
        <v>109</v>
      </c>
      <c r="BI79" s="1" t="s">
        <v>109</v>
      </c>
      <c r="BJ79" s="1" t="s">
        <v>109</v>
      </c>
      <c r="BK79" s="1" t="s">
        <v>109</v>
      </c>
      <c r="BL79" s="1" t="s">
        <v>109</v>
      </c>
      <c r="BM79" s="1" t="s">
        <v>110</v>
      </c>
      <c r="BN79" s="98">
        <f>+BY79/BZ79</f>
        <v>1</v>
      </c>
      <c r="BO79" s="106">
        <f t="shared" si="5"/>
        <v>1</v>
      </c>
      <c r="BP79" s="98">
        <f>+CM79/CN79</f>
        <v>1</v>
      </c>
      <c r="BQ79" s="106"/>
      <c r="BR79" s="106">
        <f>+(BN79+BO79+BP79+BQ79)/4</f>
        <v>0.75</v>
      </c>
      <c r="BS79" s="106">
        <f>BN79</f>
        <v>1</v>
      </c>
      <c r="BT79" s="106">
        <f>+BO79</f>
        <v>1</v>
      </c>
      <c r="BU79" s="98">
        <f>+BP79</f>
        <v>1</v>
      </c>
      <c r="BV79" s="106"/>
      <c r="BW79" s="106">
        <f>+(BS79+BT79+BU79+BV79)/4</f>
        <v>0.75</v>
      </c>
      <c r="BX79" s="35">
        <v>43585</v>
      </c>
      <c r="BY79" s="36">
        <v>1</v>
      </c>
      <c r="BZ79" s="36">
        <v>1</v>
      </c>
      <c r="CA79" s="1" t="s">
        <v>2219</v>
      </c>
      <c r="CB79" s="1" t="s">
        <v>244</v>
      </c>
      <c r="CC79" s="1" t="s">
        <v>245</v>
      </c>
      <c r="CD79" s="65" t="s">
        <v>246</v>
      </c>
      <c r="CE79" s="102">
        <v>43654</v>
      </c>
      <c r="CF79" s="36">
        <v>1</v>
      </c>
      <c r="CG79" s="36">
        <v>1</v>
      </c>
      <c r="CH79" s="1" t="s">
        <v>2219</v>
      </c>
      <c r="CI79" s="1" t="s">
        <v>1629</v>
      </c>
      <c r="CJ79" s="1" t="s">
        <v>1630</v>
      </c>
      <c r="CK79" s="1" t="s">
        <v>1631</v>
      </c>
      <c r="CL79" s="102">
        <v>43745</v>
      </c>
      <c r="CM79" s="36">
        <v>1</v>
      </c>
      <c r="CN79" s="36">
        <v>1</v>
      </c>
      <c r="CO79" s="1" t="s">
        <v>2166</v>
      </c>
      <c r="CP79" s="73" t="s">
        <v>2025</v>
      </c>
      <c r="CQ79" s="1" t="s">
        <v>2026</v>
      </c>
      <c r="CR79" s="1" t="s">
        <v>2027</v>
      </c>
      <c r="CS79" s="38"/>
      <c r="CT79" s="36"/>
      <c r="CU79" s="36"/>
      <c r="CV79" s="38"/>
      <c r="CW79" s="38"/>
      <c r="CX79" s="38"/>
      <c r="CY79" s="38"/>
    </row>
    <row r="80" spans="1:103" s="55" customFormat="1" ht="47.25" customHeight="1" x14ac:dyDescent="0.15">
      <c r="A80" s="1" t="s">
        <v>6</v>
      </c>
      <c r="B80" s="1" t="s">
        <v>6</v>
      </c>
      <c r="C80" s="1" t="s">
        <v>6</v>
      </c>
      <c r="D80" s="1" t="s">
        <v>6</v>
      </c>
      <c r="E80" s="1"/>
      <c r="F80" s="1"/>
      <c r="G80" s="1"/>
      <c r="H80" s="1"/>
      <c r="I80" s="1" t="s">
        <v>110</v>
      </c>
      <c r="J80" s="1" t="s">
        <v>109</v>
      </c>
      <c r="K80" s="1" t="s">
        <v>109</v>
      </c>
      <c r="L80" s="1" t="s">
        <v>109</v>
      </c>
      <c r="M80" s="1" t="s">
        <v>109</v>
      </c>
      <c r="N80" s="1" t="s">
        <v>110</v>
      </c>
      <c r="O80" s="1" t="s">
        <v>110</v>
      </c>
      <c r="P80" s="1" t="s">
        <v>109</v>
      </c>
      <c r="Q80" s="1" t="s">
        <v>110</v>
      </c>
      <c r="R80" s="1" t="s">
        <v>109</v>
      </c>
      <c r="S80" s="1" t="s">
        <v>110</v>
      </c>
      <c r="T80" s="1" t="s">
        <v>110</v>
      </c>
      <c r="U80" s="1" t="s">
        <v>110</v>
      </c>
      <c r="V80" s="1" t="s">
        <v>237</v>
      </c>
      <c r="W80" s="1" t="s">
        <v>238</v>
      </c>
      <c r="X80" s="39">
        <v>8</v>
      </c>
      <c r="Y80" s="39">
        <v>2</v>
      </c>
      <c r="Z80" s="39">
        <v>2</v>
      </c>
      <c r="AA80" s="39">
        <v>2</v>
      </c>
      <c r="AB80" s="39">
        <v>2</v>
      </c>
      <c r="AC80" s="1" t="s">
        <v>247</v>
      </c>
      <c r="AD80" s="1" t="s">
        <v>248</v>
      </c>
      <c r="AE80" s="1" t="s">
        <v>241</v>
      </c>
      <c r="AF80" s="1"/>
      <c r="AG80" s="37"/>
      <c r="AH80" s="37">
        <v>1</v>
      </c>
      <c r="AI80" s="41"/>
      <c r="AJ80" s="1"/>
      <c r="AK80" s="37">
        <v>1</v>
      </c>
      <c r="AL80" s="41"/>
      <c r="AM80" s="1"/>
      <c r="AN80" s="37">
        <v>1</v>
      </c>
      <c r="AO80" s="51"/>
      <c r="AP80" s="51"/>
      <c r="AQ80" s="51">
        <v>1</v>
      </c>
      <c r="AR80" s="1" t="s">
        <v>249</v>
      </c>
      <c r="AS80" s="1" t="s">
        <v>141</v>
      </c>
      <c r="AT80" s="1" t="s">
        <v>131</v>
      </c>
      <c r="AU80" s="1" t="s">
        <v>132</v>
      </c>
      <c r="AV80" s="1" t="s">
        <v>250</v>
      </c>
      <c r="AW80" s="1" t="s">
        <v>109</v>
      </c>
      <c r="AX80" s="1" t="s">
        <v>109</v>
      </c>
      <c r="AY80" s="1" t="s">
        <v>109</v>
      </c>
      <c r="AZ80" s="1" t="s">
        <v>110</v>
      </c>
      <c r="BA80" s="1" t="s">
        <v>109</v>
      </c>
      <c r="BB80" s="1" t="s">
        <v>109</v>
      </c>
      <c r="BC80" s="1" t="s">
        <v>109</v>
      </c>
      <c r="BD80" s="1" t="s">
        <v>109</v>
      </c>
      <c r="BE80" s="1" t="s">
        <v>109</v>
      </c>
      <c r="BF80" s="1" t="s">
        <v>109</v>
      </c>
      <c r="BG80" s="1" t="s">
        <v>109</v>
      </c>
      <c r="BH80" s="1" t="s">
        <v>109</v>
      </c>
      <c r="BI80" s="1" t="s">
        <v>109</v>
      </c>
      <c r="BJ80" s="1" t="s">
        <v>109</v>
      </c>
      <c r="BK80" s="1" t="s">
        <v>109</v>
      </c>
      <c r="BL80" s="1" t="s">
        <v>110</v>
      </c>
      <c r="BM80" s="1" t="s">
        <v>110</v>
      </c>
      <c r="BN80" s="98">
        <f t="shared" ref="BN80:BN81" si="6">+BY80/BZ80</f>
        <v>1</v>
      </c>
      <c r="BO80" s="106">
        <f t="shared" si="5"/>
        <v>1</v>
      </c>
      <c r="BP80" s="98">
        <f>+CM80/CN80</f>
        <v>1</v>
      </c>
      <c r="BQ80" s="106"/>
      <c r="BR80" s="106">
        <f>+(BN80+BO80+BP80+BQ80)/4</f>
        <v>0.75</v>
      </c>
      <c r="BS80" s="106">
        <f>BN80</f>
        <v>1</v>
      </c>
      <c r="BT80" s="106">
        <f>+BO80</f>
        <v>1</v>
      </c>
      <c r="BU80" s="98">
        <f>+BP80</f>
        <v>1</v>
      </c>
      <c r="BV80" s="106"/>
      <c r="BW80" s="106">
        <f>+(BS80+BT80+BU80+BV80)/4</f>
        <v>0.75</v>
      </c>
      <c r="BX80" s="35">
        <v>43585</v>
      </c>
      <c r="BY80" s="36">
        <v>43</v>
      </c>
      <c r="BZ80" s="36">
        <v>43</v>
      </c>
      <c r="CA80" s="1" t="s">
        <v>2282</v>
      </c>
      <c r="CB80" s="1" t="s">
        <v>244</v>
      </c>
      <c r="CC80" s="1" t="s">
        <v>251</v>
      </c>
      <c r="CD80" s="65" t="s">
        <v>252</v>
      </c>
      <c r="CE80" s="102">
        <v>43654</v>
      </c>
      <c r="CF80" s="36">
        <v>66</v>
      </c>
      <c r="CG80" s="36">
        <v>66</v>
      </c>
      <c r="CH80" s="1" t="s">
        <v>1632</v>
      </c>
      <c r="CI80" s="1" t="s">
        <v>1629</v>
      </c>
      <c r="CJ80" s="1" t="s">
        <v>1633</v>
      </c>
      <c r="CK80" s="1" t="s">
        <v>1634</v>
      </c>
      <c r="CL80" s="102">
        <v>43745</v>
      </c>
      <c r="CM80" s="36">
        <v>36</v>
      </c>
      <c r="CN80" s="36">
        <v>36</v>
      </c>
      <c r="CO80" s="1" t="s">
        <v>2167</v>
      </c>
      <c r="CP80" s="73" t="s">
        <v>2025</v>
      </c>
      <c r="CQ80" s="1" t="s">
        <v>2028</v>
      </c>
      <c r="CR80" s="1" t="s">
        <v>2029</v>
      </c>
      <c r="CS80" s="38"/>
      <c r="CT80" s="36"/>
      <c r="CU80" s="36"/>
      <c r="CV80" s="38"/>
      <c r="CW80" s="38"/>
      <c r="CX80" s="38"/>
      <c r="CY80" s="38"/>
    </row>
    <row r="81" spans="1:103" s="56" customFormat="1" ht="47.25" customHeight="1" x14ac:dyDescent="0.15">
      <c r="A81" s="1" t="s">
        <v>6</v>
      </c>
      <c r="B81" s="1" t="s">
        <v>6</v>
      </c>
      <c r="C81" s="1" t="s">
        <v>6</v>
      </c>
      <c r="D81" s="1" t="s">
        <v>6</v>
      </c>
      <c r="E81" s="1"/>
      <c r="F81" s="1"/>
      <c r="G81" s="1"/>
      <c r="H81" s="1"/>
      <c r="I81" s="1" t="s">
        <v>110</v>
      </c>
      <c r="J81" s="1" t="s">
        <v>109</v>
      </c>
      <c r="K81" s="1" t="s">
        <v>109</v>
      </c>
      <c r="L81" s="1" t="s">
        <v>109</v>
      </c>
      <c r="M81" s="1" t="s">
        <v>109</v>
      </c>
      <c r="N81" s="1" t="s">
        <v>109</v>
      </c>
      <c r="O81" s="1" t="s">
        <v>109</v>
      </c>
      <c r="P81" s="1" t="s">
        <v>109</v>
      </c>
      <c r="Q81" s="1" t="s">
        <v>109</v>
      </c>
      <c r="R81" s="1" t="s">
        <v>109</v>
      </c>
      <c r="S81" s="1" t="s">
        <v>109</v>
      </c>
      <c r="T81" s="1" t="s">
        <v>109</v>
      </c>
      <c r="U81" s="1" t="s">
        <v>109</v>
      </c>
      <c r="V81" s="1" t="s">
        <v>237</v>
      </c>
      <c r="W81" s="1" t="s">
        <v>238</v>
      </c>
      <c r="X81" s="39">
        <v>8</v>
      </c>
      <c r="Y81" s="39">
        <v>2</v>
      </c>
      <c r="Z81" s="39">
        <v>2</v>
      </c>
      <c r="AA81" s="39">
        <v>2</v>
      </c>
      <c r="AB81" s="39">
        <v>2</v>
      </c>
      <c r="AC81" s="1" t="s">
        <v>253</v>
      </c>
      <c r="AD81" s="1" t="s">
        <v>254</v>
      </c>
      <c r="AE81" s="1" t="s">
        <v>241</v>
      </c>
      <c r="AF81" s="40">
        <v>1</v>
      </c>
      <c r="AG81" s="40">
        <v>1</v>
      </c>
      <c r="AH81" s="40">
        <v>1</v>
      </c>
      <c r="AI81" s="40">
        <v>1</v>
      </c>
      <c r="AJ81" s="40">
        <v>1</v>
      </c>
      <c r="AK81" s="40">
        <v>1</v>
      </c>
      <c r="AL81" s="40">
        <v>1</v>
      </c>
      <c r="AM81" s="40">
        <v>1</v>
      </c>
      <c r="AN81" s="40">
        <v>1</v>
      </c>
      <c r="AO81" s="40">
        <v>1</v>
      </c>
      <c r="AP81" s="40">
        <v>1</v>
      </c>
      <c r="AQ81" s="40">
        <v>1</v>
      </c>
      <c r="AR81" s="1" t="s">
        <v>255</v>
      </c>
      <c r="AS81" s="1" t="s">
        <v>169</v>
      </c>
      <c r="AT81" s="1" t="s">
        <v>117</v>
      </c>
      <c r="AU81" s="1" t="s">
        <v>118</v>
      </c>
      <c r="AV81" s="1" t="s">
        <v>256</v>
      </c>
      <c r="AW81" s="1" t="s">
        <v>109</v>
      </c>
      <c r="AX81" s="1" t="s">
        <v>109</v>
      </c>
      <c r="AY81" s="1" t="s">
        <v>109</v>
      </c>
      <c r="AZ81" s="1" t="s">
        <v>109</v>
      </c>
      <c r="BA81" s="1" t="s">
        <v>109</v>
      </c>
      <c r="BB81" s="1" t="s">
        <v>109</v>
      </c>
      <c r="BC81" s="1" t="s">
        <v>109</v>
      </c>
      <c r="BD81" s="1" t="s">
        <v>109</v>
      </c>
      <c r="BE81" s="1" t="s">
        <v>109</v>
      </c>
      <c r="BF81" s="1" t="s">
        <v>109</v>
      </c>
      <c r="BG81" s="1" t="s">
        <v>109</v>
      </c>
      <c r="BH81" s="1" t="s">
        <v>109</v>
      </c>
      <c r="BI81" s="1" t="s">
        <v>109</v>
      </c>
      <c r="BJ81" s="1" t="s">
        <v>110</v>
      </c>
      <c r="BK81" s="1" t="s">
        <v>109</v>
      </c>
      <c r="BL81" s="1" t="s">
        <v>109</v>
      </c>
      <c r="BM81" s="1" t="s">
        <v>110</v>
      </c>
      <c r="BN81" s="98">
        <f t="shared" si="6"/>
        <v>1</v>
      </c>
      <c r="BO81" s="106">
        <f t="shared" si="5"/>
        <v>1</v>
      </c>
      <c r="BP81" s="98">
        <v>1</v>
      </c>
      <c r="BQ81" s="106"/>
      <c r="BR81" s="106">
        <f>+(BN81+BO81+BP81+BQ81)/4</f>
        <v>0.75</v>
      </c>
      <c r="BS81" s="106">
        <f>BN81</f>
        <v>1</v>
      </c>
      <c r="BT81" s="106">
        <f>+BO81</f>
        <v>1</v>
      </c>
      <c r="BU81" s="106">
        <v>1</v>
      </c>
      <c r="BV81" s="106"/>
      <c r="BW81" s="106">
        <f>+(BS81+BT81+BU81+BV81)/4</f>
        <v>0.75</v>
      </c>
      <c r="BX81" s="35">
        <v>43585</v>
      </c>
      <c r="BY81" s="36">
        <v>3</v>
      </c>
      <c r="BZ81" s="36">
        <v>3</v>
      </c>
      <c r="CA81" s="1" t="s">
        <v>257</v>
      </c>
      <c r="CB81" s="1" t="s">
        <v>258</v>
      </c>
      <c r="CC81" s="1" t="s">
        <v>259</v>
      </c>
      <c r="CD81" s="1" t="s">
        <v>260</v>
      </c>
      <c r="CE81" s="102">
        <v>43616</v>
      </c>
      <c r="CF81" s="36">
        <v>3</v>
      </c>
      <c r="CG81" s="36">
        <v>3</v>
      </c>
      <c r="CH81" s="1" t="s">
        <v>2087</v>
      </c>
      <c r="CI81" s="1" t="s">
        <v>1316</v>
      </c>
      <c r="CJ81" s="1" t="s">
        <v>2088</v>
      </c>
      <c r="CK81" s="1" t="s">
        <v>2089</v>
      </c>
      <c r="CL81" s="102">
        <v>43745</v>
      </c>
      <c r="CM81" s="36">
        <v>3</v>
      </c>
      <c r="CN81" s="36"/>
      <c r="CO81" s="1" t="s">
        <v>2019</v>
      </c>
      <c r="CP81" s="1" t="s">
        <v>2014</v>
      </c>
      <c r="CQ81" s="1" t="s">
        <v>2020</v>
      </c>
      <c r="CR81" s="1" t="s">
        <v>1655</v>
      </c>
      <c r="CS81" s="38"/>
      <c r="CT81" s="36"/>
      <c r="CU81" s="36"/>
      <c r="CV81" s="38"/>
      <c r="CW81" s="38"/>
      <c r="CX81" s="38"/>
      <c r="CY81" s="38"/>
    </row>
    <row r="82" spans="1:103" s="56" customFormat="1" ht="41.25" customHeight="1" x14ac:dyDescent="0.15">
      <c r="A82" s="1" t="s">
        <v>1265</v>
      </c>
      <c r="B82" s="1" t="s">
        <v>200</v>
      </c>
      <c r="C82" s="1" t="s">
        <v>201</v>
      </c>
      <c r="D82" s="1" t="s">
        <v>261</v>
      </c>
      <c r="E82" s="1"/>
      <c r="F82" s="1"/>
      <c r="G82" s="1"/>
      <c r="H82" s="1"/>
      <c r="I82" s="1" t="s">
        <v>109</v>
      </c>
      <c r="J82" s="1" t="s">
        <v>109</v>
      </c>
      <c r="K82" s="1" t="s">
        <v>109</v>
      </c>
      <c r="L82" s="1" t="s">
        <v>110</v>
      </c>
      <c r="M82" s="1" t="s">
        <v>109</v>
      </c>
      <c r="N82" s="1" t="s">
        <v>110</v>
      </c>
      <c r="O82" s="1" t="s">
        <v>110</v>
      </c>
      <c r="P82" s="1" t="s">
        <v>109</v>
      </c>
      <c r="Q82" s="1" t="s">
        <v>110</v>
      </c>
      <c r="R82" s="1" t="s">
        <v>109</v>
      </c>
      <c r="S82" s="1" t="s">
        <v>110</v>
      </c>
      <c r="T82" s="1" t="s">
        <v>110</v>
      </c>
      <c r="U82" s="1" t="s">
        <v>110</v>
      </c>
      <c r="V82" s="1" t="s">
        <v>262</v>
      </c>
      <c r="W82" s="1" t="s">
        <v>263</v>
      </c>
      <c r="X82" s="39">
        <v>4</v>
      </c>
      <c r="Y82" s="39">
        <v>1</v>
      </c>
      <c r="Z82" s="39">
        <v>1</v>
      </c>
      <c r="AA82" s="39">
        <v>1</v>
      </c>
      <c r="AB82" s="39">
        <v>1</v>
      </c>
      <c r="AC82" s="1" t="s">
        <v>264</v>
      </c>
      <c r="AD82" s="1" t="s">
        <v>265</v>
      </c>
      <c r="AE82" s="1" t="s">
        <v>241</v>
      </c>
      <c r="AF82" s="1"/>
      <c r="AG82" s="37"/>
      <c r="AH82" s="39"/>
      <c r="AI82" s="41"/>
      <c r="AJ82" s="1"/>
      <c r="AK82" s="37"/>
      <c r="AL82" s="41"/>
      <c r="AM82" s="1"/>
      <c r="AN82" s="37"/>
      <c r="AO82" s="1">
        <v>1</v>
      </c>
      <c r="AP82" s="1"/>
      <c r="AQ82" s="1"/>
      <c r="AR82" s="1" t="s">
        <v>266</v>
      </c>
      <c r="AS82" s="1" t="s">
        <v>116</v>
      </c>
      <c r="AT82" s="1" t="s">
        <v>117</v>
      </c>
      <c r="AU82" s="1" t="s">
        <v>118</v>
      </c>
      <c r="AV82" s="1" t="s">
        <v>267</v>
      </c>
      <c r="AW82" s="1" t="s">
        <v>109</v>
      </c>
      <c r="AX82" s="1" t="s">
        <v>109</v>
      </c>
      <c r="AY82" s="1" t="s">
        <v>109</v>
      </c>
      <c r="AZ82" s="1" t="s">
        <v>109</v>
      </c>
      <c r="BA82" s="1" t="s">
        <v>109</v>
      </c>
      <c r="BB82" s="1" t="s">
        <v>109</v>
      </c>
      <c r="BC82" s="1" t="s">
        <v>109</v>
      </c>
      <c r="BD82" s="1" t="s">
        <v>109</v>
      </c>
      <c r="BE82" s="1" t="s">
        <v>109</v>
      </c>
      <c r="BF82" s="1" t="s">
        <v>109</v>
      </c>
      <c r="BG82" s="1" t="s">
        <v>109</v>
      </c>
      <c r="BH82" s="1" t="s">
        <v>109</v>
      </c>
      <c r="BI82" s="1" t="s">
        <v>109</v>
      </c>
      <c r="BJ82" s="1" t="s">
        <v>109</v>
      </c>
      <c r="BK82" s="1" t="s">
        <v>109</v>
      </c>
      <c r="BL82" s="1" t="s">
        <v>109</v>
      </c>
      <c r="BM82" s="1" t="s">
        <v>110</v>
      </c>
      <c r="BN82" s="93"/>
      <c r="BO82" s="101"/>
      <c r="BP82" s="93"/>
      <c r="BQ82" s="93"/>
      <c r="BR82" s="93"/>
      <c r="BS82" s="93"/>
      <c r="BT82" s="101"/>
      <c r="BU82" s="101"/>
      <c r="BV82" s="93"/>
      <c r="BW82" s="101"/>
      <c r="BX82" s="35"/>
      <c r="BY82" s="36"/>
      <c r="BZ82" s="36"/>
      <c r="CA82" s="36"/>
      <c r="CB82" s="36"/>
      <c r="CC82" s="36"/>
      <c r="CD82" s="36"/>
      <c r="CE82" s="102"/>
      <c r="CF82" s="36"/>
      <c r="CG82" s="36"/>
      <c r="CH82" s="1"/>
      <c r="CI82" s="1"/>
      <c r="CJ82" s="1"/>
      <c r="CK82" s="1"/>
      <c r="CL82" s="102"/>
      <c r="CM82" s="36"/>
      <c r="CN82" s="36"/>
      <c r="CO82" s="36"/>
      <c r="CP82" s="38"/>
      <c r="CQ82" s="38"/>
      <c r="CR82" s="38"/>
      <c r="CS82" s="38"/>
      <c r="CT82" s="36"/>
      <c r="CU82" s="36"/>
      <c r="CV82" s="38"/>
      <c r="CW82" s="38"/>
      <c r="CX82" s="38"/>
      <c r="CY82" s="38"/>
    </row>
    <row r="83" spans="1:103" s="55" customFormat="1" ht="46.5" customHeight="1" x14ac:dyDescent="0.15">
      <c r="A83" s="1" t="s">
        <v>1265</v>
      </c>
      <c r="B83" s="1" t="s">
        <v>200</v>
      </c>
      <c r="C83" s="1" t="s">
        <v>201</v>
      </c>
      <c r="D83" s="1" t="s">
        <v>261</v>
      </c>
      <c r="E83" s="1"/>
      <c r="F83" s="1"/>
      <c r="G83" s="1"/>
      <c r="H83" s="1"/>
      <c r="I83" s="1" t="s">
        <v>109</v>
      </c>
      <c r="J83" s="1" t="s">
        <v>109</v>
      </c>
      <c r="K83" s="1" t="s">
        <v>109</v>
      </c>
      <c r="L83" s="1" t="s">
        <v>110</v>
      </c>
      <c r="M83" s="1" t="s">
        <v>109</v>
      </c>
      <c r="N83" s="1" t="s">
        <v>110</v>
      </c>
      <c r="O83" s="1" t="s">
        <v>110</v>
      </c>
      <c r="P83" s="1" t="s">
        <v>109</v>
      </c>
      <c r="Q83" s="1" t="s">
        <v>110</v>
      </c>
      <c r="R83" s="1" t="s">
        <v>109</v>
      </c>
      <c r="S83" s="1" t="s">
        <v>110</v>
      </c>
      <c r="T83" s="1" t="s">
        <v>110</v>
      </c>
      <c r="U83" s="1" t="s">
        <v>110</v>
      </c>
      <c r="V83" s="1" t="s">
        <v>262</v>
      </c>
      <c r="W83" s="1" t="s">
        <v>263</v>
      </c>
      <c r="X83" s="39">
        <v>4</v>
      </c>
      <c r="Y83" s="39">
        <v>1</v>
      </c>
      <c r="Z83" s="39">
        <v>1</v>
      </c>
      <c r="AA83" s="39">
        <v>1</v>
      </c>
      <c r="AB83" s="39">
        <v>1</v>
      </c>
      <c r="AC83" s="1" t="s">
        <v>268</v>
      </c>
      <c r="AD83" s="1" t="s">
        <v>269</v>
      </c>
      <c r="AE83" s="1" t="s">
        <v>241</v>
      </c>
      <c r="AF83" s="1"/>
      <c r="AG83" s="37"/>
      <c r="AH83" s="1">
        <v>1</v>
      </c>
      <c r="AI83" s="1"/>
      <c r="AJ83" s="37"/>
      <c r="AK83" s="1">
        <v>1</v>
      </c>
      <c r="AL83" s="1"/>
      <c r="AM83" s="1"/>
      <c r="AN83" s="1">
        <v>1</v>
      </c>
      <c r="AO83" s="1"/>
      <c r="AP83" s="1"/>
      <c r="AQ83" s="1">
        <v>1</v>
      </c>
      <c r="AR83" s="1" t="s">
        <v>270</v>
      </c>
      <c r="AS83" s="1" t="s">
        <v>141</v>
      </c>
      <c r="AT83" s="1" t="s">
        <v>117</v>
      </c>
      <c r="AU83" s="1" t="s">
        <v>118</v>
      </c>
      <c r="AV83" s="1" t="s">
        <v>271</v>
      </c>
      <c r="AW83" s="1" t="s">
        <v>109</v>
      </c>
      <c r="AX83" s="1" t="s">
        <v>109</v>
      </c>
      <c r="AY83" s="1" t="s">
        <v>109</v>
      </c>
      <c r="AZ83" s="1" t="s">
        <v>110</v>
      </c>
      <c r="BA83" s="1" t="s">
        <v>109</v>
      </c>
      <c r="BB83" s="1" t="s">
        <v>109</v>
      </c>
      <c r="BC83" s="1" t="s">
        <v>109</v>
      </c>
      <c r="BD83" s="1" t="s">
        <v>109</v>
      </c>
      <c r="BE83" s="1" t="s">
        <v>109</v>
      </c>
      <c r="BF83" s="1" t="s">
        <v>109</v>
      </c>
      <c r="BG83" s="1" t="s">
        <v>109</v>
      </c>
      <c r="BH83" s="1" t="s">
        <v>109</v>
      </c>
      <c r="BI83" s="1" t="s">
        <v>109</v>
      </c>
      <c r="BJ83" s="1" t="s">
        <v>109</v>
      </c>
      <c r="BK83" s="1" t="s">
        <v>109</v>
      </c>
      <c r="BL83" s="1" t="s">
        <v>109</v>
      </c>
      <c r="BM83" s="1" t="s">
        <v>110</v>
      </c>
      <c r="BN83" s="98">
        <f t="shared" ref="BN83:BN86" si="7">+BY83/BZ83</f>
        <v>1</v>
      </c>
      <c r="BO83" s="106">
        <f t="shared" ref="BO83:BO85" si="8">+CF83/CG83</f>
        <v>1</v>
      </c>
      <c r="BP83" s="98">
        <v>1</v>
      </c>
      <c r="BQ83" s="106"/>
      <c r="BR83" s="106">
        <f>+(BN83+BO83+BP83+BQ83)/4</f>
        <v>0.75</v>
      </c>
      <c r="BS83" s="106">
        <f>BN83</f>
        <v>1</v>
      </c>
      <c r="BT83" s="106">
        <f>+BO83</f>
        <v>1</v>
      </c>
      <c r="BU83" s="106">
        <v>1</v>
      </c>
      <c r="BV83" s="106"/>
      <c r="BW83" s="106">
        <f>+(BS83+BT83+BU83+BV83)/4</f>
        <v>0.75</v>
      </c>
      <c r="BX83" s="35">
        <v>43585</v>
      </c>
      <c r="BY83" s="36">
        <v>1</v>
      </c>
      <c r="BZ83" s="36">
        <v>1</v>
      </c>
      <c r="CA83" s="1" t="s">
        <v>2220</v>
      </c>
      <c r="CB83" s="1" t="s">
        <v>244</v>
      </c>
      <c r="CC83" s="1" t="s">
        <v>272</v>
      </c>
      <c r="CD83" s="65" t="s">
        <v>273</v>
      </c>
      <c r="CE83" s="102">
        <v>43654</v>
      </c>
      <c r="CF83" s="36">
        <v>1</v>
      </c>
      <c r="CG83" s="36">
        <v>1</v>
      </c>
      <c r="CH83" s="1" t="s">
        <v>2220</v>
      </c>
      <c r="CI83" s="1" t="s">
        <v>1629</v>
      </c>
      <c r="CJ83" s="1" t="s">
        <v>1635</v>
      </c>
      <c r="CK83" s="1" t="s">
        <v>1636</v>
      </c>
      <c r="CL83" s="102">
        <v>43745</v>
      </c>
      <c r="CM83" s="36">
        <v>1</v>
      </c>
      <c r="CN83" s="36"/>
      <c r="CO83" s="1" t="s">
        <v>2168</v>
      </c>
      <c r="CP83" s="73" t="s">
        <v>2025</v>
      </c>
      <c r="CQ83" s="1" t="s">
        <v>2038</v>
      </c>
      <c r="CR83" s="1" t="s">
        <v>1655</v>
      </c>
      <c r="CS83" s="38"/>
      <c r="CT83" s="36"/>
      <c r="CU83" s="36"/>
      <c r="CV83" s="38"/>
      <c r="CW83" s="38"/>
      <c r="CX83" s="38"/>
      <c r="CY83" s="38"/>
    </row>
    <row r="84" spans="1:103" s="55" customFormat="1" ht="46.5" customHeight="1" x14ac:dyDescent="0.15">
      <c r="A84" s="1" t="s">
        <v>6</v>
      </c>
      <c r="B84" s="1" t="s">
        <v>6</v>
      </c>
      <c r="C84" s="1" t="s">
        <v>6</v>
      </c>
      <c r="D84" s="1" t="s">
        <v>6</v>
      </c>
      <c r="E84" s="1"/>
      <c r="F84" s="1"/>
      <c r="G84" s="1"/>
      <c r="H84" s="1"/>
      <c r="I84" s="1" t="s">
        <v>109</v>
      </c>
      <c r="J84" s="1" t="s">
        <v>109</v>
      </c>
      <c r="K84" s="1" t="s">
        <v>109</v>
      </c>
      <c r="L84" s="36" t="s">
        <v>110</v>
      </c>
      <c r="M84" s="1" t="s">
        <v>109</v>
      </c>
      <c r="N84" s="1" t="s">
        <v>110</v>
      </c>
      <c r="O84" s="1" t="s">
        <v>110</v>
      </c>
      <c r="P84" s="1" t="s">
        <v>109</v>
      </c>
      <c r="Q84" s="1" t="s">
        <v>110</v>
      </c>
      <c r="R84" s="1" t="s">
        <v>109</v>
      </c>
      <c r="S84" s="1" t="s">
        <v>110</v>
      </c>
      <c r="T84" s="1" t="s">
        <v>110</v>
      </c>
      <c r="U84" s="1" t="s">
        <v>110</v>
      </c>
      <c r="V84" s="1" t="s">
        <v>189</v>
      </c>
      <c r="W84" s="1" t="s">
        <v>190</v>
      </c>
      <c r="X84" s="37">
        <v>0.9</v>
      </c>
      <c r="Y84" s="37">
        <v>0.5</v>
      </c>
      <c r="Z84" s="37">
        <v>0.65</v>
      </c>
      <c r="AA84" s="37">
        <v>0.75</v>
      </c>
      <c r="AB84" s="37">
        <v>0.9</v>
      </c>
      <c r="AC84" s="1" t="s">
        <v>274</v>
      </c>
      <c r="AD84" s="1" t="s">
        <v>275</v>
      </c>
      <c r="AE84" s="1" t="s">
        <v>241</v>
      </c>
      <c r="AF84" s="1"/>
      <c r="AG84" s="37"/>
      <c r="AH84" s="1">
        <v>1</v>
      </c>
      <c r="AI84" s="1"/>
      <c r="AJ84" s="37"/>
      <c r="AK84" s="1">
        <v>1</v>
      </c>
      <c r="AL84" s="1"/>
      <c r="AM84" s="1"/>
      <c r="AN84" s="1">
        <v>1</v>
      </c>
      <c r="AO84" s="1"/>
      <c r="AP84" s="1"/>
      <c r="AQ84" s="1">
        <v>1</v>
      </c>
      <c r="AR84" s="1" t="s">
        <v>276</v>
      </c>
      <c r="AS84" s="1" t="s">
        <v>141</v>
      </c>
      <c r="AT84" s="1" t="s">
        <v>117</v>
      </c>
      <c r="AU84" s="1" t="s">
        <v>118</v>
      </c>
      <c r="AV84" s="1" t="s">
        <v>277</v>
      </c>
      <c r="AW84" s="1" t="s">
        <v>109</v>
      </c>
      <c r="AX84" s="1" t="s">
        <v>109</v>
      </c>
      <c r="AY84" s="1" t="s">
        <v>109</v>
      </c>
      <c r="AZ84" s="1" t="s">
        <v>109</v>
      </c>
      <c r="BA84" s="1" t="s">
        <v>109</v>
      </c>
      <c r="BB84" s="1" t="s">
        <v>109</v>
      </c>
      <c r="BC84" s="1" t="s">
        <v>109</v>
      </c>
      <c r="BD84" s="1" t="s">
        <v>109</v>
      </c>
      <c r="BE84" s="1" t="s">
        <v>109</v>
      </c>
      <c r="BF84" s="1" t="s">
        <v>109</v>
      </c>
      <c r="BG84" s="1" t="s">
        <v>109</v>
      </c>
      <c r="BH84" s="1" t="s">
        <v>109</v>
      </c>
      <c r="BI84" s="1" t="s">
        <v>109</v>
      </c>
      <c r="BJ84" s="1" t="s">
        <v>109</v>
      </c>
      <c r="BK84" s="1" t="s">
        <v>109</v>
      </c>
      <c r="BL84" s="1" t="s">
        <v>109</v>
      </c>
      <c r="BM84" s="1" t="s">
        <v>110</v>
      </c>
      <c r="BN84" s="98">
        <f t="shared" si="7"/>
        <v>1</v>
      </c>
      <c r="BO84" s="106">
        <f t="shared" si="8"/>
        <v>1</v>
      </c>
      <c r="BP84" s="98">
        <v>1</v>
      </c>
      <c r="BQ84" s="106"/>
      <c r="BR84" s="106">
        <f>+(BN84+BO84+BP84+BQ84)/4</f>
        <v>0.75</v>
      </c>
      <c r="BS84" s="106">
        <f>BN84</f>
        <v>1</v>
      </c>
      <c r="BT84" s="106">
        <f>+BO84</f>
        <v>1</v>
      </c>
      <c r="BU84" s="106">
        <v>1</v>
      </c>
      <c r="BV84" s="106"/>
      <c r="BW84" s="106">
        <f>+(BS84+BT84+BU84+BV84)/4</f>
        <v>0.75</v>
      </c>
      <c r="BX84" s="35">
        <v>43585</v>
      </c>
      <c r="BY84" s="36">
        <v>1</v>
      </c>
      <c r="BZ84" s="36">
        <v>1</v>
      </c>
      <c r="CA84" s="1" t="s">
        <v>2283</v>
      </c>
      <c r="CB84" s="1" t="s">
        <v>244</v>
      </c>
      <c r="CC84" s="1" t="s">
        <v>278</v>
      </c>
      <c r="CD84" s="65" t="s">
        <v>279</v>
      </c>
      <c r="CE84" s="102">
        <v>43654</v>
      </c>
      <c r="CF84" s="36">
        <v>4</v>
      </c>
      <c r="CG84" s="36">
        <v>4</v>
      </c>
      <c r="CH84" s="1" t="s">
        <v>2221</v>
      </c>
      <c r="CI84" s="1" t="s">
        <v>1629</v>
      </c>
      <c r="CJ84" s="1" t="s">
        <v>1637</v>
      </c>
      <c r="CK84" s="65" t="s">
        <v>1636</v>
      </c>
      <c r="CL84" s="102">
        <v>43745</v>
      </c>
      <c r="CM84" s="36">
        <v>1</v>
      </c>
      <c r="CN84" s="36"/>
      <c r="CO84" s="1" t="s">
        <v>2169</v>
      </c>
      <c r="CP84" s="73" t="s">
        <v>2025</v>
      </c>
      <c r="CQ84" s="1" t="s">
        <v>278</v>
      </c>
      <c r="CR84" s="1" t="s">
        <v>1655</v>
      </c>
      <c r="CS84" s="38"/>
      <c r="CT84" s="36"/>
      <c r="CU84" s="36"/>
      <c r="CV84" s="38"/>
      <c r="CW84" s="38"/>
      <c r="CX84" s="38"/>
      <c r="CY84" s="38"/>
    </row>
    <row r="85" spans="1:103" s="55" customFormat="1" ht="46.5" customHeight="1" x14ac:dyDescent="0.15">
      <c r="A85" s="1" t="s">
        <v>6</v>
      </c>
      <c r="B85" s="1" t="s">
        <v>6</v>
      </c>
      <c r="C85" s="1" t="s">
        <v>6</v>
      </c>
      <c r="D85" s="1" t="s">
        <v>6</v>
      </c>
      <c r="E85" s="1"/>
      <c r="F85" s="1"/>
      <c r="G85" s="1"/>
      <c r="H85" s="1"/>
      <c r="I85" s="1" t="s">
        <v>109</v>
      </c>
      <c r="J85" s="1" t="s">
        <v>109</v>
      </c>
      <c r="K85" s="1" t="s">
        <v>109</v>
      </c>
      <c r="L85" s="1" t="s">
        <v>109</v>
      </c>
      <c r="M85" s="1" t="s">
        <v>110</v>
      </c>
      <c r="N85" s="1" t="s">
        <v>110</v>
      </c>
      <c r="O85" s="1" t="s">
        <v>110</v>
      </c>
      <c r="P85" s="1" t="s">
        <v>109</v>
      </c>
      <c r="Q85" s="1" t="s">
        <v>110</v>
      </c>
      <c r="R85" s="1" t="s">
        <v>109</v>
      </c>
      <c r="S85" s="1" t="s">
        <v>110</v>
      </c>
      <c r="T85" s="1" t="s">
        <v>110</v>
      </c>
      <c r="U85" s="1" t="s">
        <v>110</v>
      </c>
      <c r="V85" s="1" t="s">
        <v>280</v>
      </c>
      <c r="W85" s="1" t="s">
        <v>281</v>
      </c>
      <c r="X85" s="37">
        <v>0.6</v>
      </c>
      <c r="Y85" s="37">
        <v>0.3</v>
      </c>
      <c r="Z85" s="37">
        <v>0.4</v>
      </c>
      <c r="AA85" s="37">
        <v>0.5</v>
      </c>
      <c r="AB85" s="37">
        <v>0.6</v>
      </c>
      <c r="AC85" s="1" t="s">
        <v>282</v>
      </c>
      <c r="AD85" s="1" t="s">
        <v>283</v>
      </c>
      <c r="AE85" s="1" t="s">
        <v>241</v>
      </c>
      <c r="AF85" s="51"/>
      <c r="AG85" s="37"/>
      <c r="AH85" s="51">
        <v>1</v>
      </c>
      <c r="AI85" s="41"/>
      <c r="AJ85" s="1"/>
      <c r="AK85" s="37">
        <v>1</v>
      </c>
      <c r="AL85" s="41"/>
      <c r="AM85" s="1"/>
      <c r="AN85" s="37">
        <v>1</v>
      </c>
      <c r="AO85" s="41"/>
      <c r="AP85" s="1"/>
      <c r="AQ85" s="37">
        <v>1</v>
      </c>
      <c r="AR85" s="1" t="s">
        <v>284</v>
      </c>
      <c r="AS85" s="1" t="s">
        <v>141</v>
      </c>
      <c r="AT85" s="1" t="s">
        <v>177</v>
      </c>
      <c r="AU85" s="1" t="s">
        <v>132</v>
      </c>
      <c r="AV85" s="1" t="s">
        <v>285</v>
      </c>
      <c r="AW85" s="1" t="s">
        <v>109</v>
      </c>
      <c r="AX85" s="1" t="s">
        <v>109</v>
      </c>
      <c r="AY85" s="1" t="s">
        <v>109</v>
      </c>
      <c r="AZ85" s="1" t="s">
        <v>109</v>
      </c>
      <c r="BA85" s="1" t="s">
        <v>109</v>
      </c>
      <c r="BB85" s="1" t="s">
        <v>109</v>
      </c>
      <c r="BC85" s="1" t="s">
        <v>109</v>
      </c>
      <c r="BD85" s="1" t="s">
        <v>109</v>
      </c>
      <c r="BE85" s="1" t="s">
        <v>109</v>
      </c>
      <c r="BF85" s="1" t="s">
        <v>109</v>
      </c>
      <c r="BG85" s="1" t="s">
        <v>109</v>
      </c>
      <c r="BH85" s="1" t="s">
        <v>109</v>
      </c>
      <c r="BI85" s="1" t="s">
        <v>109</v>
      </c>
      <c r="BJ85" s="1" t="s">
        <v>109</v>
      </c>
      <c r="BK85" s="1" t="s">
        <v>109</v>
      </c>
      <c r="BL85" s="1" t="s">
        <v>109</v>
      </c>
      <c r="BM85" s="1" t="s">
        <v>110</v>
      </c>
      <c r="BN85" s="98">
        <f t="shared" si="7"/>
        <v>1</v>
      </c>
      <c r="BO85" s="106">
        <f t="shared" si="8"/>
        <v>1</v>
      </c>
      <c r="BP85" s="98">
        <f>+CM85/CN85</f>
        <v>1</v>
      </c>
      <c r="BQ85" s="106"/>
      <c r="BR85" s="106">
        <f>+(BN85+BO85+BP85+BQ85)/4</f>
        <v>0.75</v>
      </c>
      <c r="BS85" s="106">
        <f>BN85</f>
        <v>1</v>
      </c>
      <c r="BT85" s="106">
        <f>+BO85</f>
        <v>1</v>
      </c>
      <c r="BU85" s="98">
        <f>+BP85</f>
        <v>1</v>
      </c>
      <c r="BV85" s="106"/>
      <c r="BW85" s="106">
        <f>+(BS85+BT85+BU85+BV85)/4</f>
        <v>0.75</v>
      </c>
      <c r="BX85" s="35">
        <v>43585</v>
      </c>
      <c r="BY85" s="36">
        <v>178</v>
      </c>
      <c r="BZ85" s="36">
        <v>178</v>
      </c>
      <c r="CA85" s="1" t="s">
        <v>2284</v>
      </c>
      <c r="CB85" s="1" t="s">
        <v>244</v>
      </c>
      <c r="CC85" s="1" t="s">
        <v>286</v>
      </c>
      <c r="CD85" s="65" t="s">
        <v>287</v>
      </c>
      <c r="CE85" s="102">
        <v>43654</v>
      </c>
      <c r="CF85" s="36">
        <v>283</v>
      </c>
      <c r="CG85" s="36">
        <v>283</v>
      </c>
      <c r="CH85" s="1" t="s">
        <v>1638</v>
      </c>
      <c r="CI85" s="1" t="s">
        <v>1629</v>
      </c>
      <c r="CJ85" s="1" t="s">
        <v>1639</v>
      </c>
      <c r="CK85" s="1" t="s">
        <v>1640</v>
      </c>
      <c r="CL85" s="102">
        <v>43745</v>
      </c>
      <c r="CM85" s="36">
        <v>141</v>
      </c>
      <c r="CN85" s="36">
        <v>141</v>
      </c>
      <c r="CO85" s="1" t="s">
        <v>2170</v>
      </c>
      <c r="CP85" s="73" t="s">
        <v>2025</v>
      </c>
      <c r="CQ85" s="1" t="s">
        <v>2030</v>
      </c>
      <c r="CR85" s="1" t="s">
        <v>1655</v>
      </c>
      <c r="CS85" s="38"/>
      <c r="CT85" s="36"/>
      <c r="CU85" s="36"/>
      <c r="CV85" s="38"/>
      <c r="CW85" s="38"/>
      <c r="CX85" s="38"/>
      <c r="CY85" s="38"/>
    </row>
    <row r="86" spans="1:103" s="55" customFormat="1" ht="46.5" customHeight="1" x14ac:dyDescent="0.15">
      <c r="A86" s="1" t="s">
        <v>6</v>
      </c>
      <c r="B86" s="1" t="s">
        <v>6</v>
      </c>
      <c r="C86" s="1" t="s">
        <v>6</v>
      </c>
      <c r="D86" s="1" t="s">
        <v>6</v>
      </c>
      <c r="E86" s="1"/>
      <c r="F86" s="1"/>
      <c r="G86" s="1"/>
      <c r="H86" s="1"/>
      <c r="I86" s="1" t="s">
        <v>109</v>
      </c>
      <c r="J86" s="1" t="s">
        <v>109</v>
      </c>
      <c r="K86" s="1" t="s">
        <v>109</v>
      </c>
      <c r="L86" s="1" t="s">
        <v>109</v>
      </c>
      <c r="M86" s="1" t="s">
        <v>110</v>
      </c>
      <c r="N86" s="1" t="s">
        <v>109</v>
      </c>
      <c r="O86" s="1" t="s">
        <v>109</v>
      </c>
      <c r="P86" s="1" t="s">
        <v>109</v>
      </c>
      <c r="Q86" s="1" t="s">
        <v>109</v>
      </c>
      <c r="R86" s="1" t="s">
        <v>109</v>
      </c>
      <c r="S86" s="1" t="s">
        <v>109</v>
      </c>
      <c r="T86" s="1" t="s">
        <v>109</v>
      </c>
      <c r="U86" s="1" t="s">
        <v>109</v>
      </c>
      <c r="V86" s="1" t="s">
        <v>280</v>
      </c>
      <c r="W86" s="1" t="s">
        <v>281</v>
      </c>
      <c r="X86" s="37">
        <v>0.6</v>
      </c>
      <c r="Y86" s="37">
        <v>0.3</v>
      </c>
      <c r="Z86" s="37">
        <v>0.4</v>
      </c>
      <c r="AA86" s="37">
        <v>0.5</v>
      </c>
      <c r="AB86" s="37">
        <v>0.6</v>
      </c>
      <c r="AC86" s="1" t="s">
        <v>288</v>
      </c>
      <c r="AD86" s="1" t="s">
        <v>289</v>
      </c>
      <c r="AE86" s="1" t="s">
        <v>241</v>
      </c>
      <c r="AF86" s="1"/>
      <c r="AG86" s="37"/>
      <c r="AH86" s="51">
        <v>1</v>
      </c>
      <c r="AI86" s="41"/>
      <c r="AJ86" s="1"/>
      <c r="AK86" s="37">
        <v>1</v>
      </c>
      <c r="AL86" s="41"/>
      <c r="AM86" s="1"/>
      <c r="AN86" s="37">
        <v>1</v>
      </c>
      <c r="AO86" s="41"/>
      <c r="AP86" s="1"/>
      <c r="AQ86" s="37">
        <v>1</v>
      </c>
      <c r="AR86" s="1" t="s">
        <v>290</v>
      </c>
      <c r="AS86" s="1" t="s">
        <v>141</v>
      </c>
      <c r="AT86" s="1" t="s">
        <v>131</v>
      </c>
      <c r="AU86" s="1" t="s">
        <v>132</v>
      </c>
      <c r="AV86" s="1" t="s">
        <v>291</v>
      </c>
      <c r="AW86" s="1" t="s">
        <v>109</v>
      </c>
      <c r="AX86" s="1" t="s">
        <v>109</v>
      </c>
      <c r="AY86" s="1" t="s">
        <v>109</v>
      </c>
      <c r="AZ86" s="1" t="s">
        <v>109</v>
      </c>
      <c r="BA86" s="1" t="s">
        <v>109</v>
      </c>
      <c r="BB86" s="1" t="s">
        <v>109</v>
      </c>
      <c r="BC86" s="1" t="s">
        <v>109</v>
      </c>
      <c r="BD86" s="1" t="s">
        <v>109</v>
      </c>
      <c r="BE86" s="1" t="s">
        <v>109</v>
      </c>
      <c r="BF86" s="1" t="s">
        <v>109</v>
      </c>
      <c r="BG86" s="1" t="s">
        <v>109</v>
      </c>
      <c r="BH86" s="1" t="s">
        <v>109</v>
      </c>
      <c r="BI86" s="1" t="s">
        <v>109</v>
      </c>
      <c r="BJ86" s="1" t="s">
        <v>109</v>
      </c>
      <c r="BK86" s="1" t="s">
        <v>109</v>
      </c>
      <c r="BL86" s="1" t="s">
        <v>109</v>
      </c>
      <c r="BM86" s="1" t="s">
        <v>110</v>
      </c>
      <c r="BN86" s="98">
        <f t="shared" si="7"/>
        <v>1</v>
      </c>
      <c r="BO86" s="106">
        <v>1</v>
      </c>
      <c r="BP86" s="98">
        <f>+CM86/CN86</f>
        <v>1</v>
      </c>
      <c r="BQ86" s="106"/>
      <c r="BR86" s="106">
        <f>+(BN86+BO86+BP86+BQ86)/4</f>
        <v>0.75</v>
      </c>
      <c r="BS86" s="106">
        <f>BN86</f>
        <v>1</v>
      </c>
      <c r="BT86" s="106">
        <f>+BO86</f>
        <v>1</v>
      </c>
      <c r="BU86" s="98">
        <f>+BP86</f>
        <v>1</v>
      </c>
      <c r="BV86" s="106"/>
      <c r="BW86" s="106">
        <f>+(BS86+BT86+BU86+BV86)/4</f>
        <v>0.75</v>
      </c>
      <c r="BX86" s="35">
        <v>43585</v>
      </c>
      <c r="BY86" s="36">
        <v>6</v>
      </c>
      <c r="BZ86" s="36">
        <v>6</v>
      </c>
      <c r="CA86" s="1" t="s">
        <v>2285</v>
      </c>
      <c r="CB86" s="1" t="s">
        <v>244</v>
      </c>
      <c r="CC86" s="1" t="s">
        <v>292</v>
      </c>
      <c r="CD86" s="65" t="s">
        <v>293</v>
      </c>
      <c r="CE86" s="102">
        <v>43654</v>
      </c>
      <c r="CF86" s="36">
        <v>0</v>
      </c>
      <c r="CG86" s="36">
        <v>0</v>
      </c>
      <c r="CH86" s="1" t="s">
        <v>1641</v>
      </c>
      <c r="CI86" s="36" t="s">
        <v>413</v>
      </c>
      <c r="CJ86" s="36" t="s">
        <v>413</v>
      </c>
      <c r="CK86" s="36" t="s">
        <v>413</v>
      </c>
      <c r="CL86" s="102">
        <v>43745</v>
      </c>
      <c r="CM86" s="36">
        <v>4</v>
      </c>
      <c r="CN86" s="36">
        <v>4</v>
      </c>
      <c r="CO86" s="1" t="s">
        <v>2039</v>
      </c>
      <c r="CP86" s="73" t="s">
        <v>2025</v>
      </c>
      <c r="CQ86" s="1" t="s">
        <v>2040</v>
      </c>
      <c r="CR86" s="1" t="s">
        <v>1655</v>
      </c>
      <c r="CS86" s="38"/>
      <c r="CT86" s="36"/>
      <c r="CU86" s="36"/>
      <c r="CV86" s="38"/>
      <c r="CW86" s="38"/>
      <c r="CX86" s="38"/>
      <c r="CY86" s="38"/>
    </row>
    <row r="87" spans="1:103" s="56" customFormat="1" ht="41.25" customHeight="1" x14ac:dyDescent="0.15">
      <c r="A87" s="1" t="s">
        <v>6</v>
      </c>
      <c r="B87" s="1" t="s">
        <v>6</v>
      </c>
      <c r="C87" s="1" t="s">
        <v>6</v>
      </c>
      <c r="D87" s="1" t="s">
        <v>6</v>
      </c>
      <c r="E87" s="1"/>
      <c r="F87" s="1"/>
      <c r="G87" s="1"/>
      <c r="H87" s="1"/>
      <c r="I87" s="1" t="s">
        <v>109</v>
      </c>
      <c r="J87" s="1" t="s">
        <v>109</v>
      </c>
      <c r="K87" s="1" t="s">
        <v>109</v>
      </c>
      <c r="L87" s="1" t="s">
        <v>109</v>
      </c>
      <c r="M87" s="1" t="s">
        <v>110</v>
      </c>
      <c r="N87" s="1" t="s">
        <v>109</v>
      </c>
      <c r="O87" s="1" t="s">
        <v>109</v>
      </c>
      <c r="P87" s="1" t="s">
        <v>109</v>
      </c>
      <c r="Q87" s="1" t="s">
        <v>109</v>
      </c>
      <c r="R87" s="1" t="s">
        <v>109</v>
      </c>
      <c r="S87" s="1" t="s">
        <v>109</v>
      </c>
      <c r="T87" s="1" t="s">
        <v>109</v>
      </c>
      <c r="U87" s="1" t="s">
        <v>109</v>
      </c>
      <c r="V87" s="1" t="s">
        <v>280</v>
      </c>
      <c r="W87" s="1" t="s">
        <v>281</v>
      </c>
      <c r="X87" s="37">
        <v>0.6</v>
      </c>
      <c r="Y87" s="37">
        <v>0.3</v>
      </c>
      <c r="Z87" s="37">
        <v>0.4</v>
      </c>
      <c r="AA87" s="37">
        <v>0.5</v>
      </c>
      <c r="AB87" s="37">
        <v>0.6</v>
      </c>
      <c r="AC87" s="1" t="s">
        <v>294</v>
      </c>
      <c r="AD87" s="1" t="s">
        <v>295</v>
      </c>
      <c r="AE87" s="1" t="s">
        <v>241</v>
      </c>
      <c r="AF87" s="1"/>
      <c r="AG87" s="37"/>
      <c r="AH87" s="37"/>
      <c r="AI87" s="41"/>
      <c r="AJ87" s="1"/>
      <c r="AK87" s="37"/>
      <c r="AL87" s="41"/>
      <c r="AM87" s="1"/>
      <c r="AN87" s="37"/>
      <c r="AO87" s="41"/>
      <c r="AP87" s="1"/>
      <c r="AQ87" s="37">
        <v>1</v>
      </c>
      <c r="AR87" s="1" t="s">
        <v>296</v>
      </c>
      <c r="AS87" s="1" t="s">
        <v>116</v>
      </c>
      <c r="AT87" s="1" t="s">
        <v>131</v>
      </c>
      <c r="AU87" s="1" t="s">
        <v>132</v>
      </c>
      <c r="AV87" s="1" t="s">
        <v>297</v>
      </c>
      <c r="AW87" s="1" t="s">
        <v>109</v>
      </c>
      <c r="AX87" s="1" t="s">
        <v>109</v>
      </c>
      <c r="AY87" s="1" t="s">
        <v>109</v>
      </c>
      <c r="AZ87" s="1" t="s">
        <v>109</v>
      </c>
      <c r="BA87" s="1" t="s">
        <v>109</v>
      </c>
      <c r="BB87" s="1" t="s">
        <v>109</v>
      </c>
      <c r="BC87" s="1" t="s">
        <v>109</v>
      </c>
      <c r="BD87" s="1" t="s">
        <v>109</v>
      </c>
      <c r="BE87" s="1" t="s">
        <v>109</v>
      </c>
      <c r="BF87" s="1" t="s">
        <v>109</v>
      </c>
      <c r="BG87" s="1" t="s">
        <v>110</v>
      </c>
      <c r="BH87" s="1" t="s">
        <v>109</v>
      </c>
      <c r="BI87" s="1" t="s">
        <v>109</v>
      </c>
      <c r="BJ87" s="1" t="s">
        <v>109</v>
      </c>
      <c r="BK87" s="1" t="s">
        <v>109</v>
      </c>
      <c r="BL87" s="1" t="s">
        <v>109</v>
      </c>
      <c r="BM87" s="1" t="s">
        <v>110</v>
      </c>
      <c r="BN87" s="93"/>
      <c r="BO87" s="101"/>
      <c r="BP87" s="93"/>
      <c r="BQ87" s="93"/>
      <c r="BR87" s="93"/>
      <c r="BS87" s="103"/>
      <c r="BT87" s="101"/>
      <c r="BU87" s="101"/>
      <c r="BV87" s="93"/>
      <c r="BW87" s="101"/>
      <c r="BX87" s="35"/>
      <c r="BY87" s="36"/>
      <c r="BZ87" s="36"/>
      <c r="CA87" s="36"/>
      <c r="CB87" s="36"/>
      <c r="CC87" s="36"/>
      <c r="CD87" s="36"/>
      <c r="CE87" s="102"/>
      <c r="CF87" s="36"/>
      <c r="CG87" s="36"/>
      <c r="CH87" s="1"/>
      <c r="CI87" s="1"/>
      <c r="CJ87" s="1"/>
      <c r="CK87" s="1"/>
      <c r="CL87" s="102"/>
      <c r="CM87" s="36"/>
      <c r="CN87" s="36"/>
      <c r="CO87" s="36"/>
      <c r="CP87" s="38"/>
      <c r="CQ87" s="38"/>
      <c r="CR87" s="38"/>
      <c r="CS87" s="38"/>
      <c r="CT87" s="36"/>
      <c r="CU87" s="36"/>
      <c r="CV87" s="38"/>
      <c r="CW87" s="38"/>
      <c r="CX87" s="38"/>
      <c r="CY87" s="38"/>
    </row>
    <row r="88" spans="1:103" s="56" customFormat="1" ht="41.25" customHeight="1" x14ac:dyDescent="0.15">
      <c r="A88" s="1" t="s">
        <v>6</v>
      </c>
      <c r="B88" s="1" t="s">
        <v>6</v>
      </c>
      <c r="C88" s="1" t="s">
        <v>6</v>
      </c>
      <c r="D88" s="1" t="s">
        <v>6</v>
      </c>
      <c r="E88" s="1"/>
      <c r="F88" s="1"/>
      <c r="G88" s="1"/>
      <c r="H88" s="1"/>
      <c r="I88" s="1" t="s">
        <v>109</v>
      </c>
      <c r="J88" s="1" t="s">
        <v>109</v>
      </c>
      <c r="K88" s="1" t="s">
        <v>109</v>
      </c>
      <c r="L88" s="1" t="s">
        <v>109</v>
      </c>
      <c r="M88" s="1" t="s">
        <v>110</v>
      </c>
      <c r="N88" s="1" t="s">
        <v>109</v>
      </c>
      <c r="O88" s="1" t="s">
        <v>109</v>
      </c>
      <c r="P88" s="1" t="s">
        <v>109</v>
      </c>
      <c r="Q88" s="1" t="s">
        <v>109</v>
      </c>
      <c r="R88" s="1" t="s">
        <v>109</v>
      </c>
      <c r="S88" s="1" t="s">
        <v>109</v>
      </c>
      <c r="T88" s="1" t="s">
        <v>109</v>
      </c>
      <c r="U88" s="1" t="s">
        <v>109</v>
      </c>
      <c r="V88" s="1" t="s">
        <v>280</v>
      </c>
      <c r="W88" s="1" t="s">
        <v>281</v>
      </c>
      <c r="X88" s="37">
        <v>0.6</v>
      </c>
      <c r="Y88" s="37">
        <v>0.3</v>
      </c>
      <c r="Z88" s="37">
        <v>0.4</v>
      </c>
      <c r="AA88" s="37">
        <v>0.5</v>
      </c>
      <c r="AB88" s="37">
        <v>0.6</v>
      </c>
      <c r="AC88" s="1" t="s">
        <v>298</v>
      </c>
      <c r="AD88" s="1" t="s">
        <v>299</v>
      </c>
      <c r="AE88" s="1" t="s">
        <v>241</v>
      </c>
      <c r="AF88" s="1"/>
      <c r="AG88" s="37"/>
      <c r="AH88" s="37"/>
      <c r="AI88" s="41"/>
      <c r="AJ88" s="1"/>
      <c r="AK88" s="37"/>
      <c r="AL88" s="37"/>
      <c r="AM88" s="1"/>
      <c r="AN88" s="37"/>
      <c r="AO88" s="41"/>
      <c r="AP88" s="1"/>
      <c r="AQ88" s="37">
        <v>1</v>
      </c>
      <c r="AR88" s="1" t="s">
        <v>300</v>
      </c>
      <c r="AS88" s="1" t="s">
        <v>116</v>
      </c>
      <c r="AT88" s="1" t="s">
        <v>131</v>
      </c>
      <c r="AU88" s="1" t="s">
        <v>132</v>
      </c>
      <c r="AV88" s="1" t="s">
        <v>301</v>
      </c>
      <c r="AW88" s="1" t="s">
        <v>109</v>
      </c>
      <c r="AX88" s="1" t="s">
        <v>109</v>
      </c>
      <c r="AY88" s="1" t="s">
        <v>109</v>
      </c>
      <c r="AZ88" s="1" t="s">
        <v>109</v>
      </c>
      <c r="BA88" s="1" t="s">
        <v>109</v>
      </c>
      <c r="BB88" s="1" t="s">
        <v>109</v>
      </c>
      <c r="BC88" s="1" t="s">
        <v>109</v>
      </c>
      <c r="BD88" s="1" t="s">
        <v>109</v>
      </c>
      <c r="BE88" s="1" t="s">
        <v>109</v>
      </c>
      <c r="BF88" s="1" t="s">
        <v>109</v>
      </c>
      <c r="BG88" s="1" t="s">
        <v>109</v>
      </c>
      <c r="BH88" s="1" t="s">
        <v>109</v>
      </c>
      <c r="BI88" s="1" t="s">
        <v>109</v>
      </c>
      <c r="BJ88" s="1" t="s">
        <v>109</v>
      </c>
      <c r="BK88" s="1" t="s">
        <v>109</v>
      </c>
      <c r="BL88" s="1" t="s">
        <v>109</v>
      </c>
      <c r="BM88" s="1" t="s">
        <v>110</v>
      </c>
      <c r="BN88" s="93"/>
      <c r="BO88" s="101"/>
      <c r="BP88" s="93"/>
      <c r="BQ88" s="93"/>
      <c r="BR88" s="93"/>
      <c r="BS88" s="103"/>
      <c r="BT88" s="101"/>
      <c r="BU88" s="101"/>
      <c r="BV88" s="93"/>
      <c r="BW88" s="101"/>
      <c r="BX88" s="35"/>
      <c r="BY88" s="36"/>
      <c r="BZ88" s="36"/>
      <c r="CA88" s="36"/>
      <c r="CB88" s="36"/>
      <c r="CC88" s="36"/>
      <c r="CD88" s="36"/>
      <c r="CE88" s="102"/>
      <c r="CF88" s="36"/>
      <c r="CG88" s="36"/>
      <c r="CH88" s="1"/>
      <c r="CI88" s="1"/>
      <c r="CJ88" s="1"/>
      <c r="CK88" s="1"/>
      <c r="CL88" s="102"/>
      <c r="CM88" s="36"/>
      <c r="CN88" s="36"/>
      <c r="CO88" s="36"/>
      <c r="CP88" s="38"/>
      <c r="CQ88" s="38"/>
      <c r="CR88" s="38"/>
      <c r="CS88" s="38"/>
      <c r="CT88" s="36"/>
      <c r="CU88" s="36"/>
      <c r="CV88" s="38"/>
      <c r="CW88" s="38"/>
      <c r="CX88" s="38"/>
      <c r="CY88" s="38"/>
    </row>
    <row r="89" spans="1:103" s="56" customFormat="1" ht="45.75" customHeight="1" x14ac:dyDescent="0.15">
      <c r="A89" s="1" t="s">
        <v>6</v>
      </c>
      <c r="B89" s="1" t="s">
        <v>6</v>
      </c>
      <c r="C89" s="1" t="s">
        <v>6</v>
      </c>
      <c r="D89" s="1" t="s">
        <v>6</v>
      </c>
      <c r="E89" s="1"/>
      <c r="F89" s="1"/>
      <c r="G89" s="1"/>
      <c r="H89" s="1"/>
      <c r="I89" s="1" t="s">
        <v>109</v>
      </c>
      <c r="J89" s="1" t="s">
        <v>109</v>
      </c>
      <c r="K89" s="1" t="s">
        <v>109</v>
      </c>
      <c r="L89" s="1" t="s">
        <v>109</v>
      </c>
      <c r="M89" s="1" t="s">
        <v>110</v>
      </c>
      <c r="N89" s="1" t="s">
        <v>109</v>
      </c>
      <c r="O89" s="1" t="s">
        <v>109</v>
      </c>
      <c r="P89" s="1" t="s">
        <v>109</v>
      </c>
      <c r="Q89" s="1" t="s">
        <v>109</v>
      </c>
      <c r="R89" s="1" t="s">
        <v>109</v>
      </c>
      <c r="S89" s="1" t="s">
        <v>109</v>
      </c>
      <c r="T89" s="1" t="s">
        <v>109</v>
      </c>
      <c r="U89" s="1" t="s">
        <v>109</v>
      </c>
      <c r="V89" s="1" t="s">
        <v>280</v>
      </c>
      <c r="W89" s="1" t="s">
        <v>281</v>
      </c>
      <c r="X89" s="37">
        <v>0.6</v>
      </c>
      <c r="Y89" s="37">
        <v>0.3</v>
      </c>
      <c r="Z89" s="37">
        <v>0.4</v>
      </c>
      <c r="AA89" s="37">
        <v>0.5</v>
      </c>
      <c r="AB89" s="37">
        <v>0.6</v>
      </c>
      <c r="AC89" s="1" t="s">
        <v>302</v>
      </c>
      <c r="AD89" s="1" t="s">
        <v>303</v>
      </c>
      <c r="AE89" s="1" t="s">
        <v>241</v>
      </c>
      <c r="AF89" s="39"/>
      <c r="AG89" s="39"/>
      <c r="AH89" s="39"/>
      <c r="AI89" s="39">
        <v>1</v>
      </c>
      <c r="AJ89" s="39"/>
      <c r="AK89" s="39"/>
      <c r="AL89" s="39">
        <v>1</v>
      </c>
      <c r="AM89" s="39"/>
      <c r="AN89" s="39"/>
      <c r="AO89" s="39">
        <v>1</v>
      </c>
      <c r="AP89" s="39"/>
      <c r="AQ89" s="39"/>
      <c r="AR89" s="1" t="s">
        <v>304</v>
      </c>
      <c r="AS89" s="1" t="s">
        <v>305</v>
      </c>
      <c r="AT89" s="1" t="s">
        <v>117</v>
      </c>
      <c r="AU89" s="1" t="s">
        <v>118</v>
      </c>
      <c r="AV89" s="1" t="s">
        <v>306</v>
      </c>
      <c r="AW89" s="1" t="s">
        <v>109</v>
      </c>
      <c r="AX89" s="1" t="s">
        <v>109</v>
      </c>
      <c r="AY89" s="1" t="s">
        <v>109</v>
      </c>
      <c r="AZ89" s="1" t="s">
        <v>109</v>
      </c>
      <c r="BA89" s="1" t="s">
        <v>109</v>
      </c>
      <c r="BB89" s="1" t="s">
        <v>109</v>
      </c>
      <c r="BC89" s="1" t="s">
        <v>109</v>
      </c>
      <c r="BD89" s="1" t="s">
        <v>109</v>
      </c>
      <c r="BE89" s="1" t="s">
        <v>109</v>
      </c>
      <c r="BF89" s="1" t="s">
        <v>109</v>
      </c>
      <c r="BG89" s="1" t="s">
        <v>109</v>
      </c>
      <c r="BH89" s="1" t="s">
        <v>109</v>
      </c>
      <c r="BI89" s="1" t="s">
        <v>109</v>
      </c>
      <c r="BJ89" s="1" t="s">
        <v>110</v>
      </c>
      <c r="BK89" s="1" t="s">
        <v>109</v>
      </c>
      <c r="BL89" s="1" t="s">
        <v>109</v>
      </c>
      <c r="BM89" s="1" t="s">
        <v>110</v>
      </c>
      <c r="BN89" s="98"/>
      <c r="BO89" s="106">
        <v>1</v>
      </c>
      <c r="BP89" s="106"/>
      <c r="BQ89" s="106"/>
      <c r="BR89" s="106">
        <v>0.33</v>
      </c>
      <c r="BS89" s="106"/>
      <c r="BT89" s="106">
        <f>+BO89</f>
        <v>1</v>
      </c>
      <c r="BU89" s="106"/>
      <c r="BV89" s="106"/>
      <c r="BW89" s="106">
        <v>0.33</v>
      </c>
      <c r="BX89" s="35"/>
      <c r="BY89" s="36"/>
      <c r="BZ89" s="36"/>
      <c r="CA89" s="36"/>
      <c r="CB89" s="36"/>
      <c r="CC89" s="36"/>
      <c r="CD89" s="36"/>
      <c r="CE89" s="102">
        <v>43592</v>
      </c>
      <c r="CF89" s="36">
        <v>1</v>
      </c>
      <c r="CG89" s="36">
        <v>1</v>
      </c>
      <c r="CH89" s="1" t="s">
        <v>2222</v>
      </c>
      <c r="CI89" s="1" t="s">
        <v>244</v>
      </c>
      <c r="CJ89" s="1" t="s">
        <v>1317</v>
      </c>
      <c r="CK89" s="1" t="s">
        <v>1318</v>
      </c>
      <c r="CL89" s="102"/>
      <c r="CM89" s="36"/>
      <c r="CN89" s="36"/>
      <c r="CO89" s="36"/>
      <c r="CP89" s="38"/>
      <c r="CQ89" s="38"/>
      <c r="CR89" s="38"/>
      <c r="CS89" s="38"/>
      <c r="CT89" s="36"/>
      <c r="CU89" s="36"/>
      <c r="CV89" s="38"/>
      <c r="CW89" s="38"/>
      <c r="CX89" s="38"/>
      <c r="CY89" s="38"/>
    </row>
    <row r="90" spans="1:103" s="56" customFormat="1" ht="41.25" customHeight="1" x14ac:dyDescent="0.15">
      <c r="A90" s="1" t="s">
        <v>6</v>
      </c>
      <c r="B90" s="1" t="s">
        <v>6</v>
      </c>
      <c r="C90" s="1" t="s">
        <v>6</v>
      </c>
      <c r="D90" s="1" t="s">
        <v>6</v>
      </c>
      <c r="E90" s="1"/>
      <c r="F90" s="1"/>
      <c r="G90" s="1"/>
      <c r="H90" s="1"/>
      <c r="I90" s="1" t="s">
        <v>109</v>
      </c>
      <c r="J90" s="1" t="s">
        <v>109</v>
      </c>
      <c r="K90" s="1" t="s">
        <v>109</v>
      </c>
      <c r="L90" s="1" t="s">
        <v>109</v>
      </c>
      <c r="M90" s="1" t="s">
        <v>110</v>
      </c>
      <c r="N90" s="1" t="s">
        <v>110</v>
      </c>
      <c r="O90" s="1" t="s">
        <v>110</v>
      </c>
      <c r="P90" s="1" t="s">
        <v>109</v>
      </c>
      <c r="Q90" s="1" t="s">
        <v>110</v>
      </c>
      <c r="R90" s="1" t="s">
        <v>109</v>
      </c>
      <c r="S90" s="1" t="s">
        <v>110</v>
      </c>
      <c r="T90" s="1" t="s">
        <v>110</v>
      </c>
      <c r="U90" s="1" t="s">
        <v>110</v>
      </c>
      <c r="V90" s="1" t="s">
        <v>307</v>
      </c>
      <c r="W90" s="1" t="s">
        <v>308</v>
      </c>
      <c r="X90" s="37">
        <v>0.9</v>
      </c>
      <c r="Y90" s="37">
        <v>0.8</v>
      </c>
      <c r="Z90" s="37">
        <v>0.82</v>
      </c>
      <c r="AA90" s="37">
        <v>0.84</v>
      </c>
      <c r="AB90" s="37">
        <v>0.9</v>
      </c>
      <c r="AC90" s="1" t="s">
        <v>309</v>
      </c>
      <c r="AD90" s="1" t="s">
        <v>310</v>
      </c>
      <c r="AE90" s="1" t="s">
        <v>241</v>
      </c>
      <c r="AF90" s="1"/>
      <c r="AG90" s="37"/>
      <c r="AH90" s="37">
        <v>0.5</v>
      </c>
      <c r="AI90" s="41"/>
      <c r="AJ90" s="1"/>
      <c r="AK90" s="37"/>
      <c r="AL90" s="41"/>
      <c r="AM90" s="1"/>
      <c r="AN90" s="37"/>
      <c r="AO90" s="37">
        <v>0.5</v>
      </c>
      <c r="AP90" s="1"/>
      <c r="AQ90" s="37"/>
      <c r="AR90" s="1" t="s">
        <v>311</v>
      </c>
      <c r="AS90" s="1" t="s">
        <v>126</v>
      </c>
      <c r="AT90" s="1" t="s">
        <v>131</v>
      </c>
      <c r="AU90" s="1" t="s">
        <v>132</v>
      </c>
      <c r="AV90" s="1" t="s">
        <v>312</v>
      </c>
      <c r="AW90" s="1" t="s">
        <v>109</v>
      </c>
      <c r="AX90" s="1" t="s">
        <v>109</v>
      </c>
      <c r="AY90" s="1" t="s">
        <v>109</v>
      </c>
      <c r="AZ90" s="1" t="s">
        <v>109</v>
      </c>
      <c r="BA90" s="1" t="s">
        <v>109</v>
      </c>
      <c r="BB90" s="1" t="s">
        <v>109</v>
      </c>
      <c r="BC90" s="1" t="s">
        <v>109</v>
      </c>
      <c r="BD90" s="1" t="s">
        <v>109</v>
      </c>
      <c r="BE90" s="1" t="s">
        <v>109</v>
      </c>
      <c r="BF90" s="1" t="s">
        <v>109</v>
      </c>
      <c r="BG90" s="1" t="s">
        <v>109</v>
      </c>
      <c r="BH90" s="1" t="s">
        <v>109</v>
      </c>
      <c r="BI90" s="1" t="s">
        <v>109</v>
      </c>
      <c r="BJ90" s="1" t="s">
        <v>110</v>
      </c>
      <c r="BK90" s="1" t="s">
        <v>109</v>
      </c>
      <c r="BL90" s="1" t="s">
        <v>109</v>
      </c>
      <c r="BM90" s="1" t="s">
        <v>110</v>
      </c>
      <c r="BN90" s="93"/>
      <c r="BO90" s="101"/>
      <c r="BP90" s="98">
        <f>+CM90/CN90</f>
        <v>1</v>
      </c>
      <c r="BQ90" s="99"/>
      <c r="BR90" s="98">
        <f>+BP90/2</f>
        <v>0.5</v>
      </c>
      <c r="BS90" s="99"/>
      <c r="BT90" s="106"/>
      <c r="BU90" s="98">
        <f>+BP90</f>
        <v>1</v>
      </c>
      <c r="BV90" s="99"/>
      <c r="BW90" s="98">
        <f>+BU90/2</f>
        <v>0.5</v>
      </c>
      <c r="BX90" s="35"/>
      <c r="BY90" s="36"/>
      <c r="BZ90" s="36"/>
      <c r="CA90" s="36"/>
      <c r="CB90" s="36"/>
      <c r="CC90" s="36"/>
      <c r="CD90" s="36"/>
      <c r="CE90" s="102"/>
      <c r="CF90" s="36"/>
      <c r="CG90" s="36"/>
      <c r="CH90" s="1"/>
      <c r="CI90" s="1"/>
      <c r="CJ90" s="1"/>
      <c r="CK90" s="1"/>
      <c r="CL90" s="102">
        <v>43698</v>
      </c>
      <c r="CM90" s="36">
        <v>2</v>
      </c>
      <c r="CN90" s="36">
        <v>2</v>
      </c>
      <c r="CO90" s="1" t="s">
        <v>2015</v>
      </c>
      <c r="CP90" s="53" t="s">
        <v>2016</v>
      </c>
      <c r="CQ90" s="53" t="s">
        <v>2017</v>
      </c>
      <c r="CR90" s="53" t="s">
        <v>2018</v>
      </c>
      <c r="CS90" s="38"/>
      <c r="CT90" s="36"/>
      <c r="CU90" s="36"/>
      <c r="CV90" s="38"/>
      <c r="CW90" s="38"/>
      <c r="CX90" s="38"/>
      <c r="CY90" s="38"/>
    </row>
    <row r="91" spans="1:103" s="55" customFormat="1" ht="45.75" customHeight="1" x14ac:dyDescent="0.15">
      <c r="A91" s="1" t="s">
        <v>6</v>
      </c>
      <c r="B91" s="1" t="s">
        <v>6</v>
      </c>
      <c r="C91" s="1" t="s">
        <v>6</v>
      </c>
      <c r="D91" s="1" t="s">
        <v>6</v>
      </c>
      <c r="E91" s="1"/>
      <c r="F91" s="1"/>
      <c r="G91" s="1"/>
      <c r="H91" s="1"/>
      <c r="I91" s="1" t="s">
        <v>109</v>
      </c>
      <c r="J91" s="1" t="s">
        <v>109</v>
      </c>
      <c r="K91" s="1" t="s">
        <v>109</v>
      </c>
      <c r="L91" s="1" t="s">
        <v>109</v>
      </c>
      <c r="M91" s="1" t="s">
        <v>110</v>
      </c>
      <c r="N91" s="1" t="s">
        <v>110</v>
      </c>
      <c r="O91" s="1" t="s">
        <v>110</v>
      </c>
      <c r="P91" s="1" t="s">
        <v>109</v>
      </c>
      <c r="Q91" s="1" t="s">
        <v>110</v>
      </c>
      <c r="R91" s="1" t="s">
        <v>109</v>
      </c>
      <c r="S91" s="1" t="s">
        <v>110</v>
      </c>
      <c r="T91" s="1" t="s">
        <v>110</v>
      </c>
      <c r="U91" s="1" t="s">
        <v>110</v>
      </c>
      <c r="V91" s="1" t="s">
        <v>313</v>
      </c>
      <c r="W91" s="1" t="s">
        <v>314</v>
      </c>
      <c r="X91" s="51">
        <v>1</v>
      </c>
      <c r="Y91" s="51">
        <v>1</v>
      </c>
      <c r="Z91" s="51">
        <v>1</v>
      </c>
      <c r="AA91" s="51">
        <v>1</v>
      </c>
      <c r="AB91" s="51">
        <v>1</v>
      </c>
      <c r="AC91" s="1" t="s">
        <v>315</v>
      </c>
      <c r="AD91" s="1" t="s">
        <v>316</v>
      </c>
      <c r="AE91" s="1" t="s">
        <v>241</v>
      </c>
      <c r="AF91" s="1"/>
      <c r="AG91" s="37"/>
      <c r="AH91" s="37"/>
      <c r="AI91" s="41"/>
      <c r="AJ91" s="1"/>
      <c r="AK91" s="37">
        <v>1</v>
      </c>
      <c r="AL91" s="37"/>
      <c r="AM91" s="1"/>
      <c r="AN91" s="1"/>
      <c r="AO91" s="41"/>
      <c r="AP91" s="1"/>
      <c r="AQ91" s="37">
        <v>1</v>
      </c>
      <c r="AR91" s="1" t="s">
        <v>317</v>
      </c>
      <c r="AS91" s="1" t="s">
        <v>126</v>
      </c>
      <c r="AT91" s="1" t="s">
        <v>131</v>
      </c>
      <c r="AU91" s="1" t="s">
        <v>132</v>
      </c>
      <c r="AV91" s="1" t="s">
        <v>318</v>
      </c>
      <c r="AW91" s="1" t="s">
        <v>109</v>
      </c>
      <c r="AX91" s="1" t="s">
        <v>109</v>
      </c>
      <c r="AY91" s="1" t="s">
        <v>109</v>
      </c>
      <c r="AZ91" s="1" t="s">
        <v>109</v>
      </c>
      <c r="BA91" s="1" t="s">
        <v>109</v>
      </c>
      <c r="BB91" s="1" t="s">
        <v>109</v>
      </c>
      <c r="BC91" s="1" t="s">
        <v>109</v>
      </c>
      <c r="BD91" s="1" t="s">
        <v>109</v>
      </c>
      <c r="BE91" s="1" t="s">
        <v>109</v>
      </c>
      <c r="BF91" s="1" t="s">
        <v>109</v>
      </c>
      <c r="BG91" s="1" t="s">
        <v>109</v>
      </c>
      <c r="BH91" s="1" t="s">
        <v>109</v>
      </c>
      <c r="BI91" s="1" t="s">
        <v>109</v>
      </c>
      <c r="BJ91" s="1" t="s">
        <v>109</v>
      </c>
      <c r="BK91" s="1" t="s">
        <v>109</v>
      </c>
      <c r="BL91" s="1" t="s">
        <v>109</v>
      </c>
      <c r="BM91" s="1" t="s">
        <v>110</v>
      </c>
      <c r="BN91" s="98"/>
      <c r="BO91" s="106">
        <f>+CF91/CG91</f>
        <v>1</v>
      </c>
      <c r="BP91" s="106"/>
      <c r="BQ91" s="106"/>
      <c r="BR91" s="106">
        <f>+(BN91+BO91+BP91+BQ91)/2</f>
        <v>0.5</v>
      </c>
      <c r="BS91" s="106"/>
      <c r="BT91" s="106">
        <f>+BO91</f>
        <v>1</v>
      </c>
      <c r="BU91" s="106"/>
      <c r="BV91" s="106"/>
      <c r="BW91" s="106">
        <f>+(BS91+BT91+BU91+BV91)/2</f>
        <v>0.5</v>
      </c>
      <c r="BX91" s="35"/>
      <c r="BY91" s="36"/>
      <c r="BZ91" s="36"/>
      <c r="CA91" s="36"/>
      <c r="CB91" s="36"/>
      <c r="CC91" s="36"/>
      <c r="CD91" s="36"/>
      <c r="CE91" s="102">
        <v>43654</v>
      </c>
      <c r="CF91" s="36">
        <v>71</v>
      </c>
      <c r="CG91" s="36">
        <v>71</v>
      </c>
      <c r="CH91" s="1" t="s">
        <v>1652</v>
      </c>
      <c r="CI91" s="1" t="s">
        <v>1653</v>
      </c>
      <c r="CJ91" s="1" t="s">
        <v>1654</v>
      </c>
      <c r="CK91" s="1" t="s">
        <v>1655</v>
      </c>
      <c r="CL91" s="102"/>
      <c r="CM91" s="36"/>
      <c r="CN91" s="36"/>
      <c r="CO91" s="36"/>
      <c r="CP91" s="38"/>
      <c r="CQ91" s="38"/>
      <c r="CR91" s="38"/>
      <c r="CS91" s="38"/>
      <c r="CT91" s="36"/>
      <c r="CU91" s="36"/>
      <c r="CV91" s="38"/>
      <c r="CW91" s="38"/>
      <c r="CX91" s="38"/>
      <c r="CY91" s="38"/>
    </row>
    <row r="92" spans="1:103" s="55" customFormat="1" ht="45.75" customHeight="1" x14ac:dyDescent="0.15">
      <c r="A92" s="1" t="s">
        <v>6</v>
      </c>
      <c r="B92" s="1" t="s">
        <v>6</v>
      </c>
      <c r="C92" s="1" t="s">
        <v>6</v>
      </c>
      <c r="D92" s="1" t="s">
        <v>6</v>
      </c>
      <c r="E92" s="1"/>
      <c r="F92" s="1"/>
      <c r="G92" s="1"/>
      <c r="H92" s="1"/>
      <c r="I92" s="1" t="s">
        <v>109</v>
      </c>
      <c r="J92" s="1" t="s">
        <v>109</v>
      </c>
      <c r="K92" s="1" t="s">
        <v>109</v>
      </c>
      <c r="L92" s="1" t="s">
        <v>109</v>
      </c>
      <c r="M92" s="1" t="s">
        <v>110</v>
      </c>
      <c r="N92" s="1" t="s">
        <v>109</v>
      </c>
      <c r="O92" s="1" t="s">
        <v>109</v>
      </c>
      <c r="P92" s="1" t="s">
        <v>109</v>
      </c>
      <c r="Q92" s="1" t="s">
        <v>109</v>
      </c>
      <c r="R92" s="1" t="s">
        <v>109</v>
      </c>
      <c r="S92" s="1" t="s">
        <v>109</v>
      </c>
      <c r="T92" s="1" t="s">
        <v>109</v>
      </c>
      <c r="U92" s="1" t="s">
        <v>109</v>
      </c>
      <c r="V92" s="1" t="s">
        <v>227</v>
      </c>
      <c r="W92" s="1" t="s">
        <v>228</v>
      </c>
      <c r="X92" s="37">
        <v>1</v>
      </c>
      <c r="Y92" s="37">
        <v>1</v>
      </c>
      <c r="Z92" s="37">
        <v>1</v>
      </c>
      <c r="AA92" s="37">
        <v>1</v>
      </c>
      <c r="AB92" s="37">
        <v>1</v>
      </c>
      <c r="AC92" s="1" t="s">
        <v>319</v>
      </c>
      <c r="AD92" s="1" t="s">
        <v>320</v>
      </c>
      <c r="AE92" s="1" t="s">
        <v>241</v>
      </c>
      <c r="AF92" s="1"/>
      <c r="AG92" s="1"/>
      <c r="AH92" s="37">
        <v>1</v>
      </c>
      <c r="AI92" s="1"/>
      <c r="AJ92" s="1"/>
      <c r="AK92" s="37">
        <v>1</v>
      </c>
      <c r="AL92" s="1"/>
      <c r="AM92" s="1"/>
      <c r="AN92" s="37">
        <v>1</v>
      </c>
      <c r="AO92" s="1"/>
      <c r="AP92" s="1"/>
      <c r="AQ92" s="37">
        <v>1</v>
      </c>
      <c r="AR92" s="1" t="s">
        <v>321</v>
      </c>
      <c r="AS92" s="1" t="s">
        <v>141</v>
      </c>
      <c r="AT92" s="1" t="s">
        <v>131</v>
      </c>
      <c r="AU92" s="1" t="s">
        <v>132</v>
      </c>
      <c r="AV92" s="1" t="s">
        <v>322</v>
      </c>
      <c r="AW92" s="1" t="s">
        <v>109</v>
      </c>
      <c r="AX92" s="1" t="s">
        <v>109</v>
      </c>
      <c r="AY92" s="1" t="s">
        <v>110</v>
      </c>
      <c r="AZ92" s="1" t="s">
        <v>109</v>
      </c>
      <c r="BA92" s="1" t="s">
        <v>109</v>
      </c>
      <c r="BB92" s="1" t="s">
        <v>109</v>
      </c>
      <c r="BC92" s="1" t="s">
        <v>109</v>
      </c>
      <c r="BD92" s="1" t="s">
        <v>109</v>
      </c>
      <c r="BE92" s="1" t="s">
        <v>109</v>
      </c>
      <c r="BF92" s="1" t="s">
        <v>109</v>
      </c>
      <c r="BG92" s="1" t="s">
        <v>109</v>
      </c>
      <c r="BH92" s="1" t="s">
        <v>109</v>
      </c>
      <c r="BI92" s="1" t="s">
        <v>109</v>
      </c>
      <c r="BJ92" s="1" t="s">
        <v>109</v>
      </c>
      <c r="BK92" s="1" t="s">
        <v>109</v>
      </c>
      <c r="BL92" s="1" t="s">
        <v>109</v>
      </c>
      <c r="BM92" s="1" t="s">
        <v>110</v>
      </c>
      <c r="BN92" s="98">
        <f>+BY92/BZ92</f>
        <v>1</v>
      </c>
      <c r="BO92" s="106">
        <f>+CF92/CG92</f>
        <v>1</v>
      </c>
      <c r="BP92" s="98">
        <f>+CM92/CN92</f>
        <v>1</v>
      </c>
      <c r="BQ92" s="106"/>
      <c r="BR92" s="106">
        <f>+(BN92+BO92+BP92+BQ92)/4</f>
        <v>0.75</v>
      </c>
      <c r="BS92" s="106">
        <f>BN92</f>
        <v>1</v>
      </c>
      <c r="BT92" s="106">
        <f>+BO92</f>
        <v>1</v>
      </c>
      <c r="BU92" s="98">
        <f>+BP92</f>
        <v>1</v>
      </c>
      <c r="BV92" s="106"/>
      <c r="BW92" s="106">
        <f>+(BS92+BT92+BU92+BV92)/4</f>
        <v>0.75</v>
      </c>
      <c r="BX92" s="35">
        <v>43585</v>
      </c>
      <c r="BY92" s="36">
        <v>14</v>
      </c>
      <c r="BZ92" s="36">
        <v>14</v>
      </c>
      <c r="CA92" s="1" t="s">
        <v>2286</v>
      </c>
      <c r="CB92" s="1" t="s">
        <v>244</v>
      </c>
      <c r="CC92" s="1" t="s">
        <v>323</v>
      </c>
      <c r="CD92" s="65" t="s">
        <v>324</v>
      </c>
      <c r="CE92" s="102">
        <v>43654</v>
      </c>
      <c r="CF92" s="36">
        <v>23</v>
      </c>
      <c r="CG92" s="36">
        <v>23</v>
      </c>
      <c r="CH92" s="1" t="s">
        <v>1642</v>
      </c>
      <c r="CI92" s="1" t="s">
        <v>1629</v>
      </c>
      <c r="CJ92" s="1" t="s">
        <v>1643</v>
      </c>
      <c r="CK92" s="1" t="s">
        <v>1644</v>
      </c>
      <c r="CL92" s="102">
        <v>43745</v>
      </c>
      <c r="CM92" s="36">
        <v>5</v>
      </c>
      <c r="CN92" s="36">
        <v>5</v>
      </c>
      <c r="CO92" s="1" t="s">
        <v>2171</v>
      </c>
      <c r="CP92" s="73" t="s">
        <v>2025</v>
      </c>
      <c r="CQ92" s="1" t="s">
        <v>323</v>
      </c>
      <c r="CR92" s="1" t="s">
        <v>1655</v>
      </c>
      <c r="CS92" s="38"/>
      <c r="CT92" s="36"/>
      <c r="CU92" s="36"/>
      <c r="CV92" s="38"/>
      <c r="CW92" s="38"/>
      <c r="CX92" s="38"/>
      <c r="CY92" s="38"/>
    </row>
    <row r="93" spans="1:103" s="55" customFormat="1" ht="45.75" customHeight="1" x14ac:dyDescent="0.15">
      <c r="A93" s="1" t="s">
        <v>6</v>
      </c>
      <c r="B93" s="1" t="s">
        <v>6</v>
      </c>
      <c r="C93" s="1" t="s">
        <v>6</v>
      </c>
      <c r="D93" s="1" t="s">
        <v>6</v>
      </c>
      <c r="E93" s="1"/>
      <c r="F93" s="1"/>
      <c r="G93" s="1"/>
      <c r="H93" s="1"/>
      <c r="I93" s="1" t="s">
        <v>109</v>
      </c>
      <c r="J93" s="1" t="s">
        <v>109</v>
      </c>
      <c r="K93" s="1" t="s">
        <v>109</v>
      </c>
      <c r="L93" s="1" t="s">
        <v>109</v>
      </c>
      <c r="M93" s="1" t="s">
        <v>110</v>
      </c>
      <c r="N93" s="1" t="s">
        <v>109</v>
      </c>
      <c r="O93" s="1" t="s">
        <v>110</v>
      </c>
      <c r="P93" s="1" t="s">
        <v>109</v>
      </c>
      <c r="Q93" s="1" t="s">
        <v>109</v>
      </c>
      <c r="R93" s="1" t="s">
        <v>109</v>
      </c>
      <c r="S93" s="1" t="s">
        <v>109</v>
      </c>
      <c r="T93" s="1" t="s">
        <v>109</v>
      </c>
      <c r="U93" s="1" t="s">
        <v>109</v>
      </c>
      <c r="V93" s="1" t="s">
        <v>307</v>
      </c>
      <c r="W93" s="1" t="s">
        <v>828</v>
      </c>
      <c r="X93" s="37">
        <v>1</v>
      </c>
      <c r="Y93" s="37">
        <v>1</v>
      </c>
      <c r="Z93" s="37">
        <v>1</v>
      </c>
      <c r="AA93" s="37">
        <v>1</v>
      </c>
      <c r="AB93" s="37">
        <v>1</v>
      </c>
      <c r="AC93" s="1" t="s">
        <v>840</v>
      </c>
      <c r="AD93" s="1" t="s">
        <v>841</v>
      </c>
      <c r="AE93" s="1" t="s">
        <v>241</v>
      </c>
      <c r="AF93" s="37">
        <v>1</v>
      </c>
      <c r="AG93" s="37">
        <v>1</v>
      </c>
      <c r="AH93" s="37">
        <v>1</v>
      </c>
      <c r="AI93" s="37">
        <v>1</v>
      </c>
      <c r="AJ93" s="37">
        <v>1</v>
      </c>
      <c r="AK93" s="37">
        <v>1</v>
      </c>
      <c r="AL93" s="37">
        <v>1</v>
      </c>
      <c r="AM93" s="37">
        <v>1</v>
      </c>
      <c r="AN93" s="37">
        <v>1</v>
      </c>
      <c r="AO93" s="37">
        <v>1</v>
      </c>
      <c r="AP93" s="37">
        <v>1</v>
      </c>
      <c r="AQ93" s="37">
        <v>1</v>
      </c>
      <c r="AR93" s="1" t="s">
        <v>842</v>
      </c>
      <c r="AS93" s="1" t="s">
        <v>169</v>
      </c>
      <c r="AT93" s="1" t="s">
        <v>177</v>
      </c>
      <c r="AU93" s="1" t="s">
        <v>132</v>
      </c>
      <c r="AV93" s="1" t="s">
        <v>843</v>
      </c>
      <c r="AW93" s="1" t="s">
        <v>109</v>
      </c>
      <c r="AX93" s="1" t="s">
        <v>109</v>
      </c>
      <c r="AY93" s="1" t="s">
        <v>109</v>
      </c>
      <c r="AZ93" s="1" t="s">
        <v>109</v>
      </c>
      <c r="BA93" s="1" t="s">
        <v>109</v>
      </c>
      <c r="BB93" s="1" t="s">
        <v>109</v>
      </c>
      <c r="BC93" s="1" t="s">
        <v>109</v>
      </c>
      <c r="BD93" s="1" t="s">
        <v>109</v>
      </c>
      <c r="BE93" s="1" t="s">
        <v>109</v>
      </c>
      <c r="BF93" s="1" t="s">
        <v>109</v>
      </c>
      <c r="BG93" s="1" t="s">
        <v>109</v>
      </c>
      <c r="BH93" s="1" t="s">
        <v>109</v>
      </c>
      <c r="BI93" s="1" t="s">
        <v>109</v>
      </c>
      <c r="BJ93" s="1" t="s">
        <v>109</v>
      </c>
      <c r="BK93" s="1" t="s">
        <v>109</v>
      </c>
      <c r="BL93" s="1" t="s">
        <v>109</v>
      </c>
      <c r="BM93" s="1" t="s">
        <v>110</v>
      </c>
      <c r="BN93" s="98">
        <v>1</v>
      </c>
      <c r="BO93" s="106">
        <v>1</v>
      </c>
      <c r="BP93" s="106">
        <f>+CM93/CN93</f>
        <v>1</v>
      </c>
      <c r="BQ93" s="106"/>
      <c r="BR93" s="106">
        <f>+(BN93+BO93+BP93+BQ93)/4</f>
        <v>0.75</v>
      </c>
      <c r="BS93" s="106">
        <f>BN93</f>
        <v>1</v>
      </c>
      <c r="BT93" s="106">
        <f>+BO93</f>
        <v>1</v>
      </c>
      <c r="BU93" s="106">
        <f>+BP93</f>
        <v>1</v>
      </c>
      <c r="BV93" s="106"/>
      <c r="BW93" s="106">
        <f>+(BS93+BT93+BU93+BV93)/4</f>
        <v>0.75</v>
      </c>
      <c r="BX93" s="35">
        <v>43585</v>
      </c>
      <c r="BY93" s="36">
        <v>0</v>
      </c>
      <c r="BZ93" s="36">
        <v>0</v>
      </c>
      <c r="CA93" s="77" t="s">
        <v>867</v>
      </c>
      <c r="CB93" s="36" t="s">
        <v>164</v>
      </c>
      <c r="CC93" s="78" t="s">
        <v>164</v>
      </c>
      <c r="CD93" s="36"/>
      <c r="CE93" s="102">
        <v>43616</v>
      </c>
      <c r="CF93" s="36">
        <v>0</v>
      </c>
      <c r="CG93" s="36">
        <v>0</v>
      </c>
      <c r="CH93" s="1" t="s">
        <v>2223</v>
      </c>
      <c r="CI93" s="1"/>
      <c r="CJ93" s="1"/>
      <c r="CK93" s="1"/>
      <c r="CL93" s="102">
        <v>43745</v>
      </c>
      <c r="CM93" s="36">
        <v>1</v>
      </c>
      <c r="CN93" s="36">
        <v>1</v>
      </c>
      <c r="CO93" s="1" t="s">
        <v>2021</v>
      </c>
      <c r="CP93" s="73" t="s">
        <v>2022</v>
      </c>
      <c r="CQ93" s="53" t="s">
        <v>2023</v>
      </c>
      <c r="CR93" s="53" t="s">
        <v>2024</v>
      </c>
      <c r="CS93" s="38"/>
      <c r="CT93" s="36"/>
      <c r="CU93" s="36"/>
      <c r="CV93" s="38"/>
      <c r="CW93" s="38"/>
      <c r="CX93" s="38"/>
      <c r="CY93" s="38"/>
    </row>
    <row r="94" spans="1:103" s="55" customFormat="1" ht="45.75" customHeight="1" x14ac:dyDescent="0.15">
      <c r="A94" s="1" t="s">
        <v>6</v>
      </c>
      <c r="B94" s="1" t="s">
        <v>6</v>
      </c>
      <c r="C94" s="1" t="s">
        <v>6</v>
      </c>
      <c r="D94" s="1" t="s">
        <v>6</v>
      </c>
      <c r="E94" s="1"/>
      <c r="F94" s="1"/>
      <c r="G94" s="1"/>
      <c r="H94" s="1"/>
      <c r="I94" s="1" t="s">
        <v>109</v>
      </c>
      <c r="J94" s="1" t="s">
        <v>109</v>
      </c>
      <c r="K94" s="1" t="s">
        <v>109</v>
      </c>
      <c r="L94" s="1" t="s">
        <v>109</v>
      </c>
      <c r="M94" s="1" t="s">
        <v>110</v>
      </c>
      <c r="N94" s="1" t="s">
        <v>109</v>
      </c>
      <c r="O94" s="1" t="s">
        <v>109</v>
      </c>
      <c r="P94" s="1" t="s">
        <v>109</v>
      </c>
      <c r="Q94" s="1" t="s">
        <v>109</v>
      </c>
      <c r="R94" s="1" t="s">
        <v>109</v>
      </c>
      <c r="S94" s="1" t="s">
        <v>109</v>
      </c>
      <c r="T94" s="1" t="s">
        <v>109</v>
      </c>
      <c r="U94" s="1" t="s">
        <v>109</v>
      </c>
      <c r="V94" s="1" t="s">
        <v>111</v>
      </c>
      <c r="W94" s="1" t="s">
        <v>165</v>
      </c>
      <c r="X94" s="39">
        <v>75</v>
      </c>
      <c r="Y94" s="1">
        <v>55</v>
      </c>
      <c r="Z94" s="1">
        <v>65</v>
      </c>
      <c r="AA94" s="1">
        <v>70</v>
      </c>
      <c r="AB94" s="39">
        <v>75</v>
      </c>
      <c r="AC94" s="1" t="s">
        <v>844</v>
      </c>
      <c r="AD94" s="1" t="s">
        <v>845</v>
      </c>
      <c r="AE94" s="1" t="s">
        <v>241</v>
      </c>
      <c r="AF94" s="38"/>
      <c r="AG94" s="38"/>
      <c r="AH94" s="106">
        <v>1</v>
      </c>
      <c r="AI94" s="38"/>
      <c r="AJ94" s="38"/>
      <c r="AK94" s="106">
        <v>1</v>
      </c>
      <c r="AL94" s="38"/>
      <c r="AM94" s="38"/>
      <c r="AN94" s="106">
        <v>1</v>
      </c>
      <c r="AO94" s="38"/>
      <c r="AP94" s="38"/>
      <c r="AQ94" s="106">
        <v>1</v>
      </c>
      <c r="AR94" s="1" t="s">
        <v>846</v>
      </c>
      <c r="AS94" s="1" t="s">
        <v>141</v>
      </c>
      <c r="AT94" s="1" t="s">
        <v>177</v>
      </c>
      <c r="AU94" s="1" t="s">
        <v>132</v>
      </c>
      <c r="AV94" s="1" t="s">
        <v>847</v>
      </c>
      <c r="AW94" s="1" t="s">
        <v>109</v>
      </c>
      <c r="AX94" s="1" t="s">
        <v>109</v>
      </c>
      <c r="AY94" s="1" t="s">
        <v>109</v>
      </c>
      <c r="AZ94" s="1" t="s">
        <v>109</v>
      </c>
      <c r="BA94" s="1" t="s">
        <v>109</v>
      </c>
      <c r="BB94" s="1" t="s">
        <v>109</v>
      </c>
      <c r="BC94" s="1" t="s">
        <v>109</v>
      </c>
      <c r="BD94" s="1" t="s">
        <v>109</v>
      </c>
      <c r="BE94" s="1" t="s">
        <v>109</v>
      </c>
      <c r="BF94" s="1" t="s">
        <v>109</v>
      </c>
      <c r="BG94" s="1" t="s">
        <v>109</v>
      </c>
      <c r="BH94" s="1" t="s">
        <v>109</v>
      </c>
      <c r="BI94" s="1" t="s">
        <v>109</v>
      </c>
      <c r="BJ94" s="1" t="s">
        <v>109</v>
      </c>
      <c r="BK94" s="1" t="s">
        <v>109</v>
      </c>
      <c r="BL94" s="1" t="s">
        <v>109</v>
      </c>
      <c r="BM94" s="1" t="s">
        <v>110</v>
      </c>
      <c r="BN94" s="98">
        <v>1</v>
      </c>
      <c r="BO94" s="106">
        <v>1</v>
      </c>
      <c r="BP94" s="98">
        <v>1</v>
      </c>
      <c r="BQ94" s="106"/>
      <c r="BR94" s="106">
        <f>+(BN94+BO94+BP94+BQ94)/4</f>
        <v>0.75</v>
      </c>
      <c r="BS94" s="106">
        <f>BN94</f>
        <v>1</v>
      </c>
      <c r="BT94" s="106">
        <f>+BO94</f>
        <v>1</v>
      </c>
      <c r="BU94" s="98">
        <f>+BP94</f>
        <v>1</v>
      </c>
      <c r="BV94" s="106"/>
      <c r="BW94" s="106">
        <f>+(BS94+BT94+BU94+BV94)/4</f>
        <v>0.75</v>
      </c>
      <c r="BX94" s="35">
        <v>43585</v>
      </c>
      <c r="BY94" s="36">
        <v>0</v>
      </c>
      <c r="BZ94" s="36">
        <v>0</v>
      </c>
      <c r="CA94" s="78" t="s">
        <v>868</v>
      </c>
      <c r="CB94" s="36" t="s">
        <v>164</v>
      </c>
      <c r="CC94" s="78" t="s">
        <v>164</v>
      </c>
      <c r="CD94" s="36"/>
      <c r="CE94" s="102">
        <v>43654</v>
      </c>
      <c r="CF94" s="36">
        <v>0</v>
      </c>
      <c r="CG94" s="36">
        <v>0</v>
      </c>
      <c r="CH94" s="1" t="s">
        <v>413</v>
      </c>
      <c r="CI94" s="1" t="s">
        <v>413</v>
      </c>
      <c r="CJ94" s="1" t="s">
        <v>413</v>
      </c>
      <c r="CK94" s="1" t="s">
        <v>413</v>
      </c>
      <c r="CL94" s="102">
        <v>43745</v>
      </c>
      <c r="CM94" s="36">
        <v>0</v>
      </c>
      <c r="CN94" s="36">
        <v>0</v>
      </c>
      <c r="CO94" s="36"/>
      <c r="CP94" s="36" t="s">
        <v>164</v>
      </c>
      <c r="CQ94" s="36" t="s">
        <v>164</v>
      </c>
      <c r="CR94" s="36"/>
      <c r="CS94" s="38"/>
      <c r="CT94" s="36"/>
      <c r="CU94" s="36"/>
      <c r="CV94" s="38"/>
      <c r="CW94" s="38"/>
      <c r="CX94" s="38"/>
      <c r="CY94" s="38"/>
    </row>
    <row r="95" spans="1:103" s="55" customFormat="1" ht="41.25" customHeight="1" x14ac:dyDescent="0.15">
      <c r="A95" s="1" t="s">
        <v>6</v>
      </c>
      <c r="B95" s="1" t="s">
        <v>6</v>
      </c>
      <c r="C95" s="1" t="s">
        <v>6</v>
      </c>
      <c r="D95" s="1" t="s">
        <v>6</v>
      </c>
      <c r="E95" s="1"/>
      <c r="F95" s="1"/>
      <c r="G95" s="1"/>
      <c r="H95" s="1"/>
      <c r="I95" s="1" t="s">
        <v>109</v>
      </c>
      <c r="J95" s="1" t="s">
        <v>109</v>
      </c>
      <c r="K95" s="1" t="s">
        <v>109</v>
      </c>
      <c r="L95" s="1" t="s">
        <v>109</v>
      </c>
      <c r="M95" s="1" t="s">
        <v>110</v>
      </c>
      <c r="N95" s="1" t="s">
        <v>109</v>
      </c>
      <c r="O95" s="1" t="s">
        <v>109</v>
      </c>
      <c r="P95" s="1" t="s">
        <v>109</v>
      </c>
      <c r="Q95" s="1" t="s">
        <v>109</v>
      </c>
      <c r="R95" s="1" t="s">
        <v>109</v>
      </c>
      <c r="S95" s="1" t="s">
        <v>109</v>
      </c>
      <c r="T95" s="1" t="s">
        <v>109</v>
      </c>
      <c r="U95" s="1" t="s">
        <v>109</v>
      </c>
      <c r="V95" s="1" t="s">
        <v>227</v>
      </c>
      <c r="W95" s="1" t="s">
        <v>228</v>
      </c>
      <c r="X95" s="37">
        <v>1</v>
      </c>
      <c r="Y95" s="37">
        <v>1</v>
      </c>
      <c r="Z95" s="37">
        <v>1</v>
      </c>
      <c r="AA95" s="37">
        <v>1</v>
      </c>
      <c r="AB95" s="37">
        <v>1</v>
      </c>
      <c r="AC95" s="1" t="s">
        <v>848</v>
      </c>
      <c r="AD95" s="1" t="s">
        <v>849</v>
      </c>
      <c r="AE95" s="1" t="s">
        <v>241</v>
      </c>
      <c r="AF95" s="1"/>
      <c r="AG95" s="1"/>
      <c r="AH95" s="1"/>
      <c r="AI95" s="1"/>
      <c r="AJ95" s="1"/>
      <c r="AK95" s="1"/>
      <c r="AL95" s="1">
        <v>17</v>
      </c>
      <c r="AM95" s="1"/>
      <c r="AN95" s="1"/>
      <c r="AO95" s="1"/>
      <c r="AP95" s="1"/>
      <c r="AQ95" s="1"/>
      <c r="AR95" s="1" t="s">
        <v>850</v>
      </c>
      <c r="AS95" s="1" t="s">
        <v>116</v>
      </c>
      <c r="AT95" s="1" t="s">
        <v>117</v>
      </c>
      <c r="AU95" s="1" t="s">
        <v>118</v>
      </c>
      <c r="AV95" s="1" t="s">
        <v>494</v>
      </c>
      <c r="AW95" s="1" t="s">
        <v>110</v>
      </c>
      <c r="AX95" s="1" t="s">
        <v>109</v>
      </c>
      <c r="AY95" s="1" t="s">
        <v>109</v>
      </c>
      <c r="AZ95" s="1" t="s">
        <v>109</v>
      </c>
      <c r="BA95" s="1" t="s">
        <v>109</v>
      </c>
      <c r="BB95" s="1" t="s">
        <v>109</v>
      </c>
      <c r="BC95" s="1" t="s">
        <v>109</v>
      </c>
      <c r="BD95" s="1" t="s">
        <v>109</v>
      </c>
      <c r="BE95" s="1" t="s">
        <v>109</v>
      </c>
      <c r="BF95" s="1" t="s">
        <v>109</v>
      </c>
      <c r="BG95" s="1" t="s">
        <v>109</v>
      </c>
      <c r="BH95" s="1" t="s">
        <v>109</v>
      </c>
      <c r="BI95" s="1" t="s">
        <v>109</v>
      </c>
      <c r="BJ95" s="1" t="s">
        <v>109</v>
      </c>
      <c r="BK95" s="1" t="s">
        <v>109</v>
      </c>
      <c r="BL95" s="1" t="s">
        <v>109</v>
      </c>
      <c r="BM95" s="1" t="s">
        <v>110</v>
      </c>
      <c r="BN95" s="93"/>
      <c r="BO95" s="101"/>
      <c r="BP95" s="127"/>
      <c r="BQ95" s="93"/>
      <c r="BR95" s="93"/>
      <c r="BS95" s="93"/>
      <c r="BT95" s="101"/>
      <c r="BU95" s="101"/>
      <c r="BV95" s="93"/>
      <c r="BW95" s="101"/>
      <c r="BX95" s="35"/>
      <c r="BY95" s="36"/>
      <c r="BZ95" s="36"/>
      <c r="CA95" s="36"/>
      <c r="CB95" s="36"/>
      <c r="CC95" s="36"/>
      <c r="CD95" s="36"/>
      <c r="CE95" s="102"/>
      <c r="CF95" s="36"/>
      <c r="CG95" s="36"/>
      <c r="CH95" s="1"/>
      <c r="CI95" s="1"/>
      <c r="CJ95" s="1"/>
      <c r="CK95" s="1"/>
      <c r="CL95" s="102"/>
      <c r="CM95" s="36"/>
      <c r="CN95" s="36"/>
      <c r="CO95" s="1" t="s">
        <v>2293</v>
      </c>
      <c r="CP95" s="1" t="s">
        <v>2294</v>
      </c>
      <c r="CQ95" s="1" t="s">
        <v>2295</v>
      </c>
      <c r="CR95" s="36" t="s">
        <v>1655</v>
      </c>
      <c r="CS95" s="38"/>
      <c r="CT95" s="36"/>
      <c r="CU95" s="36"/>
      <c r="CV95" s="38"/>
      <c r="CW95" s="38"/>
      <c r="CX95" s="38"/>
      <c r="CY95" s="38"/>
    </row>
    <row r="96" spans="1:103" s="55" customFormat="1" ht="50.25" customHeight="1" x14ac:dyDescent="0.15">
      <c r="A96" s="1" t="s">
        <v>6</v>
      </c>
      <c r="B96" s="1" t="s">
        <v>6</v>
      </c>
      <c r="C96" s="1" t="s">
        <v>6</v>
      </c>
      <c r="D96" s="1" t="s">
        <v>6</v>
      </c>
      <c r="E96" s="1"/>
      <c r="F96" s="1"/>
      <c r="G96" s="1"/>
      <c r="H96" s="1"/>
      <c r="I96" s="1" t="s">
        <v>109</v>
      </c>
      <c r="J96" s="1" t="s">
        <v>109</v>
      </c>
      <c r="K96" s="1" t="s">
        <v>109</v>
      </c>
      <c r="L96" s="1" t="s">
        <v>109</v>
      </c>
      <c r="M96" s="1" t="s">
        <v>110</v>
      </c>
      <c r="N96" s="1" t="s">
        <v>109</v>
      </c>
      <c r="O96" s="1" t="s">
        <v>110</v>
      </c>
      <c r="P96" s="1"/>
      <c r="Q96" s="1" t="s">
        <v>110</v>
      </c>
      <c r="R96" s="1" t="s">
        <v>109</v>
      </c>
      <c r="S96" s="1" t="s">
        <v>109</v>
      </c>
      <c r="T96" s="1" t="s">
        <v>109</v>
      </c>
      <c r="U96" s="1" t="s">
        <v>109</v>
      </c>
      <c r="V96" s="1" t="s">
        <v>111</v>
      </c>
      <c r="W96" s="1" t="s">
        <v>165</v>
      </c>
      <c r="X96" s="39">
        <v>75</v>
      </c>
      <c r="Y96" s="1">
        <v>55</v>
      </c>
      <c r="Z96" s="1">
        <v>65</v>
      </c>
      <c r="AA96" s="1">
        <v>70</v>
      </c>
      <c r="AB96" s="39">
        <v>75</v>
      </c>
      <c r="AC96" s="1" t="s">
        <v>851</v>
      </c>
      <c r="AD96" s="1" t="s">
        <v>852</v>
      </c>
      <c r="AE96" s="1" t="s">
        <v>241</v>
      </c>
      <c r="AF96" s="37"/>
      <c r="AG96" s="37"/>
      <c r="AH96" s="37"/>
      <c r="AI96" s="37"/>
      <c r="AJ96" s="37">
        <v>0.5</v>
      </c>
      <c r="AK96" s="37"/>
      <c r="AL96" s="37"/>
      <c r="AM96" s="37"/>
      <c r="AN96" s="37"/>
      <c r="AO96" s="37"/>
      <c r="AP96" s="37">
        <v>0.5</v>
      </c>
      <c r="AQ96" s="37"/>
      <c r="AR96" s="1" t="s">
        <v>853</v>
      </c>
      <c r="AS96" s="1" t="s">
        <v>126</v>
      </c>
      <c r="AT96" s="1" t="s">
        <v>131</v>
      </c>
      <c r="AU96" s="1" t="s">
        <v>132</v>
      </c>
      <c r="AV96" s="1" t="s">
        <v>854</v>
      </c>
      <c r="AW96" s="1" t="s">
        <v>109</v>
      </c>
      <c r="AX96" s="1" t="s">
        <v>109</v>
      </c>
      <c r="AY96" s="1" t="s">
        <v>109</v>
      </c>
      <c r="AZ96" s="1" t="s">
        <v>109</v>
      </c>
      <c r="BA96" s="1" t="s">
        <v>109</v>
      </c>
      <c r="BB96" s="1" t="s">
        <v>109</v>
      </c>
      <c r="BC96" s="1" t="s">
        <v>109</v>
      </c>
      <c r="BD96" s="1" t="s">
        <v>109</v>
      </c>
      <c r="BE96" s="1" t="s">
        <v>109</v>
      </c>
      <c r="BF96" s="1" t="s">
        <v>109</v>
      </c>
      <c r="BG96" s="1" t="s">
        <v>109</v>
      </c>
      <c r="BH96" s="1" t="s">
        <v>109</v>
      </c>
      <c r="BI96" s="1" t="s">
        <v>109</v>
      </c>
      <c r="BJ96" s="1" t="s">
        <v>109</v>
      </c>
      <c r="BK96" s="1" t="s">
        <v>109</v>
      </c>
      <c r="BL96" s="1" t="s">
        <v>109</v>
      </c>
      <c r="BM96" s="1" t="s">
        <v>110</v>
      </c>
      <c r="BN96" s="98"/>
      <c r="BO96" s="106">
        <f>+CF96/CG96</f>
        <v>1</v>
      </c>
      <c r="BP96" s="106"/>
      <c r="BQ96" s="106"/>
      <c r="BR96" s="106">
        <f>+(BN96+BO96+BP96+BQ96)/2</f>
        <v>0.5</v>
      </c>
      <c r="BS96" s="106"/>
      <c r="BT96" s="106">
        <f t="shared" ref="BT96:BT108" si="9">+BO96</f>
        <v>1</v>
      </c>
      <c r="BU96" s="106"/>
      <c r="BV96" s="106"/>
      <c r="BW96" s="106">
        <f>+(BS96+BT96+BU96+BV96)/2</f>
        <v>0.5</v>
      </c>
      <c r="BX96" s="35"/>
      <c r="BY96" s="36"/>
      <c r="BZ96" s="36"/>
      <c r="CA96" s="36"/>
      <c r="CB96" s="36"/>
      <c r="CC96" s="36"/>
      <c r="CD96" s="36"/>
      <c r="CE96" s="102">
        <v>43654</v>
      </c>
      <c r="CF96" s="36">
        <v>1</v>
      </c>
      <c r="CG96" s="36">
        <v>1</v>
      </c>
      <c r="CH96" s="1" t="s">
        <v>1656</v>
      </c>
      <c r="CI96" s="1"/>
      <c r="CJ96" s="1"/>
      <c r="CK96" s="1"/>
      <c r="CL96" s="102"/>
      <c r="CM96" s="36"/>
      <c r="CN96" s="36"/>
      <c r="CO96" s="36"/>
      <c r="CP96" s="38"/>
      <c r="CQ96" s="38"/>
      <c r="CR96" s="38"/>
      <c r="CS96" s="38"/>
      <c r="CT96" s="36"/>
      <c r="CU96" s="36"/>
      <c r="CV96" s="38"/>
      <c r="CW96" s="38"/>
      <c r="CX96" s="38"/>
      <c r="CY96" s="38"/>
    </row>
    <row r="97" spans="1:103" s="55" customFormat="1" ht="47.25" customHeight="1" x14ac:dyDescent="0.15">
      <c r="A97" s="1" t="s">
        <v>426</v>
      </c>
      <c r="B97" s="1" t="s">
        <v>1662</v>
      </c>
      <c r="C97" s="1" t="s">
        <v>427</v>
      </c>
      <c r="D97" s="1" t="s">
        <v>428</v>
      </c>
      <c r="E97" s="1"/>
      <c r="F97" s="1"/>
      <c r="G97" s="1" t="s">
        <v>429</v>
      </c>
      <c r="H97" s="37" t="s">
        <v>1663</v>
      </c>
      <c r="I97" s="1" t="s">
        <v>109</v>
      </c>
      <c r="J97" s="1" t="s">
        <v>109</v>
      </c>
      <c r="K97" s="1" t="s">
        <v>110</v>
      </c>
      <c r="L97" s="1" t="s">
        <v>109</v>
      </c>
      <c r="M97" s="1" t="s">
        <v>109</v>
      </c>
      <c r="N97" s="1" t="s">
        <v>110</v>
      </c>
      <c r="O97" s="1" t="s">
        <v>110</v>
      </c>
      <c r="P97" s="1" t="s">
        <v>110</v>
      </c>
      <c r="Q97" s="1" t="s">
        <v>109</v>
      </c>
      <c r="R97" s="1" t="s">
        <v>109</v>
      </c>
      <c r="S97" s="1" t="s">
        <v>109</v>
      </c>
      <c r="T97" s="1" t="s">
        <v>109</v>
      </c>
      <c r="U97" s="1" t="s">
        <v>110</v>
      </c>
      <c r="V97" s="1" t="s">
        <v>433</v>
      </c>
      <c r="W97" s="1" t="s">
        <v>429</v>
      </c>
      <c r="X97" s="39" t="s">
        <v>430</v>
      </c>
      <c r="Y97" s="39">
        <v>65</v>
      </c>
      <c r="Z97" s="39">
        <v>55</v>
      </c>
      <c r="AA97" s="39">
        <v>45</v>
      </c>
      <c r="AB97" s="39">
        <v>30</v>
      </c>
      <c r="AC97" s="42" t="s">
        <v>496</v>
      </c>
      <c r="AD97" s="1" t="s">
        <v>497</v>
      </c>
      <c r="AE97" s="1" t="s">
        <v>498</v>
      </c>
      <c r="AF97" s="37">
        <v>1</v>
      </c>
      <c r="AG97" s="37">
        <v>1</v>
      </c>
      <c r="AH97" s="37">
        <v>1</v>
      </c>
      <c r="AI97" s="37">
        <v>1</v>
      </c>
      <c r="AJ97" s="37">
        <v>1</v>
      </c>
      <c r="AK97" s="37">
        <v>1</v>
      </c>
      <c r="AL97" s="37">
        <v>1</v>
      </c>
      <c r="AM97" s="37">
        <v>1</v>
      </c>
      <c r="AN97" s="37">
        <v>1</v>
      </c>
      <c r="AO97" s="37">
        <v>1</v>
      </c>
      <c r="AP97" s="37">
        <v>1</v>
      </c>
      <c r="AQ97" s="37">
        <v>1</v>
      </c>
      <c r="AR97" s="1" t="s">
        <v>499</v>
      </c>
      <c r="AS97" s="1" t="s">
        <v>169</v>
      </c>
      <c r="AT97" s="1" t="s">
        <v>177</v>
      </c>
      <c r="AU97" s="1" t="s">
        <v>132</v>
      </c>
      <c r="AV97" s="1" t="s">
        <v>500</v>
      </c>
      <c r="AW97" s="1" t="s">
        <v>109</v>
      </c>
      <c r="AX97" s="1" t="s">
        <v>109</v>
      </c>
      <c r="AY97" s="1" t="s">
        <v>109</v>
      </c>
      <c r="AZ97" s="1" t="s">
        <v>109</v>
      </c>
      <c r="BA97" s="1" t="s">
        <v>109</v>
      </c>
      <c r="BB97" s="1" t="s">
        <v>109</v>
      </c>
      <c r="BC97" s="1" t="s">
        <v>109</v>
      </c>
      <c r="BD97" s="1" t="s">
        <v>109</v>
      </c>
      <c r="BE97" s="1" t="s">
        <v>109</v>
      </c>
      <c r="BF97" s="1" t="s">
        <v>109</v>
      </c>
      <c r="BG97" s="1" t="s">
        <v>109</v>
      </c>
      <c r="BH97" s="1" t="s">
        <v>109</v>
      </c>
      <c r="BI97" s="1" t="s">
        <v>109</v>
      </c>
      <c r="BJ97" s="1" t="s">
        <v>109</v>
      </c>
      <c r="BK97" s="1" t="s">
        <v>109</v>
      </c>
      <c r="BL97" s="1" t="s">
        <v>109</v>
      </c>
      <c r="BM97" s="1" t="s">
        <v>110</v>
      </c>
      <c r="BN97" s="101">
        <f>+BY97/BZ97</f>
        <v>0.44975226699074505</v>
      </c>
      <c r="BO97" s="106">
        <f t="shared" si="5"/>
        <v>0.28995836567638134</v>
      </c>
      <c r="BP97" s="101">
        <f t="shared" ref="BP97:BP105" si="10">+CM97/CN97</f>
        <v>0.44260634706279539</v>
      </c>
      <c r="BQ97" s="101"/>
      <c r="BR97" s="103">
        <f t="shared" ref="BR97:BR108" si="11">+(BN97+BO97+BP97+BQ97)/4</f>
        <v>0.29557924493248044</v>
      </c>
      <c r="BS97" s="101">
        <f t="shared" ref="BS97:BS108" si="12">BN97</f>
        <v>0.44975226699074505</v>
      </c>
      <c r="BT97" s="106">
        <f t="shared" si="9"/>
        <v>0.28995836567638134</v>
      </c>
      <c r="BU97" s="101">
        <f t="shared" ref="BU97:BU108" si="13">+BP97</f>
        <v>0.44260634706279539</v>
      </c>
      <c r="BV97" s="101"/>
      <c r="BW97" s="101">
        <f>+BR97</f>
        <v>0.29557924493248044</v>
      </c>
      <c r="BX97" s="35">
        <v>43700</v>
      </c>
      <c r="BY97" s="113">
        <v>4811</v>
      </c>
      <c r="BZ97" s="113">
        <v>10697</v>
      </c>
      <c r="CA97" s="1" t="s">
        <v>1664</v>
      </c>
      <c r="CB97" s="1" t="s">
        <v>1665</v>
      </c>
      <c r="CC97" s="43" t="s">
        <v>1666</v>
      </c>
      <c r="CD97" s="1" t="s">
        <v>1667</v>
      </c>
      <c r="CE97" s="102">
        <v>43700</v>
      </c>
      <c r="CF97" s="114">
        <v>4109</v>
      </c>
      <c r="CG97" s="114">
        <v>14171</v>
      </c>
      <c r="CH97" s="43" t="s">
        <v>1668</v>
      </c>
      <c r="CI97" s="43" t="s">
        <v>1669</v>
      </c>
      <c r="CJ97" s="43" t="s">
        <v>1670</v>
      </c>
      <c r="CK97" s="43" t="s">
        <v>1671</v>
      </c>
      <c r="CL97" s="102">
        <v>43745</v>
      </c>
      <c r="CM97" s="36">
        <v>5244</v>
      </c>
      <c r="CN97" s="36">
        <v>11848</v>
      </c>
      <c r="CO97" s="46" t="s">
        <v>2090</v>
      </c>
      <c r="CP97" s="46" t="s">
        <v>1822</v>
      </c>
      <c r="CQ97" s="46" t="s">
        <v>2172</v>
      </c>
      <c r="CR97" s="46" t="s">
        <v>2173</v>
      </c>
      <c r="CS97" s="38"/>
      <c r="CT97" s="36"/>
      <c r="CU97" s="36"/>
      <c r="CV97" s="38"/>
      <c r="CW97" s="38"/>
      <c r="CX97" s="38"/>
      <c r="CY97" s="38"/>
    </row>
    <row r="98" spans="1:103" s="55" customFormat="1" ht="46.5" customHeight="1" x14ac:dyDescent="0.15">
      <c r="A98" s="1" t="s">
        <v>426</v>
      </c>
      <c r="B98" s="1" t="s">
        <v>1662</v>
      </c>
      <c r="C98" s="1" t="s">
        <v>427</v>
      </c>
      <c r="D98" s="1" t="s">
        <v>428</v>
      </c>
      <c r="E98" s="1"/>
      <c r="F98" s="1"/>
      <c r="G98" s="1" t="s">
        <v>429</v>
      </c>
      <c r="H98" s="37" t="s">
        <v>1663</v>
      </c>
      <c r="I98" s="1" t="s">
        <v>109</v>
      </c>
      <c r="J98" s="1" t="s">
        <v>109</v>
      </c>
      <c r="K98" s="1" t="s">
        <v>110</v>
      </c>
      <c r="L98" s="1" t="s">
        <v>109</v>
      </c>
      <c r="M98" s="1" t="s">
        <v>109</v>
      </c>
      <c r="N98" s="1" t="s">
        <v>110</v>
      </c>
      <c r="O98" s="1" t="s">
        <v>110</v>
      </c>
      <c r="P98" s="1" t="s">
        <v>110</v>
      </c>
      <c r="Q98" s="1" t="s">
        <v>110</v>
      </c>
      <c r="R98" s="1" t="s">
        <v>109</v>
      </c>
      <c r="S98" s="1" t="s">
        <v>109</v>
      </c>
      <c r="T98" s="1" t="s">
        <v>109</v>
      </c>
      <c r="U98" s="1" t="s">
        <v>109</v>
      </c>
      <c r="V98" s="1" t="s">
        <v>433</v>
      </c>
      <c r="W98" s="1" t="s">
        <v>429</v>
      </c>
      <c r="X98" s="39" t="s">
        <v>430</v>
      </c>
      <c r="Y98" s="39">
        <v>65</v>
      </c>
      <c r="Z98" s="39">
        <v>55</v>
      </c>
      <c r="AA98" s="39">
        <v>45</v>
      </c>
      <c r="AB98" s="39">
        <v>30</v>
      </c>
      <c r="AC98" s="42" t="s">
        <v>501</v>
      </c>
      <c r="AD98" s="1" t="s">
        <v>502</v>
      </c>
      <c r="AE98" s="1" t="s">
        <v>498</v>
      </c>
      <c r="AF98" s="37">
        <v>1</v>
      </c>
      <c r="AG98" s="37">
        <v>1</v>
      </c>
      <c r="AH98" s="37">
        <v>1</v>
      </c>
      <c r="AI98" s="37">
        <v>1</v>
      </c>
      <c r="AJ98" s="37">
        <v>1</v>
      </c>
      <c r="AK98" s="37">
        <v>1</v>
      </c>
      <c r="AL98" s="37">
        <v>1</v>
      </c>
      <c r="AM98" s="37">
        <v>1</v>
      </c>
      <c r="AN98" s="37">
        <v>1</v>
      </c>
      <c r="AO98" s="37">
        <v>1</v>
      </c>
      <c r="AP98" s="37">
        <v>1</v>
      </c>
      <c r="AQ98" s="37">
        <v>1</v>
      </c>
      <c r="AR98" s="1" t="s">
        <v>503</v>
      </c>
      <c r="AS98" s="1" t="s">
        <v>169</v>
      </c>
      <c r="AT98" s="1" t="s">
        <v>177</v>
      </c>
      <c r="AU98" s="1" t="s">
        <v>132</v>
      </c>
      <c r="AV98" s="1" t="s">
        <v>504</v>
      </c>
      <c r="AW98" s="1" t="s">
        <v>109</v>
      </c>
      <c r="AX98" s="1" t="s">
        <v>109</v>
      </c>
      <c r="AY98" s="1" t="s">
        <v>109</v>
      </c>
      <c r="AZ98" s="1" t="s">
        <v>109</v>
      </c>
      <c r="BA98" s="1" t="s">
        <v>109</v>
      </c>
      <c r="BB98" s="1" t="s">
        <v>109</v>
      </c>
      <c r="BC98" s="1" t="s">
        <v>109</v>
      </c>
      <c r="BD98" s="1" t="s">
        <v>109</v>
      </c>
      <c r="BE98" s="1" t="s">
        <v>109</v>
      </c>
      <c r="BF98" s="1" t="s">
        <v>109</v>
      </c>
      <c r="BG98" s="1" t="s">
        <v>109</v>
      </c>
      <c r="BH98" s="1" t="s">
        <v>109</v>
      </c>
      <c r="BI98" s="1" t="s">
        <v>109</v>
      </c>
      <c r="BJ98" s="1" t="s">
        <v>109</v>
      </c>
      <c r="BK98" s="1" t="s">
        <v>109</v>
      </c>
      <c r="BL98" s="1" t="s">
        <v>109</v>
      </c>
      <c r="BM98" s="1" t="s">
        <v>110</v>
      </c>
      <c r="BN98" s="106">
        <f>+BY98/BZ98</f>
        <v>1</v>
      </c>
      <c r="BO98" s="106">
        <f t="shared" si="5"/>
        <v>0.9993043478260869</v>
      </c>
      <c r="BP98" s="106">
        <f t="shared" si="10"/>
        <v>1</v>
      </c>
      <c r="BQ98" s="106"/>
      <c r="BR98" s="98">
        <f t="shared" si="11"/>
        <v>0.74982608695652175</v>
      </c>
      <c r="BS98" s="106">
        <f t="shared" si="12"/>
        <v>1</v>
      </c>
      <c r="BT98" s="106">
        <f t="shared" si="9"/>
        <v>0.9993043478260869</v>
      </c>
      <c r="BU98" s="106">
        <f t="shared" si="13"/>
        <v>1</v>
      </c>
      <c r="BV98" s="106"/>
      <c r="BW98" s="106">
        <f t="shared" ref="BW98:BW108" si="14">+BR98</f>
        <v>0.74982608695652175</v>
      </c>
      <c r="BX98" s="35">
        <v>43560</v>
      </c>
      <c r="BY98" s="36">
        <v>2392</v>
      </c>
      <c r="BZ98" s="36">
        <v>2392</v>
      </c>
      <c r="CA98" s="1" t="s">
        <v>505</v>
      </c>
      <c r="CB98" s="1" t="s">
        <v>506</v>
      </c>
      <c r="CC98" s="79"/>
      <c r="CD98" s="1"/>
      <c r="CE98" s="102">
        <v>43654</v>
      </c>
      <c r="CF98" s="36">
        <v>2873</v>
      </c>
      <c r="CG98" s="36">
        <v>2875</v>
      </c>
      <c r="CH98" s="1" t="s">
        <v>2224</v>
      </c>
      <c r="CI98" s="1" t="s">
        <v>2225</v>
      </c>
      <c r="CJ98" s="1" t="s">
        <v>1455</v>
      </c>
      <c r="CK98" s="1" t="s">
        <v>1457</v>
      </c>
      <c r="CL98" s="102">
        <v>43745</v>
      </c>
      <c r="CM98" s="36">
        <v>2331</v>
      </c>
      <c r="CN98" s="36">
        <v>2331</v>
      </c>
      <c r="CO98" s="46" t="s">
        <v>2174</v>
      </c>
      <c r="CP98" s="46" t="s">
        <v>2175</v>
      </c>
      <c r="CQ98" s="46" t="s">
        <v>2176</v>
      </c>
      <c r="CR98" s="46" t="s">
        <v>2177</v>
      </c>
      <c r="CS98" s="38"/>
      <c r="CT98" s="36"/>
      <c r="CU98" s="36"/>
      <c r="CV98" s="38"/>
      <c r="CW98" s="38"/>
      <c r="CX98" s="38"/>
      <c r="CY98" s="38"/>
    </row>
    <row r="99" spans="1:103" s="55" customFormat="1" ht="48" customHeight="1" x14ac:dyDescent="0.15">
      <c r="A99" s="1" t="s">
        <v>426</v>
      </c>
      <c r="B99" s="1" t="s">
        <v>1662</v>
      </c>
      <c r="C99" s="1" t="s">
        <v>427</v>
      </c>
      <c r="D99" s="1" t="s">
        <v>428</v>
      </c>
      <c r="E99" s="1"/>
      <c r="F99" s="1"/>
      <c r="G99" s="1" t="s">
        <v>429</v>
      </c>
      <c r="H99" s="37" t="s">
        <v>1663</v>
      </c>
      <c r="I99" s="1" t="s">
        <v>109</v>
      </c>
      <c r="J99" s="1" t="s">
        <v>109</v>
      </c>
      <c r="K99" s="1" t="s">
        <v>110</v>
      </c>
      <c r="L99" s="1" t="s">
        <v>109</v>
      </c>
      <c r="M99" s="1" t="s">
        <v>109</v>
      </c>
      <c r="N99" s="1" t="s">
        <v>110</v>
      </c>
      <c r="O99" s="1" t="s">
        <v>110</v>
      </c>
      <c r="P99" s="1" t="s">
        <v>110</v>
      </c>
      <c r="Q99" s="1" t="s">
        <v>110</v>
      </c>
      <c r="R99" s="1" t="s">
        <v>109</v>
      </c>
      <c r="S99" s="1" t="s">
        <v>109</v>
      </c>
      <c r="T99" s="1" t="s">
        <v>109</v>
      </c>
      <c r="U99" s="1" t="s">
        <v>109</v>
      </c>
      <c r="V99" s="1" t="s">
        <v>433</v>
      </c>
      <c r="W99" s="1" t="s">
        <v>429</v>
      </c>
      <c r="X99" s="39" t="s">
        <v>430</v>
      </c>
      <c r="Y99" s="39">
        <v>65</v>
      </c>
      <c r="Z99" s="39">
        <v>55</v>
      </c>
      <c r="AA99" s="39">
        <v>45</v>
      </c>
      <c r="AB99" s="39">
        <v>30</v>
      </c>
      <c r="AC99" s="42" t="s">
        <v>1392</v>
      </c>
      <c r="AD99" s="1" t="s">
        <v>507</v>
      </c>
      <c r="AE99" s="1" t="s">
        <v>498</v>
      </c>
      <c r="AF99" s="37">
        <v>1</v>
      </c>
      <c r="AG99" s="37">
        <v>1</v>
      </c>
      <c r="AH99" s="37">
        <v>1</v>
      </c>
      <c r="AI99" s="37">
        <v>1</v>
      </c>
      <c r="AJ99" s="37">
        <v>1</v>
      </c>
      <c r="AK99" s="37">
        <v>1</v>
      </c>
      <c r="AL99" s="37">
        <v>1</v>
      </c>
      <c r="AM99" s="37">
        <v>1</v>
      </c>
      <c r="AN99" s="37">
        <v>1</v>
      </c>
      <c r="AO99" s="37">
        <v>1</v>
      </c>
      <c r="AP99" s="37">
        <v>1</v>
      </c>
      <c r="AQ99" s="37">
        <v>1</v>
      </c>
      <c r="AR99" s="1" t="s">
        <v>508</v>
      </c>
      <c r="AS99" s="1" t="s">
        <v>169</v>
      </c>
      <c r="AT99" s="1" t="s">
        <v>177</v>
      </c>
      <c r="AU99" s="1" t="s">
        <v>132</v>
      </c>
      <c r="AV99" s="1" t="s">
        <v>509</v>
      </c>
      <c r="AW99" s="1" t="s">
        <v>109</v>
      </c>
      <c r="AX99" s="1" t="s">
        <v>109</v>
      </c>
      <c r="AY99" s="1" t="s">
        <v>109</v>
      </c>
      <c r="AZ99" s="1" t="s">
        <v>109</v>
      </c>
      <c r="BA99" s="1" t="s">
        <v>109</v>
      </c>
      <c r="BB99" s="1" t="s">
        <v>109</v>
      </c>
      <c r="BC99" s="1" t="s">
        <v>109</v>
      </c>
      <c r="BD99" s="1" t="s">
        <v>109</v>
      </c>
      <c r="BE99" s="1" t="s">
        <v>109</v>
      </c>
      <c r="BF99" s="1" t="s">
        <v>109</v>
      </c>
      <c r="BG99" s="1" t="s">
        <v>109</v>
      </c>
      <c r="BH99" s="1" t="s">
        <v>109</v>
      </c>
      <c r="BI99" s="1" t="s">
        <v>109</v>
      </c>
      <c r="BJ99" s="1" t="s">
        <v>109</v>
      </c>
      <c r="BK99" s="1" t="s">
        <v>109</v>
      </c>
      <c r="BL99" s="1" t="s">
        <v>109</v>
      </c>
      <c r="BM99" s="1" t="s">
        <v>110</v>
      </c>
      <c r="BN99" s="101">
        <f t="shared" ref="BN99:BN108" si="15">+BY99/BZ99</f>
        <v>0.9554838709677419</v>
      </c>
      <c r="BO99" s="101">
        <f t="shared" si="5"/>
        <v>0.91658137154554764</v>
      </c>
      <c r="BP99" s="101">
        <f t="shared" si="10"/>
        <v>0.87266881028938903</v>
      </c>
      <c r="BQ99" s="101"/>
      <c r="BR99" s="103">
        <f t="shared" si="11"/>
        <v>0.68618351320066961</v>
      </c>
      <c r="BS99" s="101">
        <f t="shared" si="12"/>
        <v>0.9554838709677419</v>
      </c>
      <c r="BT99" s="101">
        <f t="shared" si="9"/>
        <v>0.91658137154554764</v>
      </c>
      <c r="BU99" s="101">
        <f t="shared" si="13"/>
        <v>0.87266881028938903</v>
      </c>
      <c r="BV99" s="101"/>
      <c r="BW99" s="101">
        <f t="shared" si="14"/>
        <v>0.68618351320066961</v>
      </c>
      <c r="BX99" s="35">
        <v>43560</v>
      </c>
      <c r="BY99" s="36">
        <v>1481</v>
      </c>
      <c r="BZ99" s="36">
        <v>1550</v>
      </c>
      <c r="CA99" s="1" t="s">
        <v>510</v>
      </c>
      <c r="CB99" s="1" t="s">
        <v>511</v>
      </c>
      <c r="CC99" s="79" t="s">
        <v>2287</v>
      </c>
      <c r="CD99" s="1" t="s">
        <v>512</v>
      </c>
      <c r="CE99" s="102">
        <v>43654</v>
      </c>
      <c r="CF99" s="36">
        <v>1791</v>
      </c>
      <c r="CG99" s="36">
        <v>1954</v>
      </c>
      <c r="CH99" s="1" t="s">
        <v>2226</v>
      </c>
      <c r="CI99" s="1" t="s">
        <v>1315</v>
      </c>
      <c r="CJ99" s="1" t="s">
        <v>2227</v>
      </c>
      <c r="CK99" s="1" t="s">
        <v>1458</v>
      </c>
      <c r="CL99" s="102">
        <v>43745</v>
      </c>
      <c r="CM99" s="36">
        <v>1357</v>
      </c>
      <c r="CN99" s="36">
        <v>1555</v>
      </c>
      <c r="CO99" s="46" t="s">
        <v>2178</v>
      </c>
      <c r="CP99" s="46" t="s">
        <v>1820</v>
      </c>
      <c r="CQ99" s="1" t="s">
        <v>2179</v>
      </c>
      <c r="CR99" s="1" t="s">
        <v>2180</v>
      </c>
      <c r="CS99" s="38"/>
      <c r="CT99" s="36"/>
      <c r="CU99" s="36"/>
      <c r="CV99" s="38"/>
      <c r="CW99" s="38"/>
      <c r="CX99" s="38"/>
      <c r="CY99" s="38"/>
    </row>
    <row r="100" spans="1:103" s="55" customFormat="1" ht="46.5" customHeight="1" x14ac:dyDescent="0.15">
      <c r="A100" s="1" t="s">
        <v>426</v>
      </c>
      <c r="B100" s="1" t="s">
        <v>1662</v>
      </c>
      <c r="C100" s="1" t="s">
        <v>427</v>
      </c>
      <c r="D100" s="1" t="s">
        <v>428</v>
      </c>
      <c r="E100" s="1"/>
      <c r="F100" s="1"/>
      <c r="G100" s="1" t="s">
        <v>429</v>
      </c>
      <c r="H100" s="37" t="s">
        <v>1663</v>
      </c>
      <c r="I100" s="1" t="s">
        <v>109</v>
      </c>
      <c r="J100" s="1" t="s">
        <v>109</v>
      </c>
      <c r="K100" s="1" t="s">
        <v>110</v>
      </c>
      <c r="L100" s="1" t="s">
        <v>109</v>
      </c>
      <c r="M100" s="1" t="s">
        <v>109</v>
      </c>
      <c r="N100" s="1"/>
      <c r="O100" s="1"/>
      <c r="P100" s="1"/>
      <c r="Q100" s="1"/>
      <c r="R100" s="1"/>
      <c r="S100" s="1"/>
      <c r="T100" s="1"/>
      <c r="U100" s="1"/>
      <c r="V100" s="1" t="s">
        <v>433</v>
      </c>
      <c r="W100" s="1" t="s">
        <v>429</v>
      </c>
      <c r="X100" s="39" t="s">
        <v>430</v>
      </c>
      <c r="Y100" s="39">
        <v>65</v>
      </c>
      <c r="Z100" s="39">
        <v>55</v>
      </c>
      <c r="AA100" s="39">
        <v>45</v>
      </c>
      <c r="AB100" s="39">
        <v>30</v>
      </c>
      <c r="AC100" s="42" t="s">
        <v>513</v>
      </c>
      <c r="AD100" s="1" t="s">
        <v>507</v>
      </c>
      <c r="AE100" s="1" t="s">
        <v>498</v>
      </c>
      <c r="AF100" s="37">
        <v>1</v>
      </c>
      <c r="AG100" s="37">
        <v>1</v>
      </c>
      <c r="AH100" s="37">
        <v>1</v>
      </c>
      <c r="AI100" s="37">
        <v>1</v>
      </c>
      <c r="AJ100" s="37">
        <v>1</v>
      </c>
      <c r="AK100" s="37">
        <v>1</v>
      </c>
      <c r="AL100" s="37">
        <v>1</v>
      </c>
      <c r="AM100" s="37">
        <v>1</v>
      </c>
      <c r="AN100" s="37">
        <v>1</v>
      </c>
      <c r="AO100" s="37">
        <v>1</v>
      </c>
      <c r="AP100" s="37">
        <v>1</v>
      </c>
      <c r="AQ100" s="37">
        <v>1</v>
      </c>
      <c r="AR100" s="1" t="s">
        <v>1314</v>
      </c>
      <c r="AS100" s="1" t="s">
        <v>169</v>
      </c>
      <c r="AT100" s="1" t="s">
        <v>177</v>
      </c>
      <c r="AU100" s="1" t="s">
        <v>132</v>
      </c>
      <c r="AV100" s="1" t="s">
        <v>514</v>
      </c>
      <c r="AW100" s="1" t="s">
        <v>109</v>
      </c>
      <c r="AX100" s="1" t="s">
        <v>109</v>
      </c>
      <c r="AY100" s="1" t="s">
        <v>109</v>
      </c>
      <c r="AZ100" s="1" t="s">
        <v>109</v>
      </c>
      <c r="BA100" s="1" t="s">
        <v>109</v>
      </c>
      <c r="BB100" s="1" t="s">
        <v>109</v>
      </c>
      <c r="BC100" s="1" t="s">
        <v>109</v>
      </c>
      <c r="BD100" s="1" t="s">
        <v>109</v>
      </c>
      <c r="BE100" s="1" t="s">
        <v>109</v>
      </c>
      <c r="BF100" s="1" t="s">
        <v>109</v>
      </c>
      <c r="BG100" s="1" t="s">
        <v>109</v>
      </c>
      <c r="BH100" s="1" t="s">
        <v>109</v>
      </c>
      <c r="BI100" s="1" t="s">
        <v>109</v>
      </c>
      <c r="BJ100" s="1" t="s">
        <v>109</v>
      </c>
      <c r="BK100" s="1" t="s">
        <v>109</v>
      </c>
      <c r="BL100" s="1" t="s">
        <v>109</v>
      </c>
      <c r="BM100" s="1" t="s">
        <v>110</v>
      </c>
      <c r="BN100" s="101">
        <f t="shared" si="15"/>
        <v>0.99926335174953962</v>
      </c>
      <c r="BO100" s="106">
        <f t="shared" si="5"/>
        <v>1</v>
      </c>
      <c r="BP100" s="101">
        <f t="shared" si="10"/>
        <v>0.94117647058823528</v>
      </c>
      <c r="BQ100" s="101"/>
      <c r="BR100" s="103">
        <f t="shared" si="11"/>
        <v>0.73510995558444381</v>
      </c>
      <c r="BS100" s="101">
        <f t="shared" si="12"/>
        <v>0.99926335174953962</v>
      </c>
      <c r="BT100" s="106">
        <f t="shared" si="9"/>
        <v>1</v>
      </c>
      <c r="BU100" s="101">
        <f t="shared" si="13"/>
        <v>0.94117647058823528</v>
      </c>
      <c r="BV100" s="101"/>
      <c r="BW100" s="101">
        <f t="shared" si="14"/>
        <v>0.73510995558444381</v>
      </c>
      <c r="BX100" s="35">
        <v>43560</v>
      </c>
      <c r="BY100" s="36">
        <v>2713</v>
      </c>
      <c r="BZ100" s="36">
        <v>2715</v>
      </c>
      <c r="CA100" s="1" t="s">
        <v>515</v>
      </c>
      <c r="CB100" s="1" t="s">
        <v>516</v>
      </c>
      <c r="CC100" s="81" t="s">
        <v>1672</v>
      </c>
      <c r="CD100" s="1" t="s">
        <v>517</v>
      </c>
      <c r="CE100" s="102">
        <v>43654</v>
      </c>
      <c r="CF100" s="36">
        <v>2716</v>
      </c>
      <c r="CG100" s="36">
        <v>2716</v>
      </c>
      <c r="CH100" s="1" t="s">
        <v>2228</v>
      </c>
      <c r="CI100" s="1" t="s">
        <v>1311</v>
      </c>
      <c r="CJ100" s="1" t="s">
        <v>1456</v>
      </c>
      <c r="CK100" s="1" t="s">
        <v>1459</v>
      </c>
      <c r="CL100" s="102">
        <v>43745</v>
      </c>
      <c r="CM100" s="36">
        <v>2272</v>
      </c>
      <c r="CN100" s="36">
        <v>2414</v>
      </c>
      <c r="CO100" s="1" t="s">
        <v>2181</v>
      </c>
      <c r="CP100" s="1" t="s">
        <v>1816</v>
      </c>
      <c r="CQ100" s="1" t="s">
        <v>2182</v>
      </c>
      <c r="CR100" s="1" t="s">
        <v>2183</v>
      </c>
      <c r="CS100" s="38"/>
      <c r="CT100" s="36"/>
      <c r="CU100" s="36"/>
      <c r="CV100" s="38"/>
      <c r="CW100" s="38"/>
      <c r="CX100" s="38"/>
      <c r="CY100" s="38"/>
    </row>
    <row r="101" spans="1:103" s="55" customFormat="1" ht="48.75" customHeight="1" x14ac:dyDescent="0.15">
      <c r="A101" s="1" t="s">
        <v>426</v>
      </c>
      <c r="B101" s="1" t="s">
        <v>1662</v>
      </c>
      <c r="C101" s="1" t="s">
        <v>427</v>
      </c>
      <c r="D101" s="1" t="s">
        <v>428</v>
      </c>
      <c r="E101" s="1"/>
      <c r="F101" s="1"/>
      <c r="G101" s="1" t="s">
        <v>429</v>
      </c>
      <c r="H101" s="37" t="s">
        <v>1663</v>
      </c>
      <c r="I101" s="1" t="s">
        <v>109</v>
      </c>
      <c r="J101" s="1" t="s">
        <v>109</v>
      </c>
      <c r="K101" s="1" t="s">
        <v>110</v>
      </c>
      <c r="L101" s="1" t="s">
        <v>109</v>
      </c>
      <c r="M101" s="1" t="s">
        <v>109</v>
      </c>
      <c r="N101" s="1"/>
      <c r="O101" s="1"/>
      <c r="P101" s="1"/>
      <c r="Q101" s="1"/>
      <c r="R101" s="1"/>
      <c r="S101" s="1"/>
      <c r="T101" s="1"/>
      <c r="U101" s="1"/>
      <c r="V101" s="1" t="s">
        <v>433</v>
      </c>
      <c r="W101" s="1" t="s">
        <v>429</v>
      </c>
      <c r="X101" s="39" t="s">
        <v>430</v>
      </c>
      <c r="Y101" s="39">
        <v>65</v>
      </c>
      <c r="Z101" s="39">
        <v>55</v>
      </c>
      <c r="AA101" s="39">
        <v>45</v>
      </c>
      <c r="AB101" s="39">
        <v>30</v>
      </c>
      <c r="AC101" s="42" t="s">
        <v>518</v>
      </c>
      <c r="AD101" s="1" t="s">
        <v>519</v>
      </c>
      <c r="AE101" s="1" t="s">
        <v>498</v>
      </c>
      <c r="AF101" s="37">
        <v>1</v>
      </c>
      <c r="AG101" s="37">
        <v>1</v>
      </c>
      <c r="AH101" s="37">
        <v>1</v>
      </c>
      <c r="AI101" s="37">
        <v>1</v>
      </c>
      <c r="AJ101" s="37">
        <v>1</v>
      </c>
      <c r="AK101" s="37">
        <v>1</v>
      </c>
      <c r="AL101" s="37">
        <v>1</v>
      </c>
      <c r="AM101" s="37">
        <v>1</v>
      </c>
      <c r="AN101" s="37">
        <v>1</v>
      </c>
      <c r="AO101" s="37">
        <v>1</v>
      </c>
      <c r="AP101" s="37">
        <v>1</v>
      </c>
      <c r="AQ101" s="37">
        <v>1</v>
      </c>
      <c r="AR101" s="1" t="s">
        <v>520</v>
      </c>
      <c r="AS101" s="1" t="s">
        <v>169</v>
      </c>
      <c r="AT101" s="1" t="s">
        <v>177</v>
      </c>
      <c r="AU101" s="1" t="s">
        <v>132</v>
      </c>
      <c r="AV101" s="1" t="s">
        <v>521</v>
      </c>
      <c r="AW101" s="1" t="s">
        <v>109</v>
      </c>
      <c r="AX101" s="1" t="s">
        <v>109</v>
      </c>
      <c r="AY101" s="1" t="s">
        <v>109</v>
      </c>
      <c r="AZ101" s="1" t="s">
        <v>109</v>
      </c>
      <c r="BA101" s="1" t="s">
        <v>109</v>
      </c>
      <c r="BB101" s="1" t="s">
        <v>109</v>
      </c>
      <c r="BC101" s="1" t="s">
        <v>109</v>
      </c>
      <c r="BD101" s="1" t="s">
        <v>109</v>
      </c>
      <c r="BE101" s="1" t="s">
        <v>109</v>
      </c>
      <c r="BF101" s="1" t="s">
        <v>109</v>
      </c>
      <c r="BG101" s="1" t="s">
        <v>109</v>
      </c>
      <c r="BH101" s="1" t="s">
        <v>109</v>
      </c>
      <c r="BI101" s="1" t="s">
        <v>109</v>
      </c>
      <c r="BJ101" s="1" t="s">
        <v>109</v>
      </c>
      <c r="BK101" s="1" t="s">
        <v>109</v>
      </c>
      <c r="BL101" s="1" t="s">
        <v>109</v>
      </c>
      <c r="BM101" s="1" t="s">
        <v>110</v>
      </c>
      <c r="BN101" s="101">
        <f t="shared" si="15"/>
        <v>0.59009360374414976</v>
      </c>
      <c r="BO101" s="101">
        <f t="shared" si="5"/>
        <v>0.73036170990135185</v>
      </c>
      <c r="BP101" s="106">
        <f t="shared" si="10"/>
        <v>1</v>
      </c>
      <c r="BQ101" s="101"/>
      <c r="BR101" s="103">
        <f t="shared" si="11"/>
        <v>0.58011382841137538</v>
      </c>
      <c r="BS101" s="101">
        <f t="shared" si="12"/>
        <v>0.59009360374414976</v>
      </c>
      <c r="BT101" s="101">
        <f t="shared" si="9"/>
        <v>0.73036170990135185</v>
      </c>
      <c r="BU101" s="106">
        <f t="shared" si="13"/>
        <v>1</v>
      </c>
      <c r="BV101" s="101"/>
      <c r="BW101" s="101">
        <f t="shared" si="14"/>
        <v>0.58011382841137538</v>
      </c>
      <c r="BX101" s="35">
        <v>43560</v>
      </c>
      <c r="BY101" s="36">
        <v>1513</v>
      </c>
      <c r="BZ101" s="36">
        <v>2564</v>
      </c>
      <c r="CA101" s="1" t="s">
        <v>522</v>
      </c>
      <c r="CB101" s="1" t="s">
        <v>523</v>
      </c>
      <c r="CC101" s="81"/>
      <c r="CD101" s="1" t="s">
        <v>524</v>
      </c>
      <c r="CE101" s="102">
        <v>43654</v>
      </c>
      <c r="CF101" s="36">
        <v>1999</v>
      </c>
      <c r="CG101" s="36">
        <v>2737</v>
      </c>
      <c r="CH101" s="1" t="s">
        <v>2229</v>
      </c>
      <c r="CI101" s="1" t="s">
        <v>1306</v>
      </c>
      <c r="CJ101" s="1" t="s">
        <v>2230</v>
      </c>
      <c r="CK101" s="1" t="s">
        <v>2231</v>
      </c>
      <c r="CL101" s="102">
        <v>43714</v>
      </c>
      <c r="CM101" s="36">
        <v>1435</v>
      </c>
      <c r="CN101" s="36">
        <v>1435</v>
      </c>
      <c r="CO101" s="1" t="s">
        <v>2304</v>
      </c>
      <c r="CP101" s="1" t="s">
        <v>1823</v>
      </c>
      <c r="CQ101" s="46" t="s">
        <v>2305</v>
      </c>
      <c r="CR101" s="46" t="s">
        <v>2306</v>
      </c>
      <c r="CS101" s="38"/>
      <c r="CT101" s="36"/>
      <c r="CU101" s="36"/>
      <c r="CV101" s="38"/>
      <c r="CW101" s="38"/>
      <c r="CX101" s="38"/>
      <c r="CY101" s="38"/>
    </row>
    <row r="102" spans="1:103" s="55" customFormat="1" ht="45.75" customHeight="1" x14ac:dyDescent="0.15">
      <c r="A102" s="1" t="s">
        <v>426</v>
      </c>
      <c r="B102" s="1" t="s">
        <v>1662</v>
      </c>
      <c r="C102" s="1" t="s">
        <v>427</v>
      </c>
      <c r="D102" s="1" t="s">
        <v>428</v>
      </c>
      <c r="E102" s="1"/>
      <c r="F102" s="1"/>
      <c r="G102" s="1" t="s">
        <v>429</v>
      </c>
      <c r="H102" s="37" t="s">
        <v>1663</v>
      </c>
      <c r="I102" s="1" t="s">
        <v>109</v>
      </c>
      <c r="J102" s="1" t="s">
        <v>109</v>
      </c>
      <c r="K102" s="1" t="s">
        <v>110</v>
      </c>
      <c r="L102" s="1" t="s">
        <v>109</v>
      </c>
      <c r="M102" s="1" t="s">
        <v>109</v>
      </c>
      <c r="N102" s="1" t="s">
        <v>110</v>
      </c>
      <c r="O102" s="1" t="s">
        <v>110</v>
      </c>
      <c r="P102" s="1" t="s">
        <v>110</v>
      </c>
      <c r="Q102" s="1" t="s">
        <v>110</v>
      </c>
      <c r="R102" s="1" t="s">
        <v>109</v>
      </c>
      <c r="S102" s="1" t="s">
        <v>109</v>
      </c>
      <c r="T102" s="1" t="s">
        <v>109</v>
      </c>
      <c r="U102" s="1" t="s">
        <v>109</v>
      </c>
      <c r="V102" s="1" t="s">
        <v>433</v>
      </c>
      <c r="W102" s="1" t="s">
        <v>429</v>
      </c>
      <c r="X102" s="39" t="s">
        <v>430</v>
      </c>
      <c r="Y102" s="39">
        <v>65</v>
      </c>
      <c r="Z102" s="39">
        <v>55</v>
      </c>
      <c r="AA102" s="39">
        <v>45</v>
      </c>
      <c r="AB102" s="39">
        <v>30</v>
      </c>
      <c r="AC102" s="42" t="s">
        <v>525</v>
      </c>
      <c r="AD102" s="1" t="s">
        <v>526</v>
      </c>
      <c r="AE102" s="1" t="s">
        <v>498</v>
      </c>
      <c r="AF102" s="37">
        <v>1</v>
      </c>
      <c r="AG102" s="37">
        <v>1</v>
      </c>
      <c r="AH102" s="37">
        <v>1</v>
      </c>
      <c r="AI102" s="37">
        <v>1</v>
      </c>
      <c r="AJ102" s="37">
        <v>1</v>
      </c>
      <c r="AK102" s="37">
        <v>1</v>
      </c>
      <c r="AL102" s="37">
        <v>1</v>
      </c>
      <c r="AM102" s="37">
        <v>1</v>
      </c>
      <c r="AN102" s="37">
        <v>1</v>
      </c>
      <c r="AO102" s="37">
        <v>1</v>
      </c>
      <c r="AP102" s="37">
        <v>1</v>
      </c>
      <c r="AQ102" s="37">
        <v>1</v>
      </c>
      <c r="AR102" s="1" t="s">
        <v>527</v>
      </c>
      <c r="AS102" s="1" t="s">
        <v>169</v>
      </c>
      <c r="AT102" s="1" t="s">
        <v>177</v>
      </c>
      <c r="AU102" s="1" t="s">
        <v>528</v>
      </c>
      <c r="AV102" s="1" t="s">
        <v>529</v>
      </c>
      <c r="AW102" s="1" t="s">
        <v>109</v>
      </c>
      <c r="AX102" s="1" t="s">
        <v>109</v>
      </c>
      <c r="AY102" s="1" t="s">
        <v>109</v>
      </c>
      <c r="AZ102" s="1" t="s">
        <v>109</v>
      </c>
      <c r="BA102" s="1" t="s">
        <v>109</v>
      </c>
      <c r="BB102" s="1" t="s">
        <v>109</v>
      </c>
      <c r="BC102" s="1" t="s">
        <v>109</v>
      </c>
      <c r="BD102" s="1" t="s">
        <v>109</v>
      </c>
      <c r="BE102" s="1" t="s">
        <v>109</v>
      </c>
      <c r="BF102" s="1" t="s">
        <v>109</v>
      </c>
      <c r="BG102" s="1" t="s">
        <v>109</v>
      </c>
      <c r="BH102" s="1" t="s">
        <v>109</v>
      </c>
      <c r="BI102" s="1" t="s">
        <v>109</v>
      </c>
      <c r="BJ102" s="1" t="s">
        <v>109</v>
      </c>
      <c r="BK102" s="1" t="s">
        <v>109</v>
      </c>
      <c r="BL102" s="1" t="s">
        <v>109</v>
      </c>
      <c r="BM102" s="1" t="s">
        <v>110</v>
      </c>
      <c r="BN102" s="106">
        <f t="shared" si="15"/>
        <v>1</v>
      </c>
      <c r="BO102" s="106">
        <f t="shared" si="5"/>
        <v>1</v>
      </c>
      <c r="BP102" s="106">
        <f t="shared" si="10"/>
        <v>1</v>
      </c>
      <c r="BQ102" s="106"/>
      <c r="BR102" s="98">
        <f t="shared" si="11"/>
        <v>0.75</v>
      </c>
      <c r="BS102" s="106">
        <f t="shared" si="12"/>
        <v>1</v>
      </c>
      <c r="BT102" s="106">
        <f t="shared" si="9"/>
        <v>1</v>
      </c>
      <c r="BU102" s="106">
        <f t="shared" si="13"/>
        <v>1</v>
      </c>
      <c r="BV102" s="106"/>
      <c r="BW102" s="106">
        <f t="shared" si="14"/>
        <v>0.75</v>
      </c>
      <c r="BX102" s="35">
        <v>43560</v>
      </c>
      <c r="BY102" s="36">
        <v>30</v>
      </c>
      <c r="BZ102" s="36">
        <v>30</v>
      </c>
      <c r="CA102" s="1" t="s">
        <v>530</v>
      </c>
      <c r="CB102" s="1" t="s">
        <v>531</v>
      </c>
      <c r="CC102" s="81" t="s">
        <v>1673</v>
      </c>
      <c r="CD102" s="1" t="s">
        <v>532</v>
      </c>
      <c r="CE102" s="102">
        <v>43654</v>
      </c>
      <c r="CF102" s="36">
        <v>34</v>
      </c>
      <c r="CG102" s="36">
        <v>34</v>
      </c>
      <c r="CH102" s="1" t="s">
        <v>2232</v>
      </c>
      <c r="CI102" s="1" t="s">
        <v>1307</v>
      </c>
      <c r="CJ102" s="1" t="s">
        <v>2233</v>
      </c>
      <c r="CK102" s="1" t="s">
        <v>1308</v>
      </c>
      <c r="CL102" s="102">
        <v>43745</v>
      </c>
      <c r="CM102" s="36">
        <v>37</v>
      </c>
      <c r="CN102" s="36">
        <v>37</v>
      </c>
      <c r="CO102" s="1" t="s">
        <v>2184</v>
      </c>
      <c r="CP102" s="1" t="s">
        <v>1818</v>
      </c>
      <c r="CQ102" s="46" t="s">
        <v>2185</v>
      </c>
      <c r="CR102" s="46" t="s">
        <v>2186</v>
      </c>
      <c r="CS102" s="38"/>
      <c r="CT102" s="36"/>
      <c r="CU102" s="36"/>
      <c r="CV102" s="38"/>
      <c r="CW102" s="38"/>
      <c r="CX102" s="38"/>
      <c r="CY102" s="38"/>
    </row>
    <row r="103" spans="1:103" s="55" customFormat="1" ht="54" customHeight="1" x14ac:dyDescent="0.15">
      <c r="A103" s="1" t="s">
        <v>426</v>
      </c>
      <c r="B103" s="1" t="s">
        <v>1662</v>
      </c>
      <c r="C103" s="1" t="s">
        <v>427</v>
      </c>
      <c r="D103" s="1" t="s">
        <v>428</v>
      </c>
      <c r="E103" s="1"/>
      <c r="F103" s="1"/>
      <c r="G103" s="1" t="s">
        <v>429</v>
      </c>
      <c r="H103" s="37" t="s">
        <v>1663</v>
      </c>
      <c r="I103" s="1" t="s">
        <v>109</v>
      </c>
      <c r="J103" s="1" t="s">
        <v>109</v>
      </c>
      <c r="K103" s="1" t="s">
        <v>110</v>
      </c>
      <c r="L103" s="1" t="s">
        <v>109</v>
      </c>
      <c r="M103" s="1" t="s">
        <v>109</v>
      </c>
      <c r="N103" s="1" t="s">
        <v>110</v>
      </c>
      <c r="O103" s="1" t="s">
        <v>110</v>
      </c>
      <c r="P103" s="1" t="s">
        <v>110</v>
      </c>
      <c r="Q103" s="1" t="s">
        <v>110</v>
      </c>
      <c r="R103" s="1" t="s">
        <v>109</v>
      </c>
      <c r="S103" s="1" t="s">
        <v>109</v>
      </c>
      <c r="T103" s="1" t="s">
        <v>109</v>
      </c>
      <c r="U103" s="1" t="s">
        <v>109</v>
      </c>
      <c r="V103" s="1" t="s">
        <v>433</v>
      </c>
      <c r="W103" s="1" t="s">
        <v>429</v>
      </c>
      <c r="X103" s="39" t="s">
        <v>430</v>
      </c>
      <c r="Y103" s="39">
        <v>65</v>
      </c>
      <c r="Z103" s="39">
        <v>55</v>
      </c>
      <c r="AA103" s="39">
        <v>45</v>
      </c>
      <c r="AB103" s="39">
        <v>30</v>
      </c>
      <c r="AC103" s="42" t="s">
        <v>533</v>
      </c>
      <c r="AD103" s="1" t="s">
        <v>534</v>
      </c>
      <c r="AE103" s="1" t="s">
        <v>498</v>
      </c>
      <c r="AF103" s="37">
        <v>1</v>
      </c>
      <c r="AG103" s="37">
        <v>1</v>
      </c>
      <c r="AH103" s="37">
        <v>1</v>
      </c>
      <c r="AI103" s="37">
        <v>1</v>
      </c>
      <c r="AJ103" s="37">
        <v>1</v>
      </c>
      <c r="AK103" s="37">
        <v>1</v>
      </c>
      <c r="AL103" s="37">
        <v>1</v>
      </c>
      <c r="AM103" s="37">
        <v>1</v>
      </c>
      <c r="AN103" s="37">
        <v>1</v>
      </c>
      <c r="AO103" s="37">
        <v>1</v>
      </c>
      <c r="AP103" s="37">
        <v>1</v>
      </c>
      <c r="AQ103" s="37">
        <v>1</v>
      </c>
      <c r="AR103" s="1" t="s">
        <v>1819</v>
      </c>
      <c r="AS103" s="1" t="s">
        <v>169</v>
      </c>
      <c r="AT103" s="1" t="s">
        <v>131</v>
      </c>
      <c r="AU103" s="1" t="s">
        <v>132</v>
      </c>
      <c r="AV103" s="1" t="s">
        <v>535</v>
      </c>
      <c r="AW103" s="1" t="s">
        <v>109</v>
      </c>
      <c r="AX103" s="1" t="s">
        <v>109</v>
      </c>
      <c r="AY103" s="1" t="s">
        <v>109</v>
      </c>
      <c r="AZ103" s="1" t="s">
        <v>109</v>
      </c>
      <c r="BA103" s="1" t="s">
        <v>109</v>
      </c>
      <c r="BB103" s="1" t="s">
        <v>109</v>
      </c>
      <c r="BC103" s="1" t="s">
        <v>109</v>
      </c>
      <c r="BD103" s="1" t="s">
        <v>109</v>
      </c>
      <c r="BE103" s="1" t="s">
        <v>109</v>
      </c>
      <c r="BF103" s="1" t="s">
        <v>109</v>
      </c>
      <c r="BG103" s="1" t="s">
        <v>109</v>
      </c>
      <c r="BH103" s="1" t="s">
        <v>109</v>
      </c>
      <c r="BI103" s="1" t="s">
        <v>109</v>
      </c>
      <c r="BJ103" s="1" t="s">
        <v>109</v>
      </c>
      <c r="BK103" s="1" t="s">
        <v>109</v>
      </c>
      <c r="BL103" s="1" t="s">
        <v>109</v>
      </c>
      <c r="BM103" s="1" t="s">
        <v>110</v>
      </c>
      <c r="BN103" s="106">
        <f t="shared" si="15"/>
        <v>1</v>
      </c>
      <c r="BO103" s="106">
        <f t="shared" si="5"/>
        <v>0.80381803411860275</v>
      </c>
      <c r="BP103" s="106">
        <f t="shared" si="10"/>
        <v>0.87512846865364846</v>
      </c>
      <c r="BQ103" s="106"/>
      <c r="BR103" s="98">
        <f t="shared" si="11"/>
        <v>0.6697366256930628</v>
      </c>
      <c r="BS103" s="106">
        <f t="shared" si="12"/>
        <v>1</v>
      </c>
      <c r="BT103" s="106">
        <f t="shared" si="9"/>
        <v>0.80381803411860275</v>
      </c>
      <c r="BU103" s="106">
        <f t="shared" si="13"/>
        <v>0.87512846865364846</v>
      </c>
      <c r="BV103" s="106"/>
      <c r="BW103" s="106">
        <f t="shared" si="14"/>
        <v>0.6697366256930628</v>
      </c>
      <c r="BX103" s="35">
        <v>43556</v>
      </c>
      <c r="BY103" s="36">
        <v>2779</v>
      </c>
      <c r="BZ103" s="36">
        <v>2779</v>
      </c>
      <c r="CA103" s="1" t="s">
        <v>536</v>
      </c>
      <c r="CB103" s="1" t="s">
        <v>537</v>
      </c>
      <c r="CC103" s="81"/>
      <c r="CD103" s="1" t="s">
        <v>538</v>
      </c>
      <c r="CE103" s="102">
        <v>43654</v>
      </c>
      <c r="CF103" s="36">
        <v>1979</v>
      </c>
      <c r="CG103" s="36">
        <v>2462</v>
      </c>
      <c r="CH103" s="1" t="s">
        <v>2234</v>
      </c>
      <c r="CI103" s="1" t="s">
        <v>1307</v>
      </c>
      <c r="CJ103" s="1" t="s">
        <v>2235</v>
      </c>
      <c r="CK103" s="1" t="s">
        <v>1461</v>
      </c>
      <c r="CL103" s="102">
        <v>43745</v>
      </c>
      <c r="CM103" s="36">
        <v>1703</v>
      </c>
      <c r="CN103" s="36">
        <v>1946</v>
      </c>
      <c r="CO103" s="1" t="s">
        <v>2187</v>
      </c>
      <c r="CP103" s="1" t="s">
        <v>1818</v>
      </c>
      <c r="CQ103" s="46" t="s">
        <v>2188</v>
      </c>
      <c r="CR103" s="46" t="s">
        <v>2189</v>
      </c>
      <c r="CS103" s="38"/>
      <c r="CT103" s="36"/>
      <c r="CU103" s="36"/>
      <c r="CV103" s="38"/>
      <c r="CW103" s="38"/>
      <c r="CX103" s="38"/>
      <c r="CY103" s="38"/>
    </row>
    <row r="104" spans="1:103" s="55" customFormat="1" ht="51.75" customHeight="1" x14ac:dyDescent="0.15">
      <c r="A104" s="1" t="s">
        <v>426</v>
      </c>
      <c r="B104" s="1" t="s">
        <v>1662</v>
      </c>
      <c r="C104" s="1" t="s">
        <v>427</v>
      </c>
      <c r="D104" s="1" t="s">
        <v>428</v>
      </c>
      <c r="E104" s="1"/>
      <c r="F104" s="1"/>
      <c r="G104" s="1" t="s">
        <v>429</v>
      </c>
      <c r="H104" s="37" t="s">
        <v>1663</v>
      </c>
      <c r="I104" s="1" t="s">
        <v>109</v>
      </c>
      <c r="J104" s="1" t="s">
        <v>109</v>
      </c>
      <c r="K104" s="1" t="s">
        <v>110</v>
      </c>
      <c r="L104" s="1" t="s">
        <v>109</v>
      </c>
      <c r="M104" s="1" t="s">
        <v>109</v>
      </c>
      <c r="N104" s="1" t="s">
        <v>110</v>
      </c>
      <c r="O104" s="1" t="s">
        <v>110</v>
      </c>
      <c r="P104" s="1" t="s">
        <v>110</v>
      </c>
      <c r="Q104" s="1" t="s">
        <v>110</v>
      </c>
      <c r="R104" s="1" t="s">
        <v>109</v>
      </c>
      <c r="S104" s="1" t="s">
        <v>109</v>
      </c>
      <c r="T104" s="1" t="s">
        <v>109</v>
      </c>
      <c r="U104" s="1" t="s">
        <v>109</v>
      </c>
      <c r="V104" s="1" t="s">
        <v>433</v>
      </c>
      <c r="W104" s="1" t="s">
        <v>429</v>
      </c>
      <c r="X104" s="39" t="s">
        <v>430</v>
      </c>
      <c r="Y104" s="39">
        <v>65</v>
      </c>
      <c r="Z104" s="39">
        <v>55</v>
      </c>
      <c r="AA104" s="39">
        <v>45</v>
      </c>
      <c r="AB104" s="39">
        <v>30</v>
      </c>
      <c r="AC104" s="42" t="s">
        <v>539</v>
      </c>
      <c r="AD104" s="1" t="s">
        <v>540</v>
      </c>
      <c r="AE104" s="1" t="s">
        <v>498</v>
      </c>
      <c r="AF104" s="37">
        <v>1</v>
      </c>
      <c r="AG104" s="37">
        <v>1</v>
      </c>
      <c r="AH104" s="37">
        <v>1</v>
      </c>
      <c r="AI104" s="37">
        <v>1</v>
      </c>
      <c r="AJ104" s="37">
        <v>1</v>
      </c>
      <c r="AK104" s="37">
        <v>1</v>
      </c>
      <c r="AL104" s="37">
        <v>1</v>
      </c>
      <c r="AM104" s="37">
        <v>1</v>
      </c>
      <c r="AN104" s="37">
        <v>1</v>
      </c>
      <c r="AO104" s="37">
        <v>1</v>
      </c>
      <c r="AP104" s="37">
        <v>1</v>
      </c>
      <c r="AQ104" s="37">
        <v>1</v>
      </c>
      <c r="AR104" s="1" t="s">
        <v>541</v>
      </c>
      <c r="AS104" s="1" t="s">
        <v>169</v>
      </c>
      <c r="AT104" s="1" t="s">
        <v>131</v>
      </c>
      <c r="AU104" s="1" t="s">
        <v>132</v>
      </c>
      <c r="AV104" s="1" t="s">
        <v>542</v>
      </c>
      <c r="AW104" s="1" t="s">
        <v>109</v>
      </c>
      <c r="AX104" s="1" t="s">
        <v>109</v>
      </c>
      <c r="AY104" s="1" t="s">
        <v>109</v>
      </c>
      <c r="AZ104" s="1" t="s">
        <v>109</v>
      </c>
      <c r="BA104" s="1" t="s">
        <v>109</v>
      </c>
      <c r="BB104" s="1" t="s">
        <v>109</v>
      </c>
      <c r="BC104" s="1" t="s">
        <v>109</v>
      </c>
      <c r="BD104" s="1" t="s">
        <v>109</v>
      </c>
      <c r="BE104" s="1" t="s">
        <v>109</v>
      </c>
      <c r="BF104" s="1" t="s">
        <v>109</v>
      </c>
      <c r="BG104" s="1" t="s">
        <v>109</v>
      </c>
      <c r="BH104" s="1" t="s">
        <v>109</v>
      </c>
      <c r="BI104" s="1" t="s">
        <v>109</v>
      </c>
      <c r="BJ104" s="1" t="s">
        <v>109</v>
      </c>
      <c r="BK104" s="1" t="s">
        <v>109</v>
      </c>
      <c r="BL104" s="1" t="s">
        <v>109</v>
      </c>
      <c r="BM104" s="1" t="s">
        <v>110</v>
      </c>
      <c r="BN104" s="101">
        <f t="shared" si="15"/>
        <v>0.86139421116999593</v>
      </c>
      <c r="BO104" s="101">
        <f t="shared" si="5"/>
        <v>0.77674897119341568</v>
      </c>
      <c r="BP104" s="101">
        <f t="shared" si="10"/>
        <v>0.88936372269705599</v>
      </c>
      <c r="BQ104" s="101"/>
      <c r="BR104" s="103">
        <f t="shared" si="11"/>
        <v>0.63187672626511693</v>
      </c>
      <c r="BS104" s="101">
        <f t="shared" si="12"/>
        <v>0.86139421116999593</v>
      </c>
      <c r="BT104" s="101">
        <f t="shared" si="9"/>
        <v>0.77674897119341568</v>
      </c>
      <c r="BU104" s="101">
        <f t="shared" si="13"/>
        <v>0.88936372269705599</v>
      </c>
      <c r="BV104" s="101"/>
      <c r="BW104" s="101">
        <f t="shared" si="14"/>
        <v>0.63187672626511693</v>
      </c>
      <c r="BX104" s="35">
        <v>43556</v>
      </c>
      <c r="BY104" s="36">
        <v>2113</v>
      </c>
      <c r="BZ104" s="36">
        <v>2453</v>
      </c>
      <c r="CA104" s="1" t="s">
        <v>543</v>
      </c>
      <c r="CB104" s="1" t="s">
        <v>544</v>
      </c>
      <c r="CC104" s="81" t="s">
        <v>1674</v>
      </c>
      <c r="CD104" s="1" t="s">
        <v>545</v>
      </c>
      <c r="CE104" s="102">
        <v>43654</v>
      </c>
      <c r="CF104" s="36">
        <v>1510</v>
      </c>
      <c r="CG104" s="36">
        <v>1944</v>
      </c>
      <c r="CH104" s="1" t="s">
        <v>2236</v>
      </c>
      <c r="CI104" s="1" t="s">
        <v>1309</v>
      </c>
      <c r="CJ104" s="1" t="s">
        <v>2237</v>
      </c>
      <c r="CK104" s="1" t="s">
        <v>2238</v>
      </c>
      <c r="CL104" s="102">
        <v>43714</v>
      </c>
      <c r="CM104" s="36">
        <v>1873</v>
      </c>
      <c r="CN104" s="36">
        <v>2106</v>
      </c>
      <c r="CO104" s="1" t="s">
        <v>2307</v>
      </c>
      <c r="CP104" s="1" t="s">
        <v>1818</v>
      </c>
      <c r="CQ104" s="69" t="s">
        <v>2308</v>
      </c>
      <c r="CR104" s="46" t="s">
        <v>2309</v>
      </c>
      <c r="CS104" s="38"/>
      <c r="CT104" s="36"/>
      <c r="CU104" s="36"/>
      <c r="CV104" s="38"/>
      <c r="CW104" s="38"/>
      <c r="CX104" s="38"/>
      <c r="CY104" s="38"/>
    </row>
    <row r="105" spans="1:103" s="55" customFormat="1" ht="51.75" customHeight="1" x14ac:dyDescent="0.15">
      <c r="A105" s="1" t="s">
        <v>426</v>
      </c>
      <c r="B105" s="1" t="s">
        <v>1662</v>
      </c>
      <c r="C105" s="1" t="s">
        <v>427</v>
      </c>
      <c r="D105" s="1" t="s">
        <v>428</v>
      </c>
      <c r="E105" s="1"/>
      <c r="F105" s="1"/>
      <c r="G105" s="1" t="s">
        <v>429</v>
      </c>
      <c r="H105" s="37" t="s">
        <v>1663</v>
      </c>
      <c r="I105" s="1" t="s">
        <v>109</v>
      </c>
      <c r="J105" s="1" t="s">
        <v>109</v>
      </c>
      <c r="K105" s="1" t="s">
        <v>110</v>
      </c>
      <c r="L105" s="1" t="s">
        <v>109</v>
      </c>
      <c r="M105" s="1" t="s">
        <v>109</v>
      </c>
      <c r="N105" s="1" t="s">
        <v>110</v>
      </c>
      <c r="O105" s="1" t="s">
        <v>110</v>
      </c>
      <c r="P105" s="1" t="s">
        <v>110</v>
      </c>
      <c r="Q105" s="1" t="s">
        <v>110</v>
      </c>
      <c r="R105" s="1" t="s">
        <v>109</v>
      </c>
      <c r="S105" s="1" t="s">
        <v>109</v>
      </c>
      <c r="T105" s="1" t="s">
        <v>109</v>
      </c>
      <c r="U105" s="1" t="s">
        <v>109</v>
      </c>
      <c r="V105" s="1" t="s">
        <v>433</v>
      </c>
      <c r="W105" s="1" t="s">
        <v>429</v>
      </c>
      <c r="X105" s="39" t="s">
        <v>430</v>
      </c>
      <c r="Y105" s="39">
        <v>65</v>
      </c>
      <c r="Z105" s="39">
        <v>55</v>
      </c>
      <c r="AA105" s="39">
        <v>45</v>
      </c>
      <c r="AB105" s="39">
        <v>30</v>
      </c>
      <c r="AC105" s="42" t="s">
        <v>546</v>
      </c>
      <c r="AD105" s="1" t="s">
        <v>547</v>
      </c>
      <c r="AE105" s="1" t="s">
        <v>498</v>
      </c>
      <c r="AF105" s="37">
        <v>1</v>
      </c>
      <c r="AG105" s="37">
        <v>1</v>
      </c>
      <c r="AH105" s="37">
        <v>1</v>
      </c>
      <c r="AI105" s="37">
        <v>1</v>
      </c>
      <c r="AJ105" s="37">
        <v>1</v>
      </c>
      <c r="AK105" s="37">
        <v>1</v>
      </c>
      <c r="AL105" s="37">
        <v>1</v>
      </c>
      <c r="AM105" s="37">
        <v>1</v>
      </c>
      <c r="AN105" s="37">
        <v>1</v>
      </c>
      <c r="AO105" s="37">
        <v>1</v>
      </c>
      <c r="AP105" s="37">
        <v>1</v>
      </c>
      <c r="AQ105" s="37">
        <v>1</v>
      </c>
      <c r="AR105" s="1" t="s">
        <v>548</v>
      </c>
      <c r="AS105" s="1" t="s">
        <v>169</v>
      </c>
      <c r="AT105" s="1" t="s">
        <v>177</v>
      </c>
      <c r="AU105" s="1" t="s">
        <v>132</v>
      </c>
      <c r="AV105" s="1" t="s">
        <v>549</v>
      </c>
      <c r="AW105" s="1" t="s">
        <v>109</v>
      </c>
      <c r="AX105" s="1" t="s">
        <v>109</v>
      </c>
      <c r="AY105" s="1" t="s">
        <v>109</v>
      </c>
      <c r="AZ105" s="1" t="s">
        <v>109</v>
      </c>
      <c r="BA105" s="1" t="s">
        <v>109</v>
      </c>
      <c r="BB105" s="1" t="s">
        <v>109</v>
      </c>
      <c r="BC105" s="1" t="s">
        <v>109</v>
      </c>
      <c r="BD105" s="1" t="s">
        <v>109</v>
      </c>
      <c r="BE105" s="1" t="s">
        <v>109</v>
      </c>
      <c r="BF105" s="1" t="s">
        <v>109</v>
      </c>
      <c r="BG105" s="1" t="s">
        <v>109</v>
      </c>
      <c r="BH105" s="1" t="s">
        <v>109</v>
      </c>
      <c r="BI105" s="1" t="s">
        <v>109</v>
      </c>
      <c r="BJ105" s="1" t="s">
        <v>109</v>
      </c>
      <c r="BK105" s="1" t="s">
        <v>109</v>
      </c>
      <c r="BL105" s="1" t="s">
        <v>109</v>
      </c>
      <c r="BM105" s="1" t="s">
        <v>110</v>
      </c>
      <c r="BN105" s="106">
        <f t="shared" si="15"/>
        <v>1</v>
      </c>
      <c r="BO105" s="106">
        <f t="shared" si="5"/>
        <v>1</v>
      </c>
      <c r="BP105" s="106">
        <f t="shared" si="10"/>
        <v>1</v>
      </c>
      <c r="BQ105" s="106"/>
      <c r="BR105" s="98">
        <f t="shared" si="11"/>
        <v>0.75</v>
      </c>
      <c r="BS105" s="106">
        <f t="shared" si="12"/>
        <v>1</v>
      </c>
      <c r="BT105" s="106">
        <f t="shared" si="9"/>
        <v>1</v>
      </c>
      <c r="BU105" s="106">
        <f t="shared" si="13"/>
        <v>1</v>
      </c>
      <c r="BV105" s="106"/>
      <c r="BW105" s="106">
        <f t="shared" si="14"/>
        <v>0.75</v>
      </c>
      <c r="BX105" s="35">
        <v>43556</v>
      </c>
      <c r="BY105" s="36">
        <v>104</v>
      </c>
      <c r="BZ105" s="36">
        <v>104</v>
      </c>
      <c r="CA105" s="1" t="s">
        <v>550</v>
      </c>
      <c r="CB105" s="1" t="s">
        <v>551</v>
      </c>
      <c r="CC105" s="81"/>
      <c r="CD105" s="1" t="s">
        <v>552</v>
      </c>
      <c r="CE105" s="102">
        <v>43654</v>
      </c>
      <c r="CF105" s="36">
        <v>162</v>
      </c>
      <c r="CG105" s="36">
        <v>162</v>
      </c>
      <c r="CH105" s="1" t="s">
        <v>2239</v>
      </c>
      <c r="CI105" s="1" t="s">
        <v>1310</v>
      </c>
      <c r="CJ105" s="1" t="s">
        <v>2240</v>
      </c>
      <c r="CK105" s="1" t="s">
        <v>2241</v>
      </c>
      <c r="CL105" s="102">
        <v>43745</v>
      </c>
      <c r="CM105" s="36">
        <v>117</v>
      </c>
      <c r="CN105" s="36">
        <v>117</v>
      </c>
      <c r="CO105" s="1" t="s">
        <v>2190</v>
      </c>
      <c r="CP105" s="1" t="s">
        <v>1817</v>
      </c>
      <c r="CQ105" s="46" t="s">
        <v>2191</v>
      </c>
      <c r="CR105" s="46" t="s">
        <v>2192</v>
      </c>
      <c r="CS105" s="38"/>
      <c r="CT105" s="36"/>
      <c r="CU105" s="36"/>
      <c r="CV105" s="38"/>
      <c r="CW105" s="38"/>
      <c r="CX105" s="38"/>
      <c r="CY105" s="38"/>
    </row>
    <row r="106" spans="1:103" s="55" customFormat="1" ht="51.75" customHeight="1" x14ac:dyDescent="0.15">
      <c r="A106" s="1" t="s">
        <v>553</v>
      </c>
      <c r="B106" s="1" t="s">
        <v>554</v>
      </c>
      <c r="C106" s="1" t="s">
        <v>555</v>
      </c>
      <c r="D106" s="1" t="s">
        <v>556</v>
      </c>
      <c r="E106" s="1"/>
      <c r="F106" s="1"/>
      <c r="G106" s="1" t="s">
        <v>557</v>
      </c>
      <c r="H106" s="37">
        <v>1</v>
      </c>
      <c r="I106" s="1" t="s">
        <v>109</v>
      </c>
      <c r="J106" s="1" t="s">
        <v>109</v>
      </c>
      <c r="K106" s="1" t="s">
        <v>109</v>
      </c>
      <c r="L106" s="1" t="s">
        <v>110</v>
      </c>
      <c r="M106" s="1" t="s">
        <v>109</v>
      </c>
      <c r="N106" s="1" t="s">
        <v>110</v>
      </c>
      <c r="O106" s="1" t="s">
        <v>110</v>
      </c>
      <c r="P106" s="1" t="s">
        <v>110</v>
      </c>
      <c r="Q106" s="1" t="s">
        <v>110</v>
      </c>
      <c r="R106" s="1" t="s">
        <v>109</v>
      </c>
      <c r="S106" s="1" t="s">
        <v>109</v>
      </c>
      <c r="T106" s="1" t="s">
        <v>109</v>
      </c>
      <c r="U106" s="1" t="s">
        <v>109</v>
      </c>
      <c r="V106" s="1" t="s">
        <v>556</v>
      </c>
      <c r="W106" s="1" t="s">
        <v>557</v>
      </c>
      <c r="X106" s="37">
        <v>1</v>
      </c>
      <c r="Y106" s="37">
        <v>1</v>
      </c>
      <c r="Z106" s="37">
        <v>1</v>
      </c>
      <c r="AA106" s="37">
        <v>1</v>
      </c>
      <c r="AB106" s="37">
        <v>1</v>
      </c>
      <c r="AC106" s="42" t="s">
        <v>558</v>
      </c>
      <c r="AD106" s="1" t="s">
        <v>559</v>
      </c>
      <c r="AE106" s="1" t="s">
        <v>498</v>
      </c>
      <c r="AF106" s="37">
        <v>1</v>
      </c>
      <c r="AG106" s="37">
        <v>1</v>
      </c>
      <c r="AH106" s="37">
        <v>1</v>
      </c>
      <c r="AI106" s="37">
        <v>1</v>
      </c>
      <c r="AJ106" s="37">
        <v>1</v>
      </c>
      <c r="AK106" s="37">
        <v>1</v>
      </c>
      <c r="AL106" s="37">
        <v>1</v>
      </c>
      <c r="AM106" s="37">
        <v>1</v>
      </c>
      <c r="AN106" s="37">
        <v>1</v>
      </c>
      <c r="AO106" s="37">
        <v>1</v>
      </c>
      <c r="AP106" s="37">
        <v>1</v>
      </c>
      <c r="AQ106" s="37">
        <v>1</v>
      </c>
      <c r="AR106" s="1" t="s">
        <v>560</v>
      </c>
      <c r="AS106" s="1" t="s">
        <v>169</v>
      </c>
      <c r="AT106" s="1" t="s">
        <v>131</v>
      </c>
      <c r="AU106" s="1" t="s">
        <v>132</v>
      </c>
      <c r="AV106" s="1" t="s">
        <v>561</v>
      </c>
      <c r="AW106" s="1" t="s">
        <v>109</v>
      </c>
      <c r="AX106" s="1" t="s">
        <v>109</v>
      </c>
      <c r="AY106" s="1" t="s">
        <v>109</v>
      </c>
      <c r="AZ106" s="1" t="s">
        <v>109</v>
      </c>
      <c r="BA106" s="1" t="s">
        <v>109</v>
      </c>
      <c r="BB106" s="1" t="s">
        <v>109</v>
      </c>
      <c r="BC106" s="1" t="s">
        <v>109</v>
      </c>
      <c r="BD106" s="1" t="s">
        <v>109</v>
      </c>
      <c r="BE106" s="1" t="s">
        <v>109</v>
      </c>
      <c r="BF106" s="1" t="s">
        <v>109</v>
      </c>
      <c r="BG106" s="1" t="s">
        <v>109</v>
      </c>
      <c r="BH106" s="1" t="s">
        <v>109</v>
      </c>
      <c r="BI106" s="1" t="s">
        <v>109</v>
      </c>
      <c r="BJ106" s="1" t="s">
        <v>109</v>
      </c>
      <c r="BK106" s="1" t="s">
        <v>109</v>
      </c>
      <c r="BL106" s="1" t="s">
        <v>109</v>
      </c>
      <c r="BM106" s="1" t="s">
        <v>110</v>
      </c>
      <c r="BN106" s="106">
        <f t="shared" si="15"/>
        <v>1</v>
      </c>
      <c r="BO106" s="106">
        <f t="shared" si="5"/>
        <v>1</v>
      </c>
      <c r="BP106" s="101">
        <f t="shared" ref="BP106:BP108" si="16">+CM106/CN106</f>
        <v>0.60869565217391308</v>
      </c>
      <c r="BQ106" s="101"/>
      <c r="BR106" s="103">
        <f t="shared" si="11"/>
        <v>0.65217391304347827</v>
      </c>
      <c r="BS106" s="106">
        <f t="shared" si="12"/>
        <v>1</v>
      </c>
      <c r="BT106" s="106">
        <f t="shared" si="9"/>
        <v>1</v>
      </c>
      <c r="BU106" s="101">
        <f t="shared" si="13"/>
        <v>0.60869565217391308</v>
      </c>
      <c r="BV106" s="101"/>
      <c r="BW106" s="101">
        <f t="shared" si="14"/>
        <v>0.65217391304347827</v>
      </c>
      <c r="BX106" s="35">
        <v>43556</v>
      </c>
      <c r="BY106" s="36">
        <v>4</v>
      </c>
      <c r="BZ106" s="36">
        <v>4</v>
      </c>
      <c r="CA106" s="1" t="s">
        <v>562</v>
      </c>
      <c r="CB106" s="1" t="s">
        <v>551</v>
      </c>
      <c r="CC106" s="81" t="s">
        <v>1675</v>
      </c>
      <c r="CD106" s="1" t="s">
        <v>563</v>
      </c>
      <c r="CE106" s="102">
        <v>43654</v>
      </c>
      <c r="CF106" s="36">
        <v>7</v>
      </c>
      <c r="CG106" s="36">
        <v>7</v>
      </c>
      <c r="CH106" s="1" t="s">
        <v>2242</v>
      </c>
      <c r="CI106" s="1" t="s">
        <v>1310</v>
      </c>
      <c r="CJ106" s="1" t="s">
        <v>1460</v>
      </c>
      <c r="CK106" s="1" t="s">
        <v>2243</v>
      </c>
      <c r="CL106" s="102">
        <v>43745</v>
      </c>
      <c r="CM106" s="36">
        <v>14</v>
      </c>
      <c r="CN106" s="36">
        <v>23</v>
      </c>
      <c r="CO106" s="1" t="s">
        <v>2091</v>
      </c>
      <c r="CP106" s="1" t="s">
        <v>1818</v>
      </c>
      <c r="CQ106" s="46" t="s">
        <v>2193</v>
      </c>
      <c r="CR106" s="46" t="s">
        <v>2194</v>
      </c>
      <c r="CS106" s="38"/>
      <c r="CT106" s="36"/>
      <c r="CU106" s="36"/>
      <c r="CV106" s="38"/>
      <c r="CW106" s="38"/>
      <c r="CX106" s="38"/>
      <c r="CY106" s="38"/>
    </row>
    <row r="107" spans="1:103" s="55" customFormat="1" ht="51.75" customHeight="1" x14ac:dyDescent="0.15">
      <c r="A107" s="1" t="s">
        <v>1265</v>
      </c>
      <c r="B107" s="1" t="s">
        <v>200</v>
      </c>
      <c r="C107" s="1" t="s">
        <v>201</v>
      </c>
      <c r="D107" s="1" t="s">
        <v>202</v>
      </c>
      <c r="E107" s="1"/>
      <c r="F107" s="1"/>
      <c r="G107" s="1" t="s">
        <v>203</v>
      </c>
      <c r="H107" s="106">
        <v>1</v>
      </c>
      <c r="I107" s="1" t="s">
        <v>109</v>
      </c>
      <c r="J107" s="1" t="s">
        <v>109</v>
      </c>
      <c r="K107" s="1" t="s">
        <v>110</v>
      </c>
      <c r="L107" s="1" t="s">
        <v>109</v>
      </c>
      <c r="M107" s="1" t="s">
        <v>109</v>
      </c>
      <c r="N107" s="1" t="s">
        <v>110</v>
      </c>
      <c r="O107" s="1" t="s">
        <v>110</v>
      </c>
      <c r="P107" s="1" t="s">
        <v>110</v>
      </c>
      <c r="Q107" s="1" t="s">
        <v>110</v>
      </c>
      <c r="R107" s="1" t="s">
        <v>109</v>
      </c>
      <c r="S107" s="1" t="s">
        <v>109</v>
      </c>
      <c r="T107" s="1" t="s">
        <v>109</v>
      </c>
      <c r="U107" s="1" t="s">
        <v>109</v>
      </c>
      <c r="V107" s="1" t="s">
        <v>204</v>
      </c>
      <c r="W107" s="1" t="s">
        <v>203</v>
      </c>
      <c r="X107" s="37">
        <v>1</v>
      </c>
      <c r="Y107" s="37">
        <v>1</v>
      </c>
      <c r="Z107" s="37">
        <v>1</v>
      </c>
      <c r="AA107" s="37">
        <v>1</v>
      </c>
      <c r="AB107" s="37">
        <v>1</v>
      </c>
      <c r="AC107" s="42" t="s">
        <v>564</v>
      </c>
      <c r="AD107" s="1" t="s">
        <v>565</v>
      </c>
      <c r="AE107" s="1" t="s">
        <v>498</v>
      </c>
      <c r="AF107" s="37">
        <v>1</v>
      </c>
      <c r="AG107" s="37">
        <v>1</v>
      </c>
      <c r="AH107" s="37">
        <v>1</v>
      </c>
      <c r="AI107" s="37">
        <v>1</v>
      </c>
      <c r="AJ107" s="37">
        <v>1</v>
      </c>
      <c r="AK107" s="37">
        <v>1</v>
      </c>
      <c r="AL107" s="37">
        <v>1</v>
      </c>
      <c r="AM107" s="37">
        <v>1</v>
      </c>
      <c r="AN107" s="37">
        <v>1</v>
      </c>
      <c r="AO107" s="37">
        <v>1</v>
      </c>
      <c r="AP107" s="37">
        <v>1</v>
      </c>
      <c r="AQ107" s="37">
        <v>1</v>
      </c>
      <c r="AR107" s="1" t="s">
        <v>566</v>
      </c>
      <c r="AS107" s="1" t="s">
        <v>169</v>
      </c>
      <c r="AT107" s="1" t="s">
        <v>131</v>
      </c>
      <c r="AU107" s="1" t="s">
        <v>528</v>
      </c>
      <c r="AV107" s="1" t="s">
        <v>567</v>
      </c>
      <c r="AW107" s="1" t="s">
        <v>109</v>
      </c>
      <c r="AX107" s="1" t="s">
        <v>109</v>
      </c>
      <c r="AY107" s="1" t="s">
        <v>109</v>
      </c>
      <c r="AZ107" s="1" t="s">
        <v>109</v>
      </c>
      <c r="BA107" s="1" t="s">
        <v>109</v>
      </c>
      <c r="BB107" s="1" t="s">
        <v>109</v>
      </c>
      <c r="BC107" s="1" t="s">
        <v>109</v>
      </c>
      <c r="BD107" s="1" t="s">
        <v>109</v>
      </c>
      <c r="BE107" s="1" t="s">
        <v>109</v>
      </c>
      <c r="BF107" s="1" t="s">
        <v>109</v>
      </c>
      <c r="BG107" s="1" t="s">
        <v>109</v>
      </c>
      <c r="BH107" s="1" t="s">
        <v>109</v>
      </c>
      <c r="BI107" s="1" t="s">
        <v>109</v>
      </c>
      <c r="BJ107" s="1" t="s">
        <v>109</v>
      </c>
      <c r="BK107" s="1" t="s">
        <v>109</v>
      </c>
      <c r="BL107" s="1" t="s">
        <v>109</v>
      </c>
      <c r="BM107" s="1" t="s">
        <v>110</v>
      </c>
      <c r="BN107" s="106">
        <f t="shared" si="15"/>
        <v>1</v>
      </c>
      <c r="BO107" s="106">
        <f t="shared" si="5"/>
        <v>1</v>
      </c>
      <c r="BP107" s="106">
        <f t="shared" si="16"/>
        <v>0.5</v>
      </c>
      <c r="BQ107" s="101"/>
      <c r="BR107" s="103">
        <f t="shared" si="11"/>
        <v>0.625</v>
      </c>
      <c r="BS107" s="106">
        <f t="shared" si="12"/>
        <v>1</v>
      </c>
      <c r="BT107" s="106">
        <f t="shared" si="9"/>
        <v>1</v>
      </c>
      <c r="BU107" s="106">
        <f t="shared" si="13"/>
        <v>0.5</v>
      </c>
      <c r="BV107" s="101"/>
      <c r="BW107" s="101">
        <f t="shared" si="14"/>
        <v>0.625</v>
      </c>
      <c r="BX107" s="35">
        <v>43556</v>
      </c>
      <c r="BY107" s="36">
        <v>2</v>
      </c>
      <c r="BZ107" s="36">
        <v>2</v>
      </c>
      <c r="CA107" s="1" t="s">
        <v>568</v>
      </c>
      <c r="CB107" s="1" t="s">
        <v>569</v>
      </c>
      <c r="CC107" s="81" t="s">
        <v>145</v>
      </c>
      <c r="CD107" s="1" t="s">
        <v>570</v>
      </c>
      <c r="CE107" s="102">
        <v>43654</v>
      </c>
      <c r="CF107" s="36">
        <v>5</v>
      </c>
      <c r="CG107" s="36">
        <v>5</v>
      </c>
      <c r="CH107" s="1" t="s">
        <v>2244</v>
      </c>
      <c r="CI107" s="1" t="s">
        <v>1311</v>
      </c>
      <c r="CJ107" s="1" t="s">
        <v>2245</v>
      </c>
      <c r="CK107" s="1" t="s">
        <v>1312</v>
      </c>
      <c r="CL107" s="102">
        <v>43745</v>
      </c>
      <c r="CM107" s="36">
        <v>1</v>
      </c>
      <c r="CN107" s="36">
        <v>2</v>
      </c>
      <c r="CO107" s="1" t="s">
        <v>2195</v>
      </c>
      <c r="CP107" s="1" t="s">
        <v>1818</v>
      </c>
      <c r="CQ107" s="46" t="s">
        <v>2196</v>
      </c>
      <c r="CR107" s="46" t="s">
        <v>2197</v>
      </c>
      <c r="CS107" s="38"/>
      <c r="CT107" s="36"/>
      <c r="CU107" s="36"/>
      <c r="CV107" s="38"/>
      <c r="CW107" s="38"/>
      <c r="CX107" s="38"/>
      <c r="CY107" s="38"/>
    </row>
    <row r="108" spans="1:103" s="55" customFormat="1" ht="51.75" customHeight="1" x14ac:dyDescent="0.15">
      <c r="A108" s="1" t="s">
        <v>6</v>
      </c>
      <c r="B108" s="1" t="s">
        <v>6</v>
      </c>
      <c r="C108" s="1" t="s">
        <v>6</v>
      </c>
      <c r="D108" s="1" t="s">
        <v>6</v>
      </c>
      <c r="E108" s="1"/>
      <c r="F108" s="1"/>
      <c r="G108" s="1"/>
      <c r="H108" s="1"/>
      <c r="I108" s="1" t="s">
        <v>109</v>
      </c>
      <c r="J108" s="1" t="s">
        <v>109</v>
      </c>
      <c r="K108" s="1" t="s">
        <v>109</v>
      </c>
      <c r="L108" s="1" t="s">
        <v>109</v>
      </c>
      <c r="M108" s="1" t="s">
        <v>110</v>
      </c>
      <c r="N108" s="1" t="s">
        <v>110</v>
      </c>
      <c r="O108" s="1" t="s">
        <v>110</v>
      </c>
      <c r="P108" s="1" t="s">
        <v>110</v>
      </c>
      <c r="Q108" s="1" t="s">
        <v>110</v>
      </c>
      <c r="R108" s="1" t="s">
        <v>109</v>
      </c>
      <c r="S108" s="1" t="s">
        <v>109</v>
      </c>
      <c r="T108" s="1" t="s">
        <v>109</v>
      </c>
      <c r="U108" s="1" t="s">
        <v>109</v>
      </c>
      <c r="V108" s="1" t="s">
        <v>307</v>
      </c>
      <c r="W108" s="1" t="s">
        <v>308</v>
      </c>
      <c r="X108" s="37">
        <v>0.9</v>
      </c>
      <c r="Y108" s="37">
        <v>0.8</v>
      </c>
      <c r="Z108" s="37">
        <v>0.82</v>
      </c>
      <c r="AA108" s="37">
        <v>0.84</v>
      </c>
      <c r="AB108" s="37">
        <v>0.9</v>
      </c>
      <c r="AC108" s="42" t="s">
        <v>571</v>
      </c>
      <c r="AD108" s="1" t="s">
        <v>572</v>
      </c>
      <c r="AE108" s="1" t="s">
        <v>498</v>
      </c>
      <c r="AF108" s="1"/>
      <c r="AG108" s="1"/>
      <c r="AH108" s="1"/>
      <c r="AI108" s="1"/>
      <c r="AJ108" s="1"/>
      <c r="AK108" s="1"/>
      <c r="AL108" s="1"/>
      <c r="AM108" s="1"/>
      <c r="AN108" s="1"/>
      <c r="AO108" s="1"/>
      <c r="AP108" s="1"/>
      <c r="AQ108" s="37">
        <v>1</v>
      </c>
      <c r="AR108" s="1" t="s">
        <v>1266</v>
      </c>
      <c r="AS108" s="1" t="s">
        <v>169</v>
      </c>
      <c r="AT108" s="1" t="s">
        <v>177</v>
      </c>
      <c r="AU108" s="1" t="s">
        <v>132</v>
      </c>
      <c r="AV108" s="1" t="s">
        <v>573</v>
      </c>
      <c r="AW108" s="1" t="s">
        <v>109</v>
      </c>
      <c r="AX108" s="1" t="s">
        <v>109</v>
      </c>
      <c r="AY108" s="1" t="s">
        <v>109</v>
      </c>
      <c r="AZ108" s="1" t="s">
        <v>109</v>
      </c>
      <c r="BA108" s="1" t="s">
        <v>109</v>
      </c>
      <c r="BB108" s="1" t="s">
        <v>109</v>
      </c>
      <c r="BC108" s="1" t="s">
        <v>109</v>
      </c>
      <c r="BD108" s="1" t="s">
        <v>109</v>
      </c>
      <c r="BE108" s="1" t="s">
        <v>109</v>
      </c>
      <c r="BF108" s="1" t="s">
        <v>109</v>
      </c>
      <c r="BG108" s="1" t="s">
        <v>109</v>
      </c>
      <c r="BH108" s="1" t="s">
        <v>109</v>
      </c>
      <c r="BI108" s="1" t="s">
        <v>109</v>
      </c>
      <c r="BJ108" s="1" t="s">
        <v>109</v>
      </c>
      <c r="BK108" s="1" t="s">
        <v>109</v>
      </c>
      <c r="BL108" s="1" t="s">
        <v>109</v>
      </c>
      <c r="BM108" s="1" t="s">
        <v>110</v>
      </c>
      <c r="BN108" s="106">
        <f t="shared" si="15"/>
        <v>1</v>
      </c>
      <c r="BO108" s="106">
        <f t="shared" si="5"/>
        <v>1</v>
      </c>
      <c r="BP108" s="106">
        <f t="shared" si="16"/>
        <v>1</v>
      </c>
      <c r="BQ108" s="106"/>
      <c r="BR108" s="98">
        <f t="shared" si="11"/>
        <v>0.75</v>
      </c>
      <c r="BS108" s="106">
        <f t="shared" si="12"/>
        <v>1</v>
      </c>
      <c r="BT108" s="106">
        <f t="shared" si="9"/>
        <v>1</v>
      </c>
      <c r="BU108" s="106">
        <f t="shared" si="13"/>
        <v>1</v>
      </c>
      <c r="BV108" s="106"/>
      <c r="BW108" s="106">
        <f t="shared" si="14"/>
        <v>0.75</v>
      </c>
      <c r="BX108" s="35">
        <v>43556</v>
      </c>
      <c r="BY108" s="36">
        <v>159</v>
      </c>
      <c r="BZ108" s="36">
        <v>159</v>
      </c>
      <c r="CA108" s="1" t="s">
        <v>574</v>
      </c>
      <c r="CB108" s="1" t="s">
        <v>575</v>
      </c>
      <c r="CC108" s="1" t="s">
        <v>576</v>
      </c>
      <c r="CD108" s="1" t="s">
        <v>577</v>
      </c>
      <c r="CE108" s="102">
        <v>43654</v>
      </c>
      <c r="CF108" s="36">
        <v>137</v>
      </c>
      <c r="CG108" s="36">
        <v>137</v>
      </c>
      <c r="CH108" s="1" t="s">
        <v>2246</v>
      </c>
      <c r="CI108" s="1" t="s">
        <v>1313</v>
      </c>
      <c r="CJ108" s="1" t="s">
        <v>2247</v>
      </c>
      <c r="CK108" s="1" t="s">
        <v>2248</v>
      </c>
      <c r="CL108" s="102">
        <v>43745</v>
      </c>
      <c r="CM108" s="36">
        <v>193</v>
      </c>
      <c r="CN108" s="36">
        <v>193</v>
      </c>
      <c r="CO108" s="1" t="s">
        <v>2198</v>
      </c>
      <c r="CP108" s="1" t="s">
        <v>1818</v>
      </c>
      <c r="CQ108" s="1" t="s">
        <v>2199</v>
      </c>
      <c r="CR108" s="46" t="s">
        <v>2200</v>
      </c>
      <c r="CS108" s="38"/>
      <c r="CT108" s="36"/>
      <c r="CU108" s="36"/>
      <c r="CV108" s="38"/>
      <c r="CW108" s="38"/>
      <c r="CX108" s="38"/>
      <c r="CY108" s="38"/>
    </row>
    <row r="109" spans="1:103" s="55" customFormat="1" ht="41.25" customHeight="1" x14ac:dyDescent="0.15">
      <c r="A109" s="1" t="s">
        <v>1265</v>
      </c>
      <c r="B109" s="1" t="s">
        <v>200</v>
      </c>
      <c r="C109" s="1" t="s">
        <v>555</v>
      </c>
      <c r="D109" s="1" t="s">
        <v>202</v>
      </c>
      <c r="E109" s="36"/>
      <c r="F109" s="36"/>
      <c r="G109" s="1" t="s">
        <v>203</v>
      </c>
      <c r="H109" s="106">
        <v>1</v>
      </c>
      <c r="I109" s="1" t="s">
        <v>109</v>
      </c>
      <c r="J109" s="1" t="s">
        <v>109</v>
      </c>
      <c r="K109" s="1" t="s">
        <v>110</v>
      </c>
      <c r="L109" s="1" t="s">
        <v>109</v>
      </c>
      <c r="M109" s="1" t="s">
        <v>109</v>
      </c>
      <c r="N109" s="1" t="s">
        <v>431</v>
      </c>
      <c r="O109" s="1" t="s">
        <v>432</v>
      </c>
      <c r="P109" s="1" t="s">
        <v>432</v>
      </c>
      <c r="Q109" s="1" t="s">
        <v>432</v>
      </c>
      <c r="R109" s="1" t="s">
        <v>432</v>
      </c>
      <c r="S109" s="1" t="s">
        <v>432</v>
      </c>
      <c r="T109" s="1" t="s">
        <v>432</v>
      </c>
      <c r="U109" s="1" t="s">
        <v>432</v>
      </c>
      <c r="V109" s="1" t="s">
        <v>204</v>
      </c>
      <c r="W109" s="1" t="s">
        <v>203</v>
      </c>
      <c r="X109" s="37">
        <v>1</v>
      </c>
      <c r="Y109" s="37">
        <v>1</v>
      </c>
      <c r="Z109" s="37">
        <v>1</v>
      </c>
      <c r="AA109" s="37">
        <v>1</v>
      </c>
      <c r="AB109" s="37">
        <v>1</v>
      </c>
      <c r="AC109" s="42" t="s">
        <v>578</v>
      </c>
      <c r="AD109" s="1" t="s">
        <v>579</v>
      </c>
      <c r="AE109" s="1" t="s">
        <v>498</v>
      </c>
      <c r="AF109" s="1"/>
      <c r="AG109" s="1"/>
      <c r="AH109" s="49"/>
      <c r="AI109" s="1"/>
      <c r="AJ109" s="1"/>
      <c r="AK109" s="49"/>
      <c r="AL109" s="1"/>
      <c r="AM109" s="1"/>
      <c r="AN109" s="1"/>
      <c r="AO109" s="1"/>
      <c r="AP109" s="1"/>
      <c r="AQ109" s="1">
        <v>1</v>
      </c>
      <c r="AR109" s="1" t="s">
        <v>580</v>
      </c>
      <c r="AS109" s="1" t="s">
        <v>116</v>
      </c>
      <c r="AT109" s="1" t="s">
        <v>117</v>
      </c>
      <c r="AU109" s="1" t="s">
        <v>118</v>
      </c>
      <c r="AV109" s="1" t="s">
        <v>581</v>
      </c>
      <c r="AW109" s="36" t="s">
        <v>225</v>
      </c>
      <c r="AX109" s="36" t="s">
        <v>225</v>
      </c>
      <c r="AY109" s="36" t="s">
        <v>225</v>
      </c>
      <c r="AZ109" s="36" t="s">
        <v>225</v>
      </c>
      <c r="BA109" s="36" t="s">
        <v>225</v>
      </c>
      <c r="BB109" s="36" t="s">
        <v>225</v>
      </c>
      <c r="BC109" s="36" t="s">
        <v>225</v>
      </c>
      <c r="BD109" s="36" t="s">
        <v>225</v>
      </c>
      <c r="BE109" s="36" t="s">
        <v>225</v>
      </c>
      <c r="BF109" s="36" t="s">
        <v>225</v>
      </c>
      <c r="BG109" s="36" t="s">
        <v>225</v>
      </c>
      <c r="BH109" s="36" t="s">
        <v>225</v>
      </c>
      <c r="BI109" s="36" t="s">
        <v>225</v>
      </c>
      <c r="BJ109" s="36" t="s">
        <v>225</v>
      </c>
      <c r="BK109" s="36" t="s">
        <v>225</v>
      </c>
      <c r="BL109" s="36" t="s">
        <v>225</v>
      </c>
      <c r="BM109" s="36" t="s">
        <v>226</v>
      </c>
      <c r="BN109" s="101"/>
      <c r="BO109" s="101"/>
      <c r="BP109" s="101"/>
      <c r="BQ109" s="101"/>
      <c r="BR109" s="101"/>
      <c r="BS109" s="101"/>
      <c r="BT109" s="101"/>
      <c r="BU109" s="101"/>
      <c r="BV109" s="101"/>
      <c r="BW109" s="101"/>
      <c r="BX109" s="35"/>
      <c r="BY109" s="36"/>
      <c r="BZ109" s="36"/>
      <c r="CA109" s="1" t="s">
        <v>582</v>
      </c>
      <c r="CB109" s="1" t="s">
        <v>583</v>
      </c>
      <c r="CC109" s="1" t="s">
        <v>584</v>
      </c>
      <c r="CD109" s="1" t="s">
        <v>585</v>
      </c>
      <c r="CE109" s="102"/>
      <c r="CF109" s="36"/>
      <c r="CG109" s="36"/>
      <c r="CH109" s="1"/>
      <c r="CI109" s="1"/>
      <c r="CJ109" s="1"/>
      <c r="CK109" s="1"/>
      <c r="CL109" s="102"/>
      <c r="CM109" s="36"/>
      <c r="CN109" s="36"/>
      <c r="CO109" s="36"/>
      <c r="CP109" s="38"/>
      <c r="CQ109" s="38"/>
      <c r="CR109" s="38"/>
      <c r="CS109" s="38"/>
      <c r="CT109" s="36"/>
      <c r="CU109" s="36"/>
      <c r="CV109" s="38"/>
      <c r="CW109" s="38"/>
      <c r="CX109" s="38"/>
      <c r="CY109" s="38"/>
    </row>
    <row r="110" spans="1:103" s="4" customFormat="1" ht="50.25" customHeight="1" x14ac:dyDescent="0.25">
      <c r="A110" s="1" t="s">
        <v>6</v>
      </c>
      <c r="B110" s="1" t="s">
        <v>6</v>
      </c>
      <c r="C110" s="1" t="s">
        <v>6</v>
      </c>
      <c r="D110" s="1" t="s">
        <v>6</v>
      </c>
      <c r="E110" s="1"/>
      <c r="F110" s="1"/>
      <c r="G110" s="1"/>
      <c r="H110" s="37"/>
      <c r="I110" s="1" t="s">
        <v>109</v>
      </c>
      <c r="J110" s="1" t="s">
        <v>109</v>
      </c>
      <c r="K110" s="1" t="s">
        <v>109</v>
      </c>
      <c r="L110" s="1" t="s">
        <v>109</v>
      </c>
      <c r="M110" s="1" t="s">
        <v>110</v>
      </c>
      <c r="N110" s="1" t="s">
        <v>109</v>
      </c>
      <c r="O110" s="1" t="s">
        <v>110</v>
      </c>
      <c r="P110" s="1" t="s">
        <v>109</v>
      </c>
      <c r="Q110" s="1" t="s">
        <v>109</v>
      </c>
      <c r="R110" s="1" t="s">
        <v>109</v>
      </c>
      <c r="S110" s="1" t="s">
        <v>109</v>
      </c>
      <c r="T110" s="1" t="s">
        <v>109</v>
      </c>
      <c r="U110" s="1" t="s">
        <v>109</v>
      </c>
      <c r="V110" s="1" t="s">
        <v>307</v>
      </c>
      <c r="W110" s="1" t="s">
        <v>828</v>
      </c>
      <c r="X110" s="37">
        <v>1</v>
      </c>
      <c r="Y110" s="37">
        <v>1</v>
      </c>
      <c r="Z110" s="37">
        <v>1</v>
      </c>
      <c r="AA110" s="37">
        <v>1</v>
      </c>
      <c r="AB110" s="37">
        <v>1</v>
      </c>
      <c r="AC110" s="42" t="s">
        <v>840</v>
      </c>
      <c r="AD110" s="1" t="s">
        <v>841</v>
      </c>
      <c r="AE110" s="1" t="s">
        <v>498</v>
      </c>
      <c r="AF110" s="51">
        <v>1</v>
      </c>
      <c r="AG110" s="51">
        <v>1</v>
      </c>
      <c r="AH110" s="51">
        <v>1</v>
      </c>
      <c r="AI110" s="51">
        <v>1</v>
      </c>
      <c r="AJ110" s="51">
        <v>1</v>
      </c>
      <c r="AK110" s="51">
        <v>1</v>
      </c>
      <c r="AL110" s="51">
        <v>1</v>
      </c>
      <c r="AM110" s="51">
        <v>1</v>
      </c>
      <c r="AN110" s="51">
        <v>1</v>
      </c>
      <c r="AO110" s="51">
        <v>1</v>
      </c>
      <c r="AP110" s="51">
        <v>1</v>
      </c>
      <c r="AQ110" s="51">
        <v>1</v>
      </c>
      <c r="AR110" s="1" t="s">
        <v>842</v>
      </c>
      <c r="AS110" s="1" t="s">
        <v>169</v>
      </c>
      <c r="AT110" s="1" t="s">
        <v>177</v>
      </c>
      <c r="AU110" s="1" t="s">
        <v>132</v>
      </c>
      <c r="AV110" s="1" t="s">
        <v>843</v>
      </c>
      <c r="AW110" s="1" t="s">
        <v>109</v>
      </c>
      <c r="AX110" s="1" t="s">
        <v>109</v>
      </c>
      <c r="AY110" s="1" t="s">
        <v>109</v>
      </c>
      <c r="AZ110" s="1" t="s">
        <v>109</v>
      </c>
      <c r="BA110" s="1" t="s">
        <v>109</v>
      </c>
      <c r="BB110" s="1" t="s">
        <v>109</v>
      </c>
      <c r="BC110" s="1" t="s">
        <v>109</v>
      </c>
      <c r="BD110" s="1" t="s">
        <v>109</v>
      </c>
      <c r="BE110" s="1" t="s">
        <v>109</v>
      </c>
      <c r="BF110" s="1" t="s">
        <v>109</v>
      </c>
      <c r="BG110" s="1" t="s">
        <v>109</v>
      </c>
      <c r="BH110" s="1" t="s">
        <v>109</v>
      </c>
      <c r="BI110" s="1" t="s">
        <v>109</v>
      </c>
      <c r="BJ110" s="1" t="s">
        <v>109</v>
      </c>
      <c r="BK110" s="1" t="s">
        <v>109</v>
      </c>
      <c r="BL110" s="1" t="s">
        <v>109</v>
      </c>
      <c r="BM110" s="1" t="s">
        <v>110</v>
      </c>
      <c r="BN110" s="103">
        <f>+BY110/BZ110</f>
        <v>0.79673762147154092</v>
      </c>
      <c r="BO110" s="101">
        <f>+CF110/CG110</f>
        <v>0.87554641295962976</v>
      </c>
      <c r="BP110" s="101">
        <f>+CM110/CN110</f>
        <v>0.52644506304241034</v>
      </c>
      <c r="BQ110" s="101"/>
      <c r="BR110" s="101">
        <f>+(BN110+BO110+BP110+BQ110)/4</f>
        <v>0.54968227436839523</v>
      </c>
      <c r="BS110" s="101">
        <f>BN110</f>
        <v>0.79673762147154092</v>
      </c>
      <c r="BT110" s="101">
        <f>+BO110</f>
        <v>0.87554641295962976</v>
      </c>
      <c r="BU110" s="101">
        <f>+BP110</f>
        <v>0.52644506304241034</v>
      </c>
      <c r="BV110" s="101"/>
      <c r="BW110" s="101">
        <f>+(BS110+BT110+BU110+BV110)/4</f>
        <v>0.54968227436839523</v>
      </c>
      <c r="BX110" s="35">
        <v>43560</v>
      </c>
      <c r="BY110" s="36">
        <v>6887</v>
      </c>
      <c r="BZ110" s="36">
        <v>8644</v>
      </c>
      <c r="CA110" s="1" t="s">
        <v>869</v>
      </c>
      <c r="CB110" s="1" t="s">
        <v>870</v>
      </c>
      <c r="CC110" s="1" t="s">
        <v>871</v>
      </c>
      <c r="CD110" s="1" t="s">
        <v>872</v>
      </c>
      <c r="CE110" s="102">
        <v>43654</v>
      </c>
      <c r="CF110" s="36">
        <v>6810</v>
      </c>
      <c r="CG110" s="36">
        <v>7778</v>
      </c>
      <c r="CH110" s="1" t="s">
        <v>2249</v>
      </c>
      <c r="CI110" s="1" t="s">
        <v>2250</v>
      </c>
      <c r="CJ110" s="1" t="s">
        <v>2251</v>
      </c>
      <c r="CK110" s="1" t="s">
        <v>2252</v>
      </c>
      <c r="CL110" s="102">
        <v>43714</v>
      </c>
      <c r="CM110" s="1">
        <v>3215</v>
      </c>
      <c r="CN110" s="1">
        <v>6107</v>
      </c>
      <c r="CO110" s="46" t="s">
        <v>2310</v>
      </c>
      <c r="CP110" s="46" t="s">
        <v>1821</v>
      </c>
      <c r="CQ110" s="46" t="s">
        <v>2311</v>
      </c>
      <c r="CR110" s="46" t="s">
        <v>2312</v>
      </c>
      <c r="CS110" s="1"/>
      <c r="CT110" s="36"/>
      <c r="CU110" s="36"/>
      <c r="CV110" s="1"/>
      <c r="CW110" s="1"/>
      <c r="CX110" s="1"/>
      <c r="CY110" s="1"/>
    </row>
    <row r="111" spans="1:103" s="55" customFormat="1" ht="50.25" customHeight="1" x14ac:dyDescent="0.15">
      <c r="A111" s="1" t="s">
        <v>6</v>
      </c>
      <c r="B111" s="1" t="s">
        <v>6</v>
      </c>
      <c r="C111" s="1" t="s">
        <v>6</v>
      </c>
      <c r="D111" s="1" t="s">
        <v>6</v>
      </c>
      <c r="E111" s="1"/>
      <c r="F111" s="1"/>
      <c r="G111" s="1"/>
      <c r="H111" s="1"/>
      <c r="I111" s="1" t="s">
        <v>109</v>
      </c>
      <c r="J111" s="1" t="s">
        <v>109</v>
      </c>
      <c r="K111" s="1" t="s">
        <v>109</v>
      </c>
      <c r="L111" s="1" t="s">
        <v>109</v>
      </c>
      <c r="M111" s="1" t="s">
        <v>110</v>
      </c>
      <c r="N111" s="1" t="s">
        <v>109</v>
      </c>
      <c r="O111" s="1" t="s">
        <v>109</v>
      </c>
      <c r="P111" s="1" t="s">
        <v>109</v>
      </c>
      <c r="Q111" s="1" t="s">
        <v>109</v>
      </c>
      <c r="R111" s="1" t="s">
        <v>109</v>
      </c>
      <c r="S111" s="1" t="s">
        <v>109</v>
      </c>
      <c r="T111" s="1" t="s">
        <v>109</v>
      </c>
      <c r="U111" s="1" t="s">
        <v>109</v>
      </c>
      <c r="V111" s="1" t="s">
        <v>111</v>
      </c>
      <c r="W111" s="1" t="s">
        <v>165</v>
      </c>
      <c r="X111" s="39">
        <v>75</v>
      </c>
      <c r="Y111" s="1">
        <v>55</v>
      </c>
      <c r="Z111" s="1">
        <v>65</v>
      </c>
      <c r="AA111" s="1">
        <v>70</v>
      </c>
      <c r="AB111" s="39">
        <v>75</v>
      </c>
      <c r="AC111" s="1" t="s">
        <v>844</v>
      </c>
      <c r="AD111" s="1" t="s">
        <v>845</v>
      </c>
      <c r="AE111" s="1" t="s">
        <v>498</v>
      </c>
      <c r="AF111" s="38"/>
      <c r="AG111" s="38"/>
      <c r="AH111" s="106">
        <v>1</v>
      </c>
      <c r="AI111" s="38"/>
      <c r="AJ111" s="38"/>
      <c r="AK111" s="106">
        <v>1</v>
      </c>
      <c r="AL111" s="38"/>
      <c r="AM111" s="38"/>
      <c r="AN111" s="106">
        <v>1</v>
      </c>
      <c r="AO111" s="38"/>
      <c r="AP111" s="38"/>
      <c r="AQ111" s="106">
        <v>1</v>
      </c>
      <c r="AR111" s="1" t="s">
        <v>846</v>
      </c>
      <c r="AS111" s="1" t="s">
        <v>141</v>
      </c>
      <c r="AT111" s="1" t="s">
        <v>177</v>
      </c>
      <c r="AU111" s="1" t="s">
        <v>132</v>
      </c>
      <c r="AV111" s="1" t="s">
        <v>847</v>
      </c>
      <c r="AW111" s="1" t="s">
        <v>109</v>
      </c>
      <c r="AX111" s="1" t="s">
        <v>109</v>
      </c>
      <c r="AY111" s="1" t="s">
        <v>109</v>
      </c>
      <c r="AZ111" s="1" t="s">
        <v>109</v>
      </c>
      <c r="BA111" s="1" t="s">
        <v>109</v>
      </c>
      <c r="BB111" s="1" t="s">
        <v>109</v>
      </c>
      <c r="BC111" s="1" t="s">
        <v>109</v>
      </c>
      <c r="BD111" s="1" t="s">
        <v>109</v>
      </c>
      <c r="BE111" s="1" t="s">
        <v>109</v>
      </c>
      <c r="BF111" s="1" t="s">
        <v>109</v>
      </c>
      <c r="BG111" s="1" t="s">
        <v>109</v>
      </c>
      <c r="BH111" s="1" t="s">
        <v>109</v>
      </c>
      <c r="BI111" s="1" t="s">
        <v>109</v>
      </c>
      <c r="BJ111" s="1" t="s">
        <v>109</v>
      </c>
      <c r="BK111" s="1" t="s">
        <v>109</v>
      </c>
      <c r="BL111" s="1" t="s">
        <v>109</v>
      </c>
      <c r="BM111" s="1" t="s">
        <v>110</v>
      </c>
      <c r="BN111" s="106">
        <v>1</v>
      </c>
      <c r="BO111" s="106">
        <f>+CF111/CG111</f>
        <v>1</v>
      </c>
      <c r="BP111" s="106"/>
      <c r="BQ111" s="106"/>
      <c r="BR111" s="98">
        <f>+(BN111+BO111+BP111+BQ111)/4</f>
        <v>0.5</v>
      </c>
      <c r="BS111" s="106">
        <f>BN111</f>
        <v>1</v>
      </c>
      <c r="BT111" s="106">
        <f>+BO111</f>
        <v>1</v>
      </c>
      <c r="BU111" s="106"/>
      <c r="BV111" s="106"/>
      <c r="BW111" s="106">
        <f t="shared" ref="BW111" si="17">+BR111</f>
        <v>0.5</v>
      </c>
      <c r="BX111" s="35">
        <v>43560</v>
      </c>
      <c r="BY111" s="36">
        <v>0</v>
      </c>
      <c r="BZ111" s="36">
        <v>0</v>
      </c>
      <c r="CA111" s="78" t="s">
        <v>873</v>
      </c>
      <c r="CB111" s="36" t="s">
        <v>874</v>
      </c>
      <c r="CC111" s="77" t="s">
        <v>875</v>
      </c>
      <c r="CD111" s="1" t="s">
        <v>876</v>
      </c>
      <c r="CE111" s="102">
        <v>43654</v>
      </c>
      <c r="CF111" s="36">
        <v>10</v>
      </c>
      <c r="CG111" s="36">
        <v>10</v>
      </c>
      <c r="CH111" s="1" t="s">
        <v>2253</v>
      </c>
      <c r="CI111" s="1" t="s">
        <v>1628</v>
      </c>
      <c r="CJ111" s="1" t="s">
        <v>1454</v>
      </c>
      <c r="CK111" s="1" t="s">
        <v>1156</v>
      </c>
      <c r="CL111" s="102">
        <v>43749</v>
      </c>
      <c r="CM111" s="36">
        <v>4</v>
      </c>
      <c r="CN111" s="36">
        <v>4</v>
      </c>
      <c r="CO111" s="1" t="s">
        <v>2300</v>
      </c>
      <c r="CP111" s="53" t="s">
        <v>2303</v>
      </c>
      <c r="CQ111" s="1" t="s">
        <v>2302</v>
      </c>
      <c r="CR111" s="1" t="s">
        <v>2301</v>
      </c>
      <c r="CS111" s="38"/>
      <c r="CT111" s="36"/>
      <c r="CU111" s="36"/>
      <c r="CV111" s="38"/>
      <c r="CW111" s="38"/>
      <c r="CX111" s="38"/>
      <c r="CY111" s="38"/>
    </row>
    <row r="112" spans="1:103" s="55" customFormat="1" ht="50.25" customHeight="1" x14ac:dyDescent="0.15">
      <c r="A112" s="84" t="s">
        <v>6</v>
      </c>
      <c r="B112" s="84" t="s">
        <v>6</v>
      </c>
      <c r="C112" s="84" t="s">
        <v>6</v>
      </c>
      <c r="D112" s="84" t="s">
        <v>6</v>
      </c>
      <c r="E112" s="84"/>
      <c r="F112" s="84"/>
      <c r="G112" s="84"/>
      <c r="H112" s="84"/>
      <c r="I112" s="84" t="s">
        <v>109</v>
      </c>
      <c r="J112" s="84" t="s">
        <v>109</v>
      </c>
      <c r="K112" s="84" t="s">
        <v>109</v>
      </c>
      <c r="L112" s="84" t="s">
        <v>109</v>
      </c>
      <c r="M112" s="84" t="s">
        <v>110</v>
      </c>
      <c r="N112" s="84" t="s">
        <v>109</v>
      </c>
      <c r="O112" s="84" t="s">
        <v>109</v>
      </c>
      <c r="P112" s="84" t="s">
        <v>109</v>
      </c>
      <c r="Q112" s="84" t="s">
        <v>109</v>
      </c>
      <c r="R112" s="84" t="s">
        <v>109</v>
      </c>
      <c r="S112" s="84" t="s">
        <v>109</v>
      </c>
      <c r="T112" s="84" t="s">
        <v>109</v>
      </c>
      <c r="U112" s="84" t="s">
        <v>109</v>
      </c>
      <c r="V112" s="84" t="s">
        <v>227</v>
      </c>
      <c r="W112" s="84" t="s">
        <v>228</v>
      </c>
      <c r="X112" s="86">
        <v>1</v>
      </c>
      <c r="Y112" s="86">
        <v>1</v>
      </c>
      <c r="Z112" s="86">
        <v>1</v>
      </c>
      <c r="AA112" s="86">
        <v>1</v>
      </c>
      <c r="AB112" s="86">
        <v>1</v>
      </c>
      <c r="AC112" s="84" t="s">
        <v>848</v>
      </c>
      <c r="AD112" s="84" t="s">
        <v>849</v>
      </c>
      <c r="AE112" s="84" t="s">
        <v>498</v>
      </c>
      <c r="AF112" s="84"/>
      <c r="AG112" s="84"/>
      <c r="AH112" s="84"/>
      <c r="AI112" s="84"/>
      <c r="AJ112" s="84"/>
      <c r="AK112" s="84"/>
      <c r="AL112" s="84">
        <v>17</v>
      </c>
      <c r="AM112" s="84"/>
      <c r="AN112" s="84"/>
      <c r="AO112" s="84"/>
      <c r="AP112" s="84"/>
      <c r="AQ112" s="84"/>
      <c r="AR112" s="84" t="s">
        <v>850</v>
      </c>
      <c r="AS112" s="84" t="s">
        <v>116</v>
      </c>
      <c r="AT112" s="84" t="s">
        <v>117</v>
      </c>
      <c r="AU112" s="84" t="s">
        <v>118</v>
      </c>
      <c r="AV112" s="84" t="s">
        <v>494</v>
      </c>
      <c r="AW112" s="84" t="s">
        <v>110</v>
      </c>
      <c r="AX112" s="84" t="s">
        <v>109</v>
      </c>
      <c r="AY112" s="84" t="s">
        <v>109</v>
      </c>
      <c r="AZ112" s="84" t="s">
        <v>109</v>
      </c>
      <c r="BA112" s="84" t="s">
        <v>109</v>
      </c>
      <c r="BB112" s="84" t="s">
        <v>109</v>
      </c>
      <c r="BC112" s="84" t="s">
        <v>109</v>
      </c>
      <c r="BD112" s="84" t="s">
        <v>109</v>
      </c>
      <c r="BE112" s="84" t="s">
        <v>109</v>
      </c>
      <c r="BF112" s="84" t="s">
        <v>109</v>
      </c>
      <c r="BG112" s="84" t="s">
        <v>109</v>
      </c>
      <c r="BH112" s="84" t="s">
        <v>109</v>
      </c>
      <c r="BI112" s="84" t="s">
        <v>109</v>
      </c>
      <c r="BJ112" s="84" t="s">
        <v>109</v>
      </c>
      <c r="BK112" s="84" t="s">
        <v>109</v>
      </c>
      <c r="BL112" s="84" t="s">
        <v>109</v>
      </c>
      <c r="BM112" s="84" t="s">
        <v>110</v>
      </c>
      <c r="BN112" s="94"/>
      <c r="BO112" s="95"/>
      <c r="BP112" s="115">
        <v>1</v>
      </c>
      <c r="BQ112" s="100"/>
      <c r="BR112" s="115">
        <v>1</v>
      </c>
      <c r="BS112" s="100"/>
      <c r="BT112" s="108"/>
      <c r="BU112" s="108">
        <v>1</v>
      </c>
      <c r="BV112" s="100"/>
      <c r="BW112" s="115">
        <v>1</v>
      </c>
      <c r="BX112" s="92"/>
      <c r="BY112" s="87"/>
      <c r="BZ112" s="87"/>
      <c r="CA112" s="87"/>
      <c r="CB112" s="87"/>
      <c r="CC112" s="87"/>
      <c r="CD112" s="87"/>
      <c r="CE112" s="109"/>
      <c r="CF112" s="87"/>
      <c r="CG112" s="87"/>
      <c r="CH112" s="84"/>
      <c r="CI112" s="84"/>
      <c r="CJ112" s="84"/>
      <c r="CK112" s="84"/>
      <c r="CL112" s="109">
        <v>43746</v>
      </c>
      <c r="CM112" s="87">
        <v>1</v>
      </c>
      <c r="CN112" s="87"/>
      <c r="CO112" s="84" t="s">
        <v>1882</v>
      </c>
      <c r="CP112" s="84" t="s">
        <v>1883</v>
      </c>
      <c r="CQ112" s="84" t="s">
        <v>1884</v>
      </c>
      <c r="CR112" s="84" t="s">
        <v>1781</v>
      </c>
      <c r="CS112" s="85"/>
      <c r="CT112" s="87"/>
      <c r="CU112" s="87"/>
      <c r="CV112" s="85"/>
      <c r="CW112" s="85"/>
      <c r="CX112" s="85"/>
      <c r="CY112" s="85"/>
    </row>
    <row r="113" spans="1:103" s="55" customFormat="1" ht="50.25" customHeight="1" x14ac:dyDescent="0.15">
      <c r="A113" s="1" t="s">
        <v>6</v>
      </c>
      <c r="B113" s="1" t="s">
        <v>6</v>
      </c>
      <c r="C113" s="1" t="s">
        <v>6</v>
      </c>
      <c r="D113" s="1" t="s">
        <v>6</v>
      </c>
      <c r="E113" s="1"/>
      <c r="F113" s="1"/>
      <c r="G113" s="1"/>
      <c r="H113" s="1"/>
      <c r="I113" s="1" t="s">
        <v>109</v>
      </c>
      <c r="J113" s="1" t="s">
        <v>109</v>
      </c>
      <c r="K113" s="1" t="s">
        <v>109</v>
      </c>
      <c r="L113" s="1" t="s">
        <v>109</v>
      </c>
      <c r="M113" s="1" t="s">
        <v>110</v>
      </c>
      <c r="N113" s="1" t="s">
        <v>109</v>
      </c>
      <c r="O113" s="1" t="s">
        <v>110</v>
      </c>
      <c r="P113" s="1"/>
      <c r="Q113" s="1" t="s">
        <v>110</v>
      </c>
      <c r="R113" s="1" t="s">
        <v>109</v>
      </c>
      <c r="S113" s="1" t="s">
        <v>109</v>
      </c>
      <c r="T113" s="1" t="s">
        <v>109</v>
      </c>
      <c r="U113" s="1" t="s">
        <v>109</v>
      </c>
      <c r="V113" s="1" t="s">
        <v>111</v>
      </c>
      <c r="W113" s="1" t="s">
        <v>165</v>
      </c>
      <c r="X113" s="39">
        <v>75</v>
      </c>
      <c r="Y113" s="1">
        <v>55</v>
      </c>
      <c r="Z113" s="1">
        <v>65</v>
      </c>
      <c r="AA113" s="1">
        <v>70</v>
      </c>
      <c r="AB113" s="39">
        <v>75</v>
      </c>
      <c r="AC113" s="1" t="s">
        <v>851</v>
      </c>
      <c r="AD113" s="1" t="s">
        <v>852</v>
      </c>
      <c r="AE113" s="1" t="s">
        <v>498</v>
      </c>
      <c r="AF113" s="37"/>
      <c r="AG113" s="37"/>
      <c r="AH113" s="37"/>
      <c r="AI113" s="37"/>
      <c r="AJ113" s="37">
        <v>0.5</v>
      </c>
      <c r="AK113" s="37"/>
      <c r="AL113" s="37"/>
      <c r="AM113" s="37"/>
      <c r="AN113" s="37"/>
      <c r="AO113" s="37"/>
      <c r="AP113" s="37">
        <v>0.5</v>
      </c>
      <c r="AQ113" s="37"/>
      <c r="AR113" s="1" t="s">
        <v>853</v>
      </c>
      <c r="AS113" s="1" t="s">
        <v>126</v>
      </c>
      <c r="AT113" s="1" t="s">
        <v>131</v>
      </c>
      <c r="AU113" s="1" t="s">
        <v>132</v>
      </c>
      <c r="AV113" s="1" t="s">
        <v>854</v>
      </c>
      <c r="AW113" s="1" t="s">
        <v>109</v>
      </c>
      <c r="AX113" s="1" t="s">
        <v>109</v>
      </c>
      <c r="AY113" s="1" t="s">
        <v>109</v>
      </c>
      <c r="AZ113" s="1" t="s">
        <v>109</v>
      </c>
      <c r="BA113" s="1" t="s">
        <v>109</v>
      </c>
      <c r="BB113" s="1" t="s">
        <v>109</v>
      </c>
      <c r="BC113" s="1" t="s">
        <v>109</v>
      </c>
      <c r="BD113" s="1" t="s">
        <v>109</v>
      </c>
      <c r="BE113" s="1" t="s">
        <v>109</v>
      </c>
      <c r="BF113" s="1" t="s">
        <v>109</v>
      </c>
      <c r="BG113" s="1" t="s">
        <v>109</v>
      </c>
      <c r="BH113" s="1" t="s">
        <v>109</v>
      </c>
      <c r="BI113" s="1" t="s">
        <v>109</v>
      </c>
      <c r="BJ113" s="1" t="s">
        <v>109</v>
      </c>
      <c r="BK113" s="1" t="s">
        <v>109</v>
      </c>
      <c r="BL113" s="1" t="s">
        <v>109</v>
      </c>
      <c r="BM113" s="1" t="s">
        <v>110</v>
      </c>
      <c r="BN113" s="106"/>
      <c r="BO113" s="106">
        <f>+CF113/CG113</f>
        <v>1</v>
      </c>
      <c r="BP113" s="106"/>
      <c r="BQ113" s="106"/>
      <c r="BR113" s="98">
        <f>+(BN113+BO113+BP113+BQ113)/2</f>
        <v>0.5</v>
      </c>
      <c r="BS113" s="106"/>
      <c r="BT113" s="106">
        <f>+BO113</f>
        <v>1</v>
      </c>
      <c r="BU113" s="106"/>
      <c r="BV113" s="106"/>
      <c r="BW113" s="106">
        <f t="shared" ref="BW113" si="18">+BR113</f>
        <v>0.5</v>
      </c>
      <c r="BX113" s="35"/>
      <c r="BY113" s="36"/>
      <c r="BZ113" s="36"/>
      <c r="CA113" s="36"/>
      <c r="CB113" s="36"/>
      <c r="CC113" s="36"/>
      <c r="CD113" s="36"/>
      <c r="CE113" s="102">
        <v>43654</v>
      </c>
      <c r="CF113" s="36">
        <v>1</v>
      </c>
      <c r="CG113" s="36">
        <v>1</v>
      </c>
      <c r="CH113" s="1" t="s">
        <v>2254</v>
      </c>
      <c r="CI113" s="1" t="s">
        <v>1453</v>
      </c>
      <c r="CJ113" s="1" t="s">
        <v>2255</v>
      </c>
      <c r="CK113" s="1" t="s">
        <v>1156</v>
      </c>
      <c r="CL113" s="102"/>
      <c r="CM113" s="36"/>
      <c r="CN113" s="36"/>
      <c r="CO113" s="36"/>
      <c r="CP113" s="38"/>
      <c r="CQ113" s="38"/>
      <c r="CR113" s="38"/>
      <c r="CS113" s="38"/>
      <c r="CT113" s="36"/>
      <c r="CU113" s="36"/>
      <c r="CV113" s="38"/>
      <c r="CW113" s="38"/>
      <c r="CX113" s="38"/>
      <c r="CY113" s="38"/>
    </row>
    <row r="114" spans="1:103" s="144" customFormat="1" ht="63.75" customHeight="1" x14ac:dyDescent="0.15">
      <c r="A114" s="1" t="s">
        <v>2331</v>
      </c>
      <c r="B114" s="1" t="s">
        <v>2332</v>
      </c>
      <c r="C114" s="1" t="s">
        <v>555</v>
      </c>
      <c r="D114" s="1" t="s">
        <v>556</v>
      </c>
      <c r="E114" s="1"/>
      <c r="F114" s="1"/>
      <c r="G114" s="1" t="s">
        <v>586</v>
      </c>
      <c r="H114" s="51">
        <v>1</v>
      </c>
      <c r="I114" s="1" t="s">
        <v>109</v>
      </c>
      <c r="J114" s="1" t="s">
        <v>109</v>
      </c>
      <c r="K114" s="1" t="s">
        <v>110</v>
      </c>
      <c r="L114" s="1" t="s">
        <v>109</v>
      </c>
      <c r="M114" s="1" t="s">
        <v>109</v>
      </c>
      <c r="N114" s="1" t="s">
        <v>109</v>
      </c>
      <c r="O114" s="1" t="s">
        <v>109</v>
      </c>
      <c r="P114" s="1" t="s">
        <v>110</v>
      </c>
      <c r="Q114" s="1" t="s">
        <v>109</v>
      </c>
      <c r="R114" s="1" t="s">
        <v>109</v>
      </c>
      <c r="S114" s="1" t="s">
        <v>109</v>
      </c>
      <c r="T114" s="1" t="s">
        <v>109</v>
      </c>
      <c r="U114" s="1" t="s">
        <v>110</v>
      </c>
      <c r="V114" s="1" t="s">
        <v>433</v>
      </c>
      <c r="W114" s="1" t="s">
        <v>626</v>
      </c>
      <c r="X114" s="37">
        <v>1</v>
      </c>
      <c r="Y114" s="51">
        <v>1</v>
      </c>
      <c r="Z114" s="51">
        <v>1</v>
      </c>
      <c r="AA114" s="51">
        <v>1</v>
      </c>
      <c r="AB114" s="51">
        <v>1</v>
      </c>
      <c r="AC114" s="1" t="s">
        <v>2333</v>
      </c>
      <c r="AD114" s="1" t="s">
        <v>2334</v>
      </c>
      <c r="AE114" s="1" t="s">
        <v>589</v>
      </c>
      <c r="AF114" s="37"/>
      <c r="AG114" s="37"/>
      <c r="AH114" s="37">
        <v>1</v>
      </c>
      <c r="AI114" s="37"/>
      <c r="AJ114" s="37"/>
      <c r="AK114" s="37">
        <v>1</v>
      </c>
      <c r="AL114" s="37"/>
      <c r="AM114" s="37"/>
      <c r="AN114" s="37">
        <v>1</v>
      </c>
      <c r="AO114" s="37"/>
      <c r="AP114" s="37"/>
      <c r="AQ114" s="37">
        <v>1</v>
      </c>
      <c r="AR114" s="1" t="s">
        <v>2335</v>
      </c>
      <c r="AS114" s="1" t="s">
        <v>141</v>
      </c>
      <c r="AT114" s="1" t="s">
        <v>131</v>
      </c>
      <c r="AU114" s="1" t="s">
        <v>132</v>
      </c>
      <c r="AV114" s="1" t="s">
        <v>2336</v>
      </c>
      <c r="AW114" s="1" t="s">
        <v>109</v>
      </c>
      <c r="AX114" s="1" t="s">
        <v>109</v>
      </c>
      <c r="AY114" s="1" t="s">
        <v>109</v>
      </c>
      <c r="AZ114" s="1" t="s">
        <v>109</v>
      </c>
      <c r="BA114" s="1" t="s">
        <v>109</v>
      </c>
      <c r="BB114" s="1" t="s">
        <v>109</v>
      </c>
      <c r="BC114" s="1" t="s">
        <v>109</v>
      </c>
      <c r="BD114" s="1" t="s">
        <v>109</v>
      </c>
      <c r="BE114" s="1" t="s">
        <v>109</v>
      </c>
      <c r="BF114" s="1" t="s">
        <v>109</v>
      </c>
      <c r="BG114" s="1" t="s">
        <v>109</v>
      </c>
      <c r="BH114" s="1" t="s">
        <v>109</v>
      </c>
      <c r="BI114" s="1" t="s">
        <v>109</v>
      </c>
      <c r="BJ114" s="1" t="s">
        <v>109</v>
      </c>
      <c r="BK114" s="1" t="s">
        <v>109</v>
      </c>
      <c r="BL114" s="1" t="s">
        <v>109</v>
      </c>
      <c r="BM114" s="1" t="s">
        <v>110</v>
      </c>
      <c r="BN114" s="106"/>
      <c r="BO114" s="106"/>
      <c r="BP114" s="106"/>
      <c r="BQ114" s="106"/>
      <c r="BR114" s="105"/>
      <c r="BS114" s="106"/>
      <c r="BT114" s="106"/>
      <c r="BU114" s="106"/>
      <c r="BV114" s="106"/>
      <c r="BW114" s="106"/>
      <c r="BX114" s="35"/>
      <c r="BY114" s="36"/>
      <c r="BZ114" s="36"/>
      <c r="CA114" s="36"/>
      <c r="CB114" s="36"/>
      <c r="CC114" s="36"/>
      <c r="CD114" s="36"/>
      <c r="CE114" s="102"/>
      <c r="CF114" s="36"/>
      <c r="CG114" s="36"/>
      <c r="CH114" s="1"/>
      <c r="CI114" s="1"/>
      <c r="CJ114" s="1"/>
      <c r="CK114" s="1"/>
      <c r="CL114" s="102"/>
      <c r="CM114" s="36"/>
      <c r="CN114" s="36"/>
      <c r="CO114" s="36"/>
      <c r="CP114" s="38"/>
      <c r="CQ114" s="38"/>
      <c r="CR114" s="38"/>
      <c r="CS114" s="38"/>
      <c r="CT114" s="36"/>
      <c r="CU114" s="36"/>
      <c r="CV114" s="38"/>
      <c r="CW114" s="38"/>
      <c r="CX114" s="38"/>
      <c r="CY114" s="38"/>
    </row>
    <row r="115" spans="1:103" s="144" customFormat="1" ht="72.75" customHeight="1" x14ac:dyDescent="0.15">
      <c r="A115" s="1" t="s">
        <v>2331</v>
      </c>
      <c r="B115" s="1" t="s">
        <v>2332</v>
      </c>
      <c r="C115" s="1" t="s">
        <v>555</v>
      </c>
      <c r="D115" s="1" t="s">
        <v>556</v>
      </c>
      <c r="E115" s="1"/>
      <c r="F115" s="1"/>
      <c r="G115" s="1" t="s">
        <v>586</v>
      </c>
      <c r="H115" s="51">
        <v>1</v>
      </c>
      <c r="I115" s="1" t="s">
        <v>109</v>
      </c>
      <c r="J115" s="1" t="s">
        <v>109</v>
      </c>
      <c r="K115" s="1" t="s">
        <v>110</v>
      </c>
      <c r="L115" s="1" t="s">
        <v>109</v>
      </c>
      <c r="M115" s="1" t="s">
        <v>109</v>
      </c>
      <c r="N115" s="1" t="s">
        <v>109</v>
      </c>
      <c r="O115" s="1" t="s">
        <v>109</v>
      </c>
      <c r="P115" s="1" t="s">
        <v>110</v>
      </c>
      <c r="Q115" s="1" t="s">
        <v>109</v>
      </c>
      <c r="R115" s="1" t="s">
        <v>109</v>
      </c>
      <c r="S115" s="1" t="s">
        <v>109</v>
      </c>
      <c r="T115" s="1" t="s">
        <v>109</v>
      </c>
      <c r="U115" s="1" t="s">
        <v>110</v>
      </c>
      <c r="V115" s="1" t="s">
        <v>556</v>
      </c>
      <c r="W115" s="1" t="s">
        <v>557</v>
      </c>
      <c r="X115" s="37">
        <v>1</v>
      </c>
      <c r="Y115" s="51">
        <v>1</v>
      </c>
      <c r="Z115" s="51">
        <v>1</v>
      </c>
      <c r="AA115" s="51">
        <v>1</v>
      </c>
      <c r="AB115" s="51">
        <v>1</v>
      </c>
      <c r="AC115" s="1" t="s">
        <v>2337</v>
      </c>
      <c r="AD115" s="1" t="s">
        <v>588</v>
      </c>
      <c r="AE115" s="1" t="s">
        <v>589</v>
      </c>
      <c r="AF115" s="37"/>
      <c r="AG115" s="37"/>
      <c r="AH115" s="37">
        <v>1</v>
      </c>
      <c r="AI115" s="37"/>
      <c r="AJ115" s="37"/>
      <c r="AK115" s="37">
        <v>1</v>
      </c>
      <c r="AL115" s="37"/>
      <c r="AM115" s="37"/>
      <c r="AN115" s="37">
        <v>1</v>
      </c>
      <c r="AO115" s="37"/>
      <c r="AP115" s="37"/>
      <c r="AQ115" s="37">
        <v>1</v>
      </c>
      <c r="AR115" s="1" t="s">
        <v>2338</v>
      </c>
      <c r="AS115" s="1" t="s">
        <v>141</v>
      </c>
      <c r="AT115" s="1" t="s">
        <v>131</v>
      </c>
      <c r="AU115" s="1" t="s">
        <v>132</v>
      </c>
      <c r="AV115" s="1" t="s">
        <v>2339</v>
      </c>
      <c r="AW115" s="1" t="s">
        <v>109</v>
      </c>
      <c r="AX115" s="1" t="s">
        <v>109</v>
      </c>
      <c r="AY115" s="1" t="s">
        <v>109</v>
      </c>
      <c r="AZ115" s="1" t="s">
        <v>109</v>
      </c>
      <c r="BA115" s="1" t="s">
        <v>109</v>
      </c>
      <c r="BB115" s="1" t="s">
        <v>109</v>
      </c>
      <c r="BC115" s="1" t="s">
        <v>109</v>
      </c>
      <c r="BD115" s="1" t="s">
        <v>109</v>
      </c>
      <c r="BE115" s="1" t="s">
        <v>109</v>
      </c>
      <c r="BF115" s="1" t="s">
        <v>109</v>
      </c>
      <c r="BG115" s="1" t="s">
        <v>109</v>
      </c>
      <c r="BH115" s="1" t="s">
        <v>109</v>
      </c>
      <c r="BI115" s="1" t="s">
        <v>109</v>
      </c>
      <c r="BJ115" s="1" t="s">
        <v>109</v>
      </c>
      <c r="BK115" s="1" t="s">
        <v>109</v>
      </c>
      <c r="BL115" s="1" t="s">
        <v>109</v>
      </c>
      <c r="BM115" s="1" t="s">
        <v>110</v>
      </c>
      <c r="BN115" s="106"/>
      <c r="BO115" s="106"/>
      <c r="BP115" s="106"/>
      <c r="BQ115" s="106"/>
      <c r="BR115" s="105"/>
      <c r="BS115" s="106"/>
      <c r="BT115" s="106"/>
      <c r="BU115" s="106"/>
      <c r="BV115" s="106"/>
      <c r="BW115" s="106"/>
      <c r="BX115" s="35"/>
      <c r="BY115" s="36"/>
      <c r="BZ115" s="36"/>
      <c r="CA115" s="36"/>
      <c r="CB115" s="36"/>
      <c r="CC115" s="36"/>
      <c r="CD115" s="36"/>
      <c r="CE115" s="102"/>
      <c r="CF115" s="36"/>
      <c r="CG115" s="36"/>
      <c r="CH115" s="1"/>
      <c r="CI115" s="1"/>
      <c r="CJ115" s="1"/>
      <c r="CK115" s="1"/>
      <c r="CL115" s="102"/>
      <c r="CM115" s="36"/>
      <c r="CN115" s="36"/>
      <c r="CO115" s="36"/>
      <c r="CP115" s="38"/>
      <c r="CQ115" s="38"/>
      <c r="CR115" s="38"/>
      <c r="CS115" s="38"/>
      <c r="CT115" s="36"/>
      <c r="CU115" s="36"/>
      <c r="CV115" s="38"/>
      <c r="CW115" s="38"/>
      <c r="CX115" s="38"/>
      <c r="CY115" s="38"/>
    </row>
    <row r="116" spans="1:103" s="55" customFormat="1" ht="51.75" customHeight="1" x14ac:dyDescent="0.15">
      <c r="A116" s="1" t="s">
        <v>553</v>
      </c>
      <c r="B116" s="1" t="s">
        <v>554</v>
      </c>
      <c r="C116" s="1" t="s">
        <v>555</v>
      </c>
      <c r="D116" s="1" t="s">
        <v>556</v>
      </c>
      <c r="E116" s="1"/>
      <c r="F116" s="1"/>
      <c r="G116" s="1" t="s">
        <v>586</v>
      </c>
      <c r="H116" s="37">
        <v>1</v>
      </c>
      <c r="I116" s="1" t="s">
        <v>109</v>
      </c>
      <c r="J116" s="1" t="s">
        <v>109</v>
      </c>
      <c r="K116" s="1" t="s">
        <v>110</v>
      </c>
      <c r="L116" s="1" t="s">
        <v>109</v>
      </c>
      <c r="M116" s="1" t="s">
        <v>109</v>
      </c>
      <c r="N116" s="1" t="s">
        <v>110</v>
      </c>
      <c r="O116" s="1" t="s">
        <v>109</v>
      </c>
      <c r="P116" s="1" t="s">
        <v>110</v>
      </c>
      <c r="Q116" s="1" t="s">
        <v>109</v>
      </c>
      <c r="R116" s="1" t="s">
        <v>109</v>
      </c>
      <c r="S116" s="1" t="s">
        <v>109</v>
      </c>
      <c r="T116" s="1" t="s">
        <v>109</v>
      </c>
      <c r="U116" s="1" t="s">
        <v>110</v>
      </c>
      <c r="V116" s="1" t="s">
        <v>556</v>
      </c>
      <c r="W116" s="1" t="s">
        <v>557</v>
      </c>
      <c r="X116" s="37">
        <v>1</v>
      </c>
      <c r="Y116" s="37">
        <v>1</v>
      </c>
      <c r="Z116" s="37">
        <v>1</v>
      </c>
      <c r="AA116" s="37">
        <v>1</v>
      </c>
      <c r="AB116" s="37">
        <v>1</v>
      </c>
      <c r="AC116" s="42" t="s">
        <v>587</v>
      </c>
      <c r="AD116" s="1" t="s">
        <v>588</v>
      </c>
      <c r="AE116" s="1" t="s">
        <v>589</v>
      </c>
      <c r="AF116" s="37"/>
      <c r="AG116" s="37"/>
      <c r="AH116" s="37"/>
      <c r="AI116" s="37">
        <v>1</v>
      </c>
      <c r="AJ116" s="37"/>
      <c r="AK116" s="37"/>
      <c r="AL116" s="37"/>
      <c r="AM116" s="37">
        <v>1</v>
      </c>
      <c r="AN116" s="37"/>
      <c r="AO116" s="37"/>
      <c r="AP116" s="37"/>
      <c r="AQ116" s="37">
        <v>1</v>
      </c>
      <c r="AR116" s="1" t="s">
        <v>1319</v>
      </c>
      <c r="AS116" s="1" t="s">
        <v>305</v>
      </c>
      <c r="AT116" s="1" t="s">
        <v>131</v>
      </c>
      <c r="AU116" s="1" t="s">
        <v>132</v>
      </c>
      <c r="AV116" s="1" t="s">
        <v>1646</v>
      </c>
      <c r="AW116" s="1" t="s">
        <v>109</v>
      </c>
      <c r="AX116" s="1" t="s">
        <v>109</v>
      </c>
      <c r="AY116" s="1" t="s">
        <v>109</v>
      </c>
      <c r="AZ116" s="1" t="s">
        <v>109</v>
      </c>
      <c r="BA116" s="1" t="s">
        <v>109</v>
      </c>
      <c r="BB116" s="1" t="s">
        <v>109</v>
      </c>
      <c r="BC116" s="1" t="s">
        <v>109</v>
      </c>
      <c r="BD116" s="1" t="s">
        <v>109</v>
      </c>
      <c r="BE116" s="1" t="s">
        <v>109</v>
      </c>
      <c r="BF116" s="1" t="s">
        <v>109</v>
      </c>
      <c r="BG116" s="1" t="s">
        <v>109</v>
      </c>
      <c r="BH116" s="1" t="s">
        <v>109</v>
      </c>
      <c r="BI116" s="1" t="s">
        <v>109</v>
      </c>
      <c r="BJ116" s="1" t="s">
        <v>109</v>
      </c>
      <c r="BK116" s="1" t="s">
        <v>109</v>
      </c>
      <c r="BL116" s="1" t="s">
        <v>109</v>
      </c>
      <c r="BM116" s="1" t="s">
        <v>110</v>
      </c>
      <c r="BN116" s="101"/>
      <c r="BO116" s="101">
        <f>+CF116/CG116</f>
        <v>0.66101694915254239</v>
      </c>
      <c r="BP116" s="101">
        <f>+CM116/CN116</f>
        <v>0.54794520547945202</v>
      </c>
      <c r="BQ116" s="93"/>
      <c r="BR116" s="101">
        <f>+(BN116+BO116+BP116+BQ116)/3</f>
        <v>0.40298738487733149</v>
      </c>
      <c r="BS116" s="101"/>
      <c r="BT116" s="101">
        <f>+BO116</f>
        <v>0.66101694915254239</v>
      </c>
      <c r="BU116" s="101">
        <f>+BP116</f>
        <v>0.54794520547945202</v>
      </c>
      <c r="BV116" s="93"/>
      <c r="BW116" s="101">
        <f>+BR116</f>
        <v>0.40298738487733149</v>
      </c>
      <c r="BX116" s="35"/>
      <c r="BY116" s="36"/>
      <c r="BZ116" s="36"/>
      <c r="CA116" s="36"/>
      <c r="CB116" s="36"/>
      <c r="CC116" s="36"/>
      <c r="CD116" s="36"/>
      <c r="CE116" s="102">
        <v>43587</v>
      </c>
      <c r="CF116" s="36">
        <v>39</v>
      </c>
      <c r="CG116" s="36">
        <v>59</v>
      </c>
      <c r="CH116" s="1" t="s">
        <v>1647</v>
      </c>
      <c r="CI116" s="1" t="s">
        <v>1336</v>
      </c>
      <c r="CJ116" s="1" t="s">
        <v>1648</v>
      </c>
      <c r="CK116" s="1" t="s">
        <v>1337</v>
      </c>
      <c r="CL116" s="102">
        <v>43711</v>
      </c>
      <c r="CM116" s="36">
        <v>40</v>
      </c>
      <c r="CN116" s="36">
        <v>73</v>
      </c>
      <c r="CO116" s="1" t="s">
        <v>1885</v>
      </c>
      <c r="CP116" s="1" t="s">
        <v>1886</v>
      </c>
      <c r="CQ116" s="1" t="s">
        <v>1887</v>
      </c>
      <c r="CR116" s="1" t="s">
        <v>1337</v>
      </c>
      <c r="CS116" s="38"/>
      <c r="CT116" s="36"/>
      <c r="CU116" s="36"/>
      <c r="CV116" s="38"/>
      <c r="CW116" s="38"/>
      <c r="CX116" s="38"/>
      <c r="CY116" s="38"/>
    </row>
    <row r="117" spans="1:103" s="55" customFormat="1" ht="51.75" customHeight="1" x14ac:dyDescent="0.15">
      <c r="A117" s="1" t="s">
        <v>553</v>
      </c>
      <c r="B117" s="1" t="s">
        <v>554</v>
      </c>
      <c r="C117" s="1" t="s">
        <v>555</v>
      </c>
      <c r="D117" s="1" t="s">
        <v>556</v>
      </c>
      <c r="E117" s="1"/>
      <c r="F117" s="1"/>
      <c r="G117" s="1" t="s">
        <v>586</v>
      </c>
      <c r="H117" s="37">
        <v>1</v>
      </c>
      <c r="I117" s="1" t="s">
        <v>109</v>
      </c>
      <c r="J117" s="1" t="s">
        <v>109</v>
      </c>
      <c r="K117" s="1" t="s">
        <v>109</v>
      </c>
      <c r="L117" s="1" t="s">
        <v>110</v>
      </c>
      <c r="M117" s="1" t="s">
        <v>109</v>
      </c>
      <c r="N117" s="1" t="s">
        <v>110</v>
      </c>
      <c r="O117" s="1" t="s">
        <v>109</v>
      </c>
      <c r="P117" s="1" t="s">
        <v>110</v>
      </c>
      <c r="Q117" s="1" t="s">
        <v>109</v>
      </c>
      <c r="R117" s="1" t="s">
        <v>109</v>
      </c>
      <c r="S117" s="1" t="s">
        <v>109</v>
      </c>
      <c r="T117" s="1" t="s">
        <v>109</v>
      </c>
      <c r="U117" s="1" t="s">
        <v>110</v>
      </c>
      <c r="V117" s="1" t="s">
        <v>590</v>
      </c>
      <c r="W117" s="1" t="s">
        <v>591</v>
      </c>
      <c r="X117" s="1" t="s">
        <v>592</v>
      </c>
      <c r="Y117" s="36">
        <v>2</v>
      </c>
      <c r="Z117" s="36">
        <v>3</v>
      </c>
      <c r="AA117" s="36">
        <v>4</v>
      </c>
      <c r="AB117" s="36">
        <v>5</v>
      </c>
      <c r="AC117" s="42" t="s">
        <v>593</v>
      </c>
      <c r="AD117" s="1" t="s">
        <v>594</v>
      </c>
      <c r="AE117" s="1" t="s">
        <v>589</v>
      </c>
      <c r="AF117" s="37"/>
      <c r="AG117" s="37"/>
      <c r="AH117" s="37"/>
      <c r="AI117" s="37"/>
      <c r="AJ117" s="37"/>
      <c r="AK117" s="37">
        <v>1</v>
      </c>
      <c r="AL117" s="37"/>
      <c r="AM117" s="37"/>
      <c r="AN117" s="37"/>
      <c r="AO117" s="37"/>
      <c r="AP117" s="37"/>
      <c r="AQ117" s="37">
        <v>1</v>
      </c>
      <c r="AR117" s="1" t="s">
        <v>595</v>
      </c>
      <c r="AS117" s="1" t="s">
        <v>126</v>
      </c>
      <c r="AT117" s="1" t="s">
        <v>131</v>
      </c>
      <c r="AU117" s="1" t="s">
        <v>132</v>
      </c>
      <c r="AV117" s="1" t="s">
        <v>596</v>
      </c>
      <c r="AW117" s="1" t="s">
        <v>109</v>
      </c>
      <c r="AX117" s="1" t="s">
        <v>109</v>
      </c>
      <c r="AY117" s="1" t="s">
        <v>109</v>
      </c>
      <c r="AZ117" s="1" t="s">
        <v>109</v>
      </c>
      <c r="BA117" s="1" t="s">
        <v>109</v>
      </c>
      <c r="BB117" s="1" t="s">
        <v>109</v>
      </c>
      <c r="BC117" s="1" t="s">
        <v>109</v>
      </c>
      <c r="BD117" s="1" t="s">
        <v>109</v>
      </c>
      <c r="BE117" s="1" t="s">
        <v>109</v>
      </c>
      <c r="BF117" s="1" t="s">
        <v>109</v>
      </c>
      <c r="BG117" s="1" t="s">
        <v>109</v>
      </c>
      <c r="BH117" s="1" t="s">
        <v>109</v>
      </c>
      <c r="BI117" s="1" t="s">
        <v>109</v>
      </c>
      <c r="BJ117" s="1" t="s">
        <v>109</v>
      </c>
      <c r="BK117" s="1" t="s">
        <v>109</v>
      </c>
      <c r="BL117" s="1" t="s">
        <v>109</v>
      </c>
      <c r="BM117" s="1" t="s">
        <v>110</v>
      </c>
      <c r="BN117" s="106"/>
      <c r="BO117" s="106">
        <f>+CF117/CG117</f>
        <v>1</v>
      </c>
      <c r="BP117" s="99"/>
      <c r="BQ117" s="99"/>
      <c r="BR117" s="106">
        <f>+(BN117+BO117+BP117+BQ117)/2</f>
        <v>0.5</v>
      </c>
      <c r="BS117" s="106"/>
      <c r="BT117" s="106">
        <f t="shared" ref="BT117:BT132" si="19">+BO117</f>
        <v>1</v>
      </c>
      <c r="BU117" s="106"/>
      <c r="BV117" s="99"/>
      <c r="BW117" s="106">
        <f>+BR117</f>
        <v>0.5</v>
      </c>
      <c r="BX117" s="35"/>
      <c r="BY117" s="36"/>
      <c r="BZ117" s="36"/>
      <c r="CA117" s="36"/>
      <c r="CB117" s="36"/>
      <c r="CC117" s="36"/>
      <c r="CD117" s="36"/>
      <c r="CE117" s="102">
        <v>43650</v>
      </c>
      <c r="CF117" s="36">
        <v>4</v>
      </c>
      <c r="CG117" s="36">
        <v>4</v>
      </c>
      <c r="CH117" s="1" t="s">
        <v>1476</v>
      </c>
      <c r="CI117" s="1" t="s">
        <v>671</v>
      </c>
      <c r="CJ117" s="1" t="s">
        <v>1477</v>
      </c>
      <c r="CK117" s="1" t="s">
        <v>1478</v>
      </c>
      <c r="CL117" s="102"/>
      <c r="CM117" s="36"/>
      <c r="CN117" s="36"/>
      <c r="CO117" s="36"/>
      <c r="CP117" s="38"/>
      <c r="CQ117" s="38"/>
      <c r="CR117" s="38"/>
      <c r="CS117" s="38"/>
      <c r="CT117" s="36"/>
      <c r="CU117" s="36"/>
      <c r="CV117" s="38"/>
      <c r="CW117" s="38"/>
      <c r="CX117" s="38"/>
      <c r="CY117" s="38"/>
    </row>
    <row r="118" spans="1:103" s="55" customFormat="1" ht="51.75" customHeight="1" x14ac:dyDescent="0.15">
      <c r="A118" s="1" t="s">
        <v>553</v>
      </c>
      <c r="B118" s="1" t="s">
        <v>554</v>
      </c>
      <c r="C118" s="1" t="s">
        <v>555</v>
      </c>
      <c r="D118" s="1" t="s">
        <v>556</v>
      </c>
      <c r="E118" s="1"/>
      <c r="F118" s="1"/>
      <c r="G118" s="1" t="s">
        <v>586</v>
      </c>
      <c r="H118" s="37">
        <v>1</v>
      </c>
      <c r="I118" s="1" t="s">
        <v>109</v>
      </c>
      <c r="J118" s="1" t="s">
        <v>110</v>
      </c>
      <c r="K118" s="1" t="s">
        <v>109</v>
      </c>
      <c r="L118" s="1" t="s">
        <v>109</v>
      </c>
      <c r="M118" s="1" t="s">
        <v>109</v>
      </c>
      <c r="N118" s="1" t="s">
        <v>110</v>
      </c>
      <c r="O118" s="1" t="s">
        <v>109</v>
      </c>
      <c r="P118" s="1" t="s">
        <v>110</v>
      </c>
      <c r="Q118" s="1" t="s">
        <v>109</v>
      </c>
      <c r="R118" s="1" t="s">
        <v>109</v>
      </c>
      <c r="S118" s="1" t="s">
        <v>109</v>
      </c>
      <c r="T118" s="1" t="s">
        <v>109</v>
      </c>
      <c r="U118" s="1" t="s">
        <v>110</v>
      </c>
      <c r="V118" s="1" t="s">
        <v>597</v>
      </c>
      <c r="W118" s="1" t="s">
        <v>591</v>
      </c>
      <c r="X118" s="1" t="s">
        <v>592</v>
      </c>
      <c r="Y118" s="36">
        <v>2</v>
      </c>
      <c r="Z118" s="36">
        <v>3</v>
      </c>
      <c r="AA118" s="36">
        <v>4</v>
      </c>
      <c r="AB118" s="36">
        <v>5</v>
      </c>
      <c r="AC118" s="42" t="s">
        <v>598</v>
      </c>
      <c r="AD118" s="1" t="s">
        <v>599</v>
      </c>
      <c r="AE118" s="1" t="s">
        <v>589</v>
      </c>
      <c r="AF118" s="37">
        <v>1</v>
      </c>
      <c r="AG118" s="37">
        <v>1</v>
      </c>
      <c r="AH118" s="37">
        <v>1</v>
      </c>
      <c r="AI118" s="37">
        <v>1</v>
      </c>
      <c r="AJ118" s="37">
        <v>1</v>
      </c>
      <c r="AK118" s="37">
        <v>1</v>
      </c>
      <c r="AL118" s="37">
        <v>1</v>
      </c>
      <c r="AM118" s="37">
        <v>1</v>
      </c>
      <c r="AN118" s="37">
        <v>1</v>
      </c>
      <c r="AO118" s="37">
        <v>1</v>
      </c>
      <c r="AP118" s="37">
        <v>1</v>
      </c>
      <c r="AQ118" s="37">
        <v>1</v>
      </c>
      <c r="AR118" s="1" t="s">
        <v>600</v>
      </c>
      <c r="AS118" s="1" t="s">
        <v>169</v>
      </c>
      <c r="AT118" s="1" t="s">
        <v>131</v>
      </c>
      <c r="AU118" s="1" t="s">
        <v>132</v>
      </c>
      <c r="AV118" s="1" t="s">
        <v>601</v>
      </c>
      <c r="AW118" s="1" t="s">
        <v>109</v>
      </c>
      <c r="AX118" s="1" t="s">
        <v>109</v>
      </c>
      <c r="AY118" s="1" t="s">
        <v>109</v>
      </c>
      <c r="AZ118" s="1" t="s">
        <v>109</v>
      </c>
      <c r="BA118" s="1" t="s">
        <v>109</v>
      </c>
      <c r="BB118" s="1" t="s">
        <v>109</v>
      </c>
      <c r="BC118" s="1" t="s">
        <v>109</v>
      </c>
      <c r="BD118" s="1" t="s">
        <v>109</v>
      </c>
      <c r="BE118" s="1" t="s">
        <v>109</v>
      </c>
      <c r="BF118" s="1" t="s">
        <v>109</v>
      </c>
      <c r="BG118" s="1" t="s">
        <v>109</v>
      </c>
      <c r="BH118" s="1" t="s">
        <v>109</v>
      </c>
      <c r="BI118" s="1" t="s">
        <v>109</v>
      </c>
      <c r="BJ118" s="1" t="s">
        <v>109</v>
      </c>
      <c r="BK118" s="1" t="s">
        <v>109</v>
      </c>
      <c r="BL118" s="1" t="s">
        <v>109</v>
      </c>
      <c r="BM118" s="1" t="s">
        <v>110</v>
      </c>
      <c r="BN118" s="106">
        <f>+BY118/BZ118</f>
        <v>1</v>
      </c>
      <c r="BO118" s="106">
        <f t="shared" ref="BO118:BO119" si="20">+CF118/CG118</f>
        <v>1</v>
      </c>
      <c r="BP118" s="106">
        <f t="shared" ref="BP118:BP119" si="21">+CM118/CN118</f>
        <v>1</v>
      </c>
      <c r="BQ118" s="99"/>
      <c r="BR118" s="106">
        <f>+(BN118+BO118+BP118+BQ118)/4</f>
        <v>0.75</v>
      </c>
      <c r="BS118" s="106">
        <f>+BN118</f>
        <v>1</v>
      </c>
      <c r="BT118" s="106">
        <f t="shared" si="19"/>
        <v>1</v>
      </c>
      <c r="BU118" s="106">
        <f>+BP118</f>
        <v>1</v>
      </c>
      <c r="BV118" s="99"/>
      <c r="BW118" s="106">
        <f t="shared" ref="BW118:BW119" si="22">+BR118</f>
        <v>0.75</v>
      </c>
      <c r="BX118" s="35">
        <v>43560</v>
      </c>
      <c r="BY118" s="36">
        <v>18</v>
      </c>
      <c r="BZ118" s="36">
        <v>18</v>
      </c>
      <c r="CA118" s="1" t="s">
        <v>602</v>
      </c>
      <c r="CB118" s="1" t="s">
        <v>603</v>
      </c>
      <c r="CC118" s="1" t="s">
        <v>604</v>
      </c>
      <c r="CD118" s="1" t="s">
        <v>605</v>
      </c>
      <c r="CE118" s="102">
        <v>43650</v>
      </c>
      <c r="CF118" s="36">
        <v>21</v>
      </c>
      <c r="CG118" s="36">
        <v>21</v>
      </c>
      <c r="CH118" s="1" t="s">
        <v>2201</v>
      </c>
      <c r="CI118" s="1" t="s">
        <v>1329</v>
      </c>
      <c r="CJ118" s="1" t="s">
        <v>1330</v>
      </c>
      <c r="CK118" s="1" t="s">
        <v>1331</v>
      </c>
      <c r="CL118" s="102">
        <v>43740</v>
      </c>
      <c r="CM118" s="36">
        <v>21</v>
      </c>
      <c r="CN118" s="36">
        <v>21</v>
      </c>
      <c r="CO118" s="1" t="s">
        <v>2201</v>
      </c>
      <c r="CP118" s="1" t="s">
        <v>1329</v>
      </c>
      <c r="CQ118" s="1" t="s">
        <v>1330</v>
      </c>
      <c r="CR118" s="1" t="s">
        <v>1331</v>
      </c>
      <c r="CS118" s="38"/>
      <c r="CT118" s="36"/>
      <c r="CU118" s="36"/>
      <c r="CV118" s="38"/>
      <c r="CW118" s="38"/>
      <c r="CX118" s="38"/>
      <c r="CY118" s="38"/>
    </row>
    <row r="119" spans="1:103" s="57" customFormat="1" ht="51.75" customHeight="1" x14ac:dyDescent="0.15">
      <c r="A119" s="1" t="s">
        <v>1265</v>
      </c>
      <c r="B119" s="1" t="s">
        <v>200</v>
      </c>
      <c r="C119" s="1" t="s">
        <v>201</v>
      </c>
      <c r="D119" s="1" t="s">
        <v>202</v>
      </c>
      <c r="E119" s="1"/>
      <c r="F119" s="1"/>
      <c r="G119" s="1" t="s">
        <v>203</v>
      </c>
      <c r="H119" s="106">
        <v>1</v>
      </c>
      <c r="I119" s="1" t="s">
        <v>109</v>
      </c>
      <c r="J119" s="1" t="s">
        <v>109</v>
      </c>
      <c r="K119" s="1" t="s">
        <v>110</v>
      </c>
      <c r="L119" s="1" t="s">
        <v>109</v>
      </c>
      <c r="M119" s="1" t="s">
        <v>109</v>
      </c>
      <c r="N119" s="1" t="s">
        <v>110</v>
      </c>
      <c r="O119" s="1" t="s">
        <v>109</v>
      </c>
      <c r="P119" s="1" t="s">
        <v>110</v>
      </c>
      <c r="Q119" s="1" t="s">
        <v>109</v>
      </c>
      <c r="R119" s="1" t="s">
        <v>109</v>
      </c>
      <c r="S119" s="1" t="s">
        <v>109</v>
      </c>
      <c r="T119" s="1" t="s">
        <v>109</v>
      </c>
      <c r="U119" s="1" t="s">
        <v>110</v>
      </c>
      <c r="V119" s="1" t="s">
        <v>204</v>
      </c>
      <c r="W119" s="1" t="s">
        <v>203</v>
      </c>
      <c r="X119" s="37">
        <v>1</v>
      </c>
      <c r="Y119" s="37">
        <v>1</v>
      </c>
      <c r="Z119" s="37">
        <v>1</v>
      </c>
      <c r="AA119" s="37">
        <v>1</v>
      </c>
      <c r="AB119" s="37">
        <v>1</v>
      </c>
      <c r="AC119" s="42" t="s">
        <v>606</v>
      </c>
      <c r="AD119" s="1" t="s">
        <v>607</v>
      </c>
      <c r="AE119" s="1" t="s">
        <v>589</v>
      </c>
      <c r="AF119" s="37">
        <v>1</v>
      </c>
      <c r="AG119" s="37">
        <v>1</v>
      </c>
      <c r="AH119" s="37">
        <v>1</v>
      </c>
      <c r="AI119" s="37">
        <v>1</v>
      </c>
      <c r="AJ119" s="37">
        <v>1</v>
      </c>
      <c r="AK119" s="37">
        <v>1</v>
      </c>
      <c r="AL119" s="37">
        <v>1</v>
      </c>
      <c r="AM119" s="37">
        <v>1</v>
      </c>
      <c r="AN119" s="37">
        <v>1</v>
      </c>
      <c r="AO119" s="37">
        <v>1</v>
      </c>
      <c r="AP119" s="37">
        <v>1</v>
      </c>
      <c r="AQ119" s="37">
        <v>1</v>
      </c>
      <c r="AR119" s="1" t="s">
        <v>608</v>
      </c>
      <c r="AS119" s="1" t="s">
        <v>169</v>
      </c>
      <c r="AT119" s="1" t="s">
        <v>131</v>
      </c>
      <c r="AU119" s="1" t="s">
        <v>132</v>
      </c>
      <c r="AV119" s="1" t="s">
        <v>609</v>
      </c>
      <c r="AW119" s="1" t="s">
        <v>109</v>
      </c>
      <c r="AX119" s="1" t="s">
        <v>109</v>
      </c>
      <c r="AY119" s="1" t="s">
        <v>109</v>
      </c>
      <c r="AZ119" s="1" t="s">
        <v>109</v>
      </c>
      <c r="BA119" s="1" t="s">
        <v>109</v>
      </c>
      <c r="BB119" s="1" t="s">
        <v>109</v>
      </c>
      <c r="BC119" s="1" t="s">
        <v>109</v>
      </c>
      <c r="BD119" s="1" t="s">
        <v>109</v>
      </c>
      <c r="BE119" s="1" t="s">
        <v>109</v>
      </c>
      <c r="BF119" s="1" t="s">
        <v>109</v>
      </c>
      <c r="BG119" s="1" t="s">
        <v>109</v>
      </c>
      <c r="BH119" s="1" t="s">
        <v>109</v>
      </c>
      <c r="BI119" s="1" t="s">
        <v>109</v>
      </c>
      <c r="BJ119" s="1" t="s">
        <v>109</v>
      </c>
      <c r="BK119" s="1" t="s">
        <v>109</v>
      </c>
      <c r="BL119" s="1" t="s">
        <v>109</v>
      </c>
      <c r="BM119" s="1" t="s">
        <v>110</v>
      </c>
      <c r="BN119" s="101">
        <f>+BY119/BZ119</f>
        <v>0.94285714285714284</v>
      </c>
      <c r="BO119" s="101">
        <f t="shared" si="20"/>
        <v>0.85365853658536583</v>
      </c>
      <c r="BP119" s="101">
        <f t="shared" si="21"/>
        <v>0.92682926829268297</v>
      </c>
      <c r="BQ119" s="93"/>
      <c r="BR119" s="101">
        <f>+(BN119+BO119+BP119+BQ119)/4</f>
        <v>0.68083623693379791</v>
      </c>
      <c r="BS119" s="101">
        <f>+BN119</f>
        <v>0.94285714285714284</v>
      </c>
      <c r="BT119" s="101">
        <f t="shared" si="19"/>
        <v>0.85365853658536583</v>
      </c>
      <c r="BU119" s="101">
        <f>+BP119</f>
        <v>0.92682926829268297</v>
      </c>
      <c r="BV119" s="93"/>
      <c r="BW119" s="101">
        <f t="shared" si="22"/>
        <v>0.68083623693379791</v>
      </c>
      <c r="BX119" s="35">
        <v>43560</v>
      </c>
      <c r="BY119" s="36">
        <v>33</v>
      </c>
      <c r="BZ119" s="36">
        <v>35</v>
      </c>
      <c r="CA119" s="1" t="s">
        <v>610</v>
      </c>
      <c r="CB119" s="1" t="s">
        <v>611</v>
      </c>
      <c r="CC119" s="1" t="s">
        <v>612</v>
      </c>
      <c r="CD119" s="1" t="s">
        <v>613</v>
      </c>
      <c r="CE119" s="102">
        <v>43649</v>
      </c>
      <c r="CF119" s="36">
        <v>35</v>
      </c>
      <c r="CG119" s="36">
        <v>41</v>
      </c>
      <c r="CH119" s="1" t="s">
        <v>2256</v>
      </c>
      <c r="CI119" s="1" t="s">
        <v>1334</v>
      </c>
      <c r="CJ119" s="1" t="s">
        <v>2257</v>
      </c>
      <c r="CK119" s="1" t="s">
        <v>2258</v>
      </c>
      <c r="CL119" s="102">
        <v>43742</v>
      </c>
      <c r="CM119" s="36">
        <v>38</v>
      </c>
      <c r="CN119" s="36">
        <v>41</v>
      </c>
      <c r="CO119" s="1" t="s">
        <v>2202</v>
      </c>
      <c r="CP119" s="1" t="s">
        <v>1829</v>
      </c>
      <c r="CQ119" s="1" t="s">
        <v>2203</v>
      </c>
      <c r="CR119" s="1" t="s">
        <v>2204</v>
      </c>
      <c r="CS119" s="36"/>
      <c r="CT119" s="36"/>
      <c r="CU119" s="36"/>
      <c r="CV119" s="36"/>
      <c r="CW119" s="36"/>
      <c r="CX119" s="36"/>
      <c r="CY119" s="36"/>
    </row>
    <row r="120" spans="1:103" s="55" customFormat="1" ht="51.75" customHeight="1" x14ac:dyDescent="0.15">
      <c r="A120" s="1" t="s">
        <v>1265</v>
      </c>
      <c r="B120" s="1" t="s">
        <v>200</v>
      </c>
      <c r="C120" s="1" t="s">
        <v>201</v>
      </c>
      <c r="D120" s="1" t="s">
        <v>202</v>
      </c>
      <c r="E120" s="1"/>
      <c r="F120" s="1"/>
      <c r="G120" s="1" t="s">
        <v>203</v>
      </c>
      <c r="H120" s="106">
        <v>1</v>
      </c>
      <c r="I120" s="1" t="s">
        <v>109</v>
      </c>
      <c r="J120" s="1" t="s">
        <v>109</v>
      </c>
      <c r="K120" s="1" t="s">
        <v>110</v>
      </c>
      <c r="L120" s="1" t="s">
        <v>109</v>
      </c>
      <c r="M120" s="1" t="s">
        <v>109</v>
      </c>
      <c r="N120" s="1" t="s">
        <v>110</v>
      </c>
      <c r="O120" s="1" t="s">
        <v>109</v>
      </c>
      <c r="P120" s="1" t="s">
        <v>110</v>
      </c>
      <c r="Q120" s="1" t="s">
        <v>109</v>
      </c>
      <c r="R120" s="1" t="s">
        <v>109</v>
      </c>
      <c r="S120" s="1" t="s">
        <v>109</v>
      </c>
      <c r="T120" s="1" t="s">
        <v>109</v>
      </c>
      <c r="U120" s="1" t="s">
        <v>110</v>
      </c>
      <c r="V120" s="1" t="s">
        <v>204</v>
      </c>
      <c r="W120" s="1" t="s">
        <v>203</v>
      </c>
      <c r="X120" s="37">
        <v>1</v>
      </c>
      <c r="Y120" s="37">
        <v>1</v>
      </c>
      <c r="Z120" s="37">
        <v>1</v>
      </c>
      <c r="AA120" s="37">
        <v>1</v>
      </c>
      <c r="AB120" s="37">
        <v>1</v>
      </c>
      <c r="AC120" s="42" t="s">
        <v>614</v>
      </c>
      <c r="AD120" s="1" t="s">
        <v>615</v>
      </c>
      <c r="AE120" s="1" t="s">
        <v>589</v>
      </c>
      <c r="AF120" s="37"/>
      <c r="AG120" s="37"/>
      <c r="AH120" s="37"/>
      <c r="AI120" s="37"/>
      <c r="AK120" s="37">
        <v>1</v>
      </c>
      <c r="AL120" s="37"/>
      <c r="AM120" s="37"/>
      <c r="AO120" s="37"/>
      <c r="AP120" s="37"/>
      <c r="AQ120" s="37">
        <v>1</v>
      </c>
      <c r="AR120" s="1" t="s">
        <v>616</v>
      </c>
      <c r="AS120" s="1" t="s">
        <v>126</v>
      </c>
      <c r="AT120" s="1" t="s">
        <v>131</v>
      </c>
      <c r="AU120" s="1" t="s">
        <v>132</v>
      </c>
      <c r="AV120" s="1" t="s">
        <v>617</v>
      </c>
      <c r="AW120" s="1" t="s">
        <v>109</v>
      </c>
      <c r="AX120" s="1" t="s">
        <v>109</v>
      </c>
      <c r="AY120" s="1" t="s">
        <v>109</v>
      </c>
      <c r="AZ120" s="1" t="s">
        <v>109</v>
      </c>
      <c r="BA120" s="1" t="s">
        <v>109</v>
      </c>
      <c r="BB120" s="1" t="s">
        <v>109</v>
      </c>
      <c r="BC120" s="1" t="s">
        <v>109</v>
      </c>
      <c r="BD120" s="1" t="s">
        <v>109</v>
      </c>
      <c r="BE120" s="1" t="s">
        <v>109</v>
      </c>
      <c r="BF120" s="1" t="s">
        <v>109</v>
      </c>
      <c r="BG120" s="1" t="s">
        <v>109</v>
      </c>
      <c r="BH120" s="1" t="s">
        <v>109</v>
      </c>
      <c r="BI120" s="1" t="s">
        <v>109</v>
      </c>
      <c r="BJ120" s="1" t="s">
        <v>109</v>
      </c>
      <c r="BK120" s="1" t="s">
        <v>109</v>
      </c>
      <c r="BL120" s="1" t="s">
        <v>109</v>
      </c>
      <c r="BM120" s="1" t="s">
        <v>110</v>
      </c>
      <c r="BN120" s="106"/>
      <c r="BO120" s="106">
        <f>+CF120/CG120</f>
        <v>1</v>
      </c>
      <c r="BP120" s="99"/>
      <c r="BQ120" s="99"/>
      <c r="BR120" s="106">
        <f>+(BN120+BO120+BP120+BQ120)/2</f>
        <v>0.5</v>
      </c>
      <c r="BS120" s="106"/>
      <c r="BT120" s="106">
        <f t="shared" si="19"/>
        <v>1</v>
      </c>
      <c r="BU120" s="106"/>
      <c r="BV120" s="99"/>
      <c r="BW120" s="106">
        <f>+BR120</f>
        <v>0.5</v>
      </c>
      <c r="BX120" s="35"/>
      <c r="BY120" s="36"/>
      <c r="BZ120" s="36"/>
      <c r="CA120" s="36"/>
      <c r="CB120" s="36"/>
      <c r="CC120" s="36"/>
      <c r="CD120" s="36"/>
      <c r="CE120" s="102">
        <v>43649</v>
      </c>
      <c r="CF120" s="36">
        <v>2</v>
      </c>
      <c r="CG120" s="36">
        <v>2</v>
      </c>
      <c r="CH120" s="1" t="s">
        <v>1473</v>
      </c>
      <c r="CI120" s="1" t="s">
        <v>671</v>
      </c>
      <c r="CJ120" s="1" t="s">
        <v>1474</v>
      </c>
      <c r="CK120" s="1" t="s">
        <v>1475</v>
      </c>
      <c r="CL120" s="102"/>
      <c r="CM120" s="36"/>
      <c r="CN120" s="36"/>
      <c r="CO120" s="36"/>
      <c r="CP120" s="38"/>
      <c r="CQ120" s="38"/>
      <c r="CR120" s="38"/>
      <c r="CS120" s="38"/>
      <c r="CT120" s="36"/>
      <c r="CU120" s="36"/>
      <c r="CV120" s="38"/>
      <c r="CW120" s="38"/>
      <c r="CX120" s="38"/>
      <c r="CY120" s="38"/>
    </row>
    <row r="121" spans="1:103" s="55" customFormat="1" ht="51.75" customHeight="1" x14ac:dyDescent="0.15">
      <c r="A121" s="1" t="s">
        <v>6</v>
      </c>
      <c r="B121" s="1" t="s">
        <v>6</v>
      </c>
      <c r="C121" s="1" t="s">
        <v>6</v>
      </c>
      <c r="D121" s="1" t="s">
        <v>6</v>
      </c>
      <c r="E121" s="1"/>
      <c r="F121" s="1"/>
      <c r="G121" s="1" t="s">
        <v>109</v>
      </c>
      <c r="H121" s="37"/>
      <c r="I121" s="1" t="s">
        <v>109</v>
      </c>
      <c r="J121" s="1" t="s">
        <v>109</v>
      </c>
      <c r="K121" s="1" t="s">
        <v>109</v>
      </c>
      <c r="L121" s="1" t="s">
        <v>109</v>
      </c>
      <c r="M121" s="1" t="s">
        <v>110</v>
      </c>
      <c r="N121" s="1" t="s">
        <v>110</v>
      </c>
      <c r="O121" s="1" t="s">
        <v>109</v>
      </c>
      <c r="P121" s="1" t="s">
        <v>110</v>
      </c>
      <c r="Q121" s="1" t="s">
        <v>109</v>
      </c>
      <c r="R121" s="1" t="s">
        <v>109</v>
      </c>
      <c r="S121" s="1" t="s">
        <v>109</v>
      </c>
      <c r="T121" s="1" t="s">
        <v>109</v>
      </c>
      <c r="U121" s="1" t="s">
        <v>110</v>
      </c>
      <c r="V121" s="1" t="s">
        <v>227</v>
      </c>
      <c r="W121" s="1" t="s">
        <v>228</v>
      </c>
      <c r="X121" s="37">
        <v>1</v>
      </c>
      <c r="Y121" s="37">
        <v>1</v>
      </c>
      <c r="Z121" s="37">
        <v>1</v>
      </c>
      <c r="AA121" s="37">
        <v>1</v>
      </c>
      <c r="AB121" s="37">
        <v>1</v>
      </c>
      <c r="AC121" s="42" t="s">
        <v>618</v>
      </c>
      <c r="AD121" s="1" t="s">
        <v>619</v>
      </c>
      <c r="AE121" s="1" t="s">
        <v>589</v>
      </c>
      <c r="AF121" s="37">
        <v>1</v>
      </c>
      <c r="AG121" s="37">
        <v>1</v>
      </c>
      <c r="AH121" s="37">
        <v>1</v>
      </c>
      <c r="AI121" s="37">
        <v>1</v>
      </c>
      <c r="AJ121" s="37">
        <v>1</v>
      </c>
      <c r="AK121" s="37">
        <v>1</v>
      </c>
      <c r="AL121" s="37">
        <v>1</v>
      </c>
      <c r="AM121" s="37">
        <v>1</v>
      </c>
      <c r="AN121" s="37">
        <v>1</v>
      </c>
      <c r="AO121" s="37">
        <v>1</v>
      </c>
      <c r="AP121" s="37">
        <v>1</v>
      </c>
      <c r="AQ121" s="37">
        <v>1</v>
      </c>
      <c r="AR121" s="1" t="s">
        <v>620</v>
      </c>
      <c r="AS121" s="1" t="s">
        <v>169</v>
      </c>
      <c r="AT121" s="1" t="s">
        <v>177</v>
      </c>
      <c r="AU121" s="1" t="s">
        <v>132</v>
      </c>
      <c r="AV121" s="1" t="s">
        <v>621</v>
      </c>
      <c r="AW121" s="1" t="s">
        <v>109</v>
      </c>
      <c r="AX121" s="1" t="s">
        <v>109</v>
      </c>
      <c r="AY121" s="1" t="s">
        <v>109</v>
      </c>
      <c r="AZ121" s="1" t="s">
        <v>109</v>
      </c>
      <c r="BA121" s="1" t="s">
        <v>109</v>
      </c>
      <c r="BB121" s="1" t="s">
        <v>109</v>
      </c>
      <c r="BC121" s="1" t="s">
        <v>109</v>
      </c>
      <c r="BD121" s="1" t="s">
        <v>109</v>
      </c>
      <c r="BE121" s="1" t="s">
        <v>109</v>
      </c>
      <c r="BF121" s="1" t="s">
        <v>109</v>
      </c>
      <c r="BG121" s="1" t="s">
        <v>109</v>
      </c>
      <c r="BH121" s="1" t="s">
        <v>109</v>
      </c>
      <c r="BI121" s="1" t="s">
        <v>109</v>
      </c>
      <c r="BJ121" s="1" t="s">
        <v>109</v>
      </c>
      <c r="BK121" s="1" t="s">
        <v>109</v>
      </c>
      <c r="BL121" s="1" t="s">
        <v>109</v>
      </c>
      <c r="BM121" s="1" t="s">
        <v>110</v>
      </c>
      <c r="BN121" s="106">
        <f t="shared" ref="BN121:BN132" si="23">+BY121/BZ121</f>
        <v>1</v>
      </c>
      <c r="BO121" s="106">
        <f t="shared" ref="BO121:BO122" si="24">+CF121/CG121</f>
        <v>1</v>
      </c>
      <c r="BP121" s="106">
        <f t="shared" ref="BP121:BP122" si="25">+CM121/CN121</f>
        <v>1</v>
      </c>
      <c r="BQ121" s="99"/>
      <c r="BR121" s="106">
        <f t="shared" ref="BR121:BR132" si="26">+(BN121+BO121+BP121+BQ121)/4</f>
        <v>0.75</v>
      </c>
      <c r="BS121" s="106">
        <f>+BN121</f>
        <v>1</v>
      </c>
      <c r="BT121" s="106">
        <f t="shared" si="19"/>
        <v>1</v>
      </c>
      <c r="BU121" s="106">
        <f t="shared" ref="BU121:BU132" si="27">+BP121</f>
        <v>1</v>
      </c>
      <c r="BV121" s="99"/>
      <c r="BW121" s="106">
        <f t="shared" ref="BW121:BW122" si="28">+BR121</f>
        <v>0.75</v>
      </c>
      <c r="BX121" s="35">
        <v>43560</v>
      </c>
      <c r="BY121" s="36">
        <v>115</v>
      </c>
      <c r="BZ121" s="36">
        <v>115</v>
      </c>
      <c r="CA121" s="1" t="s">
        <v>622</v>
      </c>
      <c r="CB121" s="1" t="s">
        <v>623</v>
      </c>
      <c r="CC121" s="1" t="s">
        <v>624</v>
      </c>
      <c r="CD121" s="1" t="s">
        <v>625</v>
      </c>
      <c r="CE121" s="102">
        <v>43648</v>
      </c>
      <c r="CF121" s="36">
        <v>120</v>
      </c>
      <c r="CG121" s="36">
        <v>120</v>
      </c>
      <c r="CH121" s="1" t="s">
        <v>2259</v>
      </c>
      <c r="CI121" s="1" t="s">
        <v>1326</v>
      </c>
      <c r="CJ121" s="1" t="s">
        <v>1327</v>
      </c>
      <c r="CK121" s="1" t="s">
        <v>1328</v>
      </c>
      <c r="CL121" s="102">
        <v>43740</v>
      </c>
      <c r="CM121" s="36">
        <v>105</v>
      </c>
      <c r="CN121" s="36">
        <v>105</v>
      </c>
      <c r="CO121" s="1" t="s">
        <v>1891</v>
      </c>
      <c r="CP121" s="70" t="s">
        <v>1326</v>
      </c>
      <c r="CQ121" s="70" t="s">
        <v>1828</v>
      </c>
      <c r="CR121" s="70" t="s">
        <v>1328</v>
      </c>
      <c r="CS121" s="38"/>
      <c r="CT121" s="36"/>
      <c r="CU121" s="36"/>
      <c r="CV121" s="38"/>
      <c r="CW121" s="38"/>
      <c r="CX121" s="38"/>
      <c r="CY121" s="38"/>
    </row>
    <row r="122" spans="1:103" s="55" customFormat="1" ht="51.75" customHeight="1" x14ac:dyDescent="0.15">
      <c r="A122" s="1" t="s">
        <v>426</v>
      </c>
      <c r="B122" s="1" t="s">
        <v>1662</v>
      </c>
      <c r="C122" s="1" t="s">
        <v>427</v>
      </c>
      <c r="D122" s="1" t="s">
        <v>428</v>
      </c>
      <c r="E122" s="1"/>
      <c r="F122" s="1"/>
      <c r="G122" s="1" t="s">
        <v>429</v>
      </c>
      <c r="H122" s="37" t="s">
        <v>1663</v>
      </c>
      <c r="I122" s="1" t="s">
        <v>109</v>
      </c>
      <c r="J122" s="1" t="s">
        <v>109</v>
      </c>
      <c r="K122" s="1" t="s">
        <v>110</v>
      </c>
      <c r="L122" s="1" t="s">
        <v>109</v>
      </c>
      <c r="M122" s="1" t="s">
        <v>109</v>
      </c>
      <c r="N122" s="1" t="s">
        <v>110</v>
      </c>
      <c r="O122" s="1" t="s">
        <v>109</v>
      </c>
      <c r="P122" s="1" t="s">
        <v>110</v>
      </c>
      <c r="Q122" s="1" t="s">
        <v>109</v>
      </c>
      <c r="R122" s="1" t="s">
        <v>109</v>
      </c>
      <c r="S122" s="1" t="s">
        <v>109</v>
      </c>
      <c r="T122" s="1" t="s">
        <v>109</v>
      </c>
      <c r="U122" s="1" t="s">
        <v>110</v>
      </c>
      <c r="V122" s="1" t="s">
        <v>433</v>
      </c>
      <c r="W122" s="1" t="s">
        <v>626</v>
      </c>
      <c r="X122" s="40" t="s">
        <v>627</v>
      </c>
      <c r="Y122" s="40">
        <v>15</v>
      </c>
      <c r="Z122" s="40">
        <v>14</v>
      </c>
      <c r="AA122" s="40">
        <v>13</v>
      </c>
      <c r="AB122" s="40">
        <v>12</v>
      </c>
      <c r="AC122" s="42" t="s">
        <v>628</v>
      </c>
      <c r="AD122" s="1" t="s">
        <v>629</v>
      </c>
      <c r="AE122" s="1" t="s">
        <v>589</v>
      </c>
      <c r="AF122" s="37">
        <v>1</v>
      </c>
      <c r="AG122" s="37">
        <v>1</v>
      </c>
      <c r="AH122" s="37">
        <v>1</v>
      </c>
      <c r="AI122" s="37">
        <v>1</v>
      </c>
      <c r="AJ122" s="37">
        <v>1</v>
      </c>
      <c r="AK122" s="37">
        <v>1</v>
      </c>
      <c r="AL122" s="37">
        <v>1</v>
      </c>
      <c r="AM122" s="37">
        <v>1</v>
      </c>
      <c r="AN122" s="37">
        <v>1</v>
      </c>
      <c r="AO122" s="37">
        <v>1</v>
      </c>
      <c r="AP122" s="37">
        <v>1</v>
      </c>
      <c r="AQ122" s="37">
        <v>1</v>
      </c>
      <c r="AR122" s="1" t="s">
        <v>630</v>
      </c>
      <c r="AS122" s="1" t="s">
        <v>169</v>
      </c>
      <c r="AT122" s="1" t="s">
        <v>177</v>
      </c>
      <c r="AU122" s="1" t="s">
        <v>132</v>
      </c>
      <c r="AV122" s="1" t="s">
        <v>631</v>
      </c>
      <c r="AW122" s="1" t="s">
        <v>109</v>
      </c>
      <c r="AX122" s="1" t="s">
        <v>109</v>
      </c>
      <c r="AY122" s="1" t="s">
        <v>109</v>
      </c>
      <c r="AZ122" s="1" t="s">
        <v>109</v>
      </c>
      <c r="BA122" s="1" t="s">
        <v>109</v>
      </c>
      <c r="BB122" s="1" t="s">
        <v>109</v>
      </c>
      <c r="BC122" s="1" t="s">
        <v>109</v>
      </c>
      <c r="BD122" s="1" t="s">
        <v>109</v>
      </c>
      <c r="BE122" s="1" t="s">
        <v>109</v>
      </c>
      <c r="BF122" s="1" t="s">
        <v>109</v>
      </c>
      <c r="BG122" s="1" t="s">
        <v>109</v>
      </c>
      <c r="BH122" s="1" t="s">
        <v>109</v>
      </c>
      <c r="BI122" s="1" t="s">
        <v>109</v>
      </c>
      <c r="BJ122" s="1" t="s">
        <v>109</v>
      </c>
      <c r="BK122" s="1" t="s">
        <v>109</v>
      </c>
      <c r="BL122" s="1" t="s">
        <v>109</v>
      </c>
      <c r="BM122" s="1" t="s">
        <v>110</v>
      </c>
      <c r="BN122" s="101">
        <f t="shared" si="23"/>
        <v>0.95805142083897155</v>
      </c>
      <c r="BO122" s="101">
        <f t="shared" si="24"/>
        <v>0.92200232828870776</v>
      </c>
      <c r="BP122" s="101">
        <f t="shared" si="25"/>
        <v>0.85980066445182723</v>
      </c>
      <c r="BQ122" s="93"/>
      <c r="BR122" s="101">
        <f t="shared" si="26"/>
        <v>0.68496360339487661</v>
      </c>
      <c r="BS122" s="101">
        <f>+BN122</f>
        <v>0.95805142083897155</v>
      </c>
      <c r="BT122" s="101">
        <f t="shared" si="19"/>
        <v>0.92200232828870776</v>
      </c>
      <c r="BU122" s="101">
        <f t="shared" si="27"/>
        <v>0.85980066445182723</v>
      </c>
      <c r="BV122" s="93"/>
      <c r="BW122" s="101">
        <f t="shared" si="28"/>
        <v>0.68496360339487661</v>
      </c>
      <c r="BX122" s="35">
        <v>43560</v>
      </c>
      <c r="BY122" s="36">
        <v>708</v>
      </c>
      <c r="BZ122" s="36">
        <v>739</v>
      </c>
      <c r="CA122" s="1" t="s">
        <v>632</v>
      </c>
      <c r="CB122" s="1" t="s">
        <v>633</v>
      </c>
      <c r="CC122" s="1" t="s">
        <v>2327</v>
      </c>
      <c r="CD122" s="1" t="s">
        <v>634</v>
      </c>
      <c r="CE122" s="102">
        <v>43649</v>
      </c>
      <c r="CF122" s="36">
        <v>792</v>
      </c>
      <c r="CG122" s="36">
        <v>859</v>
      </c>
      <c r="CH122" s="1" t="s">
        <v>2260</v>
      </c>
      <c r="CI122" s="1" t="s">
        <v>1335</v>
      </c>
      <c r="CJ122" s="1" t="s">
        <v>2328</v>
      </c>
      <c r="CK122" s="1" t="s">
        <v>2261</v>
      </c>
      <c r="CL122" s="102">
        <v>43742</v>
      </c>
      <c r="CM122" s="36">
        <v>1294</v>
      </c>
      <c r="CN122" s="36">
        <v>1505</v>
      </c>
      <c r="CO122" s="1" t="s">
        <v>2329</v>
      </c>
      <c r="CP122" s="1" t="s">
        <v>1829</v>
      </c>
      <c r="CQ122" s="1" t="s">
        <v>2330</v>
      </c>
      <c r="CR122" s="1" t="s">
        <v>1898</v>
      </c>
      <c r="CS122" s="38"/>
      <c r="CT122" s="36"/>
      <c r="CU122" s="36"/>
      <c r="CV122" s="38"/>
      <c r="CW122" s="38"/>
      <c r="CX122" s="38"/>
      <c r="CY122" s="38"/>
    </row>
    <row r="123" spans="1:103" s="57" customFormat="1" ht="51.75" customHeight="1" x14ac:dyDescent="0.25">
      <c r="A123" s="1" t="s">
        <v>553</v>
      </c>
      <c r="B123" s="1" t="s">
        <v>554</v>
      </c>
      <c r="C123" s="1" t="s">
        <v>555</v>
      </c>
      <c r="D123" s="1" t="s">
        <v>556</v>
      </c>
      <c r="E123" s="1"/>
      <c r="F123" s="1"/>
      <c r="G123" s="1" t="s">
        <v>586</v>
      </c>
      <c r="H123" s="37">
        <v>1</v>
      </c>
      <c r="I123" s="1" t="s">
        <v>109</v>
      </c>
      <c r="J123" s="1" t="s">
        <v>109</v>
      </c>
      <c r="K123" s="1" t="s">
        <v>109</v>
      </c>
      <c r="L123" s="1" t="s">
        <v>110</v>
      </c>
      <c r="M123" s="1" t="s">
        <v>109</v>
      </c>
      <c r="N123" s="1" t="s">
        <v>110</v>
      </c>
      <c r="O123" s="1" t="s">
        <v>109</v>
      </c>
      <c r="P123" s="1" t="s">
        <v>110</v>
      </c>
      <c r="Q123" s="1" t="s">
        <v>109</v>
      </c>
      <c r="R123" s="1" t="s">
        <v>109</v>
      </c>
      <c r="S123" s="1" t="s">
        <v>109</v>
      </c>
      <c r="T123" s="1" t="s">
        <v>109</v>
      </c>
      <c r="U123" s="1" t="s">
        <v>110</v>
      </c>
      <c r="V123" s="1" t="s">
        <v>590</v>
      </c>
      <c r="W123" s="1" t="s">
        <v>591</v>
      </c>
      <c r="X123" s="1" t="s">
        <v>592</v>
      </c>
      <c r="Y123" s="36">
        <v>2</v>
      </c>
      <c r="Z123" s="36">
        <v>3</v>
      </c>
      <c r="AA123" s="36">
        <v>4</v>
      </c>
      <c r="AB123" s="36">
        <v>5</v>
      </c>
      <c r="AC123" s="42" t="s">
        <v>635</v>
      </c>
      <c r="AD123" s="1" t="s">
        <v>636</v>
      </c>
      <c r="AE123" s="1" t="s">
        <v>589</v>
      </c>
      <c r="AF123" s="37"/>
      <c r="AG123" s="37"/>
      <c r="AH123" s="37">
        <v>1</v>
      </c>
      <c r="AI123" s="37"/>
      <c r="AJ123" s="37"/>
      <c r="AK123" s="37">
        <v>1</v>
      </c>
      <c r="AL123" s="37"/>
      <c r="AM123" s="37"/>
      <c r="AN123" s="37">
        <v>1</v>
      </c>
      <c r="AO123" s="37"/>
      <c r="AP123" s="37"/>
      <c r="AQ123" s="37">
        <v>1</v>
      </c>
      <c r="AR123" s="1" t="s">
        <v>637</v>
      </c>
      <c r="AS123" s="1" t="s">
        <v>141</v>
      </c>
      <c r="AT123" s="1" t="s">
        <v>131</v>
      </c>
      <c r="AU123" s="1" t="s">
        <v>132</v>
      </c>
      <c r="AV123" s="1" t="s">
        <v>638</v>
      </c>
      <c r="AW123" s="1" t="s">
        <v>109</v>
      </c>
      <c r="AX123" s="1" t="s">
        <v>109</v>
      </c>
      <c r="AY123" s="1" t="s">
        <v>109</v>
      </c>
      <c r="AZ123" s="1" t="s">
        <v>109</v>
      </c>
      <c r="BA123" s="1" t="s">
        <v>109</v>
      </c>
      <c r="BB123" s="1" t="s">
        <v>109</v>
      </c>
      <c r="BC123" s="1" t="s">
        <v>109</v>
      </c>
      <c r="BD123" s="1" t="s">
        <v>109</v>
      </c>
      <c r="BE123" s="1" t="s">
        <v>109</v>
      </c>
      <c r="BF123" s="1" t="s">
        <v>109</v>
      </c>
      <c r="BG123" s="1" t="s">
        <v>109</v>
      </c>
      <c r="BH123" s="1" t="s">
        <v>109</v>
      </c>
      <c r="BI123" s="1" t="s">
        <v>109</v>
      </c>
      <c r="BJ123" s="1" t="s">
        <v>109</v>
      </c>
      <c r="BK123" s="1" t="s">
        <v>109</v>
      </c>
      <c r="BL123" s="1" t="s">
        <v>109</v>
      </c>
      <c r="BM123" s="1" t="s">
        <v>110</v>
      </c>
      <c r="BN123" s="98">
        <f t="shared" si="23"/>
        <v>0.89</v>
      </c>
      <c r="BO123" s="101">
        <f>+CF123/CG123</f>
        <v>0.92500000000000004</v>
      </c>
      <c r="BP123" s="103">
        <f>+CM123/CN123</f>
        <v>0.93333333333333335</v>
      </c>
      <c r="BQ123" s="101"/>
      <c r="BR123" s="101">
        <f t="shared" si="26"/>
        <v>0.68708333333333327</v>
      </c>
      <c r="BS123" s="106">
        <f>BN123</f>
        <v>0.89</v>
      </c>
      <c r="BT123" s="101">
        <f t="shared" si="19"/>
        <v>0.92500000000000004</v>
      </c>
      <c r="BU123" s="103">
        <f t="shared" si="27"/>
        <v>0.93333333333333335</v>
      </c>
      <c r="BV123" s="101"/>
      <c r="BW123" s="101">
        <f>+(BS123+BT123+BU123+BV123)/4</f>
        <v>0.68708333333333327</v>
      </c>
      <c r="BX123" s="35">
        <v>43557</v>
      </c>
      <c r="BY123" s="36">
        <v>89</v>
      </c>
      <c r="BZ123" s="36">
        <v>100</v>
      </c>
      <c r="CA123" s="1" t="s">
        <v>1645</v>
      </c>
      <c r="CB123" s="1" t="s">
        <v>639</v>
      </c>
      <c r="CC123" s="1" t="s">
        <v>640</v>
      </c>
      <c r="CD123" s="1" t="s">
        <v>2288</v>
      </c>
      <c r="CE123" s="102">
        <v>43648</v>
      </c>
      <c r="CF123" s="36">
        <v>37</v>
      </c>
      <c r="CG123" s="36">
        <v>40</v>
      </c>
      <c r="CH123" s="1" t="s">
        <v>1472</v>
      </c>
      <c r="CI123" s="1" t="s">
        <v>639</v>
      </c>
      <c r="CJ123" s="1" t="s">
        <v>640</v>
      </c>
      <c r="CK123" s="1" t="s">
        <v>2262</v>
      </c>
      <c r="CL123" s="102">
        <v>43742</v>
      </c>
      <c r="CM123" s="36">
        <v>56</v>
      </c>
      <c r="CN123" s="36">
        <v>60</v>
      </c>
      <c r="CO123" s="1" t="s">
        <v>1899</v>
      </c>
      <c r="CP123" s="1" t="s">
        <v>1900</v>
      </c>
      <c r="CQ123" s="1" t="s">
        <v>1901</v>
      </c>
      <c r="CR123" s="1" t="s">
        <v>1902</v>
      </c>
      <c r="CS123" s="36"/>
      <c r="CT123" s="36"/>
      <c r="CU123" s="36"/>
      <c r="CV123" s="36"/>
      <c r="CW123" s="36"/>
      <c r="CX123" s="36"/>
      <c r="CY123" s="36"/>
    </row>
    <row r="124" spans="1:103" s="55" customFormat="1" ht="51.75" customHeight="1" x14ac:dyDescent="0.15">
      <c r="A124" s="1" t="s">
        <v>426</v>
      </c>
      <c r="B124" s="1" t="s">
        <v>1662</v>
      </c>
      <c r="C124" s="1" t="s">
        <v>427</v>
      </c>
      <c r="D124" s="1" t="s">
        <v>428</v>
      </c>
      <c r="E124" s="1"/>
      <c r="F124" s="1"/>
      <c r="G124" s="1" t="s">
        <v>429</v>
      </c>
      <c r="H124" s="37" t="s">
        <v>1663</v>
      </c>
      <c r="I124" s="1" t="s">
        <v>109</v>
      </c>
      <c r="J124" s="1" t="s">
        <v>109</v>
      </c>
      <c r="K124" s="1" t="s">
        <v>110</v>
      </c>
      <c r="L124" s="1" t="s">
        <v>109</v>
      </c>
      <c r="M124" s="1" t="s">
        <v>109</v>
      </c>
      <c r="N124" s="1" t="s">
        <v>110</v>
      </c>
      <c r="O124" s="1" t="s">
        <v>109</v>
      </c>
      <c r="P124" s="1" t="s">
        <v>110</v>
      </c>
      <c r="Q124" s="1" t="s">
        <v>109</v>
      </c>
      <c r="R124" s="1" t="s">
        <v>109</v>
      </c>
      <c r="S124" s="1" t="s">
        <v>109</v>
      </c>
      <c r="T124" s="1" t="s">
        <v>109</v>
      </c>
      <c r="U124" s="1" t="s">
        <v>110</v>
      </c>
      <c r="V124" s="1" t="s">
        <v>433</v>
      </c>
      <c r="W124" s="1" t="s">
        <v>626</v>
      </c>
      <c r="X124" s="40" t="s">
        <v>627</v>
      </c>
      <c r="Y124" s="40">
        <v>15</v>
      </c>
      <c r="Z124" s="40">
        <v>14</v>
      </c>
      <c r="AA124" s="40">
        <v>13</v>
      </c>
      <c r="AB124" s="40">
        <v>12</v>
      </c>
      <c r="AC124" s="42" t="s">
        <v>641</v>
      </c>
      <c r="AD124" s="1" t="s">
        <v>642</v>
      </c>
      <c r="AE124" s="1" t="s">
        <v>589</v>
      </c>
      <c r="AF124" s="37">
        <v>1</v>
      </c>
      <c r="AG124" s="37">
        <v>1</v>
      </c>
      <c r="AH124" s="37">
        <v>1</v>
      </c>
      <c r="AI124" s="37">
        <v>1</v>
      </c>
      <c r="AJ124" s="37">
        <v>1</v>
      </c>
      <c r="AK124" s="37">
        <v>1</v>
      </c>
      <c r="AL124" s="37">
        <v>1</v>
      </c>
      <c r="AM124" s="37">
        <v>1</v>
      </c>
      <c r="AN124" s="37">
        <v>1</v>
      </c>
      <c r="AO124" s="37">
        <v>1</v>
      </c>
      <c r="AP124" s="37">
        <v>1</v>
      </c>
      <c r="AQ124" s="37">
        <v>1</v>
      </c>
      <c r="AR124" s="1" t="s">
        <v>643</v>
      </c>
      <c r="AS124" s="1" t="s">
        <v>169</v>
      </c>
      <c r="AT124" s="1" t="s">
        <v>177</v>
      </c>
      <c r="AU124" s="1" t="s">
        <v>132</v>
      </c>
      <c r="AV124" s="1" t="s">
        <v>644</v>
      </c>
      <c r="AW124" s="1" t="s">
        <v>109</v>
      </c>
      <c r="AX124" s="1" t="s">
        <v>109</v>
      </c>
      <c r="AY124" s="1" t="s">
        <v>109</v>
      </c>
      <c r="AZ124" s="1" t="s">
        <v>109</v>
      </c>
      <c r="BA124" s="1" t="s">
        <v>109</v>
      </c>
      <c r="BB124" s="1" t="s">
        <v>109</v>
      </c>
      <c r="BC124" s="1" t="s">
        <v>109</v>
      </c>
      <c r="BD124" s="1" t="s">
        <v>109</v>
      </c>
      <c r="BE124" s="1" t="s">
        <v>109</v>
      </c>
      <c r="BF124" s="1" t="s">
        <v>109</v>
      </c>
      <c r="BG124" s="1" t="s">
        <v>109</v>
      </c>
      <c r="BH124" s="1" t="s">
        <v>109</v>
      </c>
      <c r="BI124" s="1" t="s">
        <v>109</v>
      </c>
      <c r="BJ124" s="1" t="s">
        <v>109</v>
      </c>
      <c r="BK124" s="1" t="s">
        <v>109</v>
      </c>
      <c r="BL124" s="1" t="s">
        <v>109</v>
      </c>
      <c r="BM124" s="1" t="s">
        <v>110</v>
      </c>
      <c r="BN124" s="106">
        <f t="shared" si="23"/>
        <v>1</v>
      </c>
      <c r="BO124" s="106">
        <f t="shared" ref="BO124:BO125" si="29">+CF124/CG124</f>
        <v>1</v>
      </c>
      <c r="BP124" s="106">
        <f t="shared" ref="BP124:BP125" si="30">+CM124/CN124</f>
        <v>1</v>
      </c>
      <c r="BQ124" s="99"/>
      <c r="BR124" s="106">
        <f t="shared" si="26"/>
        <v>0.75</v>
      </c>
      <c r="BS124" s="106">
        <f>+BN124</f>
        <v>1</v>
      </c>
      <c r="BT124" s="106">
        <f t="shared" si="19"/>
        <v>1</v>
      </c>
      <c r="BU124" s="106">
        <f t="shared" si="27"/>
        <v>1</v>
      </c>
      <c r="BV124" s="99"/>
      <c r="BW124" s="106">
        <f t="shared" ref="BW124:BW125" si="31">+BR124</f>
        <v>0.75</v>
      </c>
      <c r="BX124" s="35">
        <v>43560</v>
      </c>
      <c r="BY124" s="36">
        <v>18764</v>
      </c>
      <c r="BZ124" s="36">
        <v>18764</v>
      </c>
      <c r="CA124" s="1" t="s">
        <v>645</v>
      </c>
      <c r="CB124" s="1" t="s">
        <v>646</v>
      </c>
      <c r="CC124" s="1" t="s">
        <v>647</v>
      </c>
      <c r="CD124" s="1" t="s">
        <v>648</v>
      </c>
      <c r="CE124" s="102">
        <v>43649</v>
      </c>
      <c r="CF124" s="36">
        <v>17779</v>
      </c>
      <c r="CG124" s="36">
        <v>17779</v>
      </c>
      <c r="CH124" s="1" t="s">
        <v>2263</v>
      </c>
      <c r="CI124" s="1" t="s">
        <v>1322</v>
      </c>
      <c r="CJ124" s="1" t="s">
        <v>1323</v>
      </c>
      <c r="CK124" s="1" t="s">
        <v>1324</v>
      </c>
      <c r="CL124" s="102">
        <v>43740</v>
      </c>
      <c r="CM124" s="36">
        <v>21590</v>
      </c>
      <c r="CN124" s="36">
        <v>21590</v>
      </c>
      <c r="CO124" s="1" t="s">
        <v>2205</v>
      </c>
      <c r="CP124" s="1" t="s">
        <v>1824</v>
      </c>
      <c r="CQ124" s="1" t="s">
        <v>1825</v>
      </c>
      <c r="CR124" s="1" t="s">
        <v>1826</v>
      </c>
      <c r="CS124" s="38"/>
      <c r="CT124" s="36"/>
      <c r="CU124" s="36"/>
      <c r="CV124" s="38"/>
      <c r="CW124" s="38"/>
      <c r="CX124" s="38"/>
      <c r="CY124" s="38"/>
    </row>
    <row r="125" spans="1:103" s="55" customFormat="1" ht="51.75" customHeight="1" x14ac:dyDescent="0.15">
      <c r="A125" s="1" t="s">
        <v>6</v>
      </c>
      <c r="B125" s="1" t="s">
        <v>6</v>
      </c>
      <c r="C125" s="1" t="s">
        <v>6</v>
      </c>
      <c r="D125" s="1" t="s">
        <v>6</v>
      </c>
      <c r="E125" s="1"/>
      <c r="F125" s="1"/>
      <c r="G125" s="1"/>
      <c r="H125" s="1"/>
      <c r="I125" s="1" t="s">
        <v>109</v>
      </c>
      <c r="J125" s="1" t="s">
        <v>110</v>
      </c>
      <c r="K125" s="1" t="s">
        <v>109</v>
      </c>
      <c r="L125" s="1" t="s">
        <v>109</v>
      </c>
      <c r="M125" s="1" t="s">
        <v>109</v>
      </c>
      <c r="N125" s="1" t="s">
        <v>110</v>
      </c>
      <c r="O125" s="1" t="s">
        <v>109</v>
      </c>
      <c r="P125" s="1" t="s">
        <v>110</v>
      </c>
      <c r="Q125" s="1" t="s">
        <v>109</v>
      </c>
      <c r="R125" s="1" t="s">
        <v>109</v>
      </c>
      <c r="S125" s="1" t="s">
        <v>109</v>
      </c>
      <c r="T125" s="1" t="s">
        <v>109</v>
      </c>
      <c r="U125" s="1" t="s">
        <v>110</v>
      </c>
      <c r="V125" s="1" t="s">
        <v>649</v>
      </c>
      <c r="W125" s="1" t="s">
        <v>650</v>
      </c>
      <c r="X125" s="37">
        <v>1</v>
      </c>
      <c r="Y125" s="37">
        <v>0.8</v>
      </c>
      <c r="Z125" s="37">
        <v>1</v>
      </c>
      <c r="AA125" s="37">
        <v>1</v>
      </c>
      <c r="AB125" s="37">
        <v>1</v>
      </c>
      <c r="AC125" s="42" t="s">
        <v>651</v>
      </c>
      <c r="AD125" s="1" t="s">
        <v>652</v>
      </c>
      <c r="AE125" s="1" t="s">
        <v>589</v>
      </c>
      <c r="AF125" s="37">
        <v>0.8</v>
      </c>
      <c r="AG125" s="37">
        <v>0.8</v>
      </c>
      <c r="AH125" s="37">
        <v>0.8</v>
      </c>
      <c r="AI125" s="37">
        <v>0.8</v>
      </c>
      <c r="AJ125" s="37">
        <v>0.8</v>
      </c>
      <c r="AK125" s="37">
        <v>0.8</v>
      </c>
      <c r="AL125" s="37">
        <v>0.8</v>
      </c>
      <c r="AM125" s="37">
        <v>0.8</v>
      </c>
      <c r="AN125" s="37">
        <v>0.8</v>
      </c>
      <c r="AO125" s="37">
        <v>0.8</v>
      </c>
      <c r="AP125" s="37">
        <v>0.8</v>
      </c>
      <c r="AQ125" s="37">
        <v>0.8</v>
      </c>
      <c r="AR125" s="1" t="s">
        <v>653</v>
      </c>
      <c r="AS125" s="1" t="s">
        <v>169</v>
      </c>
      <c r="AT125" s="1" t="s">
        <v>131</v>
      </c>
      <c r="AU125" s="1" t="s">
        <v>132</v>
      </c>
      <c r="AV125" s="1" t="s">
        <v>654</v>
      </c>
      <c r="AW125" s="1" t="s">
        <v>109</v>
      </c>
      <c r="AX125" s="1" t="s">
        <v>109</v>
      </c>
      <c r="AY125" s="1" t="s">
        <v>109</v>
      </c>
      <c r="AZ125" s="1" t="s">
        <v>109</v>
      </c>
      <c r="BA125" s="1" t="s">
        <v>109</v>
      </c>
      <c r="BB125" s="1" t="s">
        <v>109</v>
      </c>
      <c r="BC125" s="1" t="s">
        <v>109</v>
      </c>
      <c r="BD125" s="1" t="s">
        <v>109</v>
      </c>
      <c r="BE125" s="1" t="s">
        <v>109</v>
      </c>
      <c r="BF125" s="1" t="s">
        <v>109</v>
      </c>
      <c r="BG125" s="1" t="s">
        <v>109</v>
      </c>
      <c r="BH125" s="1" t="s">
        <v>109</v>
      </c>
      <c r="BI125" s="1" t="s">
        <v>109</v>
      </c>
      <c r="BJ125" s="1" t="s">
        <v>109</v>
      </c>
      <c r="BK125" s="1" t="s">
        <v>109</v>
      </c>
      <c r="BL125" s="1" t="s">
        <v>109</v>
      </c>
      <c r="BM125" s="1" t="s">
        <v>110</v>
      </c>
      <c r="BN125" s="101">
        <f t="shared" si="23"/>
        <v>0.98648648648648651</v>
      </c>
      <c r="BO125" s="101">
        <f t="shared" si="29"/>
        <v>0.92045454545454541</v>
      </c>
      <c r="BP125" s="101">
        <f t="shared" si="30"/>
        <v>0.9135802469135802</v>
      </c>
      <c r="BQ125" s="93"/>
      <c r="BR125" s="101">
        <f t="shared" si="26"/>
        <v>0.70513031971365303</v>
      </c>
      <c r="BS125" s="101">
        <f>+BN125</f>
        <v>0.98648648648648651</v>
      </c>
      <c r="BT125" s="101">
        <f t="shared" si="19"/>
        <v>0.92045454545454541</v>
      </c>
      <c r="BU125" s="101">
        <f t="shared" si="27"/>
        <v>0.9135802469135802</v>
      </c>
      <c r="BV125" s="93"/>
      <c r="BW125" s="101">
        <f t="shared" si="31"/>
        <v>0.70513031971365303</v>
      </c>
      <c r="BX125" s="35">
        <v>43560</v>
      </c>
      <c r="BY125" s="36">
        <v>73</v>
      </c>
      <c r="BZ125" s="36">
        <v>74</v>
      </c>
      <c r="CA125" s="1" t="s">
        <v>655</v>
      </c>
      <c r="CB125" s="1" t="s">
        <v>656</v>
      </c>
      <c r="CC125" s="1" t="s">
        <v>657</v>
      </c>
      <c r="CD125" s="1" t="s">
        <v>658</v>
      </c>
      <c r="CE125" s="102">
        <v>43651</v>
      </c>
      <c r="CF125" s="36">
        <v>81</v>
      </c>
      <c r="CG125" s="36">
        <v>88</v>
      </c>
      <c r="CH125" s="1" t="s">
        <v>2092</v>
      </c>
      <c r="CI125" s="1" t="s">
        <v>671</v>
      </c>
      <c r="CJ125" s="1" t="s">
        <v>1332</v>
      </c>
      <c r="CK125" s="1" t="s">
        <v>1333</v>
      </c>
      <c r="CL125" s="102">
        <v>43740</v>
      </c>
      <c r="CM125" s="36">
        <v>74</v>
      </c>
      <c r="CN125" s="36">
        <v>81</v>
      </c>
      <c r="CO125" s="1" t="s">
        <v>2093</v>
      </c>
      <c r="CP125" s="1" t="s">
        <v>671</v>
      </c>
      <c r="CQ125" s="1" t="s">
        <v>2206</v>
      </c>
      <c r="CR125" s="1" t="s">
        <v>1827</v>
      </c>
      <c r="CS125" s="38"/>
      <c r="CT125" s="36"/>
      <c r="CU125" s="36"/>
      <c r="CV125" s="38"/>
      <c r="CW125" s="38"/>
      <c r="CX125" s="38"/>
      <c r="CY125" s="38"/>
    </row>
    <row r="126" spans="1:103" s="57" customFormat="1" ht="51.75" customHeight="1" x14ac:dyDescent="0.25">
      <c r="A126" s="1" t="s">
        <v>6</v>
      </c>
      <c r="B126" s="1" t="s">
        <v>6</v>
      </c>
      <c r="C126" s="1" t="s">
        <v>6</v>
      </c>
      <c r="D126" s="1" t="s">
        <v>6</v>
      </c>
      <c r="E126" s="1"/>
      <c r="F126" s="1"/>
      <c r="G126" s="1"/>
      <c r="H126" s="1"/>
      <c r="I126" s="1" t="s">
        <v>109</v>
      </c>
      <c r="J126" s="1" t="s">
        <v>109</v>
      </c>
      <c r="K126" s="1" t="s">
        <v>109</v>
      </c>
      <c r="L126" s="1" t="s">
        <v>109</v>
      </c>
      <c r="M126" s="1" t="s">
        <v>110</v>
      </c>
      <c r="N126" s="1" t="s">
        <v>110</v>
      </c>
      <c r="O126" s="1" t="s">
        <v>109</v>
      </c>
      <c r="P126" s="1" t="s">
        <v>110</v>
      </c>
      <c r="Q126" s="1" t="s">
        <v>109</v>
      </c>
      <c r="R126" s="1" t="s">
        <v>109</v>
      </c>
      <c r="S126" s="1" t="s">
        <v>109</v>
      </c>
      <c r="T126" s="1" t="s">
        <v>109</v>
      </c>
      <c r="U126" s="1" t="s">
        <v>110</v>
      </c>
      <c r="V126" s="1" t="s">
        <v>227</v>
      </c>
      <c r="W126" s="1" t="s">
        <v>228</v>
      </c>
      <c r="X126" s="37">
        <v>1</v>
      </c>
      <c r="Y126" s="37">
        <v>0.8</v>
      </c>
      <c r="Z126" s="37">
        <v>1</v>
      </c>
      <c r="AA126" s="37">
        <v>1</v>
      </c>
      <c r="AB126" s="37">
        <v>1</v>
      </c>
      <c r="AC126" s="42" t="s">
        <v>659</v>
      </c>
      <c r="AD126" s="1" t="s">
        <v>660</v>
      </c>
      <c r="AE126" s="1" t="s">
        <v>589</v>
      </c>
      <c r="AF126" s="1"/>
      <c r="AG126" s="37"/>
      <c r="AH126" s="37">
        <v>0.8</v>
      </c>
      <c r="AI126" s="1"/>
      <c r="AJ126" s="1"/>
      <c r="AK126" s="37">
        <v>0.8</v>
      </c>
      <c r="AL126" s="37"/>
      <c r="AM126" s="1"/>
      <c r="AN126" s="37">
        <v>0.8</v>
      </c>
      <c r="AO126" s="1"/>
      <c r="AP126" s="1"/>
      <c r="AQ126" s="37">
        <v>0.8</v>
      </c>
      <c r="AR126" s="1" t="s">
        <v>661</v>
      </c>
      <c r="AS126" s="1" t="s">
        <v>141</v>
      </c>
      <c r="AT126" s="1" t="s">
        <v>131</v>
      </c>
      <c r="AU126" s="1" t="s">
        <v>132</v>
      </c>
      <c r="AV126" s="1" t="s">
        <v>662</v>
      </c>
      <c r="AW126" s="1" t="s">
        <v>109</v>
      </c>
      <c r="AX126" s="1" t="s">
        <v>109</v>
      </c>
      <c r="AY126" s="1" t="s">
        <v>109</v>
      </c>
      <c r="AZ126" s="1" t="s">
        <v>109</v>
      </c>
      <c r="BA126" s="1" t="s">
        <v>109</v>
      </c>
      <c r="BB126" s="1" t="s">
        <v>109</v>
      </c>
      <c r="BC126" s="1" t="s">
        <v>109</v>
      </c>
      <c r="BD126" s="1" t="s">
        <v>109</v>
      </c>
      <c r="BE126" s="1" t="s">
        <v>109</v>
      </c>
      <c r="BF126" s="1" t="s">
        <v>109</v>
      </c>
      <c r="BG126" s="1" t="s">
        <v>109</v>
      </c>
      <c r="BH126" s="1" t="s">
        <v>109</v>
      </c>
      <c r="BI126" s="1" t="s">
        <v>109</v>
      </c>
      <c r="BJ126" s="1" t="s">
        <v>109</v>
      </c>
      <c r="BK126" s="1" t="s">
        <v>109</v>
      </c>
      <c r="BL126" s="1" t="s">
        <v>109</v>
      </c>
      <c r="BM126" s="1" t="s">
        <v>110</v>
      </c>
      <c r="BN126" s="103">
        <f t="shared" si="23"/>
        <v>0.93908629441624369</v>
      </c>
      <c r="BO126" s="101">
        <f>+CF126/CG126</f>
        <v>0.62068965517241381</v>
      </c>
      <c r="BP126" s="103">
        <f>+CM126/CN126</f>
        <v>3.7234042553191488E-2</v>
      </c>
      <c r="BQ126" s="101"/>
      <c r="BR126" s="101">
        <f t="shared" si="26"/>
        <v>0.39925249803546226</v>
      </c>
      <c r="BS126" s="101">
        <f>BN126</f>
        <v>0.93908629441624369</v>
      </c>
      <c r="BT126" s="101">
        <f t="shared" si="19"/>
        <v>0.62068965517241381</v>
      </c>
      <c r="BU126" s="103">
        <f t="shared" si="27"/>
        <v>3.7234042553191488E-2</v>
      </c>
      <c r="BV126" s="101"/>
      <c r="BW126" s="101">
        <f>+(BS126+BT126+BU126+BV126)/4</f>
        <v>0.39925249803546226</v>
      </c>
      <c r="BX126" s="35">
        <v>43557</v>
      </c>
      <c r="BY126" s="36">
        <v>185</v>
      </c>
      <c r="BZ126" s="36">
        <v>197</v>
      </c>
      <c r="CA126" s="1" t="s">
        <v>663</v>
      </c>
      <c r="CB126" s="1" t="s">
        <v>664</v>
      </c>
      <c r="CC126" s="1" t="s">
        <v>665</v>
      </c>
      <c r="CD126" s="1" t="s">
        <v>666</v>
      </c>
      <c r="CE126" s="102">
        <v>43651</v>
      </c>
      <c r="CF126" s="36">
        <v>162</v>
      </c>
      <c r="CG126" s="36">
        <v>261</v>
      </c>
      <c r="CH126" s="1" t="s">
        <v>1469</v>
      </c>
      <c r="CI126" s="1" t="s">
        <v>665</v>
      </c>
      <c r="CJ126" s="1" t="s">
        <v>1470</v>
      </c>
      <c r="CK126" s="1" t="s">
        <v>666</v>
      </c>
      <c r="CL126" s="102">
        <v>43740</v>
      </c>
      <c r="CM126" s="36">
        <v>14</v>
      </c>
      <c r="CN126" s="36">
        <v>376</v>
      </c>
      <c r="CO126" s="1" t="s">
        <v>1897</v>
      </c>
      <c r="CP126" s="1" t="s">
        <v>1894</v>
      </c>
      <c r="CQ126" s="1" t="s">
        <v>1895</v>
      </c>
      <c r="CR126" s="1" t="s">
        <v>1896</v>
      </c>
      <c r="CS126" s="36"/>
      <c r="CT126" s="36"/>
      <c r="CU126" s="36"/>
      <c r="CV126" s="36"/>
      <c r="CW126" s="36"/>
      <c r="CX126" s="36"/>
      <c r="CY126" s="36"/>
    </row>
    <row r="127" spans="1:103" s="57" customFormat="1" ht="51.75" customHeight="1" x14ac:dyDescent="0.25">
      <c r="A127" s="1" t="s">
        <v>6</v>
      </c>
      <c r="B127" s="1" t="s">
        <v>6</v>
      </c>
      <c r="C127" s="1" t="s">
        <v>6</v>
      </c>
      <c r="D127" s="1" t="s">
        <v>6</v>
      </c>
      <c r="E127" s="1"/>
      <c r="F127" s="1"/>
      <c r="G127" s="1"/>
      <c r="H127" s="1"/>
      <c r="I127" s="1" t="s">
        <v>109</v>
      </c>
      <c r="J127" s="1" t="s">
        <v>109</v>
      </c>
      <c r="K127" s="1" t="s">
        <v>109</v>
      </c>
      <c r="L127" s="1" t="s">
        <v>109</v>
      </c>
      <c r="M127" s="1" t="s">
        <v>110</v>
      </c>
      <c r="N127" s="1" t="s">
        <v>110</v>
      </c>
      <c r="O127" s="1" t="s">
        <v>109</v>
      </c>
      <c r="P127" s="1" t="s">
        <v>110</v>
      </c>
      <c r="Q127" s="1" t="s">
        <v>109</v>
      </c>
      <c r="R127" s="1" t="s">
        <v>109</v>
      </c>
      <c r="S127" s="1" t="s">
        <v>109</v>
      </c>
      <c r="T127" s="1" t="s">
        <v>109</v>
      </c>
      <c r="U127" s="1" t="s">
        <v>110</v>
      </c>
      <c r="V127" s="1" t="s">
        <v>649</v>
      </c>
      <c r="W127" s="1" t="s">
        <v>650</v>
      </c>
      <c r="X127" s="37">
        <v>0.8</v>
      </c>
      <c r="Y127" s="37">
        <v>0.8</v>
      </c>
      <c r="Z127" s="37">
        <v>0.8</v>
      </c>
      <c r="AA127" s="37">
        <v>0.8</v>
      </c>
      <c r="AB127" s="37">
        <v>0.8</v>
      </c>
      <c r="AC127" s="42" t="s">
        <v>667</v>
      </c>
      <c r="AD127" s="1" t="s">
        <v>668</v>
      </c>
      <c r="AE127" s="1" t="s">
        <v>589</v>
      </c>
      <c r="AF127" s="1"/>
      <c r="AG127" s="37"/>
      <c r="AH127" s="37">
        <v>0.8</v>
      </c>
      <c r="AI127" s="37"/>
      <c r="AJ127" s="1"/>
      <c r="AK127" s="37">
        <v>0.8</v>
      </c>
      <c r="AL127" s="37"/>
      <c r="AM127" s="37"/>
      <c r="AN127" s="37">
        <v>0.8</v>
      </c>
      <c r="AO127" s="1"/>
      <c r="AP127" s="1"/>
      <c r="AQ127" s="37">
        <v>0.8</v>
      </c>
      <c r="AR127" s="1" t="s">
        <v>669</v>
      </c>
      <c r="AS127" s="1" t="s">
        <v>141</v>
      </c>
      <c r="AT127" s="1" t="s">
        <v>131</v>
      </c>
      <c r="AU127" s="1" t="s">
        <v>132</v>
      </c>
      <c r="AV127" s="1" t="s">
        <v>670</v>
      </c>
      <c r="AW127" s="1" t="s">
        <v>109</v>
      </c>
      <c r="AX127" s="1" t="s">
        <v>109</v>
      </c>
      <c r="AY127" s="1" t="s">
        <v>109</v>
      </c>
      <c r="AZ127" s="1" t="s">
        <v>109</v>
      </c>
      <c r="BA127" s="1" t="s">
        <v>109</v>
      </c>
      <c r="BB127" s="1" t="s">
        <v>109</v>
      </c>
      <c r="BC127" s="1" t="s">
        <v>109</v>
      </c>
      <c r="BD127" s="1" t="s">
        <v>109</v>
      </c>
      <c r="BE127" s="1" t="s">
        <v>109</v>
      </c>
      <c r="BF127" s="1" t="s">
        <v>109</v>
      </c>
      <c r="BG127" s="1" t="s">
        <v>109</v>
      </c>
      <c r="BH127" s="1" t="s">
        <v>109</v>
      </c>
      <c r="BI127" s="1" t="s">
        <v>109</v>
      </c>
      <c r="BJ127" s="1" t="s">
        <v>109</v>
      </c>
      <c r="BK127" s="1" t="s">
        <v>109</v>
      </c>
      <c r="BL127" s="1" t="s">
        <v>109</v>
      </c>
      <c r="BM127" s="1" t="s">
        <v>110</v>
      </c>
      <c r="BN127" s="98">
        <f t="shared" si="23"/>
        <v>1</v>
      </c>
      <c r="BO127" s="106">
        <f>+CF127/CG127</f>
        <v>1</v>
      </c>
      <c r="BP127" s="98">
        <f>+CM127/CN127</f>
        <v>1</v>
      </c>
      <c r="BQ127" s="106"/>
      <c r="BR127" s="106">
        <f t="shared" si="26"/>
        <v>0.75</v>
      </c>
      <c r="BS127" s="106">
        <f>BN127</f>
        <v>1</v>
      </c>
      <c r="BT127" s="106">
        <f t="shared" si="19"/>
        <v>1</v>
      </c>
      <c r="BU127" s="98">
        <f t="shared" si="27"/>
        <v>1</v>
      </c>
      <c r="BV127" s="106"/>
      <c r="BW127" s="106">
        <f>+(BS127+BT127+BU127+BV127)/4</f>
        <v>0.75</v>
      </c>
      <c r="BX127" s="35">
        <v>43557</v>
      </c>
      <c r="BY127" s="36">
        <v>28</v>
      </c>
      <c r="BZ127" s="36">
        <v>28</v>
      </c>
      <c r="CA127" s="1" t="s">
        <v>2289</v>
      </c>
      <c r="CB127" s="1" t="s">
        <v>671</v>
      </c>
      <c r="CC127" s="1" t="s">
        <v>672</v>
      </c>
      <c r="CD127" s="1" t="s">
        <v>673</v>
      </c>
      <c r="CE127" s="102">
        <v>43651</v>
      </c>
      <c r="CF127" s="36">
        <v>32</v>
      </c>
      <c r="CG127" s="36">
        <v>32</v>
      </c>
      <c r="CH127" s="1" t="s">
        <v>2264</v>
      </c>
      <c r="CI127" s="1" t="s">
        <v>671</v>
      </c>
      <c r="CJ127" s="1" t="s">
        <v>672</v>
      </c>
      <c r="CK127" s="1" t="s">
        <v>673</v>
      </c>
      <c r="CL127" s="102">
        <v>43740</v>
      </c>
      <c r="CM127" s="36">
        <v>41</v>
      </c>
      <c r="CN127" s="36">
        <v>41</v>
      </c>
      <c r="CO127" s="1" t="s">
        <v>2207</v>
      </c>
      <c r="CP127" s="1" t="s">
        <v>671</v>
      </c>
      <c r="CQ127" s="1" t="s">
        <v>672</v>
      </c>
      <c r="CR127" s="1" t="s">
        <v>673</v>
      </c>
      <c r="CS127" s="36"/>
      <c r="CT127" s="36"/>
      <c r="CU127" s="36"/>
      <c r="CV127" s="36"/>
      <c r="CW127" s="36"/>
      <c r="CX127" s="36"/>
      <c r="CY127" s="36"/>
    </row>
    <row r="128" spans="1:103" s="55" customFormat="1" ht="51.75" customHeight="1" x14ac:dyDescent="0.15">
      <c r="A128" s="1" t="s">
        <v>426</v>
      </c>
      <c r="B128" s="1" t="s">
        <v>1662</v>
      </c>
      <c r="C128" s="1" t="s">
        <v>427</v>
      </c>
      <c r="D128" s="1" t="s">
        <v>428</v>
      </c>
      <c r="E128" s="1"/>
      <c r="F128" s="1"/>
      <c r="G128" s="1" t="s">
        <v>429</v>
      </c>
      <c r="H128" s="37" t="s">
        <v>1663</v>
      </c>
      <c r="I128" s="1" t="s">
        <v>109</v>
      </c>
      <c r="J128" s="1" t="s">
        <v>109</v>
      </c>
      <c r="K128" s="1" t="s">
        <v>110</v>
      </c>
      <c r="L128" s="1" t="s">
        <v>109</v>
      </c>
      <c r="M128" s="1" t="s">
        <v>109</v>
      </c>
      <c r="N128" s="1" t="s">
        <v>110</v>
      </c>
      <c r="O128" s="1" t="s">
        <v>109</v>
      </c>
      <c r="P128" s="1" t="s">
        <v>110</v>
      </c>
      <c r="Q128" s="1" t="s">
        <v>109</v>
      </c>
      <c r="R128" s="1" t="s">
        <v>109</v>
      </c>
      <c r="S128" s="1" t="s">
        <v>109</v>
      </c>
      <c r="T128" s="1" t="s">
        <v>109</v>
      </c>
      <c r="U128" s="1" t="s">
        <v>110</v>
      </c>
      <c r="V128" s="1" t="s">
        <v>433</v>
      </c>
      <c r="W128" s="1" t="s">
        <v>626</v>
      </c>
      <c r="X128" s="40" t="s">
        <v>627</v>
      </c>
      <c r="Y128" s="40">
        <v>15</v>
      </c>
      <c r="Z128" s="40">
        <v>14</v>
      </c>
      <c r="AA128" s="40">
        <v>13</v>
      </c>
      <c r="AB128" s="40">
        <v>12</v>
      </c>
      <c r="AC128" s="42" t="s">
        <v>674</v>
      </c>
      <c r="AD128" s="1" t="s">
        <v>675</v>
      </c>
      <c r="AE128" s="1" t="s">
        <v>589</v>
      </c>
      <c r="AF128" s="37">
        <v>1</v>
      </c>
      <c r="AG128" s="37">
        <v>1</v>
      </c>
      <c r="AH128" s="37">
        <v>1</v>
      </c>
      <c r="AI128" s="37">
        <v>1</v>
      </c>
      <c r="AJ128" s="37">
        <v>1</v>
      </c>
      <c r="AK128" s="37">
        <v>1</v>
      </c>
      <c r="AL128" s="37">
        <v>1</v>
      </c>
      <c r="AM128" s="37">
        <v>1</v>
      </c>
      <c r="AN128" s="37">
        <v>1</v>
      </c>
      <c r="AO128" s="37">
        <v>1</v>
      </c>
      <c r="AP128" s="37">
        <v>1</v>
      </c>
      <c r="AQ128" s="37">
        <v>1</v>
      </c>
      <c r="AR128" s="1" t="s">
        <v>676</v>
      </c>
      <c r="AS128" s="1" t="s">
        <v>169</v>
      </c>
      <c r="AT128" s="1" t="s">
        <v>177</v>
      </c>
      <c r="AU128" s="1" t="s">
        <v>132</v>
      </c>
      <c r="AV128" s="1" t="s">
        <v>677</v>
      </c>
      <c r="AW128" s="1" t="s">
        <v>109</v>
      </c>
      <c r="AX128" s="1" t="s">
        <v>109</v>
      </c>
      <c r="AY128" s="1" t="s">
        <v>109</v>
      </c>
      <c r="AZ128" s="1" t="s">
        <v>109</v>
      </c>
      <c r="BA128" s="1" t="s">
        <v>109</v>
      </c>
      <c r="BB128" s="1" t="s">
        <v>109</v>
      </c>
      <c r="BC128" s="1" t="s">
        <v>109</v>
      </c>
      <c r="BD128" s="1" t="s">
        <v>109</v>
      </c>
      <c r="BE128" s="1" t="s">
        <v>109</v>
      </c>
      <c r="BF128" s="1" t="s">
        <v>109</v>
      </c>
      <c r="BG128" s="1" t="s">
        <v>109</v>
      </c>
      <c r="BH128" s="1" t="s">
        <v>109</v>
      </c>
      <c r="BI128" s="1" t="s">
        <v>109</v>
      </c>
      <c r="BJ128" s="1" t="s">
        <v>109</v>
      </c>
      <c r="BK128" s="1" t="s">
        <v>109</v>
      </c>
      <c r="BL128" s="1" t="s">
        <v>109</v>
      </c>
      <c r="BM128" s="1" t="s">
        <v>110</v>
      </c>
      <c r="BN128" s="101">
        <f t="shared" si="23"/>
        <v>0.96178343949044587</v>
      </c>
      <c r="BO128" s="101">
        <f t="shared" ref="BO128:BO129" si="32">+CF128/CG128</f>
        <v>0.9061032863849765</v>
      </c>
      <c r="BP128" s="101">
        <f t="shared" ref="BP128:BP129" si="33">+CM128/CN128</f>
        <v>0.96638655462184875</v>
      </c>
      <c r="BQ128" s="93"/>
      <c r="BR128" s="101">
        <f t="shared" si="26"/>
        <v>0.70856832012431781</v>
      </c>
      <c r="BS128" s="101">
        <f>+BN128</f>
        <v>0.96178343949044587</v>
      </c>
      <c r="BT128" s="101">
        <f t="shared" si="19"/>
        <v>0.9061032863849765</v>
      </c>
      <c r="BU128" s="101">
        <f t="shared" si="27"/>
        <v>0.96638655462184875</v>
      </c>
      <c r="BV128" s="93"/>
      <c r="BW128" s="101">
        <f t="shared" ref="BW128:BW129" si="34">+BR128</f>
        <v>0.70856832012431781</v>
      </c>
      <c r="BX128" s="35">
        <v>43560</v>
      </c>
      <c r="BY128" s="36">
        <v>151</v>
      </c>
      <c r="BZ128" s="36">
        <v>157</v>
      </c>
      <c r="CA128" s="1" t="s">
        <v>610</v>
      </c>
      <c r="CB128" s="1" t="s">
        <v>611</v>
      </c>
      <c r="CC128" s="1" t="s">
        <v>678</v>
      </c>
      <c r="CD128" s="1" t="s">
        <v>613</v>
      </c>
      <c r="CE128" s="102">
        <v>43649</v>
      </c>
      <c r="CF128" s="36">
        <v>193</v>
      </c>
      <c r="CG128" s="36">
        <v>213</v>
      </c>
      <c r="CH128" s="1" t="s">
        <v>2094</v>
      </c>
      <c r="CI128" s="1" t="s">
        <v>1321</v>
      </c>
      <c r="CJ128" s="1" t="s">
        <v>2095</v>
      </c>
      <c r="CK128" s="1" t="s">
        <v>2265</v>
      </c>
      <c r="CL128" s="102">
        <v>43740</v>
      </c>
      <c r="CM128" s="36">
        <v>575</v>
      </c>
      <c r="CN128" s="36">
        <v>595</v>
      </c>
      <c r="CO128" s="1" t="s">
        <v>2041</v>
      </c>
      <c r="CP128" s="1" t="s">
        <v>1321</v>
      </c>
      <c r="CQ128" s="1" t="s">
        <v>2042</v>
      </c>
      <c r="CR128" s="1" t="s">
        <v>2043</v>
      </c>
      <c r="CS128" s="38"/>
      <c r="CT128" s="36"/>
      <c r="CU128" s="36"/>
      <c r="CV128" s="38"/>
      <c r="CW128" s="38"/>
      <c r="CX128" s="38"/>
      <c r="CY128" s="38"/>
    </row>
    <row r="129" spans="1:103" s="57" customFormat="1" ht="51.75" customHeight="1" x14ac:dyDescent="0.15">
      <c r="A129" s="1" t="s">
        <v>426</v>
      </c>
      <c r="B129" s="1" t="s">
        <v>1662</v>
      </c>
      <c r="C129" s="1" t="s">
        <v>427</v>
      </c>
      <c r="D129" s="1" t="s">
        <v>428</v>
      </c>
      <c r="E129" s="1"/>
      <c r="F129" s="1"/>
      <c r="G129" s="1" t="s">
        <v>429</v>
      </c>
      <c r="H129" s="37" t="s">
        <v>1663</v>
      </c>
      <c r="I129" s="1" t="s">
        <v>109</v>
      </c>
      <c r="J129" s="1" t="s">
        <v>109</v>
      </c>
      <c r="K129" s="1" t="s">
        <v>110</v>
      </c>
      <c r="L129" s="1" t="s">
        <v>109</v>
      </c>
      <c r="M129" s="1" t="s">
        <v>109</v>
      </c>
      <c r="N129" s="1" t="s">
        <v>110</v>
      </c>
      <c r="O129" s="1" t="s">
        <v>109</v>
      </c>
      <c r="P129" s="1" t="s">
        <v>110</v>
      </c>
      <c r="Q129" s="1" t="s">
        <v>109</v>
      </c>
      <c r="R129" s="1" t="s">
        <v>109</v>
      </c>
      <c r="S129" s="1" t="s">
        <v>109</v>
      </c>
      <c r="T129" s="1" t="s">
        <v>109</v>
      </c>
      <c r="U129" s="1" t="s">
        <v>110</v>
      </c>
      <c r="V129" s="1" t="s">
        <v>433</v>
      </c>
      <c r="W129" s="1" t="s">
        <v>626</v>
      </c>
      <c r="X129" s="40" t="s">
        <v>627</v>
      </c>
      <c r="Y129" s="40">
        <v>15</v>
      </c>
      <c r="Z129" s="40">
        <v>14</v>
      </c>
      <c r="AA129" s="40">
        <v>13</v>
      </c>
      <c r="AB129" s="40">
        <v>12</v>
      </c>
      <c r="AC129" s="42" t="s">
        <v>679</v>
      </c>
      <c r="AD129" s="1" t="s">
        <v>680</v>
      </c>
      <c r="AE129" s="1" t="s">
        <v>589</v>
      </c>
      <c r="AF129" s="37">
        <v>1</v>
      </c>
      <c r="AG129" s="37">
        <v>1</v>
      </c>
      <c r="AH129" s="37">
        <v>1</v>
      </c>
      <c r="AI129" s="37">
        <v>1</v>
      </c>
      <c r="AJ129" s="37">
        <v>1</v>
      </c>
      <c r="AK129" s="37">
        <v>1</v>
      </c>
      <c r="AL129" s="37">
        <v>1</v>
      </c>
      <c r="AM129" s="37">
        <v>1</v>
      </c>
      <c r="AN129" s="37">
        <v>1</v>
      </c>
      <c r="AO129" s="37">
        <v>1</v>
      </c>
      <c r="AP129" s="37">
        <v>1</v>
      </c>
      <c r="AQ129" s="37">
        <v>1</v>
      </c>
      <c r="AR129" s="1" t="s">
        <v>681</v>
      </c>
      <c r="AS129" s="1" t="s">
        <v>169</v>
      </c>
      <c r="AT129" s="1" t="s">
        <v>177</v>
      </c>
      <c r="AU129" s="1" t="s">
        <v>132</v>
      </c>
      <c r="AV129" s="1" t="s">
        <v>682</v>
      </c>
      <c r="AW129" s="1" t="s">
        <v>109</v>
      </c>
      <c r="AX129" s="1" t="s">
        <v>109</v>
      </c>
      <c r="AY129" s="1" t="s">
        <v>109</v>
      </c>
      <c r="AZ129" s="1" t="s">
        <v>109</v>
      </c>
      <c r="BA129" s="1" t="s">
        <v>109</v>
      </c>
      <c r="BB129" s="1" t="s">
        <v>109</v>
      </c>
      <c r="BC129" s="1" t="s">
        <v>109</v>
      </c>
      <c r="BD129" s="1" t="s">
        <v>109</v>
      </c>
      <c r="BE129" s="1" t="s">
        <v>109</v>
      </c>
      <c r="BF129" s="1" t="s">
        <v>109</v>
      </c>
      <c r="BG129" s="1" t="s">
        <v>109</v>
      </c>
      <c r="BH129" s="1" t="s">
        <v>109</v>
      </c>
      <c r="BI129" s="1" t="s">
        <v>109</v>
      </c>
      <c r="BJ129" s="1" t="s">
        <v>109</v>
      </c>
      <c r="BK129" s="1" t="s">
        <v>109</v>
      </c>
      <c r="BL129" s="1" t="s">
        <v>109</v>
      </c>
      <c r="BM129" s="1" t="s">
        <v>110</v>
      </c>
      <c r="BN129" s="101">
        <f t="shared" si="23"/>
        <v>0.86567164179104472</v>
      </c>
      <c r="BO129" s="101">
        <f t="shared" si="32"/>
        <v>0.88387096774193552</v>
      </c>
      <c r="BP129" s="101">
        <f t="shared" si="33"/>
        <v>0.73831775700934577</v>
      </c>
      <c r="BQ129" s="93"/>
      <c r="BR129" s="101">
        <f t="shared" si="26"/>
        <v>0.62196509163558145</v>
      </c>
      <c r="BS129" s="101">
        <f>+BN129</f>
        <v>0.86567164179104472</v>
      </c>
      <c r="BT129" s="101">
        <f t="shared" si="19"/>
        <v>0.88387096774193552</v>
      </c>
      <c r="BU129" s="101">
        <f t="shared" si="27"/>
        <v>0.73831775700934577</v>
      </c>
      <c r="BV129" s="93"/>
      <c r="BW129" s="101">
        <f t="shared" si="34"/>
        <v>0.62196509163558145</v>
      </c>
      <c r="BX129" s="35">
        <v>43560</v>
      </c>
      <c r="BY129" s="36">
        <v>116</v>
      </c>
      <c r="BZ129" s="36">
        <v>134</v>
      </c>
      <c r="CA129" s="1" t="s">
        <v>683</v>
      </c>
      <c r="CB129" s="1" t="s">
        <v>684</v>
      </c>
      <c r="CC129" s="1" t="s">
        <v>685</v>
      </c>
      <c r="CD129" s="1" t="s">
        <v>686</v>
      </c>
      <c r="CE129" s="102">
        <v>43650</v>
      </c>
      <c r="CF129" s="36">
        <v>137</v>
      </c>
      <c r="CG129" s="36">
        <v>155</v>
      </c>
      <c r="CH129" s="1" t="s">
        <v>2096</v>
      </c>
      <c r="CI129" s="1" t="s">
        <v>1320</v>
      </c>
      <c r="CJ129" s="1" t="s">
        <v>2097</v>
      </c>
      <c r="CK129" s="1" t="s">
        <v>2098</v>
      </c>
      <c r="CL129" s="102">
        <v>43740</v>
      </c>
      <c r="CM129" s="36">
        <v>158</v>
      </c>
      <c r="CN129" s="36">
        <v>214</v>
      </c>
      <c r="CO129" s="1" t="s">
        <v>2099</v>
      </c>
      <c r="CP129" s="71" t="s">
        <v>1830</v>
      </c>
      <c r="CQ129" s="1" t="s">
        <v>2100</v>
      </c>
      <c r="CR129" s="1" t="s">
        <v>2101</v>
      </c>
      <c r="CS129" s="36"/>
      <c r="CT129" s="36"/>
      <c r="CU129" s="36"/>
      <c r="CV129" s="36"/>
      <c r="CW129" s="36"/>
      <c r="CX129" s="36"/>
      <c r="CY129" s="36"/>
    </row>
    <row r="130" spans="1:103" s="57" customFormat="1" ht="51.75" customHeight="1" x14ac:dyDescent="0.25">
      <c r="A130" s="1" t="s">
        <v>6</v>
      </c>
      <c r="B130" s="1" t="s">
        <v>6</v>
      </c>
      <c r="C130" s="1" t="s">
        <v>6</v>
      </c>
      <c r="D130" s="1" t="s">
        <v>6</v>
      </c>
      <c r="E130" s="1"/>
      <c r="F130" s="1"/>
      <c r="G130" s="1"/>
      <c r="H130" s="1"/>
      <c r="I130" s="1" t="s">
        <v>109</v>
      </c>
      <c r="J130" s="1" t="s">
        <v>110</v>
      </c>
      <c r="K130" s="1" t="s">
        <v>109</v>
      </c>
      <c r="L130" s="1" t="s">
        <v>109</v>
      </c>
      <c r="M130" s="1" t="s">
        <v>109</v>
      </c>
      <c r="N130" s="1" t="s">
        <v>110</v>
      </c>
      <c r="O130" s="1" t="s">
        <v>109</v>
      </c>
      <c r="P130" s="1" t="s">
        <v>110</v>
      </c>
      <c r="Q130" s="1" t="s">
        <v>109</v>
      </c>
      <c r="R130" s="1" t="s">
        <v>109</v>
      </c>
      <c r="S130" s="1" t="s">
        <v>109</v>
      </c>
      <c r="T130" s="1" t="s">
        <v>109</v>
      </c>
      <c r="U130" s="1" t="s">
        <v>110</v>
      </c>
      <c r="V130" s="1" t="s">
        <v>227</v>
      </c>
      <c r="W130" s="1" t="s">
        <v>650</v>
      </c>
      <c r="X130" s="37">
        <v>1</v>
      </c>
      <c r="Y130" s="37">
        <v>1</v>
      </c>
      <c r="Z130" s="37">
        <v>1</v>
      </c>
      <c r="AA130" s="37">
        <v>1</v>
      </c>
      <c r="AB130" s="37">
        <v>1</v>
      </c>
      <c r="AC130" s="42" t="s">
        <v>687</v>
      </c>
      <c r="AD130" s="1" t="s">
        <v>688</v>
      </c>
      <c r="AE130" s="1" t="s">
        <v>589</v>
      </c>
      <c r="AF130" s="37"/>
      <c r="AG130" s="37"/>
      <c r="AH130" s="37">
        <v>1</v>
      </c>
      <c r="AI130" s="37"/>
      <c r="AJ130" s="37"/>
      <c r="AK130" s="37">
        <v>1</v>
      </c>
      <c r="AL130" s="37"/>
      <c r="AM130" s="37"/>
      <c r="AN130" s="37">
        <v>1</v>
      </c>
      <c r="AO130" s="37"/>
      <c r="AP130" s="37"/>
      <c r="AQ130" s="37">
        <v>1</v>
      </c>
      <c r="AR130" s="1" t="s">
        <v>689</v>
      </c>
      <c r="AS130" s="1" t="s">
        <v>141</v>
      </c>
      <c r="AT130" s="1" t="s">
        <v>131</v>
      </c>
      <c r="AU130" s="1" t="s">
        <v>132</v>
      </c>
      <c r="AV130" s="1" t="s">
        <v>690</v>
      </c>
      <c r="AW130" s="1" t="s">
        <v>109</v>
      </c>
      <c r="AX130" s="1" t="s">
        <v>109</v>
      </c>
      <c r="AY130" s="1" t="s">
        <v>109</v>
      </c>
      <c r="AZ130" s="1" t="s">
        <v>109</v>
      </c>
      <c r="BA130" s="1" t="s">
        <v>109</v>
      </c>
      <c r="BB130" s="1" t="s">
        <v>109</v>
      </c>
      <c r="BC130" s="1" t="s">
        <v>109</v>
      </c>
      <c r="BD130" s="1" t="s">
        <v>109</v>
      </c>
      <c r="BE130" s="1" t="s">
        <v>109</v>
      </c>
      <c r="BF130" s="1" t="s">
        <v>109</v>
      </c>
      <c r="BG130" s="1" t="s">
        <v>109</v>
      </c>
      <c r="BH130" s="1" t="s">
        <v>109</v>
      </c>
      <c r="BI130" s="1" t="s">
        <v>109</v>
      </c>
      <c r="BJ130" s="1" t="s">
        <v>109</v>
      </c>
      <c r="BK130" s="1" t="s">
        <v>109</v>
      </c>
      <c r="BL130" s="1" t="s">
        <v>109</v>
      </c>
      <c r="BM130" s="1" t="s">
        <v>110</v>
      </c>
      <c r="BN130" s="98">
        <f t="shared" si="23"/>
        <v>1</v>
      </c>
      <c r="BO130" s="106">
        <f>+CF130/CG130</f>
        <v>1</v>
      </c>
      <c r="BP130" s="98">
        <f>+CM130/CN130</f>
        <v>1</v>
      </c>
      <c r="BQ130" s="106"/>
      <c r="BR130" s="106">
        <f t="shared" si="26"/>
        <v>0.75</v>
      </c>
      <c r="BS130" s="106">
        <f>BN130</f>
        <v>1</v>
      </c>
      <c r="BT130" s="106">
        <f t="shared" si="19"/>
        <v>1</v>
      </c>
      <c r="BU130" s="98">
        <f t="shared" si="27"/>
        <v>1</v>
      </c>
      <c r="BV130" s="106"/>
      <c r="BW130" s="106">
        <f>+(BS130+BT130+BU130+BV130)/4</f>
        <v>0.75</v>
      </c>
      <c r="BX130" s="35">
        <v>43557</v>
      </c>
      <c r="BY130" s="36">
        <v>79</v>
      </c>
      <c r="BZ130" s="36">
        <v>79</v>
      </c>
      <c r="CA130" s="1" t="s">
        <v>691</v>
      </c>
      <c r="CB130" s="1" t="s">
        <v>692</v>
      </c>
      <c r="CC130" s="1" t="s">
        <v>693</v>
      </c>
      <c r="CD130" s="1" t="s">
        <v>694</v>
      </c>
      <c r="CE130" s="102">
        <v>43648</v>
      </c>
      <c r="CF130" s="36">
        <v>107</v>
      </c>
      <c r="CG130" s="36">
        <v>107</v>
      </c>
      <c r="CH130" s="1" t="s">
        <v>1471</v>
      </c>
      <c r="CI130" s="1" t="s">
        <v>692</v>
      </c>
      <c r="CJ130" s="1" t="s">
        <v>693</v>
      </c>
      <c r="CK130" s="1" t="s">
        <v>694</v>
      </c>
      <c r="CL130" s="102">
        <v>43740</v>
      </c>
      <c r="CM130" s="36">
        <v>134</v>
      </c>
      <c r="CN130" s="36">
        <v>134</v>
      </c>
      <c r="CO130" s="1" t="s">
        <v>1892</v>
      </c>
      <c r="CP130" s="1" t="s">
        <v>692</v>
      </c>
      <c r="CQ130" s="1" t="s">
        <v>1893</v>
      </c>
      <c r="CR130" s="1" t="s">
        <v>694</v>
      </c>
      <c r="CS130" s="36"/>
      <c r="CT130" s="36"/>
      <c r="CU130" s="36"/>
      <c r="CV130" s="36"/>
      <c r="CW130" s="36"/>
      <c r="CX130" s="36"/>
      <c r="CY130" s="36"/>
    </row>
    <row r="131" spans="1:103" s="55" customFormat="1" ht="51.75" customHeight="1" x14ac:dyDescent="0.15">
      <c r="A131" s="1" t="s">
        <v>6</v>
      </c>
      <c r="B131" s="1" t="s">
        <v>6</v>
      </c>
      <c r="C131" s="1" t="s">
        <v>6</v>
      </c>
      <c r="D131" s="1" t="s">
        <v>6</v>
      </c>
      <c r="E131" s="1"/>
      <c r="F131" s="1"/>
      <c r="G131" s="1"/>
      <c r="H131" s="1"/>
      <c r="I131" s="1" t="s">
        <v>109</v>
      </c>
      <c r="J131" s="1" t="s">
        <v>109</v>
      </c>
      <c r="K131" s="1" t="s">
        <v>109</v>
      </c>
      <c r="L131" s="1" t="s">
        <v>109</v>
      </c>
      <c r="M131" s="1" t="s">
        <v>110</v>
      </c>
      <c r="N131" s="1" t="s">
        <v>109</v>
      </c>
      <c r="O131" s="1" t="s">
        <v>110</v>
      </c>
      <c r="P131" s="1" t="s">
        <v>109</v>
      </c>
      <c r="Q131" s="1" t="s">
        <v>109</v>
      </c>
      <c r="R131" s="1" t="s">
        <v>109</v>
      </c>
      <c r="S131" s="1" t="s">
        <v>109</v>
      </c>
      <c r="T131" s="1" t="s">
        <v>109</v>
      </c>
      <c r="U131" s="1" t="s">
        <v>109</v>
      </c>
      <c r="V131" s="1" t="s">
        <v>307</v>
      </c>
      <c r="W131" s="1" t="s">
        <v>828</v>
      </c>
      <c r="X131" s="37">
        <v>1</v>
      </c>
      <c r="Y131" s="37">
        <v>1</v>
      </c>
      <c r="Z131" s="37">
        <v>1</v>
      </c>
      <c r="AA131" s="37">
        <v>1</v>
      </c>
      <c r="AB131" s="37">
        <v>1</v>
      </c>
      <c r="AC131" s="1" t="s">
        <v>840</v>
      </c>
      <c r="AD131" s="1" t="s">
        <v>841</v>
      </c>
      <c r="AE131" s="1" t="s">
        <v>589</v>
      </c>
      <c r="AF131" s="37">
        <v>1</v>
      </c>
      <c r="AG131" s="37">
        <v>1</v>
      </c>
      <c r="AH131" s="37">
        <v>1</v>
      </c>
      <c r="AI131" s="37">
        <v>1</v>
      </c>
      <c r="AJ131" s="37">
        <v>1</v>
      </c>
      <c r="AK131" s="37">
        <v>1</v>
      </c>
      <c r="AL131" s="37">
        <v>1</v>
      </c>
      <c r="AM131" s="37">
        <v>1</v>
      </c>
      <c r="AN131" s="37">
        <v>1</v>
      </c>
      <c r="AO131" s="37">
        <v>1</v>
      </c>
      <c r="AP131" s="37">
        <v>1</v>
      </c>
      <c r="AQ131" s="37">
        <v>1</v>
      </c>
      <c r="AR131" s="1" t="s">
        <v>842</v>
      </c>
      <c r="AS131" s="1" t="s">
        <v>169</v>
      </c>
      <c r="AT131" s="1" t="s">
        <v>177</v>
      </c>
      <c r="AU131" s="1" t="s">
        <v>132</v>
      </c>
      <c r="AV131" s="1" t="s">
        <v>843</v>
      </c>
      <c r="AW131" s="1" t="s">
        <v>109</v>
      </c>
      <c r="AX131" s="1" t="s">
        <v>109</v>
      </c>
      <c r="AY131" s="1" t="s">
        <v>109</v>
      </c>
      <c r="AZ131" s="1" t="s">
        <v>109</v>
      </c>
      <c r="BA131" s="1" t="s">
        <v>109</v>
      </c>
      <c r="BB131" s="1" t="s">
        <v>109</v>
      </c>
      <c r="BC131" s="1" t="s">
        <v>109</v>
      </c>
      <c r="BD131" s="1" t="s">
        <v>109</v>
      </c>
      <c r="BE131" s="1" t="s">
        <v>109</v>
      </c>
      <c r="BF131" s="1" t="s">
        <v>109</v>
      </c>
      <c r="BG131" s="1" t="s">
        <v>109</v>
      </c>
      <c r="BH131" s="1" t="s">
        <v>109</v>
      </c>
      <c r="BI131" s="1" t="s">
        <v>109</v>
      </c>
      <c r="BJ131" s="1" t="s">
        <v>109</v>
      </c>
      <c r="BK131" s="1" t="s">
        <v>109</v>
      </c>
      <c r="BL131" s="1" t="s">
        <v>109</v>
      </c>
      <c r="BM131" s="1" t="s">
        <v>110</v>
      </c>
      <c r="BN131" s="103">
        <f t="shared" si="23"/>
        <v>0.9874476987447699</v>
      </c>
      <c r="BO131" s="101">
        <f>+CF131/CG131</f>
        <v>0.97278911564625847</v>
      </c>
      <c r="BP131" s="101">
        <f>+CM131/CN131</f>
        <v>0.99069286452947258</v>
      </c>
      <c r="BQ131" s="101"/>
      <c r="BR131" s="101">
        <f t="shared" si="26"/>
        <v>0.73773241973012527</v>
      </c>
      <c r="BS131" s="101">
        <f>BN131</f>
        <v>0.9874476987447699</v>
      </c>
      <c r="BT131" s="101">
        <f t="shared" si="19"/>
        <v>0.97278911564625847</v>
      </c>
      <c r="BU131" s="101">
        <f t="shared" si="27"/>
        <v>0.99069286452947258</v>
      </c>
      <c r="BV131" s="101"/>
      <c r="BW131" s="101">
        <f>+(BS131+BT131+BU131+BV131)/4</f>
        <v>0.73773241973012527</v>
      </c>
      <c r="BX131" s="35">
        <v>43557</v>
      </c>
      <c r="BY131" s="36">
        <v>708</v>
      </c>
      <c r="BZ131" s="36">
        <v>717</v>
      </c>
      <c r="CA131" s="77" t="s">
        <v>877</v>
      </c>
      <c r="CB131" s="36" t="s">
        <v>878</v>
      </c>
      <c r="CC131" s="77" t="s">
        <v>879</v>
      </c>
      <c r="CD131" s="77" t="s">
        <v>880</v>
      </c>
      <c r="CE131" s="102">
        <v>43649</v>
      </c>
      <c r="CF131" s="36">
        <v>1287</v>
      </c>
      <c r="CG131" s="36">
        <v>1323</v>
      </c>
      <c r="CH131" s="1" t="s">
        <v>2266</v>
      </c>
      <c r="CI131" s="1" t="s">
        <v>878</v>
      </c>
      <c r="CJ131" s="1" t="s">
        <v>879</v>
      </c>
      <c r="CK131" s="1" t="s">
        <v>1325</v>
      </c>
      <c r="CL131" s="102">
        <v>43745</v>
      </c>
      <c r="CM131" s="36">
        <v>958</v>
      </c>
      <c r="CN131" s="36">
        <v>967</v>
      </c>
      <c r="CO131" s="1" t="s">
        <v>2208</v>
      </c>
      <c r="CP131" s="1" t="s">
        <v>878</v>
      </c>
      <c r="CQ131" s="1" t="s">
        <v>1831</v>
      </c>
      <c r="CR131" s="1" t="s">
        <v>1832</v>
      </c>
      <c r="CS131" s="38"/>
      <c r="CT131" s="36"/>
      <c r="CU131" s="36"/>
      <c r="CV131" s="38"/>
      <c r="CW131" s="38"/>
      <c r="CX131" s="38"/>
      <c r="CY131" s="38"/>
    </row>
    <row r="132" spans="1:103" s="55" customFormat="1" ht="51.75" customHeight="1" x14ac:dyDescent="0.15">
      <c r="A132" s="1" t="s">
        <v>6</v>
      </c>
      <c r="B132" s="1" t="s">
        <v>6</v>
      </c>
      <c r="C132" s="1" t="s">
        <v>6</v>
      </c>
      <c r="D132" s="1" t="s">
        <v>6</v>
      </c>
      <c r="E132" s="1"/>
      <c r="F132" s="1"/>
      <c r="G132" s="1"/>
      <c r="H132" s="1"/>
      <c r="I132" s="1" t="s">
        <v>109</v>
      </c>
      <c r="J132" s="1" t="s">
        <v>109</v>
      </c>
      <c r="K132" s="1" t="s">
        <v>109</v>
      </c>
      <c r="L132" s="1" t="s">
        <v>109</v>
      </c>
      <c r="M132" s="1" t="s">
        <v>110</v>
      </c>
      <c r="N132" s="1" t="s">
        <v>109</v>
      </c>
      <c r="O132" s="1" t="s">
        <v>109</v>
      </c>
      <c r="P132" s="1" t="s">
        <v>109</v>
      </c>
      <c r="Q132" s="1" t="s">
        <v>109</v>
      </c>
      <c r="R132" s="1" t="s">
        <v>109</v>
      </c>
      <c r="S132" s="1" t="s">
        <v>109</v>
      </c>
      <c r="T132" s="1" t="s">
        <v>109</v>
      </c>
      <c r="U132" s="1" t="s">
        <v>109</v>
      </c>
      <c r="V132" s="1" t="s">
        <v>111</v>
      </c>
      <c r="W132" s="1" t="s">
        <v>165</v>
      </c>
      <c r="X132" s="39">
        <v>75</v>
      </c>
      <c r="Y132" s="1">
        <v>55</v>
      </c>
      <c r="Z132" s="1">
        <v>65</v>
      </c>
      <c r="AA132" s="1">
        <v>70</v>
      </c>
      <c r="AB132" s="39">
        <v>75</v>
      </c>
      <c r="AC132" s="1" t="s">
        <v>844</v>
      </c>
      <c r="AD132" s="1" t="s">
        <v>845</v>
      </c>
      <c r="AE132" s="1" t="s">
        <v>881</v>
      </c>
      <c r="AF132" s="38"/>
      <c r="AG132" s="38"/>
      <c r="AH132" s="106">
        <v>1</v>
      </c>
      <c r="AI132" s="38"/>
      <c r="AJ132" s="38"/>
      <c r="AK132" s="106">
        <v>1</v>
      </c>
      <c r="AL132" s="38"/>
      <c r="AM132" s="38"/>
      <c r="AN132" s="106">
        <v>1</v>
      </c>
      <c r="AO132" s="38"/>
      <c r="AP132" s="38"/>
      <c r="AQ132" s="106">
        <v>1</v>
      </c>
      <c r="AR132" s="1" t="s">
        <v>846</v>
      </c>
      <c r="AS132" s="1" t="s">
        <v>141</v>
      </c>
      <c r="AT132" s="1" t="s">
        <v>177</v>
      </c>
      <c r="AU132" s="1" t="s">
        <v>132</v>
      </c>
      <c r="AV132" s="1" t="s">
        <v>847</v>
      </c>
      <c r="AW132" s="1" t="s">
        <v>109</v>
      </c>
      <c r="AX132" s="1" t="s">
        <v>109</v>
      </c>
      <c r="AY132" s="1" t="s">
        <v>109</v>
      </c>
      <c r="AZ132" s="1" t="s">
        <v>109</v>
      </c>
      <c r="BA132" s="1" t="s">
        <v>109</v>
      </c>
      <c r="BB132" s="1" t="s">
        <v>109</v>
      </c>
      <c r="BC132" s="1" t="s">
        <v>109</v>
      </c>
      <c r="BD132" s="1" t="s">
        <v>109</v>
      </c>
      <c r="BE132" s="1" t="s">
        <v>109</v>
      </c>
      <c r="BF132" s="1" t="s">
        <v>109</v>
      </c>
      <c r="BG132" s="1" t="s">
        <v>109</v>
      </c>
      <c r="BH132" s="1" t="s">
        <v>109</v>
      </c>
      <c r="BI132" s="1" t="s">
        <v>109</v>
      </c>
      <c r="BJ132" s="1" t="s">
        <v>109</v>
      </c>
      <c r="BK132" s="1" t="s">
        <v>109</v>
      </c>
      <c r="BL132" s="1" t="s">
        <v>109</v>
      </c>
      <c r="BM132" s="1" t="s">
        <v>110</v>
      </c>
      <c r="BN132" s="98">
        <f t="shared" si="23"/>
        <v>1</v>
      </c>
      <c r="BO132" s="106">
        <f>+CF132/CG132</f>
        <v>1</v>
      </c>
      <c r="BP132" s="98">
        <f>+CM132/CN132</f>
        <v>1</v>
      </c>
      <c r="BQ132" s="106"/>
      <c r="BR132" s="106">
        <f t="shared" si="26"/>
        <v>0.75</v>
      </c>
      <c r="BS132" s="106">
        <f>BN132</f>
        <v>1</v>
      </c>
      <c r="BT132" s="106">
        <f t="shared" si="19"/>
        <v>1</v>
      </c>
      <c r="BU132" s="98">
        <f t="shared" si="27"/>
        <v>1</v>
      </c>
      <c r="BV132" s="106"/>
      <c r="BW132" s="106">
        <f>+(BS132+BT132+BU132+BV132)/4</f>
        <v>0.75</v>
      </c>
      <c r="BX132" s="35">
        <v>43557</v>
      </c>
      <c r="BY132" s="36">
        <v>5</v>
      </c>
      <c r="BZ132" s="36">
        <v>5</v>
      </c>
      <c r="CA132" s="77" t="s">
        <v>882</v>
      </c>
      <c r="CB132" s="1" t="s">
        <v>883</v>
      </c>
      <c r="CC132" s="77" t="s">
        <v>884</v>
      </c>
      <c r="CD132" s="77" t="s">
        <v>885</v>
      </c>
      <c r="CE132" s="102">
        <v>43650</v>
      </c>
      <c r="CF132" s="36">
        <v>5</v>
      </c>
      <c r="CG132" s="36">
        <v>5</v>
      </c>
      <c r="CH132" s="1" t="s">
        <v>1462</v>
      </c>
      <c r="CI132" s="1" t="s">
        <v>1463</v>
      </c>
      <c r="CJ132" s="1" t="s">
        <v>1464</v>
      </c>
      <c r="CK132" s="1" t="s">
        <v>885</v>
      </c>
      <c r="CL132" s="102">
        <v>43740</v>
      </c>
      <c r="CM132" s="36">
        <v>5</v>
      </c>
      <c r="CN132" s="36">
        <v>5</v>
      </c>
      <c r="CO132" s="1" t="s">
        <v>1888</v>
      </c>
      <c r="CP132" s="1" t="s">
        <v>1463</v>
      </c>
      <c r="CQ132" s="1" t="s">
        <v>1889</v>
      </c>
      <c r="CR132" s="1" t="s">
        <v>1890</v>
      </c>
      <c r="CS132" s="38"/>
      <c r="CT132" s="36"/>
      <c r="CU132" s="36"/>
      <c r="CV132" s="38"/>
      <c r="CW132" s="38"/>
      <c r="CX132" s="38"/>
      <c r="CY132" s="38"/>
    </row>
    <row r="133" spans="1:103" s="55" customFormat="1" ht="51.75" customHeight="1" x14ac:dyDescent="0.15">
      <c r="A133" s="84" t="s">
        <v>6</v>
      </c>
      <c r="B133" s="84" t="s">
        <v>6</v>
      </c>
      <c r="C133" s="84" t="s">
        <v>6</v>
      </c>
      <c r="D133" s="84" t="s">
        <v>6</v>
      </c>
      <c r="E133" s="84"/>
      <c r="F133" s="84"/>
      <c r="G133" s="84"/>
      <c r="H133" s="84"/>
      <c r="I133" s="84" t="s">
        <v>109</v>
      </c>
      <c r="J133" s="84" t="s">
        <v>109</v>
      </c>
      <c r="K133" s="84" t="s">
        <v>109</v>
      </c>
      <c r="L133" s="84" t="s">
        <v>109</v>
      </c>
      <c r="M133" s="84" t="s">
        <v>110</v>
      </c>
      <c r="N133" s="84" t="s">
        <v>109</v>
      </c>
      <c r="O133" s="84" t="s">
        <v>109</v>
      </c>
      <c r="P133" s="84" t="s">
        <v>109</v>
      </c>
      <c r="Q133" s="84" t="s">
        <v>109</v>
      </c>
      <c r="R133" s="84" t="s">
        <v>109</v>
      </c>
      <c r="S133" s="84" t="s">
        <v>109</v>
      </c>
      <c r="T133" s="84" t="s">
        <v>109</v>
      </c>
      <c r="U133" s="84" t="s">
        <v>109</v>
      </c>
      <c r="V133" s="84" t="s">
        <v>227</v>
      </c>
      <c r="W133" s="84" t="s">
        <v>228</v>
      </c>
      <c r="X133" s="86">
        <v>1</v>
      </c>
      <c r="Y133" s="86">
        <v>1</v>
      </c>
      <c r="Z133" s="86">
        <v>1</v>
      </c>
      <c r="AA133" s="86">
        <v>1</v>
      </c>
      <c r="AB133" s="86">
        <v>1</v>
      </c>
      <c r="AC133" s="84" t="s">
        <v>848</v>
      </c>
      <c r="AD133" s="84" t="s">
        <v>849</v>
      </c>
      <c r="AE133" s="84" t="s">
        <v>881</v>
      </c>
      <c r="AF133" s="84"/>
      <c r="AG133" s="84"/>
      <c r="AH133" s="84"/>
      <c r="AI133" s="84"/>
      <c r="AJ133" s="84"/>
      <c r="AK133" s="84"/>
      <c r="AL133" s="84">
        <v>17</v>
      </c>
      <c r="AM133" s="84"/>
      <c r="AN133" s="84"/>
      <c r="AO133" s="84"/>
      <c r="AP133" s="84"/>
      <c r="AQ133" s="84"/>
      <c r="AR133" s="84" t="s">
        <v>850</v>
      </c>
      <c r="AS133" s="84" t="s">
        <v>116</v>
      </c>
      <c r="AT133" s="84" t="s">
        <v>117</v>
      </c>
      <c r="AU133" s="84" t="s">
        <v>118</v>
      </c>
      <c r="AV133" s="84" t="s">
        <v>494</v>
      </c>
      <c r="AW133" s="84" t="s">
        <v>110</v>
      </c>
      <c r="AX133" s="84" t="s">
        <v>109</v>
      </c>
      <c r="AY133" s="84" t="s">
        <v>109</v>
      </c>
      <c r="AZ133" s="84" t="s">
        <v>109</v>
      </c>
      <c r="BA133" s="84" t="s">
        <v>109</v>
      </c>
      <c r="BB133" s="84" t="s">
        <v>109</v>
      </c>
      <c r="BC133" s="84" t="s">
        <v>109</v>
      </c>
      <c r="BD133" s="84" t="s">
        <v>109</v>
      </c>
      <c r="BE133" s="84" t="s">
        <v>109</v>
      </c>
      <c r="BF133" s="84" t="s">
        <v>109</v>
      </c>
      <c r="BG133" s="84" t="s">
        <v>109</v>
      </c>
      <c r="BH133" s="84" t="s">
        <v>109</v>
      </c>
      <c r="BI133" s="84" t="s">
        <v>109</v>
      </c>
      <c r="BJ133" s="84" t="s">
        <v>109</v>
      </c>
      <c r="BK133" s="84" t="s">
        <v>109</v>
      </c>
      <c r="BL133" s="84" t="s">
        <v>109</v>
      </c>
      <c r="BM133" s="84" t="s">
        <v>110</v>
      </c>
      <c r="BN133" s="94"/>
      <c r="BO133" s="95"/>
      <c r="BP133" s="115">
        <v>1</v>
      </c>
      <c r="BQ133" s="100"/>
      <c r="BR133" s="115">
        <v>1</v>
      </c>
      <c r="BS133" s="100"/>
      <c r="BT133" s="108"/>
      <c r="BU133" s="108">
        <v>1</v>
      </c>
      <c r="BV133" s="100"/>
      <c r="BW133" s="115">
        <v>1</v>
      </c>
      <c r="BX133" s="92"/>
      <c r="BY133" s="87"/>
      <c r="BZ133" s="87"/>
      <c r="CA133" s="87"/>
      <c r="CB133" s="87"/>
      <c r="CC133" s="87"/>
      <c r="CD133" s="87"/>
      <c r="CE133" s="109"/>
      <c r="CF133" s="87"/>
      <c r="CG133" s="87"/>
      <c r="CH133" s="84"/>
      <c r="CI133" s="84"/>
      <c r="CJ133" s="84"/>
      <c r="CK133" s="84"/>
      <c r="CL133" s="109">
        <v>43682</v>
      </c>
      <c r="CM133" s="87">
        <v>1</v>
      </c>
      <c r="CN133" s="87"/>
      <c r="CO133" s="84" t="s">
        <v>1833</v>
      </c>
      <c r="CP133" s="84" t="s">
        <v>1834</v>
      </c>
      <c r="CQ133" s="84" t="s">
        <v>1835</v>
      </c>
      <c r="CR133" s="84" t="s">
        <v>1836</v>
      </c>
      <c r="CS133" s="85"/>
      <c r="CT133" s="87"/>
      <c r="CU133" s="87"/>
      <c r="CV133" s="85"/>
      <c r="CW133" s="85"/>
      <c r="CX133" s="85"/>
      <c r="CY133" s="85"/>
    </row>
    <row r="134" spans="1:103" s="55" customFormat="1" ht="51.75" customHeight="1" x14ac:dyDescent="0.15">
      <c r="A134" s="1" t="s">
        <v>6</v>
      </c>
      <c r="B134" s="1" t="s">
        <v>6</v>
      </c>
      <c r="C134" s="1" t="s">
        <v>6</v>
      </c>
      <c r="D134" s="1" t="s">
        <v>6</v>
      </c>
      <c r="E134" s="1"/>
      <c r="F134" s="1"/>
      <c r="G134" s="1"/>
      <c r="H134" s="1"/>
      <c r="I134" s="1" t="s">
        <v>109</v>
      </c>
      <c r="J134" s="1" t="s">
        <v>109</v>
      </c>
      <c r="K134" s="1" t="s">
        <v>109</v>
      </c>
      <c r="L134" s="1" t="s">
        <v>109</v>
      </c>
      <c r="M134" s="1" t="s">
        <v>110</v>
      </c>
      <c r="N134" s="1" t="s">
        <v>109</v>
      </c>
      <c r="O134" s="1" t="s">
        <v>110</v>
      </c>
      <c r="P134" s="1"/>
      <c r="Q134" s="1" t="s">
        <v>110</v>
      </c>
      <c r="R134" s="1" t="s">
        <v>109</v>
      </c>
      <c r="S134" s="1" t="s">
        <v>109</v>
      </c>
      <c r="T134" s="1" t="s">
        <v>109</v>
      </c>
      <c r="U134" s="1" t="s">
        <v>109</v>
      </c>
      <c r="V134" s="1" t="s">
        <v>111</v>
      </c>
      <c r="W134" s="1" t="s">
        <v>165</v>
      </c>
      <c r="X134" s="39">
        <v>75</v>
      </c>
      <c r="Y134" s="1">
        <v>55</v>
      </c>
      <c r="Z134" s="1">
        <v>65</v>
      </c>
      <c r="AA134" s="1">
        <v>70</v>
      </c>
      <c r="AB134" s="39">
        <v>75</v>
      </c>
      <c r="AC134" s="1" t="s">
        <v>851</v>
      </c>
      <c r="AD134" s="1" t="s">
        <v>852</v>
      </c>
      <c r="AE134" s="1" t="s">
        <v>881</v>
      </c>
      <c r="AF134" s="37"/>
      <c r="AG134" s="37"/>
      <c r="AH134" s="37"/>
      <c r="AI134" s="37"/>
      <c r="AJ134" s="37">
        <v>0.5</v>
      </c>
      <c r="AK134" s="37"/>
      <c r="AL134" s="37"/>
      <c r="AM134" s="37"/>
      <c r="AN134" s="37"/>
      <c r="AO134" s="37"/>
      <c r="AP134" s="37">
        <v>0.5</v>
      </c>
      <c r="AQ134" s="37"/>
      <c r="AR134" s="1" t="s">
        <v>853</v>
      </c>
      <c r="AS134" s="1" t="s">
        <v>126</v>
      </c>
      <c r="AT134" s="1" t="s">
        <v>131</v>
      </c>
      <c r="AU134" s="1" t="s">
        <v>132</v>
      </c>
      <c r="AV134" s="1" t="s">
        <v>854</v>
      </c>
      <c r="AW134" s="1" t="s">
        <v>109</v>
      </c>
      <c r="AX134" s="1" t="s">
        <v>109</v>
      </c>
      <c r="AY134" s="1" t="s">
        <v>109</v>
      </c>
      <c r="AZ134" s="1" t="s">
        <v>109</v>
      </c>
      <c r="BA134" s="1" t="s">
        <v>109</v>
      </c>
      <c r="BB134" s="1" t="s">
        <v>109</v>
      </c>
      <c r="BC134" s="1" t="s">
        <v>109</v>
      </c>
      <c r="BD134" s="1" t="s">
        <v>109</v>
      </c>
      <c r="BE134" s="1" t="s">
        <v>109</v>
      </c>
      <c r="BF134" s="1" t="s">
        <v>109</v>
      </c>
      <c r="BG134" s="1" t="s">
        <v>109</v>
      </c>
      <c r="BH134" s="1" t="s">
        <v>109</v>
      </c>
      <c r="BI134" s="1" t="s">
        <v>109</v>
      </c>
      <c r="BJ134" s="1" t="s">
        <v>109</v>
      </c>
      <c r="BK134" s="1" t="s">
        <v>109</v>
      </c>
      <c r="BL134" s="1" t="s">
        <v>109</v>
      </c>
      <c r="BM134" s="1" t="s">
        <v>110</v>
      </c>
      <c r="BN134" s="106"/>
      <c r="BO134" s="106">
        <f>+CF134/CG134</f>
        <v>1</v>
      </c>
      <c r="BP134" s="99"/>
      <c r="BQ134" s="99"/>
      <c r="BR134" s="106">
        <f>+(BN134+BO134+BP134+BQ134)/2</f>
        <v>0.5</v>
      </c>
      <c r="BS134" s="106"/>
      <c r="BT134" s="106">
        <f>+BO134</f>
        <v>1</v>
      </c>
      <c r="BU134" s="106"/>
      <c r="BV134" s="99"/>
      <c r="BW134" s="106">
        <f>+BR134</f>
        <v>0.5</v>
      </c>
      <c r="BX134" s="35"/>
      <c r="BY134" s="36"/>
      <c r="BZ134" s="36"/>
      <c r="CA134" s="36"/>
      <c r="CB134" s="36"/>
      <c r="CC134" s="36"/>
      <c r="CD134" s="36"/>
      <c r="CE134" s="102">
        <v>43651</v>
      </c>
      <c r="CF134" s="36">
        <v>1</v>
      </c>
      <c r="CG134" s="36">
        <v>1</v>
      </c>
      <c r="CH134" s="1" t="s">
        <v>1465</v>
      </c>
      <c r="CI134" s="1" t="s">
        <v>1466</v>
      </c>
      <c r="CJ134" s="1" t="s">
        <v>1467</v>
      </c>
      <c r="CK134" s="1" t="s">
        <v>1468</v>
      </c>
      <c r="CL134" s="102"/>
      <c r="CM134" s="36"/>
      <c r="CN134" s="36"/>
      <c r="CO134" s="36"/>
      <c r="CP134" s="38"/>
      <c r="CQ134" s="38"/>
      <c r="CR134" s="38"/>
      <c r="CS134" s="38"/>
      <c r="CT134" s="36"/>
      <c r="CU134" s="36"/>
      <c r="CV134" s="38"/>
      <c r="CW134" s="38"/>
      <c r="CX134" s="38"/>
      <c r="CY134" s="38"/>
    </row>
    <row r="135" spans="1:103" s="55" customFormat="1" ht="51.75" customHeight="1" x14ac:dyDescent="0.15">
      <c r="A135" s="1" t="s">
        <v>426</v>
      </c>
      <c r="B135" s="1" t="s">
        <v>1662</v>
      </c>
      <c r="C135" s="1" t="s">
        <v>427</v>
      </c>
      <c r="D135" s="1" t="s">
        <v>428</v>
      </c>
      <c r="E135" s="1"/>
      <c r="F135" s="1"/>
      <c r="G135" s="1" t="s">
        <v>429</v>
      </c>
      <c r="H135" s="1" t="s">
        <v>1663</v>
      </c>
      <c r="I135" s="1" t="s">
        <v>109</v>
      </c>
      <c r="J135" s="1" t="s">
        <v>109</v>
      </c>
      <c r="K135" s="1" t="s">
        <v>110</v>
      </c>
      <c r="L135" s="1" t="s">
        <v>109</v>
      </c>
      <c r="M135" s="1" t="s">
        <v>109</v>
      </c>
      <c r="N135" s="1" t="s">
        <v>109</v>
      </c>
      <c r="O135" s="1" t="s">
        <v>109</v>
      </c>
      <c r="P135" s="1" t="s">
        <v>110</v>
      </c>
      <c r="Q135" s="1" t="s">
        <v>109</v>
      </c>
      <c r="R135" s="1" t="s">
        <v>109</v>
      </c>
      <c r="S135" s="1" t="s">
        <v>109</v>
      </c>
      <c r="T135" s="1" t="s">
        <v>109</v>
      </c>
      <c r="U135" s="1" t="s">
        <v>109</v>
      </c>
      <c r="V135" s="1" t="s">
        <v>695</v>
      </c>
      <c r="W135" s="1" t="s">
        <v>696</v>
      </c>
      <c r="X135" s="37">
        <v>1</v>
      </c>
      <c r="Y135" s="37">
        <v>1</v>
      </c>
      <c r="Z135" s="37">
        <v>1</v>
      </c>
      <c r="AA135" s="37">
        <v>1</v>
      </c>
      <c r="AB135" s="37">
        <v>1</v>
      </c>
      <c r="AC135" s="42" t="s">
        <v>697</v>
      </c>
      <c r="AD135" s="1" t="s">
        <v>698</v>
      </c>
      <c r="AE135" s="1" t="s">
        <v>699</v>
      </c>
      <c r="AF135" s="1"/>
      <c r="AG135" s="1"/>
      <c r="AH135" s="37">
        <v>1</v>
      </c>
      <c r="AI135" s="1"/>
      <c r="AJ135" s="1"/>
      <c r="AK135" s="37">
        <v>1</v>
      </c>
      <c r="AL135" s="1"/>
      <c r="AM135" s="37"/>
      <c r="AN135" s="37">
        <v>1</v>
      </c>
      <c r="AO135" s="37"/>
      <c r="AP135" s="1"/>
      <c r="AQ135" s="37">
        <v>1</v>
      </c>
      <c r="AR135" s="1" t="s">
        <v>1358</v>
      </c>
      <c r="AS135" s="1" t="s">
        <v>141</v>
      </c>
      <c r="AT135" s="1" t="s">
        <v>131</v>
      </c>
      <c r="AU135" s="1" t="s">
        <v>132</v>
      </c>
      <c r="AV135" s="1" t="s">
        <v>700</v>
      </c>
      <c r="AW135" s="1" t="s">
        <v>109</v>
      </c>
      <c r="AX135" s="1" t="s">
        <v>109</v>
      </c>
      <c r="AY135" s="1" t="s">
        <v>109</v>
      </c>
      <c r="AZ135" s="1" t="s">
        <v>109</v>
      </c>
      <c r="BA135" s="1" t="s">
        <v>109</v>
      </c>
      <c r="BB135" s="1" t="s">
        <v>109</v>
      </c>
      <c r="BC135" s="1" t="s">
        <v>109</v>
      </c>
      <c r="BD135" s="1" t="s">
        <v>109</v>
      </c>
      <c r="BE135" s="1" t="s">
        <v>109</v>
      </c>
      <c r="BF135" s="1" t="s">
        <v>109</v>
      </c>
      <c r="BG135" s="1" t="s">
        <v>109</v>
      </c>
      <c r="BH135" s="1" t="s">
        <v>109</v>
      </c>
      <c r="BI135" s="1" t="s">
        <v>109</v>
      </c>
      <c r="BJ135" s="1" t="s">
        <v>109</v>
      </c>
      <c r="BK135" s="1" t="s">
        <v>109</v>
      </c>
      <c r="BL135" s="1" t="s">
        <v>109</v>
      </c>
      <c r="BM135" s="1" t="s">
        <v>110</v>
      </c>
      <c r="BN135" s="98">
        <f>+BY135/BZ135</f>
        <v>1</v>
      </c>
      <c r="BO135" s="106">
        <f>+CF135/CG135</f>
        <v>1</v>
      </c>
      <c r="BP135" s="98">
        <f>+CM135/CN135</f>
        <v>1</v>
      </c>
      <c r="BQ135" s="106"/>
      <c r="BR135" s="106">
        <f>+(BN135+BO135+BP135+BQ135)/4</f>
        <v>0.75</v>
      </c>
      <c r="BS135" s="106">
        <f>BN135</f>
        <v>1</v>
      </c>
      <c r="BT135" s="106">
        <f>+BO135</f>
        <v>1</v>
      </c>
      <c r="BU135" s="98">
        <f>+BP135</f>
        <v>1</v>
      </c>
      <c r="BV135" s="106"/>
      <c r="BW135" s="106">
        <f>+(BS135+BT135+BU135+BV135)/4</f>
        <v>0.75</v>
      </c>
      <c r="BX135" s="35">
        <v>43564</v>
      </c>
      <c r="BY135" s="36">
        <v>2</v>
      </c>
      <c r="BZ135" s="36">
        <v>2</v>
      </c>
      <c r="CA135" s="1" t="s">
        <v>701</v>
      </c>
      <c r="CB135" s="1" t="s">
        <v>702</v>
      </c>
      <c r="CC135" s="1" t="s">
        <v>703</v>
      </c>
      <c r="CD135" s="36" t="s">
        <v>164</v>
      </c>
      <c r="CE135" s="102">
        <v>43651</v>
      </c>
      <c r="CF135" s="36">
        <v>3</v>
      </c>
      <c r="CG135" s="36">
        <v>3</v>
      </c>
      <c r="CH135" s="1" t="s">
        <v>1495</v>
      </c>
      <c r="CI135" s="1" t="s">
        <v>1496</v>
      </c>
      <c r="CJ135" s="1" t="s">
        <v>1497</v>
      </c>
      <c r="CK135" s="1"/>
      <c r="CL135" s="102">
        <v>43743</v>
      </c>
      <c r="CM135" s="36">
        <v>2</v>
      </c>
      <c r="CN135" s="36">
        <v>2</v>
      </c>
      <c r="CO135" s="1" t="s">
        <v>2044</v>
      </c>
      <c r="CP135" s="1" t="s">
        <v>2045</v>
      </c>
      <c r="CQ135" s="1" t="s">
        <v>2046</v>
      </c>
      <c r="CR135" s="36" t="s">
        <v>164</v>
      </c>
      <c r="CS135" s="38"/>
      <c r="CT135" s="36"/>
      <c r="CU135" s="36"/>
      <c r="CV135" s="38"/>
      <c r="CW135" s="38"/>
      <c r="CX135" s="38"/>
      <c r="CY135" s="38"/>
    </row>
    <row r="136" spans="1:103" s="55" customFormat="1" ht="48.75" customHeight="1" x14ac:dyDescent="0.15">
      <c r="A136" s="1" t="s">
        <v>426</v>
      </c>
      <c r="B136" s="1" t="s">
        <v>1662</v>
      </c>
      <c r="C136" s="1" t="s">
        <v>427</v>
      </c>
      <c r="D136" s="1" t="s">
        <v>428</v>
      </c>
      <c r="E136" s="1"/>
      <c r="F136" s="1"/>
      <c r="G136" s="1" t="s">
        <v>429</v>
      </c>
      <c r="H136" s="1" t="s">
        <v>1663</v>
      </c>
      <c r="I136" s="1" t="s">
        <v>109</v>
      </c>
      <c r="J136" s="1" t="s">
        <v>109</v>
      </c>
      <c r="K136" s="1" t="s">
        <v>110</v>
      </c>
      <c r="L136" s="1" t="s">
        <v>109</v>
      </c>
      <c r="M136" s="1" t="s">
        <v>109</v>
      </c>
      <c r="N136" s="1" t="s">
        <v>109</v>
      </c>
      <c r="O136" s="1" t="s">
        <v>109</v>
      </c>
      <c r="P136" s="1" t="s">
        <v>110</v>
      </c>
      <c r="Q136" s="1" t="s">
        <v>109</v>
      </c>
      <c r="R136" s="1" t="s">
        <v>109</v>
      </c>
      <c r="S136" s="1" t="s">
        <v>109</v>
      </c>
      <c r="T136" s="1" t="s">
        <v>109</v>
      </c>
      <c r="U136" s="1" t="s">
        <v>109</v>
      </c>
      <c r="V136" s="1" t="s">
        <v>704</v>
      </c>
      <c r="W136" s="1" t="s">
        <v>705</v>
      </c>
      <c r="X136" s="37">
        <v>1</v>
      </c>
      <c r="Y136" s="37">
        <v>1</v>
      </c>
      <c r="Z136" s="37">
        <v>1</v>
      </c>
      <c r="AA136" s="37">
        <v>1</v>
      </c>
      <c r="AB136" s="37">
        <v>1</v>
      </c>
      <c r="AC136" s="42" t="s">
        <v>706</v>
      </c>
      <c r="AD136" s="1" t="s">
        <v>707</v>
      </c>
      <c r="AE136" s="1" t="s">
        <v>699</v>
      </c>
      <c r="AF136" s="1"/>
      <c r="AG136" s="1"/>
      <c r="AH136" s="1"/>
      <c r="AI136" s="1"/>
      <c r="AJ136" s="1"/>
      <c r="AK136" s="37">
        <v>1</v>
      </c>
      <c r="AL136" s="37"/>
      <c r="AM136" s="37"/>
      <c r="AN136" s="1"/>
      <c r="AO136" s="37"/>
      <c r="AP136" s="1"/>
      <c r="AQ136" s="37">
        <v>1</v>
      </c>
      <c r="AR136" s="1" t="s">
        <v>708</v>
      </c>
      <c r="AS136" s="1" t="s">
        <v>126</v>
      </c>
      <c r="AT136" s="1" t="s">
        <v>131</v>
      </c>
      <c r="AU136" s="1" t="s">
        <v>132</v>
      </c>
      <c r="AV136" s="1" t="s">
        <v>709</v>
      </c>
      <c r="AW136" s="1" t="s">
        <v>109</v>
      </c>
      <c r="AX136" s="1" t="s">
        <v>109</v>
      </c>
      <c r="AY136" s="1" t="s">
        <v>109</v>
      </c>
      <c r="AZ136" s="1" t="s">
        <v>109</v>
      </c>
      <c r="BA136" s="1" t="s">
        <v>109</v>
      </c>
      <c r="BB136" s="1" t="s">
        <v>109</v>
      </c>
      <c r="BC136" s="1" t="s">
        <v>109</v>
      </c>
      <c r="BD136" s="1" t="s">
        <v>109</v>
      </c>
      <c r="BE136" s="1" t="s">
        <v>109</v>
      </c>
      <c r="BF136" s="1" t="s">
        <v>109</v>
      </c>
      <c r="BG136" s="1" t="s">
        <v>109</v>
      </c>
      <c r="BH136" s="1" t="s">
        <v>109</v>
      </c>
      <c r="BI136" s="1" t="s">
        <v>109</v>
      </c>
      <c r="BJ136" s="1" t="s">
        <v>109</v>
      </c>
      <c r="BK136" s="1" t="s">
        <v>109</v>
      </c>
      <c r="BL136" s="1" t="s">
        <v>109</v>
      </c>
      <c r="BM136" s="1" t="s">
        <v>110</v>
      </c>
      <c r="BN136" s="98"/>
      <c r="BO136" s="106">
        <f>+CF136/CG136</f>
        <v>1</v>
      </c>
      <c r="BP136" s="106"/>
      <c r="BQ136" s="106"/>
      <c r="BR136" s="106">
        <f>+(BN136+BO136+BP136+BQ136)/2</f>
        <v>0.5</v>
      </c>
      <c r="BS136" s="106"/>
      <c r="BT136" s="106">
        <f>+BO136</f>
        <v>1</v>
      </c>
      <c r="BU136" s="106"/>
      <c r="BV136" s="106"/>
      <c r="BW136" s="106">
        <f>+(BS136+BT136+BU136+BV136)/2</f>
        <v>0.5</v>
      </c>
      <c r="BX136" s="35"/>
      <c r="BY136" s="36"/>
      <c r="BZ136" s="36"/>
      <c r="CA136" s="36"/>
      <c r="CB136" s="36"/>
      <c r="CC136" s="36"/>
      <c r="CD136" s="36"/>
      <c r="CE136" s="102">
        <v>43651</v>
      </c>
      <c r="CF136" s="36">
        <v>3</v>
      </c>
      <c r="CG136" s="36">
        <v>3</v>
      </c>
      <c r="CH136" s="1" t="s">
        <v>1498</v>
      </c>
      <c r="CI136" s="1" t="s">
        <v>1499</v>
      </c>
      <c r="CJ136" s="1" t="s">
        <v>1500</v>
      </c>
      <c r="CK136" s="1"/>
      <c r="CL136" s="102"/>
      <c r="CM136" s="36"/>
      <c r="CN136" s="36"/>
      <c r="CO136" s="36"/>
      <c r="CP136" s="38"/>
      <c r="CQ136" s="38"/>
      <c r="CR136" s="38"/>
      <c r="CS136" s="38"/>
      <c r="CT136" s="36"/>
      <c r="CU136" s="36"/>
      <c r="CV136" s="38"/>
      <c r="CW136" s="38"/>
      <c r="CX136" s="38"/>
      <c r="CY136" s="38"/>
    </row>
    <row r="137" spans="1:103" s="55" customFormat="1" ht="48.75" customHeight="1" x14ac:dyDescent="0.15">
      <c r="A137" s="1" t="s">
        <v>426</v>
      </c>
      <c r="B137" s="1" t="s">
        <v>1662</v>
      </c>
      <c r="C137" s="1" t="s">
        <v>427</v>
      </c>
      <c r="D137" s="1" t="s">
        <v>428</v>
      </c>
      <c r="E137" s="1"/>
      <c r="F137" s="1"/>
      <c r="G137" s="1"/>
      <c r="H137" s="1"/>
      <c r="I137" s="1" t="s">
        <v>109</v>
      </c>
      <c r="J137" s="1" t="s">
        <v>110</v>
      </c>
      <c r="K137" s="1" t="s">
        <v>109</v>
      </c>
      <c r="L137" s="1" t="s">
        <v>109</v>
      </c>
      <c r="M137" s="1" t="s">
        <v>109</v>
      </c>
      <c r="N137" s="1" t="s">
        <v>110</v>
      </c>
      <c r="O137" s="1" t="s">
        <v>109</v>
      </c>
      <c r="P137" s="1" t="s">
        <v>109</v>
      </c>
      <c r="Q137" s="1" t="s">
        <v>109</v>
      </c>
      <c r="R137" s="1" t="s">
        <v>109</v>
      </c>
      <c r="S137" s="1" t="s">
        <v>109</v>
      </c>
      <c r="T137" s="1" t="s">
        <v>109</v>
      </c>
      <c r="U137" s="1" t="s">
        <v>109</v>
      </c>
      <c r="V137" s="1" t="s">
        <v>710</v>
      </c>
      <c r="W137" s="1" t="s">
        <v>711</v>
      </c>
      <c r="X137" s="37" t="s">
        <v>712</v>
      </c>
      <c r="Y137" s="37">
        <v>1</v>
      </c>
      <c r="Z137" s="37">
        <v>1</v>
      </c>
      <c r="AA137" s="37">
        <v>1</v>
      </c>
      <c r="AB137" s="37">
        <v>1</v>
      </c>
      <c r="AC137" s="42" t="s">
        <v>713</v>
      </c>
      <c r="AD137" s="1" t="s">
        <v>714</v>
      </c>
      <c r="AE137" s="1" t="s">
        <v>699</v>
      </c>
      <c r="AF137" s="1"/>
      <c r="AG137" s="1"/>
      <c r="AH137" s="1"/>
      <c r="AI137" s="1"/>
      <c r="AJ137" s="1"/>
      <c r="AK137" s="37">
        <v>1</v>
      </c>
      <c r="AL137" s="1"/>
      <c r="AM137" s="37"/>
      <c r="AN137" s="1"/>
      <c r="AO137" s="37"/>
      <c r="AP137" s="1"/>
      <c r="AQ137" s="37">
        <v>1</v>
      </c>
      <c r="AR137" s="1" t="s">
        <v>715</v>
      </c>
      <c r="AS137" s="1" t="s">
        <v>126</v>
      </c>
      <c r="AT137" s="1" t="s">
        <v>131</v>
      </c>
      <c r="AU137" s="1" t="s">
        <v>132</v>
      </c>
      <c r="AV137" s="1" t="s">
        <v>716</v>
      </c>
      <c r="AW137" s="1" t="s">
        <v>109</v>
      </c>
      <c r="AX137" s="1" t="s">
        <v>109</v>
      </c>
      <c r="AY137" s="1" t="s">
        <v>109</v>
      </c>
      <c r="AZ137" s="1" t="s">
        <v>109</v>
      </c>
      <c r="BA137" s="1" t="s">
        <v>109</v>
      </c>
      <c r="BB137" s="1" t="s">
        <v>109</v>
      </c>
      <c r="BC137" s="1" t="s">
        <v>109</v>
      </c>
      <c r="BD137" s="1" t="s">
        <v>109</v>
      </c>
      <c r="BE137" s="1" t="s">
        <v>109</v>
      </c>
      <c r="BF137" s="1" t="s">
        <v>109</v>
      </c>
      <c r="BG137" s="1" t="s">
        <v>109</v>
      </c>
      <c r="BH137" s="1" t="s">
        <v>109</v>
      </c>
      <c r="BI137" s="1" t="s">
        <v>109</v>
      </c>
      <c r="BJ137" s="1" t="s">
        <v>109</v>
      </c>
      <c r="BK137" s="1" t="s">
        <v>109</v>
      </c>
      <c r="BL137" s="1" t="s">
        <v>109</v>
      </c>
      <c r="BM137" s="1" t="s">
        <v>110</v>
      </c>
      <c r="BN137" s="98"/>
      <c r="BO137" s="106">
        <f>+CF137/CG137</f>
        <v>1</v>
      </c>
      <c r="BP137" s="106"/>
      <c r="BQ137" s="106"/>
      <c r="BR137" s="106">
        <f>+(BN137+BO137+BP137+BQ137)/2</f>
        <v>0.5</v>
      </c>
      <c r="BS137" s="106"/>
      <c r="BT137" s="106">
        <f>+BO137</f>
        <v>1</v>
      </c>
      <c r="BU137" s="106"/>
      <c r="BV137" s="106"/>
      <c r="BW137" s="106">
        <f>+(BS137+BT137+BU137+BV137)/2</f>
        <v>0.5</v>
      </c>
      <c r="BX137" s="35"/>
      <c r="BY137" s="36"/>
      <c r="BZ137" s="36"/>
      <c r="CA137" s="36"/>
      <c r="CB137" s="36"/>
      <c r="CC137" s="36"/>
      <c r="CD137" s="36"/>
      <c r="CE137" s="102">
        <v>43651</v>
      </c>
      <c r="CF137" s="36">
        <v>2</v>
      </c>
      <c r="CG137" s="36">
        <v>2</v>
      </c>
      <c r="CH137" s="1" t="s">
        <v>1501</v>
      </c>
      <c r="CI137" s="1" t="s">
        <v>1502</v>
      </c>
      <c r="CJ137" s="1" t="s">
        <v>1503</v>
      </c>
      <c r="CK137" s="1"/>
      <c r="CL137" s="102"/>
      <c r="CM137" s="36"/>
      <c r="CN137" s="36"/>
      <c r="CO137" s="36"/>
      <c r="CP137" s="38"/>
      <c r="CQ137" s="38"/>
      <c r="CR137" s="38"/>
      <c r="CS137" s="38"/>
      <c r="CT137" s="36"/>
      <c r="CU137" s="36"/>
      <c r="CV137" s="38"/>
      <c r="CW137" s="38"/>
      <c r="CX137" s="38"/>
      <c r="CY137" s="38"/>
    </row>
    <row r="138" spans="1:103" s="55" customFormat="1" ht="48.75" customHeight="1" x14ac:dyDescent="0.15">
      <c r="A138" s="1" t="s">
        <v>426</v>
      </c>
      <c r="B138" s="1" t="s">
        <v>1662</v>
      </c>
      <c r="C138" s="1" t="s">
        <v>427</v>
      </c>
      <c r="D138" s="1" t="s">
        <v>428</v>
      </c>
      <c r="E138" s="1"/>
      <c r="F138" s="1"/>
      <c r="G138" s="1" t="s">
        <v>429</v>
      </c>
      <c r="H138" s="1" t="s">
        <v>1663</v>
      </c>
      <c r="I138" s="1" t="s">
        <v>109</v>
      </c>
      <c r="J138" s="1" t="s">
        <v>109</v>
      </c>
      <c r="K138" s="1" t="s">
        <v>110</v>
      </c>
      <c r="L138" s="1" t="s">
        <v>109</v>
      </c>
      <c r="M138" s="1" t="s">
        <v>109</v>
      </c>
      <c r="N138" s="1" t="s">
        <v>110</v>
      </c>
      <c r="O138" s="1" t="s">
        <v>109</v>
      </c>
      <c r="P138" s="1" t="s">
        <v>109</v>
      </c>
      <c r="Q138" s="1" t="s">
        <v>109</v>
      </c>
      <c r="R138" s="1" t="s">
        <v>109</v>
      </c>
      <c r="S138" s="1" t="s">
        <v>109</v>
      </c>
      <c r="T138" s="1" t="s">
        <v>109</v>
      </c>
      <c r="U138" s="1" t="s">
        <v>109</v>
      </c>
      <c r="V138" s="1" t="s">
        <v>704</v>
      </c>
      <c r="W138" s="1" t="s">
        <v>705</v>
      </c>
      <c r="X138" s="37">
        <v>1</v>
      </c>
      <c r="Y138" s="37">
        <v>1</v>
      </c>
      <c r="Z138" s="37">
        <v>1</v>
      </c>
      <c r="AA138" s="37">
        <v>1</v>
      </c>
      <c r="AB138" s="37">
        <v>1</v>
      </c>
      <c r="AC138" s="42" t="s">
        <v>717</v>
      </c>
      <c r="AD138" s="1" t="s">
        <v>718</v>
      </c>
      <c r="AE138" s="1" t="s">
        <v>699</v>
      </c>
      <c r="AF138" s="1"/>
      <c r="AG138" s="1"/>
      <c r="AH138" s="1"/>
      <c r="AI138" s="1"/>
      <c r="AJ138" s="1"/>
      <c r="AK138" s="1"/>
      <c r="AL138" s="1"/>
      <c r="AM138" s="37"/>
      <c r="AN138" s="1"/>
      <c r="AO138" s="37"/>
      <c r="AP138" s="1"/>
      <c r="AQ138" s="37">
        <v>1</v>
      </c>
      <c r="AR138" s="1" t="s">
        <v>719</v>
      </c>
      <c r="AS138" s="1" t="s">
        <v>116</v>
      </c>
      <c r="AT138" s="1" t="s">
        <v>131</v>
      </c>
      <c r="AU138" s="1" t="s">
        <v>132</v>
      </c>
      <c r="AV138" s="1" t="s">
        <v>720</v>
      </c>
      <c r="AW138" s="1" t="s">
        <v>109</v>
      </c>
      <c r="AX138" s="1" t="s">
        <v>109</v>
      </c>
      <c r="AY138" s="1" t="s">
        <v>109</v>
      </c>
      <c r="AZ138" s="1" t="s">
        <v>109</v>
      </c>
      <c r="BA138" s="1" t="s">
        <v>109</v>
      </c>
      <c r="BB138" s="1" t="s">
        <v>109</v>
      </c>
      <c r="BC138" s="1" t="s">
        <v>109</v>
      </c>
      <c r="BD138" s="1" t="s">
        <v>109</v>
      </c>
      <c r="BE138" s="1" t="s">
        <v>109</v>
      </c>
      <c r="BF138" s="1" t="s">
        <v>109</v>
      </c>
      <c r="BG138" s="1" t="s">
        <v>109</v>
      </c>
      <c r="BH138" s="1" t="s">
        <v>109</v>
      </c>
      <c r="BI138" s="1" t="s">
        <v>109</v>
      </c>
      <c r="BJ138" s="1" t="s">
        <v>109</v>
      </c>
      <c r="BK138" s="1" t="s">
        <v>109</v>
      </c>
      <c r="BL138" s="1" t="s">
        <v>109</v>
      </c>
      <c r="BM138" s="1" t="s">
        <v>110</v>
      </c>
      <c r="BN138" s="36"/>
      <c r="BO138" s="106"/>
      <c r="BP138" s="36"/>
      <c r="BQ138" s="36"/>
      <c r="BR138" s="36"/>
      <c r="BS138" s="106"/>
      <c r="BT138" s="106"/>
      <c r="BU138" s="106"/>
      <c r="BV138" s="36"/>
      <c r="BW138" s="106"/>
      <c r="BX138" s="35"/>
      <c r="BY138" s="36"/>
      <c r="BZ138" s="36"/>
      <c r="CA138" s="36"/>
      <c r="CB138" s="36"/>
      <c r="CC138" s="36"/>
      <c r="CD138" s="36"/>
      <c r="CE138" s="102"/>
      <c r="CF138" s="36"/>
      <c r="CG138" s="36"/>
      <c r="CH138" s="1"/>
      <c r="CI138" s="1"/>
      <c r="CJ138" s="1"/>
      <c r="CK138" s="1"/>
      <c r="CL138" s="102"/>
      <c r="CM138" s="36"/>
      <c r="CN138" s="36"/>
      <c r="CO138" s="36"/>
      <c r="CP138" s="38"/>
      <c r="CQ138" s="38"/>
      <c r="CR138" s="38"/>
      <c r="CS138" s="38"/>
      <c r="CT138" s="36"/>
      <c r="CU138" s="36"/>
      <c r="CV138" s="38"/>
      <c r="CW138" s="38"/>
      <c r="CX138" s="38"/>
      <c r="CY138" s="38"/>
    </row>
    <row r="139" spans="1:103" s="55" customFormat="1" ht="48.75" customHeight="1" x14ac:dyDescent="0.15">
      <c r="A139" s="1" t="s">
        <v>426</v>
      </c>
      <c r="B139" s="1" t="s">
        <v>1662</v>
      </c>
      <c r="C139" s="1" t="s">
        <v>427</v>
      </c>
      <c r="D139" s="1" t="s">
        <v>428</v>
      </c>
      <c r="E139" s="1"/>
      <c r="F139" s="1"/>
      <c r="G139" s="1" t="s">
        <v>429</v>
      </c>
      <c r="H139" s="1" t="s">
        <v>1663</v>
      </c>
      <c r="I139" s="1" t="s">
        <v>109</v>
      </c>
      <c r="J139" s="1" t="s">
        <v>109</v>
      </c>
      <c r="K139" s="1" t="s">
        <v>110</v>
      </c>
      <c r="L139" s="1" t="s">
        <v>109</v>
      </c>
      <c r="M139" s="1" t="s">
        <v>109</v>
      </c>
      <c r="N139" s="1" t="s">
        <v>109</v>
      </c>
      <c r="O139" s="1" t="s">
        <v>110</v>
      </c>
      <c r="P139" s="1" t="s">
        <v>109</v>
      </c>
      <c r="Q139" s="1" t="s">
        <v>110</v>
      </c>
      <c r="R139" s="1" t="s">
        <v>109</v>
      </c>
      <c r="S139" s="1" t="s">
        <v>109</v>
      </c>
      <c r="T139" s="1" t="s">
        <v>109</v>
      </c>
      <c r="U139" s="1" t="s">
        <v>109</v>
      </c>
      <c r="V139" s="1" t="s">
        <v>704</v>
      </c>
      <c r="W139" s="1" t="s">
        <v>705</v>
      </c>
      <c r="X139" s="37">
        <v>1</v>
      </c>
      <c r="Y139" s="37">
        <v>1</v>
      </c>
      <c r="Z139" s="37">
        <v>1</v>
      </c>
      <c r="AA139" s="37">
        <v>1</v>
      </c>
      <c r="AB139" s="37">
        <v>1</v>
      </c>
      <c r="AC139" s="42" t="s">
        <v>721</v>
      </c>
      <c r="AD139" s="1" t="s">
        <v>718</v>
      </c>
      <c r="AE139" s="1" t="s">
        <v>699</v>
      </c>
      <c r="AF139" s="1"/>
      <c r="AG139" s="1"/>
      <c r="AH139" s="1"/>
      <c r="AI139" s="1"/>
      <c r="AJ139" s="1"/>
      <c r="AK139" s="1"/>
      <c r="AL139" s="1"/>
      <c r="AM139" s="37"/>
      <c r="AN139" s="1"/>
      <c r="AO139" s="37"/>
      <c r="AP139" s="1"/>
      <c r="AQ139" s="37">
        <v>1</v>
      </c>
      <c r="AR139" s="1" t="s">
        <v>722</v>
      </c>
      <c r="AS139" s="1" t="s">
        <v>116</v>
      </c>
      <c r="AT139" s="1" t="s">
        <v>131</v>
      </c>
      <c r="AU139" s="1" t="s">
        <v>132</v>
      </c>
      <c r="AV139" s="1" t="s">
        <v>723</v>
      </c>
      <c r="AW139" s="1" t="s">
        <v>109</v>
      </c>
      <c r="AX139" s="1" t="s">
        <v>109</v>
      </c>
      <c r="AY139" s="1" t="s">
        <v>109</v>
      </c>
      <c r="AZ139" s="1" t="s">
        <v>109</v>
      </c>
      <c r="BA139" s="1" t="s">
        <v>109</v>
      </c>
      <c r="BB139" s="1" t="s">
        <v>109</v>
      </c>
      <c r="BC139" s="1" t="s">
        <v>109</v>
      </c>
      <c r="BD139" s="1" t="s">
        <v>109</v>
      </c>
      <c r="BE139" s="1" t="s">
        <v>109</v>
      </c>
      <c r="BF139" s="1" t="s">
        <v>109</v>
      </c>
      <c r="BG139" s="1" t="s">
        <v>109</v>
      </c>
      <c r="BH139" s="1" t="s">
        <v>109</v>
      </c>
      <c r="BI139" s="1" t="s">
        <v>109</v>
      </c>
      <c r="BJ139" s="1" t="s">
        <v>109</v>
      </c>
      <c r="BK139" s="1" t="s">
        <v>109</v>
      </c>
      <c r="BL139" s="1" t="s">
        <v>109</v>
      </c>
      <c r="BM139" s="1" t="s">
        <v>110</v>
      </c>
      <c r="BN139" s="36"/>
      <c r="BO139" s="106"/>
      <c r="BP139" s="36"/>
      <c r="BQ139" s="36"/>
      <c r="BR139" s="36"/>
      <c r="BS139" s="106"/>
      <c r="BT139" s="106"/>
      <c r="BU139" s="106"/>
      <c r="BV139" s="36"/>
      <c r="BW139" s="106"/>
      <c r="BX139" s="35"/>
      <c r="BY139" s="36"/>
      <c r="BZ139" s="36"/>
      <c r="CA139" s="36"/>
      <c r="CB139" s="36"/>
      <c r="CC139" s="36"/>
      <c r="CD139" s="36"/>
      <c r="CE139" s="102"/>
      <c r="CF139" s="36"/>
      <c r="CG139" s="36"/>
      <c r="CH139" s="1"/>
      <c r="CI139" s="1"/>
      <c r="CJ139" s="1"/>
      <c r="CK139" s="1"/>
      <c r="CL139" s="102"/>
      <c r="CM139" s="36"/>
      <c r="CN139" s="36"/>
      <c r="CO139" s="36"/>
      <c r="CP139" s="38"/>
      <c r="CQ139" s="38"/>
      <c r="CR139" s="38"/>
      <c r="CS139" s="38"/>
      <c r="CT139" s="36"/>
      <c r="CU139" s="36"/>
      <c r="CV139" s="38"/>
      <c r="CW139" s="38"/>
      <c r="CX139" s="38"/>
      <c r="CY139" s="38"/>
    </row>
    <row r="140" spans="1:103" s="55" customFormat="1" ht="48.75" customHeight="1" x14ac:dyDescent="0.15">
      <c r="A140" s="1" t="s">
        <v>426</v>
      </c>
      <c r="B140" s="1" t="s">
        <v>1662</v>
      </c>
      <c r="C140" s="1" t="s">
        <v>427</v>
      </c>
      <c r="D140" s="1" t="s">
        <v>428</v>
      </c>
      <c r="E140" s="1"/>
      <c r="F140" s="1"/>
      <c r="G140" s="1" t="s">
        <v>429</v>
      </c>
      <c r="H140" s="1" t="s">
        <v>1663</v>
      </c>
      <c r="I140" s="1" t="s">
        <v>109</v>
      </c>
      <c r="J140" s="1" t="s">
        <v>109</v>
      </c>
      <c r="K140" s="1" t="s">
        <v>110</v>
      </c>
      <c r="L140" s="1" t="s">
        <v>109</v>
      </c>
      <c r="M140" s="1" t="s">
        <v>109</v>
      </c>
      <c r="N140" s="1" t="s">
        <v>110</v>
      </c>
      <c r="O140" s="1" t="s">
        <v>109</v>
      </c>
      <c r="P140" s="1" t="s">
        <v>109</v>
      </c>
      <c r="Q140" s="1" t="s">
        <v>109</v>
      </c>
      <c r="R140" s="1" t="s">
        <v>109</v>
      </c>
      <c r="S140" s="1" t="s">
        <v>109</v>
      </c>
      <c r="T140" s="1" t="s">
        <v>109</v>
      </c>
      <c r="U140" s="1" t="s">
        <v>109</v>
      </c>
      <c r="V140" s="1" t="s">
        <v>1122</v>
      </c>
      <c r="W140" s="1" t="s">
        <v>705</v>
      </c>
      <c r="X140" s="37">
        <v>1</v>
      </c>
      <c r="Y140" s="37">
        <v>1</v>
      </c>
      <c r="Z140" s="37">
        <v>1</v>
      </c>
      <c r="AA140" s="37">
        <v>1</v>
      </c>
      <c r="AB140" s="51">
        <v>1</v>
      </c>
      <c r="AC140" s="42" t="s">
        <v>724</v>
      </c>
      <c r="AD140" s="1" t="s">
        <v>725</v>
      </c>
      <c r="AE140" s="1" t="s">
        <v>699</v>
      </c>
      <c r="AF140" s="1"/>
      <c r="AG140" s="1"/>
      <c r="AH140" s="37">
        <v>1</v>
      </c>
      <c r="AI140" s="1"/>
      <c r="AJ140" s="37"/>
      <c r="AK140" s="37">
        <v>1</v>
      </c>
      <c r="AL140" s="1"/>
      <c r="AM140" s="37"/>
      <c r="AN140" s="37">
        <v>1</v>
      </c>
      <c r="AO140" s="37"/>
      <c r="AP140" s="1"/>
      <c r="AQ140" s="37">
        <v>1</v>
      </c>
      <c r="AR140" s="1" t="s">
        <v>726</v>
      </c>
      <c r="AS140" s="1" t="s">
        <v>141</v>
      </c>
      <c r="AT140" s="1" t="s">
        <v>131</v>
      </c>
      <c r="AU140" s="1" t="s">
        <v>132</v>
      </c>
      <c r="AV140" s="1" t="s">
        <v>727</v>
      </c>
      <c r="AW140" s="1" t="s">
        <v>109</v>
      </c>
      <c r="AX140" s="1" t="s">
        <v>109</v>
      </c>
      <c r="AY140" s="1" t="s">
        <v>109</v>
      </c>
      <c r="AZ140" s="1" t="s">
        <v>109</v>
      </c>
      <c r="BA140" s="1" t="s">
        <v>109</v>
      </c>
      <c r="BB140" s="1" t="s">
        <v>109</v>
      </c>
      <c r="BC140" s="1" t="s">
        <v>109</v>
      </c>
      <c r="BD140" s="1" t="s">
        <v>109</v>
      </c>
      <c r="BE140" s="1" t="s">
        <v>109</v>
      </c>
      <c r="BF140" s="1" t="s">
        <v>109</v>
      </c>
      <c r="BG140" s="1" t="s">
        <v>109</v>
      </c>
      <c r="BH140" s="1" t="s">
        <v>109</v>
      </c>
      <c r="BI140" s="1" t="s">
        <v>109</v>
      </c>
      <c r="BJ140" s="1" t="s">
        <v>109</v>
      </c>
      <c r="BK140" s="1" t="s">
        <v>109</v>
      </c>
      <c r="BL140" s="1" t="s">
        <v>109</v>
      </c>
      <c r="BM140" s="1" t="s">
        <v>110</v>
      </c>
      <c r="BN140" s="98">
        <f t="shared" ref="BN140" si="35">+BY140/BZ140</f>
        <v>1</v>
      </c>
      <c r="BO140" s="106">
        <f t="shared" ref="BO140" si="36">+CF140/CG140</f>
        <v>1</v>
      </c>
      <c r="BP140" s="98">
        <f>+CM140/CN140</f>
        <v>1</v>
      </c>
      <c r="BQ140" s="106"/>
      <c r="BR140" s="106">
        <f>+(BN140+BO140+BP140+BQ140)/4</f>
        <v>0.75</v>
      </c>
      <c r="BS140" s="106">
        <f>BN140</f>
        <v>1</v>
      </c>
      <c r="BT140" s="106">
        <f>+BO140</f>
        <v>1</v>
      </c>
      <c r="BU140" s="98">
        <f>+BP140</f>
        <v>1</v>
      </c>
      <c r="BV140" s="106"/>
      <c r="BW140" s="106">
        <f>+(BS140+BT140+BU140+BV140)/4</f>
        <v>0.75</v>
      </c>
      <c r="BX140" s="35"/>
      <c r="BY140" s="36">
        <v>6</v>
      </c>
      <c r="BZ140" s="36">
        <v>6</v>
      </c>
      <c r="CA140" s="1" t="s">
        <v>728</v>
      </c>
      <c r="CB140" s="1" t="s">
        <v>729</v>
      </c>
      <c r="CC140" s="36"/>
      <c r="CD140" s="1" t="s">
        <v>730</v>
      </c>
      <c r="CE140" s="102">
        <v>43652</v>
      </c>
      <c r="CF140" s="36">
        <v>4</v>
      </c>
      <c r="CG140" s="36">
        <v>4</v>
      </c>
      <c r="CH140" s="1" t="s">
        <v>1504</v>
      </c>
      <c r="CI140" s="1" t="s">
        <v>1505</v>
      </c>
      <c r="CJ140" s="1" t="s">
        <v>1506</v>
      </c>
      <c r="CK140" s="1"/>
      <c r="CL140" s="102">
        <v>43743</v>
      </c>
      <c r="CM140" s="36">
        <v>4</v>
      </c>
      <c r="CN140" s="36">
        <v>4</v>
      </c>
      <c r="CO140" s="1" t="s">
        <v>2047</v>
      </c>
      <c r="CP140" s="1" t="s">
        <v>2048</v>
      </c>
      <c r="CQ140" s="1" t="s">
        <v>2049</v>
      </c>
      <c r="CR140" s="1" t="s">
        <v>164</v>
      </c>
      <c r="CS140" s="38"/>
      <c r="CT140" s="36"/>
      <c r="CU140" s="36"/>
      <c r="CV140" s="38"/>
      <c r="CW140" s="38"/>
      <c r="CX140" s="38"/>
      <c r="CY140" s="38"/>
    </row>
    <row r="141" spans="1:103" s="55" customFormat="1" ht="48.75" customHeight="1" x14ac:dyDescent="0.15">
      <c r="A141" s="1" t="s">
        <v>426</v>
      </c>
      <c r="B141" s="1" t="s">
        <v>1662</v>
      </c>
      <c r="C141" s="1" t="s">
        <v>427</v>
      </c>
      <c r="D141" s="1" t="s">
        <v>428</v>
      </c>
      <c r="E141" s="1"/>
      <c r="F141" s="1"/>
      <c r="G141" s="1" t="s">
        <v>429</v>
      </c>
      <c r="H141" s="1" t="s">
        <v>1663</v>
      </c>
      <c r="I141" s="1" t="s">
        <v>109</v>
      </c>
      <c r="J141" s="1" t="s">
        <v>109</v>
      </c>
      <c r="K141" s="1" t="s">
        <v>110</v>
      </c>
      <c r="L141" s="1" t="s">
        <v>109</v>
      </c>
      <c r="M141" s="1" t="s">
        <v>109</v>
      </c>
      <c r="N141" s="1" t="s">
        <v>110</v>
      </c>
      <c r="O141" s="1" t="s">
        <v>109</v>
      </c>
      <c r="P141" s="1" t="s">
        <v>109</v>
      </c>
      <c r="Q141" s="1" t="s">
        <v>109</v>
      </c>
      <c r="R141" s="1" t="s">
        <v>109</v>
      </c>
      <c r="S141" s="1" t="s">
        <v>109</v>
      </c>
      <c r="T141" s="1" t="s">
        <v>109</v>
      </c>
      <c r="U141" s="1" t="s">
        <v>109</v>
      </c>
      <c r="V141" s="1" t="s">
        <v>227</v>
      </c>
      <c r="W141" s="1" t="s">
        <v>228</v>
      </c>
      <c r="X141" s="37">
        <v>1</v>
      </c>
      <c r="Y141" s="37">
        <v>1</v>
      </c>
      <c r="Z141" s="37">
        <v>1</v>
      </c>
      <c r="AA141" s="37">
        <v>1</v>
      </c>
      <c r="AB141" s="51">
        <v>1</v>
      </c>
      <c r="AC141" s="42" t="s">
        <v>1676</v>
      </c>
      <c r="AD141" s="1" t="s">
        <v>1677</v>
      </c>
      <c r="AE141" s="1" t="s">
        <v>1233</v>
      </c>
      <c r="AF141" s="1"/>
      <c r="AG141" s="1"/>
      <c r="AH141" s="37"/>
      <c r="AI141" s="1"/>
      <c r="AJ141" s="1"/>
      <c r="AK141" s="37"/>
      <c r="AL141" s="1"/>
      <c r="AM141" s="37"/>
      <c r="AN141" s="37"/>
      <c r="AO141" s="37"/>
      <c r="AP141" s="37">
        <v>1</v>
      </c>
      <c r="AQ141" s="37"/>
      <c r="AR141" s="1" t="s">
        <v>1678</v>
      </c>
      <c r="AS141" s="1" t="s">
        <v>116</v>
      </c>
      <c r="AT141" s="1" t="s">
        <v>131</v>
      </c>
      <c r="AU141" s="1" t="s">
        <v>132</v>
      </c>
      <c r="AV141" s="1" t="s">
        <v>1679</v>
      </c>
      <c r="AW141" s="1" t="s">
        <v>109</v>
      </c>
      <c r="AX141" s="1" t="s">
        <v>109</v>
      </c>
      <c r="AY141" s="1" t="s">
        <v>109</v>
      </c>
      <c r="AZ141" s="1" t="s">
        <v>109</v>
      </c>
      <c r="BA141" s="1" t="s">
        <v>109</v>
      </c>
      <c r="BB141" s="1" t="s">
        <v>109</v>
      </c>
      <c r="BC141" s="1" t="s">
        <v>109</v>
      </c>
      <c r="BD141" s="1" t="s">
        <v>109</v>
      </c>
      <c r="BE141" s="1" t="s">
        <v>109</v>
      </c>
      <c r="BF141" s="1" t="s">
        <v>109</v>
      </c>
      <c r="BG141" s="1" t="s">
        <v>109</v>
      </c>
      <c r="BH141" s="1" t="s">
        <v>109</v>
      </c>
      <c r="BI141" s="1" t="s">
        <v>109</v>
      </c>
      <c r="BJ141" s="1" t="s">
        <v>109</v>
      </c>
      <c r="BK141" s="1" t="s">
        <v>109</v>
      </c>
      <c r="BL141" s="1" t="s">
        <v>109</v>
      </c>
      <c r="BM141" s="1" t="s">
        <v>110</v>
      </c>
      <c r="BN141" s="98"/>
      <c r="BO141" s="106"/>
      <c r="BP141" s="106"/>
      <c r="BQ141" s="106"/>
      <c r="BR141" s="106"/>
      <c r="BS141" s="106"/>
      <c r="BT141" s="106"/>
      <c r="BU141" s="106"/>
      <c r="BV141" s="106"/>
      <c r="BW141" s="106"/>
      <c r="BX141" s="35">
        <v>43565</v>
      </c>
      <c r="BY141" s="36">
        <v>0</v>
      </c>
      <c r="BZ141" s="36">
        <v>0</v>
      </c>
      <c r="CA141" s="1" t="s">
        <v>731</v>
      </c>
      <c r="CB141" s="1" t="s">
        <v>732</v>
      </c>
      <c r="CC141" s="1" t="s">
        <v>733</v>
      </c>
      <c r="CD141" s="1" t="s">
        <v>734</v>
      </c>
      <c r="CE141" s="102">
        <v>43651</v>
      </c>
      <c r="CF141" s="36">
        <v>1</v>
      </c>
      <c r="CG141" s="36">
        <v>1</v>
      </c>
      <c r="CH141" s="1" t="s">
        <v>1507</v>
      </c>
      <c r="CI141" s="1" t="s">
        <v>1508</v>
      </c>
      <c r="CJ141" s="1" t="s">
        <v>1509</v>
      </c>
      <c r="CK141" s="1" t="s">
        <v>164</v>
      </c>
      <c r="CL141" s="102"/>
      <c r="CM141" s="36"/>
      <c r="CN141" s="36"/>
      <c r="CO141" s="36"/>
      <c r="CP141" s="38"/>
      <c r="CQ141" s="38"/>
      <c r="CR141" s="38"/>
      <c r="CS141" s="38"/>
      <c r="CT141" s="36"/>
      <c r="CU141" s="36"/>
      <c r="CV141" s="38"/>
      <c r="CW141" s="38"/>
      <c r="CX141" s="38"/>
      <c r="CY141" s="38"/>
    </row>
    <row r="142" spans="1:103" s="55" customFormat="1" ht="51" customHeight="1" x14ac:dyDescent="0.15">
      <c r="A142" s="1" t="s">
        <v>426</v>
      </c>
      <c r="B142" s="1" t="s">
        <v>1662</v>
      </c>
      <c r="C142" s="1" t="s">
        <v>427</v>
      </c>
      <c r="D142" s="1" t="s">
        <v>428</v>
      </c>
      <c r="E142" s="1"/>
      <c r="F142" s="1"/>
      <c r="G142" s="1"/>
      <c r="H142" s="1"/>
      <c r="I142" s="1" t="s">
        <v>109</v>
      </c>
      <c r="J142" s="1" t="s">
        <v>110</v>
      </c>
      <c r="K142" s="1" t="s">
        <v>109</v>
      </c>
      <c r="L142" s="1" t="s">
        <v>109</v>
      </c>
      <c r="M142" s="1" t="s">
        <v>109</v>
      </c>
      <c r="N142" s="1" t="s">
        <v>109</v>
      </c>
      <c r="O142" s="1" t="s">
        <v>110</v>
      </c>
      <c r="P142" s="1" t="s">
        <v>109</v>
      </c>
      <c r="Q142" s="1" t="s">
        <v>109</v>
      </c>
      <c r="R142" s="1" t="s">
        <v>109</v>
      </c>
      <c r="S142" s="1" t="s">
        <v>109</v>
      </c>
      <c r="T142" s="1" t="s">
        <v>109</v>
      </c>
      <c r="U142" s="1" t="s">
        <v>109</v>
      </c>
      <c r="V142" s="1" t="s">
        <v>597</v>
      </c>
      <c r="W142" s="1" t="s">
        <v>735</v>
      </c>
      <c r="X142" s="1" t="s">
        <v>736</v>
      </c>
      <c r="Y142" s="40">
        <v>4</v>
      </c>
      <c r="Z142" s="40">
        <v>12</v>
      </c>
      <c r="AA142" s="40">
        <v>27</v>
      </c>
      <c r="AB142" s="40">
        <v>37</v>
      </c>
      <c r="AC142" s="42" t="s">
        <v>737</v>
      </c>
      <c r="AD142" s="1" t="s">
        <v>738</v>
      </c>
      <c r="AE142" s="1" t="s">
        <v>699</v>
      </c>
      <c r="AF142" s="1"/>
      <c r="AG142" s="1"/>
      <c r="AH142" s="1"/>
      <c r="AI142" s="1"/>
      <c r="AJ142" s="1"/>
      <c r="AK142" s="1"/>
      <c r="AL142" s="1"/>
      <c r="AM142" s="37"/>
      <c r="AN142" s="1"/>
      <c r="AO142" s="37"/>
      <c r="AP142" s="1"/>
      <c r="AQ142" s="37">
        <v>1</v>
      </c>
      <c r="AR142" s="1" t="s">
        <v>739</v>
      </c>
      <c r="AS142" s="1" t="s">
        <v>141</v>
      </c>
      <c r="AT142" s="1" t="s">
        <v>131</v>
      </c>
      <c r="AU142" s="1" t="s">
        <v>132</v>
      </c>
      <c r="AV142" s="1" t="s">
        <v>740</v>
      </c>
      <c r="AW142" s="1" t="s">
        <v>109</v>
      </c>
      <c r="AX142" s="1" t="s">
        <v>109</v>
      </c>
      <c r="AY142" s="1" t="s">
        <v>109</v>
      </c>
      <c r="AZ142" s="1" t="s">
        <v>109</v>
      </c>
      <c r="BA142" s="1" t="s">
        <v>109</v>
      </c>
      <c r="BB142" s="1" t="s">
        <v>109</v>
      </c>
      <c r="BC142" s="1" t="s">
        <v>109</v>
      </c>
      <c r="BD142" s="1" t="s">
        <v>109</v>
      </c>
      <c r="BE142" s="1" t="s">
        <v>109</v>
      </c>
      <c r="BF142" s="1" t="s">
        <v>109</v>
      </c>
      <c r="BG142" s="1" t="s">
        <v>109</v>
      </c>
      <c r="BH142" s="1" t="s">
        <v>109</v>
      </c>
      <c r="BI142" s="1" t="s">
        <v>109</v>
      </c>
      <c r="BJ142" s="1" t="s">
        <v>109</v>
      </c>
      <c r="BK142" s="1" t="s">
        <v>109</v>
      </c>
      <c r="BL142" s="1" t="s">
        <v>109</v>
      </c>
      <c r="BM142" s="1" t="s">
        <v>110</v>
      </c>
      <c r="BN142" s="98">
        <f t="shared" ref="BN142" si="37">+BY142/BZ142</f>
        <v>1</v>
      </c>
      <c r="BO142" s="106">
        <v>1</v>
      </c>
      <c r="BP142" s="98">
        <f>+CM142/CN142</f>
        <v>1</v>
      </c>
      <c r="BQ142" s="106"/>
      <c r="BR142" s="106">
        <f>+(BN142+BO142+BP142+BQ142)/4</f>
        <v>0.75</v>
      </c>
      <c r="BS142" s="106">
        <f>BN142</f>
        <v>1</v>
      </c>
      <c r="BT142" s="106">
        <f>+BO142</f>
        <v>1</v>
      </c>
      <c r="BU142" s="98">
        <f>+BP142</f>
        <v>1</v>
      </c>
      <c r="BV142" s="106"/>
      <c r="BW142" s="106">
        <f>+(BS142+BT142+BU142+BV142)/4</f>
        <v>0.75</v>
      </c>
      <c r="BX142" s="35">
        <v>43564</v>
      </c>
      <c r="BY142" s="36">
        <v>3</v>
      </c>
      <c r="BZ142" s="36">
        <v>3</v>
      </c>
      <c r="CA142" s="1" t="s">
        <v>741</v>
      </c>
      <c r="CB142" s="1" t="s">
        <v>742</v>
      </c>
      <c r="CC142" s="1" t="s">
        <v>743</v>
      </c>
      <c r="CD142" s="1" t="s">
        <v>744</v>
      </c>
      <c r="CE142" s="102">
        <v>43652</v>
      </c>
      <c r="CF142" s="36">
        <v>0</v>
      </c>
      <c r="CG142" s="36">
        <v>0</v>
      </c>
      <c r="CH142" s="1" t="s">
        <v>1510</v>
      </c>
      <c r="CI142" s="1"/>
      <c r="CJ142" s="1"/>
      <c r="CK142" s="1" t="s">
        <v>1511</v>
      </c>
      <c r="CL142" s="102">
        <v>43743</v>
      </c>
      <c r="CM142" s="36">
        <v>11</v>
      </c>
      <c r="CN142" s="36">
        <v>11</v>
      </c>
      <c r="CO142" s="1" t="s">
        <v>2054</v>
      </c>
      <c r="CP142" s="1" t="s">
        <v>2055</v>
      </c>
      <c r="CQ142" s="1" t="s">
        <v>2056</v>
      </c>
      <c r="CR142" s="1" t="s">
        <v>164</v>
      </c>
      <c r="CS142" s="38"/>
      <c r="CT142" s="36"/>
      <c r="CU142" s="36"/>
      <c r="CV142" s="38"/>
      <c r="CW142" s="38"/>
      <c r="CX142" s="38"/>
      <c r="CY142" s="38"/>
    </row>
    <row r="143" spans="1:103" s="55" customFormat="1" ht="51" customHeight="1" x14ac:dyDescent="0.15">
      <c r="A143" s="1" t="s">
        <v>426</v>
      </c>
      <c r="B143" s="1" t="s">
        <v>1662</v>
      </c>
      <c r="C143" s="1" t="s">
        <v>427</v>
      </c>
      <c r="D143" s="1" t="s">
        <v>428</v>
      </c>
      <c r="E143" s="1"/>
      <c r="F143" s="1"/>
      <c r="G143" s="1"/>
      <c r="H143" s="1"/>
      <c r="I143" s="1" t="s">
        <v>109</v>
      </c>
      <c r="J143" s="1" t="s">
        <v>110</v>
      </c>
      <c r="K143" s="1" t="s">
        <v>109</v>
      </c>
      <c r="L143" s="1" t="s">
        <v>109</v>
      </c>
      <c r="M143" s="1" t="s">
        <v>109</v>
      </c>
      <c r="N143" s="1" t="s">
        <v>109</v>
      </c>
      <c r="O143" s="1" t="s">
        <v>109</v>
      </c>
      <c r="P143" s="1" t="s">
        <v>109</v>
      </c>
      <c r="Q143" s="1" t="s">
        <v>109</v>
      </c>
      <c r="R143" s="1" t="s">
        <v>109</v>
      </c>
      <c r="S143" s="1" t="s">
        <v>109</v>
      </c>
      <c r="T143" s="1" t="s">
        <v>109</v>
      </c>
      <c r="U143" s="1" t="s">
        <v>109</v>
      </c>
      <c r="V143" s="1" t="s">
        <v>597</v>
      </c>
      <c r="W143" s="1" t="s">
        <v>735</v>
      </c>
      <c r="X143" s="1" t="s">
        <v>736</v>
      </c>
      <c r="Y143" s="40">
        <v>4</v>
      </c>
      <c r="Z143" s="40">
        <v>12</v>
      </c>
      <c r="AA143" s="40">
        <v>27</v>
      </c>
      <c r="AB143" s="40">
        <v>37</v>
      </c>
      <c r="AC143" s="42" t="s">
        <v>745</v>
      </c>
      <c r="AD143" s="1" t="s">
        <v>746</v>
      </c>
      <c r="AE143" s="1" t="s">
        <v>699</v>
      </c>
      <c r="AF143" s="1"/>
      <c r="AG143" s="37"/>
      <c r="AH143" s="39">
        <v>1</v>
      </c>
      <c r="AI143" s="37"/>
      <c r="AJ143" s="1"/>
      <c r="AK143" s="1"/>
      <c r="AL143" s="37"/>
      <c r="AM143" s="1"/>
      <c r="AN143" s="1"/>
      <c r="AO143" s="1"/>
      <c r="AP143" s="1"/>
      <c r="AQ143" s="1"/>
      <c r="AR143" s="1" t="s">
        <v>747</v>
      </c>
      <c r="AS143" s="1" t="s">
        <v>116</v>
      </c>
      <c r="AT143" s="1" t="s">
        <v>117</v>
      </c>
      <c r="AU143" s="1" t="s">
        <v>118</v>
      </c>
      <c r="AV143" s="1" t="s">
        <v>748</v>
      </c>
      <c r="AW143" s="1" t="s">
        <v>109</v>
      </c>
      <c r="AX143" s="1" t="s">
        <v>109</v>
      </c>
      <c r="AY143" s="1" t="s">
        <v>109</v>
      </c>
      <c r="AZ143" s="1" t="s">
        <v>109</v>
      </c>
      <c r="BA143" s="1" t="s">
        <v>109</v>
      </c>
      <c r="BB143" s="1" t="s">
        <v>109</v>
      </c>
      <c r="BC143" s="1" t="s">
        <v>109</v>
      </c>
      <c r="BD143" s="1" t="s">
        <v>109</v>
      </c>
      <c r="BE143" s="1" t="s">
        <v>109</v>
      </c>
      <c r="BF143" s="1" t="s">
        <v>109</v>
      </c>
      <c r="BG143" s="1" t="s">
        <v>109</v>
      </c>
      <c r="BH143" s="1" t="s">
        <v>109</v>
      </c>
      <c r="BI143" s="1" t="s">
        <v>109</v>
      </c>
      <c r="BJ143" s="1" t="s">
        <v>109</v>
      </c>
      <c r="BK143" s="1" t="s">
        <v>109</v>
      </c>
      <c r="BL143" s="1" t="s">
        <v>109</v>
      </c>
      <c r="BM143" s="1" t="s">
        <v>110</v>
      </c>
      <c r="BN143" s="101"/>
      <c r="BO143" s="101"/>
      <c r="BP143" s="101"/>
      <c r="BQ143" s="101"/>
      <c r="BR143" s="101"/>
      <c r="BS143" s="101"/>
      <c r="BT143" s="101"/>
      <c r="BU143" s="101"/>
      <c r="BV143" s="101"/>
      <c r="BW143" s="101"/>
      <c r="BX143" s="35"/>
      <c r="BY143" s="36"/>
      <c r="BZ143" s="36"/>
      <c r="CA143" s="36"/>
      <c r="CB143" s="36"/>
      <c r="CC143" s="36"/>
      <c r="CD143" s="36"/>
      <c r="CE143" s="102"/>
      <c r="CF143" s="36"/>
      <c r="CG143" s="36"/>
      <c r="CH143" s="1"/>
      <c r="CI143" s="1"/>
      <c r="CJ143" s="1"/>
      <c r="CK143" s="1"/>
      <c r="CL143" s="102"/>
      <c r="CM143" s="36"/>
      <c r="CN143" s="36"/>
      <c r="CO143" s="36"/>
      <c r="CP143" s="38"/>
      <c r="CQ143" s="38"/>
      <c r="CR143" s="38"/>
      <c r="CS143" s="38"/>
      <c r="CT143" s="36"/>
      <c r="CU143" s="36"/>
      <c r="CV143" s="38"/>
      <c r="CW143" s="38"/>
      <c r="CX143" s="38"/>
      <c r="CY143" s="38"/>
    </row>
    <row r="144" spans="1:103" s="55" customFormat="1" ht="51" customHeight="1" x14ac:dyDescent="0.15">
      <c r="A144" s="1" t="s">
        <v>426</v>
      </c>
      <c r="B144" s="1" t="s">
        <v>1662</v>
      </c>
      <c r="C144" s="1" t="s">
        <v>427</v>
      </c>
      <c r="D144" s="1" t="s">
        <v>428</v>
      </c>
      <c r="E144" s="1"/>
      <c r="F144" s="1"/>
      <c r="G144" s="1" t="s">
        <v>429</v>
      </c>
      <c r="H144" s="1" t="s">
        <v>1663</v>
      </c>
      <c r="I144" s="1" t="s">
        <v>109</v>
      </c>
      <c r="J144" s="1" t="s">
        <v>109</v>
      </c>
      <c r="K144" s="1" t="s">
        <v>110</v>
      </c>
      <c r="L144" s="1" t="s">
        <v>109</v>
      </c>
      <c r="M144" s="1" t="s">
        <v>109</v>
      </c>
      <c r="N144" s="1" t="s">
        <v>109</v>
      </c>
      <c r="O144" s="1" t="s">
        <v>110</v>
      </c>
      <c r="P144" s="1" t="s">
        <v>109</v>
      </c>
      <c r="Q144" s="1" t="s">
        <v>109</v>
      </c>
      <c r="R144" s="1" t="s">
        <v>109</v>
      </c>
      <c r="S144" s="1" t="s">
        <v>109</v>
      </c>
      <c r="T144" s="1" t="s">
        <v>109</v>
      </c>
      <c r="U144" s="1" t="s">
        <v>109</v>
      </c>
      <c r="V144" s="1" t="s">
        <v>704</v>
      </c>
      <c r="W144" s="1" t="s">
        <v>705</v>
      </c>
      <c r="X144" s="37">
        <v>1</v>
      </c>
      <c r="Y144" s="37">
        <v>1</v>
      </c>
      <c r="Z144" s="37">
        <v>1</v>
      </c>
      <c r="AA144" s="37">
        <v>1</v>
      </c>
      <c r="AB144" s="37">
        <v>1</v>
      </c>
      <c r="AC144" s="42" t="s">
        <v>749</v>
      </c>
      <c r="AD144" s="1" t="s">
        <v>750</v>
      </c>
      <c r="AE144" s="1" t="s">
        <v>699</v>
      </c>
      <c r="AF144" s="1"/>
      <c r="AG144" s="1"/>
      <c r="AH144" s="37">
        <v>1</v>
      </c>
      <c r="AI144" s="1"/>
      <c r="AJ144" s="1"/>
      <c r="AK144" s="37">
        <v>1</v>
      </c>
      <c r="AL144" s="1"/>
      <c r="AM144" s="37"/>
      <c r="AN144" s="37">
        <v>1</v>
      </c>
      <c r="AO144" s="37"/>
      <c r="AP144" s="1"/>
      <c r="AQ144" s="37">
        <v>1</v>
      </c>
      <c r="AR144" s="1" t="s">
        <v>751</v>
      </c>
      <c r="AS144" s="1" t="s">
        <v>141</v>
      </c>
      <c r="AT144" s="1" t="s">
        <v>131</v>
      </c>
      <c r="AU144" s="1" t="s">
        <v>132</v>
      </c>
      <c r="AV144" s="1" t="s">
        <v>752</v>
      </c>
      <c r="AW144" s="1" t="s">
        <v>109</v>
      </c>
      <c r="AX144" s="1" t="s">
        <v>109</v>
      </c>
      <c r="AY144" s="1" t="s">
        <v>109</v>
      </c>
      <c r="AZ144" s="1" t="s">
        <v>109</v>
      </c>
      <c r="BA144" s="1" t="s">
        <v>109</v>
      </c>
      <c r="BB144" s="1" t="s">
        <v>109</v>
      </c>
      <c r="BC144" s="1" t="s">
        <v>109</v>
      </c>
      <c r="BD144" s="1" t="s">
        <v>109</v>
      </c>
      <c r="BE144" s="1" t="s">
        <v>109</v>
      </c>
      <c r="BF144" s="1" t="s">
        <v>109</v>
      </c>
      <c r="BG144" s="1" t="s">
        <v>109</v>
      </c>
      <c r="BH144" s="1" t="s">
        <v>109</v>
      </c>
      <c r="BI144" s="1" t="s">
        <v>109</v>
      </c>
      <c r="BJ144" s="1" t="s">
        <v>109</v>
      </c>
      <c r="BK144" s="1" t="s">
        <v>109</v>
      </c>
      <c r="BL144" s="1" t="s">
        <v>109</v>
      </c>
      <c r="BM144" s="1" t="s">
        <v>110</v>
      </c>
      <c r="BN144" s="103">
        <f>+BY144/BZ144</f>
        <v>0.67241379310344829</v>
      </c>
      <c r="BO144" s="106">
        <f t="shared" ref="BO144:BO146" si="38">+CF144/CG144</f>
        <v>0.55000000000000004</v>
      </c>
      <c r="BP144" s="98">
        <f>+CM144/CN144</f>
        <v>1</v>
      </c>
      <c r="BQ144" s="101"/>
      <c r="BR144" s="101">
        <f>+(BN144+BO144+BP144+BQ144)/4</f>
        <v>0.55560344827586206</v>
      </c>
      <c r="BS144" s="101">
        <f>BN144</f>
        <v>0.67241379310344829</v>
      </c>
      <c r="BT144" s="101">
        <f t="shared" ref="BT144:BU147" si="39">+BO144</f>
        <v>0.55000000000000004</v>
      </c>
      <c r="BU144" s="98">
        <f t="shared" si="39"/>
        <v>1</v>
      </c>
      <c r="BV144" s="101"/>
      <c r="BW144" s="101">
        <f>+(BS144+BT144+BU144+BV144)/4</f>
        <v>0.55560344827586206</v>
      </c>
      <c r="BX144" s="35">
        <v>43564</v>
      </c>
      <c r="BY144" s="36">
        <v>39</v>
      </c>
      <c r="BZ144" s="36">
        <v>58</v>
      </c>
      <c r="CA144" s="1" t="s">
        <v>753</v>
      </c>
      <c r="CB144" s="1" t="s">
        <v>754</v>
      </c>
      <c r="CC144" s="1" t="s">
        <v>755</v>
      </c>
      <c r="CD144" s="1" t="s">
        <v>756</v>
      </c>
      <c r="CE144" s="102">
        <v>43652</v>
      </c>
      <c r="CF144" s="36">
        <v>33</v>
      </c>
      <c r="CG144" s="36">
        <v>60</v>
      </c>
      <c r="CH144" s="1" t="s">
        <v>1512</v>
      </c>
      <c r="CI144" s="1" t="s">
        <v>1513</v>
      </c>
      <c r="CJ144" s="1"/>
      <c r="CK144" s="1" t="s">
        <v>1514</v>
      </c>
      <c r="CL144" s="102">
        <v>43743</v>
      </c>
      <c r="CM144" s="36">
        <v>22</v>
      </c>
      <c r="CN144" s="36">
        <v>22</v>
      </c>
      <c r="CO144" s="1" t="s">
        <v>2050</v>
      </c>
      <c r="CP144" s="1" t="s">
        <v>2051</v>
      </c>
      <c r="CQ144" s="1" t="s">
        <v>2052</v>
      </c>
      <c r="CR144" s="1" t="s">
        <v>2053</v>
      </c>
      <c r="CS144" s="38"/>
      <c r="CT144" s="36"/>
      <c r="CU144" s="36"/>
      <c r="CV144" s="38"/>
      <c r="CW144" s="38"/>
      <c r="CX144" s="38"/>
      <c r="CY144" s="38"/>
    </row>
    <row r="145" spans="1:103" s="55" customFormat="1" ht="51" customHeight="1" x14ac:dyDescent="0.15">
      <c r="A145" s="1" t="s">
        <v>426</v>
      </c>
      <c r="B145" s="1" t="s">
        <v>1662</v>
      </c>
      <c r="C145" s="1" t="s">
        <v>427</v>
      </c>
      <c r="D145" s="1" t="s">
        <v>428</v>
      </c>
      <c r="E145" s="1"/>
      <c r="F145" s="1"/>
      <c r="G145" s="1" t="s">
        <v>429</v>
      </c>
      <c r="H145" s="1" t="s">
        <v>1663</v>
      </c>
      <c r="I145" s="1" t="s">
        <v>109</v>
      </c>
      <c r="J145" s="1" t="s">
        <v>109</v>
      </c>
      <c r="K145" s="1" t="s">
        <v>110</v>
      </c>
      <c r="L145" s="1" t="s">
        <v>109</v>
      </c>
      <c r="M145" s="1" t="s">
        <v>109</v>
      </c>
      <c r="N145" s="1" t="s">
        <v>109</v>
      </c>
      <c r="O145" s="1" t="s">
        <v>109</v>
      </c>
      <c r="P145" s="1" t="s">
        <v>110</v>
      </c>
      <c r="Q145" s="1" t="s">
        <v>110</v>
      </c>
      <c r="R145" s="1" t="s">
        <v>109</v>
      </c>
      <c r="S145" s="1" t="s">
        <v>109</v>
      </c>
      <c r="T145" s="1" t="s">
        <v>109</v>
      </c>
      <c r="U145" s="1" t="s">
        <v>109</v>
      </c>
      <c r="V145" s="1" t="s">
        <v>695</v>
      </c>
      <c r="W145" s="1" t="s">
        <v>696</v>
      </c>
      <c r="X145" s="37">
        <v>1</v>
      </c>
      <c r="Y145" s="37">
        <v>1</v>
      </c>
      <c r="Z145" s="37">
        <v>1</v>
      </c>
      <c r="AA145" s="37">
        <v>1</v>
      </c>
      <c r="AB145" s="37">
        <v>1</v>
      </c>
      <c r="AC145" s="42" t="s">
        <v>757</v>
      </c>
      <c r="AD145" s="1" t="s">
        <v>344</v>
      </c>
      <c r="AE145" s="1" t="s">
        <v>699</v>
      </c>
      <c r="AF145" s="1"/>
      <c r="AG145" s="1"/>
      <c r="AH145" s="37">
        <v>1</v>
      </c>
      <c r="AI145" s="1"/>
      <c r="AJ145" s="1"/>
      <c r="AK145" s="37">
        <v>1</v>
      </c>
      <c r="AL145" s="1"/>
      <c r="AM145" s="37"/>
      <c r="AN145" s="37">
        <v>1</v>
      </c>
      <c r="AO145" s="37"/>
      <c r="AP145" s="1"/>
      <c r="AQ145" s="37">
        <v>1</v>
      </c>
      <c r="AR145" s="1" t="s">
        <v>758</v>
      </c>
      <c r="AS145" s="1" t="s">
        <v>141</v>
      </c>
      <c r="AT145" s="1" t="s">
        <v>131</v>
      </c>
      <c r="AU145" s="1" t="s">
        <v>132</v>
      </c>
      <c r="AV145" s="1" t="s">
        <v>759</v>
      </c>
      <c r="AW145" s="1" t="s">
        <v>109</v>
      </c>
      <c r="AX145" s="1" t="s">
        <v>109</v>
      </c>
      <c r="AY145" s="1" t="s">
        <v>109</v>
      </c>
      <c r="AZ145" s="1" t="s">
        <v>109</v>
      </c>
      <c r="BA145" s="1" t="s">
        <v>109</v>
      </c>
      <c r="BB145" s="1" t="s">
        <v>109</v>
      </c>
      <c r="BC145" s="1" t="s">
        <v>109</v>
      </c>
      <c r="BD145" s="1" t="s">
        <v>109</v>
      </c>
      <c r="BE145" s="1" t="s">
        <v>109</v>
      </c>
      <c r="BF145" s="1" t="s">
        <v>109</v>
      </c>
      <c r="BG145" s="1" t="s">
        <v>109</v>
      </c>
      <c r="BH145" s="1" t="s">
        <v>109</v>
      </c>
      <c r="BI145" s="1" t="s">
        <v>109</v>
      </c>
      <c r="BJ145" s="1" t="s">
        <v>109</v>
      </c>
      <c r="BK145" s="1" t="s">
        <v>109</v>
      </c>
      <c r="BL145" s="1" t="s">
        <v>109</v>
      </c>
      <c r="BM145" s="1" t="s">
        <v>110</v>
      </c>
      <c r="BN145" s="98">
        <f t="shared" ref="BN145" si="40">+BY145/BZ145</f>
        <v>1</v>
      </c>
      <c r="BO145" s="106">
        <f t="shared" si="38"/>
        <v>1</v>
      </c>
      <c r="BP145" s="103">
        <f>+CM145/CN145</f>
        <v>0.79591836734693877</v>
      </c>
      <c r="BQ145" s="101"/>
      <c r="BR145" s="101">
        <f>+(BN145+BO145+BP145+BQ145)/4</f>
        <v>0.69897959183673475</v>
      </c>
      <c r="BS145" s="106">
        <f>BN145</f>
        <v>1</v>
      </c>
      <c r="BT145" s="106">
        <f t="shared" si="39"/>
        <v>1</v>
      </c>
      <c r="BU145" s="103">
        <f t="shared" si="39"/>
        <v>0.79591836734693877</v>
      </c>
      <c r="BV145" s="101"/>
      <c r="BW145" s="101">
        <f>+(BS145+BT145+BU145+BV145)/4</f>
        <v>0.69897959183673475</v>
      </c>
      <c r="BX145" s="35">
        <v>43565</v>
      </c>
      <c r="BY145" s="36">
        <v>20</v>
      </c>
      <c r="BZ145" s="36">
        <v>20</v>
      </c>
      <c r="CA145" s="1" t="s">
        <v>760</v>
      </c>
      <c r="CB145" s="1" t="s">
        <v>761</v>
      </c>
      <c r="CC145" s="1" t="s">
        <v>762</v>
      </c>
      <c r="CD145" s="1" t="s">
        <v>763</v>
      </c>
      <c r="CE145" s="102">
        <v>43651</v>
      </c>
      <c r="CF145" s="36">
        <v>26</v>
      </c>
      <c r="CG145" s="36">
        <v>26</v>
      </c>
      <c r="CH145" s="1" t="s">
        <v>1515</v>
      </c>
      <c r="CI145" s="1" t="s">
        <v>1516</v>
      </c>
      <c r="CJ145" s="1" t="s">
        <v>1517</v>
      </c>
      <c r="CK145" s="1" t="s">
        <v>164</v>
      </c>
      <c r="CL145" s="102">
        <v>43743</v>
      </c>
      <c r="CM145" s="36">
        <v>39</v>
      </c>
      <c r="CN145" s="36">
        <v>49</v>
      </c>
      <c r="CO145" s="1" t="s">
        <v>2057</v>
      </c>
      <c r="CP145" s="1" t="s">
        <v>2058</v>
      </c>
      <c r="CQ145" s="1" t="s">
        <v>2059</v>
      </c>
      <c r="CR145" s="1" t="s">
        <v>2060</v>
      </c>
      <c r="CS145" s="38"/>
      <c r="CT145" s="36"/>
      <c r="CU145" s="36"/>
      <c r="CV145" s="38"/>
      <c r="CW145" s="38"/>
      <c r="CX145" s="38"/>
      <c r="CY145" s="38"/>
    </row>
    <row r="146" spans="1:103" s="55" customFormat="1" ht="51" customHeight="1" x14ac:dyDescent="0.15">
      <c r="A146" s="1" t="s">
        <v>426</v>
      </c>
      <c r="B146" s="1" t="s">
        <v>1662</v>
      </c>
      <c r="C146" s="1" t="s">
        <v>427</v>
      </c>
      <c r="D146" s="1" t="s">
        <v>428</v>
      </c>
      <c r="E146" s="1"/>
      <c r="F146" s="1"/>
      <c r="G146" s="1" t="s">
        <v>429</v>
      </c>
      <c r="H146" s="37" t="s">
        <v>1663</v>
      </c>
      <c r="I146" s="1" t="s">
        <v>109</v>
      </c>
      <c r="J146" s="1" t="s">
        <v>109</v>
      </c>
      <c r="K146" s="1" t="s">
        <v>110</v>
      </c>
      <c r="L146" s="1" t="s">
        <v>109</v>
      </c>
      <c r="M146" s="1" t="s">
        <v>109</v>
      </c>
      <c r="N146" s="1" t="s">
        <v>109</v>
      </c>
      <c r="O146" s="1" t="s">
        <v>109</v>
      </c>
      <c r="P146" s="1" t="s">
        <v>110</v>
      </c>
      <c r="Q146" s="1" t="s">
        <v>110</v>
      </c>
      <c r="R146" s="1" t="s">
        <v>109</v>
      </c>
      <c r="S146" s="1" t="s">
        <v>109</v>
      </c>
      <c r="T146" s="1" t="s">
        <v>109</v>
      </c>
      <c r="U146" s="1" t="s">
        <v>109</v>
      </c>
      <c r="V146" s="1" t="s">
        <v>433</v>
      </c>
      <c r="W146" s="1" t="s">
        <v>429</v>
      </c>
      <c r="X146" s="1" t="s">
        <v>430</v>
      </c>
      <c r="Y146" s="39">
        <v>65</v>
      </c>
      <c r="Z146" s="39">
        <v>55</v>
      </c>
      <c r="AA146" s="39">
        <v>45</v>
      </c>
      <c r="AB146" s="39">
        <v>30</v>
      </c>
      <c r="AC146" s="42" t="s">
        <v>764</v>
      </c>
      <c r="AD146" s="1" t="s">
        <v>765</v>
      </c>
      <c r="AE146" s="1" t="s">
        <v>699</v>
      </c>
      <c r="AF146" s="1"/>
      <c r="AG146" s="1"/>
      <c r="AH146" s="37">
        <v>1</v>
      </c>
      <c r="AI146" s="1"/>
      <c r="AJ146" s="1"/>
      <c r="AK146" s="37">
        <v>1</v>
      </c>
      <c r="AL146" s="1"/>
      <c r="AM146" s="37"/>
      <c r="AN146" s="37">
        <v>1</v>
      </c>
      <c r="AO146" s="37"/>
      <c r="AP146" s="1"/>
      <c r="AQ146" s="37">
        <v>1</v>
      </c>
      <c r="AR146" s="1" t="s">
        <v>766</v>
      </c>
      <c r="AS146" s="1" t="s">
        <v>141</v>
      </c>
      <c r="AT146" s="1" t="s">
        <v>177</v>
      </c>
      <c r="AU146" s="1" t="s">
        <v>132</v>
      </c>
      <c r="AV146" s="1" t="s">
        <v>767</v>
      </c>
      <c r="AW146" s="1" t="s">
        <v>109</v>
      </c>
      <c r="AX146" s="1" t="s">
        <v>109</v>
      </c>
      <c r="AY146" s="1" t="s">
        <v>109</v>
      </c>
      <c r="AZ146" s="1" t="s">
        <v>109</v>
      </c>
      <c r="BA146" s="1" t="s">
        <v>109</v>
      </c>
      <c r="BB146" s="1" t="s">
        <v>109</v>
      </c>
      <c r="BC146" s="1" t="s">
        <v>109</v>
      </c>
      <c r="BD146" s="1" t="s">
        <v>109</v>
      </c>
      <c r="BE146" s="1" t="s">
        <v>109</v>
      </c>
      <c r="BF146" s="1" t="s">
        <v>109</v>
      </c>
      <c r="BG146" s="1" t="s">
        <v>109</v>
      </c>
      <c r="BH146" s="1" t="s">
        <v>109</v>
      </c>
      <c r="BI146" s="1" t="s">
        <v>109</v>
      </c>
      <c r="BJ146" s="1" t="s">
        <v>109</v>
      </c>
      <c r="BK146" s="1" t="s">
        <v>109</v>
      </c>
      <c r="BL146" s="1" t="s">
        <v>109</v>
      </c>
      <c r="BM146" s="1" t="s">
        <v>110</v>
      </c>
      <c r="BN146" s="98">
        <f>+BY146/BZ146</f>
        <v>0.2</v>
      </c>
      <c r="BO146" s="101">
        <f t="shared" si="38"/>
        <v>0.63636363636363635</v>
      </c>
      <c r="BP146" s="98">
        <f>+CM146/CN146</f>
        <v>1</v>
      </c>
      <c r="BQ146" s="101"/>
      <c r="BR146" s="101">
        <f>+(BN146+BO146+BP146+BQ146)/4</f>
        <v>0.45909090909090911</v>
      </c>
      <c r="BS146" s="106">
        <f>BN146</f>
        <v>0.2</v>
      </c>
      <c r="BT146" s="101">
        <f t="shared" si="39"/>
        <v>0.63636363636363635</v>
      </c>
      <c r="BU146" s="98">
        <f t="shared" si="39"/>
        <v>1</v>
      </c>
      <c r="BV146" s="101"/>
      <c r="BW146" s="101">
        <f>+(BS146+BT146+BU146+BV146)/4</f>
        <v>0.45909090909090911</v>
      </c>
      <c r="BX146" s="35">
        <v>43564</v>
      </c>
      <c r="BY146" s="36">
        <v>1</v>
      </c>
      <c r="BZ146" s="36">
        <v>5</v>
      </c>
      <c r="CA146" s="1" t="s">
        <v>768</v>
      </c>
      <c r="CB146" s="1" t="s">
        <v>769</v>
      </c>
      <c r="CC146" s="1" t="s">
        <v>770</v>
      </c>
      <c r="CD146" s="1" t="s">
        <v>771</v>
      </c>
      <c r="CE146" s="102">
        <v>43654</v>
      </c>
      <c r="CF146" s="36">
        <v>7</v>
      </c>
      <c r="CG146" s="36">
        <v>11</v>
      </c>
      <c r="CH146" s="1" t="s">
        <v>1518</v>
      </c>
      <c r="CI146" s="1" t="s">
        <v>1519</v>
      </c>
      <c r="CJ146" s="1" t="s">
        <v>164</v>
      </c>
      <c r="CK146" s="1" t="s">
        <v>1520</v>
      </c>
      <c r="CL146" s="102">
        <v>43743</v>
      </c>
      <c r="CM146" s="36">
        <v>19</v>
      </c>
      <c r="CN146" s="36">
        <v>19</v>
      </c>
      <c r="CO146" s="1" t="s">
        <v>2061</v>
      </c>
      <c r="CP146" s="1" t="s">
        <v>2062</v>
      </c>
      <c r="CQ146" s="1" t="s">
        <v>2063</v>
      </c>
      <c r="CR146" s="1" t="s">
        <v>2064</v>
      </c>
      <c r="CS146" s="38"/>
      <c r="CT146" s="36"/>
      <c r="CU146" s="36"/>
      <c r="CV146" s="38"/>
      <c r="CW146" s="38"/>
      <c r="CX146" s="38"/>
      <c r="CY146" s="38"/>
    </row>
    <row r="147" spans="1:103" s="55" customFormat="1" ht="51" customHeight="1" x14ac:dyDescent="0.15">
      <c r="A147" s="1" t="s">
        <v>426</v>
      </c>
      <c r="B147" s="1" t="s">
        <v>1662</v>
      </c>
      <c r="C147" s="1" t="s">
        <v>427</v>
      </c>
      <c r="D147" s="1" t="s">
        <v>428</v>
      </c>
      <c r="E147" s="1"/>
      <c r="F147" s="1"/>
      <c r="G147" s="1" t="s">
        <v>429</v>
      </c>
      <c r="H147" s="37" t="s">
        <v>1663</v>
      </c>
      <c r="I147" s="1" t="s">
        <v>109</v>
      </c>
      <c r="J147" s="1" t="s">
        <v>109</v>
      </c>
      <c r="K147" s="1" t="s">
        <v>110</v>
      </c>
      <c r="L147" s="1" t="s">
        <v>109</v>
      </c>
      <c r="M147" s="1" t="s">
        <v>109</v>
      </c>
      <c r="N147" s="1" t="s">
        <v>109</v>
      </c>
      <c r="O147" s="1" t="s">
        <v>109</v>
      </c>
      <c r="P147" s="1" t="s">
        <v>110</v>
      </c>
      <c r="Q147" s="1" t="s">
        <v>110</v>
      </c>
      <c r="R147" s="1" t="s">
        <v>109</v>
      </c>
      <c r="S147" s="1" t="s">
        <v>109</v>
      </c>
      <c r="T147" s="1" t="s">
        <v>109</v>
      </c>
      <c r="U147" s="1" t="s">
        <v>109</v>
      </c>
      <c r="V147" s="1" t="s">
        <v>433</v>
      </c>
      <c r="W147" s="1" t="s">
        <v>429</v>
      </c>
      <c r="X147" s="1" t="s">
        <v>430</v>
      </c>
      <c r="Y147" s="39">
        <v>65</v>
      </c>
      <c r="Z147" s="39">
        <v>55</v>
      </c>
      <c r="AA147" s="39">
        <v>45</v>
      </c>
      <c r="AB147" s="39">
        <v>30</v>
      </c>
      <c r="AC147" s="42" t="s">
        <v>772</v>
      </c>
      <c r="AD147" s="1" t="s">
        <v>773</v>
      </c>
      <c r="AE147" s="1" t="s">
        <v>699</v>
      </c>
      <c r="AF147" s="1"/>
      <c r="AG147" s="1"/>
      <c r="AH147" s="37">
        <v>1</v>
      </c>
      <c r="AI147" s="1"/>
      <c r="AJ147" s="1"/>
      <c r="AK147" s="37">
        <v>1</v>
      </c>
      <c r="AL147" s="1"/>
      <c r="AM147" s="37"/>
      <c r="AN147" s="37">
        <v>1</v>
      </c>
      <c r="AO147" s="37"/>
      <c r="AP147" s="1"/>
      <c r="AQ147" s="37">
        <v>1</v>
      </c>
      <c r="AR147" s="1" t="s">
        <v>774</v>
      </c>
      <c r="AS147" s="1" t="s">
        <v>141</v>
      </c>
      <c r="AT147" s="1" t="s">
        <v>177</v>
      </c>
      <c r="AU147" s="1" t="s">
        <v>132</v>
      </c>
      <c r="AV147" s="1" t="s">
        <v>775</v>
      </c>
      <c r="AW147" s="1" t="s">
        <v>109</v>
      </c>
      <c r="AX147" s="1" t="s">
        <v>109</v>
      </c>
      <c r="AY147" s="1" t="s">
        <v>109</v>
      </c>
      <c r="AZ147" s="1" t="s">
        <v>109</v>
      </c>
      <c r="BA147" s="1" t="s">
        <v>109</v>
      </c>
      <c r="BB147" s="1" t="s">
        <v>109</v>
      </c>
      <c r="BC147" s="1" t="s">
        <v>109</v>
      </c>
      <c r="BD147" s="1" t="s">
        <v>109</v>
      </c>
      <c r="BE147" s="1" t="s">
        <v>109</v>
      </c>
      <c r="BF147" s="1" t="s">
        <v>109</v>
      </c>
      <c r="BG147" s="1" t="s">
        <v>109</v>
      </c>
      <c r="BH147" s="1" t="s">
        <v>109</v>
      </c>
      <c r="BI147" s="1" t="s">
        <v>109</v>
      </c>
      <c r="BJ147" s="1" t="s">
        <v>109</v>
      </c>
      <c r="BK147" s="1" t="s">
        <v>109</v>
      </c>
      <c r="BL147" s="1" t="s">
        <v>109</v>
      </c>
      <c r="BM147" s="1" t="s">
        <v>110</v>
      </c>
      <c r="BN147" s="98">
        <v>0.03</v>
      </c>
      <c r="BO147" s="101">
        <f>+CF147/CG147</f>
        <v>3.3613445378151259E-2</v>
      </c>
      <c r="BP147" s="98">
        <f>+CM147/CN147</f>
        <v>1</v>
      </c>
      <c r="BQ147" s="101"/>
      <c r="BR147" s="101">
        <f>+(BN147+BO147+BP147+BQ147)/4</f>
        <v>0.26590336134453779</v>
      </c>
      <c r="BS147" s="106">
        <f>BN147</f>
        <v>0.03</v>
      </c>
      <c r="BT147" s="101">
        <f t="shared" si="39"/>
        <v>3.3613445378151259E-2</v>
      </c>
      <c r="BU147" s="98">
        <f t="shared" si="39"/>
        <v>1</v>
      </c>
      <c r="BV147" s="101"/>
      <c r="BW147" s="101">
        <f>+(BS147+BT147+BU147+BV147)/4</f>
        <v>0.26590336134453779</v>
      </c>
      <c r="BX147" s="35">
        <v>43564</v>
      </c>
      <c r="BY147" s="36">
        <v>2</v>
      </c>
      <c r="BZ147" s="36">
        <v>15</v>
      </c>
      <c r="CA147" s="1" t="s">
        <v>776</v>
      </c>
      <c r="CB147" s="1" t="s">
        <v>777</v>
      </c>
      <c r="CC147" s="1" t="s">
        <v>778</v>
      </c>
      <c r="CD147" s="1" t="s">
        <v>779</v>
      </c>
      <c r="CE147" s="102">
        <v>43651</v>
      </c>
      <c r="CF147" s="36">
        <v>4</v>
      </c>
      <c r="CG147" s="36">
        <v>119</v>
      </c>
      <c r="CH147" s="1" t="s">
        <v>1521</v>
      </c>
      <c r="CI147" s="1"/>
      <c r="CJ147" s="1" t="s">
        <v>1522</v>
      </c>
      <c r="CK147" s="1" t="s">
        <v>1523</v>
      </c>
      <c r="CL147" s="102">
        <v>43743</v>
      </c>
      <c r="CM147" s="36">
        <v>65</v>
      </c>
      <c r="CN147" s="36">
        <v>65</v>
      </c>
      <c r="CO147" s="1" t="s">
        <v>2065</v>
      </c>
      <c r="CP147" s="1" t="s">
        <v>2062</v>
      </c>
      <c r="CQ147" s="1" t="s">
        <v>2066</v>
      </c>
      <c r="CR147" s="1" t="s">
        <v>2067</v>
      </c>
      <c r="CS147" s="38"/>
      <c r="CT147" s="36"/>
      <c r="CU147" s="36"/>
      <c r="CV147" s="38"/>
      <c r="CW147" s="38"/>
      <c r="CX147" s="38"/>
      <c r="CY147" s="38"/>
    </row>
    <row r="148" spans="1:103" s="55" customFormat="1" ht="51" customHeight="1" x14ac:dyDescent="0.15">
      <c r="A148" s="1" t="s">
        <v>426</v>
      </c>
      <c r="B148" s="1" t="s">
        <v>1662</v>
      </c>
      <c r="C148" s="1" t="s">
        <v>427</v>
      </c>
      <c r="D148" s="1" t="s">
        <v>428</v>
      </c>
      <c r="E148" s="1"/>
      <c r="F148" s="1"/>
      <c r="G148" s="1"/>
      <c r="H148" s="1"/>
      <c r="I148" s="1" t="s">
        <v>109</v>
      </c>
      <c r="J148" s="1" t="s">
        <v>110</v>
      </c>
      <c r="K148" s="1" t="s">
        <v>109</v>
      </c>
      <c r="L148" s="1" t="s">
        <v>109</v>
      </c>
      <c r="M148" s="1" t="s">
        <v>109</v>
      </c>
      <c r="N148" s="1" t="s">
        <v>109</v>
      </c>
      <c r="O148" s="1" t="s">
        <v>110</v>
      </c>
      <c r="P148" s="1" t="s">
        <v>109</v>
      </c>
      <c r="Q148" s="1" t="s">
        <v>110</v>
      </c>
      <c r="R148" s="1" t="s">
        <v>109</v>
      </c>
      <c r="S148" s="1" t="s">
        <v>109</v>
      </c>
      <c r="T148" s="1" t="s">
        <v>109</v>
      </c>
      <c r="U148" s="1" t="s">
        <v>109</v>
      </c>
      <c r="V148" s="1" t="s">
        <v>597</v>
      </c>
      <c r="W148" s="1" t="s">
        <v>735</v>
      </c>
      <c r="X148" s="1" t="s">
        <v>736</v>
      </c>
      <c r="Y148" s="40">
        <v>4</v>
      </c>
      <c r="Z148" s="40">
        <v>12</v>
      </c>
      <c r="AA148" s="40">
        <v>27</v>
      </c>
      <c r="AB148" s="40">
        <v>37</v>
      </c>
      <c r="AC148" s="42" t="s">
        <v>780</v>
      </c>
      <c r="AD148" s="1" t="s">
        <v>781</v>
      </c>
      <c r="AE148" s="1" t="s">
        <v>699</v>
      </c>
      <c r="AF148" s="1"/>
      <c r="AG148" s="37"/>
      <c r="AH148" s="37"/>
      <c r="AI148" s="37"/>
      <c r="AJ148" s="1"/>
      <c r="AK148" s="1"/>
      <c r="AL148" s="37"/>
      <c r="AM148" s="1"/>
      <c r="AN148" s="1"/>
      <c r="AO148" s="1"/>
      <c r="AP148" s="1"/>
      <c r="AQ148" s="37">
        <v>1</v>
      </c>
      <c r="AR148" s="1" t="s">
        <v>782</v>
      </c>
      <c r="AS148" s="1" t="s">
        <v>116</v>
      </c>
      <c r="AT148" s="1" t="s">
        <v>131</v>
      </c>
      <c r="AU148" s="1" t="s">
        <v>132</v>
      </c>
      <c r="AV148" s="1" t="s">
        <v>783</v>
      </c>
      <c r="AW148" s="1" t="s">
        <v>109</v>
      </c>
      <c r="AX148" s="1" t="s">
        <v>109</v>
      </c>
      <c r="AY148" s="1" t="s">
        <v>109</v>
      </c>
      <c r="AZ148" s="1" t="s">
        <v>109</v>
      </c>
      <c r="BA148" s="1" t="s">
        <v>109</v>
      </c>
      <c r="BB148" s="1" t="s">
        <v>109</v>
      </c>
      <c r="BC148" s="1" t="s">
        <v>109</v>
      </c>
      <c r="BD148" s="1" t="s">
        <v>109</v>
      </c>
      <c r="BE148" s="1" t="s">
        <v>109</v>
      </c>
      <c r="BF148" s="1" t="s">
        <v>109</v>
      </c>
      <c r="BG148" s="1" t="s">
        <v>109</v>
      </c>
      <c r="BH148" s="1" t="s">
        <v>109</v>
      </c>
      <c r="BI148" s="1" t="s">
        <v>109</v>
      </c>
      <c r="BJ148" s="1" t="s">
        <v>109</v>
      </c>
      <c r="BK148" s="1" t="s">
        <v>109</v>
      </c>
      <c r="BL148" s="1" t="s">
        <v>109</v>
      </c>
      <c r="BM148" s="1" t="s">
        <v>110</v>
      </c>
      <c r="BN148" s="101"/>
      <c r="BO148" s="101"/>
      <c r="BP148" s="101"/>
      <c r="BQ148" s="101"/>
      <c r="BR148" s="101"/>
      <c r="BS148" s="101"/>
      <c r="BT148" s="101"/>
      <c r="BU148" s="101"/>
      <c r="BV148" s="101"/>
      <c r="BW148" s="101"/>
      <c r="BX148" s="35"/>
      <c r="BY148" s="36"/>
      <c r="BZ148" s="36"/>
      <c r="CA148" s="36"/>
      <c r="CB148" s="36"/>
      <c r="CC148" s="36"/>
      <c r="CD148" s="36"/>
      <c r="CE148" s="102"/>
      <c r="CF148" s="36"/>
      <c r="CG148" s="36"/>
      <c r="CH148" s="1"/>
      <c r="CI148" s="1"/>
      <c r="CJ148" s="1"/>
      <c r="CK148" s="1"/>
      <c r="CL148" s="102"/>
      <c r="CM148" s="36"/>
      <c r="CN148" s="36"/>
      <c r="CO148" s="36"/>
      <c r="CP148" s="38"/>
      <c r="CQ148" s="38"/>
      <c r="CR148" s="38"/>
      <c r="CS148" s="38"/>
      <c r="CT148" s="36"/>
      <c r="CU148" s="36"/>
      <c r="CV148" s="38"/>
      <c r="CW148" s="38"/>
      <c r="CX148" s="38"/>
      <c r="CY148" s="38"/>
    </row>
    <row r="149" spans="1:103" s="55" customFormat="1" ht="51" customHeight="1" x14ac:dyDescent="0.15">
      <c r="A149" s="1" t="s">
        <v>426</v>
      </c>
      <c r="B149" s="1" t="s">
        <v>1662</v>
      </c>
      <c r="C149" s="1" t="s">
        <v>427</v>
      </c>
      <c r="D149" s="1" t="s">
        <v>428</v>
      </c>
      <c r="E149" s="1"/>
      <c r="F149" s="1"/>
      <c r="G149" s="1"/>
      <c r="H149" s="1"/>
      <c r="I149" s="1" t="s">
        <v>109</v>
      </c>
      <c r="J149" s="1" t="s">
        <v>110</v>
      </c>
      <c r="K149" s="1" t="s">
        <v>109</v>
      </c>
      <c r="L149" s="1" t="s">
        <v>109</v>
      </c>
      <c r="M149" s="1" t="s">
        <v>109</v>
      </c>
      <c r="N149" s="1" t="s">
        <v>109</v>
      </c>
      <c r="O149" s="1" t="s">
        <v>109</v>
      </c>
      <c r="P149" s="1" t="s">
        <v>109</v>
      </c>
      <c r="Q149" s="1" t="s">
        <v>109</v>
      </c>
      <c r="R149" s="1" t="s">
        <v>109</v>
      </c>
      <c r="S149" s="1" t="s">
        <v>109</v>
      </c>
      <c r="T149" s="1" t="s">
        <v>109</v>
      </c>
      <c r="U149" s="1" t="s">
        <v>109</v>
      </c>
      <c r="V149" s="1" t="s">
        <v>597</v>
      </c>
      <c r="W149" s="1" t="s">
        <v>735</v>
      </c>
      <c r="X149" s="1" t="s">
        <v>736</v>
      </c>
      <c r="Y149" s="40">
        <v>4</v>
      </c>
      <c r="Z149" s="40">
        <v>12</v>
      </c>
      <c r="AA149" s="40">
        <v>27</v>
      </c>
      <c r="AB149" s="40">
        <v>37</v>
      </c>
      <c r="AC149" s="42" t="s">
        <v>784</v>
      </c>
      <c r="AD149" s="1" t="s">
        <v>785</v>
      </c>
      <c r="AE149" s="1" t="s">
        <v>699</v>
      </c>
      <c r="AF149" s="1"/>
      <c r="AG149" s="37"/>
      <c r="AH149" s="37"/>
      <c r="AI149" s="37"/>
      <c r="AJ149" s="1"/>
      <c r="AK149" s="1"/>
      <c r="AL149" s="37"/>
      <c r="AM149" s="1"/>
      <c r="AN149" s="1"/>
      <c r="AO149" s="1"/>
      <c r="AP149" s="1"/>
      <c r="AQ149" s="39">
        <v>4</v>
      </c>
      <c r="AR149" s="1" t="s">
        <v>747</v>
      </c>
      <c r="AS149" s="1" t="s">
        <v>116</v>
      </c>
      <c r="AT149" s="1" t="s">
        <v>117</v>
      </c>
      <c r="AU149" s="1" t="s">
        <v>118</v>
      </c>
      <c r="AV149" s="1" t="s">
        <v>786</v>
      </c>
      <c r="AW149" s="1" t="s">
        <v>109</v>
      </c>
      <c r="AX149" s="1" t="s">
        <v>109</v>
      </c>
      <c r="AY149" s="1" t="s">
        <v>109</v>
      </c>
      <c r="AZ149" s="1" t="s">
        <v>109</v>
      </c>
      <c r="BA149" s="1" t="s">
        <v>109</v>
      </c>
      <c r="BB149" s="1" t="s">
        <v>109</v>
      </c>
      <c r="BC149" s="1" t="s">
        <v>109</v>
      </c>
      <c r="BD149" s="1" t="s">
        <v>109</v>
      </c>
      <c r="BE149" s="1" t="s">
        <v>109</v>
      </c>
      <c r="BF149" s="1" t="s">
        <v>109</v>
      </c>
      <c r="BG149" s="1" t="s">
        <v>109</v>
      </c>
      <c r="BH149" s="1" t="s">
        <v>109</v>
      </c>
      <c r="BI149" s="1" t="s">
        <v>109</v>
      </c>
      <c r="BJ149" s="1" t="s">
        <v>109</v>
      </c>
      <c r="BK149" s="1" t="s">
        <v>109</v>
      </c>
      <c r="BL149" s="1" t="s">
        <v>109</v>
      </c>
      <c r="BM149" s="1" t="s">
        <v>110</v>
      </c>
      <c r="BN149" s="101"/>
      <c r="BO149" s="101"/>
      <c r="BP149" s="101"/>
      <c r="BQ149" s="101"/>
      <c r="BR149" s="101"/>
      <c r="BS149" s="101"/>
      <c r="BT149" s="101"/>
      <c r="BU149" s="101"/>
      <c r="BV149" s="101"/>
      <c r="BW149" s="101"/>
      <c r="BX149" s="35"/>
      <c r="BY149" s="36"/>
      <c r="BZ149" s="36"/>
      <c r="CA149" s="36"/>
      <c r="CB149" s="36"/>
      <c r="CC149" s="36"/>
      <c r="CD149" s="36"/>
      <c r="CE149" s="102"/>
      <c r="CF149" s="36"/>
      <c r="CG149" s="36"/>
      <c r="CH149" s="1"/>
      <c r="CI149" s="1"/>
      <c r="CJ149" s="1"/>
      <c r="CK149" s="1"/>
      <c r="CL149" s="102"/>
      <c r="CM149" s="36"/>
      <c r="CN149" s="36"/>
      <c r="CO149" s="36"/>
      <c r="CP149" s="38"/>
      <c r="CQ149" s="38"/>
      <c r="CR149" s="38"/>
      <c r="CS149" s="38"/>
      <c r="CT149" s="36"/>
      <c r="CU149" s="36"/>
      <c r="CV149" s="38"/>
      <c r="CW149" s="38"/>
      <c r="CX149" s="38"/>
      <c r="CY149" s="38"/>
    </row>
    <row r="150" spans="1:103" s="55" customFormat="1" ht="51" customHeight="1" x14ac:dyDescent="0.15">
      <c r="A150" s="84" t="s">
        <v>426</v>
      </c>
      <c r="B150" s="84" t="s">
        <v>1662</v>
      </c>
      <c r="C150" s="84" t="s">
        <v>427</v>
      </c>
      <c r="D150" s="84" t="s">
        <v>428</v>
      </c>
      <c r="E150" s="84"/>
      <c r="F150" s="84"/>
      <c r="G150" s="84" t="s">
        <v>429</v>
      </c>
      <c r="H150" s="84" t="s">
        <v>1663</v>
      </c>
      <c r="I150" s="84" t="s">
        <v>109</v>
      </c>
      <c r="J150" s="84" t="s">
        <v>109</v>
      </c>
      <c r="K150" s="84" t="s">
        <v>110</v>
      </c>
      <c r="L150" s="84" t="s">
        <v>109</v>
      </c>
      <c r="M150" s="84" t="s">
        <v>109</v>
      </c>
      <c r="N150" s="84" t="s">
        <v>110</v>
      </c>
      <c r="O150" s="84" t="s">
        <v>109</v>
      </c>
      <c r="P150" s="84" t="s">
        <v>109</v>
      </c>
      <c r="Q150" s="84" t="s">
        <v>109</v>
      </c>
      <c r="R150" s="84" t="s">
        <v>109</v>
      </c>
      <c r="S150" s="84" t="s">
        <v>109</v>
      </c>
      <c r="T150" s="84" t="s">
        <v>109</v>
      </c>
      <c r="U150" s="84" t="s">
        <v>109</v>
      </c>
      <c r="V150" s="84" t="s">
        <v>704</v>
      </c>
      <c r="W150" s="84" t="s">
        <v>705</v>
      </c>
      <c r="X150" s="86">
        <v>1</v>
      </c>
      <c r="Y150" s="86">
        <v>1</v>
      </c>
      <c r="Z150" s="86">
        <v>1</v>
      </c>
      <c r="AA150" s="86">
        <v>1</v>
      </c>
      <c r="AB150" s="116">
        <v>1</v>
      </c>
      <c r="AC150" s="89" t="s">
        <v>787</v>
      </c>
      <c r="AD150" s="84" t="s">
        <v>788</v>
      </c>
      <c r="AE150" s="84" t="s">
        <v>699</v>
      </c>
      <c r="AF150" s="84"/>
      <c r="AG150" s="84"/>
      <c r="AH150" s="84"/>
      <c r="AI150" s="84"/>
      <c r="AJ150" s="88">
        <v>1</v>
      </c>
      <c r="AK150" s="84"/>
      <c r="AL150" s="84"/>
      <c r="AM150" s="86"/>
      <c r="AN150" s="84"/>
      <c r="AO150" s="86"/>
      <c r="AP150" s="84"/>
      <c r="AQ150" s="84"/>
      <c r="AR150" s="84" t="s">
        <v>789</v>
      </c>
      <c r="AS150" s="84" t="s">
        <v>116</v>
      </c>
      <c r="AT150" s="84" t="s">
        <v>117</v>
      </c>
      <c r="AU150" s="84" t="s">
        <v>118</v>
      </c>
      <c r="AV150" s="84" t="s">
        <v>119</v>
      </c>
      <c r="AW150" s="84" t="s">
        <v>109</v>
      </c>
      <c r="AX150" s="84" t="s">
        <v>109</v>
      </c>
      <c r="AY150" s="84" t="s">
        <v>109</v>
      </c>
      <c r="AZ150" s="84" t="s">
        <v>109</v>
      </c>
      <c r="BA150" s="84" t="s">
        <v>109</v>
      </c>
      <c r="BB150" s="84" t="s">
        <v>109</v>
      </c>
      <c r="BC150" s="84" t="s">
        <v>109</v>
      </c>
      <c r="BD150" s="84" t="s">
        <v>109</v>
      </c>
      <c r="BE150" s="84" t="s">
        <v>109</v>
      </c>
      <c r="BF150" s="84" t="s">
        <v>109</v>
      </c>
      <c r="BG150" s="84" t="s">
        <v>109</v>
      </c>
      <c r="BH150" s="84" t="s">
        <v>109</v>
      </c>
      <c r="BI150" s="84" t="s">
        <v>109</v>
      </c>
      <c r="BJ150" s="84" t="s">
        <v>109</v>
      </c>
      <c r="BK150" s="84" t="s">
        <v>109</v>
      </c>
      <c r="BL150" s="84" t="s">
        <v>109</v>
      </c>
      <c r="BM150" s="84" t="s">
        <v>110</v>
      </c>
      <c r="BN150" s="115"/>
      <c r="BO150" s="108">
        <f t="shared" ref="BO150:BO152" si="41">+CF150/CG150</f>
        <v>1</v>
      </c>
      <c r="BP150" s="108"/>
      <c r="BQ150" s="108"/>
      <c r="BR150" s="108">
        <v>1</v>
      </c>
      <c r="BS150" s="108"/>
      <c r="BT150" s="108">
        <f>+BO150</f>
        <v>1</v>
      </c>
      <c r="BU150" s="108"/>
      <c r="BV150" s="108"/>
      <c r="BW150" s="108">
        <v>1</v>
      </c>
      <c r="BX150" s="92"/>
      <c r="BY150" s="87"/>
      <c r="BZ150" s="87"/>
      <c r="CA150" s="87"/>
      <c r="CB150" s="87"/>
      <c r="CC150" s="87"/>
      <c r="CD150" s="87"/>
      <c r="CE150" s="109">
        <v>43652</v>
      </c>
      <c r="CF150" s="87">
        <v>1</v>
      </c>
      <c r="CG150" s="87">
        <v>1</v>
      </c>
      <c r="CH150" s="84" t="s">
        <v>1624</v>
      </c>
      <c r="CI150" s="84" t="s">
        <v>1625</v>
      </c>
      <c r="CJ150" s="84" t="s">
        <v>1626</v>
      </c>
      <c r="CK150" s="84"/>
      <c r="CL150" s="109"/>
      <c r="CM150" s="87"/>
      <c r="CN150" s="87"/>
      <c r="CO150" s="87"/>
      <c r="CP150" s="85"/>
      <c r="CQ150" s="85"/>
      <c r="CR150" s="85"/>
      <c r="CS150" s="85"/>
      <c r="CT150" s="87"/>
      <c r="CU150" s="87"/>
      <c r="CV150" s="85"/>
      <c r="CW150" s="85"/>
      <c r="CX150" s="85"/>
      <c r="CY150" s="85"/>
    </row>
    <row r="151" spans="1:103" s="55" customFormat="1" ht="51" customHeight="1" x14ac:dyDescent="0.15">
      <c r="A151" s="1" t="s">
        <v>426</v>
      </c>
      <c r="B151" s="1" t="s">
        <v>1662</v>
      </c>
      <c r="C151" s="1" t="s">
        <v>427</v>
      </c>
      <c r="D151" s="1" t="s">
        <v>428</v>
      </c>
      <c r="E151" s="1"/>
      <c r="F151" s="1"/>
      <c r="G151" s="1" t="s">
        <v>429</v>
      </c>
      <c r="H151" s="37" t="s">
        <v>1663</v>
      </c>
      <c r="I151" s="1" t="s">
        <v>109</v>
      </c>
      <c r="J151" s="1" t="s">
        <v>109</v>
      </c>
      <c r="K151" s="1" t="s">
        <v>110</v>
      </c>
      <c r="L151" s="1" t="s">
        <v>109</v>
      </c>
      <c r="M151" s="1" t="s">
        <v>109</v>
      </c>
      <c r="N151" s="1" t="s">
        <v>109</v>
      </c>
      <c r="O151" s="1" t="s">
        <v>109</v>
      </c>
      <c r="P151" s="1" t="s">
        <v>110</v>
      </c>
      <c r="Q151" s="1" t="s">
        <v>110</v>
      </c>
      <c r="R151" s="1" t="s">
        <v>109</v>
      </c>
      <c r="S151" s="1" t="s">
        <v>109</v>
      </c>
      <c r="T151" s="1" t="s">
        <v>109</v>
      </c>
      <c r="U151" s="1" t="s">
        <v>109</v>
      </c>
      <c r="V151" s="1" t="s">
        <v>433</v>
      </c>
      <c r="W151" s="1" t="s">
        <v>429</v>
      </c>
      <c r="X151" s="1" t="s">
        <v>430</v>
      </c>
      <c r="Y151" s="37" t="s">
        <v>790</v>
      </c>
      <c r="Z151" s="37" t="s">
        <v>791</v>
      </c>
      <c r="AA151" s="37" t="s">
        <v>792</v>
      </c>
      <c r="AB151" s="37" t="s">
        <v>430</v>
      </c>
      <c r="AC151" s="42" t="s">
        <v>793</v>
      </c>
      <c r="AD151" s="1" t="s">
        <v>773</v>
      </c>
      <c r="AE151" s="1" t="s">
        <v>699</v>
      </c>
      <c r="AF151" s="1"/>
      <c r="AG151" s="1"/>
      <c r="AH151" s="37">
        <v>1</v>
      </c>
      <c r="AI151" s="1"/>
      <c r="AJ151" s="1"/>
      <c r="AK151" s="37">
        <v>1</v>
      </c>
      <c r="AL151" s="1"/>
      <c r="AM151" s="37"/>
      <c r="AN151" s="37">
        <v>1</v>
      </c>
      <c r="AO151" s="37"/>
      <c r="AP151" s="1"/>
      <c r="AQ151" s="37">
        <v>1</v>
      </c>
      <c r="AR151" s="1" t="s">
        <v>794</v>
      </c>
      <c r="AS151" s="1" t="s">
        <v>141</v>
      </c>
      <c r="AT151" s="1" t="s">
        <v>177</v>
      </c>
      <c r="AU151" s="1" t="s">
        <v>132</v>
      </c>
      <c r="AV151" s="1" t="s">
        <v>1680</v>
      </c>
      <c r="AW151" s="1" t="s">
        <v>109</v>
      </c>
      <c r="AX151" s="1" t="s">
        <v>109</v>
      </c>
      <c r="AY151" s="1" t="s">
        <v>109</v>
      </c>
      <c r="AZ151" s="1" t="s">
        <v>109</v>
      </c>
      <c r="BA151" s="1" t="s">
        <v>109</v>
      </c>
      <c r="BB151" s="1" t="s">
        <v>109</v>
      </c>
      <c r="BC151" s="1" t="s">
        <v>109</v>
      </c>
      <c r="BD151" s="1" t="s">
        <v>109</v>
      </c>
      <c r="BE151" s="1" t="s">
        <v>109</v>
      </c>
      <c r="BF151" s="1" t="s">
        <v>109</v>
      </c>
      <c r="BG151" s="1" t="s">
        <v>109</v>
      </c>
      <c r="BH151" s="1" t="s">
        <v>109</v>
      </c>
      <c r="BI151" s="1" t="s">
        <v>109</v>
      </c>
      <c r="BJ151" s="1" t="s">
        <v>109</v>
      </c>
      <c r="BK151" s="1" t="s">
        <v>109</v>
      </c>
      <c r="BL151" s="1" t="s">
        <v>109</v>
      </c>
      <c r="BM151" s="1" t="s">
        <v>110</v>
      </c>
      <c r="BN151" s="103">
        <f>+BY151/BZ151</f>
        <v>0.3</v>
      </c>
      <c r="BO151" s="101">
        <f t="shared" si="41"/>
        <v>0.54587155963302747</v>
      </c>
      <c r="BP151" s="98">
        <f>+CM151/CN151</f>
        <v>1</v>
      </c>
      <c r="BQ151" s="101"/>
      <c r="BR151" s="101">
        <f>+(BN151+BO151+BP151+BQ151)/4</f>
        <v>0.46146788990825688</v>
      </c>
      <c r="BS151" s="101">
        <f>BN151</f>
        <v>0.3</v>
      </c>
      <c r="BT151" s="101">
        <f>+BO151</f>
        <v>0.54587155963302747</v>
      </c>
      <c r="BU151" s="98">
        <f>+BP151</f>
        <v>1</v>
      </c>
      <c r="BV151" s="101"/>
      <c r="BW151" s="101">
        <f>+(BS151+BT151+BU151+BV151)/4</f>
        <v>0.46146788990825688</v>
      </c>
      <c r="BX151" s="35">
        <v>43564</v>
      </c>
      <c r="BY151" s="36">
        <v>15</v>
      </c>
      <c r="BZ151" s="36">
        <v>50</v>
      </c>
      <c r="CA151" s="1" t="s">
        <v>795</v>
      </c>
      <c r="CB151" s="1" t="s">
        <v>796</v>
      </c>
      <c r="CC151" s="36" t="s">
        <v>797</v>
      </c>
      <c r="CD151" s="1" t="s">
        <v>798</v>
      </c>
      <c r="CE151" s="102">
        <v>43654</v>
      </c>
      <c r="CF151" s="36">
        <v>119</v>
      </c>
      <c r="CG151" s="36">
        <v>218</v>
      </c>
      <c r="CH151" s="1" t="s">
        <v>1524</v>
      </c>
      <c r="CI151" s="1" t="s">
        <v>1525</v>
      </c>
      <c r="CJ151" s="1" t="s">
        <v>164</v>
      </c>
      <c r="CK151" s="1" t="s">
        <v>1526</v>
      </c>
      <c r="CL151" s="102">
        <v>43743</v>
      </c>
      <c r="CM151" s="36">
        <v>84</v>
      </c>
      <c r="CN151" s="36">
        <v>84</v>
      </c>
      <c r="CO151" s="1" t="s">
        <v>2068</v>
      </c>
      <c r="CP151" s="1" t="s">
        <v>2062</v>
      </c>
      <c r="CQ151" s="1" t="s">
        <v>2069</v>
      </c>
      <c r="CR151" s="1" t="s">
        <v>2070</v>
      </c>
      <c r="CS151" s="38"/>
      <c r="CT151" s="36"/>
      <c r="CU151" s="36"/>
      <c r="CV151" s="38"/>
      <c r="CW151" s="38"/>
      <c r="CX151" s="38"/>
      <c r="CY151" s="38"/>
    </row>
    <row r="152" spans="1:103" s="55" customFormat="1" ht="51" customHeight="1" x14ac:dyDescent="0.15">
      <c r="A152" s="1" t="s">
        <v>426</v>
      </c>
      <c r="B152" s="1" t="s">
        <v>1662</v>
      </c>
      <c r="C152" s="1" t="s">
        <v>427</v>
      </c>
      <c r="D152" s="1" t="s">
        <v>428</v>
      </c>
      <c r="E152" s="1"/>
      <c r="F152" s="1"/>
      <c r="G152" s="1" t="s">
        <v>429</v>
      </c>
      <c r="H152" s="1" t="s">
        <v>1663</v>
      </c>
      <c r="I152" s="1" t="s">
        <v>109</v>
      </c>
      <c r="J152" s="1" t="s">
        <v>109</v>
      </c>
      <c r="K152" s="1" t="s">
        <v>110</v>
      </c>
      <c r="L152" s="1" t="s">
        <v>109</v>
      </c>
      <c r="M152" s="1" t="s">
        <v>109</v>
      </c>
      <c r="N152" s="1" t="s">
        <v>109</v>
      </c>
      <c r="O152" s="1" t="s">
        <v>109</v>
      </c>
      <c r="P152" s="1" t="s">
        <v>110</v>
      </c>
      <c r="Q152" s="1" t="s">
        <v>110</v>
      </c>
      <c r="R152" s="1" t="s">
        <v>109</v>
      </c>
      <c r="S152" s="1" t="s">
        <v>109</v>
      </c>
      <c r="T152" s="1" t="s">
        <v>109</v>
      </c>
      <c r="U152" s="1" t="s">
        <v>109</v>
      </c>
      <c r="V152" s="1" t="s">
        <v>695</v>
      </c>
      <c r="W152" s="1" t="s">
        <v>696</v>
      </c>
      <c r="X152" s="37">
        <v>1</v>
      </c>
      <c r="Y152" s="37">
        <v>1</v>
      </c>
      <c r="Z152" s="37">
        <v>1</v>
      </c>
      <c r="AA152" s="37">
        <v>1</v>
      </c>
      <c r="AB152" s="37">
        <v>1</v>
      </c>
      <c r="AC152" s="42" t="s">
        <v>799</v>
      </c>
      <c r="AD152" s="1" t="s">
        <v>800</v>
      </c>
      <c r="AE152" s="1" t="s">
        <v>699</v>
      </c>
      <c r="AF152" s="1"/>
      <c r="AG152" s="1"/>
      <c r="AH152" s="37">
        <v>1</v>
      </c>
      <c r="AI152" s="1"/>
      <c r="AJ152" s="1"/>
      <c r="AK152" s="37">
        <v>1</v>
      </c>
      <c r="AL152" s="1"/>
      <c r="AM152" s="37"/>
      <c r="AN152" s="37">
        <v>1</v>
      </c>
      <c r="AO152" s="37"/>
      <c r="AP152" s="1"/>
      <c r="AQ152" s="37">
        <v>1</v>
      </c>
      <c r="AR152" s="1" t="s">
        <v>801</v>
      </c>
      <c r="AS152" s="1" t="s">
        <v>141</v>
      </c>
      <c r="AT152" s="1" t="s">
        <v>177</v>
      </c>
      <c r="AU152" s="1" t="s">
        <v>132</v>
      </c>
      <c r="AV152" s="1" t="s">
        <v>1681</v>
      </c>
      <c r="AW152" s="1" t="s">
        <v>109</v>
      </c>
      <c r="AX152" s="1" t="s">
        <v>109</v>
      </c>
      <c r="AY152" s="1" t="s">
        <v>109</v>
      </c>
      <c r="AZ152" s="1" t="s">
        <v>109</v>
      </c>
      <c r="BA152" s="1" t="s">
        <v>109</v>
      </c>
      <c r="BB152" s="1" t="s">
        <v>109</v>
      </c>
      <c r="BC152" s="1" t="s">
        <v>109</v>
      </c>
      <c r="BD152" s="1" t="s">
        <v>109</v>
      </c>
      <c r="BE152" s="1" t="s">
        <v>109</v>
      </c>
      <c r="BF152" s="1" t="s">
        <v>109</v>
      </c>
      <c r="BG152" s="1" t="s">
        <v>109</v>
      </c>
      <c r="BH152" s="1" t="s">
        <v>109</v>
      </c>
      <c r="BI152" s="1" t="s">
        <v>109</v>
      </c>
      <c r="BJ152" s="1" t="s">
        <v>109</v>
      </c>
      <c r="BK152" s="1" t="s">
        <v>109</v>
      </c>
      <c r="BL152" s="1" t="s">
        <v>109</v>
      </c>
      <c r="BM152" s="1" t="s">
        <v>110</v>
      </c>
      <c r="BN152" s="103">
        <f>+BY152/BZ152</f>
        <v>0.76923076923076927</v>
      </c>
      <c r="BO152" s="101">
        <f t="shared" si="41"/>
        <v>0.23333333333333334</v>
      </c>
      <c r="BP152" s="103">
        <f>+CM152/CN152</f>
        <v>0.7142857142857143</v>
      </c>
      <c r="BQ152" s="101"/>
      <c r="BR152" s="101">
        <f>+(BN152+BO152+BP152+BQ152)/4</f>
        <v>0.42921245421245424</v>
      </c>
      <c r="BS152" s="101">
        <f>BN152</f>
        <v>0.76923076923076927</v>
      </c>
      <c r="BT152" s="101">
        <f>+BO152</f>
        <v>0.23333333333333334</v>
      </c>
      <c r="BU152" s="103">
        <f>+BP152</f>
        <v>0.7142857142857143</v>
      </c>
      <c r="BV152" s="101"/>
      <c r="BW152" s="101">
        <f>+(BS152+BT152+BU152+BV152)/4</f>
        <v>0.42921245421245424</v>
      </c>
      <c r="BX152" s="35">
        <v>43565</v>
      </c>
      <c r="BY152" s="36">
        <v>90</v>
      </c>
      <c r="BZ152" s="36">
        <v>117</v>
      </c>
      <c r="CA152" s="1" t="s">
        <v>802</v>
      </c>
      <c r="CB152" s="1" t="s">
        <v>803</v>
      </c>
      <c r="CC152" s="1" t="s">
        <v>804</v>
      </c>
      <c r="CD152" s="1" t="s">
        <v>805</v>
      </c>
      <c r="CE152" s="102">
        <v>43651</v>
      </c>
      <c r="CF152" s="36">
        <v>7</v>
      </c>
      <c r="CG152" s="36">
        <v>30</v>
      </c>
      <c r="CH152" s="1" t="s">
        <v>1527</v>
      </c>
      <c r="CI152" s="1" t="s">
        <v>1528</v>
      </c>
      <c r="CJ152" s="1" t="s">
        <v>1529</v>
      </c>
      <c r="CK152" s="1" t="s">
        <v>1682</v>
      </c>
      <c r="CL152" s="102">
        <v>43743</v>
      </c>
      <c r="CM152" s="36">
        <v>5</v>
      </c>
      <c r="CN152" s="36">
        <v>7</v>
      </c>
      <c r="CO152" s="1" t="s">
        <v>2071</v>
      </c>
      <c r="CP152" s="1" t="s">
        <v>2072</v>
      </c>
      <c r="CQ152" s="1" t="s">
        <v>2073</v>
      </c>
      <c r="CR152" s="1" t="s">
        <v>2074</v>
      </c>
      <c r="CS152" s="38"/>
      <c r="CT152" s="36"/>
      <c r="CU152" s="36"/>
      <c r="CV152" s="38"/>
      <c r="CW152" s="38"/>
      <c r="CX152" s="38"/>
      <c r="CY152" s="38"/>
    </row>
    <row r="153" spans="1:103" s="56" customFormat="1" ht="51" customHeight="1" x14ac:dyDescent="0.15">
      <c r="A153" s="84" t="s">
        <v>426</v>
      </c>
      <c r="B153" s="84" t="s">
        <v>1662</v>
      </c>
      <c r="C153" s="84" t="s">
        <v>427</v>
      </c>
      <c r="D153" s="84" t="s">
        <v>428</v>
      </c>
      <c r="E153" s="84"/>
      <c r="F153" s="84"/>
      <c r="G153" s="84" t="s">
        <v>429</v>
      </c>
      <c r="H153" s="84" t="s">
        <v>1663</v>
      </c>
      <c r="I153" s="84" t="s">
        <v>109</v>
      </c>
      <c r="J153" s="84" t="s">
        <v>109</v>
      </c>
      <c r="K153" s="84" t="s">
        <v>110</v>
      </c>
      <c r="L153" s="84" t="s">
        <v>109</v>
      </c>
      <c r="M153" s="84" t="s">
        <v>109</v>
      </c>
      <c r="N153" s="84" t="s">
        <v>110</v>
      </c>
      <c r="O153" s="84" t="s">
        <v>109</v>
      </c>
      <c r="P153" s="84" t="s">
        <v>109</v>
      </c>
      <c r="Q153" s="84" t="s">
        <v>109</v>
      </c>
      <c r="R153" s="84" t="s">
        <v>109</v>
      </c>
      <c r="S153" s="84" t="s">
        <v>109</v>
      </c>
      <c r="T153" s="84" t="s">
        <v>109</v>
      </c>
      <c r="U153" s="84" t="s">
        <v>109</v>
      </c>
      <c r="V153" s="84" t="s">
        <v>704</v>
      </c>
      <c r="W153" s="84" t="s">
        <v>705</v>
      </c>
      <c r="X153" s="86">
        <v>1</v>
      </c>
      <c r="Y153" s="86">
        <v>1</v>
      </c>
      <c r="Z153" s="86">
        <v>1</v>
      </c>
      <c r="AA153" s="86">
        <v>1</v>
      </c>
      <c r="AB153" s="86">
        <v>1</v>
      </c>
      <c r="AC153" s="89" t="s">
        <v>806</v>
      </c>
      <c r="AD153" s="84" t="s">
        <v>807</v>
      </c>
      <c r="AE153" s="84" t="s">
        <v>699</v>
      </c>
      <c r="AF153" s="84"/>
      <c r="AG153" s="84"/>
      <c r="AH153" s="84">
        <v>1</v>
      </c>
      <c r="AI153" s="84"/>
      <c r="AJ153" s="84"/>
      <c r="AK153" s="84"/>
      <c r="AL153" s="84"/>
      <c r="AM153" s="84"/>
      <c r="AN153" s="84"/>
      <c r="AO153" s="84"/>
      <c r="AP153" s="84"/>
      <c r="AQ153" s="84"/>
      <c r="AR153" s="84" t="s">
        <v>807</v>
      </c>
      <c r="AS153" s="84" t="s">
        <v>116</v>
      </c>
      <c r="AT153" s="84" t="s">
        <v>117</v>
      </c>
      <c r="AU153" s="84" t="s">
        <v>118</v>
      </c>
      <c r="AV153" s="84" t="s">
        <v>807</v>
      </c>
      <c r="AW153" s="84" t="s">
        <v>109</v>
      </c>
      <c r="AX153" s="84" t="s">
        <v>109</v>
      </c>
      <c r="AY153" s="84" t="s">
        <v>109</v>
      </c>
      <c r="AZ153" s="84" t="s">
        <v>109</v>
      </c>
      <c r="BA153" s="84" t="s">
        <v>109</v>
      </c>
      <c r="BB153" s="84" t="s">
        <v>109</v>
      </c>
      <c r="BC153" s="84" t="s">
        <v>109</v>
      </c>
      <c r="BD153" s="84" t="s">
        <v>109</v>
      </c>
      <c r="BE153" s="84" t="s">
        <v>109</v>
      </c>
      <c r="BF153" s="84" t="s">
        <v>109</v>
      </c>
      <c r="BG153" s="84" t="s">
        <v>109</v>
      </c>
      <c r="BH153" s="84" t="s">
        <v>109</v>
      </c>
      <c r="BI153" s="84" t="s">
        <v>109</v>
      </c>
      <c r="BJ153" s="84" t="s">
        <v>109</v>
      </c>
      <c r="BK153" s="84" t="s">
        <v>109</v>
      </c>
      <c r="BL153" s="84" t="s">
        <v>109</v>
      </c>
      <c r="BM153" s="84" t="s">
        <v>110</v>
      </c>
      <c r="BN153" s="95"/>
      <c r="BO153" s="95"/>
      <c r="BP153" s="115">
        <v>1</v>
      </c>
      <c r="BQ153" s="100"/>
      <c r="BR153" s="115">
        <v>1</v>
      </c>
      <c r="BS153" s="100"/>
      <c r="BT153" s="108"/>
      <c r="BU153" s="108">
        <v>1</v>
      </c>
      <c r="BV153" s="100"/>
      <c r="BW153" s="115">
        <v>1</v>
      </c>
      <c r="BX153" s="92"/>
      <c r="BY153" s="87"/>
      <c r="BZ153" s="87"/>
      <c r="CA153" s="87"/>
      <c r="CB153" s="87"/>
      <c r="CC153" s="87"/>
      <c r="CD153" s="87"/>
      <c r="CE153" s="109"/>
      <c r="CF153" s="87"/>
      <c r="CG153" s="87"/>
      <c r="CH153" s="84"/>
      <c r="CI153" s="84"/>
      <c r="CJ153" s="84"/>
      <c r="CK153" s="84"/>
      <c r="CL153" s="109">
        <v>43748</v>
      </c>
      <c r="CM153" s="87">
        <v>1</v>
      </c>
      <c r="CN153" s="87"/>
      <c r="CO153" s="84" t="s">
        <v>2075</v>
      </c>
      <c r="CP153" s="84" t="s">
        <v>2076</v>
      </c>
      <c r="CQ153" s="84" t="s">
        <v>2077</v>
      </c>
      <c r="CR153" s="84" t="s">
        <v>2078</v>
      </c>
      <c r="CS153" s="85"/>
      <c r="CT153" s="87"/>
      <c r="CU153" s="87"/>
      <c r="CV153" s="85"/>
      <c r="CW153" s="85"/>
      <c r="CX153" s="85"/>
      <c r="CY153" s="85"/>
    </row>
    <row r="154" spans="1:103" s="55" customFormat="1" ht="51" customHeight="1" x14ac:dyDescent="0.15">
      <c r="A154" s="1" t="s">
        <v>426</v>
      </c>
      <c r="B154" s="1" t="s">
        <v>1662</v>
      </c>
      <c r="C154" s="1" t="s">
        <v>427</v>
      </c>
      <c r="D154" s="1" t="s">
        <v>428</v>
      </c>
      <c r="E154" s="1"/>
      <c r="F154" s="1"/>
      <c r="G154" s="1" t="s">
        <v>429</v>
      </c>
      <c r="H154" s="1" t="s">
        <v>1663</v>
      </c>
      <c r="I154" s="1" t="s">
        <v>109</v>
      </c>
      <c r="J154" s="1" t="s">
        <v>109</v>
      </c>
      <c r="K154" s="1" t="s">
        <v>110</v>
      </c>
      <c r="L154" s="1" t="s">
        <v>109</v>
      </c>
      <c r="M154" s="1" t="s">
        <v>109</v>
      </c>
      <c r="N154" s="1" t="s">
        <v>109</v>
      </c>
      <c r="O154" s="1" t="s">
        <v>109</v>
      </c>
      <c r="P154" s="1" t="s">
        <v>110</v>
      </c>
      <c r="Q154" s="1" t="s">
        <v>109</v>
      </c>
      <c r="R154" s="1" t="s">
        <v>109</v>
      </c>
      <c r="S154" s="1" t="s">
        <v>109</v>
      </c>
      <c r="T154" s="1" t="s">
        <v>109</v>
      </c>
      <c r="U154" s="1" t="s">
        <v>109</v>
      </c>
      <c r="V154" s="1" t="s">
        <v>704</v>
      </c>
      <c r="W154" s="1" t="s">
        <v>705</v>
      </c>
      <c r="X154" s="37">
        <v>1</v>
      </c>
      <c r="Y154" s="37">
        <v>1</v>
      </c>
      <c r="Z154" s="37">
        <v>1</v>
      </c>
      <c r="AA154" s="37">
        <v>1</v>
      </c>
      <c r="AB154" s="37">
        <v>1</v>
      </c>
      <c r="AC154" s="42" t="s">
        <v>808</v>
      </c>
      <c r="AD154" s="1" t="s">
        <v>809</v>
      </c>
      <c r="AE154" s="1" t="s">
        <v>699</v>
      </c>
      <c r="AF154" s="1"/>
      <c r="AG154" s="1"/>
      <c r="AH154" s="1"/>
      <c r="AI154" s="1"/>
      <c r="AJ154" s="1"/>
      <c r="AK154" s="1"/>
      <c r="AL154" s="1"/>
      <c r="AM154" s="37"/>
      <c r="AN154" s="37"/>
      <c r="AO154" s="37"/>
      <c r="AP154" s="1"/>
      <c r="AQ154" s="37">
        <v>1</v>
      </c>
      <c r="AR154" s="1" t="s">
        <v>810</v>
      </c>
      <c r="AS154" s="1" t="s">
        <v>116</v>
      </c>
      <c r="AT154" s="1" t="s">
        <v>117</v>
      </c>
      <c r="AU154" s="1" t="s">
        <v>118</v>
      </c>
      <c r="AV154" s="1" t="s">
        <v>119</v>
      </c>
      <c r="AW154" s="1" t="s">
        <v>109</v>
      </c>
      <c r="AX154" s="1" t="s">
        <v>109</v>
      </c>
      <c r="AY154" s="1" t="s">
        <v>109</v>
      </c>
      <c r="AZ154" s="1" t="s">
        <v>109</v>
      </c>
      <c r="BA154" s="1" t="s">
        <v>109</v>
      </c>
      <c r="BB154" s="1" t="s">
        <v>109</v>
      </c>
      <c r="BC154" s="1" t="s">
        <v>109</v>
      </c>
      <c r="BD154" s="1" t="s">
        <v>109</v>
      </c>
      <c r="BE154" s="1" t="s">
        <v>109</v>
      </c>
      <c r="BF154" s="1" t="s">
        <v>109</v>
      </c>
      <c r="BG154" s="1" t="s">
        <v>109</v>
      </c>
      <c r="BH154" s="1" t="s">
        <v>109</v>
      </c>
      <c r="BI154" s="1" t="s">
        <v>109</v>
      </c>
      <c r="BJ154" s="1" t="s">
        <v>109</v>
      </c>
      <c r="BK154" s="1" t="s">
        <v>109</v>
      </c>
      <c r="BL154" s="1" t="s">
        <v>109</v>
      </c>
      <c r="BM154" s="1" t="s">
        <v>110</v>
      </c>
      <c r="BN154" s="101"/>
      <c r="BO154" s="101"/>
      <c r="BP154" s="101"/>
      <c r="BQ154" s="101"/>
      <c r="BR154" s="101"/>
      <c r="BS154" s="101"/>
      <c r="BT154" s="101"/>
      <c r="BU154" s="101"/>
      <c r="BV154" s="101"/>
      <c r="BW154" s="101"/>
      <c r="BX154" s="35"/>
      <c r="BY154" s="36"/>
      <c r="BZ154" s="36"/>
      <c r="CA154" s="36"/>
      <c r="CB154" s="36"/>
      <c r="CC154" s="36"/>
      <c r="CD154" s="36"/>
      <c r="CE154" s="102"/>
      <c r="CF154" s="36"/>
      <c r="CG154" s="36"/>
      <c r="CH154" s="1"/>
      <c r="CI154" s="1"/>
      <c r="CJ154" s="1"/>
      <c r="CK154" s="1"/>
      <c r="CL154" s="102"/>
      <c r="CM154" s="36"/>
      <c r="CN154" s="36"/>
      <c r="CO154" s="36"/>
      <c r="CP154" s="38"/>
      <c r="CQ154" s="38"/>
      <c r="CR154" s="38"/>
      <c r="CS154" s="38"/>
      <c r="CT154" s="36"/>
      <c r="CU154" s="36"/>
      <c r="CV154" s="38"/>
      <c r="CW154" s="38"/>
      <c r="CX154" s="38"/>
      <c r="CY154" s="38"/>
    </row>
    <row r="155" spans="1:103" s="55" customFormat="1" ht="51" customHeight="1" x14ac:dyDescent="0.15">
      <c r="A155" s="1" t="s">
        <v>426</v>
      </c>
      <c r="B155" s="1" t="s">
        <v>1662</v>
      </c>
      <c r="C155" s="1" t="s">
        <v>427</v>
      </c>
      <c r="D155" s="1" t="s">
        <v>428</v>
      </c>
      <c r="E155" s="1"/>
      <c r="F155" s="1"/>
      <c r="G155" s="1"/>
      <c r="H155" s="1"/>
      <c r="I155" s="1" t="s">
        <v>109</v>
      </c>
      <c r="J155" s="1" t="s">
        <v>110</v>
      </c>
      <c r="K155" s="1" t="s">
        <v>109</v>
      </c>
      <c r="L155" s="1" t="s">
        <v>109</v>
      </c>
      <c r="M155" s="1" t="s">
        <v>109</v>
      </c>
      <c r="N155" s="1" t="s">
        <v>110</v>
      </c>
      <c r="O155" s="1" t="s">
        <v>109</v>
      </c>
      <c r="P155" s="1" t="s">
        <v>109</v>
      </c>
      <c r="Q155" s="1" t="s">
        <v>109</v>
      </c>
      <c r="R155" s="1" t="s">
        <v>109</v>
      </c>
      <c r="S155" s="1" t="s">
        <v>109</v>
      </c>
      <c r="T155" s="1" t="s">
        <v>109</v>
      </c>
      <c r="U155" s="1" t="s">
        <v>109</v>
      </c>
      <c r="V155" s="1" t="s">
        <v>710</v>
      </c>
      <c r="W155" s="1" t="s">
        <v>711</v>
      </c>
      <c r="X155" s="37" t="s">
        <v>712</v>
      </c>
      <c r="Y155" s="37">
        <v>1</v>
      </c>
      <c r="Z155" s="37">
        <v>1</v>
      </c>
      <c r="AA155" s="37">
        <v>1</v>
      </c>
      <c r="AB155" s="37">
        <v>1</v>
      </c>
      <c r="AC155" s="42" t="s">
        <v>811</v>
      </c>
      <c r="AD155" s="1" t="s">
        <v>812</v>
      </c>
      <c r="AE155" s="1" t="s">
        <v>699</v>
      </c>
      <c r="AF155" s="1"/>
      <c r="AG155" s="1"/>
      <c r="AH155" s="1"/>
      <c r="AI155" s="1"/>
      <c r="AJ155" s="1"/>
      <c r="AK155" s="37"/>
      <c r="AL155" s="1"/>
      <c r="AM155" s="1"/>
      <c r="AN155" s="1"/>
      <c r="AO155" s="1"/>
      <c r="AP155" s="1"/>
      <c r="AQ155" s="39">
        <v>1</v>
      </c>
      <c r="AR155" s="1" t="s">
        <v>813</v>
      </c>
      <c r="AS155" s="1" t="s">
        <v>116</v>
      </c>
      <c r="AT155" s="1" t="s">
        <v>117</v>
      </c>
      <c r="AU155" s="1" t="s">
        <v>118</v>
      </c>
      <c r="AV155" s="1" t="s">
        <v>814</v>
      </c>
      <c r="AW155" s="1" t="s">
        <v>109</v>
      </c>
      <c r="AX155" s="1" t="s">
        <v>109</v>
      </c>
      <c r="AY155" s="1" t="s">
        <v>109</v>
      </c>
      <c r="AZ155" s="1" t="s">
        <v>109</v>
      </c>
      <c r="BA155" s="1" t="s">
        <v>109</v>
      </c>
      <c r="BB155" s="1" t="s">
        <v>109</v>
      </c>
      <c r="BC155" s="1" t="s">
        <v>109</v>
      </c>
      <c r="BD155" s="1" t="s">
        <v>109</v>
      </c>
      <c r="BE155" s="1" t="s">
        <v>109</v>
      </c>
      <c r="BF155" s="1" t="s">
        <v>109</v>
      </c>
      <c r="BG155" s="1" t="s">
        <v>109</v>
      </c>
      <c r="BH155" s="1" t="s">
        <v>109</v>
      </c>
      <c r="BI155" s="1" t="s">
        <v>109</v>
      </c>
      <c r="BJ155" s="1" t="s">
        <v>109</v>
      </c>
      <c r="BK155" s="1" t="s">
        <v>109</v>
      </c>
      <c r="BL155" s="1" t="s">
        <v>109</v>
      </c>
      <c r="BM155" s="1" t="s">
        <v>110</v>
      </c>
      <c r="BN155" s="101"/>
      <c r="BO155" s="101"/>
      <c r="BP155" s="101"/>
      <c r="BQ155" s="101"/>
      <c r="BR155" s="101"/>
      <c r="BS155" s="101"/>
      <c r="BT155" s="101"/>
      <c r="BU155" s="101"/>
      <c r="BV155" s="101"/>
      <c r="BW155" s="101"/>
      <c r="BX155" s="35"/>
      <c r="BY155" s="36"/>
      <c r="BZ155" s="36"/>
      <c r="CA155" s="36"/>
      <c r="CB155" s="36"/>
      <c r="CC155" s="36"/>
      <c r="CD155" s="36"/>
      <c r="CE155" s="102"/>
      <c r="CF155" s="36"/>
      <c r="CG155" s="36"/>
      <c r="CH155" s="1"/>
      <c r="CI155" s="1"/>
      <c r="CJ155" s="1"/>
      <c r="CK155" s="1"/>
      <c r="CL155" s="102"/>
      <c r="CM155" s="36"/>
      <c r="CN155" s="36"/>
      <c r="CO155" s="36"/>
      <c r="CP155" s="38"/>
      <c r="CQ155" s="38"/>
      <c r="CR155" s="38"/>
      <c r="CS155" s="38"/>
      <c r="CT155" s="36"/>
      <c r="CU155" s="36"/>
      <c r="CV155" s="38"/>
      <c r="CW155" s="38"/>
      <c r="CX155" s="38"/>
      <c r="CY155" s="38"/>
    </row>
    <row r="156" spans="1:103" s="55" customFormat="1" ht="51" customHeight="1" x14ac:dyDescent="0.15">
      <c r="A156" s="84" t="s">
        <v>426</v>
      </c>
      <c r="B156" s="84" t="s">
        <v>1662</v>
      </c>
      <c r="C156" s="84" t="s">
        <v>427</v>
      </c>
      <c r="D156" s="84" t="s">
        <v>428</v>
      </c>
      <c r="E156" s="84"/>
      <c r="F156" s="84"/>
      <c r="G156" s="84" t="s">
        <v>429</v>
      </c>
      <c r="H156" s="84" t="s">
        <v>1663</v>
      </c>
      <c r="I156" s="84" t="s">
        <v>109</v>
      </c>
      <c r="J156" s="84" t="s">
        <v>109</v>
      </c>
      <c r="K156" s="84" t="s">
        <v>110</v>
      </c>
      <c r="L156" s="84" t="s">
        <v>109</v>
      </c>
      <c r="M156" s="84" t="s">
        <v>109</v>
      </c>
      <c r="N156" s="84" t="s">
        <v>110</v>
      </c>
      <c r="O156" s="84" t="s">
        <v>109</v>
      </c>
      <c r="P156" s="84" t="s">
        <v>109</v>
      </c>
      <c r="Q156" s="84" t="s">
        <v>109</v>
      </c>
      <c r="R156" s="84" t="s">
        <v>109</v>
      </c>
      <c r="S156" s="84" t="s">
        <v>109</v>
      </c>
      <c r="T156" s="84" t="s">
        <v>109</v>
      </c>
      <c r="U156" s="84" t="s">
        <v>109</v>
      </c>
      <c r="V156" s="84" t="s">
        <v>704</v>
      </c>
      <c r="W156" s="84" t="s">
        <v>705</v>
      </c>
      <c r="X156" s="86">
        <v>1</v>
      </c>
      <c r="Y156" s="86">
        <v>1</v>
      </c>
      <c r="Z156" s="86">
        <v>1</v>
      </c>
      <c r="AA156" s="86">
        <v>1</v>
      </c>
      <c r="AB156" s="116">
        <v>1</v>
      </c>
      <c r="AC156" s="89" t="s">
        <v>815</v>
      </c>
      <c r="AD156" s="84" t="s">
        <v>816</v>
      </c>
      <c r="AE156" s="84" t="s">
        <v>699</v>
      </c>
      <c r="AF156" s="84"/>
      <c r="AG156" s="84"/>
      <c r="AH156" s="88"/>
      <c r="AI156" s="84"/>
      <c r="AJ156" s="84"/>
      <c r="AK156" s="84"/>
      <c r="AL156" s="84">
        <v>1</v>
      </c>
      <c r="AM156" s="86"/>
      <c r="AN156" s="84"/>
      <c r="AO156" s="86"/>
      <c r="AP156" s="84"/>
      <c r="AQ156" s="84"/>
      <c r="AR156" s="84" t="s">
        <v>817</v>
      </c>
      <c r="AS156" s="84" t="s">
        <v>116</v>
      </c>
      <c r="AT156" s="84" t="s">
        <v>117</v>
      </c>
      <c r="AU156" s="84" t="s">
        <v>118</v>
      </c>
      <c r="AV156" s="84" t="s">
        <v>119</v>
      </c>
      <c r="AW156" s="84" t="s">
        <v>109</v>
      </c>
      <c r="AX156" s="84" t="s">
        <v>109</v>
      </c>
      <c r="AY156" s="84" t="s">
        <v>109</v>
      </c>
      <c r="AZ156" s="84" t="s">
        <v>109</v>
      </c>
      <c r="BA156" s="84" t="s">
        <v>109</v>
      </c>
      <c r="BB156" s="84" t="s">
        <v>109</v>
      </c>
      <c r="BC156" s="84" t="s">
        <v>109</v>
      </c>
      <c r="BD156" s="84" t="s">
        <v>109</v>
      </c>
      <c r="BE156" s="84" t="s">
        <v>109</v>
      </c>
      <c r="BF156" s="84" t="s">
        <v>109</v>
      </c>
      <c r="BG156" s="84" t="s">
        <v>109</v>
      </c>
      <c r="BH156" s="84" t="s">
        <v>109</v>
      </c>
      <c r="BI156" s="84" t="s">
        <v>109</v>
      </c>
      <c r="BJ156" s="84" t="s">
        <v>109</v>
      </c>
      <c r="BK156" s="84" t="s">
        <v>109</v>
      </c>
      <c r="BL156" s="84" t="s">
        <v>109</v>
      </c>
      <c r="BM156" s="84" t="s">
        <v>110</v>
      </c>
      <c r="BN156" s="95"/>
      <c r="BO156" s="95"/>
      <c r="BP156" s="115">
        <v>1</v>
      </c>
      <c r="BQ156" s="100"/>
      <c r="BR156" s="115">
        <v>1</v>
      </c>
      <c r="BS156" s="100"/>
      <c r="BT156" s="108"/>
      <c r="BU156" s="108">
        <v>1</v>
      </c>
      <c r="BV156" s="100"/>
      <c r="BW156" s="115">
        <v>1</v>
      </c>
      <c r="BX156" s="92"/>
      <c r="BY156" s="87"/>
      <c r="BZ156" s="87"/>
      <c r="CA156" s="87"/>
      <c r="CB156" s="87"/>
      <c r="CC156" s="87"/>
      <c r="CD156" s="87"/>
      <c r="CE156" s="109"/>
      <c r="CF156" s="87"/>
      <c r="CG156" s="87"/>
      <c r="CH156" s="84"/>
      <c r="CI156" s="84"/>
      <c r="CJ156" s="84"/>
      <c r="CK156" s="84"/>
      <c r="CL156" s="109">
        <v>43748</v>
      </c>
      <c r="CM156" s="87">
        <v>1</v>
      </c>
      <c r="CN156" s="87"/>
      <c r="CO156" s="84" t="s">
        <v>2079</v>
      </c>
      <c r="CP156" s="84" t="s">
        <v>2080</v>
      </c>
      <c r="CQ156" s="84" t="s">
        <v>2081</v>
      </c>
      <c r="CR156" s="84" t="s">
        <v>2078</v>
      </c>
      <c r="CS156" s="85"/>
      <c r="CT156" s="87"/>
      <c r="CU156" s="87"/>
      <c r="CV156" s="85"/>
      <c r="CW156" s="85"/>
      <c r="CX156" s="85"/>
      <c r="CY156" s="85"/>
    </row>
    <row r="157" spans="1:103" s="55" customFormat="1" ht="51" customHeight="1" x14ac:dyDescent="0.15">
      <c r="A157" s="1" t="s">
        <v>426</v>
      </c>
      <c r="B157" s="1" t="s">
        <v>1662</v>
      </c>
      <c r="C157" s="1" t="s">
        <v>427</v>
      </c>
      <c r="D157" s="1" t="s">
        <v>428</v>
      </c>
      <c r="E157" s="1"/>
      <c r="F157" s="1"/>
      <c r="G157" s="1"/>
      <c r="H157" s="1"/>
      <c r="I157" s="1" t="s">
        <v>109</v>
      </c>
      <c r="J157" s="1" t="s">
        <v>109</v>
      </c>
      <c r="K157" s="1" t="s">
        <v>110</v>
      </c>
      <c r="L157" s="1" t="s">
        <v>109</v>
      </c>
      <c r="M157" s="1" t="s">
        <v>109</v>
      </c>
      <c r="N157" s="1" t="s">
        <v>110</v>
      </c>
      <c r="O157" s="1" t="s">
        <v>109</v>
      </c>
      <c r="P157" s="1" t="s">
        <v>109</v>
      </c>
      <c r="Q157" s="1" t="s">
        <v>109</v>
      </c>
      <c r="R157" s="1" t="s">
        <v>109</v>
      </c>
      <c r="S157" s="1" t="s">
        <v>109</v>
      </c>
      <c r="T157" s="1" t="s">
        <v>109</v>
      </c>
      <c r="U157" s="1" t="s">
        <v>109</v>
      </c>
      <c r="V157" s="1" t="s">
        <v>818</v>
      </c>
      <c r="W157" s="1" t="s">
        <v>819</v>
      </c>
      <c r="X157" s="1" t="s">
        <v>820</v>
      </c>
      <c r="Y157" s="39">
        <v>4</v>
      </c>
      <c r="Z157" s="39">
        <v>9</v>
      </c>
      <c r="AA157" s="117"/>
      <c r="AB157" s="117"/>
      <c r="AC157" s="42" t="s">
        <v>821</v>
      </c>
      <c r="AD157" s="1" t="s">
        <v>822</v>
      </c>
      <c r="AE157" s="1" t="s">
        <v>699</v>
      </c>
      <c r="AF157" s="1"/>
      <c r="AG157" s="1"/>
      <c r="AH157" s="1"/>
      <c r="AI157" s="1"/>
      <c r="AJ157" s="1"/>
      <c r="AK157" s="1"/>
      <c r="AL157" s="1">
        <v>1</v>
      </c>
      <c r="AM157" s="37"/>
      <c r="AN157" s="1"/>
      <c r="AO157" s="37"/>
      <c r="AP157" s="1"/>
      <c r="AQ157" s="1"/>
      <c r="AR157" s="1" t="s">
        <v>823</v>
      </c>
      <c r="AS157" s="1" t="s">
        <v>116</v>
      </c>
      <c r="AT157" s="1" t="s">
        <v>117</v>
      </c>
      <c r="AU157" s="1" t="s">
        <v>118</v>
      </c>
      <c r="AV157" s="1" t="s">
        <v>119</v>
      </c>
      <c r="AW157" s="1" t="s">
        <v>109</v>
      </c>
      <c r="AX157" s="1" t="s">
        <v>109</v>
      </c>
      <c r="AY157" s="1" t="s">
        <v>109</v>
      </c>
      <c r="AZ157" s="1" t="s">
        <v>109</v>
      </c>
      <c r="BA157" s="1" t="s">
        <v>109</v>
      </c>
      <c r="BB157" s="1" t="s">
        <v>109</v>
      </c>
      <c r="BC157" s="1" t="s">
        <v>109</v>
      </c>
      <c r="BD157" s="1" t="s">
        <v>109</v>
      </c>
      <c r="BE157" s="1" t="s">
        <v>109</v>
      </c>
      <c r="BF157" s="1" t="s">
        <v>109</v>
      </c>
      <c r="BG157" s="1" t="s">
        <v>109</v>
      </c>
      <c r="BH157" s="1" t="s">
        <v>109</v>
      </c>
      <c r="BI157" s="1" t="s">
        <v>109</v>
      </c>
      <c r="BJ157" s="1" t="s">
        <v>109</v>
      </c>
      <c r="BK157" s="1" t="s">
        <v>109</v>
      </c>
      <c r="BL157" s="1" t="s">
        <v>109</v>
      </c>
      <c r="BM157" s="1" t="s">
        <v>110</v>
      </c>
      <c r="BN157" s="101"/>
      <c r="BO157" s="101"/>
      <c r="BP157" s="106">
        <v>1</v>
      </c>
      <c r="BQ157" s="101"/>
      <c r="BR157" s="106">
        <v>1</v>
      </c>
      <c r="BS157" s="101"/>
      <c r="BT157" s="101"/>
      <c r="BU157" s="101"/>
      <c r="BV157" s="101"/>
      <c r="BW157" s="101"/>
      <c r="BX157" s="35"/>
      <c r="BY157" s="36"/>
      <c r="BZ157" s="36"/>
      <c r="CA157" s="36"/>
      <c r="CB157" s="36"/>
      <c r="CC157" s="36"/>
      <c r="CD157" s="36"/>
      <c r="CE157" s="102"/>
      <c r="CF157" s="36"/>
      <c r="CG157" s="36"/>
      <c r="CH157" s="1"/>
      <c r="CI157" s="1"/>
      <c r="CJ157" s="1"/>
      <c r="CK157" s="1"/>
      <c r="CL157" s="130">
        <v>43749</v>
      </c>
      <c r="CM157" s="36">
        <v>1</v>
      </c>
      <c r="CN157" s="36">
        <v>1</v>
      </c>
      <c r="CO157" s="1" t="s">
        <v>2296</v>
      </c>
      <c r="CP157" s="1" t="s">
        <v>2297</v>
      </c>
      <c r="CQ157" s="1" t="s">
        <v>2298</v>
      </c>
      <c r="CR157" s="1" t="s">
        <v>2299</v>
      </c>
      <c r="CS157" s="38"/>
      <c r="CT157" s="36"/>
      <c r="CU157" s="36"/>
      <c r="CV157" s="38"/>
      <c r="CW157" s="38"/>
      <c r="CX157" s="38"/>
      <c r="CY157" s="38"/>
    </row>
    <row r="158" spans="1:103" s="55" customFormat="1" ht="51" customHeight="1" x14ac:dyDescent="0.15">
      <c r="A158" s="1" t="s">
        <v>426</v>
      </c>
      <c r="B158" s="1" t="s">
        <v>1662</v>
      </c>
      <c r="C158" s="1" t="s">
        <v>427</v>
      </c>
      <c r="D158" s="1" t="s">
        <v>428</v>
      </c>
      <c r="E158" s="1"/>
      <c r="F158" s="1"/>
      <c r="G158" s="1"/>
      <c r="H158" s="1"/>
      <c r="I158" s="1" t="s">
        <v>109</v>
      </c>
      <c r="J158" s="1" t="s">
        <v>109</v>
      </c>
      <c r="K158" s="1" t="s">
        <v>110</v>
      </c>
      <c r="L158" s="1" t="s">
        <v>109</v>
      </c>
      <c r="M158" s="1" t="s">
        <v>109</v>
      </c>
      <c r="N158" s="1" t="s">
        <v>110</v>
      </c>
      <c r="O158" s="1" t="s">
        <v>109</v>
      </c>
      <c r="P158" s="1" t="s">
        <v>109</v>
      </c>
      <c r="Q158" s="1" t="s">
        <v>109</v>
      </c>
      <c r="R158" s="1" t="s">
        <v>109</v>
      </c>
      <c r="S158" s="1" t="s">
        <v>109</v>
      </c>
      <c r="T158" s="1" t="s">
        <v>109</v>
      </c>
      <c r="U158" s="1" t="s">
        <v>109</v>
      </c>
      <c r="V158" s="1" t="s">
        <v>818</v>
      </c>
      <c r="W158" s="1" t="s">
        <v>819</v>
      </c>
      <c r="X158" s="1" t="s">
        <v>820</v>
      </c>
      <c r="Y158" s="39">
        <v>4</v>
      </c>
      <c r="Z158" s="39">
        <v>9</v>
      </c>
      <c r="AA158" s="117"/>
      <c r="AB158" s="117"/>
      <c r="AC158" s="42" t="s">
        <v>824</v>
      </c>
      <c r="AD158" s="1" t="s">
        <v>825</v>
      </c>
      <c r="AE158" s="1" t="s">
        <v>699</v>
      </c>
      <c r="AF158" s="1"/>
      <c r="AG158" s="1"/>
      <c r="AH158" s="1"/>
      <c r="AI158" s="1"/>
      <c r="AJ158" s="1"/>
      <c r="AK158" s="1"/>
      <c r="AL158" s="1"/>
      <c r="AM158" s="37"/>
      <c r="AN158" s="1"/>
      <c r="AO158" s="37"/>
      <c r="AP158" s="1"/>
      <c r="AQ158" s="37">
        <v>1</v>
      </c>
      <c r="AR158" s="1" t="s">
        <v>826</v>
      </c>
      <c r="AS158" s="1" t="s">
        <v>116</v>
      </c>
      <c r="AT158" s="1" t="s">
        <v>131</v>
      </c>
      <c r="AU158" s="1" t="s">
        <v>132</v>
      </c>
      <c r="AV158" s="1" t="s">
        <v>827</v>
      </c>
      <c r="AW158" s="1" t="s">
        <v>109</v>
      </c>
      <c r="AX158" s="1" t="s">
        <v>109</v>
      </c>
      <c r="AY158" s="1" t="s">
        <v>109</v>
      </c>
      <c r="AZ158" s="1" t="s">
        <v>109</v>
      </c>
      <c r="BA158" s="1" t="s">
        <v>109</v>
      </c>
      <c r="BB158" s="1" t="s">
        <v>109</v>
      </c>
      <c r="BC158" s="1" t="s">
        <v>109</v>
      </c>
      <c r="BD158" s="1" t="s">
        <v>109</v>
      </c>
      <c r="BE158" s="1" t="s">
        <v>109</v>
      </c>
      <c r="BF158" s="1" t="s">
        <v>109</v>
      </c>
      <c r="BG158" s="1" t="s">
        <v>109</v>
      </c>
      <c r="BH158" s="1" t="s">
        <v>109</v>
      </c>
      <c r="BI158" s="1" t="s">
        <v>109</v>
      </c>
      <c r="BJ158" s="1" t="s">
        <v>109</v>
      </c>
      <c r="BK158" s="1" t="s">
        <v>109</v>
      </c>
      <c r="BL158" s="1" t="s">
        <v>109</v>
      </c>
      <c r="BM158" s="1" t="s">
        <v>110</v>
      </c>
      <c r="BN158" s="101"/>
      <c r="BO158" s="101"/>
      <c r="BP158" s="101"/>
      <c r="BQ158" s="101"/>
      <c r="BR158" s="101"/>
      <c r="BS158" s="101"/>
      <c r="BT158" s="101"/>
      <c r="BU158" s="101"/>
      <c r="BV158" s="101"/>
      <c r="BW158" s="101"/>
      <c r="BX158" s="35"/>
      <c r="BY158" s="36"/>
      <c r="BZ158" s="36"/>
      <c r="CA158" s="36"/>
      <c r="CB158" s="36"/>
      <c r="CC158" s="36"/>
      <c r="CD158" s="36"/>
      <c r="CE158" s="102"/>
      <c r="CF158" s="36"/>
      <c r="CG158" s="36"/>
      <c r="CH158" s="1"/>
      <c r="CI158" s="1"/>
      <c r="CJ158" s="1"/>
      <c r="CK158" s="1"/>
      <c r="CL158" s="102"/>
      <c r="CM158" s="36"/>
      <c r="CN158" s="36"/>
      <c r="CO158" s="36"/>
      <c r="CP158" s="38"/>
      <c r="CQ158" s="38"/>
      <c r="CR158" s="38"/>
      <c r="CS158" s="38"/>
      <c r="CT158" s="36"/>
      <c r="CU158" s="36"/>
      <c r="CV158" s="38"/>
      <c r="CW158" s="38"/>
      <c r="CX158" s="38"/>
      <c r="CY158" s="38"/>
    </row>
    <row r="159" spans="1:103" s="55" customFormat="1" ht="51" customHeight="1" x14ac:dyDescent="0.15">
      <c r="A159" s="1" t="s">
        <v>6</v>
      </c>
      <c r="B159" s="1" t="s">
        <v>6</v>
      </c>
      <c r="C159" s="1" t="s">
        <v>6</v>
      </c>
      <c r="D159" s="1" t="s">
        <v>6</v>
      </c>
      <c r="E159" s="1"/>
      <c r="F159" s="1"/>
      <c r="G159" s="1"/>
      <c r="H159" s="1"/>
      <c r="I159" s="1" t="s">
        <v>109</v>
      </c>
      <c r="J159" s="1" t="s">
        <v>109</v>
      </c>
      <c r="K159" s="1" t="s">
        <v>109</v>
      </c>
      <c r="L159" s="1" t="s">
        <v>109</v>
      </c>
      <c r="M159" s="1" t="s">
        <v>110</v>
      </c>
      <c r="N159" s="1" t="s">
        <v>109</v>
      </c>
      <c r="O159" s="1" t="s">
        <v>110</v>
      </c>
      <c r="P159" s="1" t="s">
        <v>109</v>
      </c>
      <c r="Q159" s="1" t="s">
        <v>109</v>
      </c>
      <c r="R159" s="1" t="s">
        <v>109</v>
      </c>
      <c r="S159" s="1" t="s">
        <v>109</v>
      </c>
      <c r="T159" s="1" t="s">
        <v>109</v>
      </c>
      <c r="U159" s="1" t="s">
        <v>109</v>
      </c>
      <c r="V159" s="1" t="s">
        <v>307</v>
      </c>
      <c r="W159" s="1" t="s">
        <v>828</v>
      </c>
      <c r="X159" s="37">
        <v>1</v>
      </c>
      <c r="Y159" s="37">
        <v>1</v>
      </c>
      <c r="Z159" s="37">
        <v>1</v>
      </c>
      <c r="AA159" s="37">
        <v>1</v>
      </c>
      <c r="AB159" s="37">
        <v>1</v>
      </c>
      <c r="AC159" s="1" t="s">
        <v>840</v>
      </c>
      <c r="AD159" s="1" t="s">
        <v>841</v>
      </c>
      <c r="AE159" s="1" t="s">
        <v>699</v>
      </c>
      <c r="AF159" s="37">
        <v>1</v>
      </c>
      <c r="AG159" s="37">
        <v>1</v>
      </c>
      <c r="AH159" s="37">
        <v>1</v>
      </c>
      <c r="AI159" s="37">
        <v>1</v>
      </c>
      <c r="AJ159" s="37">
        <v>1</v>
      </c>
      <c r="AK159" s="37">
        <v>1</v>
      </c>
      <c r="AL159" s="37">
        <v>1</v>
      </c>
      <c r="AM159" s="37">
        <v>1</v>
      </c>
      <c r="AN159" s="37">
        <v>1</v>
      </c>
      <c r="AO159" s="37">
        <v>1</v>
      </c>
      <c r="AP159" s="37">
        <v>1</v>
      </c>
      <c r="AQ159" s="37">
        <v>1</v>
      </c>
      <c r="AR159" s="1" t="s">
        <v>842</v>
      </c>
      <c r="AS159" s="1" t="s">
        <v>169</v>
      </c>
      <c r="AT159" s="1" t="s">
        <v>177</v>
      </c>
      <c r="AU159" s="1" t="s">
        <v>132</v>
      </c>
      <c r="AV159" s="1" t="s">
        <v>843</v>
      </c>
      <c r="AW159" s="1" t="s">
        <v>109</v>
      </c>
      <c r="AX159" s="1" t="s">
        <v>109</v>
      </c>
      <c r="AY159" s="1" t="s">
        <v>109</v>
      </c>
      <c r="AZ159" s="1" t="s">
        <v>109</v>
      </c>
      <c r="BA159" s="1" t="s">
        <v>109</v>
      </c>
      <c r="BB159" s="1" t="s">
        <v>109</v>
      </c>
      <c r="BC159" s="1" t="s">
        <v>109</v>
      </c>
      <c r="BD159" s="1" t="s">
        <v>109</v>
      </c>
      <c r="BE159" s="1" t="s">
        <v>109</v>
      </c>
      <c r="BF159" s="1" t="s">
        <v>109</v>
      </c>
      <c r="BG159" s="1" t="s">
        <v>109</v>
      </c>
      <c r="BH159" s="1" t="s">
        <v>109</v>
      </c>
      <c r="BI159" s="1" t="s">
        <v>109</v>
      </c>
      <c r="BJ159" s="1" t="s">
        <v>109</v>
      </c>
      <c r="BK159" s="1" t="s">
        <v>109</v>
      </c>
      <c r="BL159" s="1" t="s">
        <v>109</v>
      </c>
      <c r="BM159" s="1" t="s">
        <v>110</v>
      </c>
      <c r="BN159" s="103">
        <f>+BY159/BZ159</f>
        <v>0.8441558441558441</v>
      </c>
      <c r="BO159" s="101">
        <f>+CF159/CG159</f>
        <v>0.56462585034013602</v>
      </c>
      <c r="BP159" s="101">
        <f>+CM159/CN159</f>
        <v>0.8392857142857143</v>
      </c>
      <c r="BQ159" s="101"/>
      <c r="BR159" s="101">
        <f>+(BN159+BO159+BP159+BQ159)/4</f>
        <v>0.56201685219542363</v>
      </c>
      <c r="BS159" s="101">
        <f>BN159</f>
        <v>0.8441558441558441</v>
      </c>
      <c r="BT159" s="101">
        <f>+BO159</f>
        <v>0.56462585034013602</v>
      </c>
      <c r="BU159" s="101">
        <f>+BP159</f>
        <v>0.8392857142857143</v>
      </c>
      <c r="BV159" s="101"/>
      <c r="BW159" s="101">
        <f>+(BS159+BT159+BU159+BV159)/4</f>
        <v>0.56201685219542363</v>
      </c>
      <c r="BX159" s="35">
        <v>43585</v>
      </c>
      <c r="BY159" s="36">
        <v>195</v>
      </c>
      <c r="BZ159" s="36">
        <v>231</v>
      </c>
      <c r="CA159" s="77" t="s">
        <v>886</v>
      </c>
      <c r="CB159" s="77" t="s">
        <v>887</v>
      </c>
      <c r="CC159" s="77" t="s">
        <v>888</v>
      </c>
      <c r="CD159" s="77" t="s">
        <v>889</v>
      </c>
      <c r="CE159" s="102">
        <v>43652</v>
      </c>
      <c r="CF159" s="36">
        <v>249</v>
      </c>
      <c r="CG159" s="36">
        <v>441</v>
      </c>
      <c r="CH159" s="1" t="s">
        <v>2267</v>
      </c>
      <c r="CI159" s="1" t="s">
        <v>1359</v>
      </c>
      <c r="CJ159" s="1" t="s">
        <v>1530</v>
      </c>
      <c r="CK159" s="1" t="s">
        <v>1360</v>
      </c>
      <c r="CL159" s="102">
        <v>43743</v>
      </c>
      <c r="CM159" s="36">
        <v>564</v>
      </c>
      <c r="CN159" s="36">
        <v>672</v>
      </c>
      <c r="CO159" s="1" t="s">
        <v>2034</v>
      </c>
      <c r="CP159" s="1" t="s">
        <v>2035</v>
      </c>
      <c r="CQ159" s="1" t="s">
        <v>2036</v>
      </c>
      <c r="CR159" s="1" t="s">
        <v>2037</v>
      </c>
      <c r="CS159" s="38"/>
      <c r="CT159" s="36"/>
      <c r="CU159" s="36"/>
      <c r="CV159" s="38"/>
      <c r="CW159" s="38"/>
      <c r="CX159" s="38"/>
      <c r="CY159" s="38"/>
    </row>
    <row r="160" spans="1:103" s="55" customFormat="1" ht="51" customHeight="1" x14ac:dyDescent="0.15">
      <c r="A160" s="1" t="s">
        <v>6</v>
      </c>
      <c r="B160" s="1" t="s">
        <v>6</v>
      </c>
      <c r="C160" s="1" t="s">
        <v>6</v>
      </c>
      <c r="D160" s="1" t="s">
        <v>6</v>
      </c>
      <c r="E160" s="1"/>
      <c r="F160" s="1"/>
      <c r="G160" s="1"/>
      <c r="H160" s="1"/>
      <c r="I160" s="1" t="s">
        <v>109</v>
      </c>
      <c r="J160" s="1" t="s">
        <v>109</v>
      </c>
      <c r="K160" s="1" t="s">
        <v>109</v>
      </c>
      <c r="L160" s="1" t="s">
        <v>109</v>
      </c>
      <c r="M160" s="1" t="s">
        <v>110</v>
      </c>
      <c r="N160" s="1" t="s">
        <v>109</v>
      </c>
      <c r="O160" s="1" t="s">
        <v>109</v>
      </c>
      <c r="P160" s="1" t="s">
        <v>109</v>
      </c>
      <c r="Q160" s="1" t="s">
        <v>109</v>
      </c>
      <c r="R160" s="1" t="s">
        <v>109</v>
      </c>
      <c r="S160" s="1" t="s">
        <v>109</v>
      </c>
      <c r="T160" s="1" t="s">
        <v>109</v>
      </c>
      <c r="U160" s="1" t="s">
        <v>109</v>
      </c>
      <c r="V160" s="1" t="s">
        <v>111</v>
      </c>
      <c r="W160" s="1" t="s">
        <v>165</v>
      </c>
      <c r="X160" s="39">
        <v>75</v>
      </c>
      <c r="Y160" s="1">
        <v>55</v>
      </c>
      <c r="Z160" s="1">
        <v>65</v>
      </c>
      <c r="AA160" s="1">
        <v>70</v>
      </c>
      <c r="AB160" s="39">
        <v>75</v>
      </c>
      <c r="AC160" s="1" t="s">
        <v>844</v>
      </c>
      <c r="AD160" s="1" t="s">
        <v>845</v>
      </c>
      <c r="AE160" s="1" t="s">
        <v>699</v>
      </c>
      <c r="AF160" s="38"/>
      <c r="AG160" s="38"/>
      <c r="AH160" s="106">
        <v>1</v>
      </c>
      <c r="AI160" s="38"/>
      <c r="AJ160" s="38"/>
      <c r="AK160" s="106">
        <v>1</v>
      </c>
      <c r="AL160" s="38"/>
      <c r="AM160" s="38"/>
      <c r="AN160" s="106">
        <v>1</v>
      </c>
      <c r="AO160" s="38"/>
      <c r="AP160" s="38"/>
      <c r="AQ160" s="106">
        <v>1</v>
      </c>
      <c r="AR160" s="1" t="s">
        <v>846</v>
      </c>
      <c r="AS160" s="1" t="s">
        <v>141</v>
      </c>
      <c r="AT160" s="1" t="s">
        <v>177</v>
      </c>
      <c r="AU160" s="1" t="s">
        <v>132</v>
      </c>
      <c r="AV160" s="1" t="s">
        <v>847</v>
      </c>
      <c r="AW160" s="1" t="s">
        <v>109</v>
      </c>
      <c r="AX160" s="1" t="s">
        <v>109</v>
      </c>
      <c r="AY160" s="1" t="s">
        <v>109</v>
      </c>
      <c r="AZ160" s="1" t="s">
        <v>109</v>
      </c>
      <c r="BA160" s="1" t="s">
        <v>109</v>
      </c>
      <c r="BB160" s="1" t="s">
        <v>109</v>
      </c>
      <c r="BC160" s="1" t="s">
        <v>109</v>
      </c>
      <c r="BD160" s="1" t="s">
        <v>109</v>
      </c>
      <c r="BE160" s="1" t="s">
        <v>109</v>
      </c>
      <c r="BF160" s="1" t="s">
        <v>109</v>
      </c>
      <c r="BG160" s="1" t="s">
        <v>109</v>
      </c>
      <c r="BH160" s="1" t="s">
        <v>109</v>
      </c>
      <c r="BI160" s="1" t="s">
        <v>109</v>
      </c>
      <c r="BJ160" s="1" t="s">
        <v>109</v>
      </c>
      <c r="BK160" s="1" t="s">
        <v>109</v>
      </c>
      <c r="BL160" s="1" t="s">
        <v>109</v>
      </c>
      <c r="BM160" s="1" t="s">
        <v>110</v>
      </c>
      <c r="BN160" s="98">
        <v>1</v>
      </c>
      <c r="BO160" s="106">
        <v>1</v>
      </c>
      <c r="BP160" s="98">
        <v>1</v>
      </c>
      <c r="BQ160" s="106"/>
      <c r="BR160" s="106">
        <f>+(BN160+BO160+BP160+BQ160)/4</f>
        <v>0.75</v>
      </c>
      <c r="BS160" s="106">
        <f>BN160</f>
        <v>1</v>
      </c>
      <c r="BT160" s="106">
        <f>+BO160</f>
        <v>1</v>
      </c>
      <c r="BU160" s="98">
        <f>+BP160</f>
        <v>1</v>
      </c>
      <c r="BV160" s="106"/>
      <c r="BW160" s="106">
        <f>+(BS160+BT160+BU160+BV160)/4</f>
        <v>0.75</v>
      </c>
      <c r="BX160" s="35">
        <v>43585</v>
      </c>
      <c r="BY160" s="36">
        <v>0</v>
      </c>
      <c r="BZ160" s="36">
        <v>0</v>
      </c>
      <c r="CA160" s="77" t="s">
        <v>890</v>
      </c>
      <c r="CB160" s="77" t="s">
        <v>891</v>
      </c>
      <c r="CC160" s="36" t="s">
        <v>164</v>
      </c>
      <c r="CD160" s="77" t="s">
        <v>892</v>
      </c>
      <c r="CE160" s="102">
        <v>43651</v>
      </c>
      <c r="CF160" s="36">
        <v>0</v>
      </c>
      <c r="CG160" s="36">
        <v>0</v>
      </c>
      <c r="CH160" s="1"/>
      <c r="CI160" s="1"/>
      <c r="CJ160" s="1" t="s">
        <v>1621</v>
      </c>
      <c r="CK160" s="1"/>
      <c r="CL160" s="102">
        <v>43743</v>
      </c>
      <c r="CM160" s="36">
        <v>0</v>
      </c>
      <c r="CN160" s="36">
        <v>0</v>
      </c>
      <c r="CO160" s="1" t="s">
        <v>2082</v>
      </c>
      <c r="CP160" s="1" t="s">
        <v>164</v>
      </c>
      <c r="CQ160" s="1" t="s">
        <v>164</v>
      </c>
      <c r="CR160" s="1" t="s">
        <v>164</v>
      </c>
      <c r="CS160" s="38"/>
      <c r="CT160" s="36"/>
      <c r="CU160" s="36"/>
      <c r="CV160" s="38"/>
      <c r="CW160" s="38"/>
      <c r="CX160" s="38"/>
      <c r="CY160" s="38"/>
    </row>
    <row r="161" spans="1:103" s="55" customFormat="1" ht="51" customHeight="1" x14ac:dyDescent="0.15">
      <c r="A161" s="84" t="s">
        <v>6</v>
      </c>
      <c r="B161" s="84" t="s">
        <v>6</v>
      </c>
      <c r="C161" s="84" t="s">
        <v>6</v>
      </c>
      <c r="D161" s="84" t="s">
        <v>6</v>
      </c>
      <c r="E161" s="84"/>
      <c r="F161" s="84"/>
      <c r="G161" s="84"/>
      <c r="H161" s="84"/>
      <c r="I161" s="84" t="s">
        <v>109</v>
      </c>
      <c r="J161" s="84" t="s">
        <v>109</v>
      </c>
      <c r="K161" s="84" t="s">
        <v>109</v>
      </c>
      <c r="L161" s="84" t="s">
        <v>109</v>
      </c>
      <c r="M161" s="84" t="s">
        <v>110</v>
      </c>
      <c r="N161" s="84" t="s">
        <v>109</v>
      </c>
      <c r="O161" s="84" t="s">
        <v>109</v>
      </c>
      <c r="P161" s="84" t="s">
        <v>109</v>
      </c>
      <c r="Q161" s="84" t="s">
        <v>109</v>
      </c>
      <c r="R161" s="84" t="s">
        <v>109</v>
      </c>
      <c r="S161" s="84" t="s">
        <v>109</v>
      </c>
      <c r="T161" s="84" t="s">
        <v>109</v>
      </c>
      <c r="U161" s="84" t="s">
        <v>109</v>
      </c>
      <c r="V161" s="84" t="s">
        <v>227</v>
      </c>
      <c r="W161" s="84" t="s">
        <v>228</v>
      </c>
      <c r="X161" s="86">
        <v>1</v>
      </c>
      <c r="Y161" s="86">
        <v>1</v>
      </c>
      <c r="Z161" s="86">
        <v>1</v>
      </c>
      <c r="AA161" s="86">
        <v>1</v>
      </c>
      <c r="AB161" s="86">
        <v>1</v>
      </c>
      <c r="AC161" s="84" t="s">
        <v>848</v>
      </c>
      <c r="AD161" s="84" t="s">
        <v>849</v>
      </c>
      <c r="AE161" s="84" t="s">
        <v>699</v>
      </c>
      <c r="AF161" s="84"/>
      <c r="AG161" s="84"/>
      <c r="AH161" s="84"/>
      <c r="AI161" s="84"/>
      <c r="AJ161" s="84"/>
      <c r="AK161" s="84"/>
      <c r="AL161" s="84">
        <v>17</v>
      </c>
      <c r="AM161" s="84"/>
      <c r="AN161" s="84"/>
      <c r="AO161" s="84"/>
      <c r="AP161" s="84"/>
      <c r="AQ161" s="84"/>
      <c r="AR161" s="84" t="s">
        <v>850</v>
      </c>
      <c r="AS161" s="84" t="s">
        <v>116</v>
      </c>
      <c r="AT161" s="84" t="s">
        <v>117</v>
      </c>
      <c r="AU161" s="84" t="s">
        <v>118</v>
      </c>
      <c r="AV161" s="84" t="s">
        <v>494</v>
      </c>
      <c r="AW161" s="84" t="s">
        <v>110</v>
      </c>
      <c r="AX161" s="84" t="s">
        <v>109</v>
      </c>
      <c r="AY161" s="84" t="s">
        <v>109</v>
      </c>
      <c r="AZ161" s="84" t="s">
        <v>109</v>
      </c>
      <c r="BA161" s="84" t="s">
        <v>109</v>
      </c>
      <c r="BB161" s="84" t="s">
        <v>109</v>
      </c>
      <c r="BC161" s="84" t="s">
        <v>109</v>
      </c>
      <c r="BD161" s="84" t="s">
        <v>109</v>
      </c>
      <c r="BE161" s="84" t="s">
        <v>109</v>
      </c>
      <c r="BF161" s="84" t="s">
        <v>109</v>
      </c>
      <c r="BG161" s="84" t="s">
        <v>109</v>
      </c>
      <c r="BH161" s="84" t="s">
        <v>109</v>
      </c>
      <c r="BI161" s="84" t="s">
        <v>109</v>
      </c>
      <c r="BJ161" s="84" t="s">
        <v>109</v>
      </c>
      <c r="BK161" s="84" t="s">
        <v>109</v>
      </c>
      <c r="BL161" s="84" t="s">
        <v>109</v>
      </c>
      <c r="BM161" s="84" t="s">
        <v>110</v>
      </c>
      <c r="BN161" s="94"/>
      <c r="BO161" s="95"/>
      <c r="BP161" s="115">
        <v>1</v>
      </c>
      <c r="BQ161" s="100"/>
      <c r="BR161" s="115">
        <v>1</v>
      </c>
      <c r="BS161" s="100"/>
      <c r="BT161" s="108"/>
      <c r="BU161" s="108">
        <v>1</v>
      </c>
      <c r="BV161" s="100"/>
      <c r="BW161" s="115">
        <v>1</v>
      </c>
      <c r="BX161" s="92"/>
      <c r="BY161" s="87"/>
      <c r="BZ161" s="87"/>
      <c r="CA161" s="87"/>
      <c r="CB161" s="87"/>
      <c r="CC161" s="87"/>
      <c r="CD161" s="87"/>
      <c r="CE161" s="109"/>
      <c r="CF161" s="87"/>
      <c r="CG161" s="87"/>
      <c r="CH161" s="84"/>
      <c r="CI161" s="84"/>
      <c r="CJ161" s="84"/>
      <c r="CK161" s="84"/>
      <c r="CL161" s="109">
        <v>43748</v>
      </c>
      <c r="CM161" s="87">
        <v>1</v>
      </c>
      <c r="CN161" s="87"/>
      <c r="CO161" s="84" t="s">
        <v>2083</v>
      </c>
      <c r="CP161" s="84" t="s">
        <v>2084</v>
      </c>
      <c r="CQ161" s="84" t="s">
        <v>2085</v>
      </c>
      <c r="CR161" s="84" t="s">
        <v>6</v>
      </c>
      <c r="CS161" s="85"/>
      <c r="CT161" s="87"/>
      <c r="CU161" s="87"/>
      <c r="CV161" s="85"/>
      <c r="CW161" s="85"/>
      <c r="CX161" s="85"/>
      <c r="CY161" s="85"/>
    </row>
    <row r="162" spans="1:103" s="55" customFormat="1" ht="51" customHeight="1" x14ac:dyDescent="0.15">
      <c r="A162" s="1" t="s">
        <v>6</v>
      </c>
      <c r="B162" s="1" t="s">
        <v>6</v>
      </c>
      <c r="C162" s="1" t="s">
        <v>6</v>
      </c>
      <c r="D162" s="1" t="s">
        <v>6</v>
      </c>
      <c r="E162" s="1"/>
      <c r="F162" s="1"/>
      <c r="G162" s="1"/>
      <c r="H162" s="1"/>
      <c r="I162" s="1" t="s">
        <v>109</v>
      </c>
      <c r="J162" s="1" t="s">
        <v>109</v>
      </c>
      <c r="K162" s="1" t="s">
        <v>109</v>
      </c>
      <c r="L162" s="1" t="s">
        <v>109</v>
      </c>
      <c r="M162" s="1" t="s">
        <v>110</v>
      </c>
      <c r="N162" s="1" t="s">
        <v>109</v>
      </c>
      <c r="O162" s="1" t="s">
        <v>110</v>
      </c>
      <c r="P162" s="1"/>
      <c r="Q162" s="1" t="s">
        <v>110</v>
      </c>
      <c r="R162" s="1" t="s">
        <v>109</v>
      </c>
      <c r="S162" s="1" t="s">
        <v>109</v>
      </c>
      <c r="T162" s="1" t="s">
        <v>109</v>
      </c>
      <c r="U162" s="1" t="s">
        <v>109</v>
      </c>
      <c r="V162" s="1" t="s">
        <v>111</v>
      </c>
      <c r="W162" s="1" t="s">
        <v>165</v>
      </c>
      <c r="X162" s="39">
        <v>75</v>
      </c>
      <c r="Y162" s="1">
        <v>55</v>
      </c>
      <c r="Z162" s="1">
        <v>65</v>
      </c>
      <c r="AA162" s="1">
        <v>70</v>
      </c>
      <c r="AB162" s="39">
        <v>75</v>
      </c>
      <c r="AC162" s="1" t="s">
        <v>851</v>
      </c>
      <c r="AD162" s="1" t="s">
        <v>852</v>
      </c>
      <c r="AE162" s="1" t="s">
        <v>699</v>
      </c>
      <c r="AF162" s="37"/>
      <c r="AG162" s="37"/>
      <c r="AH162" s="37"/>
      <c r="AI162" s="37"/>
      <c r="AJ162" s="37">
        <v>0.5</v>
      </c>
      <c r="AK162" s="37"/>
      <c r="AL162" s="37"/>
      <c r="AM162" s="37"/>
      <c r="AN162" s="37"/>
      <c r="AO162" s="37"/>
      <c r="AP162" s="37">
        <v>0.5</v>
      </c>
      <c r="AQ162" s="37"/>
      <c r="AR162" s="1" t="s">
        <v>853</v>
      </c>
      <c r="AS162" s="1" t="s">
        <v>126</v>
      </c>
      <c r="AT162" s="1" t="s">
        <v>131</v>
      </c>
      <c r="AU162" s="1" t="s">
        <v>132</v>
      </c>
      <c r="AV162" s="1" t="s">
        <v>854</v>
      </c>
      <c r="AW162" s="1" t="s">
        <v>109</v>
      </c>
      <c r="AX162" s="1" t="s">
        <v>109</v>
      </c>
      <c r="AY162" s="1" t="s">
        <v>109</v>
      </c>
      <c r="AZ162" s="1" t="s">
        <v>109</v>
      </c>
      <c r="BA162" s="1" t="s">
        <v>109</v>
      </c>
      <c r="BB162" s="1" t="s">
        <v>109</v>
      </c>
      <c r="BC162" s="1" t="s">
        <v>109</v>
      </c>
      <c r="BD162" s="1" t="s">
        <v>109</v>
      </c>
      <c r="BE162" s="1" t="s">
        <v>109</v>
      </c>
      <c r="BF162" s="1" t="s">
        <v>109</v>
      </c>
      <c r="BG162" s="1" t="s">
        <v>109</v>
      </c>
      <c r="BH162" s="1" t="s">
        <v>109</v>
      </c>
      <c r="BI162" s="1" t="s">
        <v>109</v>
      </c>
      <c r="BJ162" s="1" t="s">
        <v>109</v>
      </c>
      <c r="BK162" s="1" t="s">
        <v>109</v>
      </c>
      <c r="BL162" s="1" t="s">
        <v>109</v>
      </c>
      <c r="BM162" s="1" t="s">
        <v>110</v>
      </c>
      <c r="BN162" s="98"/>
      <c r="BO162" s="106">
        <f>+CF162/CG162</f>
        <v>1</v>
      </c>
      <c r="BP162" s="106"/>
      <c r="BQ162" s="106"/>
      <c r="BR162" s="106">
        <f>+(BN162+BO162+BP162+BQ162)/2</f>
        <v>0.5</v>
      </c>
      <c r="BS162" s="106"/>
      <c r="BT162" s="106">
        <f>+BO162</f>
        <v>1</v>
      </c>
      <c r="BU162" s="106"/>
      <c r="BV162" s="106"/>
      <c r="BW162" s="106">
        <f>+(BS162+BT162+BU162+BV162)/2</f>
        <v>0.5</v>
      </c>
      <c r="BX162" s="35"/>
      <c r="BY162" s="36"/>
      <c r="BZ162" s="36"/>
      <c r="CA162" s="36"/>
      <c r="CB162" s="36"/>
      <c r="CC162" s="36"/>
      <c r="CD162" s="36"/>
      <c r="CE162" s="102">
        <v>43614</v>
      </c>
      <c r="CF162" s="36">
        <v>1</v>
      </c>
      <c r="CG162" s="36">
        <v>1</v>
      </c>
      <c r="CH162" s="1" t="s">
        <v>2268</v>
      </c>
      <c r="CI162" s="1" t="s">
        <v>1361</v>
      </c>
      <c r="CJ162" s="1" t="s">
        <v>1362</v>
      </c>
      <c r="CK162" s="1" t="s">
        <v>1363</v>
      </c>
      <c r="CL162" s="102"/>
      <c r="CM162" s="36"/>
      <c r="CN162" s="36"/>
      <c r="CO162" s="36"/>
      <c r="CP162" s="38"/>
      <c r="CQ162" s="38"/>
      <c r="CR162" s="38"/>
      <c r="CS162" s="38"/>
      <c r="CT162" s="36"/>
      <c r="CU162" s="36"/>
      <c r="CV162" s="38"/>
      <c r="CW162" s="38"/>
      <c r="CX162" s="38"/>
      <c r="CY162" s="38"/>
    </row>
    <row r="163" spans="1:103" s="55" customFormat="1" ht="51" customHeight="1" x14ac:dyDescent="0.15">
      <c r="A163" s="1" t="s">
        <v>6</v>
      </c>
      <c r="B163" s="1" t="s">
        <v>6</v>
      </c>
      <c r="C163" s="1" t="s">
        <v>6</v>
      </c>
      <c r="D163" s="1" t="s">
        <v>6</v>
      </c>
      <c r="E163" s="1"/>
      <c r="F163" s="1"/>
      <c r="G163" s="1"/>
      <c r="H163" s="1"/>
      <c r="I163" s="1" t="s">
        <v>109</v>
      </c>
      <c r="J163" s="1" t="s">
        <v>109</v>
      </c>
      <c r="K163" s="1" t="s">
        <v>109</v>
      </c>
      <c r="L163" s="1" t="s">
        <v>109</v>
      </c>
      <c r="M163" s="1" t="s">
        <v>110</v>
      </c>
      <c r="N163" s="1" t="s">
        <v>110</v>
      </c>
      <c r="O163" s="1" t="s">
        <v>109</v>
      </c>
      <c r="P163" s="1" t="s">
        <v>109</v>
      </c>
      <c r="Q163" s="1" t="s">
        <v>109</v>
      </c>
      <c r="R163" s="1" t="s">
        <v>109</v>
      </c>
      <c r="S163" s="1" t="s">
        <v>109</v>
      </c>
      <c r="T163" s="1" t="s">
        <v>109</v>
      </c>
      <c r="U163" s="1" t="s">
        <v>109</v>
      </c>
      <c r="V163" s="1" t="s">
        <v>415</v>
      </c>
      <c r="W163" s="1" t="s">
        <v>416</v>
      </c>
      <c r="X163" s="1" t="s">
        <v>417</v>
      </c>
      <c r="Y163" s="1"/>
      <c r="Z163" s="1" t="s">
        <v>417</v>
      </c>
      <c r="AA163" s="1" t="s">
        <v>417</v>
      </c>
      <c r="AB163" s="1" t="s">
        <v>417</v>
      </c>
      <c r="AC163" s="1" t="s">
        <v>1683</v>
      </c>
      <c r="AD163" s="1" t="s">
        <v>1684</v>
      </c>
      <c r="AE163" s="1" t="s">
        <v>829</v>
      </c>
      <c r="AF163" s="37"/>
      <c r="AG163" s="37"/>
      <c r="AH163" s="1"/>
      <c r="AI163" s="37"/>
      <c r="AJ163" s="1"/>
      <c r="AK163" s="1"/>
      <c r="AL163" s="1">
        <v>1</v>
      </c>
      <c r="AM163" s="1"/>
      <c r="AN163" s="1">
        <v>1</v>
      </c>
      <c r="AO163" s="37"/>
      <c r="AP163" s="1"/>
      <c r="AQ163" s="1">
        <v>1</v>
      </c>
      <c r="AR163" s="1" t="s">
        <v>1685</v>
      </c>
      <c r="AS163" s="1" t="s">
        <v>141</v>
      </c>
      <c r="AT163" s="1" t="s">
        <v>117</v>
      </c>
      <c r="AU163" s="1" t="s">
        <v>118</v>
      </c>
      <c r="AV163" s="1" t="s">
        <v>1686</v>
      </c>
      <c r="AW163" s="1" t="s">
        <v>109</v>
      </c>
      <c r="AX163" s="1" t="s">
        <v>109</v>
      </c>
      <c r="AY163" s="1" t="s">
        <v>109</v>
      </c>
      <c r="AZ163" s="1" t="s">
        <v>109</v>
      </c>
      <c r="BA163" s="1" t="s">
        <v>109</v>
      </c>
      <c r="BB163" s="1" t="s">
        <v>109</v>
      </c>
      <c r="BC163" s="1" t="s">
        <v>109</v>
      </c>
      <c r="BD163" s="1" t="s">
        <v>109</v>
      </c>
      <c r="BE163" s="1" t="s">
        <v>109</v>
      </c>
      <c r="BF163" s="1" t="s">
        <v>109</v>
      </c>
      <c r="BG163" s="1" t="s">
        <v>109</v>
      </c>
      <c r="BH163" s="1" t="s">
        <v>109</v>
      </c>
      <c r="BI163" s="1" t="s">
        <v>109</v>
      </c>
      <c r="BJ163" s="1" t="s">
        <v>109</v>
      </c>
      <c r="BK163" s="1" t="s">
        <v>109</v>
      </c>
      <c r="BL163" s="1" t="s">
        <v>109</v>
      </c>
      <c r="BM163" s="1" t="s">
        <v>110</v>
      </c>
      <c r="BN163" s="103"/>
      <c r="BO163" s="101"/>
      <c r="BP163" s="98">
        <v>1</v>
      </c>
      <c r="BQ163" s="101"/>
      <c r="BR163" s="101">
        <f>(+BP163/3)*2</f>
        <v>0.66666666666666663</v>
      </c>
      <c r="BS163" s="101"/>
      <c r="BT163" s="101"/>
      <c r="BU163" s="106">
        <v>1</v>
      </c>
      <c r="BV163" s="101"/>
      <c r="BW163" s="101">
        <f>(+BU163/3)*2</f>
        <v>0.66666666666666663</v>
      </c>
      <c r="BX163" s="35"/>
      <c r="BY163" s="36"/>
      <c r="BZ163" s="36"/>
      <c r="CA163" s="36"/>
      <c r="CB163" s="36"/>
      <c r="CC163" s="36"/>
      <c r="CD163" s="36"/>
      <c r="CE163" s="102"/>
      <c r="CF163" s="36"/>
      <c r="CG163" s="36"/>
      <c r="CH163" s="1"/>
      <c r="CI163" s="1"/>
      <c r="CJ163" s="1"/>
      <c r="CK163" s="1"/>
      <c r="CL163" s="102">
        <v>43740</v>
      </c>
      <c r="CM163" s="36">
        <v>2</v>
      </c>
      <c r="CN163" s="36">
        <v>2</v>
      </c>
      <c r="CO163" s="1" t="s">
        <v>1984</v>
      </c>
      <c r="CP163" s="1" t="s">
        <v>1985</v>
      </c>
      <c r="CQ163" s="1" t="s">
        <v>1986</v>
      </c>
      <c r="CR163" s="1" t="s">
        <v>1987</v>
      </c>
      <c r="CS163" s="38"/>
      <c r="CT163" s="36"/>
      <c r="CU163" s="36"/>
      <c r="CV163" s="38"/>
      <c r="CW163" s="38"/>
      <c r="CX163" s="38"/>
      <c r="CY163" s="38"/>
    </row>
    <row r="164" spans="1:103" s="55" customFormat="1" ht="51" customHeight="1" x14ac:dyDescent="0.15">
      <c r="A164" s="1" t="s">
        <v>6</v>
      </c>
      <c r="B164" s="1" t="s">
        <v>6</v>
      </c>
      <c r="C164" s="1" t="s">
        <v>6</v>
      </c>
      <c r="D164" s="1" t="s">
        <v>6</v>
      </c>
      <c r="E164" s="1"/>
      <c r="F164" s="1"/>
      <c r="G164" s="1"/>
      <c r="H164" s="1"/>
      <c r="I164" s="1" t="s">
        <v>109</v>
      </c>
      <c r="J164" s="1" t="s">
        <v>109</v>
      </c>
      <c r="K164" s="1" t="s">
        <v>109</v>
      </c>
      <c r="L164" s="1" t="s">
        <v>109</v>
      </c>
      <c r="M164" s="1" t="s">
        <v>110</v>
      </c>
      <c r="N164" s="1" t="s">
        <v>110</v>
      </c>
      <c r="O164" s="1" t="s">
        <v>109</v>
      </c>
      <c r="P164" s="1" t="s">
        <v>109</v>
      </c>
      <c r="Q164" s="1" t="s">
        <v>109</v>
      </c>
      <c r="R164" s="1" t="s">
        <v>109</v>
      </c>
      <c r="S164" s="1" t="s">
        <v>109</v>
      </c>
      <c r="T164" s="1" t="s">
        <v>109</v>
      </c>
      <c r="U164" s="1" t="s">
        <v>109</v>
      </c>
      <c r="V164" s="1" t="s">
        <v>415</v>
      </c>
      <c r="W164" s="1" t="s">
        <v>416</v>
      </c>
      <c r="X164" s="1" t="s">
        <v>417</v>
      </c>
      <c r="Y164" s="1"/>
      <c r="Z164" s="1" t="s">
        <v>417</v>
      </c>
      <c r="AA164" s="1" t="s">
        <v>417</v>
      </c>
      <c r="AB164" s="1" t="s">
        <v>417</v>
      </c>
      <c r="AC164" s="1" t="s">
        <v>1687</v>
      </c>
      <c r="AD164" s="1" t="s">
        <v>1688</v>
      </c>
      <c r="AE164" s="1" t="s">
        <v>829</v>
      </c>
      <c r="AF164" s="37"/>
      <c r="AG164" s="37"/>
      <c r="AH164" s="1"/>
      <c r="AI164" s="37"/>
      <c r="AJ164" s="1"/>
      <c r="AK164" s="1"/>
      <c r="AL164" s="1"/>
      <c r="AM164" s="1"/>
      <c r="AN164" s="1"/>
      <c r="AO164" s="37"/>
      <c r="AP164" s="1"/>
      <c r="AQ164" s="1">
        <v>1</v>
      </c>
      <c r="AR164" s="1" t="s">
        <v>1689</v>
      </c>
      <c r="AS164" s="1" t="s">
        <v>116</v>
      </c>
      <c r="AT164" s="1" t="s">
        <v>131</v>
      </c>
      <c r="AU164" s="1" t="s">
        <v>118</v>
      </c>
      <c r="AV164" s="1" t="s">
        <v>1688</v>
      </c>
      <c r="AW164" s="1" t="s">
        <v>109</v>
      </c>
      <c r="AX164" s="1" t="s">
        <v>109</v>
      </c>
      <c r="AY164" s="1" t="s">
        <v>109</v>
      </c>
      <c r="AZ164" s="1" t="s">
        <v>109</v>
      </c>
      <c r="BA164" s="1" t="s">
        <v>109</v>
      </c>
      <c r="BB164" s="1" t="s">
        <v>109</v>
      </c>
      <c r="BC164" s="1" t="s">
        <v>109</v>
      </c>
      <c r="BD164" s="1" t="s">
        <v>109</v>
      </c>
      <c r="BE164" s="1" t="s">
        <v>109</v>
      </c>
      <c r="BF164" s="1" t="s">
        <v>109</v>
      </c>
      <c r="BG164" s="1" t="s">
        <v>109</v>
      </c>
      <c r="BH164" s="1" t="s">
        <v>109</v>
      </c>
      <c r="BI164" s="1" t="s">
        <v>109</v>
      </c>
      <c r="BJ164" s="1" t="s">
        <v>109</v>
      </c>
      <c r="BK164" s="1" t="s">
        <v>109</v>
      </c>
      <c r="BL164" s="1" t="s">
        <v>109</v>
      </c>
      <c r="BM164" s="1" t="s">
        <v>110</v>
      </c>
      <c r="BN164" s="103"/>
      <c r="BO164" s="101"/>
      <c r="BP164" s="101"/>
      <c r="BQ164" s="101"/>
      <c r="BR164" s="101"/>
      <c r="BS164" s="101"/>
      <c r="BT164" s="101"/>
      <c r="BU164" s="101"/>
      <c r="BV164" s="101"/>
      <c r="BW164" s="101"/>
      <c r="BX164" s="35"/>
      <c r="BY164" s="36"/>
      <c r="BZ164" s="36"/>
      <c r="CA164" s="36"/>
      <c r="CB164" s="36"/>
      <c r="CC164" s="36"/>
      <c r="CD164" s="36"/>
      <c r="CE164" s="102"/>
      <c r="CF164" s="36"/>
      <c r="CG164" s="36"/>
      <c r="CH164" s="1"/>
      <c r="CI164" s="1"/>
      <c r="CJ164" s="1"/>
      <c r="CK164" s="1"/>
      <c r="CL164" s="102"/>
      <c r="CM164" s="36"/>
      <c r="CN164" s="36"/>
      <c r="CO164" s="36"/>
      <c r="CP164" s="38"/>
      <c r="CQ164" s="38"/>
      <c r="CR164" s="38"/>
      <c r="CS164" s="38"/>
      <c r="CT164" s="36"/>
      <c r="CU164" s="36"/>
      <c r="CV164" s="38"/>
      <c r="CW164" s="38"/>
      <c r="CX164" s="38"/>
      <c r="CY164" s="38"/>
    </row>
    <row r="165" spans="1:103" s="55" customFormat="1" ht="51" customHeight="1" x14ac:dyDescent="0.15">
      <c r="A165" s="1" t="s">
        <v>6</v>
      </c>
      <c r="B165" s="1" t="s">
        <v>6</v>
      </c>
      <c r="C165" s="1" t="s">
        <v>6</v>
      </c>
      <c r="D165" s="1" t="s">
        <v>6</v>
      </c>
      <c r="E165" s="1"/>
      <c r="F165" s="1"/>
      <c r="G165" s="1"/>
      <c r="H165" s="1"/>
      <c r="I165" s="1" t="s">
        <v>109</v>
      </c>
      <c r="J165" s="1" t="s">
        <v>109</v>
      </c>
      <c r="K165" s="1" t="s">
        <v>109</v>
      </c>
      <c r="L165" s="1" t="s">
        <v>109</v>
      </c>
      <c r="M165" s="1" t="s">
        <v>110</v>
      </c>
      <c r="N165" s="1" t="s">
        <v>110</v>
      </c>
      <c r="O165" s="1" t="s">
        <v>109</v>
      </c>
      <c r="P165" s="1" t="s">
        <v>109</v>
      </c>
      <c r="Q165" s="1" t="s">
        <v>109</v>
      </c>
      <c r="R165" s="1" t="s">
        <v>109</v>
      </c>
      <c r="S165" s="1" t="s">
        <v>109</v>
      </c>
      <c r="T165" s="1" t="s">
        <v>109</v>
      </c>
      <c r="U165" s="1" t="s">
        <v>109</v>
      </c>
      <c r="V165" s="1" t="s">
        <v>415</v>
      </c>
      <c r="W165" s="1" t="s">
        <v>416</v>
      </c>
      <c r="X165" s="1" t="s">
        <v>417</v>
      </c>
      <c r="Y165" s="1"/>
      <c r="Z165" s="1" t="s">
        <v>417</v>
      </c>
      <c r="AA165" s="1" t="s">
        <v>417</v>
      </c>
      <c r="AB165" s="1" t="s">
        <v>417</v>
      </c>
      <c r="AC165" s="1" t="s">
        <v>1690</v>
      </c>
      <c r="AD165" s="1" t="s">
        <v>1691</v>
      </c>
      <c r="AE165" s="1" t="s">
        <v>829</v>
      </c>
      <c r="AF165" s="37"/>
      <c r="AG165" s="37"/>
      <c r="AH165" s="1"/>
      <c r="AI165" s="37"/>
      <c r="AJ165" s="1"/>
      <c r="AK165" s="1"/>
      <c r="AL165" s="1"/>
      <c r="AM165" s="1"/>
      <c r="AN165" s="1"/>
      <c r="AO165" s="37"/>
      <c r="AP165" s="1"/>
      <c r="AQ165" s="37">
        <v>1</v>
      </c>
      <c r="AR165" s="1" t="s">
        <v>1692</v>
      </c>
      <c r="AS165" s="1" t="s">
        <v>116</v>
      </c>
      <c r="AT165" s="1" t="s">
        <v>131</v>
      </c>
      <c r="AU165" s="1" t="s">
        <v>132</v>
      </c>
      <c r="AV165" s="1" t="s">
        <v>1693</v>
      </c>
      <c r="AW165" s="1" t="s">
        <v>109</v>
      </c>
      <c r="AX165" s="1" t="s">
        <v>109</v>
      </c>
      <c r="AY165" s="1" t="s">
        <v>109</v>
      </c>
      <c r="AZ165" s="1" t="s">
        <v>109</v>
      </c>
      <c r="BA165" s="1" t="s">
        <v>109</v>
      </c>
      <c r="BB165" s="1" t="s">
        <v>109</v>
      </c>
      <c r="BC165" s="1" t="s">
        <v>109</v>
      </c>
      <c r="BD165" s="1" t="s">
        <v>109</v>
      </c>
      <c r="BE165" s="1" t="s">
        <v>109</v>
      </c>
      <c r="BF165" s="1" t="s">
        <v>109</v>
      </c>
      <c r="BG165" s="1" t="s">
        <v>109</v>
      </c>
      <c r="BH165" s="1" t="s">
        <v>109</v>
      </c>
      <c r="BI165" s="1" t="s">
        <v>109</v>
      </c>
      <c r="BJ165" s="1" t="s">
        <v>109</v>
      </c>
      <c r="BK165" s="1" t="s">
        <v>109</v>
      </c>
      <c r="BL165" s="1" t="s">
        <v>109</v>
      </c>
      <c r="BM165" s="1" t="s">
        <v>110</v>
      </c>
      <c r="BN165" s="105"/>
      <c r="BO165" s="106"/>
      <c r="BP165" s="36"/>
      <c r="BQ165" s="36"/>
      <c r="BR165" s="106"/>
      <c r="BS165" s="106"/>
      <c r="BT165" s="106"/>
      <c r="BU165" s="106"/>
      <c r="BV165" s="36"/>
      <c r="BW165" s="106"/>
      <c r="BX165" s="35"/>
      <c r="BY165" s="36"/>
      <c r="BZ165" s="36"/>
      <c r="CA165" s="36"/>
      <c r="CB165" s="36"/>
      <c r="CC165" s="36"/>
      <c r="CD165" s="36"/>
      <c r="CE165" s="102"/>
      <c r="CF165" s="36"/>
      <c r="CG165" s="36"/>
      <c r="CH165" s="1"/>
      <c r="CI165" s="1"/>
      <c r="CJ165" s="1"/>
      <c r="CK165" s="1"/>
      <c r="CL165" s="102"/>
      <c r="CM165" s="36"/>
      <c r="CN165" s="36"/>
      <c r="CO165" s="36"/>
      <c r="CP165" s="38"/>
      <c r="CQ165" s="38"/>
      <c r="CR165" s="38"/>
      <c r="CS165" s="38"/>
      <c r="CT165" s="36"/>
      <c r="CU165" s="36"/>
      <c r="CV165" s="38"/>
      <c r="CW165" s="38"/>
      <c r="CX165" s="38"/>
      <c r="CY165" s="38"/>
    </row>
    <row r="166" spans="1:103" s="57" customFormat="1" ht="51" customHeight="1" x14ac:dyDescent="0.25">
      <c r="A166" s="1" t="s">
        <v>6</v>
      </c>
      <c r="B166" s="1" t="s">
        <v>6</v>
      </c>
      <c r="C166" s="1" t="s">
        <v>6</v>
      </c>
      <c r="D166" s="1" t="s">
        <v>6</v>
      </c>
      <c r="E166" s="1"/>
      <c r="F166" s="1"/>
      <c r="G166" s="1"/>
      <c r="H166" s="1"/>
      <c r="I166" s="1" t="s">
        <v>109</v>
      </c>
      <c r="J166" s="1" t="s">
        <v>109</v>
      </c>
      <c r="K166" s="1" t="s">
        <v>109</v>
      </c>
      <c r="L166" s="1" t="s">
        <v>109</v>
      </c>
      <c r="M166" s="1" t="s">
        <v>110</v>
      </c>
      <c r="N166" s="1" t="s">
        <v>110</v>
      </c>
      <c r="O166" s="1" t="s">
        <v>109</v>
      </c>
      <c r="P166" s="1" t="s">
        <v>109</v>
      </c>
      <c r="Q166" s="1" t="s">
        <v>109</v>
      </c>
      <c r="R166" s="1" t="s">
        <v>109</v>
      </c>
      <c r="S166" s="1" t="s">
        <v>109</v>
      </c>
      <c r="T166" s="1" t="s">
        <v>109</v>
      </c>
      <c r="U166" s="1" t="s">
        <v>109</v>
      </c>
      <c r="V166" s="1" t="s">
        <v>227</v>
      </c>
      <c r="W166" s="1" t="s">
        <v>228</v>
      </c>
      <c r="X166" s="37">
        <v>1</v>
      </c>
      <c r="Y166" s="37">
        <v>1</v>
      </c>
      <c r="Z166" s="37">
        <v>1</v>
      </c>
      <c r="AA166" s="37">
        <v>1</v>
      </c>
      <c r="AB166" s="37">
        <v>1</v>
      </c>
      <c r="AC166" s="1" t="s">
        <v>1694</v>
      </c>
      <c r="AD166" s="1" t="s">
        <v>1695</v>
      </c>
      <c r="AE166" s="1" t="s">
        <v>829</v>
      </c>
      <c r="AF166" s="1"/>
      <c r="AG166" s="37"/>
      <c r="AH166" s="37">
        <v>1</v>
      </c>
      <c r="AI166" s="37"/>
      <c r="AJ166" s="1"/>
      <c r="AK166" s="37">
        <v>1</v>
      </c>
      <c r="AL166" s="37"/>
      <c r="AM166" s="1"/>
      <c r="AN166" s="37">
        <v>1</v>
      </c>
      <c r="AO166" s="37"/>
      <c r="AP166" s="1"/>
      <c r="AQ166" s="37">
        <v>1</v>
      </c>
      <c r="AR166" s="1" t="s">
        <v>1696</v>
      </c>
      <c r="AS166" s="1" t="s">
        <v>141</v>
      </c>
      <c r="AT166" s="1" t="s">
        <v>131</v>
      </c>
      <c r="AU166" s="1" t="s">
        <v>132</v>
      </c>
      <c r="AV166" s="1" t="s">
        <v>1697</v>
      </c>
      <c r="AW166" s="1" t="s">
        <v>109</v>
      </c>
      <c r="AX166" s="1" t="s">
        <v>109</v>
      </c>
      <c r="AY166" s="1" t="s">
        <v>109</v>
      </c>
      <c r="AZ166" s="1" t="s">
        <v>109</v>
      </c>
      <c r="BA166" s="1" t="s">
        <v>109</v>
      </c>
      <c r="BB166" s="1" t="s">
        <v>109</v>
      </c>
      <c r="BC166" s="1" t="s">
        <v>109</v>
      </c>
      <c r="BD166" s="1" t="s">
        <v>109</v>
      </c>
      <c r="BE166" s="1" t="s">
        <v>109</v>
      </c>
      <c r="BF166" s="1" t="s">
        <v>109</v>
      </c>
      <c r="BG166" s="1" t="s">
        <v>109</v>
      </c>
      <c r="BH166" s="1" t="s">
        <v>109</v>
      </c>
      <c r="BI166" s="1" t="s">
        <v>109</v>
      </c>
      <c r="BJ166" s="1" t="s">
        <v>109</v>
      </c>
      <c r="BK166" s="1" t="s">
        <v>109</v>
      </c>
      <c r="BL166" s="1" t="s">
        <v>109</v>
      </c>
      <c r="BM166" s="1" t="s">
        <v>110</v>
      </c>
      <c r="BN166" s="98">
        <f t="shared" ref="BN166:BN167" si="42">+BY166/BZ166</f>
        <v>1</v>
      </c>
      <c r="BO166" s="106">
        <f t="shared" ref="BO166:BO196" si="43">+CF166/CG166</f>
        <v>1</v>
      </c>
      <c r="BP166" s="98">
        <f>+CM166/CN166</f>
        <v>1</v>
      </c>
      <c r="BQ166" s="106"/>
      <c r="BR166" s="106">
        <f>+(BN166+BO166+BP166+BQ166)/4</f>
        <v>0.75</v>
      </c>
      <c r="BS166" s="106">
        <f>BN166</f>
        <v>1</v>
      </c>
      <c r="BT166" s="106">
        <f t="shared" ref="BT166:BU169" si="44">+BO166</f>
        <v>1</v>
      </c>
      <c r="BU166" s="98">
        <f t="shared" si="44"/>
        <v>1</v>
      </c>
      <c r="BV166" s="106"/>
      <c r="BW166" s="106">
        <f t="shared" ref="BW166:BW169" si="45">+(BS166+BT166+BU166+BV166)/4</f>
        <v>0.75</v>
      </c>
      <c r="BX166" s="35">
        <v>43564</v>
      </c>
      <c r="BY166" s="36">
        <v>27</v>
      </c>
      <c r="BZ166" s="36">
        <v>27</v>
      </c>
      <c r="CA166" s="1" t="s">
        <v>830</v>
      </c>
      <c r="CB166" s="1" t="s">
        <v>831</v>
      </c>
      <c r="CC166" s="1" t="s">
        <v>832</v>
      </c>
      <c r="CD166" s="1" t="s">
        <v>833</v>
      </c>
      <c r="CE166" s="102">
        <v>43651</v>
      </c>
      <c r="CF166" s="36">
        <v>282</v>
      </c>
      <c r="CG166" s="36">
        <v>282</v>
      </c>
      <c r="CH166" s="1" t="s">
        <v>1437</v>
      </c>
      <c r="CI166" s="1" t="s">
        <v>1438</v>
      </c>
      <c r="CJ166" s="1" t="s">
        <v>1439</v>
      </c>
      <c r="CK166" s="1" t="s">
        <v>1298</v>
      </c>
      <c r="CL166" s="102">
        <v>43740</v>
      </c>
      <c r="CM166" s="36">
        <v>217</v>
      </c>
      <c r="CN166" s="36">
        <v>217</v>
      </c>
      <c r="CO166" s="1" t="s">
        <v>1988</v>
      </c>
      <c r="CP166" s="1" t="s">
        <v>1989</v>
      </c>
      <c r="CQ166" s="1" t="s">
        <v>1990</v>
      </c>
      <c r="CR166" s="36" t="s">
        <v>1298</v>
      </c>
      <c r="CS166" s="36"/>
      <c r="CT166" s="36"/>
      <c r="CU166" s="36"/>
      <c r="CV166" s="36"/>
      <c r="CW166" s="36"/>
      <c r="CX166" s="36"/>
      <c r="CY166" s="36"/>
    </row>
    <row r="167" spans="1:103" s="57" customFormat="1" ht="51" customHeight="1" x14ac:dyDescent="0.25">
      <c r="A167" s="1" t="s">
        <v>6</v>
      </c>
      <c r="B167" s="1" t="s">
        <v>6</v>
      </c>
      <c r="C167" s="1" t="s">
        <v>6</v>
      </c>
      <c r="D167" s="1" t="s">
        <v>6</v>
      </c>
      <c r="E167" s="1"/>
      <c r="F167" s="1"/>
      <c r="G167" s="1"/>
      <c r="H167" s="1"/>
      <c r="I167" s="1" t="s">
        <v>109</v>
      </c>
      <c r="J167" s="1" t="s">
        <v>109</v>
      </c>
      <c r="K167" s="1" t="s">
        <v>109</v>
      </c>
      <c r="L167" s="1" t="s">
        <v>109</v>
      </c>
      <c r="M167" s="1" t="s">
        <v>110</v>
      </c>
      <c r="N167" s="1" t="s">
        <v>110</v>
      </c>
      <c r="O167" s="1" t="s">
        <v>109</v>
      </c>
      <c r="P167" s="1" t="s">
        <v>109</v>
      </c>
      <c r="Q167" s="1" t="s">
        <v>109</v>
      </c>
      <c r="R167" s="1" t="s">
        <v>109</v>
      </c>
      <c r="S167" s="1" t="s">
        <v>109</v>
      </c>
      <c r="T167" s="1" t="s">
        <v>109</v>
      </c>
      <c r="U167" s="1" t="s">
        <v>109</v>
      </c>
      <c r="V167" s="1" t="s">
        <v>227</v>
      </c>
      <c r="W167" s="1" t="s">
        <v>228</v>
      </c>
      <c r="X167" s="37">
        <v>1</v>
      </c>
      <c r="Y167" s="37">
        <v>1</v>
      </c>
      <c r="Z167" s="37">
        <v>1</v>
      </c>
      <c r="AA167" s="37">
        <v>1</v>
      </c>
      <c r="AB167" s="37">
        <v>1</v>
      </c>
      <c r="AC167" s="1" t="s">
        <v>1698</v>
      </c>
      <c r="AD167" s="1" t="s">
        <v>1699</v>
      </c>
      <c r="AE167" s="1" t="s">
        <v>829</v>
      </c>
      <c r="AF167" s="1"/>
      <c r="AG167" s="37"/>
      <c r="AH167" s="37">
        <v>1</v>
      </c>
      <c r="AI167" s="37"/>
      <c r="AJ167" s="1"/>
      <c r="AK167" s="37">
        <v>1</v>
      </c>
      <c r="AL167" s="37"/>
      <c r="AM167" s="1"/>
      <c r="AN167" s="37">
        <v>1</v>
      </c>
      <c r="AO167" s="37"/>
      <c r="AP167" s="1"/>
      <c r="AQ167" s="37">
        <v>1</v>
      </c>
      <c r="AR167" s="1" t="s">
        <v>1700</v>
      </c>
      <c r="AS167" s="1" t="s">
        <v>141</v>
      </c>
      <c r="AT167" s="1" t="s">
        <v>131</v>
      </c>
      <c r="AU167" s="1" t="s">
        <v>132</v>
      </c>
      <c r="AV167" s="1" t="s">
        <v>1701</v>
      </c>
      <c r="AW167" s="1" t="s">
        <v>109</v>
      </c>
      <c r="AX167" s="1" t="s">
        <v>109</v>
      </c>
      <c r="AY167" s="1" t="s">
        <v>109</v>
      </c>
      <c r="AZ167" s="1" t="s">
        <v>109</v>
      </c>
      <c r="BA167" s="1" t="s">
        <v>109</v>
      </c>
      <c r="BB167" s="1" t="s">
        <v>109</v>
      </c>
      <c r="BC167" s="1" t="s">
        <v>109</v>
      </c>
      <c r="BD167" s="1" t="s">
        <v>109</v>
      </c>
      <c r="BE167" s="1" t="s">
        <v>109</v>
      </c>
      <c r="BF167" s="1" t="s">
        <v>109</v>
      </c>
      <c r="BG167" s="1" t="s">
        <v>109</v>
      </c>
      <c r="BH167" s="1" t="s">
        <v>109</v>
      </c>
      <c r="BI167" s="1" t="s">
        <v>109</v>
      </c>
      <c r="BJ167" s="1" t="s">
        <v>109</v>
      </c>
      <c r="BK167" s="1" t="s">
        <v>109</v>
      </c>
      <c r="BL167" s="1" t="s">
        <v>109</v>
      </c>
      <c r="BM167" s="1" t="s">
        <v>110</v>
      </c>
      <c r="BN167" s="98">
        <f t="shared" si="42"/>
        <v>1</v>
      </c>
      <c r="BO167" s="106">
        <f t="shared" si="43"/>
        <v>1</v>
      </c>
      <c r="BP167" s="98">
        <f>+CM167/CN167</f>
        <v>1</v>
      </c>
      <c r="BQ167" s="106"/>
      <c r="BR167" s="106">
        <f>+(BN167+BO167+BP167+BQ167)/4</f>
        <v>0.75</v>
      </c>
      <c r="BS167" s="106">
        <f>BN167</f>
        <v>1</v>
      </c>
      <c r="BT167" s="106">
        <f t="shared" si="44"/>
        <v>1</v>
      </c>
      <c r="BU167" s="98">
        <f t="shared" si="44"/>
        <v>1</v>
      </c>
      <c r="BV167" s="106"/>
      <c r="BW167" s="106">
        <f t="shared" si="45"/>
        <v>0.75</v>
      </c>
      <c r="BX167" s="35">
        <v>43564</v>
      </c>
      <c r="BY167" s="36">
        <v>11</v>
      </c>
      <c r="BZ167" s="36">
        <v>11</v>
      </c>
      <c r="CA167" s="1" t="s">
        <v>834</v>
      </c>
      <c r="CB167" s="1" t="s">
        <v>835</v>
      </c>
      <c r="CC167" s="1" t="s">
        <v>836</v>
      </c>
      <c r="CD167" s="1" t="s">
        <v>837</v>
      </c>
      <c r="CE167" s="102">
        <v>43651</v>
      </c>
      <c r="CF167" s="36">
        <v>10</v>
      </c>
      <c r="CG167" s="36">
        <v>10</v>
      </c>
      <c r="CH167" s="1" t="s">
        <v>1440</v>
      </c>
      <c r="CI167" s="1" t="s">
        <v>1438</v>
      </c>
      <c r="CJ167" s="1" t="s">
        <v>1440</v>
      </c>
      <c r="CK167" s="1" t="s">
        <v>1298</v>
      </c>
      <c r="CL167" s="102">
        <v>43740</v>
      </c>
      <c r="CM167" s="36">
        <v>204</v>
      </c>
      <c r="CN167" s="36">
        <v>204</v>
      </c>
      <c r="CO167" s="1" t="s">
        <v>1991</v>
      </c>
      <c r="CP167" s="1" t="s">
        <v>1992</v>
      </c>
      <c r="CQ167" s="1" t="s">
        <v>1993</v>
      </c>
      <c r="CR167" s="36" t="s">
        <v>1298</v>
      </c>
      <c r="CS167" s="36"/>
      <c r="CT167" s="36"/>
      <c r="CU167" s="36"/>
      <c r="CV167" s="36"/>
      <c r="CW167" s="36"/>
      <c r="CX167" s="36"/>
      <c r="CY167" s="36"/>
    </row>
    <row r="168" spans="1:103" s="55" customFormat="1" ht="51" customHeight="1" x14ac:dyDescent="0.15">
      <c r="A168" s="1" t="s">
        <v>6</v>
      </c>
      <c r="B168" s="1" t="s">
        <v>6</v>
      </c>
      <c r="C168" s="1" t="s">
        <v>6</v>
      </c>
      <c r="D168" s="1" t="s">
        <v>6</v>
      </c>
      <c r="E168" s="1"/>
      <c r="F168" s="1"/>
      <c r="G168" s="1"/>
      <c r="H168" s="1"/>
      <c r="I168" s="1" t="s">
        <v>109</v>
      </c>
      <c r="J168" s="1" t="s">
        <v>109</v>
      </c>
      <c r="K168" s="1" t="s">
        <v>109</v>
      </c>
      <c r="L168" s="1" t="s">
        <v>109</v>
      </c>
      <c r="M168" s="1" t="s">
        <v>110</v>
      </c>
      <c r="N168" s="1" t="s">
        <v>109</v>
      </c>
      <c r="O168" s="1" t="s">
        <v>110</v>
      </c>
      <c r="P168" s="1" t="s">
        <v>109</v>
      </c>
      <c r="Q168" s="1" t="s">
        <v>109</v>
      </c>
      <c r="R168" s="1" t="s">
        <v>109</v>
      </c>
      <c r="S168" s="1" t="s">
        <v>109</v>
      </c>
      <c r="T168" s="1" t="s">
        <v>109</v>
      </c>
      <c r="U168" s="1" t="s">
        <v>109</v>
      </c>
      <c r="V168" s="1" t="s">
        <v>307</v>
      </c>
      <c r="W168" s="1" t="s">
        <v>828</v>
      </c>
      <c r="X168" s="37">
        <v>1</v>
      </c>
      <c r="Y168" s="37">
        <v>1</v>
      </c>
      <c r="Z168" s="37">
        <v>1</v>
      </c>
      <c r="AA168" s="37">
        <v>1</v>
      </c>
      <c r="AB168" s="37">
        <v>1</v>
      </c>
      <c r="AC168" s="1" t="s">
        <v>840</v>
      </c>
      <c r="AD168" s="1" t="s">
        <v>841</v>
      </c>
      <c r="AE168" s="1" t="s">
        <v>829</v>
      </c>
      <c r="AF168" s="37">
        <v>1</v>
      </c>
      <c r="AG168" s="37">
        <v>1</v>
      </c>
      <c r="AH168" s="37">
        <v>1</v>
      </c>
      <c r="AI168" s="37">
        <v>1</v>
      </c>
      <c r="AJ168" s="37">
        <v>1</v>
      </c>
      <c r="AK168" s="37">
        <v>1</v>
      </c>
      <c r="AL168" s="37">
        <v>1</v>
      </c>
      <c r="AM168" s="37">
        <v>1</v>
      </c>
      <c r="AN168" s="37">
        <v>1</v>
      </c>
      <c r="AO168" s="37">
        <v>1</v>
      </c>
      <c r="AP168" s="37">
        <v>1</v>
      </c>
      <c r="AQ168" s="37">
        <v>1</v>
      </c>
      <c r="AR168" s="1" t="s">
        <v>842</v>
      </c>
      <c r="AS168" s="1" t="s">
        <v>169</v>
      </c>
      <c r="AT168" s="1" t="s">
        <v>177</v>
      </c>
      <c r="AU168" s="1" t="s">
        <v>132</v>
      </c>
      <c r="AV168" s="1" t="s">
        <v>843</v>
      </c>
      <c r="AW168" s="1" t="s">
        <v>109</v>
      </c>
      <c r="AX168" s="1" t="s">
        <v>109</v>
      </c>
      <c r="AY168" s="1" t="s">
        <v>109</v>
      </c>
      <c r="AZ168" s="1" t="s">
        <v>109</v>
      </c>
      <c r="BA168" s="1" t="s">
        <v>109</v>
      </c>
      <c r="BB168" s="1" t="s">
        <v>109</v>
      </c>
      <c r="BC168" s="1" t="s">
        <v>109</v>
      </c>
      <c r="BD168" s="1" t="s">
        <v>109</v>
      </c>
      <c r="BE168" s="1" t="s">
        <v>109</v>
      </c>
      <c r="BF168" s="1" t="s">
        <v>109</v>
      </c>
      <c r="BG168" s="1" t="s">
        <v>109</v>
      </c>
      <c r="BH168" s="1" t="s">
        <v>109</v>
      </c>
      <c r="BI168" s="1" t="s">
        <v>109</v>
      </c>
      <c r="BJ168" s="1" t="s">
        <v>109</v>
      </c>
      <c r="BK168" s="1" t="s">
        <v>109</v>
      </c>
      <c r="BL168" s="1" t="s">
        <v>109</v>
      </c>
      <c r="BM168" s="1" t="s">
        <v>110</v>
      </c>
      <c r="BN168" s="98">
        <f>+BY168/BZ168</f>
        <v>1</v>
      </c>
      <c r="BO168" s="106">
        <f>+CF168/CG168</f>
        <v>1</v>
      </c>
      <c r="BP168" s="106">
        <f>+CM168/CN168</f>
        <v>1</v>
      </c>
      <c r="BQ168" s="106"/>
      <c r="BR168" s="106">
        <f>+(BN168+BO168+BP168+BQ168)/4</f>
        <v>0.75</v>
      </c>
      <c r="BS168" s="106">
        <f>BN168</f>
        <v>1</v>
      </c>
      <c r="BT168" s="106">
        <f t="shared" si="44"/>
        <v>1</v>
      </c>
      <c r="BU168" s="106">
        <f t="shared" si="44"/>
        <v>1</v>
      </c>
      <c r="BV168" s="106"/>
      <c r="BW168" s="106">
        <f t="shared" si="45"/>
        <v>0.75</v>
      </c>
      <c r="BX168" s="35">
        <v>43559</v>
      </c>
      <c r="BY168" s="36">
        <f>5+5+3</f>
        <v>13</v>
      </c>
      <c r="BZ168" s="36">
        <f>5+5+3</f>
        <v>13</v>
      </c>
      <c r="CA168" s="77" t="s">
        <v>893</v>
      </c>
      <c r="CB168" s="77" t="s">
        <v>894</v>
      </c>
      <c r="CC168" s="36" t="s">
        <v>895</v>
      </c>
      <c r="CD168" s="77" t="s">
        <v>896</v>
      </c>
      <c r="CE168" s="102">
        <v>43651</v>
      </c>
      <c r="CF168" s="36">
        <v>8</v>
      </c>
      <c r="CG168" s="36">
        <v>8</v>
      </c>
      <c r="CH168" s="1" t="s">
        <v>2269</v>
      </c>
      <c r="CI168" s="1" t="s">
        <v>894</v>
      </c>
      <c r="CJ168" s="1" t="s">
        <v>895</v>
      </c>
      <c r="CK168" s="1" t="s">
        <v>164</v>
      </c>
      <c r="CL168" s="102">
        <v>43745</v>
      </c>
      <c r="CM168" s="36">
        <v>20</v>
      </c>
      <c r="CN168" s="36">
        <v>20</v>
      </c>
      <c r="CO168" s="1" t="s">
        <v>1983</v>
      </c>
      <c r="CP168" s="36" t="s">
        <v>1982</v>
      </c>
      <c r="CQ168" s="36" t="s">
        <v>1776</v>
      </c>
      <c r="CR168" s="36" t="s">
        <v>1777</v>
      </c>
      <c r="CS168" s="38"/>
      <c r="CT168" s="36"/>
      <c r="CU168" s="36"/>
      <c r="CV168" s="38"/>
      <c r="CW168" s="38"/>
      <c r="CX168" s="38"/>
      <c r="CY168" s="38"/>
    </row>
    <row r="169" spans="1:103" s="55" customFormat="1" ht="51" customHeight="1" x14ac:dyDescent="0.15">
      <c r="A169" s="1" t="s">
        <v>6</v>
      </c>
      <c r="B169" s="1" t="s">
        <v>6</v>
      </c>
      <c r="C169" s="1" t="s">
        <v>6</v>
      </c>
      <c r="D169" s="1" t="s">
        <v>6</v>
      </c>
      <c r="E169" s="1"/>
      <c r="F169" s="1"/>
      <c r="G169" s="1"/>
      <c r="H169" s="1"/>
      <c r="I169" s="1" t="s">
        <v>109</v>
      </c>
      <c r="J169" s="1" t="s">
        <v>109</v>
      </c>
      <c r="K169" s="1" t="s">
        <v>109</v>
      </c>
      <c r="L169" s="1" t="s">
        <v>109</v>
      </c>
      <c r="M169" s="1" t="s">
        <v>110</v>
      </c>
      <c r="N169" s="1" t="s">
        <v>109</v>
      </c>
      <c r="O169" s="1" t="s">
        <v>109</v>
      </c>
      <c r="P169" s="1" t="s">
        <v>109</v>
      </c>
      <c r="Q169" s="1" t="s">
        <v>109</v>
      </c>
      <c r="R169" s="1" t="s">
        <v>109</v>
      </c>
      <c r="S169" s="1" t="s">
        <v>109</v>
      </c>
      <c r="T169" s="1" t="s">
        <v>109</v>
      </c>
      <c r="U169" s="1" t="s">
        <v>109</v>
      </c>
      <c r="V169" s="1" t="s">
        <v>111</v>
      </c>
      <c r="W169" s="1" t="s">
        <v>165</v>
      </c>
      <c r="X169" s="39">
        <v>75</v>
      </c>
      <c r="Y169" s="1">
        <v>55</v>
      </c>
      <c r="Z169" s="1">
        <v>65</v>
      </c>
      <c r="AA169" s="1">
        <v>70</v>
      </c>
      <c r="AB169" s="39">
        <v>75</v>
      </c>
      <c r="AC169" s="1" t="s">
        <v>844</v>
      </c>
      <c r="AD169" s="1" t="s">
        <v>845</v>
      </c>
      <c r="AE169" s="1" t="s">
        <v>829</v>
      </c>
      <c r="AF169" s="38"/>
      <c r="AG169" s="38"/>
      <c r="AH169" s="106">
        <v>1</v>
      </c>
      <c r="AI169" s="38"/>
      <c r="AJ169" s="38"/>
      <c r="AK169" s="106">
        <v>1</v>
      </c>
      <c r="AL169" s="38"/>
      <c r="AM169" s="38"/>
      <c r="AN169" s="106">
        <v>1</v>
      </c>
      <c r="AO169" s="38"/>
      <c r="AP169" s="38"/>
      <c r="AQ169" s="106">
        <v>1</v>
      </c>
      <c r="AR169" s="1" t="s">
        <v>846</v>
      </c>
      <c r="AS169" s="1" t="s">
        <v>141</v>
      </c>
      <c r="AT169" s="1" t="s">
        <v>177</v>
      </c>
      <c r="AU169" s="1" t="s">
        <v>132</v>
      </c>
      <c r="AV169" s="1" t="s">
        <v>847</v>
      </c>
      <c r="AW169" s="1" t="s">
        <v>109</v>
      </c>
      <c r="AX169" s="1" t="s">
        <v>109</v>
      </c>
      <c r="AY169" s="1" t="s">
        <v>109</v>
      </c>
      <c r="AZ169" s="1" t="s">
        <v>109</v>
      </c>
      <c r="BA169" s="1" t="s">
        <v>109</v>
      </c>
      <c r="BB169" s="1" t="s">
        <v>109</v>
      </c>
      <c r="BC169" s="1" t="s">
        <v>109</v>
      </c>
      <c r="BD169" s="1" t="s">
        <v>109</v>
      </c>
      <c r="BE169" s="1" t="s">
        <v>109</v>
      </c>
      <c r="BF169" s="1" t="s">
        <v>109</v>
      </c>
      <c r="BG169" s="1" t="s">
        <v>109</v>
      </c>
      <c r="BH169" s="1" t="s">
        <v>109</v>
      </c>
      <c r="BI169" s="1" t="s">
        <v>109</v>
      </c>
      <c r="BJ169" s="1" t="s">
        <v>109</v>
      </c>
      <c r="BK169" s="1" t="s">
        <v>109</v>
      </c>
      <c r="BL169" s="1" t="s">
        <v>109</v>
      </c>
      <c r="BM169" s="1" t="s">
        <v>110</v>
      </c>
      <c r="BN169" s="98">
        <v>1</v>
      </c>
      <c r="BO169" s="106">
        <v>1</v>
      </c>
      <c r="BP169" s="98">
        <v>1</v>
      </c>
      <c r="BQ169" s="106"/>
      <c r="BR169" s="106">
        <f>+(BN169+BO169+BP169+BQ169)/4</f>
        <v>0.75</v>
      </c>
      <c r="BS169" s="106">
        <f>BN169</f>
        <v>1</v>
      </c>
      <c r="BT169" s="106">
        <f t="shared" si="44"/>
        <v>1</v>
      </c>
      <c r="BU169" s="98">
        <f t="shared" si="44"/>
        <v>1</v>
      </c>
      <c r="BV169" s="106"/>
      <c r="BW169" s="106">
        <f t="shared" si="45"/>
        <v>0.75</v>
      </c>
      <c r="BX169" s="35">
        <v>43558</v>
      </c>
      <c r="BY169" s="36">
        <v>0</v>
      </c>
      <c r="BZ169" s="36">
        <v>0</v>
      </c>
      <c r="CA169" s="78" t="s">
        <v>897</v>
      </c>
      <c r="CB169" s="36" t="s">
        <v>164</v>
      </c>
      <c r="CC169" s="36" t="s">
        <v>164</v>
      </c>
      <c r="CD169" s="36" t="s">
        <v>164</v>
      </c>
      <c r="CE169" s="102">
        <v>43651</v>
      </c>
      <c r="CF169" s="36">
        <v>0</v>
      </c>
      <c r="CG169" s="36">
        <v>0</v>
      </c>
      <c r="CH169" s="1" t="s">
        <v>1450</v>
      </c>
      <c r="CI169" s="1" t="s">
        <v>164</v>
      </c>
      <c r="CJ169" s="1" t="s">
        <v>1451</v>
      </c>
      <c r="CK169" s="1" t="s">
        <v>1452</v>
      </c>
      <c r="CL169" s="102">
        <v>43745</v>
      </c>
      <c r="CM169" s="36">
        <v>0</v>
      </c>
      <c r="CN169" s="36">
        <v>0</v>
      </c>
      <c r="CO169" s="1" t="s">
        <v>1812</v>
      </c>
      <c r="CP169" s="36" t="s">
        <v>164</v>
      </c>
      <c r="CQ169" s="36" t="s">
        <v>164</v>
      </c>
      <c r="CR169" s="36" t="s">
        <v>164</v>
      </c>
      <c r="CS169" s="38"/>
      <c r="CT169" s="36"/>
      <c r="CU169" s="36"/>
      <c r="CV169" s="38"/>
      <c r="CW169" s="38"/>
      <c r="CX169" s="38"/>
      <c r="CY169" s="38"/>
    </row>
    <row r="170" spans="1:103" s="55" customFormat="1" ht="51" customHeight="1" x14ac:dyDescent="0.15">
      <c r="A170" s="84" t="s">
        <v>6</v>
      </c>
      <c r="B170" s="84" t="s">
        <v>6</v>
      </c>
      <c r="C170" s="84" t="s">
        <v>6</v>
      </c>
      <c r="D170" s="84" t="s">
        <v>6</v>
      </c>
      <c r="E170" s="84"/>
      <c r="F170" s="84"/>
      <c r="G170" s="84"/>
      <c r="H170" s="84"/>
      <c r="I170" s="84" t="s">
        <v>109</v>
      </c>
      <c r="J170" s="84" t="s">
        <v>109</v>
      </c>
      <c r="K170" s="84" t="s">
        <v>109</v>
      </c>
      <c r="L170" s="84" t="s">
        <v>109</v>
      </c>
      <c r="M170" s="84" t="s">
        <v>110</v>
      </c>
      <c r="N170" s="84" t="s">
        <v>109</v>
      </c>
      <c r="O170" s="84" t="s">
        <v>109</v>
      </c>
      <c r="P170" s="84" t="s">
        <v>109</v>
      </c>
      <c r="Q170" s="84" t="s">
        <v>109</v>
      </c>
      <c r="R170" s="84" t="s">
        <v>109</v>
      </c>
      <c r="S170" s="84" t="s">
        <v>109</v>
      </c>
      <c r="T170" s="84" t="s">
        <v>109</v>
      </c>
      <c r="U170" s="84" t="s">
        <v>109</v>
      </c>
      <c r="V170" s="84" t="s">
        <v>227</v>
      </c>
      <c r="W170" s="84" t="s">
        <v>228</v>
      </c>
      <c r="X170" s="86">
        <v>1</v>
      </c>
      <c r="Y170" s="86">
        <v>1</v>
      </c>
      <c r="Z170" s="86">
        <v>1</v>
      </c>
      <c r="AA170" s="86">
        <v>1</v>
      </c>
      <c r="AB170" s="86">
        <v>1</v>
      </c>
      <c r="AC170" s="84" t="s">
        <v>848</v>
      </c>
      <c r="AD170" s="84" t="s">
        <v>849</v>
      </c>
      <c r="AE170" s="84" t="s">
        <v>829</v>
      </c>
      <c r="AF170" s="84"/>
      <c r="AG170" s="84"/>
      <c r="AH170" s="84"/>
      <c r="AI170" s="84"/>
      <c r="AJ170" s="84"/>
      <c r="AK170" s="84"/>
      <c r="AL170" s="84">
        <v>17</v>
      </c>
      <c r="AM170" s="84"/>
      <c r="AN170" s="84"/>
      <c r="AO170" s="84"/>
      <c r="AP170" s="84"/>
      <c r="AQ170" s="84"/>
      <c r="AR170" s="84" t="s">
        <v>850</v>
      </c>
      <c r="AS170" s="84" t="s">
        <v>116</v>
      </c>
      <c r="AT170" s="84" t="s">
        <v>117</v>
      </c>
      <c r="AU170" s="84" t="s">
        <v>118</v>
      </c>
      <c r="AV170" s="84" t="s">
        <v>494</v>
      </c>
      <c r="AW170" s="84" t="s">
        <v>110</v>
      </c>
      <c r="AX170" s="84" t="s">
        <v>109</v>
      </c>
      <c r="AY170" s="84" t="s">
        <v>109</v>
      </c>
      <c r="AZ170" s="84" t="s">
        <v>109</v>
      </c>
      <c r="BA170" s="84" t="s">
        <v>109</v>
      </c>
      <c r="BB170" s="84" t="s">
        <v>109</v>
      </c>
      <c r="BC170" s="84" t="s">
        <v>109</v>
      </c>
      <c r="BD170" s="84" t="s">
        <v>109</v>
      </c>
      <c r="BE170" s="84" t="s">
        <v>109</v>
      </c>
      <c r="BF170" s="84" t="s">
        <v>109</v>
      </c>
      <c r="BG170" s="84" t="s">
        <v>109</v>
      </c>
      <c r="BH170" s="84" t="s">
        <v>109</v>
      </c>
      <c r="BI170" s="84" t="s">
        <v>109</v>
      </c>
      <c r="BJ170" s="84" t="s">
        <v>109</v>
      </c>
      <c r="BK170" s="84" t="s">
        <v>109</v>
      </c>
      <c r="BL170" s="84" t="s">
        <v>109</v>
      </c>
      <c r="BM170" s="84" t="s">
        <v>110</v>
      </c>
      <c r="BN170" s="110"/>
      <c r="BO170" s="95"/>
      <c r="BP170" s="115">
        <v>1</v>
      </c>
      <c r="BQ170" s="100"/>
      <c r="BR170" s="115">
        <v>1</v>
      </c>
      <c r="BS170" s="100"/>
      <c r="BT170" s="108"/>
      <c r="BU170" s="108">
        <v>1</v>
      </c>
      <c r="BV170" s="100"/>
      <c r="BW170" s="115">
        <v>1</v>
      </c>
      <c r="BX170" s="92"/>
      <c r="BY170" s="87"/>
      <c r="BZ170" s="87"/>
      <c r="CA170" s="87"/>
      <c r="CB170" s="87"/>
      <c r="CC170" s="87"/>
      <c r="CD170" s="87"/>
      <c r="CE170" s="109"/>
      <c r="CF170" s="87"/>
      <c r="CG170" s="87"/>
      <c r="CH170" s="87"/>
      <c r="CI170" s="87"/>
      <c r="CJ170" s="87"/>
      <c r="CK170" s="87"/>
      <c r="CL170" s="109">
        <v>43685</v>
      </c>
      <c r="CM170" s="87">
        <v>1</v>
      </c>
      <c r="CN170" s="87"/>
      <c r="CO170" s="84" t="s">
        <v>1778</v>
      </c>
      <c r="CP170" s="84" t="s">
        <v>1779</v>
      </c>
      <c r="CQ170" s="84" t="s">
        <v>1780</v>
      </c>
      <c r="CR170" s="84" t="s">
        <v>1781</v>
      </c>
      <c r="CS170" s="85"/>
      <c r="CT170" s="87"/>
      <c r="CU170" s="87"/>
      <c r="CV170" s="85"/>
      <c r="CW170" s="85"/>
      <c r="CX170" s="85"/>
      <c r="CY170" s="85"/>
    </row>
    <row r="171" spans="1:103" s="55" customFormat="1" ht="51" customHeight="1" x14ac:dyDescent="0.15">
      <c r="A171" s="1" t="s">
        <v>6</v>
      </c>
      <c r="B171" s="1" t="s">
        <v>6</v>
      </c>
      <c r="C171" s="1" t="s">
        <v>6</v>
      </c>
      <c r="D171" s="1" t="s">
        <v>6</v>
      </c>
      <c r="E171" s="1"/>
      <c r="F171" s="1"/>
      <c r="G171" s="1"/>
      <c r="H171" s="1"/>
      <c r="I171" s="1" t="s">
        <v>109</v>
      </c>
      <c r="J171" s="1" t="s">
        <v>109</v>
      </c>
      <c r="K171" s="1" t="s">
        <v>109</v>
      </c>
      <c r="L171" s="1" t="s">
        <v>109</v>
      </c>
      <c r="M171" s="1" t="s">
        <v>110</v>
      </c>
      <c r="N171" s="1" t="s">
        <v>109</v>
      </c>
      <c r="O171" s="1" t="s">
        <v>110</v>
      </c>
      <c r="P171" s="1"/>
      <c r="Q171" s="1" t="s">
        <v>110</v>
      </c>
      <c r="R171" s="1" t="s">
        <v>109</v>
      </c>
      <c r="S171" s="1" t="s">
        <v>109</v>
      </c>
      <c r="T171" s="1" t="s">
        <v>109</v>
      </c>
      <c r="U171" s="1" t="s">
        <v>109</v>
      </c>
      <c r="V171" s="1" t="s">
        <v>111</v>
      </c>
      <c r="W171" s="1" t="s">
        <v>165</v>
      </c>
      <c r="X171" s="39">
        <v>75</v>
      </c>
      <c r="Y171" s="1">
        <v>55</v>
      </c>
      <c r="Z171" s="1">
        <v>65</v>
      </c>
      <c r="AA171" s="1">
        <v>70</v>
      </c>
      <c r="AB171" s="39">
        <v>75</v>
      </c>
      <c r="AC171" s="1" t="s">
        <v>851</v>
      </c>
      <c r="AD171" s="1" t="s">
        <v>852</v>
      </c>
      <c r="AE171" s="1" t="s">
        <v>829</v>
      </c>
      <c r="AF171" s="37"/>
      <c r="AG171" s="37"/>
      <c r="AH171" s="37"/>
      <c r="AI171" s="37"/>
      <c r="AJ171" s="37">
        <v>0.5</v>
      </c>
      <c r="AK171" s="37"/>
      <c r="AL171" s="37"/>
      <c r="AM171" s="37"/>
      <c r="AN171" s="37"/>
      <c r="AO171" s="37"/>
      <c r="AP171" s="37">
        <v>0.5</v>
      </c>
      <c r="AQ171" s="37"/>
      <c r="AR171" s="1" t="s">
        <v>853</v>
      </c>
      <c r="AS171" s="1" t="s">
        <v>126</v>
      </c>
      <c r="AT171" s="1" t="s">
        <v>131</v>
      </c>
      <c r="AU171" s="1" t="s">
        <v>132</v>
      </c>
      <c r="AV171" s="1" t="s">
        <v>854</v>
      </c>
      <c r="AW171" s="1" t="s">
        <v>109</v>
      </c>
      <c r="AX171" s="1" t="s">
        <v>109</v>
      </c>
      <c r="AY171" s="1" t="s">
        <v>109</v>
      </c>
      <c r="AZ171" s="1" t="s">
        <v>109</v>
      </c>
      <c r="BA171" s="1" t="s">
        <v>109</v>
      </c>
      <c r="BB171" s="1" t="s">
        <v>109</v>
      </c>
      <c r="BC171" s="1" t="s">
        <v>109</v>
      </c>
      <c r="BD171" s="1" t="s">
        <v>109</v>
      </c>
      <c r="BE171" s="1" t="s">
        <v>109</v>
      </c>
      <c r="BF171" s="1" t="s">
        <v>109</v>
      </c>
      <c r="BG171" s="1" t="s">
        <v>109</v>
      </c>
      <c r="BH171" s="1" t="s">
        <v>109</v>
      </c>
      <c r="BI171" s="1" t="s">
        <v>109</v>
      </c>
      <c r="BJ171" s="1" t="s">
        <v>109</v>
      </c>
      <c r="BK171" s="1" t="s">
        <v>109</v>
      </c>
      <c r="BL171" s="1" t="s">
        <v>109</v>
      </c>
      <c r="BM171" s="1" t="s">
        <v>110</v>
      </c>
      <c r="BN171" s="103"/>
      <c r="BO171" s="106">
        <f>+CF171/CG171</f>
        <v>1</v>
      </c>
      <c r="BP171" s="101"/>
      <c r="BQ171" s="101"/>
      <c r="BR171" s="106">
        <f>+(BN171+BO171+BP171+BQ171)/2</f>
        <v>0.5</v>
      </c>
      <c r="BS171" s="103"/>
      <c r="BT171" s="106">
        <f>+BO171</f>
        <v>1</v>
      </c>
      <c r="BU171" s="101"/>
      <c r="BV171" s="101"/>
      <c r="BW171" s="106">
        <f>+(BS171+BT171+BU171+BV171)/2</f>
        <v>0.5</v>
      </c>
      <c r="BX171" s="35"/>
      <c r="BY171" s="36"/>
      <c r="BZ171" s="36"/>
      <c r="CA171" s="36"/>
      <c r="CB171" s="36"/>
      <c r="CC171" s="36"/>
      <c r="CD171" s="36"/>
      <c r="CE171" s="102">
        <v>43651</v>
      </c>
      <c r="CF171" s="36">
        <v>1</v>
      </c>
      <c r="CG171" s="36">
        <v>1</v>
      </c>
      <c r="CH171" s="47" t="s">
        <v>1434</v>
      </c>
      <c r="CI171" s="48" t="s">
        <v>1435</v>
      </c>
      <c r="CJ171" s="48" t="s">
        <v>1436</v>
      </c>
      <c r="CK171" s="36" t="s">
        <v>164</v>
      </c>
      <c r="CL171" s="102"/>
      <c r="CM171" s="36"/>
      <c r="CN171" s="36"/>
      <c r="CO171" s="36"/>
      <c r="CP171" s="38"/>
      <c r="CQ171" s="38"/>
      <c r="CR171" s="38"/>
      <c r="CS171" s="38"/>
      <c r="CT171" s="36"/>
      <c r="CU171" s="36"/>
      <c r="CV171" s="38"/>
      <c r="CW171" s="38"/>
      <c r="CX171" s="38"/>
      <c r="CY171" s="38"/>
    </row>
    <row r="172" spans="1:103" s="57" customFormat="1" ht="51" customHeight="1" x14ac:dyDescent="0.25">
      <c r="A172" s="1" t="s">
        <v>6</v>
      </c>
      <c r="B172" s="1" t="s">
        <v>6</v>
      </c>
      <c r="C172" s="1" t="s">
        <v>6</v>
      </c>
      <c r="D172" s="1" t="s">
        <v>6</v>
      </c>
      <c r="E172" s="1"/>
      <c r="F172" s="1"/>
      <c r="G172" s="1"/>
      <c r="H172" s="1"/>
      <c r="I172" s="1" t="s">
        <v>109</v>
      </c>
      <c r="J172" s="1" t="s">
        <v>109</v>
      </c>
      <c r="K172" s="1" t="s">
        <v>109</v>
      </c>
      <c r="L172" s="1" t="s">
        <v>109</v>
      </c>
      <c r="M172" s="1" t="s">
        <v>110</v>
      </c>
      <c r="N172" s="1" t="s">
        <v>110</v>
      </c>
      <c r="O172" s="1" t="s">
        <v>109</v>
      </c>
      <c r="P172" s="1" t="s">
        <v>109</v>
      </c>
      <c r="Q172" s="1" t="s">
        <v>109</v>
      </c>
      <c r="R172" s="1" t="s">
        <v>109</v>
      </c>
      <c r="S172" s="1" t="s">
        <v>109</v>
      </c>
      <c r="T172" s="1" t="s">
        <v>109</v>
      </c>
      <c r="U172" s="1" t="s">
        <v>109</v>
      </c>
      <c r="V172" s="1" t="s">
        <v>155</v>
      </c>
      <c r="W172" s="1" t="s">
        <v>898</v>
      </c>
      <c r="X172" s="1" t="s">
        <v>899</v>
      </c>
      <c r="Y172" s="1" t="s">
        <v>900</v>
      </c>
      <c r="Z172" s="1" t="s">
        <v>900</v>
      </c>
      <c r="AA172" s="1" t="s">
        <v>900</v>
      </c>
      <c r="AB172" s="1" t="s">
        <v>900</v>
      </c>
      <c r="AC172" s="1" t="s">
        <v>1702</v>
      </c>
      <c r="AD172" s="1" t="s">
        <v>1703</v>
      </c>
      <c r="AE172" s="1" t="s">
        <v>901</v>
      </c>
      <c r="AF172" s="37"/>
      <c r="AG172" s="37"/>
      <c r="AH172" s="40"/>
      <c r="AI172" s="37"/>
      <c r="AJ172" s="37"/>
      <c r="AK172" s="40"/>
      <c r="AL172" s="40"/>
      <c r="AM172" s="40"/>
      <c r="AN172" s="40"/>
      <c r="AO172" s="40"/>
      <c r="AP172" s="40"/>
      <c r="AQ172" s="97">
        <v>0.95</v>
      </c>
      <c r="AR172" s="1" t="s">
        <v>1704</v>
      </c>
      <c r="AS172" s="1" t="s">
        <v>116</v>
      </c>
      <c r="AT172" s="1" t="s">
        <v>131</v>
      </c>
      <c r="AU172" s="1" t="s">
        <v>132</v>
      </c>
      <c r="AV172" s="1" t="s">
        <v>1705</v>
      </c>
      <c r="AW172" s="1" t="s">
        <v>109</v>
      </c>
      <c r="AX172" s="1" t="s">
        <v>109</v>
      </c>
      <c r="AY172" s="1" t="s">
        <v>109</v>
      </c>
      <c r="AZ172" s="1" t="s">
        <v>109</v>
      </c>
      <c r="BA172" s="1" t="s">
        <v>109</v>
      </c>
      <c r="BB172" s="1" t="s">
        <v>109</v>
      </c>
      <c r="BC172" s="1" t="s">
        <v>109</v>
      </c>
      <c r="BD172" s="1" t="s">
        <v>109</v>
      </c>
      <c r="BE172" s="1" t="s">
        <v>109</v>
      </c>
      <c r="BF172" s="1" t="s">
        <v>109</v>
      </c>
      <c r="BG172" s="1" t="s">
        <v>109</v>
      </c>
      <c r="BH172" s="1" t="s">
        <v>109</v>
      </c>
      <c r="BI172" s="1" t="s">
        <v>109</v>
      </c>
      <c r="BJ172" s="1" t="s">
        <v>109</v>
      </c>
      <c r="BK172" s="1" t="s">
        <v>109</v>
      </c>
      <c r="BL172" s="1" t="s">
        <v>109</v>
      </c>
      <c r="BM172" s="1" t="s">
        <v>110</v>
      </c>
      <c r="BN172" s="103"/>
      <c r="BO172" s="101"/>
      <c r="BP172" s="101"/>
      <c r="BQ172" s="101"/>
      <c r="BR172" s="101"/>
      <c r="BS172" s="101"/>
      <c r="BT172" s="101"/>
      <c r="BU172" s="101"/>
      <c r="BV172" s="101"/>
      <c r="BW172" s="101"/>
      <c r="BX172" s="35"/>
      <c r="BY172" s="36"/>
      <c r="BZ172" s="36"/>
      <c r="CA172" s="1"/>
      <c r="CB172" s="1"/>
      <c r="CC172" s="1"/>
      <c r="CD172" s="1"/>
      <c r="CE172" s="102"/>
      <c r="CF172" s="36"/>
      <c r="CG172" s="36"/>
      <c r="CH172" s="36"/>
      <c r="CI172" s="36"/>
      <c r="CJ172" s="36"/>
      <c r="CK172" s="36"/>
      <c r="CL172" s="102"/>
      <c r="CM172" s="36"/>
      <c r="CN172" s="36"/>
      <c r="CO172" s="36"/>
      <c r="CP172" s="36"/>
      <c r="CQ172" s="36"/>
      <c r="CR172" s="36"/>
      <c r="CS172" s="36"/>
      <c r="CT172" s="36"/>
      <c r="CU172" s="36"/>
      <c r="CV172" s="36"/>
      <c r="CW172" s="36"/>
      <c r="CX172" s="36"/>
      <c r="CY172" s="36"/>
    </row>
    <row r="173" spans="1:103" s="57" customFormat="1" ht="51" customHeight="1" x14ac:dyDescent="0.25">
      <c r="A173" s="1" t="s">
        <v>6</v>
      </c>
      <c r="B173" s="1" t="s">
        <v>6</v>
      </c>
      <c r="C173" s="1" t="s">
        <v>6</v>
      </c>
      <c r="D173" s="1" t="s">
        <v>6</v>
      </c>
      <c r="E173" s="1"/>
      <c r="F173" s="1"/>
      <c r="G173" s="1"/>
      <c r="H173" s="1"/>
      <c r="I173" s="1" t="s">
        <v>109</v>
      </c>
      <c r="J173" s="1" t="s">
        <v>109</v>
      </c>
      <c r="K173" s="1" t="s">
        <v>109</v>
      </c>
      <c r="L173" s="1" t="s">
        <v>109</v>
      </c>
      <c r="M173" s="1" t="s">
        <v>110</v>
      </c>
      <c r="N173" s="1" t="s">
        <v>109</v>
      </c>
      <c r="O173" s="1" t="s">
        <v>109</v>
      </c>
      <c r="P173" s="1" t="s">
        <v>109</v>
      </c>
      <c r="Q173" s="1" t="s">
        <v>109</v>
      </c>
      <c r="R173" s="1" t="s">
        <v>109</v>
      </c>
      <c r="S173" s="1" t="s">
        <v>109</v>
      </c>
      <c r="T173" s="1" t="s">
        <v>109</v>
      </c>
      <c r="U173" s="1" t="s">
        <v>109</v>
      </c>
      <c r="V173" s="1" t="s">
        <v>227</v>
      </c>
      <c r="W173" s="1" t="s">
        <v>228</v>
      </c>
      <c r="X173" s="37">
        <v>1</v>
      </c>
      <c r="Y173" s="37">
        <v>1</v>
      </c>
      <c r="Z173" s="37">
        <v>1</v>
      </c>
      <c r="AA173" s="37">
        <v>1</v>
      </c>
      <c r="AB173" s="37">
        <v>1</v>
      </c>
      <c r="AC173" s="1" t="s">
        <v>1706</v>
      </c>
      <c r="AD173" s="1" t="s">
        <v>1707</v>
      </c>
      <c r="AE173" s="1" t="s">
        <v>901</v>
      </c>
      <c r="AF173" s="37"/>
      <c r="AG173" s="37"/>
      <c r="AH173" s="37"/>
      <c r="AI173" s="37"/>
      <c r="AJ173" s="37"/>
      <c r="AK173" s="37"/>
      <c r="AL173" s="37"/>
      <c r="AM173" s="37"/>
      <c r="AN173" s="37"/>
      <c r="AO173" s="37"/>
      <c r="AP173" s="37"/>
      <c r="AQ173" s="37">
        <v>1</v>
      </c>
      <c r="AR173" s="1" t="s">
        <v>1708</v>
      </c>
      <c r="AS173" s="1" t="s">
        <v>116</v>
      </c>
      <c r="AT173" s="1" t="s">
        <v>131</v>
      </c>
      <c r="AU173" s="1" t="s">
        <v>132</v>
      </c>
      <c r="AV173" s="1" t="s">
        <v>1709</v>
      </c>
      <c r="AW173" s="1" t="s">
        <v>109</v>
      </c>
      <c r="AX173" s="1" t="s">
        <v>109</v>
      </c>
      <c r="AY173" s="1" t="s">
        <v>109</v>
      </c>
      <c r="AZ173" s="1" t="s">
        <v>109</v>
      </c>
      <c r="BA173" s="1" t="s">
        <v>109</v>
      </c>
      <c r="BB173" s="1" t="s">
        <v>109</v>
      </c>
      <c r="BC173" s="1" t="s">
        <v>109</v>
      </c>
      <c r="BD173" s="1" t="s">
        <v>109</v>
      </c>
      <c r="BE173" s="1" t="s">
        <v>109</v>
      </c>
      <c r="BF173" s="1" t="s">
        <v>109</v>
      </c>
      <c r="BG173" s="1" t="s">
        <v>109</v>
      </c>
      <c r="BH173" s="1" t="s">
        <v>109</v>
      </c>
      <c r="BI173" s="1" t="s">
        <v>109</v>
      </c>
      <c r="BJ173" s="1" t="s">
        <v>109</v>
      </c>
      <c r="BK173" s="1" t="s">
        <v>109</v>
      </c>
      <c r="BL173" s="1" t="s">
        <v>109</v>
      </c>
      <c r="BM173" s="1" t="s">
        <v>110</v>
      </c>
      <c r="BN173" s="103"/>
      <c r="BO173" s="101"/>
      <c r="BP173" s="101"/>
      <c r="BQ173" s="101"/>
      <c r="BR173" s="101"/>
      <c r="BS173" s="101"/>
      <c r="BT173" s="101"/>
      <c r="BU173" s="101"/>
      <c r="BV173" s="101"/>
      <c r="BW173" s="101"/>
      <c r="BX173" s="35"/>
      <c r="BY173" s="36"/>
      <c r="BZ173" s="36"/>
      <c r="CA173" s="1"/>
      <c r="CB173" s="1"/>
      <c r="CC173" s="1"/>
      <c r="CD173" s="1"/>
      <c r="CE173" s="102"/>
      <c r="CF173" s="36"/>
      <c r="CG173" s="36"/>
      <c r="CH173" s="36"/>
      <c r="CI173" s="36"/>
      <c r="CJ173" s="36"/>
      <c r="CK173" s="36"/>
      <c r="CL173" s="102"/>
      <c r="CM173" s="36"/>
      <c r="CN173" s="36"/>
      <c r="CO173" s="36"/>
      <c r="CP173" s="36"/>
      <c r="CQ173" s="36"/>
      <c r="CR173" s="36"/>
      <c r="CS173" s="36"/>
      <c r="CT173" s="36"/>
      <c r="CU173" s="36"/>
      <c r="CV173" s="36"/>
      <c r="CW173" s="36"/>
      <c r="CX173" s="36"/>
      <c r="CY173" s="36"/>
    </row>
    <row r="174" spans="1:103" s="57" customFormat="1" ht="51" customHeight="1" x14ac:dyDescent="0.25">
      <c r="A174" s="1" t="s">
        <v>6</v>
      </c>
      <c r="B174" s="1" t="s">
        <v>6</v>
      </c>
      <c r="C174" s="1" t="s">
        <v>6</v>
      </c>
      <c r="D174" s="1" t="s">
        <v>6</v>
      </c>
      <c r="E174" s="1"/>
      <c r="F174" s="1"/>
      <c r="G174" s="1"/>
      <c r="H174" s="1"/>
      <c r="I174" s="1" t="s">
        <v>109</v>
      </c>
      <c r="J174" s="1" t="s">
        <v>109</v>
      </c>
      <c r="K174" s="1" t="s">
        <v>109</v>
      </c>
      <c r="L174" s="1" t="s">
        <v>109</v>
      </c>
      <c r="M174" s="1" t="s">
        <v>110</v>
      </c>
      <c r="N174" s="1" t="s">
        <v>109</v>
      </c>
      <c r="O174" s="1" t="s">
        <v>109</v>
      </c>
      <c r="P174" s="1" t="s">
        <v>109</v>
      </c>
      <c r="Q174" s="1" t="s">
        <v>109</v>
      </c>
      <c r="R174" s="1" t="s">
        <v>109</v>
      </c>
      <c r="S174" s="1" t="s">
        <v>109</v>
      </c>
      <c r="T174" s="1" t="s">
        <v>109</v>
      </c>
      <c r="U174" s="1" t="s">
        <v>109</v>
      </c>
      <c r="V174" s="1" t="s">
        <v>227</v>
      </c>
      <c r="W174" s="1" t="s">
        <v>228</v>
      </c>
      <c r="X174" s="37">
        <v>1</v>
      </c>
      <c r="Y174" s="37">
        <v>1</v>
      </c>
      <c r="Z174" s="37">
        <v>1</v>
      </c>
      <c r="AA174" s="37">
        <v>1</v>
      </c>
      <c r="AB174" s="37">
        <v>1</v>
      </c>
      <c r="AC174" s="1" t="s">
        <v>902</v>
      </c>
      <c r="AD174" s="1" t="s">
        <v>903</v>
      </c>
      <c r="AE174" s="1" t="s">
        <v>901</v>
      </c>
      <c r="AF174" s="1"/>
      <c r="AG174" s="37"/>
      <c r="AH174" s="37"/>
      <c r="AI174" s="37">
        <v>0.33</v>
      </c>
      <c r="AJ174" s="37"/>
      <c r="AK174" s="37"/>
      <c r="AL174" s="37"/>
      <c r="AM174" s="37">
        <v>0.33</v>
      </c>
      <c r="AN174" s="1"/>
      <c r="AO174" s="37"/>
      <c r="AP174" s="37"/>
      <c r="AQ174" s="37">
        <v>0.34</v>
      </c>
      <c r="AR174" s="1" t="s">
        <v>1300</v>
      </c>
      <c r="AS174" s="1" t="s">
        <v>305</v>
      </c>
      <c r="AT174" s="1" t="s">
        <v>131</v>
      </c>
      <c r="AU174" s="1" t="s">
        <v>132</v>
      </c>
      <c r="AV174" s="1" t="s">
        <v>904</v>
      </c>
      <c r="AW174" s="1" t="s">
        <v>109</v>
      </c>
      <c r="AX174" s="1" t="s">
        <v>109</v>
      </c>
      <c r="AY174" s="1" t="s">
        <v>109</v>
      </c>
      <c r="AZ174" s="1" t="s">
        <v>109</v>
      </c>
      <c r="BA174" s="1" t="s">
        <v>109</v>
      </c>
      <c r="BB174" s="1" t="s">
        <v>109</v>
      </c>
      <c r="BC174" s="1" t="s">
        <v>109</v>
      </c>
      <c r="BD174" s="1" t="s">
        <v>109</v>
      </c>
      <c r="BE174" s="1" t="s">
        <v>109</v>
      </c>
      <c r="BF174" s="1" t="s">
        <v>109</v>
      </c>
      <c r="BG174" s="1" t="s">
        <v>109</v>
      </c>
      <c r="BH174" s="1" t="s">
        <v>109</v>
      </c>
      <c r="BI174" s="1" t="s">
        <v>109</v>
      </c>
      <c r="BJ174" s="1" t="s">
        <v>109</v>
      </c>
      <c r="BK174" s="1" t="s">
        <v>109</v>
      </c>
      <c r="BL174" s="1" t="s">
        <v>109</v>
      </c>
      <c r="BM174" s="1" t="s">
        <v>110</v>
      </c>
      <c r="BN174" s="103"/>
      <c r="BO174" s="106">
        <f t="shared" si="43"/>
        <v>1</v>
      </c>
      <c r="BP174" s="106">
        <f>+CM174/CN174</f>
        <v>1</v>
      </c>
      <c r="BQ174" s="101"/>
      <c r="BR174" s="103">
        <f>+(BN174+BO174+BP174+BQ174)/3</f>
        <v>0.66666666666666663</v>
      </c>
      <c r="BS174" s="101"/>
      <c r="BT174" s="106">
        <f>+BO174</f>
        <v>1</v>
      </c>
      <c r="BU174" s="106">
        <f>+BP174</f>
        <v>1</v>
      </c>
      <c r="BV174" s="101"/>
      <c r="BW174" s="101">
        <f>+BR174</f>
        <v>0.66666666666666663</v>
      </c>
      <c r="BX174" s="35"/>
      <c r="BY174" s="36"/>
      <c r="BZ174" s="36"/>
      <c r="CA174" s="1"/>
      <c r="CB174" s="1"/>
      <c r="CC174" s="1"/>
      <c r="CD174" s="1"/>
      <c r="CE174" s="102">
        <v>43587</v>
      </c>
      <c r="CF174" s="36">
        <v>123971</v>
      </c>
      <c r="CG174" s="36">
        <v>123971</v>
      </c>
      <c r="CH174" s="1" t="s">
        <v>1301</v>
      </c>
      <c r="CI174" s="1" t="s">
        <v>1302</v>
      </c>
      <c r="CJ174" s="1" t="s">
        <v>1303</v>
      </c>
      <c r="CK174" s="1" t="s">
        <v>1304</v>
      </c>
      <c r="CL174" s="102">
        <v>43712</v>
      </c>
      <c r="CM174" s="36">
        <v>110671</v>
      </c>
      <c r="CN174" s="36">
        <v>110671</v>
      </c>
      <c r="CO174" s="1" t="s">
        <v>1782</v>
      </c>
      <c r="CP174" s="1" t="s">
        <v>1783</v>
      </c>
      <c r="CQ174" s="1" t="s">
        <v>1784</v>
      </c>
      <c r="CR174" s="1" t="s">
        <v>1785</v>
      </c>
      <c r="CS174" s="36"/>
      <c r="CT174" s="36"/>
      <c r="CU174" s="36"/>
      <c r="CV174" s="36"/>
      <c r="CW174" s="36"/>
      <c r="CX174" s="36"/>
      <c r="CY174" s="36"/>
    </row>
    <row r="175" spans="1:103" s="57" customFormat="1" ht="51" customHeight="1" x14ac:dyDescent="0.25">
      <c r="A175" s="1" t="s">
        <v>6</v>
      </c>
      <c r="B175" s="1" t="s">
        <v>6</v>
      </c>
      <c r="C175" s="1" t="s">
        <v>6</v>
      </c>
      <c r="D175" s="1" t="s">
        <v>6</v>
      </c>
      <c r="E175" s="1"/>
      <c r="F175" s="1"/>
      <c r="G175" s="1"/>
      <c r="H175" s="1"/>
      <c r="I175" s="1" t="s">
        <v>109</v>
      </c>
      <c r="J175" s="1" t="s">
        <v>109</v>
      </c>
      <c r="K175" s="1" t="s">
        <v>109</v>
      </c>
      <c r="L175" s="1" t="s">
        <v>109</v>
      </c>
      <c r="M175" s="1" t="s">
        <v>110</v>
      </c>
      <c r="N175" s="1" t="s">
        <v>109</v>
      </c>
      <c r="O175" s="1" t="s">
        <v>109</v>
      </c>
      <c r="P175" s="1" t="s">
        <v>109</v>
      </c>
      <c r="Q175" s="1" t="s">
        <v>109</v>
      </c>
      <c r="R175" s="1" t="s">
        <v>109</v>
      </c>
      <c r="S175" s="1" t="s">
        <v>109</v>
      </c>
      <c r="T175" s="1" t="s">
        <v>109</v>
      </c>
      <c r="U175" s="1" t="s">
        <v>109</v>
      </c>
      <c r="V175" s="1" t="s">
        <v>155</v>
      </c>
      <c r="W175" s="1" t="s">
        <v>898</v>
      </c>
      <c r="X175" s="1" t="s">
        <v>899</v>
      </c>
      <c r="Y175" s="1" t="s">
        <v>900</v>
      </c>
      <c r="Z175" s="1" t="s">
        <v>900</v>
      </c>
      <c r="AA175" s="1" t="s">
        <v>900</v>
      </c>
      <c r="AB175" s="1" t="s">
        <v>900</v>
      </c>
      <c r="AC175" s="1" t="s">
        <v>1710</v>
      </c>
      <c r="AD175" s="1" t="s">
        <v>1711</v>
      </c>
      <c r="AE175" s="1" t="s">
        <v>901</v>
      </c>
      <c r="AF175" s="39"/>
      <c r="AG175" s="39"/>
      <c r="AH175" s="39">
        <v>1</v>
      </c>
      <c r="AI175" s="39"/>
      <c r="AJ175" s="39"/>
      <c r="AK175" s="39">
        <v>1</v>
      </c>
      <c r="AL175" s="39"/>
      <c r="AM175" s="39"/>
      <c r="AN175" s="39">
        <v>1</v>
      </c>
      <c r="AO175" s="39"/>
      <c r="AP175" s="39"/>
      <c r="AQ175" s="39">
        <v>1</v>
      </c>
      <c r="AR175" s="1" t="s">
        <v>1712</v>
      </c>
      <c r="AS175" s="1" t="s">
        <v>141</v>
      </c>
      <c r="AT175" s="1" t="s">
        <v>131</v>
      </c>
      <c r="AU175" s="1" t="s">
        <v>118</v>
      </c>
      <c r="AV175" s="1" t="s">
        <v>1713</v>
      </c>
      <c r="AW175" s="1" t="s">
        <v>109</v>
      </c>
      <c r="AX175" s="1" t="s">
        <v>109</v>
      </c>
      <c r="AY175" s="1" t="s">
        <v>109</v>
      </c>
      <c r="AZ175" s="1" t="s">
        <v>109</v>
      </c>
      <c r="BA175" s="1" t="s">
        <v>109</v>
      </c>
      <c r="BB175" s="1" t="s">
        <v>109</v>
      </c>
      <c r="BC175" s="1" t="s">
        <v>109</v>
      </c>
      <c r="BD175" s="1" t="s">
        <v>109</v>
      </c>
      <c r="BE175" s="1" t="s">
        <v>109</v>
      </c>
      <c r="BF175" s="1" t="s">
        <v>109</v>
      </c>
      <c r="BG175" s="1" t="s">
        <v>109</v>
      </c>
      <c r="BH175" s="1" t="s">
        <v>109</v>
      </c>
      <c r="BI175" s="1" t="s">
        <v>109</v>
      </c>
      <c r="BJ175" s="1" t="s">
        <v>109</v>
      </c>
      <c r="BK175" s="1" t="s">
        <v>109</v>
      </c>
      <c r="BL175" s="1" t="s">
        <v>109</v>
      </c>
      <c r="BM175" s="1" t="s">
        <v>110</v>
      </c>
      <c r="BN175" s="98">
        <f t="shared" ref="BN175" si="46">+BY175/BZ175</f>
        <v>1</v>
      </c>
      <c r="BO175" s="106">
        <f t="shared" si="43"/>
        <v>1</v>
      </c>
      <c r="BP175" s="98">
        <v>1</v>
      </c>
      <c r="BQ175" s="106"/>
      <c r="BR175" s="106">
        <f>+(BN175+BO175+BP175+BQ175)/4</f>
        <v>0.75</v>
      </c>
      <c r="BS175" s="106">
        <f>BN175</f>
        <v>1</v>
      </c>
      <c r="BT175" s="106">
        <f>+BO175</f>
        <v>1</v>
      </c>
      <c r="BU175" s="106">
        <v>1</v>
      </c>
      <c r="BV175" s="106"/>
      <c r="BW175" s="106">
        <f>+(BS175+BT175+BU175+BV175)/4</f>
        <v>0.75</v>
      </c>
      <c r="BX175" s="35">
        <v>43565</v>
      </c>
      <c r="BY175" s="36">
        <v>1</v>
      </c>
      <c r="BZ175" s="36">
        <v>1</v>
      </c>
      <c r="CA175" s="1" t="s">
        <v>905</v>
      </c>
      <c r="CB175" s="1" t="s">
        <v>906</v>
      </c>
      <c r="CC175" s="1" t="s">
        <v>907</v>
      </c>
      <c r="CD175" s="1" t="s">
        <v>908</v>
      </c>
      <c r="CE175" s="102">
        <v>43651</v>
      </c>
      <c r="CF175" s="36">
        <v>1</v>
      </c>
      <c r="CG175" s="36">
        <v>1</v>
      </c>
      <c r="CH175" s="1" t="s">
        <v>1447</v>
      </c>
      <c r="CI175" s="1" t="s">
        <v>1448</v>
      </c>
      <c r="CJ175" s="1" t="s">
        <v>1449</v>
      </c>
      <c r="CK175" s="1" t="s">
        <v>1298</v>
      </c>
      <c r="CL175" s="102">
        <v>43740</v>
      </c>
      <c r="CM175" s="36">
        <v>1</v>
      </c>
      <c r="CN175" s="36"/>
      <c r="CO175" s="1" t="s">
        <v>1787</v>
      </c>
      <c r="CP175" s="1" t="s">
        <v>1448</v>
      </c>
      <c r="CQ175" s="1" t="s">
        <v>1788</v>
      </c>
      <c r="CR175" s="36" t="s">
        <v>1298</v>
      </c>
      <c r="CS175" s="36"/>
      <c r="CT175" s="36"/>
      <c r="CU175" s="36"/>
      <c r="CV175" s="36"/>
      <c r="CW175" s="36"/>
      <c r="CX175" s="36"/>
      <c r="CY175" s="36"/>
    </row>
    <row r="176" spans="1:103" s="55" customFormat="1" ht="51" customHeight="1" x14ac:dyDescent="0.15">
      <c r="A176" s="1" t="s">
        <v>6</v>
      </c>
      <c r="B176" s="1" t="s">
        <v>6</v>
      </c>
      <c r="C176" s="1" t="s">
        <v>6</v>
      </c>
      <c r="D176" s="1" t="s">
        <v>6</v>
      </c>
      <c r="E176" s="1"/>
      <c r="F176" s="1"/>
      <c r="G176" s="1"/>
      <c r="H176" s="1"/>
      <c r="I176" s="1" t="s">
        <v>109</v>
      </c>
      <c r="J176" s="1" t="s">
        <v>109</v>
      </c>
      <c r="K176" s="1" t="s">
        <v>109</v>
      </c>
      <c r="L176" s="1" t="s">
        <v>109</v>
      </c>
      <c r="M176" s="1" t="s">
        <v>110</v>
      </c>
      <c r="N176" s="1" t="s">
        <v>109</v>
      </c>
      <c r="O176" s="1" t="s">
        <v>110</v>
      </c>
      <c r="P176" s="1" t="s">
        <v>109</v>
      </c>
      <c r="Q176" s="1" t="s">
        <v>109</v>
      </c>
      <c r="R176" s="1" t="s">
        <v>109</v>
      </c>
      <c r="S176" s="1" t="s">
        <v>109</v>
      </c>
      <c r="T176" s="1" t="s">
        <v>109</v>
      </c>
      <c r="U176" s="1" t="s">
        <v>109</v>
      </c>
      <c r="V176" s="1" t="s">
        <v>307</v>
      </c>
      <c r="W176" s="1" t="s">
        <v>828</v>
      </c>
      <c r="X176" s="37">
        <v>1</v>
      </c>
      <c r="Y176" s="37">
        <v>1</v>
      </c>
      <c r="Z176" s="37">
        <v>1</v>
      </c>
      <c r="AA176" s="37">
        <v>1</v>
      </c>
      <c r="AB176" s="37">
        <v>1</v>
      </c>
      <c r="AC176" s="1" t="s">
        <v>840</v>
      </c>
      <c r="AD176" s="1" t="s">
        <v>841</v>
      </c>
      <c r="AE176" s="1" t="s">
        <v>901</v>
      </c>
      <c r="AF176" s="37">
        <v>1</v>
      </c>
      <c r="AG176" s="37">
        <v>1</v>
      </c>
      <c r="AH176" s="37">
        <v>1</v>
      </c>
      <c r="AI176" s="37">
        <v>1</v>
      </c>
      <c r="AJ176" s="37">
        <v>1</v>
      </c>
      <c r="AK176" s="37">
        <v>1</v>
      </c>
      <c r="AL176" s="37">
        <v>1</v>
      </c>
      <c r="AM176" s="37">
        <v>1</v>
      </c>
      <c r="AN176" s="37">
        <v>1</v>
      </c>
      <c r="AO176" s="37">
        <v>1</v>
      </c>
      <c r="AP176" s="37">
        <v>1</v>
      </c>
      <c r="AQ176" s="37">
        <v>1</v>
      </c>
      <c r="AR176" s="1" t="s">
        <v>842</v>
      </c>
      <c r="AS176" s="1" t="s">
        <v>169</v>
      </c>
      <c r="AT176" s="1" t="s">
        <v>177</v>
      </c>
      <c r="AU176" s="1" t="s">
        <v>132</v>
      </c>
      <c r="AV176" s="1" t="s">
        <v>843</v>
      </c>
      <c r="AW176" s="1" t="s">
        <v>109</v>
      </c>
      <c r="AX176" s="1" t="s">
        <v>109</v>
      </c>
      <c r="AY176" s="1" t="s">
        <v>109</v>
      </c>
      <c r="AZ176" s="1" t="s">
        <v>109</v>
      </c>
      <c r="BA176" s="1" t="s">
        <v>109</v>
      </c>
      <c r="BB176" s="1" t="s">
        <v>109</v>
      </c>
      <c r="BC176" s="1" t="s">
        <v>109</v>
      </c>
      <c r="BD176" s="1" t="s">
        <v>109</v>
      </c>
      <c r="BE176" s="1" t="s">
        <v>109</v>
      </c>
      <c r="BF176" s="1" t="s">
        <v>109</v>
      </c>
      <c r="BG176" s="1" t="s">
        <v>109</v>
      </c>
      <c r="BH176" s="1" t="s">
        <v>109</v>
      </c>
      <c r="BI176" s="1" t="s">
        <v>109</v>
      </c>
      <c r="BJ176" s="1" t="s">
        <v>109</v>
      </c>
      <c r="BK176" s="1" t="s">
        <v>109</v>
      </c>
      <c r="BL176" s="1" t="s">
        <v>109</v>
      </c>
      <c r="BM176" s="1" t="s">
        <v>110</v>
      </c>
      <c r="BN176" s="103">
        <f>+BY176/BZ176</f>
        <v>0.89473684210526316</v>
      </c>
      <c r="BO176" s="106">
        <f>+CF176/CG176</f>
        <v>1</v>
      </c>
      <c r="BP176" s="106">
        <f>+CM176/CN176</f>
        <v>1</v>
      </c>
      <c r="BQ176" s="101"/>
      <c r="BR176" s="101">
        <f>+(BN176+BO176+BP176+BQ176)/4</f>
        <v>0.72368421052631582</v>
      </c>
      <c r="BS176" s="101">
        <f>BN176</f>
        <v>0.89473684210526316</v>
      </c>
      <c r="BT176" s="106">
        <f>+BO176</f>
        <v>1</v>
      </c>
      <c r="BU176" s="106">
        <f>+BP176</f>
        <v>1</v>
      </c>
      <c r="BV176" s="101"/>
      <c r="BW176" s="101">
        <f>+(BS176+BT176+BU176+BV176)/4</f>
        <v>0.72368421052631582</v>
      </c>
      <c r="BX176" s="35">
        <v>43559</v>
      </c>
      <c r="BY176" s="36">
        <f>10+26+15</f>
        <v>51</v>
      </c>
      <c r="BZ176" s="36">
        <f>10+26+21</f>
        <v>57</v>
      </c>
      <c r="CA176" s="65" t="s">
        <v>909</v>
      </c>
      <c r="CB176" s="77" t="s">
        <v>910</v>
      </c>
      <c r="CC176" s="77" t="s">
        <v>911</v>
      </c>
      <c r="CD176" s="1" t="s">
        <v>912</v>
      </c>
      <c r="CE176" s="102">
        <v>43651</v>
      </c>
      <c r="CF176" s="36">
        <v>56</v>
      </c>
      <c r="CG176" s="36">
        <v>56</v>
      </c>
      <c r="CH176" s="1" t="s">
        <v>2270</v>
      </c>
      <c r="CI176" s="1" t="s">
        <v>910</v>
      </c>
      <c r="CJ176" s="1" t="s">
        <v>2271</v>
      </c>
      <c r="CK176" s="1" t="s">
        <v>1305</v>
      </c>
      <c r="CL176" s="102">
        <v>43745</v>
      </c>
      <c r="CM176" s="36">
        <v>39</v>
      </c>
      <c r="CN176" s="36">
        <v>39</v>
      </c>
      <c r="CO176" s="1" t="s">
        <v>1789</v>
      </c>
      <c r="CP176" s="36" t="s">
        <v>1775</v>
      </c>
      <c r="CQ176" s="36" t="s">
        <v>1776</v>
      </c>
      <c r="CR176" s="36" t="s">
        <v>1777</v>
      </c>
      <c r="CS176" s="38"/>
      <c r="CT176" s="36"/>
      <c r="CU176" s="36"/>
      <c r="CV176" s="38"/>
      <c r="CW176" s="38"/>
      <c r="CX176" s="38"/>
      <c r="CY176" s="38"/>
    </row>
    <row r="177" spans="1:103" s="55" customFormat="1" ht="51" customHeight="1" x14ac:dyDescent="0.15">
      <c r="A177" s="1" t="s">
        <v>6</v>
      </c>
      <c r="B177" s="1" t="s">
        <v>6</v>
      </c>
      <c r="C177" s="1" t="s">
        <v>6</v>
      </c>
      <c r="D177" s="1" t="s">
        <v>6</v>
      </c>
      <c r="E177" s="1"/>
      <c r="F177" s="1"/>
      <c r="G177" s="1"/>
      <c r="H177" s="1"/>
      <c r="I177" s="1" t="s">
        <v>109</v>
      </c>
      <c r="J177" s="1" t="s">
        <v>109</v>
      </c>
      <c r="K177" s="1" t="s">
        <v>109</v>
      </c>
      <c r="L177" s="1" t="s">
        <v>109</v>
      </c>
      <c r="M177" s="1" t="s">
        <v>110</v>
      </c>
      <c r="N177" s="1" t="s">
        <v>109</v>
      </c>
      <c r="O177" s="1" t="s">
        <v>109</v>
      </c>
      <c r="P177" s="1" t="s">
        <v>109</v>
      </c>
      <c r="Q177" s="1" t="s">
        <v>109</v>
      </c>
      <c r="R177" s="1" t="s">
        <v>109</v>
      </c>
      <c r="S177" s="1" t="s">
        <v>109</v>
      </c>
      <c r="T177" s="1" t="s">
        <v>109</v>
      </c>
      <c r="U177" s="1" t="s">
        <v>109</v>
      </c>
      <c r="V177" s="1" t="s">
        <v>111</v>
      </c>
      <c r="W177" s="1" t="s">
        <v>165</v>
      </c>
      <c r="X177" s="39">
        <v>75</v>
      </c>
      <c r="Y177" s="1">
        <v>55</v>
      </c>
      <c r="Z177" s="1">
        <v>65</v>
      </c>
      <c r="AA177" s="1">
        <v>70</v>
      </c>
      <c r="AB177" s="39">
        <v>75</v>
      </c>
      <c r="AC177" s="1" t="s">
        <v>844</v>
      </c>
      <c r="AD177" s="1" t="s">
        <v>845</v>
      </c>
      <c r="AE177" s="1" t="s">
        <v>901</v>
      </c>
      <c r="AF177" s="38"/>
      <c r="AG177" s="38"/>
      <c r="AH177" s="106">
        <v>1</v>
      </c>
      <c r="AI177" s="38"/>
      <c r="AJ177" s="38"/>
      <c r="AK177" s="106">
        <v>1</v>
      </c>
      <c r="AL177" s="38"/>
      <c r="AM177" s="38"/>
      <c r="AN177" s="106">
        <v>1</v>
      </c>
      <c r="AO177" s="38"/>
      <c r="AP177" s="38"/>
      <c r="AQ177" s="106">
        <v>1</v>
      </c>
      <c r="AR177" s="1" t="s">
        <v>846</v>
      </c>
      <c r="AS177" s="1" t="s">
        <v>141</v>
      </c>
      <c r="AT177" s="1" t="s">
        <v>177</v>
      </c>
      <c r="AU177" s="1" t="s">
        <v>132</v>
      </c>
      <c r="AV177" s="1" t="s">
        <v>847</v>
      </c>
      <c r="AW177" s="1" t="s">
        <v>109</v>
      </c>
      <c r="AX177" s="1" t="s">
        <v>109</v>
      </c>
      <c r="AY177" s="1" t="s">
        <v>109</v>
      </c>
      <c r="AZ177" s="1" t="s">
        <v>109</v>
      </c>
      <c r="BA177" s="1" t="s">
        <v>109</v>
      </c>
      <c r="BB177" s="1" t="s">
        <v>109</v>
      </c>
      <c r="BC177" s="1" t="s">
        <v>109</v>
      </c>
      <c r="BD177" s="1" t="s">
        <v>109</v>
      </c>
      <c r="BE177" s="1" t="s">
        <v>109</v>
      </c>
      <c r="BF177" s="1" t="s">
        <v>109</v>
      </c>
      <c r="BG177" s="1" t="s">
        <v>109</v>
      </c>
      <c r="BH177" s="1" t="s">
        <v>109</v>
      </c>
      <c r="BI177" s="1" t="s">
        <v>109</v>
      </c>
      <c r="BJ177" s="1" t="s">
        <v>109</v>
      </c>
      <c r="BK177" s="1" t="s">
        <v>109</v>
      </c>
      <c r="BL177" s="1" t="s">
        <v>109</v>
      </c>
      <c r="BM177" s="1" t="s">
        <v>110</v>
      </c>
      <c r="BN177" s="98">
        <v>1</v>
      </c>
      <c r="BO177" s="106">
        <v>1</v>
      </c>
      <c r="BP177" s="98">
        <v>1</v>
      </c>
      <c r="BQ177" s="106"/>
      <c r="BR177" s="106">
        <f>+(BN177+BO177+BP177+BQ177)/4</f>
        <v>0.75</v>
      </c>
      <c r="BS177" s="106">
        <f>BN177</f>
        <v>1</v>
      </c>
      <c r="BT177" s="106">
        <f>+BO177</f>
        <v>1</v>
      </c>
      <c r="BU177" s="98">
        <f>+BP177</f>
        <v>1</v>
      </c>
      <c r="BV177" s="106"/>
      <c r="BW177" s="106">
        <f>+(BS177+BT177+BU177+BV177)/4</f>
        <v>0.75</v>
      </c>
      <c r="BX177" s="35">
        <v>43558</v>
      </c>
      <c r="BY177" s="36">
        <v>0</v>
      </c>
      <c r="BZ177" s="36">
        <v>0</v>
      </c>
      <c r="CA177" s="78" t="s">
        <v>897</v>
      </c>
      <c r="CB177" s="36" t="s">
        <v>164</v>
      </c>
      <c r="CC177" s="36" t="s">
        <v>164</v>
      </c>
      <c r="CD177" s="36" t="s">
        <v>164</v>
      </c>
      <c r="CE177" s="102">
        <v>43651</v>
      </c>
      <c r="CF177" s="36">
        <v>0</v>
      </c>
      <c r="CG177" s="36">
        <v>0</v>
      </c>
      <c r="CH177" s="1" t="s">
        <v>1450</v>
      </c>
      <c r="CI177" s="1" t="s">
        <v>164</v>
      </c>
      <c r="CJ177" s="1" t="s">
        <v>1451</v>
      </c>
      <c r="CK177" s="1" t="s">
        <v>1452</v>
      </c>
      <c r="CL177" s="102">
        <v>43745</v>
      </c>
      <c r="CM177" s="36">
        <v>0</v>
      </c>
      <c r="CN177" s="36">
        <v>0</v>
      </c>
      <c r="CO177" s="1" t="s">
        <v>1786</v>
      </c>
      <c r="CP177" s="36" t="s">
        <v>164</v>
      </c>
      <c r="CQ177" s="36" t="s">
        <v>164</v>
      </c>
      <c r="CR177" s="36" t="s">
        <v>164</v>
      </c>
      <c r="CS177" s="38"/>
      <c r="CT177" s="36"/>
      <c r="CU177" s="36"/>
      <c r="CV177" s="38"/>
      <c r="CW177" s="38"/>
      <c r="CX177" s="38"/>
      <c r="CY177" s="38"/>
    </row>
    <row r="178" spans="1:103" s="55" customFormat="1" ht="51" customHeight="1" x14ac:dyDescent="0.15">
      <c r="A178" s="84" t="s">
        <v>6</v>
      </c>
      <c r="B178" s="84" t="s">
        <v>6</v>
      </c>
      <c r="C178" s="84" t="s">
        <v>6</v>
      </c>
      <c r="D178" s="84" t="s">
        <v>6</v>
      </c>
      <c r="E178" s="84"/>
      <c r="F178" s="84"/>
      <c r="G178" s="84"/>
      <c r="H178" s="84"/>
      <c r="I178" s="84" t="s">
        <v>109</v>
      </c>
      <c r="J178" s="84" t="s">
        <v>109</v>
      </c>
      <c r="K178" s="84" t="s">
        <v>109</v>
      </c>
      <c r="L178" s="84" t="s">
        <v>109</v>
      </c>
      <c r="M178" s="84" t="s">
        <v>110</v>
      </c>
      <c r="N178" s="84" t="s">
        <v>109</v>
      </c>
      <c r="O178" s="84" t="s">
        <v>109</v>
      </c>
      <c r="P178" s="84" t="s">
        <v>109</v>
      </c>
      <c r="Q178" s="84" t="s">
        <v>109</v>
      </c>
      <c r="R178" s="84" t="s">
        <v>109</v>
      </c>
      <c r="S178" s="84" t="s">
        <v>109</v>
      </c>
      <c r="T178" s="84" t="s">
        <v>109</v>
      </c>
      <c r="U178" s="84" t="s">
        <v>109</v>
      </c>
      <c r="V178" s="84" t="s">
        <v>227</v>
      </c>
      <c r="W178" s="84" t="s">
        <v>228</v>
      </c>
      <c r="X178" s="86">
        <v>1</v>
      </c>
      <c r="Y178" s="86">
        <v>1</v>
      </c>
      <c r="Z178" s="86">
        <v>1</v>
      </c>
      <c r="AA178" s="86">
        <v>1</v>
      </c>
      <c r="AB178" s="86">
        <v>1</v>
      </c>
      <c r="AC178" s="84" t="s">
        <v>848</v>
      </c>
      <c r="AD178" s="84" t="s">
        <v>849</v>
      </c>
      <c r="AE178" s="84" t="s">
        <v>901</v>
      </c>
      <c r="AF178" s="84"/>
      <c r="AG178" s="84"/>
      <c r="AH178" s="84"/>
      <c r="AI178" s="84"/>
      <c r="AJ178" s="84"/>
      <c r="AK178" s="84"/>
      <c r="AL178" s="84">
        <v>17</v>
      </c>
      <c r="AM178" s="84"/>
      <c r="AN178" s="84"/>
      <c r="AO178" s="84"/>
      <c r="AP178" s="84"/>
      <c r="AQ178" s="84"/>
      <c r="AR178" s="84" t="s">
        <v>850</v>
      </c>
      <c r="AS178" s="84" t="s">
        <v>116</v>
      </c>
      <c r="AT178" s="84" t="s">
        <v>117</v>
      </c>
      <c r="AU178" s="84" t="s">
        <v>118</v>
      </c>
      <c r="AV178" s="84" t="s">
        <v>494</v>
      </c>
      <c r="AW178" s="84" t="s">
        <v>110</v>
      </c>
      <c r="AX178" s="84" t="s">
        <v>109</v>
      </c>
      <c r="AY178" s="84" t="s">
        <v>109</v>
      </c>
      <c r="AZ178" s="84" t="s">
        <v>109</v>
      </c>
      <c r="BA178" s="84" t="s">
        <v>109</v>
      </c>
      <c r="BB178" s="84" t="s">
        <v>109</v>
      </c>
      <c r="BC178" s="84" t="s">
        <v>109</v>
      </c>
      <c r="BD178" s="84" t="s">
        <v>109</v>
      </c>
      <c r="BE178" s="84" t="s">
        <v>109</v>
      </c>
      <c r="BF178" s="84" t="s">
        <v>109</v>
      </c>
      <c r="BG178" s="84" t="s">
        <v>109</v>
      </c>
      <c r="BH178" s="84" t="s">
        <v>109</v>
      </c>
      <c r="BI178" s="84" t="s">
        <v>109</v>
      </c>
      <c r="BJ178" s="84" t="s">
        <v>109</v>
      </c>
      <c r="BK178" s="84" t="s">
        <v>109</v>
      </c>
      <c r="BL178" s="84" t="s">
        <v>109</v>
      </c>
      <c r="BM178" s="84" t="s">
        <v>110</v>
      </c>
      <c r="BN178" s="94"/>
      <c r="BO178" s="95"/>
      <c r="BP178" s="115">
        <v>1</v>
      </c>
      <c r="BQ178" s="100"/>
      <c r="BR178" s="115">
        <v>1</v>
      </c>
      <c r="BS178" s="100"/>
      <c r="BT178" s="108"/>
      <c r="BU178" s="108">
        <v>1</v>
      </c>
      <c r="BV178" s="100"/>
      <c r="BW178" s="115">
        <v>1</v>
      </c>
      <c r="BX178" s="92"/>
      <c r="BY178" s="87"/>
      <c r="BZ178" s="87"/>
      <c r="CA178" s="87"/>
      <c r="CB178" s="87"/>
      <c r="CC178" s="87"/>
      <c r="CD178" s="87"/>
      <c r="CE178" s="109"/>
      <c r="CF178" s="87"/>
      <c r="CG178" s="87"/>
      <c r="CH178" s="87"/>
      <c r="CI178" s="87"/>
      <c r="CJ178" s="87"/>
      <c r="CK178" s="87"/>
      <c r="CL178" s="109">
        <v>43685</v>
      </c>
      <c r="CM178" s="87">
        <v>1</v>
      </c>
      <c r="CN178" s="87"/>
      <c r="CO178" s="84" t="s">
        <v>1778</v>
      </c>
      <c r="CP178" s="84" t="s">
        <v>1779</v>
      </c>
      <c r="CQ178" s="84" t="s">
        <v>1780</v>
      </c>
      <c r="CR178" s="84" t="s">
        <v>1781</v>
      </c>
      <c r="CS178" s="85"/>
      <c r="CT178" s="87"/>
      <c r="CU178" s="87"/>
      <c r="CV178" s="85"/>
      <c r="CW178" s="85"/>
      <c r="CX178" s="85"/>
      <c r="CY178" s="85"/>
    </row>
    <row r="179" spans="1:103" s="55" customFormat="1" ht="51" customHeight="1" x14ac:dyDescent="0.15">
      <c r="A179" s="1" t="s">
        <v>6</v>
      </c>
      <c r="B179" s="1" t="s">
        <v>6</v>
      </c>
      <c r="C179" s="1" t="s">
        <v>6</v>
      </c>
      <c r="D179" s="1" t="s">
        <v>6</v>
      </c>
      <c r="E179" s="1"/>
      <c r="F179" s="1"/>
      <c r="G179" s="1"/>
      <c r="H179" s="1"/>
      <c r="I179" s="1" t="s">
        <v>109</v>
      </c>
      <c r="J179" s="1" t="s">
        <v>109</v>
      </c>
      <c r="K179" s="1" t="s">
        <v>109</v>
      </c>
      <c r="L179" s="1" t="s">
        <v>109</v>
      </c>
      <c r="M179" s="1" t="s">
        <v>110</v>
      </c>
      <c r="N179" s="1" t="s">
        <v>109</v>
      </c>
      <c r="O179" s="1" t="s">
        <v>110</v>
      </c>
      <c r="P179" s="1"/>
      <c r="Q179" s="1" t="s">
        <v>110</v>
      </c>
      <c r="R179" s="1" t="s">
        <v>109</v>
      </c>
      <c r="S179" s="1" t="s">
        <v>109</v>
      </c>
      <c r="T179" s="1" t="s">
        <v>109</v>
      </c>
      <c r="U179" s="1" t="s">
        <v>109</v>
      </c>
      <c r="V179" s="1" t="s">
        <v>111</v>
      </c>
      <c r="W179" s="1" t="s">
        <v>165</v>
      </c>
      <c r="X179" s="39">
        <v>75</v>
      </c>
      <c r="Y179" s="1">
        <v>55</v>
      </c>
      <c r="Z179" s="1">
        <v>65</v>
      </c>
      <c r="AA179" s="1">
        <v>70</v>
      </c>
      <c r="AB179" s="39">
        <v>75</v>
      </c>
      <c r="AC179" s="1" t="s">
        <v>851</v>
      </c>
      <c r="AD179" s="1" t="s">
        <v>852</v>
      </c>
      <c r="AE179" s="1" t="s">
        <v>901</v>
      </c>
      <c r="AF179" s="37"/>
      <c r="AG179" s="37"/>
      <c r="AH179" s="37"/>
      <c r="AI179" s="37"/>
      <c r="AJ179" s="37">
        <v>0.5</v>
      </c>
      <c r="AK179" s="37"/>
      <c r="AL179" s="37"/>
      <c r="AM179" s="37"/>
      <c r="AN179" s="37"/>
      <c r="AO179" s="37"/>
      <c r="AP179" s="37">
        <v>0.5</v>
      </c>
      <c r="AQ179" s="37"/>
      <c r="AR179" s="1" t="s">
        <v>853</v>
      </c>
      <c r="AS179" s="1" t="s">
        <v>126</v>
      </c>
      <c r="AT179" s="1" t="s">
        <v>131</v>
      </c>
      <c r="AU179" s="1" t="s">
        <v>132</v>
      </c>
      <c r="AV179" s="1" t="s">
        <v>854</v>
      </c>
      <c r="AW179" s="1" t="s">
        <v>109</v>
      </c>
      <c r="AX179" s="1" t="s">
        <v>109</v>
      </c>
      <c r="AY179" s="1" t="s">
        <v>109</v>
      </c>
      <c r="AZ179" s="1" t="s">
        <v>109</v>
      </c>
      <c r="BA179" s="1" t="s">
        <v>109</v>
      </c>
      <c r="BB179" s="1" t="s">
        <v>109</v>
      </c>
      <c r="BC179" s="1" t="s">
        <v>109</v>
      </c>
      <c r="BD179" s="1" t="s">
        <v>109</v>
      </c>
      <c r="BE179" s="1" t="s">
        <v>109</v>
      </c>
      <c r="BF179" s="1" t="s">
        <v>109</v>
      </c>
      <c r="BG179" s="1" t="s">
        <v>109</v>
      </c>
      <c r="BH179" s="1" t="s">
        <v>109</v>
      </c>
      <c r="BI179" s="1" t="s">
        <v>109</v>
      </c>
      <c r="BJ179" s="1" t="s">
        <v>109</v>
      </c>
      <c r="BK179" s="1" t="s">
        <v>109</v>
      </c>
      <c r="BL179" s="1" t="s">
        <v>109</v>
      </c>
      <c r="BM179" s="1" t="s">
        <v>110</v>
      </c>
      <c r="BN179" s="98"/>
      <c r="BO179" s="106">
        <f t="shared" ref="BO179" si="47">+CF179/CG179</f>
        <v>1</v>
      </c>
      <c r="BP179" s="106"/>
      <c r="BQ179" s="106"/>
      <c r="BR179" s="106">
        <f>+(BN179+BO179+BP179+BQ179)/2</f>
        <v>0.5</v>
      </c>
      <c r="BS179" s="106"/>
      <c r="BT179" s="106">
        <f>+BO179</f>
        <v>1</v>
      </c>
      <c r="BU179" s="106"/>
      <c r="BV179" s="99"/>
      <c r="BW179" s="106">
        <f>+BR179</f>
        <v>0.5</v>
      </c>
      <c r="BX179" s="35"/>
      <c r="BY179" s="36"/>
      <c r="BZ179" s="36"/>
      <c r="CA179" s="36"/>
      <c r="CB179" s="36"/>
      <c r="CC179" s="36"/>
      <c r="CD179" s="36"/>
      <c r="CE179" s="102">
        <v>43651</v>
      </c>
      <c r="CF179" s="36">
        <v>1</v>
      </c>
      <c r="CG179" s="36">
        <v>1</v>
      </c>
      <c r="CH179" s="47" t="s">
        <v>1434</v>
      </c>
      <c r="CI179" s="48" t="s">
        <v>1435</v>
      </c>
      <c r="CJ179" s="48" t="s">
        <v>1436</v>
      </c>
      <c r="CK179" s="36" t="s">
        <v>164</v>
      </c>
      <c r="CL179" s="102"/>
      <c r="CM179" s="36"/>
      <c r="CN179" s="36"/>
      <c r="CO179" s="36"/>
      <c r="CP179" s="38"/>
      <c r="CQ179" s="38"/>
      <c r="CR179" s="38"/>
      <c r="CS179" s="38"/>
      <c r="CT179" s="36"/>
      <c r="CU179" s="36"/>
      <c r="CV179" s="38"/>
      <c r="CW179" s="38"/>
      <c r="CX179" s="38"/>
      <c r="CY179" s="38"/>
    </row>
    <row r="180" spans="1:103" s="57" customFormat="1" ht="50.1" customHeight="1" x14ac:dyDescent="0.25">
      <c r="A180" s="1" t="s">
        <v>6</v>
      </c>
      <c r="B180" s="1" t="s">
        <v>6</v>
      </c>
      <c r="C180" s="1" t="s">
        <v>6</v>
      </c>
      <c r="D180" s="1" t="s">
        <v>6</v>
      </c>
      <c r="E180" s="1"/>
      <c r="F180" s="1"/>
      <c r="G180" s="1"/>
      <c r="H180" s="1"/>
      <c r="I180" s="1" t="s">
        <v>109</v>
      </c>
      <c r="J180" s="1" t="s">
        <v>109</v>
      </c>
      <c r="K180" s="1" t="s">
        <v>109</v>
      </c>
      <c r="L180" s="1" t="s">
        <v>109</v>
      </c>
      <c r="M180" s="1" t="s">
        <v>110</v>
      </c>
      <c r="N180" s="1" t="s">
        <v>110</v>
      </c>
      <c r="O180" s="1" t="s">
        <v>109</v>
      </c>
      <c r="P180" s="1" t="s">
        <v>110</v>
      </c>
      <c r="Q180" s="1" t="s">
        <v>110</v>
      </c>
      <c r="R180" s="1" t="s">
        <v>109</v>
      </c>
      <c r="S180" s="1" t="s">
        <v>109</v>
      </c>
      <c r="T180" s="1" t="s">
        <v>109</v>
      </c>
      <c r="U180" s="1" t="s">
        <v>109</v>
      </c>
      <c r="V180" s="1" t="s">
        <v>913</v>
      </c>
      <c r="W180" s="1" t="s">
        <v>914</v>
      </c>
      <c r="X180" s="37">
        <v>0.9</v>
      </c>
      <c r="Y180" s="37">
        <v>0.75</v>
      </c>
      <c r="Z180" s="37">
        <v>0.8</v>
      </c>
      <c r="AA180" s="37">
        <v>0.85</v>
      </c>
      <c r="AB180" s="37">
        <v>0.9</v>
      </c>
      <c r="AC180" s="1" t="s">
        <v>1714</v>
      </c>
      <c r="AD180" s="1" t="s">
        <v>1715</v>
      </c>
      <c r="AE180" s="1" t="s">
        <v>1433</v>
      </c>
      <c r="AF180" s="1"/>
      <c r="AG180" s="37"/>
      <c r="AH180" s="37"/>
      <c r="AI180" s="37"/>
      <c r="AJ180" s="1"/>
      <c r="AK180" s="1"/>
      <c r="AL180" s="39"/>
      <c r="AM180" s="39"/>
      <c r="AN180" s="1"/>
      <c r="AO180" s="1"/>
      <c r="AP180" s="1"/>
      <c r="AQ180" s="37">
        <v>1</v>
      </c>
      <c r="AR180" s="1" t="s">
        <v>1716</v>
      </c>
      <c r="AS180" s="1" t="s">
        <v>116</v>
      </c>
      <c r="AT180" s="1" t="s">
        <v>117</v>
      </c>
      <c r="AU180" s="1" t="s">
        <v>132</v>
      </c>
      <c r="AV180" s="1" t="s">
        <v>1717</v>
      </c>
      <c r="AW180" s="1" t="s">
        <v>109</v>
      </c>
      <c r="AX180" s="1" t="s">
        <v>109</v>
      </c>
      <c r="AY180" s="1" t="s">
        <v>109</v>
      </c>
      <c r="AZ180" s="1" t="s">
        <v>109</v>
      </c>
      <c r="BA180" s="1" t="s">
        <v>109</v>
      </c>
      <c r="BB180" s="1" t="s">
        <v>109</v>
      </c>
      <c r="BC180" s="1" t="s">
        <v>110</v>
      </c>
      <c r="BD180" s="1" t="s">
        <v>109</v>
      </c>
      <c r="BE180" s="1" t="s">
        <v>109</v>
      </c>
      <c r="BF180" s="1" t="s">
        <v>109</v>
      </c>
      <c r="BG180" s="1" t="s">
        <v>109</v>
      </c>
      <c r="BH180" s="1" t="s">
        <v>109</v>
      </c>
      <c r="BI180" s="1" t="s">
        <v>109</v>
      </c>
      <c r="BJ180" s="1" t="s">
        <v>109</v>
      </c>
      <c r="BK180" s="1" t="s">
        <v>109</v>
      </c>
      <c r="BL180" s="1" t="s">
        <v>109</v>
      </c>
      <c r="BM180" s="1" t="s">
        <v>110</v>
      </c>
      <c r="BN180" s="103"/>
      <c r="BO180" s="101"/>
      <c r="BP180" s="101"/>
      <c r="BQ180" s="101"/>
      <c r="BR180" s="101"/>
      <c r="BS180" s="101"/>
      <c r="BT180" s="101"/>
      <c r="BU180" s="101"/>
      <c r="BV180" s="101"/>
      <c r="BW180" s="101"/>
      <c r="BX180" s="35"/>
      <c r="BY180" s="36"/>
      <c r="BZ180" s="36"/>
      <c r="CA180" s="1"/>
      <c r="CB180" s="1"/>
      <c r="CC180" s="1"/>
      <c r="CD180" s="1"/>
      <c r="CE180" s="102"/>
      <c r="CF180" s="36"/>
      <c r="CG180" s="36"/>
      <c r="CH180" s="36"/>
      <c r="CI180" s="36"/>
      <c r="CJ180" s="36"/>
      <c r="CK180" s="36"/>
      <c r="CL180" s="102"/>
      <c r="CM180" s="36"/>
      <c r="CN180" s="36"/>
      <c r="CO180" s="36"/>
      <c r="CP180" s="36"/>
      <c r="CQ180" s="36"/>
      <c r="CR180" s="36"/>
      <c r="CS180" s="36"/>
      <c r="CT180" s="36"/>
      <c r="CU180" s="36"/>
      <c r="CV180" s="36"/>
      <c r="CW180" s="36"/>
      <c r="CX180" s="36"/>
      <c r="CY180" s="36"/>
    </row>
    <row r="181" spans="1:103" s="57" customFormat="1" ht="50.1" customHeight="1" x14ac:dyDescent="0.25">
      <c r="A181" s="1" t="s">
        <v>6</v>
      </c>
      <c r="B181" s="1" t="s">
        <v>6</v>
      </c>
      <c r="C181" s="1" t="s">
        <v>6</v>
      </c>
      <c r="D181" s="1" t="s">
        <v>6</v>
      </c>
      <c r="E181" s="1"/>
      <c r="F181" s="1"/>
      <c r="G181" s="1"/>
      <c r="H181" s="1"/>
      <c r="I181" s="1" t="s">
        <v>109</v>
      </c>
      <c r="J181" s="1" t="s">
        <v>109</v>
      </c>
      <c r="K181" s="1" t="s">
        <v>109</v>
      </c>
      <c r="L181" s="1" t="s">
        <v>109</v>
      </c>
      <c r="M181" s="1" t="s">
        <v>110</v>
      </c>
      <c r="N181" s="1" t="s">
        <v>110</v>
      </c>
      <c r="O181" s="1" t="s">
        <v>109</v>
      </c>
      <c r="P181" s="1" t="s">
        <v>110</v>
      </c>
      <c r="Q181" s="1" t="s">
        <v>110</v>
      </c>
      <c r="R181" s="1" t="s">
        <v>109</v>
      </c>
      <c r="S181" s="1" t="s">
        <v>109</v>
      </c>
      <c r="T181" s="1" t="s">
        <v>109</v>
      </c>
      <c r="U181" s="1" t="s">
        <v>109</v>
      </c>
      <c r="V181" s="1" t="s">
        <v>915</v>
      </c>
      <c r="W181" s="1" t="s">
        <v>916</v>
      </c>
      <c r="X181" s="37">
        <v>1</v>
      </c>
      <c r="Y181" s="37">
        <v>0.1</v>
      </c>
      <c r="Z181" s="37">
        <v>0.6</v>
      </c>
      <c r="AA181" s="37">
        <v>0.15</v>
      </c>
      <c r="AB181" s="37">
        <v>0.15</v>
      </c>
      <c r="AC181" s="1" t="s">
        <v>920</v>
      </c>
      <c r="AD181" s="1" t="s">
        <v>921</v>
      </c>
      <c r="AE181" s="1" t="s">
        <v>1433</v>
      </c>
      <c r="AF181" s="1"/>
      <c r="AG181" s="1"/>
      <c r="AH181" s="1"/>
      <c r="AI181" s="1"/>
      <c r="AJ181" s="1"/>
      <c r="AK181" s="1"/>
      <c r="AL181" s="1"/>
      <c r="AM181" s="1"/>
      <c r="AN181" s="1"/>
      <c r="AO181" s="1"/>
      <c r="AP181" s="1"/>
      <c r="AQ181" s="37">
        <v>1</v>
      </c>
      <c r="AR181" s="1" t="s">
        <v>1718</v>
      </c>
      <c r="AS181" s="1" t="s">
        <v>116</v>
      </c>
      <c r="AT181" s="1" t="s">
        <v>131</v>
      </c>
      <c r="AU181" s="1" t="s">
        <v>132</v>
      </c>
      <c r="AV181" s="1" t="s">
        <v>1719</v>
      </c>
      <c r="AW181" s="1" t="s">
        <v>109</v>
      </c>
      <c r="AX181" s="1" t="s">
        <v>109</v>
      </c>
      <c r="AY181" s="1" t="s">
        <v>109</v>
      </c>
      <c r="AZ181" s="1" t="s">
        <v>109</v>
      </c>
      <c r="BA181" s="1" t="s">
        <v>109</v>
      </c>
      <c r="BB181" s="1" t="s">
        <v>109</v>
      </c>
      <c r="BC181" s="1" t="s">
        <v>110</v>
      </c>
      <c r="BD181" s="1" t="s">
        <v>109</v>
      </c>
      <c r="BE181" s="1" t="s">
        <v>109</v>
      </c>
      <c r="BF181" s="1" t="s">
        <v>109</v>
      </c>
      <c r="BG181" s="1" t="s">
        <v>109</v>
      </c>
      <c r="BH181" s="1" t="s">
        <v>109</v>
      </c>
      <c r="BI181" s="1" t="s">
        <v>109</v>
      </c>
      <c r="BJ181" s="1" t="s">
        <v>109</v>
      </c>
      <c r="BK181" s="1" t="s">
        <v>109</v>
      </c>
      <c r="BL181" s="1" t="s">
        <v>109</v>
      </c>
      <c r="BM181" s="1" t="s">
        <v>110</v>
      </c>
      <c r="BN181" s="101"/>
      <c r="BO181" s="101"/>
      <c r="BP181" s="101"/>
      <c r="BQ181" s="101"/>
      <c r="BR181" s="101"/>
      <c r="BS181" s="101"/>
      <c r="BT181" s="101"/>
      <c r="BU181" s="101"/>
      <c r="BV181" s="101"/>
      <c r="BW181" s="101"/>
      <c r="BX181" s="35"/>
      <c r="BY181" s="36"/>
      <c r="BZ181" s="36"/>
      <c r="CA181" s="36"/>
      <c r="CB181" s="1"/>
      <c r="CC181" s="1"/>
      <c r="CD181" s="1"/>
      <c r="CE181" s="102"/>
      <c r="CF181" s="36"/>
      <c r="CG181" s="36"/>
      <c r="CH181" s="36"/>
      <c r="CI181" s="36"/>
      <c r="CJ181" s="36"/>
      <c r="CK181" s="36"/>
      <c r="CL181" s="102"/>
      <c r="CM181" s="36"/>
      <c r="CN181" s="36"/>
      <c r="CO181" s="36"/>
      <c r="CP181" s="36"/>
      <c r="CQ181" s="36"/>
      <c r="CR181" s="36"/>
      <c r="CS181" s="36"/>
      <c r="CT181" s="36"/>
      <c r="CU181" s="36"/>
      <c r="CV181" s="36"/>
      <c r="CW181" s="36"/>
      <c r="CX181" s="36"/>
      <c r="CY181" s="36"/>
    </row>
    <row r="182" spans="1:103" s="57" customFormat="1" ht="50.1" customHeight="1" x14ac:dyDescent="0.25">
      <c r="A182" s="1" t="s">
        <v>6</v>
      </c>
      <c r="B182" s="1" t="s">
        <v>6</v>
      </c>
      <c r="C182" s="1" t="s">
        <v>6</v>
      </c>
      <c r="D182" s="1" t="s">
        <v>6</v>
      </c>
      <c r="E182" s="1"/>
      <c r="F182" s="1"/>
      <c r="G182" s="1"/>
      <c r="H182" s="1"/>
      <c r="I182" s="1" t="s">
        <v>109</v>
      </c>
      <c r="J182" s="1" t="s">
        <v>109</v>
      </c>
      <c r="K182" s="1" t="s">
        <v>109</v>
      </c>
      <c r="L182" s="1" t="s">
        <v>109</v>
      </c>
      <c r="M182" s="1" t="s">
        <v>110</v>
      </c>
      <c r="N182" s="1" t="s">
        <v>110</v>
      </c>
      <c r="O182" s="1" t="s">
        <v>109</v>
      </c>
      <c r="P182" s="1" t="s">
        <v>110</v>
      </c>
      <c r="Q182" s="1" t="s">
        <v>110</v>
      </c>
      <c r="R182" s="1" t="s">
        <v>109</v>
      </c>
      <c r="S182" s="1" t="s">
        <v>109</v>
      </c>
      <c r="T182" s="1" t="s">
        <v>109</v>
      </c>
      <c r="U182" s="1" t="s">
        <v>109</v>
      </c>
      <c r="V182" s="1" t="s">
        <v>915</v>
      </c>
      <c r="W182" s="1" t="s">
        <v>916</v>
      </c>
      <c r="X182" s="37">
        <v>1</v>
      </c>
      <c r="Y182" s="37">
        <v>0.1</v>
      </c>
      <c r="Z182" s="37">
        <v>0.6</v>
      </c>
      <c r="AA182" s="37">
        <v>0.15</v>
      </c>
      <c r="AB182" s="37">
        <v>0.15</v>
      </c>
      <c r="AC182" s="1" t="s">
        <v>927</v>
      </c>
      <c r="AD182" s="1" t="s">
        <v>928</v>
      </c>
      <c r="AE182" s="1" t="s">
        <v>1433</v>
      </c>
      <c r="AF182" s="1"/>
      <c r="AG182" s="1"/>
      <c r="AH182" s="37"/>
      <c r="AI182" s="1"/>
      <c r="AJ182" s="37"/>
      <c r="AK182" s="37"/>
      <c r="AL182" s="37"/>
      <c r="AM182" s="37"/>
      <c r="AN182" s="37"/>
      <c r="AO182" s="37"/>
      <c r="AP182" s="37"/>
      <c r="AQ182" s="39">
        <v>1</v>
      </c>
      <c r="AR182" s="1" t="s">
        <v>1720</v>
      </c>
      <c r="AS182" s="1" t="s">
        <v>116</v>
      </c>
      <c r="AT182" s="1" t="s">
        <v>131</v>
      </c>
      <c r="AU182" s="1" t="s">
        <v>118</v>
      </c>
      <c r="AV182" s="1" t="s">
        <v>1721</v>
      </c>
      <c r="AW182" s="1" t="s">
        <v>109</v>
      </c>
      <c r="AX182" s="1" t="s">
        <v>109</v>
      </c>
      <c r="AY182" s="1" t="s">
        <v>109</v>
      </c>
      <c r="AZ182" s="1" t="s">
        <v>109</v>
      </c>
      <c r="BA182" s="1" t="s">
        <v>109</v>
      </c>
      <c r="BB182" s="1" t="s">
        <v>109</v>
      </c>
      <c r="BC182" s="1" t="s">
        <v>110</v>
      </c>
      <c r="BD182" s="1" t="s">
        <v>109</v>
      </c>
      <c r="BE182" s="1" t="s">
        <v>109</v>
      </c>
      <c r="BF182" s="1" t="s">
        <v>109</v>
      </c>
      <c r="BG182" s="1" t="s">
        <v>109</v>
      </c>
      <c r="BH182" s="1" t="s">
        <v>109</v>
      </c>
      <c r="BI182" s="1" t="s">
        <v>109</v>
      </c>
      <c r="BJ182" s="1" t="s">
        <v>109</v>
      </c>
      <c r="BK182" s="1" t="s">
        <v>109</v>
      </c>
      <c r="BL182" s="1" t="s">
        <v>109</v>
      </c>
      <c r="BM182" s="1" t="s">
        <v>110</v>
      </c>
      <c r="BN182" s="103"/>
      <c r="BO182" s="101"/>
      <c r="BP182" s="101"/>
      <c r="BQ182" s="101"/>
      <c r="BR182" s="101"/>
      <c r="BS182" s="101"/>
      <c r="BT182" s="101"/>
      <c r="BU182" s="101"/>
      <c r="BV182" s="101"/>
      <c r="BW182" s="101"/>
      <c r="BX182" s="35"/>
      <c r="BY182" s="36"/>
      <c r="BZ182" s="36"/>
      <c r="CA182" s="1"/>
      <c r="CB182" s="1"/>
      <c r="CC182" s="1"/>
      <c r="CD182" s="1"/>
      <c r="CE182" s="102"/>
      <c r="CF182" s="36"/>
      <c r="CG182" s="36"/>
      <c r="CH182" s="36"/>
      <c r="CI182" s="36"/>
      <c r="CJ182" s="36"/>
      <c r="CK182" s="36"/>
      <c r="CL182" s="102"/>
      <c r="CM182" s="36"/>
      <c r="CN182" s="36"/>
      <c r="CO182" s="36"/>
      <c r="CP182" s="36"/>
      <c r="CQ182" s="36"/>
      <c r="CR182" s="36"/>
      <c r="CS182" s="36"/>
      <c r="CT182" s="36"/>
      <c r="CU182" s="36"/>
      <c r="CV182" s="36"/>
      <c r="CW182" s="36"/>
      <c r="CX182" s="36"/>
      <c r="CY182" s="36"/>
    </row>
    <row r="183" spans="1:103" s="57" customFormat="1" ht="50.1" customHeight="1" x14ac:dyDescent="0.25">
      <c r="A183" s="1" t="s">
        <v>6</v>
      </c>
      <c r="B183" s="1" t="s">
        <v>6</v>
      </c>
      <c r="C183" s="1" t="s">
        <v>6</v>
      </c>
      <c r="D183" s="1" t="s">
        <v>6</v>
      </c>
      <c r="E183" s="1"/>
      <c r="F183" s="1"/>
      <c r="G183" s="1"/>
      <c r="H183" s="1"/>
      <c r="I183" s="1" t="s">
        <v>109</v>
      </c>
      <c r="J183" s="1" t="s">
        <v>109</v>
      </c>
      <c r="K183" s="1" t="s">
        <v>109</v>
      </c>
      <c r="L183" s="1" t="s">
        <v>109</v>
      </c>
      <c r="M183" s="1" t="s">
        <v>110</v>
      </c>
      <c r="N183" s="1" t="s">
        <v>110</v>
      </c>
      <c r="O183" s="1" t="s">
        <v>109</v>
      </c>
      <c r="P183" s="1" t="s">
        <v>110</v>
      </c>
      <c r="Q183" s="1" t="s">
        <v>110</v>
      </c>
      <c r="R183" s="1" t="s">
        <v>109</v>
      </c>
      <c r="S183" s="1" t="s">
        <v>109</v>
      </c>
      <c r="T183" s="1" t="s">
        <v>109</v>
      </c>
      <c r="U183" s="1" t="s">
        <v>109</v>
      </c>
      <c r="V183" s="1" t="s">
        <v>913</v>
      </c>
      <c r="W183" s="1" t="s">
        <v>914</v>
      </c>
      <c r="X183" s="37">
        <v>0.9</v>
      </c>
      <c r="Y183" s="37">
        <v>0.75</v>
      </c>
      <c r="Z183" s="37">
        <v>0.8</v>
      </c>
      <c r="AA183" s="37">
        <v>0.85</v>
      </c>
      <c r="AB183" s="37">
        <v>0.9</v>
      </c>
      <c r="AC183" s="1" t="s">
        <v>1722</v>
      </c>
      <c r="AD183" s="1" t="s">
        <v>1723</v>
      </c>
      <c r="AE183" s="1" t="s">
        <v>1433</v>
      </c>
      <c r="AF183" s="1"/>
      <c r="AG183" s="37"/>
      <c r="AH183" s="37"/>
      <c r="AI183" s="37"/>
      <c r="AJ183" s="1"/>
      <c r="AK183" s="1"/>
      <c r="AL183" s="39"/>
      <c r="AM183" s="39"/>
      <c r="AN183" s="1"/>
      <c r="AO183" s="1"/>
      <c r="AP183" s="1"/>
      <c r="AQ183" s="37">
        <v>1</v>
      </c>
      <c r="AR183" s="1" t="s">
        <v>1724</v>
      </c>
      <c r="AS183" s="1" t="s">
        <v>116</v>
      </c>
      <c r="AT183" s="1" t="s">
        <v>131</v>
      </c>
      <c r="AU183" s="1" t="s">
        <v>132</v>
      </c>
      <c r="AV183" s="1" t="s">
        <v>1725</v>
      </c>
      <c r="AW183" s="1" t="s">
        <v>109</v>
      </c>
      <c r="AX183" s="1" t="s">
        <v>109</v>
      </c>
      <c r="AY183" s="1" t="s">
        <v>109</v>
      </c>
      <c r="AZ183" s="1" t="s">
        <v>109</v>
      </c>
      <c r="BA183" s="1" t="s">
        <v>109</v>
      </c>
      <c r="BB183" s="1" t="s">
        <v>109</v>
      </c>
      <c r="BC183" s="1" t="s">
        <v>110</v>
      </c>
      <c r="BD183" s="1" t="s">
        <v>109</v>
      </c>
      <c r="BE183" s="1" t="s">
        <v>109</v>
      </c>
      <c r="BF183" s="1" t="s">
        <v>109</v>
      </c>
      <c r="BG183" s="1" t="s">
        <v>109</v>
      </c>
      <c r="BH183" s="1" t="s">
        <v>109</v>
      </c>
      <c r="BI183" s="1" t="s">
        <v>109</v>
      </c>
      <c r="BJ183" s="1" t="s">
        <v>109</v>
      </c>
      <c r="BK183" s="1" t="s">
        <v>109</v>
      </c>
      <c r="BL183" s="1" t="s">
        <v>109</v>
      </c>
      <c r="BM183" s="1" t="s">
        <v>110</v>
      </c>
      <c r="BN183" s="103"/>
      <c r="BO183" s="101"/>
      <c r="BP183" s="101"/>
      <c r="BQ183" s="101"/>
      <c r="BR183" s="101"/>
      <c r="BS183" s="101"/>
      <c r="BT183" s="101"/>
      <c r="BU183" s="101"/>
      <c r="BV183" s="101"/>
      <c r="BW183" s="101"/>
      <c r="BX183" s="35"/>
      <c r="BY183" s="36"/>
      <c r="BZ183" s="36"/>
      <c r="CA183" s="1"/>
      <c r="CB183" s="1"/>
      <c r="CC183" s="1"/>
      <c r="CD183" s="1"/>
      <c r="CE183" s="102"/>
      <c r="CF183" s="36"/>
      <c r="CG183" s="36"/>
      <c r="CH183" s="36"/>
      <c r="CI183" s="36"/>
      <c r="CJ183" s="36"/>
      <c r="CK183" s="36"/>
      <c r="CL183" s="102"/>
      <c r="CM183" s="36"/>
      <c r="CN183" s="36"/>
      <c r="CO183" s="36"/>
      <c r="CP183" s="36"/>
      <c r="CQ183" s="36"/>
      <c r="CR183" s="36"/>
      <c r="CS183" s="36"/>
      <c r="CT183" s="36"/>
      <c r="CU183" s="36"/>
      <c r="CV183" s="36"/>
      <c r="CW183" s="36"/>
      <c r="CX183" s="36"/>
      <c r="CY183" s="36"/>
    </row>
    <row r="184" spans="1:103" s="57" customFormat="1" ht="50.1" customHeight="1" x14ac:dyDescent="0.25">
      <c r="A184" s="1" t="s">
        <v>6</v>
      </c>
      <c r="B184" s="1" t="s">
        <v>6</v>
      </c>
      <c r="C184" s="1" t="s">
        <v>6</v>
      </c>
      <c r="D184" s="1" t="s">
        <v>6</v>
      </c>
      <c r="E184" s="1"/>
      <c r="F184" s="1"/>
      <c r="G184" s="1"/>
      <c r="H184" s="1"/>
      <c r="I184" s="1" t="s">
        <v>109</v>
      </c>
      <c r="J184" s="1" t="s">
        <v>109</v>
      </c>
      <c r="K184" s="1" t="s">
        <v>109</v>
      </c>
      <c r="L184" s="1" t="s">
        <v>109</v>
      </c>
      <c r="M184" s="1" t="s">
        <v>110</v>
      </c>
      <c r="N184" s="1" t="s">
        <v>110</v>
      </c>
      <c r="O184" s="1" t="s">
        <v>109</v>
      </c>
      <c r="P184" s="1" t="s">
        <v>110</v>
      </c>
      <c r="Q184" s="1" t="s">
        <v>110</v>
      </c>
      <c r="R184" s="1" t="s">
        <v>109</v>
      </c>
      <c r="S184" s="1" t="s">
        <v>109</v>
      </c>
      <c r="T184" s="1" t="s">
        <v>109</v>
      </c>
      <c r="U184" s="1" t="s">
        <v>109</v>
      </c>
      <c r="V184" s="1" t="s">
        <v>915</v>
      </c>
      <c r="W184" s="1" t="s">
        <v>916</v>
      </c>
      <c r="X184" s="37">
        <v>1</v>
      </c>
      <c r="Y184" s="37">
        <v>0.1</v>
      </c>
      <c r="Z184" s="37">
        <v>0.6</v>
      </c>
      <c r="AA184" s="37">
        <v>0.15</v>
      </c>
      <c r="AB184" s="37">
        <v>0.15</v>
      </c>
      <c r="AC184" s="1" t="s">
        <v>917</v>
      </c>
      <c r="AD184" s="1" t="s">
        <v>918</v>
      </c>
      <c r="AE184" s="1" t="s">
        <v>1433</v>
      </c>
      <c r="AF184" s="1"/>
      <c r="AG184" s="37"/>
      <c r="AH184" s="37"/>
      <c r="AI184" s="39">
        <v>1</v>
      </c>
      <c r="AJ184" s="1"/>
      <c r="AK184" s="1"/>
      <c r="AL184" s="37"/>
      <c r="AM184" s="1"/>
      <c r="AN184" s="1"/>
      <c r="AO184" s="1"/>
      <c r="AP184" s="1"/>
      <c r="AQ184" s="1"/>
      <c r="AR184" s="1" t="s">
        <v>919</v>
      </c>
      <c r="AS184" s="1" t="s">
        <v>116</v>
      </c>
      <c r="AT184" s="1" t="s">
        <v>117</v>
      </c>
      <c r="AU184" s="1" t="s">
        <v>118</v>
      </c>
      <c r="AV184" s="1" t="s">
        <v>119</v>
      </c>
      <c r="AW184" s="1" t="s">
        <v>109</v>
      </c>
      <c r="AX184" s="1" t="s">
        <v>109</v>
      </c>
      <c r="AY184" s="1" t="s">
        <v>109</v>
      </c>
      <c r="AZ184" s="1" t="s">
        <v>109</v>
      </c>
      <c r="BA184" s="1" t="s">
        <v>109</v>
      </c>
      <c r="BB184" s="1" t="s">
        <v>109</v>
      </c>
      <c r="BC184" s="1" t="s">
        <v>110</v>
      </c>
      <c r="BD184" s="1" t="s">
        <v>109</v>
      </c>
      <c r="BE184" s="1" t="s">
        <v>109</v>
      </c>
      <c r="BF184" s="1" t="s">
        <v>109</v>
      </c>
      <c r="BG184" s="1" t="s">
        <v>109</v>
      </c>
      <c r="BH184" s="1" t="s">
        <v>109</v>
      </c>
      <c r="BI184" s="1" t="s">
        <v>109</v>
      </c>
      <c r="BJ184" s="1" t="s">
        <v>109</v>
      </c>
      <c r="BK184" s="1" t="s">
        <v>109</v>
      </c>
      <c r="BL184" s="1" t="s">
        <v>109</v>
      </c>
      <c r="BM184" s="1" t="s">
        <v>110</v>
      </c>
      <c r="BN184" s="103"/>
      <c r="BO184" s="101"/>
      <c r="BP184" s="101"/>
      <c r="BQ184" s="101"/>
      <c r="BR184" s="101"/>
      <c r="BS184" s="101"/>
      <c r="BT184" s="101"/>
      <c r="BU184" s="101"/>
      <c r="BV184" s="101"/>
      <c r="BW184" s="101"/>
      <c r="BX184" s="35"/>
      <c r="BY184" s="36"/>
      <c r="BZ184" s="36"/>
      <c r="CA184" s="1"/>
      <c r="CB184" s="1"/>
      <c r="CC184" s="1"/>
      <c r="CD184" s="1"/>
      <c r="CE184" s="102">
        <v>43653</v>
      </c>
      <c r="CF184" s="49">
        <v>1</v>
      </c>
      <c r="CG184" s="49">
        <v>1</v>
      </c>
      <c r="CH184" s="1" t="s">
        <v>1649</v>
      </c>
      <c r="CI184" s="1" t="s">
        <v>1650</v>
      </c>
      <c r="CJ184" s="1" t="s">
        <v>1651</v>
      </c>
      <c r="CK184" s="1" t="s">
        <v>1298</v>
      </c>
      <c r="CL184" s="102"/>
      <c r="CM184" s="36"/>
      <c r="CN184" s="36"/>
      <c r="CO184" s="36"/>
      <c r="CP184" s="36"/>
      <c r="CQ184" s="36"/>
      <c r="CR184" s="36"/>
      <c r="CS184" s="36"/>
      <c r="CT184" s="36"/>
      <c r="CU184" s="36"/>
      <c r="CV184" s="36"/>
      <c r="CW184" s="36"/>
      <c r="CX184" s="36"/>
      <c r="CY184" s="36"/>
    </row>
    <row r="185" spans="1:103" s="57" customFormat="1" ht="50.1" customHeight="1" x14ac:dyDescent="0.25">
      <c r="A185" s="1" t="s">
        <v>6</v>
      </c>
      <c r="B185" s="1" t="s">
        <v>6</v>
      </c>
      <c r="C185" s="1" t="s">
        <v>6</v>
      </c>
      <c r="D185" s="1" t="s">
        <v>6</v>
      </c>
      <c r="E185" s="1"/>
      <c r="F185" s="1"/>
      <c r="G185" s="1"/>
      <c r="H185" s="1"/>
      <c r="I185" s="1" t="s">
        <v>109</v>
      </c>
      <c r="J185" s="1" t="s">
        <v>109</v>
      </c>
      <c r="K185" s="1" t="s">
        <v>109</v>
      </c>
      <c r="L185" s="1" t="s">
        <v>109</v>
      </c>
      <c r="M185" s="1" t="s">
        <v>110</v>
      </c>
      <c r="N185" s="1" t="s">
        <v>110</v>
      </c>
      <c r="O185" s="1" t="s">
        <v>109</v>
      </c>
      <c r="P185" s="1" t="s">
        <v>110</v>
      </c>
      <c r="Q185" s="1" t="s">
        <v>110</v>
      </c>
      <c r="R185" s="1" t="s">
        <v>109</v>
      </c>
      <c r="S185" s="1" t="s">
        <v>109</v>
      </c>
      <c r="T185" s="1" t="s">
        <v>109</v>
      </c>
      <c r="U185" s="1" t="s">
        <v>109</v>
      </c>
      <c r="V185" s="1" t="s">
        <v>915</v>
      </c>
      <c r="W185" s="1" t="s">
        <v>916</v>
      </c>
      <c r="X185" s="37">
        <v>1</v>
      </c>
      <c r="Y185" s="37">
        <v>0.1</v>
      </c>
      <c r="Z185" s="37">
        <v>0.6</v>
      </c>
      <c r="AA185" s="37">
        <v>0.15</v>
      </c>
      <c r="AB185" s="37">
        <v>0.15</v>
      </c>
      <c r="AC185" s="1" t="s">
        <v>922</v>
      </c>
      <c r="AD185" s="1" t="s">
        <v>923</v>
      </c>
      <c r="AE185" s="1" t="s">
        <v>1433</v>
      </c>
      <c r="AF185" s="1"/>
      <c r="AG185" s="1"/>
      <c r="AH185" s="1"/>
      <c r="AI185" s="1"/>
      <c r="AJ185" s="1"/>
      <c r="AK185" s="1"/>
      <c r="AL185" s="1"/>
      <c r="AM185" s="1"/>
      <c r="AN185" s="1"/>
      <c r="AO185" s="39">
        <v>1</v>
      </c>
      <c r="AP185" s="1"/>
      <c r="AQ185" s="1"/>
      <c r="AR185" s="1" t="s">
        <v>924</v>
      </c>
      <c r="AS185" s="1" t="s">
        <v>116</v>
      </c>
      <c r="AT185" s="1" t="s">
        <v>117</v>
      </c>
      <c r="AU185" s="1" t="s">
        <v>118</v>
      </c>
      <c r="AV185" s="1" t="s">
        <v>119</v>
      </c>
      <c r="AW185" s="1" t="s">
        <v>109</v>
      </c>
      <c r="AX185" s="1" t="s">
        <v>109</v>
      </c>
      <c r="AY185" s="1" t="s">
        <v>109</v>
      </c>
      <c r="AZ185" s="1" t="s">
        <v>109</v>
      </c>
      <c r="BA185" s="1" t="s">
        <v>109</v>
      </c>
      <c r="BB185" s="1" t="s">
        <v>109</v>
      </c>
      <c r="BC185" s="1" t="s">
        <v>110</v>
      </c>
      <c r="BD185" s="1" t="s">
        <v>109</v>
      </c>
      <c r="BE185" s="1" t="s">
        <v>109</v>
      </c>
      <c r="BF185" s="1" t="s">
        <v>109</v>
      </c>
      <c r="BG185" s="1" t="s">
        <v>109</v>
      </c>
      <c r="BH185" s="1" t="s">
        <v>109</v>
      </c>
      <c r="BI185" s="1" t="s">
        <v>109</v>
      </c>
      <c r="BJ185" s="1" t="s">
        <v>109</v>
      </c>
      <c r="BK185" s="1" t="s">
        <v>109</v>
      </c>
      <c r="BL185" s="1" t="s">
        <v>109</v>
      </c>
      <c r="BM185" s="1" t="s">
        <v>110</v>
      </c>
      <c r="BN185" s="103"/>
      <c r="BO185" s="101"/>
      <c r="BP185" s="101"/>
      <c r="BQ185" s="101"/>
      <c r="BR185" s="101"/>
      <c r="BS185" s="101"/>
      <c r="BT185" s="101"/>
      <c r="BU185" s="101"/>
      <c r="BV185" s="101"/>
      <c r="BW185" s="101"/>
      <c r="BX185" s="35"/>
      <c r="BY185" s="36"/>
      <c r="BZ185" s="36"/>
      <c r="CA185" s="1"/>
      <c r="CB185" s="1"/>
      <c r="CC185" s="1"/>
      <c r="CD185" s="1"/>
      <c r="CE185" s="102"/>
      <c r="CF185" s="36"/>
      <c r="CG185" s="36"/>
      <c r="CH185" s="36"/>
      <c r="CI185" s="36"/>
      <c r="CJ185" s="36"/>
      <c r="CK185" s="36"/>
      <c r="CL185" s="102"/>
      <c r="CM185" s="36"/>
      <c r="CN185" s="36"/>
      <c r="CO185" s="36"/>
      <c r="CP185" s="36"/>
      <c r="CQ185" s="36"/>
      <c r="CR185" s="36"/>
      <c r="CS185" s="36"/>
      <c r="CT185" s="36"/>
      <c r="CU185" s="36"/>
      <c r="CV185" s="36"/>
      <c r="CW185" s="36"/>
      <c r="CX185" s="36"/>
      <c r="CY185" s="36"/>
    </row>
    <row r="186" spans="1:103" s="57" customFormat="1" ht="50.1" customHeight="1" x14ac:dyDescent="0.25">
      <c r="A186" s="1" t="s">
        <v>6</v>
      </c>
      <c r="B186" s="1" t="s">
        <v>6</v>
      </c>
      <c r="C186" s="1" t="s">
        <v>6</v>
      </c>
      <c r="D186" s="1" t="s">
        <v>6</v>
      </c>
      <c r="E186" s="1"/>
      <c r="F186" s="1"/>
      <c r="G186" s="1"/>
      <c r="H186" s="1"/>
      <c r="I186" s="1" t="s">
        <v>109</v>
      </c>
      <c r="J186" s="1" t="s">
        <v>109</v>
      </c>
      <c r="K186" s="1" t="s">
        <v>109</v>
      </c>
      <c r="L186" s="1" t="s">
        <v>109</v>
      </c>
      <c r="M186" s="1" t="s">
        <v>110</v>
      </c>
      <c r="N186" s="1" t="s">
        <v>110</v>
      </c>
      <c r="O186" s="1" t="s">
        <v>109</v>
      </c>
      <c r="P186" s="1" t="s">
        <v>110</v>
      </c>
      <c r="Q186" s="1" t="s">
        <v>110</v>
      </c>
      <c r="R186" s="1" t="s">
        <v>109</v>
      </c>
      <c r="S186" s="1" t="s">
        <v>109</v>
      </c>
      <c r="T186" s="1" t="s">
        <v>109</v>
      </c>
      <c r="U186" s="1" t="s">
        <v>109</v>
      </c>
      <c r="V186" s="1" t="s">
        <v>915</v>
      </c>
      <c r="W186" s="1" t="s">
        <v>916</v>
      </c>
      <c r="X186" s="37">
        <v>1</v>
      </c>
      <c r="Y186" s="37">
        <v>0.1</v>
      </c>
      <c r="Z186" s="37">
        <v>0.6</v>
      </c>
      <c r="AA186" s="37">
        <v>0.15</v>
      </c>
      <c r="AB186" s="37">
        <v>0.15</v>
      </c>
      <c r="AC186" s="1" t="s">
        <v>925</v>
      </c>
      <c r="AD186" s="1" t="s">
        <v>926</v>
      </c>
      <c r="AE186" s="1" t="s">
        <v>1433</v>
      </c>
      <c r="AF186" s="1"/>
      <c r="AG186" s="1"/>
      <c r="AH186" s="1"/>
      <c r="AI186" s="1"/>
      <c r="AJ186" s="1"/>
      <c r="AK186" s="1"/>
      <c r="AL186" s="1"/>
      <c r="AM186" s="39"/>
      <c r="AN186" s="1"/>
      <c r="AO186" s="37"/>
      <c r="AP186" s="1"/>
      <c r="AQ186" s="1">
        <v>1</v>
      </c>
      <c r="AR186" s="1" t="s">
        <v>926</v>
      </c>
      <c r="AS186" s="1" t="s">
        <v>116</v>
      </c>
      <c r="AT186" s="1" t="s">
        <v>117</v>
      </c>
      <c r="AU186" s="1" t="s">
        <v>118</v>
      </c>
      <c r="AV186" s="1" t="s">
        <v>1726</v>
      </c>
      <c r="AW186" s="1" t="s">
        <v>109</v>
      </c>
      <c r="AX186" s="1" t="s">
        <v>109</v>
      </c>
      <c r="AY186" s="1" t="s">
        <v>109</v>
      </c>
      <c r="AZ186" s="1" t="s">
        <v>109</v>
      </c>
      <c r="BA186" s="1" t="s">
        <v>109</v>
      </c>
      <c r="BB186" s="1" t="s">
        <v>109</v>
      </c>
      <c r="BC186" s="1" t="s">
        <v>110</v>
      </c>
      <c r="BD186" s="1" t="s">
        <v>109</v>
      </c>
      <c r="BE186" s="1" t="s">
        <v>109</v>
      </c>
      <c r="BF186" s="1" t="s">
        <v>109</v>
      </c>
      <c r="BG186" s="1" t="s">
        <v>109</v>
      </c>
      <c r="BH186" s="1" t="s">
        <v>109</v>
      </c>
      <c r="BI186" s="1" t="s">
        <v>109</v>
      </c>
      <c r="BJ186" s="1" t="s">
        <v>109</v>
      </c>
      <c r="BK186" s="1" t="s">
        <v>109</v>
      </c>
      <c r="BL186" s="1" t="s">
        <v>109</v>
      </c>
      <c r="BM186" s="1" t="s">
        <v>110</v>
      </c>
      <c r="BN186" s="103"/>
      <c r="BO186" s="101"/>
      <c r="BP186" s="101"/>
      <c r="BQ186" s="101"/>
      <c r="BR186" s="101"/>
      <c r="BS186" s="101"/>
      <c r="BT186" s="101"/>
      <c r="BU186" s="101"/>
      <c r="BV186" s="101"/>
      <c r="BW186" s="101"/>
      <c r="BX186" s="35"/>
      <c r="BY186" s="36"/>
      <c r="BZ186" s="36"/>
      <c r="CA186" s="1"/>
      <c r="CB186" s="1"/>
      <c r="CC186" s="1"/>
      <c r="CD186" s="1"/>
      <c r="CE186" s="102"/>
      <c r="CF186" s="36"/>
      <c r="CG186" s="36"/>
      <c r="CH186" s="36"/>
      <c r="CI186" s="36"/>
      <c r="CJ186" s="36"/>
      <c r="CK186" s="36"/>
      <c r="CL186" s="102"/>
      <c r="CM186" s="36"/>
      <c r="CN186" s="36"/>
      <c r="CO186" s="36"/>
      <c r="CP186" s="36"/>
      <c r="CQ186" s="36"/>
      <c r="CR186" s="36"/>
      <c r="CS186" s="36"/>
      <c r="CT186" s="36"/>
      <c r="CU186" s="36"/>
      <c r="CV186" s="36"/>
      <c r="CW186" s="36"/>
      <c r="CX186" s="36"/>
      <c r="CY186" s="36"/>
    </row>
    <row r="187" spans="1:103" s="57" customFormat="1" ht="50.1" customHeight="1" x14ac:dyDescent="0.25">
      <c r="A187" s="1" t="s">
        <v>6</v>
      </c>
      <c r="B187" s="1" t="s">
        <v>6</v>
      </c>
      <c r="C187" s="1" t="s">
        <v>6</v>
      </c>
      <c r="D187" s="1" t="s">
        <v>6</v>
      </c>
      <c r="E187" s="1"/>
      <c r="F187" s="1"/>
      <c r="G187" s="1"/>
      <c r="H187" s="1"/>
      <c r="I187" s="1" t="s">
        <v>109</v>
      </c>
      <c r="J187" s="1" t="s">
        <v>109</v>
      </c>
      <c r="K187" s="1" t="s">
        <v>109</v>
      </c>
      <c r="L187" s="1" t="s">
        <v>109</v>
      </c>
      <c r="M187" s="1" t="s">
        <v>110</v>
      </c>
      <c r="N187" s="1" t="s">
        <v>110</v>
      </c>
      <c r="O187" s="1" t="s">
        <v>109</v>
      </c>
      <c r="P187" s="1" t="s">
        <v>110</v>
      </c>
      <c r="Q187" s="1" t="s">
        <v>110</v>
      </c>
      <c r="R187" s="1" t="s">
        <v>109</v>
      </c>
      <c r="S187" s="1" t="s">
        <v>109</v>
      </c>
      <c r="T187" s="1" t="s">
        <v>109</v>
      </c>
      <c r="U187" s="1" t="s">
        <v>109</v>
      </c>
      <c r="V187" s="1" t="s">
        <v>915</v>
      </c>
      <c r="W187" s="1" t="s">
        <v>916</v>
      </c>
      <c r="X187" s="37">
        <v>1</v>
      </c>
      <c r="Y187" s="37">
        <v>0.1</v>
      </c>
      <c r="Z187" s="37">
        <v>0.6</v>
      </c>
      <c r="AA187" s="37">
        <v>0.15</v>
      </c>
      <c r="AB187" s="37">
        <v>0.15</v>
      </c>
      <c r="AC187" s="1" t="s">
        <v>1727</v>
      </c>
      <c r="AD187" s="1" t="s">
        <v>1728</v>
      </c>
      <c r="AE187" s="1" t="s">
        <v>1433</v>
      </c>
      <c r="AF187" s="1"/>
      <c r="AG187" s="1"/>
      <c r="AH187" s="1"/>
      <c r="AI187" s="1"/>
      <c r="AJ187" s="1"/>
      <c r="AK187" s="1"/>
      <c r="AL187" s="1"/>
      <c r="AM187" s="1"/>
      <c r="AN187" s="1"/>
      <c r="AO187" s="1"/>
      <c r="AP187" s="1"/>
      <c r="AQ187" s="1">
        <v>1</v>
      </c>
      <c r="AR187" s="1" t="s">
        <v>1728</v>
      </c>
      <c r="AS187" s="1" t="s">
        <v>116</v>
      </c>
      <c r="AT187" s="1" t="s">
        <v>117</v>
      </c>
      <c r="AU187" s="1" t="s">
        <v>118</v>
      </c>
      <c r="AV187" s="1" t="s">
        <v>1729</v>
      </c>
      <c r="AW187" s="1" t="s">
        <v>109</v>
      </c>
      <c r="AX187" s="1" t="s">
        <v>109</v>
      </c>
      <c r="AY187" s="1" t="s">
        <v>109</v>
      </c>
      <c r="AZ187" s="1" t="s">
        <v>109</v>
      </c>
      <c r="BA187" s="1" t="s">
        <v>109</v>
      </c>
      <c r="BB187" s="1" t="s">
        <v>109</v>
      </c>
      <c r="BC187" s="1" t="s">
        <v>110</v>
      </c>
      <c r="BD187" s="1" t="s">
        <v>109</v>
      </c>
      <c r="BE187" s="1" t="s">
        <v>109</v>
      </c>
      <c r="BF187" s="1" t="s">
        <v>109</v>
      </c>
      <c r="BG187" s="1" t="s">
        <v>109</v>
      </c>
      <c r="BH187" s="1" t="s">
        <v>109</v>
      </c>
      <c r="BI187" s="1" t="s">
        <v>109</v>
      </c>
      <c r="BJ187" s="1" t="s">
        <v>109</v>
      </c>
      <c r="BK187" s="1" t="s">
        <v>109</v>
      </c>
      <c r="BL187" s="1" t="s">
        <v>109</v>
      </c>
      <c r="BM187" s="1" t="s">
        <v>110</v>
      </c>
      <c r="BN187" s="103"/>
      <c r="BO187" s="101"/>
      <c r="BP187" s="101"/>
      <c r="BQ187" s="101"/>
      <c r="BR187" s="101"/>
      <c r="BS187" s="101"/>
      <c r="BT187" s="101"/>
      <c r="BU187" s="101"/>
      <c r="BV187" s="101"/>
      <c r="BW187" s="101"/>
      <c r="BX187" s="35"/>
      <c r="BY187" s="36"/>
      <c r="BZ187" s="36"/>
      <c r="CA187" s="1"/>
      <c r="CB187" s="1"/>
      <c r="CC187" s="1"/>
      <c r="CD187" s="1"/>
      <c r="CE187" s="102"/>
      <c r="CF187" s="36"/>
      <c r="CG187" s="36"/>
      <c r="CH187" s="36"/>
      <c r="CI187" s="36"/>
      <c r="CJ187" s="36"/>
      <c r="CK187" s="36"/>
      <c r="CL187" s="102"/>
      <c r="CM187" s="36"/>
      <c r="CN187" s="36"/>
      <c r="CO187" s="36"/>
      <c r="CP187" s="36"/>
      <c r="CQ187" s="36"/>
      <c r="CR187" s="36"/>
      <c r="CS187" s="36"/>
      <c r="CT187" s="36"/>
      <c r="CU187" s="36"/>
      <c r="CV187" s="36"/>
      <c r="CW187" s="36"/>
      <c r="CX187" s="36"/>
      <c r="CY187" s="36"/>
    </row>
    <row r="188" spans="1:103" s="57" customFormat="1" ht="50.1" customHeight="1" x14ac:dyDescent="0.25">
      <c r="A188" s="1" t="s">
        <v>6</v>
      </c>
      <c r="B188" s="1" t="s">
        <v>6</v>
      </c>
      <c r="C188" s="1" t="s">
        <v>6</v>
      </c>
      <c r="D188" s="1" t="s">
        <v>6</v>
      </c>
      <c r="E188" s="1"/>
      <c r="F188" s="1"/>
      <c r="G188" s="1"/>
      <c r="H188" s="1"/>
      <c r="I188" s="1" t="s">
        <v>109</v>
      </c>
      <c r="J188" s="1" t="s">
        <v>109</v>
      </c>
      <c r="K188" s="1" t="s">
        <v>109</v>
      </c>
      <c r="L188" s="1" t="s">
        <v>109</v>
      </c>
      <c r="M188" s="1" t="s">
        <v>110</v>
      </c>
      <c r="N188" s="1" t="s">
        <v>110</v>
      </c>
      <c r="O188" s="1" t="s">
        <v>109</v>
      </c>
      <c r="P188" s="1" t="s">
        <v>110</v>
      </c>
      <c r="Q188" s="1" t="s">
        <v>110</v>
      </c>
      <c r="R188" s="1" t="s">
        <v>109</v>
      </c>
      <c r="S188" s="1" t="s">
        <v>109</v>
      </c>
      <c r="T188" s="1" t="s">
        <v>109</v>
      </c>
      <c r="U188" s="1" t="s">
        <v>109</v>
      </c>
      <c r="V188" s="1" t="s">
        <v>915</v>
      </c>
      <c r="W188" s="1" t="s">
        <v>916</v>
      </c>
      <c r="X188" s="37">
        <v>1</v>
      </c>
      <c r="Y188" s="37">
        <v>0.1</v>
      </c>
      <c r="Z188" s="37">
        <v>0.6</v>
      </c>
      <c r="AA188" s="37">
        <v>0.15</v>
      </c>
      <c r="AB188" s="37">
        <v>0.15</v>
      </c>
      <c r="AC188" s="1" t="s">
        <v>1730</v>
      </c>
      <c r="AD188" s="1" t="s">
        <v>1731</v>
      </c>
      <c r="AE188" s="1" t="s">
        <v>1433</v>
      </c>
      <c r="AF188" s="1"/>
      <c r="AG188" s="1"/>
      <c r="AH188" s="1"/>
      <c r="AI188" s="1"/>
      <c r="AJ188" s="1"/>
      <c r="AK188" s="1"/>
      <c r="AL188" s="1"/>
      <c r="AM188" s="1"/>
      <c r="AN188" s="1"/>
      <c r="AO188" s="1"/>
      <c r="AP188" s="1"/>
      <c r="AQ188" s="1">
        <v>1</v>
      </c>
      <c r="AR188" s="1" t="s">
        <v>1732</v>
      </c>
      <c r="AS188" s="1" t="s">
        <v>116</v>
      </c>
      <c r="AT188" s="1" t="s">
        <v>117</v>
      </c>
      <c r="AU188" s="1" t="s">
        <v>118</v>
      </c>
      <c r="AV188" s="1" t="s">
        <v>1733</v>
      </c>
      <c r="AW188" s="1" t="s">
        <v>109</v>
      </c>
      <c r="AX188" s="1" t="s">
        <v>109</v>
      </c>
      <c r="AY188" s="1" t="s">
        <v>109</v>
      </c>
      <c r="AZ188" s="1" t="s">
        <v>109</v>
      </c>
      <c r="BA188" s="1" t="s">
        <v>109</v>
      </c>
      <c r="BB188" s="1" t="s">
        <v>109</v>
      </c>
      <c r="BC188" s="1" t="s">
        <v>110</v>
      </c>
      <c r="BD188" s="1" t="s">
        <v>109</v>
      </c>
      <c r="BE188" s="1" t="s">
        <v>109</v>
      </c>
      <c r="BF188" s="1" t="s">
        <v>109</v>
      </c>
      <c r="BG188" s="1" t="s">
        <v>109</v>
      </c>
      <c r="BH188" s="1" t="s">
        <v>109</v>
      </c>
      <c r="BI188" s="1" t="s">
        <v>109</v>
      </c>
      <c r="BJ188" s="1" t="s">
        <v>109</v>
      </c>
      <c r="BK188" s="1" t="s">
        <v>109</v>
      </c>
      <c r="BL188" s="1" t="s">
        <v>109</v>
      </c>
      <c r="BM188" s="1" t="s">
        <v>110</v>
      </c>
      <c r="BN188" s="103"/>
      <c r="BO188" s="101"/>
      <c r="BP188" s="101"/>
      <c r="BQ188" s="101"/>
      <c r="BR188" s="101"/>
      <c r="BS188" s="101"/>
      <c r="BT188" s="101"/>
      <c r="BU188" s="101"/>
      <c r="BV188" s="101"/>
      <c r="BW188" s="101"/>
      <c r="BX188" s="35"/>
      <c r="BY188" s="36"/>
      <c r="BZ188" s="36"/>
      <c r="CA188" s="1"/>
      <c r="CB188" s="1"/>
      <c r="CC188" s="1"/>
      <c r="CD188" s="1"/>
      <c r="CE188" s="102"/>
      <c r="CF188" s="36"/>
      <c r="CG188" s="36"/>
      <c r="CH188" s="36"/>
      <c r="CI188" s="36"/>
      <c r="CJ188" s="36"/>
      <c r="CK188" s="36"/>
      <c r="CL188" s="102"/>
      <c r="CM188" s="36"/>
      <c r="CN188" s="36"/>
      <c r="CO188" s="36"/>
      <c r="CP188" s="36"/>
      <c r="CQ188" s="36"/>
      <c r="CR188" s="36"/>
      <c r="CS188" s="36"/>
      <c r="CT188" s="36"/>
      <c r="CU188" s="36"/>
      <c r="CV188" s="36"/>
      <c r="CW188" s="36"/>
      <c r="CX188" s="36"/>
      <c r="CY188" s="36"/>
    </row>
    <row r="189" spans="1:103" s="57" customFormat="1" ht="50.1" customHeight="1" x14ac:dyDescent="0.25">
      <c r="A189" s="1" t="s">
        <v>6</v>
      </c>
      <c r="B189" s="1" t="s">
        <v>6</v>
      </c>
      <c r="C189" s="1" t="s">
        <v>6</v>
      </c>
      <c r="D189" s="1" t="s">
        <v>6</v>
      </c>
      <c r="E189" s="1"/>
      <c r="F189" s="1"/>
      <c r="G189" s="1"/>
      <c r="H189" s="1"/>
      <c r="I189" s="1" t="s">
        <v>109</v>
      </c>
      <c r="J189" s="1" t="s">
        <v>109</v>
      </c>
      <c r="K189" s="1" t="s">
        <v>109</v>
      </c>
      <c r="L189" s="1" t="s">
        <v>109</v>
      </c>
      <c r="M189" s="1" t="s">
        <v>110</v>
      </c>
      <c r="N189" s="1" t="s">
        <v>110</v>
      </c>
      <c r="O189" s="1" t="s">
        <v>109</v>
      </c>
      <c r="P189" s="1" t="s">
        <v>110</v>
      </c>
      <c r="Q189" s="1" t="s">
        <v>110</v>
      </c>
      <c r="R189" s="1" t="s">
        <v>109</v>
      </c>
      <c r="S189" s="1" t="s">
        <v>109</v>
      </c>
      <c r="T189" s="1" t="s">
        <v>109</v>
      </c>
      <c r="U189" s="1" t="s">
        <v>109</v>
      </c>
      <c r="V189" s="1" t="s">
        <v>915</v>
      </c>
      <c r="W189" s="1" t="s">
        <v>916</v>
      </c>
      <c r="X189" s="37">
        <v>1</v>
      </c>
      <c r="Y189" s="37">
        <v>0.1</v>
      </c>
      <c r="Z189" s="37">
        <v>0.6</v>
      </c>
      <c r="AA189" s="37">
        <v>0.15</v>
      </c>
      <c r="AB189" s="37">
        <v>0.15</v>
      </c>
      <c r="AC189" s="1" t="s">
        <v>1734</v>
      </c>
      <c r="AD189" s="1" t="s">
        <v>1735</v>
      </c>
      <c r="AE189" s="1" t="s">
        <v>1433</v>
      </c>
      <c r="AF189" s="1"/>
      <c r="AG189" s="1"/>
      <c r="AH189" s="1"/>
      <c r="AI189" s="1"/>
      <c r="AJ189" s="1"/>
      <c r="AK189" s="1"/>
      <c r="AL189" s="1"/>
      <c r="AM189" s="1"/>
      <c r="AN189" s="1"/>
      <c r="AO189" s="1"/>
      <c r="AP189" s="1"/>
      <c r="AQ189" s="1">
        <v>1</v>
      </c>
      <c r="AR189" s="1" t="s">
        <v>1736</v>
      </c>
      <c r="AS189" s="1" t="s">
        <v>116</v>
      </c>
      <c r="AT189" s="1" t="s">
        <v>117</v>
      </c>
      <c r="AU189" s="1" t="s">
        <v>118</v>
      </c>
      <c r="AV189" s="1" t="s">
        <v>1737</v>
      </c>
      <c r="AW189" s="1" t="s">
        <v>109</v>
      </c>
      <c r="AX189" s="1" t="s">
        <v>109</v>
      </c>
      <c r="AY189" s="1" t="s">
        <v>109</v>
      </c>
      <c r="AZ189" s="1" t="s">
        <v>109</v>
      </c>
      <c r="BA189" s="1" t="s">
        <v>109</v>
      </c>
      <c r="BB189" s="1" t="s">
        <v>109</v>
      </c>
      <c r="BC189" s="1" t="s">
        <v>110</v>
      </c>
      <c r="BD189" s="1" t="s">
        <v>109</v>
      </c>
      <c r="BE189" s="1" t="s">
        <v>109</v>
      </c>
      <c r="BF189" s="1" t="s">
        <v>109</v>
      </c>
      <c r="BG189" s="1" t="s">
        <v>109</v>
      </c>
      <c r="BH189" s="1" t="s">
        <v>109</v>
      </c>
      <c r="BI189" s="1" t="s">
        <v>109</v>
      </c>
      <c r="BJ189" s="1" t="s">
        <v>109</v>
      </c>
      <c r="BK189" s="1" t="s">
        <v>109</v>
      </c>
      <c r="BL189" s="1" t="s">
        <v>109</v>
      </c>
      <c r="BM189" s="1" t="s">
        <v>110</v>
      </c>
      <c r="BN189" s="103"/>
      <c r="BO189" s="101"/>
      <c r="BP189" s="101"/>
      <c r="BQ189" s="101"/>
      <c r="BR189" s="101"/>
      <c r="BS189" s="101"/>
      <c r="BT189" s="101"/>
      <c r="BU189" s="101"/>
      <c r="BV189" s="101"/>
      <c r="BW189" s="101"/>
      <c r="BX189" s="35"/>
      <c r="BY189" s="36"/>
      <c r="BZ189" s="36"/>
      <c r="CA189" s="1"/>
      <c r="CB189" s="1"/>
      <c r="CC189" s="1"/>
      <c r="CD189" s="1"/>
      <c r="CE189" s="102"/>
      <c r="CF189" s="36"/>
      <c r="CG189" s="36"/>
      <c r="CH189" s="36"/>
      <c r="CI189" s="36"/>
      <c r="CJ189" s="36"/>
      <c r="CK189" s="36"/>
      <c r="CL189" s="102"/>
      <c r="CM189" s="36"/>
      <c r="CN189" s="36"/>
      <c r="CO189" s="36"/>
      <c r="CP189" s="36"/>
      <c r="CQ189" s="36"/>
      <c r="CR189" s="36"/>
      <c r="CS189" s="36"/>
      <c r="CT189" s="36"/>
      <c r="CU189" s="36"/>
      <c r="CV189" s="36"/>
      <c r="CW189" s="36"/>
      <c r="CX189" s="36"/>
      <c r="CY189" s="36"/>
    </row>
    <row r="190" spans="1:103" s="55" customFormat="1" ht="50.1" customHeight="1" x14ac:dyDescent="0.15">
      <c r="A190" s="1" t="s">
        <v>6</v>
      </c>
      <c r="B190" s="1" t="s">
        <v>6</v>
      </c>
      <c r="C190" s="1" t="s">
        <v>6</v>
      </c>
      <c r="D190" s="1" t="s">
        <v>6</v>
      </c>
      <c r="E190" s="1"/>
      <c r="F190" s="1"/>
      <c r="G190" s="1"/>
      <c r="H190" s="1"/>
      <c r="I190" s="1" t="s">
        <v>109</v>
      </c>
      <c r="J190" s="1" t="s">
        <v>109</v>
      </c>
      <c r="K190" s="1" t="s">
        <v>109</v>
      </c>
      <c r="L190" s="1" t="s">
        <v>109</v>
      </c>
      <c r="M190" s="1" t="s">
        <v>110</v>
      </c>
      <c r="N190" s="1" t="s">
        <v>109</v>
      </c>
      <c r="O190" s="1" t="s">
        <v>110</v>
      </c>
      <c r="P190" s="1" t="s">
        <v>109</v>
      </c>
      <c r="Q190" s="1" t="s">
        <v>109</v>
      </c>
      <c r="R190" s="1" t="s">
        <v>109</v>
      </c>
      <c r="S190" s="1" t="s">
        <v>109</v>
      </c>
      <c r="T190" s="1" t="s">
        <v>109</v>
      </c>
      <c r="U190" s="1" t="s">
        <v>109</v>
      </c>
      <c r="V190" s="1" t="s">
        <v>307</v>
      </c>
      <c r="W190" s="1" t="s">
        <v>828</v>
      </c>
      <c r="X190" s="37">
        <v>1</v>
      </c>
      <c r="Y190" s="37">
        <v>1</v>
      </c>
      <c r="Z190" s="37">
        <v>1</v>
      </c>
      <c r="AA190" s="37">
        <v>1</v>
      </c>
      <c r="AB190" s="37">
        <v>1</v>
      </c>
      <c r="AC190" s="1" t="s">
        <v>840</v>
      </c>
      <c r="AD190" s="1" t="s">
        <v>841</v>
      </c>
      <c r="AE190" s="1" t="s">
        <v>1433</v>
      </c>
      <c r="AF190" s="37">
        <v>1</v>
      </c>
      <c r="AG190" s="37">
        <v>1</v>
      </c>
      <c r="AH190" s="37">
        <v>1</v>
      </c>
      <c r="AI190" s="37">
        <v>1</v>
      </c>
      <c r="AJ190" s="37">
        <v>1</v>
      </c>
      <c r="AK190" s="37">
        <v>1</v>
      </c>
      <c r="AL190" s="37">
        <v>1</v>
      </c>
      <c r="AM190" s="37">
        <v>1</v>
      </c>
      <c r="AN190" s="37">
        <v>1</v>
      </c>
      <c r="AO190" s="37">
        <v>1</v>
      </c>
      <c r="AP190" s="37">
        <v>1</v>
      </c>
      <c r="AQ190" s="37">
        <v>1</v>
      </c>
      <c r="AR190" s="1" t="s">
        <v>842</v>
      </c>
      <c r="AS190" s="1" t="s">
        <v>169</v>
      </c>
      <c r="AT190" s="1" t="s">
        <v>177</v>
      </c>
      <c r="AU190" s="1" t="s">
        <v>132</v>
      </c>
      <c r="AV190" s="1" t="s">
        <v>843</v>
      </c>
      <c r="AW190" s="1" t="s">
        <v>109</v>
      </c>
      <c r="AX190" s="1" t="s">
        <v>109</v>
      </c>
      <c r="AY190" s="1" t="s">
        <v>109</v>
      </c>
      <c r="AZ190" s="1" t="s">
        <v>109</v>
      </c>
      <c r="BA190" s="1" t="s">
        <v>109</v>
      </c>
      <c r="BB190" s="1" t="s">
        <v>109</v>
      </c>
      <c r="BC190" s="1" t="s">
        <v>109</v>
      </c>
      <c r="BD190" s="1" t="s">
        <v>109</v>
      </c>
      <c r="BE190" s="1" t="s">
        <v>109</v>
      </c>
      <c r="BF190" s="1" t="s">
        <v>109</v>
      </c>
      <c r="BG190" s="1" t="s">
        <v>109</v>
      </c>
      <c r="BH190" s="1" t="s">
        <v>109</v>
      </c>
      <c r="BI190" s="1" t="s">
        <v>109</v>
      </c>
      <c r="BJ190" s="1" t="s">
        <v>109</v>
      </c>
      <c r="BK190" s="1" t="s">
        <v>109</v>
      </c>
      <c r="BL190" s="1" t="s">
        <v>109</v>
      </c>
      <c r="BM190" s="1" t="s">
        <v>110</v>
      </c>
      <c r="BN190" s="98">
        <f>+BY190/BZ190</f>
        <v>1</v>
      </c>
      <c r="BO190" s="106">
        <f>+CF190/CG190</f>
        <v>1</v>
      </c>
      <c r="BP190" s="106">
        <f>+CM190/CN190</f>
        <v>1</v>
      </c>
      <c r="BQ190" s="106"/>
      <c r="BR190" s="106">
        <f>+(BN190+BO190+BP190+BQ190)/4</f>
        <v>0.75</v>
      </c>
      <c r="BS190" s="106">
        <f>BN190</f>
        <v>1</v>
      </c>
      <c r="BT190" s="106">
        <f>+BO190</f>
        <v>1</v>
      </c>
      <c r="BU190" s="106">
        <f>+BP190</f>
        <v>1</v>
      </c>
      <c r="BV190" s="106"/>
      <c r="BW190" s="106">
        <f>+(BS190+BT190+BU190+BV190)/4</f>
        <v>0.75</v>
      </c>
      <c r="BX190" s="35">
        <v>43559</v>
      </c>
      <c r="BY190" s="36">
        <f>6+1+11</f>
        <v>18</v>
      </c>
      <c r="BZ190" s="36">
        <f>6+1+11</f>
        <v>18</v>
      </c>
      <c r="CA190" s="77" t="s">
        <v>929</v>
      </c>
      <c r="CB190" s="36" t="s">
        <v>910</v>
      </c>
      <c r="CC190" s="78" t="s">
        <v>895</v>
      </c>
      <c r="CD190" s="36" t="s">
        <v>164</v>
      </c>
      <c r="CE190" s="102">
        <v>43621</v>
      </c>
      <c r="CF190" s="36">
        <v>22</v>
      </c>
      <c r="CG190" s="36">
        <v>22</v>
      </c>
      <c r="CH190" s="1" t="s">
        <v>2272</v>
      </c>
      <c r="CI190" s="1" t="s">
        <v>894</v>
      </c>
      <c r="CJ190" s="1" t="s">
        <v>895</v>
      </c>
      <c r="CK190" s="1" t="s">
        <v>164</v>
      </c>
      <c r="CL190" s="102">
        <v>43745</v>
      </c>
      <c r="CM190" s="36">
        <v>37</v>
      </c>
      <c r="CN190" s="36">
        <v>37</v>
      </c>
      <c r="CO190" s="1" t="s">
        <v>2033</v>
      </c>
      <c r="CP190" s="36" t="s">
        <v>1775</v>
      </c>
      <c r="CQ190" s="36" t="s">
        <v>1776</v>
      </c>
      <c r="CR190" s="36" t="s">
        <v>164</v>
      </c>
      <c r="CS190" s="38"/>
      <c r="CT190" s="36"/>
      <c r="CU190" s="36"/>
      <c r="CV190" s="38"/>
      <c r="CW190" s="38"/>
      <c r="CX190" s="38"/>
      <c r="CY190" s="38"/>
    </row>
    <row r="191" spans="1:103" s="55" customFormat="1" ht="50.1" customHeight="1" x14ac:dyDescent="0.15">
      <c r="A191" s="1" t="s">
        <v>6</v>
      </c>
      <c r="B191" s="1" t="s">
        <v>6</v>
      </c>
      <c r="C191" s="1" t="s">
        <v>6</v>
      </c>
      <c r="D191" s="1" t="s">
        <v>6</v>
      </c>
      <c r="E191" s="1"/>
      <c r="F191" s="1"/>
      <c r="G191" s="1"/>
      <c r="H191" s="1"/>
      <c r="I191" s="1" t="s">
        <v>109</v>
      </c>
      <c r="J191" s="1" t="s">
        <v>109</v>
      </c>
      <c r="K191" s="1" t="s">
        <v>109</v>
      </c>
      <c r="L191" s="1" t="s">
        <v>109</v>
      </c>
      <c r="M191" s="1" t="s">
        <v>110</v>
      </c>
      <c r="N191" s="1" t="s">
        <v>109</v>
      </c>
      <c r="O191" s="1" t="s">
        <v>109</v>
      </c>
      <c r="P191" s="1" t="s">
        <v>109</v>
      </c>
      <c r="Q191" s="1" t="s">
        <v>109</v>
      </c>
      <c r="R191" s="1" t="s">
        <v>109</v>
      </c>
      <c r="S191" s="1" t="s">
        <v>109</v>
      </c>
      <c r="T191" s="1" t="s">
        <v>109</v>
      </c>
      <c r="U191" s="1" t="s">
        <v>109</v>
      </c>
      <c r="V191" s="1" t="s">
        <v>111</v>
      </c>
      <c r="W191" s="1" t="s">
        <v>165</v>
      </c>
      <c r="X191" s="39">
        <v>75</v>
      </c>
      <c r="Y191" s="1">
        <v>55</v>
      </c>
      <c r="Z191" s="1">
        <v>65</v>
      </c>
      <c r="AA191" s="1">
        <v>70</v>
      </c>
      <c r="AB191" s="39">
        <v>75</v>
      </c>
      <c r="AC191" s="1" t="s">
        <v>844</v>
      </c>
      <c r="AD191" s="1" t="s">
        <v>845</v>
      </c>
      <c r="AE191" s="1" t="s">
        <v>1433</v>
      </c>
      <c r="AF191" s="38"/>
      <c r="AG191" s="38"/>
      <c r="AH191" s="106">
        <v>1</v>
      </c>
      <c r="AI191" s="38"/>
      <c r="AJ191" s="38"/>
      <c r="AK191" s="106">
        <v>1</v>
      </c>
      <c r="AL191" s="38"/>
      <c r="AM191" s="38"/>
      <c r="AN191" s="106">
        <v>1</v>
      </c>
      <c r="AO191" s="38"/>
      <c r="AP191" s="38"/>
      <c r="AQ191" s="106">
        <v>1</v>
      </c>
      <c r="AR191" s="1" t="s">
        <v>846</v>
      </c>
      <c r="AS191" s="1" t="s">
        <v>141</v>
      </c>
      <c r="AT191" s="1" t="s">
        <v>177</v>
      </c>
      <c r="AU191" s="1" t="s">
        <v>132</v>
      </c>
      <c r="AV191" s="1" t="s">
        <v>847</v>
      </c>
      <c r="AW191" s="1" t="s">
        <v>109</v>
      </c>
      <c r="AX191" s="1" t="s">
        <v>109</v>
      </c>
      <c r="AY191" s="1" t="s">
        <v>109</v>
      </c>
      <c r="AZ191" s="1" t="s">
        <v>109</v>
      </c>
      <c r="BA191" s="1" t="s">
        <v>109</v>
      </c>
      <c r="BB191" s="1" t="s">
        <v>109</v>
      </c>
      <c r="BC191" s="1" t="s">
        <v>109</v>
      </c>
      <c r="BD191" s="1" t="s">
        <v>109</v>
      </c>
      <c r="BE191" s="1" t="s">
        <v>109</v>
      </c>
      <c r="BF191" s="1" t="s">
        <v>109</v>
      </c>
      <c r="BG191" s="1" t="s">
        <v>109</v>
      </c>
      <c r="BH191" s="1" t="s">
        <v>109</v>
      </c>
      <c r="BI191" s="1" t="s">
        <v>109</v>
      </c>
      <c r="BJ191" s="1" t="s">
        <v>109</v>
      </c>
      <c r="BK191" s="1" t="s">
        <v>109</v>
      </c>
      <c r="BL191" s="1" t="s">
        <v>109</v>
      </c>
      <c r="BM191" s="1" t="s">
        <v>110</v>
      </c>
      <c r="BN191" s="98">
        <v>1</v>
      </c>
      <c r="BO191" s="106">
        <v>1</v>
      </c>
      <c r="BP191" s="98">
        <v>1</v>
      </c>
      <c r="BQ191" s="106"/>
      <c r="BR191" s="106">
        <f>+(BN191+BO191+BP191+BQ191)/4</f>
        <v>0.75</v>
      </c>
      <c r="BS191" s="106">
        <f>BN191</f>
        <v>1</v>
      </c>
      <c r="BT191" s="106">
        <f>+BO191</f>
        <v>1</v>
      </c>
      <c r="BU191" s="98">
        <f>+BP191</f>
        <v>1</v>
      </c>
      <c r="BV191" s="106"/>
      <c r="BW191" s="106">
        <f>+(BS191+BT191+BU191+BV191)/4</f>
        <v>0.75</v>
      </c>
      <c r="BX191" s="35">
        <v>43558</v>
      </c>
      <c r="BY191" s="36">
        <v>0</v>
      </c>
      <c r="BZ191" s="36">
        <v>0</v>
      </c>
      <c r="CA191" s="1" t="s">
        <v>897</v>
      </c>
      <c r="CB191" s="36" t="s">
        <v>164</v>
      </c>
      <c r="CC191" s="36" t="s">
        <v>164</v>
      </c>
      <c r="CD191" s="36" t="s">
        <v>164</v>
      </c>
      <c r="CE191" s="102">
        <v>43651</v>
      </c>
      <c r="CF191" s="36">
        <v>0</v>
      </c>
      <c r="CG191" s="36">
        <v>0</v>
      </c>
      <c r="CH191" s="1" t="s">
        <v>1450</v>
      </c>
      <c r="CI191" s="1" t="s">
        <v>164</v>
      </c>
      <c r="CJ191" s="1" t="s">
        <v>1451</v>
      </c>
      <c r="CK191" s="1" t="s">
        <v>1452</v>
      </c>
      <c r="CL191" s="102">
        <v>43745</v>
      </c>
      <c r="CM191" s="36">
        <v>0</v>
      </c>
      <c r="CN191" s="36">
        <v>0</v>
      </c>
      <c r="CO191" s="1" t="s">
        <v>1812</v>
      </c>
      <c r="CP191" s="36" t="s">
        <v>164</v>
      </c>
      <c r="CQ191" s="36" t="s">
        <v>164</v>
      </c>
      <c r="CR191" s="36" t="s">
        <v>164</v>
      </c>
      <c r="CS191" s="38"/>
      <c r="CT191" s="36"/>
      <c r="CU191" s="36"/>
      <c r="CV191" s="38"/>
      <c r="CW191" s="38"/>
      <c r="CX191" s="38"/>
      <c r="CY191" s="38"/>
    </row>
    <row r="192" spans="1:103" s="55" customFormat="1" ht="50.1" customHeight="1" x14ac:dyDescent="0.15">
      <c r="A192" s="84" t="s">
        <v>6</v>
      </c>
      <c r="B192" s="84" t="s">
        <v>6</v>
      </c>
      <c r="C192" s="84" t="s">
        <v>6</v>
      </c>
      <c r="D192" s="84" t="s">
        <v>6</v>
      </c>
      <c r="E192" s="84"/>
      <c r="F192" s="84"/>
      <c r="G192" s="84"/>
      <c r="H192" s="84"/>
      <c r="I192" s="84" t="s">
        <v>109</v>
      </c>
      <c r="J192" s="84" t="s">
        <v>109</v>
      </c>
      <c r="K192" s="84" t="s">
        <v>109</v>
      </c>
      <c r="L192" s="84" t="s">
        <v>109</v>
      </c>
      <c r="M192" s="84" t="s">
        <v>110</v>
      </c>
      <c r="N192" s="84" t="s">
        <v>109</v>
      </c>
      <c r="O192" s="84" t="s">
        <v>109</v>
      </c>
      <c r="P192" s="84" t="s">
        <v>109</v>
      </c>
      <c r="Q192" s="84" t="s">
        <v>109</v>
      </c>
      <c r="R192" s="84" t="s">
        <v>109</v>
      </c>
      <c r="S192" s="84" t="s">
        <v>109</v>
      </c>
      <c r="T192" s="84" t="s">
        <v>109</v>
      </c>
      <c r="U192" s="84" t="s">
        <v>109</v>
      </c>
      <c r="V192" s="84" t="s">
        <v>227</v>
      </c>
      <c r="W192" s="84" t="s">
        <v>228</v>
      </c>
      <c r="X192" s="86">
        <v>1</v>
      </c>
      <c r="Y192" s="86">
        <v>1</v>
      </c>
      <c r="Z192" s="86">
        <v>1</v>
      </c>
      <c r="AA192" s="86">
        <v>1</v>
      </c>
      <c r="AB192" s="86">
        <v>1</v>
      </c>
      <c r="AC192" s="84" t="s">
        <v>848</v>
      </c>
      <c r="AD192" s="84" t="s">
        <v>849</v>
      </c>
      <c r="AE192" s="84" t="s">
        <v>1433</v>
      </c>
      <c r="AF192" s="84"/>
      <c r="AG192" s="84"/>
      <c r="AH192" s="84"/>
      <c r="AI192" s="84"/>
      <c r="AJ192" s="84"/>
      <c r="AK192" s="84"/>
      <c r="AL192" s="84">
        <v>17</v>
      </c>
      <c r="AM192" s="84"/>
      <c r="AN192" s="84"/>
      <c r="AO192" s="84"/>
      <c r="AP192" s="84"/>
      <c r="AQ192" s="84"/>
      <c r="AR192" s="84" t="s">
        <v>850</v>
      </c>
      <c r="AS192" s="84" t="s">
        <v>116</v>
      </c>
      <c r="AT192" s="84" t="s">
        <v>117</v>
      </c>
      <c r="AU192" s="84" t="s">
        <v>118</v>
      </c>
      <c r="AV192" s="84" t="s">
        <v>494</v>
      </c>
      <c r="AW192" s="84" t="s">
        <v>110</v>
      </c>
      <c r="AX192" s="84" t="s">
        <v>109</v>
      </c>
      <c r="AY192" s="84" t="s">
        <v>109</v>
      </c>
      <c r="AZ192" s="84" t="s">
        <v>109</v>
      </c>
      <c r="BA192" s="84" t="s">
        <v>109</v>
      </c>
      <c r="BB192" s="84" t="s">
        <v>109</v>
      </c>
      <c r="BC192" s="84" t="s">
        <v>109</v>
      </c>
      <c r="BD192" s="84" t="s">
        <v>109</v>
      </c>
      <c r="BE192" s="84" t="s">
        <v>109</v>
      </c>
      <c r="BF192" s="84" t="s">
        <v>109</v>
      </c>
      <c r="BG192" s="84" t="s">
        <v>109</v>
      </c>
      <c r="BH192" s="84" t="s">
        <v>109</v>
      </c>
      <c r="BI192" s="84" t="s">
        <v>109</v>
      </c>
      <c r="BJ192" s="84" t="s">
        <v>109</v>
      </c>
      <c r="BK192" s="84" t="s">
        <v>109</v>
      </c>
      <c r="BL192" s="84" t="s">
        <v>109</v>
      </c>
      <c r="BM192" s="84" t="s">
        <v>110</v>
      </c>
      <c r="BN192" s="94"/>
      <c r="BO192" s="95"/>
      <c r="BP192" s="115">
        <v>1</v>
      </c>
      <c r="BQ192" s="100"/>
      <c r="BR192" s="115">
        <v>1</v>
      </c>
      <c r="BS192" s="100"/>
      <c r="BT192" s="108"/>
      <c r="BU192" s="108">
        <v>1</v>
      </c>
      <c r="BV192" s="100"/>
      <c r="BW192" s="115">
        <v>1</v>
      </c>
      <c r="BX192" s="92"/>
      <c r="BY192" s="87"/>
      <c r="BZ192" s="87"/>
      <c r="CA192" s="87"/>
      <c r="CB192" s="87"/>
      <c r="CC192" s="87"/>
      <c r="CD192" s="87"/>
      <c r="CE192" s="109"/>
      <c r="CF192" s="87"/>
      <c r="CG192" s="87"/>
      <c r="CH192" s="84"/>
      <c r="CI192" s="84"/>
      <c r="CJ192" s="84"/>
      <c r="CK192" s="84"/>
      <c r="CL192" s="109">
        <v>43685</v>
      </c>
      <c r="CM192" s="87">
        <v>1</v>
      </c>
      <c r="CN192" s="87"/>
      <c r="CO192" s="84" t="s">
        <v>2031</v>
      </c>
      <c r="CP192" s="84" t="s">
        <v>1779</v>
      </c>
      <c r="CQ192" s="84" t="s">
        <v>2032</v>
      </c>
      <c r="CR192" s="84" t="s">
        <v>1781</v>
      </c>
      <c r="CS192" s="85"/>
      <c r="CT192" s="87"/>
      <c r="CU192" s="87"/>
      <c r="CV192" s="85"/>
      <c r="CW192" s="85"/>
      <c r="CX192" s="85"/>
      <c r="CY192" s="85"/>
    </row>
    <row r="193" spans="1:103" s="55" customFormat="1" ht="50.1" customHeight="1" x14ac:dyDescent="0.15">
      <c r="A193" s="1" t="s">
        <v>6</v>
      </c>
      <c r="B193" s="1" t="s">
        <v>6</v>
      </c>
      <c r="C193" s="1" t="s">
        <v>6</v>
      </c>
      <c r="D193" s="1" t="s">
        <v>6</v>
      </c>
      <c r="E193" s="1"/>
      <c r="F193" s="1"/>
      <c r="G193" s="1"/>
      <c r="H193" s="1"/>
      <c r="I193" s="1" t="s">
        <v>109</v>
      </c>
      <c r="J193" s="1" t="s">
        <v>109</v>
      </c>
      <c r="K193" s="1" t="s">
        <v>109</v>
      </c>
      <c r="L193" s="1" t="s">
        <v>109</v>
      </c>
      <c r="M193" s="1" t="s">
        <v>110</v>
      </c>
      <c r="N193" s="1" t="s">
        <v>109</v>
      </c>
      <c r="O193" s="1" t="s">
        <v>110</v>
      </c>
      <c r="P193" s="1"/>
      <c r="Q193" s="1" t="s">
        <v>110</v>
      </c>
      <c r="R193" s="1" t="s">
        <v>109</v>
      </c>
      <c r="S193" s="1" t="s">
        <v>109</v>
      </c>
      <c r="T193" s="1" t="s">
        <v>109</v>
      </c>
      <c r="U193" s="1" t="s">
        <v>109</v>
      </c>
      <c r="V193" s="1" t="s">
        <v>111</v>
      </c>
      <c r="W193" s="1" t="s">
        <v>165</v>
      </c>
      <c r="X193" s="39">
        <v>75</v>
      </c>
      <c r="Y193" s="1">
        <v>55</v>
      </c>
      <c r="Z193" s="1">
        <v>65</v>
      </c>
      <c r="AA193" s="1">
        <v>70</v>
      </c>
      <c r="AB193" s="39">
        <v>75</v>
      </c>
      <c r="AC193" s="1" t="s">
        <v>851</v>
      </c>
      <c r="AD193" s="1" t="s">
        <v>852</v>
      </c>
      <c r="AE193" s="1" t="s">
        <v>1433</v>
      </c>
      <c r="AF193" s="37"/>
      <c r="AG193" s="37"/>
      <c r="AH193" s="37"/>
      <c r="AI193" s="37"/>
      <c r="AJ193" s="37">
        <v>0.5</v>
      </c>
      <c r="AK193" s="37"/>
      <c r="AL193" s="37"/>
      <c r="AM193" s="37"/>
      <c r="AN193" s="37"/>
      <c r="AO193" s="37"/>
      <c r="AP193" s="37">
        <v>0.5</v>
      </c>
      <c r="AQ193" s="37"/>
      <c r="AR193" s="1" t="s">
        <v>853</v>
      </c>
      <c r="AS193" s="1" t="s">
        <v>126</v>
      </c>
      <c r="AT193" s="1" t="s">
        <v>131</v>
      </c>
      <c r="AU193" s="1" t="s">
        <v>132</v>
      </c>
      <c r="AV193" s="1" t="s">
        <v>854</v>
      </c>
      <c r="AW193" s="1" t="s">
        <v>109</v>
      </c>
      <c r="AX193" s="1" t="s">
        <v>109</v>
      </c>
      <c r="AY193" s="1" t="s">
        <v>109</v>
      </c>
      <c r="AZ193" s="1" t="s">
        <v>109</v>
      </c>
      <c r="BA193" s="1" t="s">
        <v>109</v>
      </c>
      <c r="BB193" s="1" t="s">
        <v>109</v>
      </c>
      <c r="BC193" s="1" t="s">
        <v>109</v>
      </c>
      <c r="BD193" s="1" t="s">
        <v>109</v>
      </c>
      <c r="BE193" s="1" t="s">
        <v>109</v>
      </c>
      <c r="BF193" s="1" t="s">
        <v>109</v>
      </c>
      <c r="BG193" s="1" t="s">
        <v>109</v>
      </c>
      <c r="BH193" s="1" t="s">
        <v>109</v>
      </c>
      <c r="BI193" s="1" t="s">
        <v>109</v>
      </c>
      <c r="BJ193" s="1" t="s">
        <v>109</v>
      </c>
      <c r="BK193" s="1" t="s">
        <v>109</v>
      </c>
      <c r="BL193" s="1" t="s">
        <v>109</v>
      </c>
      <c r="BM193" s="1" t="s">
        <v>110</v>
      </c>
      <c r="BN193" s="93"/>
      <c r="BO193" s="106">
        <f t="shared" si="43"/>
        <v>1</v>
      </c>
      <c r="BP193" s="93"/>
      <c r="BQ193" s="93"/>
      <c r="BR193" s="106">
        <f>+(BO193+BP193+BQ193)/2</f>
        <v>0.5</v>
      </c>
      <c r="BS193" s="101"/>
      <c r="BT193" s="106">
        <f t="shared" ref="BT193:BT198" si="48">+BO193</f>
        <v>1</v>
      </c>
      <c r="BU193" s="101"/>
      <c r="BV193" s="101"/>
      <c r="BW193" s="106">
        <f>+BR193</f>
        <v>0.5</v>
      </c>
      <c r="BX193" s="35"/>
      <c r="BY193" s="36"/>
      <c r="BZ193" s="36"/>
      <c r="CA193" s="36"/>
      <c r="CB193" s="36"/>
      <c r="CC193" s="36"/>
      <c r="CD193" s="36"/>
      <c r="CE193" s="102">
        <v>43651</v>
      </c>
      <c r="CF193" s="36">
        <v>1</v>
      </c>
      <c r="CG193" s="36">
        <v>1</v>
      </c>
      <c r="CH193" s="1" t="s">
        <v>1434</v>
      </c>
      <c r="CI193" s="1" t="s">
        <v>1435</v>
      </c>
      <c r="CJ193" s="1" t="s">
        <v>1436</v>
      </c>
      <c r="CK193" s="1" t="s">
        <v>164</v>
      </c>
      <c r="CL193" s="102"/>
      <c r="CM193" s="36"/>
      <c r="CN193" s="36"/>
      <c r="CO193" s="36"/>
      <c r="CP193" s="38"/>
      <c r="CQ193" s="38"/>
      <c r="CR193" s="38"/>
      <c r="CS193" s="38"/>
      <c r="CT193" s="36"/>
      <c r="CU193" s="36"/>
      <c r="CV193" s="38"/>
      <c r="CW193" s="38"/>
      <c r="CX193" s="38"/>
      <c r="CY193" s="38"/>
    </row>
    <row r="194" spans="1:103" s="55" customFormat="1" ht="138.75" customHeight="1" x14ac:dyDescent="0.15">
      <c r="A194" s="1" t="s">
        <v>6</v>
      </c>
      <c r="B194" s="1" t="s">
        <v>6</v>
      </c>
      <c r="C194" s="1" t="s">
        <v>6</v>
      </c>
      <c r="D194" s="1" t="s">
        <v>6</v>
      </c>
      <c r="E194" s="1"/>
      <c r="F194" s="1"/>
      <c r="G194" s="1"/>
      <c r="H194" s="1"/>
      <c r="I194" s="1" t="s">
        <v>109</v>
      </c>
      <c r="J194" s="1" t="s">
        <v>109</v>
      </c>
      <c r="K194" s="1" t="s">
        <v>109</v>
      </c>
      <c r="L194" s="1" t="s">
        <v>109</v>
      </c>
      <c r="M194" s="1" t="s">
        <v>110</v>
      </c>
      <c r="N194" s="1" t="s">
        <v>110</v>
      </c>
      <c r="O194" s="1" t="s">
        <v>109</v>
      </c>
      <c r="P194" s="1" t="s">
        <v>110</v>
      </c>
      <c r="Q194" s="1" t="s">
        <v>109</v>
      </c>
      <c r="R194" s="1" t="s">
        <v>109</v>
      </c>
      <c r="S194" s="1" t="s">
        <v>109</v>
      </c>
      <c r="T194" s="1" t="s">
        <v>109</v>
      </c>
      <c r="U194" s="1" t="s">
        <v>109</v>
      </c>
      <c r="V194" s="1" t="s">
        <v>155</v>
      </c>
      <c r="W194" s="1" t="s">
        <v>930</v>
      </c>
      <c r="X194" s="37">
        <v>0.95</v>
      </c>
      <c r="Y194" s="37">
        <v>0.95</v>
      </c>
      <c r="Z194" s="37">
        <v>0.95</v>
      </c>
      <c r="AA194" s="37">
        <v>0.95</v>
      </c>
      <c r="AB194" s="37">
        <v>0.95</v>
      </c>
      <c r="AC194" s="1" t="s">
        <v>931</v>
      </c>
      <c r="AD194" s="1" t="s">
        <v>932</v>
      </c>
      <c r="AE194" s="1" t="s">
        <v>933</v>
      </c>
      <c r="AF194" s="37"/>
      <c r="AG194" s="37"/>
      <c r="AH194" s="37">
        <v>0.95</v>
      </c>
      <c r="AI194" s="37"/>
      <c r="AJ194" s="37"/>
      <c r="AK194" s="37">
        <v>0.95</v>
      </c>
      <c r="AL194" s="37"/>
      <c r="AM194" s="37"/>
      <c r="AN194" s="37">
        <v>0.95</v>
      </c>
      <c r="AO194" s="37"/>
      <c r="AP194" s="37"/>
      <c r="AQ194" s="37">
        <v>0.95</v>
      </c>
      <c r="AR194" s="1" t="s">
        <v>934</v>
      </c>
      <c r="AS194" s="1" t="s">
        <v>141</v>
      </c>
      <c r="AT194" s="1" t="s">
        <v>177</v>
      </c>
      <c r="AU194" s="1" t="s">
        <v>132</v>
      </c>
      <c r="AV194" s="1" t="s">
        <v>935</v>
      </c>
      <c r="AW194" s="1" t="s">
        <v>109</v>
      </c>
      <c r="AX194" s="1" t="s">
        <v>109</v>
      </c>
      <c r="AY194" s="1" t="s">
        <v>109</v>
      </c>
      <c r="AZ194" s="1" t="s">
        <v>109</v>
      </c>
      <c r="BA194" s="1" t="s">
        <v>109</v>
      </c>
      <c r="BB194" s="1" t="s">
        <v>109</v>
      </c>
      <c r="BC194" s="1" t="s">
        <v>109</v>
      </c>
      <c r="BD194" s="1" t="s">
        <v>109</v>
      </c>
      <c r="BE194" s="1" t="s">
        <v>109</v>
      </c>
      <c r="BF194" s="1" t="s">
        <v>109</v>
      </c>
      <c r="BG194" s="1" t="s">
        <v>109</v>
      </c>
      <c r="BH194" s="1" t="s">
        <v>109</v>
      </c>
      <c r="BI194" s="1" t="s">
        <v>109</v>
      </c>
      <c r="BJ194" s="1" t="s">
        <v>109</v>
      </c>
      <c r="BK194" s="1" t="s">
        <v>109</v>
      </c>
      <c r="BL194" s="1" t="s">
        <v>109</v>
      </c>
      <c r="BM194" s="1" t="s">
        <v>110</v>
      </c>
      <c r="BN194" s="103">
        <f t="shared" ref="BN194:BN195" si="49">+BY194/BZ194</f>
        <v>0.99254730913357747</v>
      </c>
      <c r="BO194" s="101">
        <f t="shared" si="43"/>
        <v>0.99541953279800799</v>
      </c>
      <c r="BP194" s="103">
        <v>0.99919999999999998</v>
      </c>
      <c r="BQ194" s="101"/>
      <c r="BR194" s="101">
        <f>+(BN194+BO194+BP194+BQ194)/4</f>
        <v>0.74679171048289639</v>
      </c>
      <c r="BS194" s="101">
        <f>BN194</f>
        <v>0.99254730913357747</v>
      </c>
      <c r="BT194" s="101">
        <f t="shared" si="48"/>
        <v>0.99541953279800799</v>
      </c>
      <c r="BU194" s="103">
        <f>+BP194</f>
        <v>0.99919999999999998</v>
      </c>
      <c r="BV194" s="101"/>
      <c r="BW194" s="101">
        <f>+(BS194+BT194+BU194+BV194)/4</f>
        <v>0.74679171048289639</v>
      </c>
      <c r="BX194" s="35">
        <v>43712</v>
      </c>
      <c r="BY194" s="118">
        <v>143005457932.78</v>
      </c>
      <c r="BZ194" s="118">
        <v>144079235938.5</v>
      </c>
      <c r="CA194" s="1" t="s">
        <v>936</v>
      </c>
      <c r="CB194" s="1" t="s">
        <v>937</v>
      </c>
      <c r="CC194" s="1" t="s">
        <v>938</v>
      </c>
      <c r="CD194" s="1" t="s">
        <v>939</v>
      </c>
      <c r="CE194" s="102">
        <v>43651</v>
      </c>
      <c r="CF194" s="118">
        <v>318440827377.45001</v>
      </c>
      <c r="CG194" s="118">
        <v>319906146991.46002</v>
      </c>
      <c r="CH194" s="1" t="s">
        <v>1547</v>
      </c>
      <c r="CI194" s="1" t="s">
        <v>937</v>
      </c>
      <c r="CJ194" s="1" t="s">
        <v>1548</v>
      </c>
      <c r="CK194" s="1" t="s">
        <v>1549</v>
      </c>
      <c r="CL194" s="102">
        <v>43740</v>
      </c>
      <c r="CM194" s="119">
        <v>543982935552.63</v>
      </c>
      <c r="CN194" s="119">
        <v>517187642825.97144</v>
      </c>
      <c r="CO194" s="1" t="s">
        <v>2102</v>
      </c>
      <c r="CP194" s="1" t="s">
        <v>937</v>
      </c>
      <c r="CQ194" s="1" t="s">
        <v>1977</v>
      </c>
      <c r="CR194" s="1" t="s">
        <v>1978</v>
      </c>
      <c r="CS194" s="38"/>
      <c r="CT194" s="119"/>
      <c r="CU194" s="119"/>
      <c r="CV194" s="38"/>
      <c r="CW194" s="38"/>
      <c r="CX194" s="38"/>
      <c r="CY194" s="38"/>
    </row>
    <row r="195" spans="1:103" s="55" customFormat="1" ht="74.25" customHeight="1" x14ac:dyDescent="0.15">
      <c r="A195" s="1" t="s">
        <v>6</v>
      </c>
      <c r="B195" s="1" t="s">
        <v>6</v>
      </c>
      <c r="C195" s="1" t="s">
        <v>6</v>
      </c>
      <c r="D195" s="1" t="s">
        <v>6</v>
      </c>
      <c r="E195" s="1"/>
      <c r="F195" s="1"/>
      <c r="G195" s="1"/>
      <c r="H195" s="1"/>
      <c r="I195" s="1" t="s">
        <v>109</v>
      </c>
      <c r="J195" s="1" t="s">
        <v>109</v>
      </c>
      <c r="K195" s="1" t="s">
        <v>109</v>
      </c>
      <c r="L195" s="1" t="s">
        <v>109</v>
      </c>
      <c r="M195" s="1" t="s">
        <v>110</v>
      </c>
      <c r="N195" s="1" t="s">
        <v>110</v>
      </c>
      <c r="O195" s="1" t="s">
        <v>109</v>
      </c>
      <c r="P195" s="1" t="s">
        <v>110</v>
      </c>
      <c r="Q195" s="1" t="s">
        <v>109</v>
      </c>
      <c r="R195" s="1" t="s">
        <v>109</v>
      </c>
      <c r="S195" s="1" t="s">
        <v>109</v>
      </c>
      <c r="T195" s="1" t="s">
        <v>109</v>
      </c>
      <c r="U195" s="1" t="s">
        <v>109</v>
      </c>
      <c r="V195" s="1" t="s">
        <v>111</v>
      </c>
      <c r="W195" s="1" t="s">
        <v>165</v>
      </c>
      <c r="X195" s="39">
        <v>75</v>
      </c>
      <c r="Y195" s="1">
        <v>55</v>
      </c>
      <c r="Z195" s="1">
        <v>65</v>
      </c>
      <c r="AA195" s="1">
        <v>70</v>
      </c>
      <c r="AB195" s="39">
        <v>75</v>
      </c>
      <c r="AC195" s="1" t="s">
        <v>940</v>
      </c>
      <c r="AD195" s="1" t="s">
        <v>941</v>
      </c>
      <c r="AE195" s="1" t="s">
        <v>933</v>
      </c>
      <c r="AF195" s="37"/>
      <c r="AG195" s="37"/>
      <c r="AH195" s="37">
        <v>0.95</v>
      </c>
      <c r="AI195" s="37"/>
      <c r="AJ195" s="37"/>
      <c r="AK195" s="37">
        <v>0.95</v>
      </c>
      <c r="AL195" s="37"/>
      <c r="AM195" s="37"/>
      <c r="AN195" s="37">
        <v>0.75</v>
      </c>
      <c r="AO195" s="37"/>
      <c r="AP195" s="37"/>
      <c r="AQ195" s="37">
        <v>0.95</v>
      </c>
      <c r="AR195" s="1" t="s">
        <v>942</v>
      </c>
      <c r="AS195" s="1" t="s">
        <v>141</v>
      </c>
      <c r="AT195" s="1" t="s">
        <v>177</v>
      </c>
      <c r="AU195" s="1" t="s">
        <v>132</v>
      </c>
      <c r="AV195" s="1" t="s">
        <v>943</v>
      </c>
      <c r="AW195" s="1" t="s">
        <v>109</v>
      </c>
      <c r="AX195" s="1" t="s">
        <v>109</v>
      </c>
      <c r="AY195" s="1" t="s">
        <v>109</v>
      </c>
      <c r="AZ195" s="1" t="s">
        <v>109</v>
      </c>
      <c r="BA195" s="1" t="s">
        <v>109</v>
      </c>
      <c r="BB195" s="1" t="s">
        <v>109</v>
      </c>
      <c r="BC195" s="1" t="s">
        <v>109</v>
      </c>
      <c r="BD195" s="1" t="s">
        <v>109</v>
      </c>
      <c r="BE195" s="1" t="s">
        <v>109</v>
      </c>
      <c r="BF195" s="1" t="s">
        <v>109</v>
      </c>
      <c r="BG195" s="1" t="s">
        <v>109</v>
      </c>
      <c r="BH195" s="1" t="s">
        <v>109</v>
      </c>
      <c r="BI195" s="1" t="s">
        <v>109</v>
      </c>
      <c r="BJ195" s="1" t="s">
        <v>109</v>
      </c>
      <c r="BK195" s="1" t="s">
        <v>109</v>
      </c>
      <c r="BL195" s="1" t="s">
        <v>109</v>
      </c>
      <c r="BM195" s="1" t="s">
        <v>110</v>
      </c>
      <c r="BN195" s="103">
        <f t="shared" si="49"/>
        <v>0.77063239331059208</v>
      </c>
      <c r="BO195" s="101">
        <f t="shared" si="43"/>
        <v>0.72730710282790023</v>
      </c>
      <c r="BP195" s="103">
        <v>0.86109999999999998</v>
      </c>
      <c r="BQ195" s="101"/>
      <c r="BR195" s="101">
        <f>+(BN195+BO195+BP195+BQ195)/4</f>
        <v>0.58975987403462304</v>
      </c>
      <c r="BS195" s="101">
        <f>BN195</f>
        <v>0.77063239331059208</v>
      </c>
      <c r="BT195" s="101">
        <f t="shared" si="48"/>
        <v>0.72730710282790023</v>
      </c>
      <c r="BU195" s="103">
        <f>+BP195</f>
        <v>0.86109999999999998</v>
      </c>
      <c r="BV195" s="101"/>
      <c r="BW195" s="101">
        <f>+(BS195+BT195+BU195+BV195)/4</f>
        <v>0.58975987403462304</v>
      </c>
      <c r="BX195" s="35">
        <v>43564</v>
      </c>
      <c r="BY195" s="118">
        <v>530770935147.91003</v>
      </c>
      <c r="BZ195" s="118">
        <v>688747241558</v>
      </c>
      <c r="CA195" s="1" t="s">
        <v>2290</v>
      </c>
      <c r="CB195" s="1" t="s">
        <v>944</v>
      </c>
      <c r="CC195" s="1" t="s">
        <v>945</v>
      </c>
      <c r="CD195" s="1" t="s">
        <v>946</v>
      </c>
      <c r="CE195" s="102">
        <v>43651</v>
      </c>
      <c r="CF195" s="118">
        <v>624572968319</v>
      </c>
      <c r="CG195" s="118">
        <v>858747241558</v>
      </c>
      <c r="CH195" s="1" t="s">
        <v>1550</v>
      </c>
      <c r="CI195" s="1" t="s">
        <v>944</v>
      </c>
      <c r="CJ195" s="1" t="s">
        <v>1551</v>
      </c>
      <c r="CK195" s="1" t="s">
        <v>1552</v>
      </c>
      <c r="CL195" s="102">
        <v>43740</v>
      </c>
      <c r="CM195" s="119">
        <v>762688063984.55005</v>
      </c>
      <c r="CN195" s="119">
        <v>664310431168.5</v>
      </c>
      <c r="CO195" s="1" t="s">
        <v>2103</v>
      </c>
      <c r="CP195" s="52" t="s">
        <v>1979</v>
      </c>
      <c r="CQ195" s="52" t="s">
        <v>1980</v>
      </c>
      <c r="CR195" s="52" t="s">
        <v>1298</v>
      </c>
      <c r="CS195" s="38"/>
      <c r="CT195" s="119"/>
      <c r="CU195" s="119"/>
      <c r="CV195" s="38"/>
      <c r="CW195" s="38"/>
      <c r="CX195" s="38"/>
      <c r="CY195" s="38"/>
    </row>
    <row r="196" spans="1:103" s="55" customFormat="1" ht="74.25" customHeight="1" x14ac:dyDescent="0.15">
      <c r="A196" s="1" t="s">
        <v>6</v>
      </c>
      <c r="B196" s="1" t="s">
        <v>6</v>
      </c>
      <c r="C196" s="1" t="s">
        <v>6</v>
      </c>
      <c r="D196" s="1" t="s">
        <v>6</v>
      </c>
      <c r="E196" s="1"/>
      <c r="F196" s="1"/>
      <c r="G196" s="1"/>
      <c r="H196" s="1"/>
      <c r="I196" s="1" t="s">
        <v>109</v>
      </c>
      <c r="J196" s="1" t="s">
        <v>109</v>
      </c>
      <c r="K196" s="1" t="s">
        <v>109</v>
      </c>
      <c r="L196" s="1" t="s">
        <v>109</v>
      </c>
      <c r="M196" s="1" t="s">
        <v>110</v>
      </c>
      <c r="N196" s="1" t="s">
        <v>110</v>
      </c>
      <c r="O196" s="1" t="s">
        <v>109</v>
      </c>
      <c r="P196" s="1" t="s">
        <v>110</v>
      </c>
      <c r="Q196" s="1" t="s">
        <v>109</v>
      </c>
      <c r="R196" s="1" t="s">
        <v>109</v>
      </c>
      <c r="S196" s="1" t="s">
        <v>109</v>
      </c>
      <c r="T196" s="1" t="s">
        <v>109</v>
      </c>
      <c r="U196" s="1" t="s">
        <v>109</v>
      </c>
      <c r="V196" s="1" t="s">
        <v>155</v>
      </c>
      <c r="W196" s="1" t="s">
        <v>930</v>
      </c>
      <c r="X196" s="39">
        <v>75</v>
      </c>
      <c r="Y196" s="1">
        <v>55</v>
      </c>
      <c r="Z196" s="1">
        <v>65</v>
      </c>
      <c r="AA196" s="1">
        <v>70</v>
      </c>
      <c r="AB196" s="39">
        <v>75</v>
      </c>
      <c r="AC196" s="1" t="s">
        <v>947</v>
      </c>
      <c r="AD196" s="1" t="s">
        <v>948</v>
      </c>
      <c r="AE196" s="1" t="s">
        <v>933</v>
      </c>
      <c r="AF196" s="40"/>
      <c r="AG196" s="40"/>
      <c r="AH196" s="40"/>
      <c r="AI196" s="40">
        <v>1</v>
      </c>
      <c r="AJ196" s="40"/>
      <c r="AK196" s="40"/>
      <c r="AL196" s="40"/>
      <c r="AM196" s="40">
        <v>1</v>
      </c>
      <c r="AN196" s="40"/>
      <c r="AO196" s="40"/>
      <c r="AP196" s="40"/>
      <c r="AQ196" s="40">
        <v>1</v>
      </c>
      <c r="AR196" s="1" t="s">
        <v>949</v>
      </c>
      <c r="AS196" s="1" t="s">
        <v>305</v>
      </c>
      <c r="AT196" s="1" t="s">
        <v>131</v>
      </c>
      <c r="AU196" s="1" t="s">
        <v>118</v>
      </c>
      <c r="AV196" s="1" t="s">
        <v>950</v>
      </c>
      <c r="AW196" s="1" t="s">
        <v>109</v>
      </c>
      <c r="AX196" s="1" t="s">
        <v>109</v>
      </c>
      <c r="AY196" s="1" t="s">
        <v>109</v>
      </c>
      <c r="AZ196" s="1" t="s">
        <v>109</v>
      </c>
      <c r="BA196" s="1" t="s">
        <v>109</v>
      </c>
      <c r="BB196" s="1" t="s">
        <v>109</v>
      </c>
      <c r="BC196" s="1" t="s">
        <v>109</v>
      </c>
      <c r="BD196" s="1" t="s">
        <v>109</v>
      </c>
      <c r="BE196" s="1" t="s">
        <v>109</v>
      </c>
      <c r="BF196" s="1" t="s">
        <v>109</v>
      </c>
      <c r="BG196" s="1" t="s">
        <v>109</v>
      </c>
      <c r="BH196" s="1" t="s">
        <v>109</v>
      </c>
      <c r="BI196" s="1" t="s">
        <v>109</v>
      </c>
      <c r="BJ196" s="1" t="s">
        <v>109</v>
      </c>
      <c r="BK196" s="1" t="s">
        <v>109</v>
      </c>
      <c r="BL196" s="1" t="s">
        <v>109</v>
      </c>
      <c r="BM196" s="1" t="s">
        <v>110</v>
      </c>
      <c r="BN196" s="93"/>
      <c r="BO196" s="106">
        <f t="shared" si="43"/>
        <v>1</v>
      </c>
      <c r="BP196" s="98">
        <v>1</v>
      </c>
      <c r="BQ196" s="99"/>
      <c r="BR196" s="106">
        <f>+(BO196+BP196+BQ196)/3</f>
        <v>0.66666666666666663</v>
      </c>
      <c r="BS196" s="106"/>
      <c r="BT196" s="106">
        <f t="shared" si="48"/>
        <v>1</v>
      </c>
      <c r="BU196" s="106">
        <v>1</v>
      </c>
      <c r="BV196" s="93"/>
      <c r="BW196" s="101">
        <f>+BR196</f>
        <v>0.66666666666666663</v>
      </c>
      <c r="BX196" s="35"/>
      <c r="BY196" s="36"/>
      <c r="BZ196" s="36"/>
      <c r="CA196" s="36"/>
      <c r="CB196" s="36"/>
      <c r="CC196" s="36"/>
      <c r="CD196" s="36"/>
      <c r="CE196" s="102">
        <v>43587</v>
      </c>
      <c r="CF196" s="36">
        <v>1</v>
      </c>
      <c r="CG196" s="36">
        <v>1</v>
      </c>
      <c r="CH196" s="1" t="s">
        <v>2273</v>
      </c>
      <c r="CI196" s="1" t="s">
        <v>1372</v>
      </c>
      <c r="CJ196" s="1" t="s">
        <v>1373</v>
      </c>
      <c r="CK196" s="1" t="s">
        <v>1374</v>
      </c>
      <c r="CL196" s="102">
        <v>43712</v>
      </c>
      <c r="CM196" s="36">
        <v>1</v>
      </c>
      <c r="CN196" s="36"/>
      <c r="CO196" s="1" t="s">
        <v>1974</v>
      </c>
      <c r="CP196" s="1" t="s">
        <v>1975</v>
      </c>
      <c r="CQ196" s="1" t="s">
        <v>1976</v>
      </c>
      <c r="CR196" s="1" t="s">
        <v>164</v>
      </c>
      <c r="CS196" s="38"/>
      <c r="CT196" s="36"/>
      <c r="CU196" s="36"/>
      <c r="CV196" s="38"/>
      <c r="CW196" s="38"/>
      <c r="CX196" s="38"/>
      <c r="CY196" s="38"/>
    </row>
    <row r="197" spans="1:103" s="55" customFormat="1" ht="74.25" customHeight="1" x14ac:dyDescent="0.15">
      <c r="A197" s="1" t="s">
        <v>6</v>
      </c>
      <c r="B197" s="1" t="s">
        <v>6</v>
      </c>
      <c r="C197" s="1" t="s">
        <v>6</v>
      </c>
      <c r="D197" s="1" t="s">
        <v>6</v>
      </c>
      <c r="E197" s="1"/>
      <c r="F197" s="1"/>
      <c r="G197" s="1"/>
      <c r="H197" s="1"/>
      <c r="I197" s="1" t="s">
        <v>109</v>
      </c>
      <c r="J197" s="1" t="s">
        <v>109</v>
      </c>
      <c r="K197" s="1" t="s">
        <v>109</v>
      </c>
      <c r="L197" s="1" t="s">
        <v>109</v>
      </c>
      <c r="M197" s="1" t="s">
        <v>110</v>
      </c>
      <c r="N197" s="1" t="s">
        <v>109</v>
      </c>
      <c r="O197" s="1" t="s">
        <v>110</v>
      </c>
      <c r="P197" s="1" t="s">
        <v>109</v>
      </c>
      <c r="Q197" s="1" t="s">
        <v>109</v>
      </c>
      <c r="R197" s="1" t="s">
        <v>109</v>
      </c>
      <c r="S197" s="1" t="s">
        <v>109</v>
      </c>
      <c r="T197" s="1" t="s">
        <v>109</v>
      </c>
      <c r="U197" s="1" t="s">
        <v>109</v>
      </c>
      <c r="V197" s="1" t="s">
        <v>307</v>
      </c>
      <c r="W197" s="1" t="s">
        <v>828</v>
      </c>
      <c r="X197" s="37">
        <v>1</v>
      </c>
      <c r="Y197" s="37">
        <v>1</v>
      </c>
      <c r="Z197" s="37">
        <v>1</v>
      </c>
      <c r="AA197" s="37">
        <v>1</v>
      </c>
      <c r="AB197" s="37">
        <v>1</v>
      </c>
      <c r="AC197" s="1" t="s">
        <v>840</v>
      </c>
      <c r="AD197" s="1" t="s">
        <v>841</v>
      </c>
      <c r="AE197" s="1" t="s">
        <v>933</v>
      </c>
      <c r="AF197" s="37">
        <v>1</v>
      </c>
      <c r="AG197" s="37">
        <v>1</v>
      </c>
      <c r="AH197" s="37">
        <v>1</v>
      </c>
      <c r="AI197" s="37">
        <v>1</v>
      </c>
      <c r="AJ197" s="37">
        <v>1</v>
      </c>
      <c r="AK197" s="37">
        <v>1</v>
      </c>
      <c r="AL197" s="37">
        <v>1</v>
      </c>
      <c r="AM197" s="37">
        <v>1</v>
      </c>
      <c r="AN197" s="37">
        <v>1</v>
      </c>
      <c r="AO197" s="37">
        <v>1</v>
      </c>
      <c r="AP197" s="37">
        <v>1</v>
      </c>
      <c r="AQ197" s="37">
        <v>1</v>
      </c>
      <c r="AR197" s="1" t="s">
        <v>842</v>
      </c>
      <c r="AS197" s="1" t="s">
        <v>169</v>
      </c>
      <c r="AT197" s="1" t="s">
        <v>177</v>
      </c>
      <c r="AU197" s="1" t="s">
        <v>132</v>
      </c>
      <c r="AV197" s="1" t="s">
        <v>843</v>
      </c>
      <c r="AW197" s="1" t="s">
        <v>109</v>
      </c>
      <c r="AX197" s="1" t="s">
        <v>109</v>
      </c>
      <c r="AY197" s="1" t="s">
        <v>109</v>
      </c>
      <c r="AZ197" s="1" t="s">
        <v>109</v>
      </c>
      <c r="BA197" s="1" t="s">
        <v>109</v>
      </c>
      <c r="BB197" s="1" t="s">
        <v>109</v>
      </c>
      <c r="BC197" s="1" t="s">
        <v>109</v>
      </c>
      <c r="BD197" s="1" t="s">
        <v>109</v>
      </c>
      <c r="BE197" s="1" t="s">
        <v>109</v>
      </c>
      <c r="BF197" s="1" t="s">
        <v>109</v>
      </c>
      <c r="BG197" s="1" t="s">
        <v>109</v>
      </c>
      <c r="BH197" s="1" t="s">
        <v>109</v>
      </c>
      <c r="BI197" s="1" t="s">
        <v>109</v>
      </c>
      <c r="BJ197" s="1" t="s">
        <v>109</v>
      </c>
      <c r="BK197" s="1" t="s">
        <v>109</v>
      </c>
      <c r="BL197" s="1" t="s">
        <v>109</v>
      </c>
      <c r="BM197" s="1" t="s">
        <v>110</v>
      </c>
      <c r="BN197" s="98">
        <f>+BY197/BZ197</f>
        <v>1</v>
      </c>
      <c r="BO197" s="106">
        <f>+CF197/CG197</f>
        <v>1</v>
      </c>
      <c r="BP197" s="106">
        <f>+CM197/CN197</f>
        <v>1</v>
      </c>
      <c r="BQ197" s="106"/>
      <c r="BR197" s="106">
        <f>+(BN197+BO197+BP197+BQ197)/4</f>
        <v>0.75</v>
      </c>
      <c r="BS197" s="106">
        <f>BN197</f>
        <v>1</v>
      </c>
      <c r="BT197" s="106">
        <f t="shared" si="48"/>
        <v>1</v>
      </c>
      <c r="BU197" s="106">
        <f>+BP197</f>
        <v>1</v>
      </c>
      <c r="BV197" s="106"/>
      <c r="BW197" s="106">
        <f>+(BS197+BT197+BU197+BV197)/4</f>
        <v>0.75</v>
      </c>
      <c r="BX197" s="35">
        <v>43559</v>
      </c>
      <c r="BY197" s="36">
        <f>0+5+7</f>
        <v>12</v>
      </c>
      <c r="BZ197" s="36">
        <f>0+5+7</f>
        <v>12</v>
      </c>
      <c r="CA197" s="77" t="s">
        <v>951</v>
      </c>
      <c r="CB197" s="77" t="s">
        <v>894</v>
      </c>
      <c r="CC197" s="77" t="s">
        <v>952</v>
      </c>
      <c r="CD197" s="36" t="s">
        <v>164</v>
      </c>
      <c r="CE197" s="102">
        <v>43621</v>
      </c>
      <c r="CF197" s="36">
        <v>29</v>
      </c>
      <c r="CG197" s="36">
        <v>29</v>
      </c>
      <c r="CH197" s="1" t="s">
        <v>2274</v>
      </c>
      <c r="CI197" s="1" t="s">
        <v>1371</v>
      </c>
      <c r="CJ197" s="1" t="s">
        <v>2275</v>
      </c>
      <c r="CK197" s="1" t="s">
        <v>1298</v>
      </c>
      <c r="CL197" s="102">
        <v>43745</v>
      </c>
      <c r="CM197" s="36">
        <v>19</v>
      </c>
      <c r="CN197" s="36">
        <v>19</v>
      </c>
      <c r="CO197" s="1" t="s">
        <v>1981</v>
      </c>
      <c r="CP197" s="36" t="s">
        <v>1810</v>
      </c>
      <c r="CQ197" s="36" t="s">
        <v>1776</v>
      </c>
      <c r="CR197" s="36" t="s">
        <v>1781</v>
      </c>
      <c r="CS197" s="38"/>
      <c r="CT197" s="36"/>
      <c r="CU197" s="36"/>
      <c r="CV197" s="38"/>
      <c r="CW197" s="38"/>
      <c r="CX197" s="38"/>
      <c r="CY197" s="38"/>
    </row>
    <row r="198" spans="1:103" s="55" customFormat="1" ht="72" customHeight="1" x14ac:dyDescent="0.15">
      <c r="A198" s="1" t="s">
        <v>6</v>
      </c>
      <c r="B198" s="1" t="s">
        <v>6</v>
      </c>
      <c r="C198" s="1" t="s">
        <v>6</v>
      </c>
      <c r="D198" s="1" t="s">
        <v>6</v>
      </c>
      <c r="E198" s="1"/>
      <c r="F198" s="1"/>
      <c r="G198" s="1"/>
      <c r="H198" s="1"/>
      <c r="I198" s="1" t="s">
        <v>109</v>
      </c>
      <c r="J198" s="1" t="s">
        <v>109</v>
      </c>
      <c r="K198" s="1" t="s">
        <v>109</v>
      </c>
      <c r="L198" s="1" t="s">
        <v>109</v>
      </c>
      <c r="M198" s="1" t="s">
        <v>110</v>
      </c>
      <c r="N198" s="1" t="s">
        <v>109</v>
      </c>
      <c r="O198" s="1" t="s">
        <v>109</v>
      </c>
      <c r="P198" s="1" t="s">
        <v>109</v>
      </c>
      <c r="Q198" s="1" t="s">
        <v>109</v>
      </c>
      <c r="R198" s="1" t="s">
        <v>109</v>
      </c>
      <c r="S198" s="1" t="s">
        <v>109</v>
      </c>
      <c r="T198" s="1" t="s">
        <v>109</v>
      </c>
      <c r="U198" s="1" t="s">
        <v>109</v>
      </c>
      <c r="V198" s="1" t="s">
        <v>111</v>
      </c>
      <c r="W198" s="1" t="s">
        <v>165</v>
      </c>
      <c r="X198" s="39">
        <v>75</v>
      </c>
      <c r="Y198" s="1">
        <v>55</v>
      </c>
      <c r="Z198" s="1">
        <v>65</v>
      </c>
      <c r="AA198" s="1">
        <v>70</v>
      </c>
      <c r="AB198" s="39">
        <v>75</v>
      </c>
      <c r="AC198" s="1" t="s">
        <v>844</v>
      </c>
      <c r="AD198" s="1" t="s">
        <v>845</v>
      </c>
      <c r="AE198" s="1" t="s">
        <v>933</v>
      </c>
      <c r="AF198" s="38"/>
      <c r="AG198" s="38"/>
      <c r="AH198" s="106">
        <v>1</v>
      </c>
      <c r="AI198" s="38"/>
      <c r="AJ198" s="38"/>
      <c r="AK198" s="106">
        <v>1</v>
      </c>
      <c r="AL198" s="38"/>
      <c r="AM198" s="38"/>
      <c r="AN198" s="106">
        <v>1</v>
      </c>
      <c r="AO198" s="38"/>
      <c r="AP198" s="38"/>
      <c r="AQ198" s="106">
        <v>1</v>
      </c>
      <c r="AR198" s="1" t="s">
        <v>846</v>
      </c>
      <c r="AS198" s="1" t="s">
        <v>141</v>
      </c>
      <c r="AT198" s="1" t="s">
        <v>177</v>
      </c>
      <c r="AU198" s="1" t="s">
        <v>132</v>
      </c>
      <c r="AV198" s="1" t="s">
        <v>847</v>
      </c>
      <c r="AW198" s="1" t="s">
        <v>109</v>
      </c>
      <c r="AX198" s="1" t="s">
        <v>109</v>
      </c>
      <c r="AY198" s="1" t="s">
        <v>109</v>
      </c>
      <c r="AZ198" s="1" t="s">
        <v>109</v>
      </c>
      <c r="BA198" s="1" t="s">
        <v>109</v>
      </c>
      <c r="BB198" s="1" t="s">
        <v>109</v>
      </c>
      <c r="BC198" s="1" t="s">
        <v>109</v>
      </c>
      <c r="BD198" s="1" t="s">
        <v>109</v>
      </c>
      <c r="BE198" s="1" t="s">
        <v>109</v>
      </c>
      <c r="BF198" s="1" t="s">
        <v>109</v>
      </c>
      <c r="BG198" s="1" t="s">
        <v>109</v>
      </c>
      <c r="BH198" s="1" t="s">
        <v>109</v>
      </c>
      <c r="BI198" s="1" t="s">
        <v>109</v>
      </c>
      <c r="BJ198" s="1" t="s">
        <v>109</v>
      </c>
      <c r="BK198" s="1" t="s">
        <v>109</v>
      </c>
      <c r="BL198" s="1" t="s">
        <v>109</v>
      </c>
      <c r="BM198" s="1" t="s">
        <v>110</v>
      </c>
      <c r="BN198" s="98">
        <v>1</v>
      </c>
      <c r="BO198" s="106">
        <v>1</v>
      </c>
      <c r="BP198" s="98">
        <v>1</v>
      </c>
      <c r="BQ198" s="106"/>
      <c r="BR198" s="106">
        <f>+(BN198+BO198+BP198+BQ198)/4</f>
        <v>0.75</v>
      </c>
      <c r="BS198" s="106">
        <f>BN198</f>
        <v>1</v>
      </c>
      <c r="BT198" s="106">
        <f t="shared" si="48"/>
        <v>1</v>
      </c>
      <c r="BU198" s="98">
        <f>+BP198</f>
        <v>1</v>
      </c>
      <c r="BV198" s="106"/>
      <c r="BW198" s="106">
        <f>+(BS198+BT198+BU198+BV198)/4</f>
        <v>0.75</v>
      </c>
      <c r="BX198" s="35">
        <v>43558</v>
      </c>
      <c r="BY198" s="36">
        <v>0</v>
      </c>
      <c r="BZ198" s="36">
        <v>0</v>
      </c>
      <c r="CA198" s="78" t="s">
        <v>897</v>
      </c>
      <c r="CB198" s="36" t="s">
        <v>164</v>
      </c>
      <c r="CC198" s="36" t="s">
        <v>164</v>
      </c>
      <c r="CD198" s="36" t="s">
        <v>164</v>
      </c>
      <c r="CE198" s="102">
        <v>43651</v>
      </c>
      <c r="CF198" s="36">
        <v>0</v>
      </c>
      <c r="CG198" s="36">
        <v>0</v>
      </c>
      <c r="CH198" s="1" t="s">
        <v>1450</v>
      </c>
      <c r="CI198" s="1" t="s">
        <v>164</v>
      </c>
      <c r="CJ198" s="1" t="s">
        <v>1451</v>
      </c>
      <c r="CK198" s="1" t="s">
        <v>1452</v>
      </c>
      <c r="CL198" s="102">
        <v>43745</v>
      </c>
      <c r="CM198" s="36">
        <v>0</v>
      </c>
      <c r="CN198" s="36">
        <v>0</v>
      </c>
      <c r="CO198" s="1" t="s">
        <v>1812</v>
      </c>
      <c r="CP198" s="36" t="s">
        <v>164</v>
      </c>
      <c r="CQ198" s="36" t="s">
        <v>164</v>
      </c>
      <c r="CR198" s="36" t="s">
        <v>164</v>
      </c>
      <c r="CS198" s="38"/>
      <c r="CT198" s="36"/>
      <c r="CU198" s="36"/>
      <c r="CV198" s="38"/>
      <c r="CW198" s="38"/>
      <c r="CX198" s="38"/>
      <c r="CY198" s="38"/>
    </row>
    <row r="199" spans="1:103" s="55" customFormat="1" ht="51" customHeight="1" x14ac:dyDescent="0.15">
      <c r="A199" s="84" t="s">
        <v>6</v>
      </c>
      <c r="B199" s="84" t="s">
        <v>6</v>
      </c>
      <c r="C199" s="84" t="s">
        <v>6</v>
      </c>
      <c r="D199" s="84" t="s">
        <v>6</v>
      </c>
      <c r="E199" s="84"/>
      <c r="F199" s="84"/>
      <c r="G199" s="84"/>
      <c r="H199" s="84"/>
      <c r="I199" s="84" t="s">
        <v>109</v>
      </c>
      <c r="J199" s="84" t="s">
        <v>109</v>
      </c>
      <c r="K199" s="84" t="s">
        <v>109</v>
      </c>
      <c r="L199" s="84" t="s">
        <v>109</v>
      </c>
      <c r="M199" s="84" t="s">
        <v>110</v>
      </c>
      <c r="N199" s="84" t="s">
        <v>109</v>
      </c>
      <c r="O199" s="84" t="s">
        <v>109</v>
      </c>
      <c r="P199" s="84" t="s">
        <v>109</v>
      </c>
      <c r="Q199" s="84" t="s">
        <v>109</v>
      </c>
      <c r="R199" s="84" t="s">
        <v>109</v>
      </c>
      <c r="S199" s="84" t="s">
        <v>109</v>
      </c>
      <c r="T199" s="84" t="s">
        <v>109</v>
      </c>
      <c r="U199" s="84" t="s">
        <v>109</v>
      </c>
      <c r="V199" s="84" t="s">
        <v>227</v>
      </c>
      <c r="W199" s="84" t="s">
        <v>228</v>
      </c>
      <c r="X199" s="86">
        <v>1</v>
      </c>
      <c r="Y199" s="86">
        <v>1</v>
      </c>
      <c r="Z199" s="86">
        <v>1</v>
      </c>
      <c r="AA199" s="86">
        <v>1</v>
      </c>
      <c r="AB199" s="86">
        <v>1</v>
      </c>
      <c r="AC199" s="84" t="s">
        <v>848</v>
      </c>
      <c r="AD199" s="84" t="s">
        <v>849</v>
      </c>
      <c r="AE199" s="84" t="s">
        <v>933</v>
      </c>
      <c r="AF199" s="84"/>
      <c r="AG199" s="84"/>
      <c r="AH199" s="84"/>
      <c r="AI199" s="84"/>
      <c r="AJ199" s="84"/>
      <c r="AK199" s="84"/>
      <c r="AL199" s="84">
        <v>17</v>
      </c>
      <c r="AM199" s="84"/>
      <c r="AN199" s="84"/>
      <c r="AO199" s="84"/>
      <c r="AP199" s="84"/>
      <c r="AQ199" s="84"/>
      <c r="AR199" s="84" t="s">
        <v>850</v>
      </c>
      <c r="AS199" s="84" t="s">
        <v>116</v>
      </c>
      <c r="AT199" s="84" t="s">
        <v>117</v>
      </c>
      <c r="AU199" s="84" t="s">
        <v>118</v>
      </c>
      <c r="AV199" s="84" t="s">
        <v>494</v>
      </c>
      <c r="AW199" s="84" t="s">
        <v>110</v>
      </c>
      <c r="AX199" s="84" t="s">
        <v>109</v>
      </c>
      <c r="AY199" s="84" t="s">
        <v>109</v>
      </c>
      <c r="AZ199" s="84" t="s">
        <v>109</v>
      </c>
      <c r="BA199" s="84" t="s">
        <v>109</v>
      </c>
      <c r="BB199" s="84" t="s">
        <v>109</v>
      </c>
      <c r="BC199" s="84" t="s">
        <v>109</v>
      </c>
      <c r="BD199" s="84" t="s">
        <v>109</v>
      </c>
      <c r="BE199" s="84" t="s">
        <v>109</v>
      </c>
      <c r="BF199" s="84" t="s">
        <v>109</v>
      </c>
      <c r="BG199" s="84" t="s">
        <v>109</v>
      </c>
      <c r="BH199" s="84" t="s">
        <v>109</v>
      </c>
      <c r="BI199" s="84" t="s">
        <v>109</v>
      </c>
      <c r="BJ199" s="84" t="s">
        <v>109</v>
      </c>
      <c r="BK199" s="84" t="s">
        <v>109</v>
      </c>
      <c r="BL199" s="84" t="s">
        <v>109</v>
      </c>
      <c r="BM199" s="84" t="s">
        <v>110</v>
      </c>
      <c r="BN199" s="96"/>
      <c r="BO199" s="95"/>
      <c r="BP199" s="115">
        <v>1</v>
      </c>
      <c r="BQ199" s="100"/>
      <c r="BR199" s="115">
        <v>1</v>
      </c>
      <c r="BS199" s="100"/>
      <c r="BT199" s="108"/>
      <c r="BU199" s="108">
        <v>1</v>
      </c>
      <c r="BV199" s="100"/>
      <c r="BW199" s="115">
        <v>1</v>
      </c>
      <c r="BX199" s="92"/>
      <c r="BY199" s="87"/>
      <c r="BZ199" s="87"/>
      <c r="CA199" s="87"/>
      <c r="CB199" s="87"/>
      <c r="CC199" s="87"/>
      <c r="CD199" s="87"/>
      <c r="CE199" s="109"/>
      <c r="CF199" s="87"/>
      <c r="CG199" s="87"/>
      <c r="CH199" s="84"/>
      <c r="CI199" s="84"/>
      <c r="CJ199" s="84"/>
      <c r="CK199" s="84"/>
      <c r="CL199" s="109">
        <v>43685</v>
      </c>
      <c r="CM199" s="87">
        <v>1</v>
      </c>
      <c r="CN199" s="87"/>
      <c r="CO199" s="84" t="s">
        <v>1778</v>
      </c>
      <c r="CP199" s="84" t="s">
        <v>1779</v>
      </c>
      <c r="CQ199" s="84" t="s">
        <v>1973</v>
      </c>
      <c r="CR199" s="84" t="s">
        <v>1781</v>
      </c>
      <c r="CS199" s="85"/>
      <c r="CT199" s="87"/>
      <c r="CU199" s="87"/>
      <c r="CV199" s="85"/>
      <c r="CW199" s="85"/>
      <c r="CX199" s="85"/>
      <c r="CY199" s="85"/>
    </row>
    <row r="200" spans="1:103" s="55" customFormat="1" ht="51" customHeight="1" x14ac:dyDescent="0.15">
      <c r="A200" s="1" t="s">
        <v>6</v>
      </c>
      <c r="B200" s="1" t="s">
        <v>6</v>
      </c>
      <c r="C200" s="1" t="s">
        <v>6</v>
      </c>
      <c r="D200" s="1" t="s">
        <v>6</v>
      </c>
      <c r="E200" s="1"/>
      <c r="F200" s="1"/>
      <c r="G200" s="1"/>
      <c r="H200" s="1"/>
      <c r="I200" s="1" t="s">
        <v>109</v>
      </c>
      <c r="J200" s="1" t="s">
        <v>109</v>
      </c>
      <c r="K200" s="1" t="s">
        <v>109</v>
      </c>
      <c r="L200" s="1" t="s">
        <v>109</v>
      </c>
      <c r="M200" s="1" t="s">
        <v>110</v>
      </c>
      <c r="N200" s="1" t="s">
        <v>109</v>
      </c>
      <c r="O200" s="1" t="s">
        <v>110</v>
      </c>
      <c r="P200" s="1"/>
      <c r="Q200" s="1" t="s">
        <v>110</v>
      </c>
      <c r="R200" s="1" t="s">
        <v>109</v>
      </c>
      <c r="S200" s="1" t="s">
        <v>109</v>
      </c>
      <c r="T200" s="1" t="s">
        <v>109</v>
      </c>
      <c r="U200" s="1" t="s">
        <v>109</v>
      </c>
      <c r="V200" s="1" t="s">
        <v>111</v>
      </c>
      <c r="W200" s="1" t="s">
        <v>165</v>
      </c>
      <c r="X200" s="39">
        <v>75</v>
      </c>
      <c r="Y200" s="1">
        <v>55</v>
      </c>
      <c r="Z200" s="1">
        <v>65</v>
      </c>
      <c r="AA200" s="1">
        <v>70</v>
      </c>
      <c r="AB200" s="39">
        <v>75</v>
      </c>
      <c r="AC200" s="1" t="s">
        <v>851</v>
      </c>
      <c r="AD200" s="1" t="s">
        <v>852</v>
      </c>
      <c r="AE200" s="1" t="s">
        <v>933</v>
      </c>
      <c r="AF200" s="37"/>
      <c r="AG200" s="37"/>
      <c r="AH200" s="37"/>
      <c r="AI200" s="37"/>
      <c r="AJ200" s="37">
        <v>0.5</v>
      </c>
      <c r="AK200" s="37"/>
      <c r="AL200" s="37"/>
      <c r="AM200" s="37"/>
      <c r="AN200" s="37"/>
      <c r="AO200" s="37"/>
      <c r="AP200" s="37">
        <v>0.5</v>
      </c>
      <c r="AQ200" s="37"/>
      <c r="AR200" s="1" t="s">
        <v>853</v>
      </c>
      <c r="AS200" s="1" t="s">
        <v>126</v>
      </c>
      <c r="AT200" s="1" t="s">
        <v>131</v>
      </c>
      <c r="AU200" s="1" t="s">
        <v>132</v>
      </c>
      <c r="AV200" s="1" t="s">
        <v>854</v>
      </c>
      <c r="AW200" s="1" t="s">
        <v>109</v>
      </c>
      <c r="AX200" s="1" t="s">
        <v>109</v>
      </c>
      <c r="AY200" s="1" t="s">
        <v>109</v>
      </c>
      <c r="AZ200" s="1" t="s">
        <v>109</v>
      </c>
      <c r="BA200" s="1" t="s">
        <v>109</v>
      </c>
      <c r="BB200" s="1" t="s">
        <v>109</v>
      </c>
      <c r="BC200" s="1" t="s">
        <v>109</v>
      </c>
      <c r="BD200" s="1" t="s">
        <v>109</v>
      </c>
      <c r="BE200" s="1" t="s">
        <v>109</v>
      </c>
      <c r="BF200" s="1" t="s">
        <v>109</v>
      </c>
      <c r="BG200" s="1" t="s">
        <v>109</v>
      </c>
      <c r="BH200" s="1" t="s">
        <v>109</v>
      </c>
      <c r="BI200" s="1" t="s">
        <v>109</v>
      </c>
      <c r="BJ200" s="1" t="s">
        <v>109</v>
      </c>
      <c r="BK200" s="1" t="s">
        <v>109</v>
      </c>
      <c r="BL200" s="1" t="s">
        <v>109</v>
      </c>
      <c r="BM200" s="1" t="s">
        <v>110</v>
      </c>
      <c r="BN200" s="54"/>
      <c r="BO200" s="106">
        <f t="shared" ref="BO200:BO255" si="50">+CF200/CG200</f>
        <v>1</v>
      </c>
      <c r="BP200" s="37"/>
      <c r="BQ200" s="37"/>
      <c r="BR200" s="37">
        <f>+(BO200+BP200+BQ200)/2</f>
        <v>0.5</v>
      </c>
      <c r="BS200" s="106"/>
      <c r="BT200" s="106">
        <f>+BO200</f>
        <v>1</v>
      </c>
      <c r="BU200" s="106"/>
      <c r="BV200" s="99"/>
      <c r="BW200" s="106">
        <f>+BR200</f>
        <v>0.5</v>
      </c>
      <c r="BX200" s="35"/>
      <c r="BY200" s="36"/>
      <c r="BZ200" s="36"/>
      <c r="CA200" s="36"/>
      <c r="CB200" s="36"/>
      <c r="CC200" s="36"/>
      <c r="CD200" s="36"/>
      <c r="CE200" s="102">
        <v>43651</v>
      </c>
      <c r="CF200" s="36">
        <v>1</v>
      </c>
      <c r="CG200" s="36">
        <v>1</v>
      </c>
      <c r="CH200" s="1" t="s">
        <v>1434</v>
      </c>
      <c r="CI200" s="1" t="s">
        <v>1435</v>
      </c>
      <c r="CJ200" s="1" t="s">
        <v>1436</v>
      </c>
      <c r="CK200" s="1" t="s">
        <v>164</v>
      </c>
      <c r="CL200" s="102"/>
      <c r="CM200" s="36"/>
      <c r="CN200" s="36"/>
      <c r="CO200" s="36"/>
      <c r="CP200" s="38"/>
      <c r="CQ200" s="38"/>
      <c r="CR200" s="38"/>
      <c r="CS200" s="38"/>
      <c r="CT200" s="36"/>
      <c r="CU200" s="36"/>
      <c r="CV200" s="38"/>
      <c r="CW200" s="38"/>
      <c r="CX200" s="38"/>
      <c r="CY200" s="38"/>
    </row>
    <row r="201" spans="1:103" s="55" customFormat="1" ht="62.25" customHeight="1" x14ac:dyDescent="0.15">
      <c r="A201" s="1" t="s">
        <v>6</v>
      </c>
      <c r="B201" s="1" t="s">
        <v>6</v>
      </c>
      <c r="C201" s="1" t="s">
        <v>6</v>
      </c>
      <c r="D201" s="1" t="s">
        <v>6</v>
      </c>
      <c r="E201" s="1"/>
      <c r="F201" s="1"/>
      <c r="G201" s="1"/>
      <c r="H201" s="1"/>
      <c r="I201" s="1" t="s">
        <v>109</v>
      </c>
      <c r="J201" s="1" t="s">
        <v>109</v>
      </c>
      <c r="K201" s="1" t="s">
        <v>109</v>
      </c>
      <c r="L201" s="1" t="s">
        <v>109</v>
      </c>
      <c r="M201" s="1" t="s">
        <v>110</v>
      </c>
      <c r="N201" s="1" t="s">
        <v>109</v>
      </c>
      <c r="O201" s="1"/>
      <c r="P201" s="1" t="s">
        <v>431</v>
      </c>
      <c r="Q201" s="1" t="s">
        <v>109</v>
      </c>
      <c r="R201" s="1" t="s">
        <v>109</v>
      </c>
      <c r="S201" s="1" t="s">
        <v>109</v>
      </c>
      <c r="T201" s="1" t="s">
        <v>109</v>
      </c>
      <c r="U201" s="1" t="s">
        <v>109</v>
      </c>
      <c r="V201" s="1" t="s">
        <v>227</v>
      </c>
      <c r="W201" s="1" t="s">
        <v>228</v>
      </c>
      <c r="X201" s="37">
        <v>1</v>
      </c>
      <c r="Y201" s="37">
        <v>1</v>
      </c>
      <c r="Z201" s="37">
        <v>1</v>
      </c>
      <c r="AA201" s="37">
        <v>1</v>
      </c>
      <c r="AB201" s="37">
        <v>1</v>
      </c>
      <c r="AC201" s="1" t="s">
        <v>953</v>
      </c>
      <c r="AD201" s="1" t="s">
        <v>954</v>
      </c>
      <c r="AE201" s="1" t="s">
        <v>955</v>
      </c>
      <c r="AF201" s="1"/>
      <c r="AG201" s="37"/>
      <c r="AH201" s="37">
        <v>1</v>
      </c>
      <c r="AI201" s="37"/>
      <c r="AJ201" s="1"/>
      <c r="AK201" s="37">
        <v>1</v>
      </c>
      <c r="AL201" s="37"/>
      <c r="AM201" s="1"/>
      <c r="AN201" s="37">
        <v>1</v>
      </c>
      <c r="AO201" s="1"/>
      <c r="AP201" s="1"/>
      <c r="AQ201" s="37">
        <v>1</v>
      </c>
      <c r="AR201" s="1" t="s">
        <v>1813</v>
      </c>
      <c r="AS201" s="1" t="s">
        <v>141</v>
      </c>
      <c r="AT201" s="1" t="s">
        <v>131</v>
      </c>
      <c r="AU201" s="1" t="s">
        <v>132</v>
      </c>
      <c r="AV201" s="1" t="s">
        <v>956</v>
      </c>
      <c r="AW201" s="1" t="s">
        <v>110</v>
      </c>
      <c r="AX201" s="1" t="s">
        <v>109</v>
      </c>
      <c r="AY201" s="1" t="s">
        <v>109</v>
      </c>
      <c r="AZ201" s="1" t="s">
        <v>109</v>
      </c>
      <c r="BA201" s="1" t="s">
        <v>109</v>
      </c>
      <c r="BB201" s="1" t="s">
        <v>109</v>
      </c>
      <c r="BC201" s="1" t="s">
        <v>109</v>
      </c>
      <c r="BD201" s="1" t="s">
        <v>109</v>
      </c>
      <c r="BE201" s="1" t="s">
        <v>109</v>
      </c>
      <c r="BF201" s="1" t="s">
        <v>109</v>
      </c>
      <c r="BG201" s="1" t="s">
        <v>110</v>
      </c>
      <c r="BH201" s="1" t="s">
        <v>109</v>
      </c>
      <c r="BI201" s="1" t="s">
        <v>109</v>
      </c>
      <c r="BJ201" s="1" t="s">
        <v>109</v>
      </c>
      <c r="BK201" s="1" t="s">
        <v>109</v>
      </c>
      <c r="BL201" s="1" t="s">
        <v>109</v>
      </c>
      <c r="BM201" s="1" t="s">
        <v>110</v>
      </c>
      <c r="BN201" s="98">
        <f>+BY201/BZ201</f>
        <v>1</v>
      </c>
      <c r="BO201" s="106">
        <f>+CF201/CG201</f>
        <v>1</v>
      </c>
      <c r="BP201" s="98">
        <f>+CM201/CN201</f>
        <v>1</v>
      </c>
      <c r="BQ201" s="106"/>
      <c r="BR201" s="106">
        <f>+(BN201+BO201+BP201+BQ201)/4</f>
        <v>0.75</v>
      </c>
      <c r="BS201" s="106">
        <f>BN201</f>
        <v>1</v>
      </c>
      <c r="BT201" s="106">
        <f>+BO201</f>
        <v>1</v>
      </c>
      <c r="BU201" s="98">
        <f>+BP201</f>
        <v>1</v>
      </c>
      <c r="BV201" s="106"/>
      <c r="BW201" s="106">
        <f>+(BS201+BT201+BU201+BV201)/4</f>
        <v>0.75</v>
      </c>
      <c r="BX201" s="35">
        <v>43564</v>
      </c>
      <c r="BY201" s="36">
        <v>10</v>
      </c>
      <c r="BZ201" s="36">
        <v>10</v>
      </c>
      <c r="CA201" s="1" t="s">
        <v>957</v>
      </c>
      <c r="CB201" s="1" t="s">
        <v>958</v>
      </c>
      <c r="CC201" s="1" t="s">
        <v>959</v>
      </c>
      <c r="CD201" s="1" t="s">
        <v>960</v>
      </c>
      <c r="CE201" s="102">
        <v>43651</v>
      </c>
      <c r="CF201" s="36">
        <v>12</v>
      </c>
      <c r="CG201" s="36">
        <v>12</v>
      </c>
      <c r="CH201" s="1" t="s">
        <v>1441</v>
      </c>
      <c r="CI201" s="1" t="s">
        <v>1442</v>
      </c>
      <c r="CJ201" s="1" t="s">
        <v>1443</v>
      </c>
      <c r="CK201" s="1" t="s">
        <v>1298</v>
      </c>
      <c r="CL201" s="102">
        <v>43740</v>
      </c>
      <c r="CM201" s="36">
        <v>8</v>
      </c>
      <c r="CN201" s="36">
        <v>8</v>
      </c>
      <c r="CO201" s="1" t="s">
        <v>1814</v>
      </c>
      <c r="CP201" s="1" t="s">
        <v>1442</v>
      </c>
      <c r="CQ201" s="1" t="s">
        <v>1814</v>
      </c>
      <c r="CR201" s="1" t="s">
        <v>1298</v>
      </c>
      <c r="CS201" s="38"/>
      <c r="CT201" s="36"/>
      <c r="CU201" s="36"/>
      <c r="CV201" s="38"/>
      <c r="CW201" s="38"/>
      <c r="CX201" s="38"/>
      <c r="CY201" s="38"/>
    </row>
    <row r="202" spans="1:103" s="55" customFormat="1" ht="51" customHeight="1" x14ac:dyDescent="0.15">
      <c r="A202" s="1" t="s">
        <v>6</v>
      </c>
      <c r="B202" s="1" t="s">
        <v>6</v>
      </c>
      <c r="C202" s="1" t="s">
        <v>6</v>
      </c>
      <c r="D202" s="1" t="s">
        <v>6</v>
      </c>
      <c r="E202" s="1"/>
      <c r="F202" s="1"/>
      <c r="G202" s="1"/>
      <c r="H202" s="1"/>
      <c r="I202" s="1" t="s">
        <v>109</v>
      </c>
      <c r="J202" s="1" t="s">
        <v>109</v>
      </c>
      <c r="K202" s="1" t="s">
        <v>109</v>
      </c>
      <c r="L202" s="1" t="s">
        <v>109</v>
      </c>
      <c r="M202" s="1" t="s">
        <v>110</v>
      </c>
      <c r="N202" s="1" t="s">
        <v>109</v>
      </c>
      <c r="O202" s="1"/>
      <c r="P202" s="1" t="s">
        <v>431</v>
      </c>
      <c r="Q202" s="1" t="s">
        <v>109</v>
      </c>
      <c r="R202" s="1" t="s">
        <v>109</v>
      </c>
      <c r="S202" s="1" t="s">
        <v>109</v>
      </c>
      <c r="T202" s="1" t="s">
        <v>109</v>
      </c>
      <c r="U202" s="1" t="s">
        <v>109</v>
      </c>
      <c r="V202" s="1" t="s">
        <v>227</v>
      </c>
      <c r="W202" s="1" t="s">
        <v>228</v>
      </c>
      <c r="X202" s="37">
        <v>1</v>
      </c>
      <c r="Y202" s="37">
        <v>1</v>
      </c>
      <c r="Z202" s="37">
        <v>1</v>
      </c>
      <c r="AA202" s="37">
        <v>1</v>
      </c>
      <c r="AB202" s="37">
        <v>1</v>
      </c>
      <c r="AC202" s="1" t="s">
        <v>1738</v>
      </c>
      <c r="AD202" s="1" t="s">
        <v>1739</v>
      </c>
      <c r="AE202" s="1" t="s">
        <v>955</v>
      </c>
      <c r="AF202" s="1"/>
      <c r="AG202" s="37"/>
      <c r="AH202" s="37"/>
      <c r="AI202" s="37"/>
      <c r="AJ202" s="1"/>
      <c r="AK202" s="37">
        <v>1</v>
      </c>
      <c r="AL202" s="37"/>
      <c r="AM202" s="1"/>
      <c r="AN202" s="37"/>
      <c r="AO202" s="1"/>
      <c r="AP202" s="1"/>
      <c r="AQ202" s="37">
        <v>1</v>
      </c>
      <c r="AR202" s="1" t="s">
        <v>961</v>
      </c>
      <c r="AS202" s="1" t="s">
        <v>126</v>
      </c>
      <c r="AT202" s="1" t="s">
        <v>131</v>
      </c>
      <c r="AU202" s="1" t="s">
        <v>132</v>
      </c>
      <c r="AV202" s="1" t="s">
        <v>962</v>
      </c>
      <c r="AW202" s="1" t="s">
        <v>109</v>
      </c>
      <c r="AX202" s="1" t="s">
        <v>109</v>
      </c>
      <c r="AY202" s="1" t="s">
        <v>109</v>
      </c>
      <c r="AZ202" s="1" t="s">
        <v>109</v>
      </c>
      <c r="BA202" s="1" t="s">
        <v>109</v>
      </c>
      <c r="BB202" s="1" t="s">
        <v>109</v>
      </c>
      <c r="BC202" s="1" t="s">
        <v>109</v>
      </c>
      <c r="BD202" s="1" t="s">
        <v>109</v>
      </c>
      <c r="BE202" s="1" t="s">
        <v>109</v>
      </c>
      <c r="BF202" s="1" t="s">
        <v>109</v>
      </c>
      <c r="BG202" s="1" t="s">
        <v>109</v>
      </c>
      <c r="BH202" s="1" t="s">
        <v>109</v>
      </c>
      <c r="BI202" s="1" t="s">
        <v>109</v>
      </c>
      <c r="BJ202" s="1" t="s">
        <v>109</v>
      </c>
      <c r="BK202" s="1" t="s">
        <v>109</v>
      </c>
      <c r="BL202" s="1" t="s">
        <v>109</v>
      </c>
      <c r="BM202" s="1" t="s">
        <v>110</v>
      </c>
      <c r="BN202" s="98"/>
      <c r="BO202" s="101">
        <f t="shared" ref="BO202" si="51">+CF202/CG202</f>
        <v>0.82285714285714284</v>
      </c>
      <c r="BP202" s="101"/>
      <c r="BQ202" s="101"/>
      <c r="BR202" s="101">
        <f>+(BN202+BO202+BP202+BQ202)/2</f>
        <v>0.41142857142857142</v>
      </c>
      <c r="BS202" s="106"/>
      <c r="BT202" s="101">
        <f>+BO202</f>
        <v>0.82285714285714284</v>
      </c>
      <c r="BU202" s="101"/>
      <c r="BV202" s="101"/>
      <c r="BW202" s="101">
        <f>+BR202</f>
        <v>0.41142857142857142</v>
      </c>
      <c r="BX202" s="35"/>
      <c r="BY202" s="36"/>
      <c r="BZ202" s="36"/>
      <c r="CA202" s="36"/>
      <c r="CB202" s="36"/>
      <c r="CC202" s="36"/>
      <c r="CD202" s="36"/>
      <c r="CE202" s="102">
        <v>43651</v>
      </c>
      <c r="CF202" s="36">
        <v>144</v>
      </c>
      <c r="CG202" s="36">
        <v>175</v>
      </c>
      <c r="CH202" s="1" t="s">
        <v>1444</v>
      </c>
      <c r="CI202" s="1" t="s">
        <v>1445</v>
      </c>
      <c r="CJ202" s="1" t="s">
        <v>1444</v>
      </c>
      <c r="CK202" s="1" t="s">
        <v>1446</v>
      </c>
      <c r="CL202" s="102"/>
      <c r="CM202" s="36"/>
      <c r="CN202" s="36"/>
      <c r="CO202" s="36"/>
      <c r="CP202" s="38"/>
      <c r="CQ202" s="38"/>
      <c r="CR202" s="38"/>
      <c r="CS202" s="38"/>
      <c r="CT202" s="36"/>
      <c r="CU202" s="36"/>
      <c r="CV202" s="38"/>
      <c r="CW202" s="38"/>
      <c r="CX202" s="38"/>
      <c r="CY202" s="38"/>
    </row>
    <row r="203" spans="1:103" s="55" customFormat="1" ht="51" customHeight="1" x14ac:dyDescent="0.15">
      <c r="A203" s="1" t="s">
        <v>6</v>
      </c>
      <c r="B203" s="1" t="s">
        <v>6</v>
      </c>
      <c r="C203" s="1" t="s">
        <v>6</v>
      </c>
      <c r="D203" s="1" t="s">
        <v>6</v>
      </c>
      <c r="E203" s="1"/>
      <c r="F203" s="1"/>
      <c r="G203" s="1"/>
      <c r="H203" s="1"/>
      <c r="I203" s="1" t="s">
        <v>109</v>
      </c>
      <c r="J203" s="1" t="s">
        <v>109</v>
      </c>
      <c r="K203" s="1" t="s">
        <v>109</v>
      </c>
      <c r="L203" s="1" t="s">
        <v>109</v>
      </c>
      <c r="M203" s="1" t="s">
        <v>110</v>
      </c>
      <c r="N203" s="1" t="s">
        <v>109</v>
      </c>
      <c r="O203" s="1"/>
      <c r="P203" s="1" t="s">
        <v>431</v>
      </c>
      <c r="Q203" s="1" t="s">
        <v>109</v>
      </c>
      <c r="R203" s="1" t="s">
        <v>109</v>
      </c>
      <c r="S203" s="1" t="s">
        <v>109</v>
      </c>
      <c r="T203" s="1" t="s">
        <v>109</v>
      </c>
      <c r="U203" s="1" t="s">
        <v>109</v>
      </c>
      <c r="V203" s="1" t="s">
        <v>111</v>
      </c>
      <c r="W203" s="1" t="s">
        <v>165</v>
      </c>
      <c r="X203" s="39">
        <v>75</v>
      </c>
      <c r="Y203" s="1">
        <v>55</v>
      </c>
      <c r="Z203" s="1">
        <v>65</v>
      </c>
      <c r="AA203" s="1">
        <v>70</v>
      </c>
      <c r="AB203" s="39">
        <v>75</v>
      </c>
      <c r="AC203" s="1" t="s">
        <v>963</v>
      </c>
      <c r="AD203" s="1" t="s">
        <v>964</v>
      </c>
      <c r="AE203" s="1" t="s">
        <v>955</v>
      </c>
      <c r="AF203" s="1"/>
      <c r="AG203" s="37"/>
      <c r="AH203" s="37"/>
      <c r="AI203" s="37"/>
      <c r="AJ203" s="1"/>
      <c r="AK203" s="37"/>
      <c r="AL203" s="37"/>
      <c r="AM203" s="1"/>
      <c r="AN203" s="37"/>
      <c r="AO203" s="1"/>
      <c r="AP203" s="1"/>
      <c r="AQ203" s="37">
        <v>1</v>
      </c>
      <c r="AR203" s="1" t="s">
        <v>1740</v>
      </c>
      <c r="AS203" s="1" t="s">
        <v>116</v>
      </c>
      <c r="AT203" s="1" t="s">
        <v>131</v>
      </c>
      <c r="AU203" s="1" t="s">
        <v>132</v>
      </c>
      <c r="AV203" s="1" t="s">
        <v>1741</v>
      </c>
      <c r="AW203" s="1" t="s">
        <v>109</v>
      </c>
      <c r="AX203" s="1" t="s">
        <v>109</v>
      </c>
      <c r="AY203" s="1" t="s">
        <v>109</v>
      </c>
      <c r="AZ203" s="1" t="s">
        <v>109</v>
      </c>
      <c r="BA203" s="1" t="s">
        <v>109</v>
      </c>
      <c r="BB203" s="1" t="s">
        <v>109</v>
      </c>
      <c r="BC203" s="1" t="s">
        <v>109</v>
      </c>
      <c r="BD203" s="1" t="s">
        <v>109</v>
      </c>
      <c r="BE203" s="1" t="s">
        <v>109</v>
      </c>
      <c r="BF203" s="1" t="s">
        <v>109</v>
      </c>
      <c r="BG203" s="1" t="s">
        <v>109</v>
      </c>
      <c r="BH203" s="1" t="s">
        <v>109</v>
      </c>
      <c r="BI203" s="1" t="s">
        <v>109</v>
      </c>
      <c r="BJ203" s="1" t="s">
        <v>109</v>
      </c>
      <c r="BK203" s="1" t="s">
        <v>109</v>
      </c>
      <c r="BL203" s="1" t="s">
        <v>109</v>
      </c>
      <c r="BM203" s="1" t="s">
        <v>110</v>
      </c>
      <c r="BN203" s="103"/>
      <c r="BO203" s="101"/>
      <c r="BP203" s="101"/>
      <c r="BQ203" s="101"/>
      <c r="BR203" s="101"/>
      <c r="BS203" s="101"/>
      <c r="BT203" s="101"/>
      <c r="BU203" s="101"/>
      <c r="BV203" s="101"/>
      <c r="BW203" s="101"/>
      <c r="BX203" s="35"/>
      <c r="BY203" s="36"/>
      <c r="BZ203" s="36"/>
      <c r="CA203" s="36"/>
      <c r="CB203" s="36"/>
      <c r="CC203" s="36"/>
      <c r="CD203" s="36"/>
      <c r="CE203" s="102"/>
      <c r="CF203" s="36"/>
      <c r="CG203" s="36"/>
      <c r="CH203" s="1"/>
      <c r="CI203" s="1"/>
      <c r="CJ203" s="1"/>
      <c r="CK203" s="1"/>
      <c r="CL203" s="102"/>
      <c r="CM203" s="36"/>
      <c r="CN203" s="36"/>
      <c r="CO203" s="36"/>
      <c r="CP203" s="38"/>
      <c r="CQ203" s="38"/>
      <c r="CR203" s="38"/>
      <c r="CS203" s="38"/>
      <c r="CT203" s="36"/>
      <c r="CU203" s="36"/>
      <c r="CV203" s="38"/>
      <c r="CW203" s="38"/>
      <c r="CX203" s="38"/>
      <c r="CY203" s="38"/>
    </row>
    <row r="204" spans="1:103" s="55" customFormat="1" ht="51" customHeight="1" x14ac:dyDescent="0.15">
      <c r="A204" s="1" t="s">
        <v>6</v>
      </c>
      <c r="B204" s="1" t="s">
        <v>6</v>
      </c>
      <c r="C204" s="1" t="s">
        <v>6</v>
      </c>
      <c r="D204" s="1" t="s">
        <v>6</v>
      </c>
      <c r="E204" s="1"/>
      <c r="F204" s="1"/>
      <c r="G204" s="1"/>
      <c r="H204" s="1"/>
      <c r="I204" s="1" t="s">
        <v>109</v>
      </c>
      <c r="J204" s="1" t="s">
        <v>109</v>
      </c>
      <c r="K204" s="1" t="s">
        <v>109</v>
      </c>
      <c r="L204" s="1" t="s">
        <v>109</v>
      </c>
      <c r="M204" s="1" t="s">
        <v>110</v>
      </c>
      <c r="N204" s="1" t="s">
        <v>109</v>
      </c>
      <c r="O204" s="1"/>
      <c r="P204" s="1" t="s">
        <v>431</v>
      </c>
      <c r="Q204" s="1" t="s">
        <v>109</v>
      </c>
      <c r="R204" s="1" t="s">
        <v>109</v>
      </c>
      <c r="S204" s="1" t="s">
        <v>109</v>
      </c>
      <c r="T204" s="1" t="s">
        <v>109</v>
      </c>
      <c r="U204" s="1" t="s">
        <v>109</v>
      </c>
      <c r="V204" s="1" t="s">
        <v>227</v>
      </c>
      <c r="W204" s="1" t="s">
        <v>228</v>
      </c>
      <c r="X204" s="37">
        <v>1</v>
      </c>
      <c r="Y204" s="37">
        <v>1</v>
      </c>
      <c r="Z204" s="37">
        <v>1</v>
      </c>
      <c r="AA204" s="37">
        <v>1</v>
      </c>
      <c r="AB204" s="37">
        <v>1</v>
      </c>
      <c r="AC204" s="1" t="s">
        <v>965</v>
      </c>
      <c r="AD204" s="1" t="s">
        <v>966</v>
      </c>
      <c r="AE204" s="1" t="s">
        <v>955</v>
      </c>
      <c r="AF204" s="1"/>
      <c r="AG204" s="37"/>
      <c r="AH204" s="37"/>
      <c r="AI204" s="37"/>
      <c r="AJ204" s="1"/>
      <c r="AK204" s="37"/>
      <c r="AL204" s="37"/>
      <c r="AM204" s="1"/>
      <c r="AN204" s="37"/>
      <c r="AO204" s="1"/>
      <c r="AP204" s="1"/>
      <c r="AQ204" s="37">
        <v>1</v>
      </c>
      <c r="AR204" s="1" t="s">
        <v>1742</v>
      </c>
      <c r="AS204" s="1" t="s">
        <v>116</v>
      </c>
      <c r="AT204" s="1" t="s">
        <v>131</v>
      </c>
      <c r="AU204" s="1" t="s">
        <v>132</v>
      </c>
      <c r="AV204" s="1" t="s">
        <v>1743</v>
      </c>
      <c r="AW204" s="1" t="s">
        <v>109</v>
      </c>
      <c r="AX204" s="1" t="s">
        <v>109</v>
      </c>
      <c r="AY204" s="1" t="s">
        <v>109</v>
      </c>
      <c r="AZ204" s="1" t="s">
        <v>109</v>
      </c>
      <c r="BA204" s="1" t="s">
        <v>109</v>
      </c>
      <c r="BB204" s="1" t="s">
        <v>109</v>
      </c>
      <c r="BC204" s="1" t="s">
        <v>109</v>
      </c>
      <c r="BD204" s="1" t="s">
        <v>109</v>
      </c>
      <c r="BE204" s="1" t="s">
        <v>109</v>
      </c>
      <c r="BF204" s="1" t="s">
        <v>109</v>
      </c>
      <c r="BG204" s="1" t="s">
        <v>109</v>
      </c>
      <c r="BH204" s="1" t="s">
        <v>109</v>
      </c>
      <c r="BI204" s="1" t="s">
        <v>109</v>
      </c>
      <c r="BJ204" s="1" t="s">
        <v>109</v>
      </c>
      <c r="BK204" s="1" t="s">
        <v>109</v>
      </c>
      <c r="BL204" s="1" t="s">
        <v>109</v>
      </c>
      <c r="BM204" s="1" t="s">
        <v>110</v>
      </c>
      <c r="BN204" s="103"/>
      <c r="BO204" s="101"/>
      <c r="BP204" s="101"/>
      <c r="BQ204" s="101"/>
      <c r="BR204" s="101"/>
      <c r="BS204" s="101"/>
      <c r="BT204" s="101"/>
      <c r="BU204" s="101"/>
      <c r="BV204" s="101"/>
      <c r="BW204" s="101"/>
      <c r="BX204" s="35"/>
      <c r="BY204" s="36"/>
      <c r="BZ204" s="36"/>
      <c r="CA204" s="36"/>
      <c r="CB204" s="36"/>
      <c r="CC204" s="36"/>
      <c r="CD204" s="36"/>
      <c r="CE204" s="102"/>
      <c r="CF204" s="36"/>
      <c r="CG204" s="36"/>
      <c r="CH204" s="1"/>
      <c r="CI204" s="1"/>
      <c r="CJ204" s="1"/>
      <c r="CK204" s="1"/>
      <c r="CL204" s="102"/>
      <c r="CM204" s="36"/>
      <c r="CN204" s="36"/>
      <c r="CO204" s="36"/>
      <c r="CP204" s="38"/>
      <c r="CQ204" s="38"/>
      <c r="CR204" s="38"/>
      <c r="CS204" s="38"/>
      <c r="CT204" s="36"/>
      <c r="CU204" s="36"/>
      <c r="CV204" s="38"/>
      <c r="CW204" s="38"/>
      <c r="CX204" s="38"/>
      <c r="CY204" s="38"/>
    </row>
    <row r="205" spans="1:103" s="55" customFormat="1" ht="51" customHeight="1" x14ac:dyDescent="0.15">
      <c r="A205" s="1" t="s">
        <v>6</v>
      </c>
      <c r="B205" s="1" t="s">
        <v>6</v>
      </c>
      <c r="C205" s="1" t="s">
        <v>6</v>
      </c>
      <c r="D205" s="1" t="s">
        <v>6</v>
      </c>
      <c r="E205" s="1"/>
      <c r="F205" s="1"/>
      <c r="G205" s="1"/>
      <c r="H205" s="1"/>
      <c r="I205" s="1" t="s">
        <v>109</v>
      </c>
      <c r="J205" s="1" t="s">
        <v>109</v>
      </c>
      <c r="K205" s="1" t="s">
        <v>109</v>
      </c>
      <c r="L205" s="1" t="s">
        <v>109</v>
      </c>
      <c r="M205" s="1" t="s">
        <v>110</v>
      </c>
      <c r="N205" s="1" t="s">
        <v>109</v>
      </c>
      <c r="O205" s="1" t="s">
        <v>110</v>
      </c>
      <c r="P205" s="1" t="s">
        <v>109</v>
      </c>
      <c r="Q205" s="1" t="s">
        <v>109</v>
      </c>
      <c r="R205" s="1" t="s">
        <v>109</v>
      </c>
      <c r="S205" s="1" t="s">
        <v>109</v>
      </c>
      <c r="T205" s="1" t="s">
        <v>109</v>
      </c>
      <c r="U205" s="1" t="s">
        <v>109</v>
      </c>
      <c r="V205" s="1" t="s">
        <v>307</v>
      </c>
      <c r="W205" s="1" t="s">
        <v>828</v>
      </c>
      <c r="X205" s="37">
        <v>1</v>
      </c>
      <c r="Y205" s="37">
        <v>1</v>
      </c>
      <c r="Z205" s="37">
        <v>1</v>
      </c>
      <c r="AA205" s="37">
        <v>1</v>
      </c>
      <c r="AB205" s="37">
        <v>1</v>
      </c>
      <c r="AC205" s="1" t="s">
        <v>840</v>
      </c>
      <c r="AD205" s="1" t="s">
        <v>841</v>
      </c>
      <c r="AE205" s="1" t="s">
        <v>955</v>
      </c>
      <c r="AF205" s="37">
        <v>1</v>
      </c>
      <c r="AG205" s="37">
        <v>1</v>
      </c>
      <c r="AH205" s="37">
        <v>1</v>
      </c>
      <c r="AI205" s="37">
        <v>1</v>
      </c>
      <c r="AJ205" s="37">
        <v>1</v>
      </c>
      <c r="AK205" s="37">
        <v>1</v>
      </c>
      <c r="AL205" s="37">
        <v>1</v>
      </c>
      <c r="AM205" s="37">
        <v>1</v>
      </c>
      <c r="AN205" s="37">
        <v>1</v>
      </c>
      <c r="AO205" s="37">
        <v>1</v>
      </c>
      <c r="AP205" s="37">
        <v>1</v>
      </c>
      <c r="AQ205" s="37">
        <v>1</v>
      </c>
      <c r="AR205" s="1" t="s">
        <v>842</v>
      </c>
      <c r="AS205" s="1" t="s">
        <v>169</v>
      </c>
      <c r="AT205" s="1" t="s">
        <v>177</v>
      </c>
      <c r="AU205" s="1" t="s">
        <v>132</v>
      </c>
      <c r="AV205" s="1" t="s">
        <v>843</v>
      </c>
      <c r="AW205" s="1" t="s">
        <v>109</v>
      </c>
      <c r="AX205" s="1" t="s">
        <v>109</v>
      </c>
      <c r="AY205" s="1" t="s">
        <v>109</v>
      </c>
      <c r="AZ205" s="1" t="s">
        <v>109</v>
      </c>
      <c r="BA205" s="1" t="s">
        <v>109</v>
      </c>
      <c r="BB205" s="1" t="s">
        <v>109</v>
      </c>
      <c r="BC205" s="1" t="s">
        <v>109</v>
      </c>
      <c r="BD205" s="1" t="s">
        <v>109</v>
      </c>
      <c r="BE205" s="1" t="s">
        <v>109</v>
      </c>
      <c r="BF205" s="1" t="s">
        <v>109</v>
      </c>
      <c r="BG205" s="1" t="s">
        <v>109</v>
      </c>
      <c r="BH205" s="1" t="s">
        <v>109</v>
      </c>
      <c r="BI205" s="1" t="s">
        <v>109</v>
      </c>
      <c r="BJ205" s="1" t="s">
        <v>109</v>
      </c>
      <c r="BK205" s="1" t="s">
        <v>109</v>
      </c>
      <c r="BL205" s="1" t="s">
        <v>109</v>
      </c>
      <c r="BM205" s="1" t="s">
        <v>110</v>
      </c>
      <c r="BN205" s="98">
        <f>+BY205/BZ205</f>
        <v>1</v>
      </c>
      <c r="BO205" s="106">
        <f>+CF205/CG205</f>
        <v>1</v>
      </c>
      <c r="BP205" s="106">
        <f>+CM205/CN205</f>
        <v>1</v>
      </c>
      <c r="BQ205" s="106"/>
      <c r="BR205" s="106">
        <f>+(BN205+BO205+BP205+BQ205)/4</f>
        <v>0.75</v>
      </c>
      <c r="BS205" s="106">
        <f>BN205</f>
        <v>1</v>
      </c>
      <c r="BT205" s="106">
        <f>+BO205</f>
        <v>1</v>
      </c>
      <c r="BU205" s="106">
        <f>+BP205</f>
        <v>1</v>
      </c>
      <c r="BV205" s="106"/>
      <c r="BW205" s="106">
        <f>+(BS205+BT205+BU205+BV205)/4</f>
        <v>0.75</v>
      </c>
      <c r="BX205" s="35">
        <v>43542</v>
      </c>
      <c r="BY205" s="36">
        <f>1+2+2</f>
        <v>5</v>
      </c>
      <c r="BZ205" s="36">
        <f>1+2+2</f>
        <v>5</v>
      </c>
      <c r="CA205" s="77" t="s">
        <v>967</v>
      </c>
      <c r="CB205" s="78" t="s">
        <v>910</v>
      </c>
      <c r="CC205" s="78" t="s">
        <v>895</v>
      </c>
      <c r="CD205" s="36" t="s">
        <v>164</v>
      </c>
      <c r="CE205" s="102">
        <v>43651</v>
      </c>
      <c r="CF205" s="36">
        <v>35</v>
      </c>
      <c r="CG205" s="36">
        <v>35</v>
      </c>
      <c r="CH205" s="1" t="s">
        <v>2276</v>
      </c>
      <c r="CI205" s="1" t="s">
        <v>1299</v>
      </c>
      <c r="CJ205" s="1" t="s">
        <v>895</v>
      </c>
      <c r="CK205" s="1" t="s">
        <v>1298</v>
      </c>
      <c r="CL205" s="102">
        <v>43745</v>
      </c>
      <c r="CM205" s="36">
        <v>13</v>
      </c>
      <c r="CN205" s="36">
        <v>13</v>
      </c>
      <c r="CO205" s="1" t="s">
        <v>1815</v>
      </c>
      <c r="CP205" s="36" t="s">
        <v>1810</v>
      </c>
      <c r="CQ205" s="36" t="s">
        <v>1776</v>
      </c>
      <c r="CR205" s="36" t="s">
        <v>1777</v>
      </c>
      <c r="CS205" s="38"/>
      <c r="CT205" s="36"/>
      <c r="CU205" s="36"/>
      <c r="CV205" s="38"/>
      <c r="CW205" s="38"/>
      <c r="CX205" s="38"/>
      <c r="CY205" s="38"/>
    </row>
    <row r="206" spans="1:103" s="55" customFormat="1" ht="51" customHeight="1" x14ac:dyDescent="0.15">
      <c r="A206" s="1" t="s">
        <v>6</v>
      </c>
      <c r="B206" s="1" t="s">
        <v>6</v>
      </c>
      <c r="C206" s="1" t="s">
        <v>6</v>
      </c>
      <c r="D206" s="1" t="s">
        <v>6</v>
      </c>
      <c r="E206" s="1"/>
      <c r="F206" s="1"/>
      <c r="G206" s="1"/>
      <c r="H206" s="1"/>
      <c r="I206" s="1" t="s">
        <v>109</v>
      </c>
      <c r="J206" s="1" t="s">
        <v>109</v>
      </c>
      <c r="K206" s="1" t="s">
        <v>109</v>
      </c>
      <c r="L206" s="1" t="s">
        <v>109</v>
      </c>
      <c r="M206" s="1" t="s">
        <v>110</v>
      </c>
      <c r="N206" s="1" t="s">
        <v>109</v>
      </c>
      <c r="O206" s="1" t="s">
        <v>109</v>
      </c>
      <c r="P206" s="1" t="s">
        <v>109</v>
      </c>
      <c r="Q206" s="1" t="s">
        <v>109</v>
      </c>
      <c r="R206" s="1" t="s">
        <v>109</v>
      </c>
      <c r="S206" s="1" t="s">
        <v>109</v>
      </c>
      <c r="T206" s="1" t="s">
        <v>109</v>
      </c>
      <c r="U206" s="1" t="s">
        <v>109</v>
      </c>
      <c r="V206" s="1" t="s">
        <v>111</v>
      </c>
      <c r="W206" s="1" t="s">
        <v>165</v>
      </c>
      <c r="X206" s="39">
        <v>75</v>
      </c>
      <c r="Y206" s="1">
        <v>55</v>
      </c>
      <c r="Z206" s="1">
        <v>65</v>
      </c>
      <c r="AA206" s="1">
        <v>70</v>
      </c>
      <c r="AB206" s="39">
        <v>75</v>
      </c>
      <c r="AC206" s="1" t="s">
        <v>844</v>
      </c>
      <c r="AD206" s="1" t="s">
        <v>845</v>
      </c>
      <c r="AE206" s="1" t="s">
        <v>955</v>
      </c>
      <c r="AF206" s="38"/>
      <c r="AG206" s="38"/>
      <c r="AH206" s="106">
        <v>1</v>
      </c>
      <c r="AI206" s="38"/>
      <c r="AJ206" s="38"/>
      <c r="AK206" s="106">
        <v>1</v>
      </c>
      <c r="AL206" s="38"/>
      <c r="AM206" s="38"/>
      <c r="AN206" s="106">
        <v>1</v>
      </c>
      <c r="AO206" s="38"/>
      <c r="AP206" s="38"/>
      <c r="AQ206" s="106">
        <v>1</v>
      </c>
      <c r="AR206" s="1" t="s">
        <v>846</v>
      </c>
      <c r="AS206" s="1" t="s">
        <v>141</v>
      </c>
      <c r="AT206" s="1" t="s">
        <v>177</v>
      </c>
      <c r="AU206" s="1" t="s">
        <v>132</v>
      </c>
      <c r="AV206" s="1" t="s">
        <v>847</v>
      </c>
      <c r="AW206" s="1" t="s">
        <v>109</v>
      </c>
      <c r="AX206" s="1" t="s">
        <v>109</v>
      </c>
      <c r="AY206" s="1" t="s">
        <v>109</v>
      </c>
      <c r="AZ206" s="1" t="s">
        <v>109</v>
      </c>
      <c r="BA206" s="1" t="s">
        <v>109</v>
      </c>
      <c r="BB206" s="1" t="s">
        <v>109</v>
      </c>
      <c r="BC206" s="1" t="s">
        <v>109</v>
      </c>
      <c r="BD206" s="1" t="s">
        <v>109</v>
      </c>
      <c r="BE206" s="1" t="s">
        <v>109</v>
      </c>
      <c r="BF206" s="1" t="s">
        <v>109</v>
      </c>
      <c r="BG206" s="1" t="s">
        <v>109</v>
      </c>
      <c r="BH206" s="1" t="s">
        <v>109</v>
      </c>
      <c r="BI206" s="1" t="s">
        <v>109</v>
      </c>
      <c r="BJ206" s="1" t="s">
        <v>109</v>
      </c>
      <c r="BK206" s="1" t="s">
        <v>109</v>
      </c>
      <c r="BL206" s="1" t="s">
        <v>109</v>
      </c>
      <c r="BM206" s="1" t="s">
        <v>110</v>
      </c>
      <c r="BN206" s="98">
        <v>1</v>
      </c>
      <c r="BO206" s="106">
        <v>1</v>
      </c>
      <c r="BP206" s="98">
        <v>1</v>
      </c>
      <c r="BQ206" s="106"/>
      <c r="BR206" s="106">
        <f>+(BN206+BO206+BP206+BQ206)/4</f>
        <v>0.75</v>
      </c>
      <c r="BS206" s="106">
        <f>BN206</f>
        <v>1</v>
      </c>
      <c r="BT206" s="106">
        <f>+BO206</f>
        <v>1</v>
      </c>
      <c r="BU206" s="98">
        <f>+BP206</f>
        <v>1</v>
      </c>
      <c r="BV206" s="106"/>
      <c r="BW206" s="106">
        <f t="shared" ref="BW206" si="52">+(BS206+BT206+BU206+BV206)/4</f>
        <v>0.75</v>
      </c>
      <c r="BX206" s="35">
        <v>43558</v>
      </c>
      <c r="BY206" s="36">
        <v>0</v>
      </c>
      <c r="BZ206" s="36">
        <v>0</v>
      </c>
      <c r="CA206" s="78" t="s">
        <v>897</v>
      </c>
      <c r="CB206" s="36" t="s">
        <v>164</v>
      </c>
      <c r="CC206" s="36" t="s">
        <v>164</v>
      </c>
      <c r="CD206" s="36" t="s">
        <v>164</v>
      </c>
      <c r="CE206" s="102">
        <v>43651</v>
      </c>
      <c r="CF206" s="36">
        <v>0</v>
      </c>
      <c r="CG206" s="36">
        <v>0</v>
      </c>
      <c r="CH206" s="1" t="s">
        <v>1450</v>
      </c>
      <c r="CI206" s="1" t="s">
        <v>164</v>
      </c>
      <c r="CJ206" s="1" t="s">
        <v>1451</v>
      </c>
      <c r="CK206" s="1" t="s">
        <v>1452</v>
      </c>
      <c r="CL206" s="102">
        <v>43745</v>
      </c>
      <c r="CM206" s="36">
        <v>0</v>
      </c>
      <c r="CN206" s="36">
        <v>0</v>
      </c>
      <c r="CO206" s="1" t="s">
        <v>1812</v>
      </c>
      <c r="CP206" s="36" t="s">
        <v>164</v>
      </c>
      <c r="CQ206" s="36" t="s">
        <v>164</v>
      </c>
      <c r="CR206" s="36" t="s">
        <v>164</v>
      </c>
      <c r="CS206" s="38"/>
      <c r="CT206" s="36"/>
      <c r="CU206" s="36"/>
      <c r="CV206" s="38"/>
      <c r="CW206" s="38"/>
      <c r="CX206" s="38"/>
      <c r="CY206" s="38"/>
    </row>
    <row r="207" spans="1:103" s="55" customFormat="1" ht="51" customHeight="1" x14ac:dyDescent="0.15">
      <c r="A207" s="84" t="s">
        <v>6</v>
      </c>
      <c r="B207" s="84" t="s">
        <v>6</v>
      </c>
      <c r="C207" s="84" t="s">
        <v>6</v>
      </c>
      <c r="D207" s="84" t="s">
        <v>6</v>
      </c>
      <c r="E207" s="84"/>
      <c r="F207" s="84"/>
      <c r="G207" s="84"/>
      <c r="H207" s="84"/>
      <c r="I207" s="84" t="s">
        <v>109</v>
      </c>
      <c r="J207" s="84" t="s">
        <v>109</v>
      </c>
      <c r="K207" s="84" t="s">
        <v>109</v>
      </c>
      <c r="L207" s="84" t="s">
        <v>109</v>
      </c>
      <c r="M207" s="84" t="s">
        <v>110</v>
      </c>
      <c r="N207" s="84" t="s">
        <v>109</v>
      </c>
      <c r="O207" s="84" t="s">
        <v>109</v>
      </c>
      <c r="P207" s="84" t="s">
        <v>109</v>
      </c>
      <c r="Q207" s="84" t="s">
        <v>109</v>
      </c>
      <c r="R207" s="84" t="s">
        <v>109</v>
      </c>
      <c r="S207" s="84" t="s">
        <v>109</v>
      </c>
      <c r="T207" s="84" t="s">
        <v>109</v>
      </c>
      <c r="U207" s="84" t="s">
        <v>109</v>
      </c>
      <c r="V207" s="84" t="s">
        <v>227</v>
      </c>
      <c r="W207" s="84" t="s">
        <v>228</v>
      </c>
      <c r="X207" s="86">
        <v>1</v>
      </c>
      <c r="Y207" s="86">
        <v>1</v>
      </c>
      <c r="Z207" s="86">
        <v>1</v>
      </c>
      <c r="AA207" s="86">
        <v>1</v>
      </c>
      <c r="AB207" s="86">
        <v>1</v>
      </c>
      <c r="AC207" s="84" t="s">
        <v>848</v>
      </c>
      <c r="AD207" s="84" t="s">
        <v>849</v>
      </c>
      <c r="AE207" s="84" t="s">
        <v>955</v>
      </c>
      <c r="AF207" s="84"/>
      <c r="AG207" s="84"/>
      <c r="AH207" s="84"/>
      <c r="AI207" s="84"/>
      <c r="AJ207" s="84"/>
      <c r="AK207" s="84"/>
      <c r="AL207" s="84">
        <v>17</v>
      </c>
      <c r="AM207" s="84"/>
      <c r="AN207" s="84"/>
      <c r="AO207" s="84"/>
      <c r="AP207" s="84"/>
      <c r="AQ207" s="84"/>
      <c r="AR207" s="84" t="s">
        <v>850</v>
      </c>
      <c r="AS207" s="84" t="s">
        <v>116</v>
      </c>
      <c r="AT207" s="84" t="s">
        <v>117</v>
      </c>
      <c r="AU207" s="84" t="s">
        <v>118</v>
      </c>
      <c r="AV207" s="84" t="s">
        <v>494</v>
      </c>
      <c r="AW207" s="84" t="s">
        <v>110</v>
      </c>
      <c r="AX207" s="84" t="s">
        <v>109</v>
      </c>
      <c r="AY207" s="84" t="s">
        <v>109</v>
      </c>
      <c r="AZ207" s="84" t="s">
        <v>109</v>
      </c>
      <c r="BA207" s="84" t="s">
        <v>109</v>
      </c>
      <c r="BB207" s="84" t="s">
        <v>109</v>
      </c>
      <c r="BC207" s="84" t="s">
        <v>109</v>
      </c>
      <c r="BD207" s="84" t="s">
        <v>109</v>
      </c>
      <c r="BE207" s="84" t="s">
        <v>109</v>
      </c>
      <c r="BF207" s="84" t="s">
        <v>109</v>
      </c>
      <c r="BG207" s="84" t="s">
        <v>109</v>
      </c>
      <c r="BH207" s="84" t="s">
        <v>109</v>
      </c>
      <c r="BI207" s="84" t="s">
        <v>109</v>
      </c>
      <c r="BJ207" s="84" t="s">
        <v>109</v>
      </c>
      <c r="BK207" s="84" t="s">
        <v>109</v>
      </c>
      <c r="BL207" s="84" t="s">
        <v>109</v>
      </c>
      <c r="BM207" s="84" t="s">
        <v>110</v>
      </c>
      <c r="BN207" s="110"/>
      <c r="BO207" s="95"/>
      <c r="BP207" s="115">
        <v>1</v>
      </c>
      <c r="BQ207" s="100"/>
      <c r="BR207" s="115">
        <v>1</v>
      </c>
      <c r="BS207" s="100"/>
      <c r="BT207" s="108"/>
      <c r="BU207" s="108">
        <v>1</v>
      </c>
      <c r="BV207" s="100"/>
      <c r="BW207" s="115">
        <v>1</v>
      </c>
      <c r="BX207" s="92"/>
      <c r="BY207" s="87"/>
      <c r="BZ207" s="87"/>
      <c r="CA207" s="87"/>
      <c r="CB207" s="87"/>
      <c r="CC207" s="87"/>
      <c r="CD207" s="87"/>
      <c r="CE207" s="109"/>
      <c r="CF207" s="87"/>
      <c r="CG207" s="87"/>
      <c r="CH207" s="84"/>
      <c r="CI207" s="84"/>
      <c r="CJ207" s="84"/>
      <c r="CK207" s="84"/>
      <c r="CL207" s="109">
        <v>43685</v>
      </c>
      <c r="CM207" s="87">
        <v>1</v>
      </c>
      <c r="CN207" s="87"/>
      <c r="CO207" s="84" t="s">
        <v>1778</v>
      </c>
      <c r="CP207" s="84" t="s">
        <v>1779</v>
      </c>
      <c r="CQ207" s="84" t="s">
        <v>1811</v>
      </c>
      <c r="CR207" s="84" t="s">
        <v>1781</v>
      </c>
      <c r="CS207" s="85"/>
      <c r="CT207" s="87"/>
      <c r="CU207" s="87"/>
      <c r="CV207" s="85"/>
      <c r="CW207" s="85"/>
      <c r="CX207" s="85"/>
      <c r="CY207" s="85"/>
    </row>
    <row r="208" spans="1:103" s="55" customFormat="1" ht="51" customHeight="1" x14ac:dyDescent="0.15">
      <c r="A208" s="1" t="s">
        <v>6</v>
      </c>
      <c r="B208" s="1" t="s">
        <v>6</v>
      </c>
      <c r="C208" s="1" t="s">
        <v>6</v>
      </c>
      <c r="D208" s="1" t="s">
        <v>6</v>
      </c>
      <c r="E208" s="1"/>
      <c r="F208" s="1"/>
      <c r="G208" s="1"/>
      <c r="H208" s="1"/>
      <c r="I208" s="1" t="s">
        <v>109</v>
      </c>
      <c r="J208" s="1" t="s">
        <v>109</v>
      </c>
      <c r="K208" s="1" t="s">
        <v>109</v>
      </c>
      <c r="L208" s="1" t="s">
        <v>109</v>
      </c>
      <c r="M208" s="1" t="s">
        <v>110</v>
      </c>
      <c r="N208" s="1" t="s">
        <v>109</v>
      </c>
      <c r="O208" s="1" t="s">
        <v>110</v>
      </c>
      <c r="P208" s="1"/>
      <c r="Q208" s="1" t="s">
        <v>110</v>
      </c>
      <c r="R208" s="1" t="s">
        <v>109</v>
      </c>
      <c r="S208" s="1" t="s">
        <v>109</v>
      </c>
      <c r="T208" s="1" t="s">
        <v>109</v>
      </c>
      <c r="U208" s="1" t="s">
        <v>109</v>
      </c>
      <c r="V208" s="1" t="s">
        <v>111</v>
      </c>
      <c r="W208" s="1" t="s">
        <v>165</v>
      </c>
      <c r="X208" s="39">
        <v>75</v>
      </c>
      <c r="Y208" s="1">
        <v>55</v>
      </c>
      <c r="Z208" s="1">
        <v>65</v>
      </c>
      <c r="AA208" s="1">
        <v>70</v>
      </c>
      <c r="AB208" s="39">
        <v>75</v>
      </c>
      <c r="AC208" s="1" t="s">
        <v>851</v>
      </c>
      <c r="AD208" s="1" t="s">
        <v>852</v>
      </c>
      <c r="AE208" s="1" t="s">
        <v>955</v>
      </c>
      <c r="AF208" s="37"/>
      <c r="AG208" s="37"/>
      <c r="AH208" s="37"/>
      <c r="AI208" s="37"/>
      <c r="AJ208" s="37">
        <v>0.5</v>
      </c>
      <c r="AK208" s="37"/>
      <c r="AL208" s="37"/>
      <c r="AM208" s="37"/>
      <c r="AN208" s="37"/>
      <c r="AO208" s="37"/>
      <c r="AP208" s="37">
        <v>0.5</v>
      </c>
      <c r="AQ208" s="37"/>
      <c r="AR208" s="1" t="s">
        <v>853</v>
      </c>
      <c r="AS208" s="1" t="s">
        <v>126</v>
      </c>
      <c r="AT208" s="1" t="s">
        <v>131</v>
      </c>
      <c r="AU208" s="1" t="s">
        <v>132</v>
      </c>
      <c r="AV208" s="1" t="s">
        <v>854</v>
      </c>
      <c r="AW208" s="1" t="s">
        <v>109</v>
      </c>
      <c r="AX208" s="1" t="s">
        <v>109</v>
      </c>
      <c r="AY208" s="1" t="s">
        <v>109</v>
      </c>
      <c r="AZ208" s="1" t="s">
        <v>109</v>
      </c>
      <c r="BA208" s="1" t="s">
        <v>109</v>
      </c>
      <c r="BB208" s="1" t="s">
        <v>109</v>
      </c>
      <c r="BC208" s="1" t="s">
        <v>109</v>
      </c>
      <c r="BD208" s="1" t="s">
        <v>109</v>
      </c>
      <c r="BE208" s="1" t="s">
        <v>109</v>
      </c>
      <c r="BF208" s="1" t="s">
        <v>109</v>
      </c>
      <c r="BG208" s="1" t="s">
        <v>109</v>
      </c>
      <c r="BH208" s="1" t="s">
        <v>109</v>
      </c>
      <c r="BI208" s="1" t="s">
        <v>109</v>
      </c>
      <c r="BJ208" s="1" t="s">
        <v>109</v>
      </c>
      <c r="BK208" s="1" t="s">
        <v>109</v>
      </c>
      <c r="BL208" s="1" t="s">
        <v>109</v>
      </c>
      <c r="BM208" s="1" t="s">
        <v>110</v>
      </c>
      <c r="BN208" s="98"/>
      <c r="BO208" s="106">
        <f t="shared" ref="BO208" si="53">+CF208/CG208</f>
        <v>1</v>
      </c>
      <c r="BP208" s="106"/>
      <c r="BQ208" s="106"/>
      <c r="BR208" s="106">
        <f>+(BN208+BO208+BP208+BQ208)/2</f>
        <v>0.5</v>
      </c>
      <c r="BS208" s="106"/>
      <c r="BT208" s="106">
        <f>+BO208</f>
        <v>1</v>
      </c>
      <c r="BU208" s="106"/>
      <c r="BV208" s="106"/>
      <c r="BW208" s="106">
        <f>+BR208</f>
        <v>0.5</v>
      </c>
      <c r="BX208" s="35"/>
      <c r="BY208" s="36"/>
      <c r="BZ208" s="36"/>
      <c r="CA208" s="36"/>
      <c r="CB208" s="36"/>
      <c r="CC208" s="36"/>
      <c r="CD208" s="36"/>
      <c r="CE208" s="102">
        <v>43621</v>
      </c>
      <c r="CF208" s="36">
        <v>1</v>
      </c>
      <c r="CG208" s="36">
        <v>1</v>
      </c>
      <c r="CH208" s="1" t="s">
        <v>1434</v>
      </c>
      <c r="CI208" s="1" t="s">
        <v>1435</v>
      </c>
      <c r="CJ208" s="1" t="s">
        <v>1436</v>
      </c>
      <c r="CK208" s="1" t="s">
        <v>164</v>
      </c>
      <c r="CL208" s="102"/>
      <c r="CM208" s="36"/>
      <c r="CN208" s="36"/>
      <c r="CO208" s="36"/>
      <c r="CP208" s="38"/>
      <c r="CQ208" s="38"/>
      <c r="CR208" s="38"/>
      <c r="CS208" s="38"/>
      <c r="CT208" s="36"/>
      <c r="CU208" s="36"/>
      <c r="CV208" s="38"/>
      <c r="CW208" s="38"/>
      <c r="CX208" s="38"/>
      <c r="CY208" s="38"/>
    </row>
    <row r="209" spans="1:103" s="57" customFormat="1" ht="51" customHeight="1" x14ac:dyDescent="0.15">
      <c r="A209" s="84" t="s">
        <v>6</v>
      </c>
      <c r="B209" s="84" t="s">
        <v>6</v>
      </c>
      <c r="C209" s="84" t="s">
        <v>6</v>
      </c>
      <c r="D209" s="84" t="s">
        <v>6</v>
      </c>
      <c r="E209" s="84"/>
      <c r="F209" s="84"/>
      <c r="G209" s="84"/>
      <c r="H209" s="84"/>
      <c r="I209" s="84" t="s">
        <v>110</v>
      </c>
      <c r="J209" s="84" t="s">
        <v>109</v>
      </c>
      <c r="K209" s="84" t="s">
        <v>109</v>
      </c>
      <c r="L209" s="84" t="s">
        <v>109</v>
      </c>
      <c r="M209" s="84" t="s">
        <v>109</v>
      </c>
      <c r="N209" s="84" t="s">
        <v>109</v>
      </c>
      <c r="O209" s="84" t="s">
        <v>110</v>
      </c>
      <c r="P209" s="84" t="s">
        <v>109</v>
      </c>
      <c r="Q209" s="84" t="s">
        <v>109</v>
      </c>
      <c r="R209" s="84" t="s">
        <v>109</v>
      </c>
      <c r="S209" s="84" t="s">
        <v>109</v>
      </c>
      <c r="T209" s="84" t="s">
        <v>109</v>
      </c>
      <c r="U209" s="84" t="s">
        <v>109</v>
      </c>
      <c r="V209" s="84" t="s">
        <v>237</v>
      </c>
      <c r="W209" s="84" t="s">
        <v>968</v>
      </c>
      <c r="X209" s="84">
        <v>4</v>
      </c>
      <c r="Y209" s="84">
        <v>1</v>
      </c>
      <c r="Z209" s="84">
        <v>1</v>
      </c>
      <c r="AA209" s="84">
        <v>1</v>
      </c>
      <c r="AB209" s="84">
        <v>1</v>
      </c>
      <c r="AC209" s="84" t="s">
        <v>969</v>
      </c>
      <c r="AD209" s="84" t="s">
        <v>970</v>
      </c>
      <c r="AE209" s="84" t="s">
        <v>971</v>
      </c>
      <c r="AF209" s="84"/>
      <c r="AG209" s="86"/>
      <c r="AH209" s="86"/>
      <c r="AI209" s="86"/>
      <c r="AJ209" s="84"/>
      <c r="AK209" s="84"/>
      <c r="AL209" s="86"/>
      <c r="AM209" s="84"/>
      <c r="AN209" s="84">
        <v>1</v>
      </c>
      <c r="AO209" s="84"/>
      <c r="AP209" s="84"/>
      <c r="AQ209" s="84"/>
      <c r="AR209" s="84" t="s">
        <v>972</v>
      </c>
      <c r="AS209" s="84" t="s">
        <v>116</v>
      </c>
      <c r="AT209" s="84" t="s">
        <v>117</v>
      </c>
      <c r="AU209" s="84" t="s">
        <v>118</v>
      </c>
      <c r="AV209" s="84" t="s">
        <v>973</v>
      </c>
      <c r="AW209" s="84" t="s">
        <v>109</v>
      </c>
      <c r="AX209" s="84" t="s">
        <v>109</v>
      </c>
      <c r="AY209" s="84" t="s">
        <v>109</v>
      </c>
      <c r="AZ209" s="84" t="s">
        <v>110</v>
      </c>
      <c r="BA209" s="84" t="s">
        <v>109</v>
      </c>
      <c r="BB209" s="84" t="s">
        <v>109</v>
      </c>
      <c r="BC209" s="84" t="s">
        <v>109</v>
      </c>
      <c r="BD209" s="84" t="s">
        <v>109</v>
      </c>
      <c r="BE209" s="84" t="s">
        <v>109</v>
      </c>
      <c r="BF209" s="84" t="s">
        <v>109</v>
      </c>
      <c r="BG209" s="84" t="s">
        <v>109</v>
      </c>
      <c r="BH209" s="84" t="s">
        <v>109</v>
      </c>
      <c r="BI209" s="84" t="s">
        <v>109</v>
      </c>
      <c r="BJ209" s="84" t="s">
        <v>109</v>
      </c>
      <c r="BK209" s="84" t="s">
        <v>109</v>
      </c>
      <c r="BL209" s="84" t="s">
        <v>109</v>
      </c>
      <c r="BM209" s="84" t="s">
        <v>110</v>
      </c>
      <c r="BN209" s="110"/>
      <c r="BO209" s="95"/>
      <c r="BP209" s="115">
        <v>1</v>
      </c>
      <c r="BQ209" s="100"/>
      <c r="BR209" s="115">
        <v>1</v>
      </c>
      <c r="BS209" s="100"/>
      <c r="BT209" s="108"/>
      <c r="BU209" s="108">
        <v>1</v>
      </c>
      <c r="BV209" s="100"/>
      <c r="BW209" s="115">
        <v>1</v>
      </c>
      <c r="BX209" s="92"/>
      <c r="BY209" s="87"/>
      <c r="BZ209" s="87"/>
      <c r="CA209" s="84"/>
      <c r="CB209" s="84"/>
      <c r="CC209" s="84"/>
      <c r="CD209" s="84"/>
      <c r="CE209" s="109"/>
      <c r="CF209" s="87"/>
      <c r="CG209" s="87"/>
      <c r="CH209" s="84"/>
      <c r="CI209" s="84"/>
      <c r="CJ209" s="84"/>
      <c r="CK209" s="84"/>
      <c r="CL209" s="109">
        <v>43745</v>
      </c>
      <c r="CM209" s="87">
        <v>1</v>
      </c>
      <c r="CN209" s="87">
        <v>1</v>
      </c>
      <c r="CO209" s="84" t="s">
        <v>1957</v>
      </c>
      <c r="CP209" s="84" t="s">
        <v>1958</v>
      </c>
      <c r="CQ209" s="84" t="s">
        <v>1959</v>
      </c>
      <c r="CR209" s="84" t="s">
        <v>1960</v>
      </c>
      <c r="CS209" s="87"/>
      <c r="CT209" s="87"/>
      <c r="CU209" s="87"/>
      <c r="CV209" s="87"/>
      <c r="CW209" s="87"/>
      <c r="CX209" s="87"/>
      <c r="CY209" s="87"/>
    </row>
    <row r="210" spans="1:103" s="187" customFormat="1" ht="51" customHeight="1" x14ac:dyDescent="0.25">
      <c r="A210" s="84" t="s">
        <v>553</v>
      </c>
      <c r="B210" s="84" t="s">
        <v>554</v>
      </c>
      <c r="C210" s="84" t="s">
        <v>555</v>
      </c>
      <c r="D210" s="84" t="s">
        <v>556</v>
      </c>
      <c r="E210" s="84"/>
      <c r="F210" s="84"/>
      <c r="G210" s="84"/>
      <c r="H210" s="84"/>
      <c r="I210" s="84" t="s">
        <v>109</v>
      </c>
      <c r="J210" s="84" t="s">
        <v>109</v>
      </c>
      <c r="K210" s="84" t="s">
        <v>109</v>
      </c>
      <c r="L210" s="84" t="s">
        <v>110</v>
      </c>
      <c r="M210" s="84" t="s">
        <v>109</v>
      </c>
      <c r="N210" s="84" t="s">
        <v>109</v>
      </c>
      <c r="O210" s="84" t="s">
        <v>110</v>
      </c>
      <c r="P210" s="84" t="s">
        <v>109</v>
      </c>
      <c r="Q210" s="84" t="s">
        <v>109</v>
      </c>
      <c r="R210" s="84" t="s">
        <v>109</v>
      </c>
      <c r="S210" s="84" t="s">
        <v>109</v>
      </c>
      <c r="T210" s="84" t="s">
        <v>109</v>
      </c>
      <c r="U210" s="84" t="s">
        <v>109</v>
      </c>
      <c r="V210" s="84" t="s">
        <v>590</v>
      </c>
      <c r="W210" s="84" t="s">
        <v>591</v>
      </c>
      <c r="X210" s="84" t="s">
        <v>592</v>
      </c>
      <c r="Y210" s="87">
        <v>2</v>
      </c>
      <c r="Z210" s="87">
        <v>3</v>
      </c>
      <c r="AA210" s="87">
        <v>4</v>
      </c>
      <c r="AB210" s="87">
        <v>5</v>
      </c>
      <c r="AC210" s="84" t="s">
        <v>974</v>
      </c>
      <c r="AD210" s="84" t="s">
        <v>975</v>
      </c>
      <c r="AE210" s="84" t="s">
        <v>971</v>
      </c>
      <c r="AF210" s="84"/>
      <c r="AG210" s="84"/>
      <c r="AH210" s="84"/>
      <c r="AI210" s="84"/>
      <c r="AJ210" s="84"/>
      <c r="AK210" s="84">
        <v>1</v>
      </c>
      <c r="AL210" s="84"/>
      <c r="AM210" s="84"/>
      <c r="AN210" s="84"/>
      <c r="AO210" s="84"/>
      <c r="AP210" s="84"/>
      <c r="AQ210" s="84"/>
      <c r="AR210" s="84" t="s">
        <v>976</v>
      </c>
      <c r="AS210" s="84" t="s">
        <v>116</v>
      </c>
      <c r="AT210" s="84" t="s">
        <v>117</v>
      </c>
      <c r="AU210" s="84" t="s">
        <v>118</v>
      </c>
      <c r="AV210" s="84" t="s">
        <v>977</v>
      </c>
      <c r="AW210" s="84" t="s">
        <v>109</v>
      </c>
      <c r="AX210" s="84" t="s">
        <v>109</v>
      </c>
      <c r="AY210" s="84" t="s">
        <v>109</v>
      </c>
      <c r="AZ210" s="84" t="s">
        <v>110</v>
      </c>
      <c r="BA210" s="84" t="s">
        <v>109</v>
      </c>
      <c r="BB210" s="84" t="s">
        <v>109</v>
      </c>
      <c r="BC210" s="84" t="s">
        <v>109</v>
      </c>
      <c r="BD210" s="84" t="s">
        <v>109</v>
      </c>
      <c r="BE210" s="84" t="s">
        <v>109</v>
      </c>
      <c r="BF210" s="84" t="s">
        <v>109</v>
      </c>
      <c r="BG210" s="84" t="s">
        <v>109</v>
      </c>
      <c r="BH210" s="84" t="s">
        <v>109</v>
      </c>
      <c r="BI210" s="84" t="s">
        <v>109</v>
      </c>
      <c r="BJ210" s="84" t="s">
        <v>109</v>
      </c>
      <c r="BK210" s="84" t="s">
        <v>109</v>
      </c>
      <c r="BL210" s="84" t="s">
        <v>109</v>
      </c>
      <c r="BM210" s="84" t="s">
        <v>110</v>
      </c>
      <c r="BN210" s="110"/>
      <c r="BO210" s="108">
        <f t="shared" si="50"/>
        <v>1</v>
      </c>
      <c r="BP210" s="95"/>
      <c r="BQ210" s="95"/>
      <c r="BR210" s="108">
        <f>+BO210</f>
        <v>1</v>
      </c>
      <c r="BS210" s="95"/>
      <c r="BT210" s="108">
        <f t="shared" ref="BT210:BT220" si="54">+BO210</f>
        <v>1</v>
      </c>
      <c r="BU210" s="95"/>
      <c r="BV210" s="95"/>
      <c r="BW210" s="108">
        <f>+BR210</f>
        <v>1</v>
      </c>
      <c r="BX210" s="92"/>
      <c r="BY210" s="87"/>
      <c r="BZ210" s="87"/>
      <c r="CA210" s="84"/>
      <c r="CB210" s="84"/>
      <c r="CC210" s="84"/>
      <c r="CD210" s="84"/>
      <c r="CE210" s="109">
        <v>43654</v>
      </c>
      <c r="CF210" s="87">
        <v>1</v>
      </c>
      <c r="CG210" s="87">
        <v>1</v>
      </c>
      <c r="CH210" s="84" t="s">
        <v>1479</v>
      </c>
      <c r="CI210" s="84" t="s">
        <v>1480</v>
      </c>
      <c r="CJ210" s="84" t="s">
        <v>1481</v>
      </c>
      <c r="CK210" s="84" t="s">
        <v>1482</v>
      </c>
      <c r="CL210" s="109"/>
      <c r="CM210" s="87"/>
      <c r="CN210" s="87"/>
      <c r="CO210" s="87"/>
      <c r="CP210" s="87"/>
      <c r="CQ210" s="87"/>
      <c r="CR210" s="87"/>
      <c r="CS210" s="87"/>
      <c r="CT210" s="87"/>
      <c r="CU210" s="87"/>
      <c r="CV210" s="87"/>
      <c r="CW210" s="87"/>
      <c r="CX210" s="87"/>
      <c r="CY210" s="87"/>
    </row>
    <row r="211" spans="1:103" s="57" customFormat="1" ht="51" customHeight="1" x14ac:dyDescent="0.25">
      <c r="A211" s="1" t="s">
        <v>6</v>
      </c>
      <c r="B211" s="1" t="s">
        <v>6</v>
      </c>
      <c r="C211" s="1" t="s">
        <v>6</v>
      </c>
      <c r="D211" s="1" t="s">
        <v>6</v>
      </c>
      <c r="E211" s="1"/>
      <c r="F211" s="1"/>
      <c r="G211" s="1"/>
      <c r="H211" s="1"/>
      <c r="I211" s="1" t="s">
        <v>109</v>
      </c>
      <c r="J211" s="1" t="s">
        <v>109</v>
      </c>
      <c r="K211" s="1" t="s">
        <v>109</v>
      </c>
      <c r="L211" s="1" t="s">
        <v>109</v>
      </c>
      <c r="M211" s="1" t="s">
        <v>110</v>
      </c>
      <c r="N211" s="1" t="s">
        <v>109</v>
      </c>
      <c r="O211" s="1" t="s">
        <v>110</v>
      </c>
      <c r="P211" s="1" t="s">
        <v>109</v>
      </c>
      <c r="Q211" s="1" t="s">
        <v>109</v>
      </c>
      <c r="R211" s="1" t="s">
        <v>109</v>
      </c>
      <c r="S211" s="1" t="s">
        <v>109</v>
      </c>
      <c r="T211" s="1" t="s">
        <v>109</v>
      </c>
      <c r="U211" s="1" t="s">
        <v>109</v>
      </c>
      <c r="V211" s="1" t="s">
        <v>111</v>
      </c>
      <c r="W211" s="1" t="s">
        <v>165</v>
      </c>
      <c r="X211" s="39">
        <v>75</v>
      </c>
      <c r="Y211" s="1">
        <v>55</v>
      </c>
      <c r="Z211" s="1">
        <v>65</v>
      </c>
      <c r="AA211" s="1">
        <v>70</v>
      </c>
      <c r="AB211" s="39">
        <v>75</v>
      </c>
      <c r="AC211" s="1" t="s">
        <v>978</v>
      </c>
      <c r="AD211" s="1" t="s">
        <v>979</v>
      </c>
      <c r="AE211" s="1" t="s">
        <v>971</v>
      </c>
      <c r="AF211" s="1">
        <v>1</v>
      </c>
      <c r="AG211" s="1">
        <v>1</v>
      </c>
      <c r="AH211" s="1">
        <v>1</v>
      </c>
      <c r="AI211" s="1">
        <v>1</v>
      </c>
      <c r="AJ211" s="1">
        <v>1</v>
      </c>
      <c r="AK211" s="1">
        <v>1</v>
      </c>
      <c r="AL211" s="1">
        <v>1</v>
      </c>
      <c r="AM211" s="1">
        <v>1</v>
      </c>
      <c r="AN211" s="1">
        <v>1</v>
      </c>
      <c r="AO211" s="1">
        <v>1</v>
      </c>
      <c r="AP211" s="1">
        <v>1</v>
      </c>
      <c r="AQ211" s="1">
        <v>1</v>
      </c>
      <c r="AR211" s="1" t="s">
        <v>980</v>
      </c>
      <c r="AS211" s="1" t="s">
        <v>169</v>
      </c>
      <c r="AT211" s="1" t="s">
        <v>117</v>
      </c>
      <c r="AU211" s="1" t="s">
        <v>118</v>
      </c>
      <c r="AV211" s="1" t="s">
        <v>981</v>
      </c>
      <c r="AW211" s="1" t="s">
        <v>109</v>
      </c>
      <c r="AX211" s="1" t="s">
        <v>109</v>
      </c>
      <c r="AY211" s="1" t="s">
        <v>109</v>
      </c>
      <c r="AZ211" s="1" t="s">
        <v>109</v>
      </c>
      <c r="BA211" s="1" t="s">
        <v>110</v>
      </c>
      <c r="BB211" s="1" t="s">
        <v>109</v>
      </c>
      <c r="BC211" s="1" t="s">
        <v>109</v>
      </c>
      <c r="BD211" s="1" t="s">
        <v>109</v>
      </c>
      <c r="BE211" s="1" t="s">
        <v>109</v>
      </c>
      <c r="BF211" s="1" t="s">
        <v>109</v>
      </c>
      <c r="BG211" s="1" t="s">
        <v>109</v>
      </c>
      <c r="BH211" s="1" t="s">
        <v>109</v>
      </c>
      <c r="BI211" s="1" t="s">
        <v>109</v>
      </c>
      <c r="BJ211" s="1" t="s">
        <v>109</v>
      </c>
      <c r="BK211" s="1" t="s">
        <v>109</v>
      </c>
      <c r="BL211" s="1" t="s">
        <v>109</v>
      </c>
      <c r="BM211" s="1" t="s">
        <v>110</v>
      </c>
      <c r="BN211" s="98">
        <f>+BY211/BZ211</f>
        <v>1</v>
      </c>
      <c r="BO211" s="106">
        <f t="shared" si="50"/>
        <v>1</v>
      </c>
      <c r="BP211" s="98">
        <v>1</v>
      </c>
      <c r="BQ211" s="106"/>
      <c r="BR211" s="106">
        <f>+(BN211+BO211+BP211+BQ211)/4</f>
        <v>0.75</v>
      </c>
      <c r="BS211" s="106">
        <f>+BN211</f>
        <v>1</v>
      </c>
      <c r="BT211" s="106">
        <f t="shared" si="54"/>
        <v>1</v>
      </c>
      <c r="BU211" s="106">
        <f t="shared" ref="BU211:BU216" si="55">+BP211</f>
        <v>1</v>
      </c>
      <c r="BV211" s="106"/>
      <c r="BW211" s="106">
        <f t="shared" ref="BW211:BW213" si="56">+BR211</f>
        <v>0.75</v>
      </c>
      <c r="BX211" s="35">
        <v>43560</v>
      </c>
      <c r="BY211" s="36">
        <v>3</v>
      </c>
      <c r="BZ211" s="36">
        <v>3</v>
      </c>
      <c r="CA211" s="1" t="s">
        <v>982</v>
      </c>
      <c r="CB211" s="1" t="s">
        <v>983</v>
      </c>
      <c r="CC211" s="1" t="s">
        <v>984</v>
      </c>
      <c r="CD211" s="1" t="s">
        <v>985</v>
      </c>
      <c r="CE211" s="102">
        <v>43654</v>
      </c>
      <c r="CF211" s="36">
        <v>3</v>
      </c>
      <c r="CG211" s="36">
        <v>3</v>
      </c>
      <c r="CH211" s="1" t="s">
        <v>1483</v>
      </c>
      <c r="CI211" s="1" t="s">
        <v>1484</v>
      </c>
      <c r="CJ211" s="1" t="s">
        <v>1338</v>
      </c>
      <c r="CK211" s="1" t="s">
        <v>1485</v>
      </c>
      <c r="CL211" s="102">
        <v>43745</v>
      </c>
      <c r="CM211" s="36">
        <v>3</v>
      </c>
      <c r="CN211" s="36"/>
      <c r="CO211" s="1" t="s">
        <v>1943</v>
      </c>
      <c r="CP211" s="1" t="s">
        <v>1944</v>
      </c>
      <c r="CQ211" s="1" t="s">
        <v>1945</v>
      </c>
      <c r="CR211" s="1" t="s">
        <v>1963</v>
      </c>
      <c r="CS211" s="36"/>
      <c r="CT211" s="36"/>
      <c r="CU211" s="36"/>
      <c r="CV211" s="36"/>
      <c r="CW211" s="36"/>
      <c r="CX211" s="36"/>
      <c r="CY211" s="36"/>
    </row>
    <row r="212" spans="1:103" s="57" customFormat="1" ht="51" customHeight="1" x14ac:dyDescent="0.25">
      <c r="A212" s="1" t="s">
        <v>6</v>
      </c>
      <c r="B212" s="1" t="s">
        <v>6</v>
      </c>
      <c r="C212" s="1" t="s">
        <v>6</v>
      </c>
      <c r="D212" s="1" t="s">
        <v>6</v>
      </c>
      <c r="E212" s="1"/>
      <c r="F212" s="1"/>
      <c r="G212" s="1"/>
      <c r="H212" s="1"/>
      <c r="I212" s="1" t="s">
        <v>109</v>
      </c>
      <c r="J212" s="1" t="s">
        <v>109</v>
      </c>
      <c r="K212" s="1" t="s">
        <v>109</v>
      </c>
      <c r="L212" s="1" t="s">
        <v>109</v>
      </c>
      <c r="M212" s="1" t="s">
        <v>110</v>
      </c>
      <c r="N212" s="1" t="s">
        <v>109</v>
      </c>
      <c r="O212" s="1" t="s">
        <v>110</v>
      </c>
      <c r="P212" s="1" t="s">
        <v>109</v>
      </c>
      <c r="Q212" s="1" t="s">
        <v>109</v>
      </c>
      <c r="R212" s="1" t="s">
        <v>109</v>
      </c>
      <c r="S212" s="1" t="s">
        <v>109</v>
      </c>
      <c r="T212" s="1" t="s">
        <v>109</v>
      </c>
      <c r="U212" s="1" t="s">
        <v>109</v>
      </c>
      <c r="V212" s="1" t="s">
        <v>111</v>
      </c>
      <c r="W212" s="1" t="s">
        <v>165</v>
      </c>
      <c r="X212" s="39">
        <v>75</v>
      </c>
      <c r="Y212" s="1">
        <v>55</v>
      </c>
      <c r="Z212" s="1">
        <v>65</v>
      </c>
      <c r="AA212" s="1">
        <v>70</v>
      </c>
      <c r="AB212" s="39">
        <v>75</v>
      </c>
      <c r="AC212" s="1" t="s">
        <v>986</v>
      </c>
      <c r="AD212" s="1" t="s">
        <v>987</v>
      </c>
      <c r="AE212" s="1" t="s">
        <v>971</v>
      </c>
      <c r="AF212" s="1">
        <v>1</v>
      </c>
      <c r="AG212" s="1">
        <v>1</v>
      </c>
      <c r="AH212" s="1">
        <v>1</v>
      </c>
      <c r="AI212" s="1">
        <v>1</v>
      </c>
      <c r="AJ212" s="1">
        <v>1</v>
      </c>
      <c r="AK212" s="1">
        <v>1</v>
      </c>
      <c r="AL212" s="1">
        <v>1</v>
      </c>
      <c r="AM212" s="1">
        <v>1</v>
      </c>
      <c r="AN212" s="1"/>
      <c r="AO212" s="1"/>
      <c r="AP212" s="1"/>
      <c r="AQ212" s="1">
        <v>1</v>
      </c>
      <c r="AR212" s="1" t="s">
        <v>1744</v>
      </c>
      <c r="AS212" s="1" t="s">
        <v>305</v>
      </c>
      <c r="AT212" s="1" t="s">
        <v>117</v>
      </c>
      <c r="AU212" s="1" t="s">
        <v>118</v>
      </c>
      <c r="AV212" s="1" t="s">
        <v>988</v>
      </c>
      <c r="AW212" s="1" t="s">
        <v>109</v>
      </c>
      <c r="AX212" s="1" t="s">
        <v>109</v>
      </c>
      <c r="AY212" s="1" t="s">
        <v>109</v>
      </c>
      <c r="AZ212" s="1" t="s">
        <v>109</v>
      </c>
      <c r="BA212" s="1" t="s">
        <v>109</v>
      </c>
      <c r="BB212" s="1" t="s">
        <v>109</v>
      </c>
      <c r="BC212" s="1" t="s">
        <v>109</v>
      </c>
      <c r="BD212" s="1" t="s">
        <v>109</v>
      </c>
      <c r="BE212" s="1" t="s">
        <v>109</v>
      </c>
      <c r="BF212" s="1" t="s">
        <v>109</v>
      </c>
      <c r="BG212" s="1" t="s">
        <v>109</v>
      </c>
      <c r="BH212" s="1" t="s">
        <v>109</v>
      </c>
      <c r="BI212" s="1" t="s">
        <v>109</v>
      </c>
      <c r="BJ212" s="1" t="s">
        <v>109</v>
      </c>
      <c r="BK212" s="1" t="s">
        <v>109</v>
      </c>
      <c r="BL212" s="1" t="s">
        <v>109</v>
      </c>
      <c r="BM212" s="1" t="s">
        <v>110</v>
      </c>
      <c r="BN212" s="98">
        <f t="shared" ref="BN212:BN213" si="57">+BY212/BZ212</f>
        <v>1</v>
      </c>
      <c r="BO212" s="106">
        <f t="shared" si="50"/>
        <v>1</v>
      </c>
      <c r="BP212" s="98">
        <v>1</v>
      </c>
      <c r="BQ212" s="106"/>
      <c r="BR212" s="106">
        <f>+(BN212+BO212+BP212+BQ212)/4</f>
        <v>0.75</v>
      </c>
      <c r="BS212" s="106">
        <f>+BN212</f>
        <v>1</v>
      </c>
      <c r="BT212" s="106">
        <f t="shared" si="54"/>
        <v>1</v>
      </c>
      <c r="BU212" s="106">
        <f t="shared" si="55"/>
        <v>1</v>
      </c>
      <c r="BV212" s="106"/>
      <c r="BW212" s="106">
        <f t="shared" si="56"/>
        <v>0.75</v>
      </c>
      <c r="BX212" s="35">
        <v>43560</v>
      </c>
      <c r="BY212" s="36">
        <v>3</v>
      </c>
      <c r="BZ212" s="36">
        <v>3</v>
      </c>
      <c r="CA212" s="1" t="s">
        <v>989</v>
      </c>
      <c r="CB212" s="1" t="s">
        <v>990</v>
      </c>
      <c r="CC212" s="1" t="s">
        <v>991</v>
      </c>
      <c r="CD212" s="1" t="s">
        <v>992</v>
      </c>
      <c r="CE212" s="102">
        <v>43654</v>
      </c>
      <c r="CF212" s="36">
        <v>3</v>
      </c>
      <c r="CG212" s="36">
        <v>3</v>
      </c>
      <c r="CH212" s="1" t="s">
        <v>1339</v>
      </c>
      <c r="CI212" s="1" t="s">
        <v>1353</v>
      </c>
      <c r="CJ212" s="1" t="s">
        <v>2104</v>
      </c>
      <c r="CK212" s="1" t="s">
        <v>1486</v>
      </c>
      <c r="CL212" s="102">
        <v>43714</v>
      </c>
      <c r="CM212" s="36">
        <v>2</v>
      </c>
      <c r="CN212" s="36"/>
      <c r="CO212" s="1" t="s">
        <v>1934</v>
      </c>
      <c r="CP212" s="1" t="s">
        <v>1935</v>
      </c>
      <c r="CQ212" s="1" t="s">
        <v>1936</v>
      </c>
      <c r="CR212" s="1" t="s">
        <v>1946</v>
      </c>
      <c r="CS212" s="36"/>
      <c r="CT212" s="36"/>
      <c r="CU212" s="36"/>
      <c r="CV212" s="36"/>
      <c r="CW212" s="36"/>
      <c r="CX212" s="36"/>
      <c r="CY212" s="36"/>
    </row>
    <row r="213" spans="1:103" s="57" customFormat="1" ht="51" customHeight="1" x14ac:dyDescent="0.25">
      <c r="A213" s="1" t="s">
        <v>6</v>
      </c>
      <c r="B213" s="1" t="s">
        <v>6</v>
      </c>
      <c r="C213" s="1" t="s">
        <v>6</v>
      </c>
      <c r="D213" s="1" t="s">
        <v>6</v>
      </c>
      <c r="E213" s="1"/>
      <c r="F213" s="1"/>
      <c r="G213" s="1"/>
      <c r="H213" s="1"/>
      <c r="I213" s="1" t="s">
        <v>109</v>
      </c>
      <c r="J213" s="1" t="s">
        <v>109</v>
      </c>
      <c r="K213" s="1" t="s">
        <v>109</v>
      </c>
      <c r="L213" s="1" t="s">
        <v>109</v>
      </c>
      <c r="M213" s="1" t="s">
        <v>110</v>
      </c>
      <c r="N213" s="1" t="s">
        <v>109</v>
      </c>
      <c r="O213" s="1" t="s">
        <v>110</v>
      </c>
      <c r="P213" s="1" t="s">
        <v>109</v>
      </c>
      <c r="Q213" s="1" t="s">
        <v>109</v>
      </c>
      <c r="R213" s="1" t="s">
        <v>109</v>
      </c>
      <c r="S213" s="1" t="s">
        <v>109</v>
      </c>
      <c r="T213" s="1" t="s">
        <v>109</v>
      </c>
      <c r="U213" s="1" t="s">
        <v>109</v>
      </c>
      <c r="V213" s="1" t="s">
        <v>307</v>
      </c>
      <c r="W213" s="1" t="s">
        <v>308</v>
      </c>
      <c r="X213" s="37">
        <v>0.9</v>
      </c>
      <c r="Y213" s="37">
        <v>0.8</v>
      </c>
      <c r="Z213" s="37">
        <v>0.82</v>
      </c>
      <c r="AA213" s="37">
        <v>0.84</v>
      </c>
      <c r="AB213" s="37">
        <v>0.9</v>
      </c>
      <c r="AC213" s="1" t="s">
        <v>993</v>
      </c>
      <c r="AD213" s="1" t="s">
        <v>987</v>
      </c>
      <c r="AE213" s="1" t="s">
        <v>971</v>
      </c>
      <c r="AF213" s="1">
        <v>1</v>
      </c>
      <c r="AG213" s="1">
        <v>1</v>
      </c>
      <c r="AH213" s="1">
        <v>1</v>
      </c>
      <c r="AI213" s="1">
        <v>1</v>
      </c>
      <c r="AJ213" s="1">
        <v>1</v>
      </c>
      <c r="AK213" s="1">
        <v>1</v>
      </c>
      <c r="AL213" s="1">
        <v>1</v>
      </c>
      <c r="AM213" s="1">
        <v>1</v>
      </c>
      <c r="AN213" s="1">
        <v>1</v>
      </c>
      <c r="AO213" s="1">
        <v>1</v>
      </c>
      <c r="AP213" s="1">
        <v>1</v>
      </c>
      <c r="AQ213" s="1">
        <v>1</v>
      </c>
      <c r="AR213" s="1" t="s">
        <v>1961</v>
      </c>
      <c r="AS213" s="1" t="s">
        <v>169</v>
      </c>
      <c r="AT213" s="1" t="s">
        <v>117</v>
      </c>
      <c r="AU213" s="1" t="s">
        <v>118</v>
      </c>
      <c r="AV213" s="1" t="s">
        <v>994</v>
      </c>
      <c r="AW213" s="1" t="s">
        <v>109</v>
      </c>
      <c r="AX213" s="1" t="s">
        <v>109</v>
      </c>
      <c r="AY213" s="1" t="s">
        <v>109</v>
      </c>
      <c r="AZ213" s="1" t="s">
        <v>109</v>
      </c>
      <c r="BA213" s="1" t="s">
        <v>110</v>
      </c>
      <c r="BB213" s="1" t="s">
        <v>109</v>
      </c>
      <c r="BC213" s="1" t="s">
        <v>109</v>
      </c>
      <c r="BD213" s="1" t="s">
        <v>109</v>
      </c>
      <c r="BE213" s="1" t="s">
        <v>109</v>
      </c>
      <c r="BF213" s="1" t="s">
        <v>109</v>
      </c>
      <c r="BG213" s="1" t="s">
        <v>109</v>
      </c>
      <c r="BH213" s="1" t="s">
        <v>109</v>
      </c>
      <c r="BI213" s="1" t="s">
        <v>109</v>
      </c>
      <c r="BJ213" s="1" t="s">
        <v>109</v>
      </c>
      <c r="BK213" s="1" t="s">
        <v>109</v>
      </c>
      <c r="BL213" s="1" t="s">
        <v>109</v>
      </c>
      <c r="BM213" s="1" t="s">
        <v>110</v>
      </c>
      <c r="BN213" s="98">
        <f t="shared" si="57"/>
        <v>1</v>
      </c>
      <c r="BO213" s="106">
        <f t="shared" si="50"/>
        <v>1</v>
      </c>
      <c r="BP213" s="98">
        <v>1</v>
      </c>
      <c r="BQ213" s="106"/>
      <c r="BR213" s="106">
        <f>+(BN213+BO213+BP213+BQ213)/4</f>
        <v>0.75</v>
      </c>
      <c r="BS213" s="106">
        <f>+BN213</f>
        <v>1</v>
      </c>
      <c r="BT213" s="106">
        <f t="shared" si="54"/>
        <v>1</v>
      </c>
      <c r="BU213" s="106">
        <f t="shared" si="55"/>
        <v>1</v>
      </c>
      <c r="BV213" s="106"/>
      <c r="BW213" s="106">
        <f t="shared" si="56"/>
        <v>0.75</v>
      </c>
      <c r="BX213" s="35">
        <v>43560</v>
      </c>
      <c r="BY213" s="36">
        <v>3</v>
      </c>
      <c r="BZ213" s="36">
        <v>3</v>
      </c>
      <c r="CA213" s="1" t="s">
        <v>995</v>
      </c>
      <c r="CB213" s="1" t="s">
        <v>996</v>
      </c>
      <c r="CC213" s="1" t="s">
        <v>997</v>
      </c>
      <c r="CD213" s="1" t="s">
        <v>985</v>
      </c>
      <c r="CE213" s="102">
        <v>43654</v>
      </c>
      <c r="CF213" s="36">
        <v>3</v>
      </c>
      <c r="CG213" s="36">
        <v>3</v>
      </c>
      <c r="CH213" s="1" t="s">
        <v>1340</v>
      </c>
      <c r="CI213" s="1" t="s">
        <v>2105</v>
      </c>
      <c r="CJ213" s="1" t="s">
        <v>1341</v>
      </c>
      <c r="CK213" s="1" t="s">
        <v>1485</v>
      </c>
      <c r="CL213" s="102">
        <v>43745</v>
      </c>
      <c r="CM213" s="36">
        <v>3</v>
      </c>
      <c r="CN213" s="36"/>
      <c r="CO213" s="1" t="s">
        <v>1340</v>
      </c>
      <c r="CP213" s="1" t="s">
        <v>1938</v>
      </c>
      <c r="CQ213" s="1" t="s">
        <v>1939</v>
      </c>
      <c r="CR213" s="1" t="s">
        <v>1962</v>
      </c>
      <c r="CS213" s="36"/>
      <c r="CT213" s="36"/>
      <c r="CU213" s="36"/>
      <c r="CV213" s="36"/>
      <c r="CW213" s="36"/>
      <c r="CX213" s="36"/>
      <c r="CY213" s="36"/>
    </row>
    <row r="214" spans="1:103" s="57" customFormat="1" ht="51" customHeight="1" x14ac:dyDescent="0.25">
      <c r="A214" s="1" t="s">
        <v>6</v>
      </c>
      <c r="B214" s="1" t="s">
        <v>6</v>
      </c>
      <c r="C214" s="1" t="s">
        <v>6</v>
      </c>
      <c r="D214" s="1" t="s">
        <v>6</v>
      </c>
      <c r="E214" s="1"/>
      <c r="F214" s="1"/>
      <c r="G214" s="1"/>
      <c r="H214" s="1"/>
      <c r="I214" s="1" t="s">
        <v>109</v>
      </c>
      <c r="J214" s="1" t="s">
        <v>109</v>
      </c>
      <c r="K214" s="1" t="s">
        <v>109</v>
      </c>
      <c r="L214" s="1" t="s">
        <v>109</v>
      </c>
      <c r="M214" s="1" t="s">
        <v>110</v>
      </c>
      <c r="N214" s="1" t="s">
        <v>109</v>
      </c>
      <c r="O214" s="1" t="s">
        <v>110</v>
      </c>
      <c r="P214" s="1" t="s">
        <v>109</v>
      </c>
      <c r="Q214" s="1" t="s">
        <v>109</v>
      </c>
      <c r="R214" s="1" t="s">
        <v>109</v>
      </c>
      <c r="S214" s="1" t="s">
        <v>109</v>
      </c>
      <c r="T214" s="1" t="s">
        <v>109</v>
      </c>
      <c r="U214" s="1" t="s">
        <v>109</v>
      </c>
      <c r="V214" s="1" t="s">
        <v>111</v>
      </c>
      <c r="W214" s="1" t="s">
        <v>165</v>
      </c>
      <c r="X214" s="37">
        <v>1</v>
      </c>
      <c r="Y214" s="37">
        <v>1</v>
      </c>
      <c r="Z214" s="37">
        <v>1</v>
      </c>
      <c r="AA214" s="37">
        <v>1</v>
      </c>
      <c r="AB214" s="37">
        <v>1</v>
      </c>
      <c r="AC214" s="1" t="s">
        <v>998</v>
      </c>
      <c r="AD214" s="1" t="s">
        <v>999</v>
      </c>
      <c r="AE214" s="1" t="s">
        <v>971</v>
      </c>
      <c r="AF214" s="1">
        <v>1</v>
      </c>
      <c r="AG214" s="1"/>
      <c r="AH214" s="1"/>
      <c r="AI214" s="1"/>
      <c r="AJ214" s="1">
        <v>1</v>
      </c>
      <c r="AK214" s="1"/>
      <c r="AL214" s="1"/>
      <c r="AM214" s="1"/>
      <c r="AN214" s="1">
        <v>1</v>
      </c>
      <c r="AO214" s="1"/>
      <c r="AP214" s="1"/>
      <c r="AQ214" s="1"/>
      <c r="AR214" s="1" t="s">
        <v>1000</v>
      </c>
      <c r="AS214" s="1" t="s">
        <v>305</v>
      </c>
      <c r="AT214" s="1" t="s">
        <v>131</v>
      </c>
      <c r="AU214" s="1" t="s">
        <v>132</v>
      </c>
      <c r="AV214" s="1" t="s">
        <v>1001</v>
      </c>
      <c r="AW214" s="1" t="s">
        <v>109</v>
      </c>
      <c r="AX214" s="1" t="s">
        <v>109</v>
      </c>
      <c r="AY214" s="1" t="s">
        <v>109</v>
      </c>
      <c r="AZ214" s="1" t="s">
        <v>109</v>
      </c>
      <c r="BA214" s="1" t="s">
        <v>110</v>
      </c>
      <c r="BB214" s="1" t="s">
        <v>109</v>
      </c>
      <c r="BC214" s="1" t="s">
        <v>109</v>
      </c>
      <c r="BD214" s="1" t="s">
        <v>109</v>
      </c>
      <c r="BE214" s="1" t="s">
        <v>109</v>
      </c>
      <c r="BF214" s="1" t="s">
        <v>109</v>
      </c>
      <c r="BG214" s="1" t="s">
        <v>109</v>
      </c>
      <c r="BH214" s="1" t="s">
        <v>109</v>
      </c>
      <c r="BI214" s="1" t="s">
        <v>109</v>
      </c>
      <c r="BJ214" s="1" t="s">
        <v>109</v>
      </c>
      <c r="BK214" s="1" t="s">
        <v>109</v>
      </c>
      <c r="BL214" s="1" t="s">
        <v>109</v>
      </c>
      <c r="BM214" s="1" t="s">
        <v>110</v>
      </c>
      <c r="BN214" s="103"/>
      <c r="BO214" s="106">
        <f t="shared" si="50"/>
        <v>1</v>
      </c>
      <c r="BP214" s="106">
        <f>+CM214/CN214</f>
        <v>1</v>
      </c>
      <c r="BQ214" s="101"/>
      <c r="BR214" s="101">
        <f>+(BO214+BP214+BQ214)/3</f>
        <v>0.66666666666666663</v>
      </c>
      <c r="BS214" s="106"/>
      <c r="BT214" s="106">
        <f t="shared" si="54"/>
        <v>1</v>
      </c>
      <c r="BU214" s="106">
        <f t="shared" si="55"/>
        <v>1</v>
      </c>
      <c r="BV214" s="106"/>
      <c r="BW214" s="101">
        <f>+(BT214+BU214+BV214)/3</f>
        <v>0.66666666666666663</v>
      </c>
      <c r="BX214" s="35"/>
      <c r="BY214" s="36"/>
      <c r="BZ214" s="36"/>
      <c r="CA214" s="1"/>
      <c r="CB214" s="1"/>
      <c r="CC214" s="1"/>
      <c r="CD214" s="1"/>
      <c r="CE214" s="102">
        <v>43594</v>
      </c>
      <c r="CF214" s="36">
        <v>1</v>
      </c>
      <c r="CG214" s="36">
        <v>1</v>
      </c>
      <c r="CH214" s="1" t="s">
        <v>1342</v>
      </c>
      <c r="CI214" s="1" t="s">
        <v>1343</v>
      </c>
      <c r="CJ214" s="1" t="s">
        <v>1344</v>
      </c>
      <c r="CK214" s="1" t="s">
        <v>1345</v>
      </c>
      <c r="CL214" s="102">
        <v>43714</v>
      </c>
      <c r="CM214" s="36">
        <v>1</v>
      </c>
      <c r="CN214" s="36">
        <v>1</v>
      </c>
      <c r="CO214" s="1" t="s">
        <v>1342</v>
      </c>
      <c r="CP214" s="71" t="s">
        <v>1947</v>
      </c>
      <c r="CQ214" s="1" t="s">
        <v>1948</v>
      </c>
      <c r="CR214" s="1" t="s">
        <v>1949</v>
      </c>
      <c r="CS214" s="36"/>
      <c r="CT214" s="36"/>
      <c r="CU214" s="36"/>
      <c r="CV214" s="36"/>
      <c r="CW214" s="36"/>
      <c r="CX214" s="36"/>
      <c r="CY214" s="36"/>
    </row>
    <row r="215" spans="1:103" s="57" customFormat="1" ht="51" customHeight="1" x14ac:dyDescent="0.25">
      <c r="A215" s="1" t="s">
        <v>6</v>
      </c>
      <c r="B215" s="1" t="s">
        <v>6</v>
      </c>
      <c r="C215" s="1" t="s">
        <v>6</v>
      </c>
      <c r="D215" s="1" t="s">
        <v>6</v>
      </c>
      <c r="E215" s="1"/>
      <c r="F215" s="1"/>
      <c r="G215" s="1"/>
      <c r="H215" s="1"/>
      <c r="I215" s="1" t="s">
        <v>109</v>
      </c>
      <c r="J215" s="1" t="s">
        <v>109</v>
      </c>
      <c r="K215" s="1" t="s">
        <v>109</v>
      </c>
      <c r="L215" s="1" t="s">
        <v>109</v>
      </c>
      <c r="M215" s="1" t="s">
        <v>110</v>
      </c>
      <c r="N215" s="1" t="s">
        <v>110</v>
      </c>
      <c r="O215" s="1" t="s">
        <v>110</v>
      </c>
      <c r="P215" s="1" t="s">
        <v>110</v>
      </c>
      <c r="Q215" s="1" t="s">
        <v>110</v>
      </c>
      <c r="R215" s="1" t="s">
        <v>109</v>
      </c>
      <c r="S215" s="1" t="s">
        <v>109</v>
      </c>
      <c r="T215" s="1" t="s">
        <v>109</v>
      </c>
      <c r="U215" s="1" t="s">
        <v>110</v>
      </c>
      <c r="V215" s="1" t="s">
        <v>307</v>
      </c>
      <c r="W215" s="1" t="s">
        <v>828</v>
      </c>
      <c r="X215" s="37">
        <v>1</v>
      </c>
      <c r="Y215" s="37">
        <v>1</v>
      </c>
      <c r="Z215" s="37">
        <v>1</v>
      </c>
      <c r="AA215" s="37">
        <v>1</v>
      </c>
      <c r="AB215" s="37">
        <v>1</v>
      </c>
      <c r="AC215" s="1" t="s">
        <v>1002</v>
      </c>
      <c r="AD215" s="1" t="s">
        <v>1003</v>
      </c>
      <c r="AE215" s="1" t="s">
        <v>971</v>
      </c>
      <c r="AF215" s="1"/>
      <c r="AG215" s="1"/>
      <c r="AH215" s="1"/>
      <c r="AI215" s="1"/>
      <c r="AJ215" s="1"/>
      <c r="AK215" s="1"/>
      <c r="AL215" s="1"/>
      <c r="AM215" s="1"/>
      <c r="AN215" s="1"/>
      <c r="AO215" s="1"/>
      <c r="AP215" s="1"/>
      <c r="AQ215" s="37">
        <v>1</v>
      </c>
      <c r="AR215" s="1" t="s">
        <v>1004</v>
      </c>
      <c r="AS215" s="1" t="s">
        <v>305</v>
      </c>
      <c r="AT215" s="1" t="s">
        <v>131</v>
      </c>
      <c r="AU215" s="1" t="s">
        <v>132</v>
      </c>
      <c r="AV215" s="1" t="s">
        <v>1005</v>
      </c>
      <c r="AW215" s="1" t="s">
        <v>1006</v>
      </c>
      <c r="AX215" s="1" t="s">
        <v>109</v>
      </c>
      <c r="AY215" s="1" t="s">
        <v>109</v>
      </c>
      <c r="AZ215" s="1" t="s">
        <v>110</v>
      </c>
      <c r="BA215" s="1" t="s">
        <v>109</v>
      </c>
      <c r="BB215" s="1" t="s">
        <v>109</v>
      </c>
      <c r="BC215" s="1" t="s">
        <v>109</v>
      </c>
      <c r="BD215" s="1" t="s">
        <v>109</v>
      </c>
      <c r="BE215" s="1" t="s">
        <v>109</v>
      </c>
      <c r="BF215" s="1" t="s">
        <v>109</v>
      </c>
      <c r="BG215" s="1" t="s">
        <v>109</v>
      </c>
      <c r="BH215" s="1" t="s">
        <v>109</v>
      </c>
      <c r="BI215" s="1" t="s">
        <v>109</v>
      </c>
      <c r="BJ215" s="1" t="s">
        <v>109</v>
      </c>
      <c r="BK215" s="1" t="s">
        <v>109</v>
      </c>
      <c r="BL215" s="1" t="s">
        <v>109</v>
      </c>
      <c r="BM215" s="1" t="s">
        <v>110</v>
      </c>
      <c r="BN215" s="103"/>
      <c r="BO215" s="106">
        <f t="shared" si="50"/>
        <v>1</v>
      </c>
      <c r="BP215" s="106">
        <f>+CM215/CN215</f>
        <v>1</v>
      </c>
      <c r="BQ215" s="101"/>
      <c r="BR215" s="101">
        <f>+(BO215+BP215+BQ215)/3</f>
        <v>0.66666666666666663</v>
      </c>
      <c r="BS215" s="106"/>
      <c r="BT215" s="106">
        <f t="shared" si="54"/>
        <v>1</v>
      </c>
      <c r="BU215" s="106">
        <f t="shared" si="55"/>
        <v>1</v>
      </c>
      <c r="BV215" s="106"/>
      <c r="BW215" s="101">
        <f>+(BT215+BU215+BV215)/3</f>
        <v>0.66666666666666663</v>
      </c>
      <c r="BX215" s="35"/>
      <c r="BY215" s="36"/>
      <c r="BZ215" s="36"/>
      <c r="CA215" s="1"/>
      <c r="CB215" s="1"/>
      <c r="CC215" s="1"/>
      <c r="CD215" s="1"/>
      <c r="CE215" s="102">
        <v>43594</v>
      </c>
      <c r="CF215" s="36">
        <v>7</v>
      </c>
      <c r="CG215" s="36">
        <v>7</v>
      </c>
      <c r="CH215" s="1" t="s">
        <v>1346</v>
      </c>
      <c r="CI215" s="1" t="s">
        <v>1347</v>
      </c>
      <c r="CJ215" s="1" t="s">
        <v>1348</v>
      </c>
      <c r="CK215" s="1" t="s">
        <v>1349</v>
      </c>
      <c r="CL215" s="102">
        <v>43714</v>
      </c>
      <c r="CM215" s="36">
        <v>9</v>
      </c>
      <c r="CN215" s="36">
        <v>9</v>
      </c>
      <c r="CO215" s="1" t="s">
        <v>1346</v>
      </c>
      <c r="CP215" s="1" t="s">
        <v>1950</v>
      </c>
      <c r="CQ215" s="1" t="s">
        <v>1951</v>
      </c>
      <c r="CR215" s="1" t="s">
        <v>1952</v>
      </c>
      <c r="CS215" s="36"/>
      <c r="CT215" s="36"/>
      <c r="CU215" s="36"/>
      <c r="CV215" s="36"/>
      <c r="CW215" s="36"/>
      <c r="CX215" s="36"/>
      <c r="CY215" s="36"/>
    </row>
    <row r="216" spans="1:103" s="57" customFormat="1" ht="51" customHeight="1" x14ac:dyDescent="0.25">
      <c r="A216" s="1" t="s">
        <v>6</v>
      </c>
      <c r="B216" s="1" t="s">
        <v>6</v>
      </c>
      <c r="C216" s="1" t="s">
        <v>6</v>
      </c>
      <c r="D216" s="1" t="s">
        <v>6</v>
      </c>
      <c r="E216" s="1"/>
      <c r="F216" s="1"/>
      <c r="G216" s="1"/>
      <c r="H216" s="1"/>
      <c r="I216" s="1" t="s">
        <v>109</v>
      </c>
      <c r="J216" s="1" t="s">
        <v>109</v>
      </c>
      <c r="K216" s="1" t="s">
        <v>109</v>
      </c>
      <c r="L216" s="1" t="s">
        <v>109</v>
      </c>
      <c r="M216" s="1" t="s">
        <v>110</v>
      </c>
      <c r="N216" s="1" t="s">
        <v>110</v>
      </c>
      <c r="O216" s="1" t="s">
        <v>109</v>
      </c>
      <c r="P216" s="1" t="s">
        <v>110</v>
      </c>
      <c r="Q216" s="1" t="s">
        <v>110</v>
      </c>
      <c r="R216" s="1" t="s">
        <v>109</v>
      </c>
      <c r="S216" s="1" t="s">
        <v>109</v>
      </c>
      <c r="T216" s="1" t="s">
        <v>109</v>
      </c>
      <c r="U216" s="1" t="s">
        <v>110</v>
      </c>
      <c r="V216" s="1" t="s">
        <v>307</v>
      </c>
      <c r="W216" s="1" t="s">
        <v>308</v>
      </c>
      <c r="X216" s="37">
        <v>0.9</v>
      </c>
      <c r="Y216" s="37">
        <v>0.8</v>
      </c>
      <c r="Z216" s="37">
        <v>0.82</v>
      </c>
      <c r="AA216" s="37">
        <v>0.84</v>
      </c>
      <c r="AB216" s="37">
        <v>0.9</v>
      </c>
      <c r="AC216" s="1" t="s">
        <v>1007</v>
      </c>
      <c r="AD216" s="1" t="s">
        <v>1008</v>
      </c>
      <c r="AE216" s="1" t="s">
        <v>971</v>
      </c>
      <c r="AF216" s="1"/>
      <c r="AG216" s="1"/>
      <c r="AH216" s="1"/>
      <c r="AI216" s="1"/>
      <c r="AJ216" s="1"/>
      <c r="AK216" s="1"/>
      <c r="AL216" s="1"/>
      <c r="AM216" s="1"/>
      <c r="AN216" s="1"/>
      <c r="AO216" s="1"/>
      <c r="AP216" s="1"/>
      <c r="AQ216" s="37">
        <v>1</v>
      </c>
      <c r="AR216" s="1" t="s">
        <v>1009</v>
      </c>
      <c r="AS216" s="1" t="s">
        <v>305</v>
      </c>
      <c r="AT216" s="1" t="s">
        <v>131</v>
      </c>
      <c r="AU216" s="1" t="s">
        <v>132</v>
      </c>
      <c r="AV216" s="1" t="s">
        <v>1010</v>
      </c>
      <c r="AW216" s="1" t="s">
        <v>109</v>
      </c>
      <c r="AX216" s="1" t="s">
        <v>109</v>
      </c>
      <c r="AY216" s="1" t="s">
        <v>109</v>
      </c>
      <c r="AZ216" s="1" t="s">
        <v>109</v>
      </c>
      <c r="BA216" s="1" t="s">
        <v>109</v>
      </c>
      <c r="BB216" s="1" t="s">
        <v>109</v>
      </c>
      <c r="BC216" s="1" t="s">
        <v>109</v>
      </c>
      <c r="BD216" s="1" t="s">
        <v>109</v>
      </c>
      <c r="BE216" s="1" t="s">
        <v>109</v>
      </c>
      <c r="BF216" s="1" t="s">
        <v>109</v>
      </c>
      <c r="BG216" s="1" t="s">
        <v>110</v>
      </c>
      <c r="BH216" s="1" t="s">
        <v>109</v>
      </c>
      <c r="BI216" s="1" t="s">
        <v>109</v>
      </c>
      <c r="BJ216" s="1" t="s">
        <v>109</v>
      </c>
      <c r="BK216" s="1" t="s">
        <v>109</v>
      </c>
      <c r="BL216" s="1" t="s">
        <v>109</v>
      </c>
      <c r="BM216" s="1" t="s">
        <v>110</v>
      </c>
      <c r="BN216" s="103"/>
      <c r="BO216" s="106">
        <f t="shared" si="50"/>
        <v>1</v>
      </c>
      <c r="BP216" s="106">
        <f>+CM216/CN216</f>
        <v>1</v>
      </c>
      <c r="BQ216" s="101"/>
      <c r="BR216" s="101">
        <f>+(BO216+BP216+BQ216)/3</f>
        <v>0.66666666666666663</v>
      </c>
      <c r="BS216" s="106"/>
      <c r="BT216" s="106">
        <f t="shared" si="54"/>
        <v>1</v>
      </c>
      <c r="BU216" s="106">
        <f t="shared" si="55"/>
        <v>1</v>
      </c>
      <c r="BV216" s="106"/>
      <c r="BW216" s="101">
        <f>+(BT216+BU216+BV216)/3</f>
        <v>0.66666666666666663</v>
      </c>
      <c r="BX216" s="35"/>
      <c r="BY216" s="36"/>
      <c r="BZ216" s="36"/>
      <c r="CA216" s="1"/>
      <c r="CB216" s="1"/>
      <c r="CC216" s="1"/>
      <c r="CD216" s="1"/>
      <c r="CE216" s="102">
        <v>43594</v>
      </c>
      <c r="CF216" s="36">
        <v>6</v>
      </c>
      <c r="CG216" s="36">
        <v>6</v>
      </c>
      <c r="CH216" s="1" t="s">
        <v>1350</v>
      </c>
      <c r="CI216" s="1" t="s">
        <v>1351</v>
      </c>
      <c r="CJ216" s="1" t="s">
        <v>1352</v>
      </c>
      <c r="CK216" s="1" t="s">
        <v>1349</v>
      </c>
      <c r="CL216" s="102">
        <v>43714</v>
      </c>
      <c r="CM216" s="36">
        <v>12</v>
      </c>
      <c r="CN216" s="36">
        <v>12</v>
      </c>
      <c r="CO216" s="1" t="s">
        <v>1350</v>
      </c>
      <c r="CP216" s="1" t="s">
        <v>1953</v>
      </c>
      <c r="CQ216" s="1" t="s">
        <v>1954</v>
      </c>
      <c r="CR216" s="1" t="s">
        <v>1955</v>
      </c>
      <c r="CS216" s="36"/>
      <c r="CT216" s="36"/>
      <c r="CU216" s="36"/>
      <c r="CV216" s="36"/>
      <c r="CW216" s="36"/>
      <c r="CX216" s="36"/>
      <c r="CY216" s="36"/>
    </row>
    <row r="217" spans="1:103" s="147" customFormat="1" ht="51" customHeight="1" x14ac:dyDescent="0.25">
      <c r="A217" s="84" t="s">
        <v>6</v>
      </c>
      <c r="B217" s="84" t="s">
        <v>6</v>
      </c>
      <c r="C217" s="84" t="s">
        <v>6</v>
      </c>
      <c r="D217" s="84" t="s">
        <v>6</v>
      </c>
      <c r="E217" s="84"/>
      <c r="F217" s="84"/>
      <c r="G217" s="84"/>
      <c r="H217" s="84"/>
      <c r="I217" s="84" t="s">
        <v>109</v>
      </c>
      <c r="J217" s="84" t="s">
        <v>109</v>
      </c>
      <c r="K217" s="84" t="s">
        <v>109</v>
      </c>
      <c r="L217" s="84" t="s">
        <v>109</v>
      </c>
      <c r="M217" s="84" t="s">
        <v>110</v>
      </c>
      <c r="N217" s="84" t="s">
        <v>109</v>
      </c>
      <c r="O217" s="84" t="s">
        <v>109</v>
      </c>
      <c r="P217" s="84" t="s">
        <v>109</v>
      </c>
      <c r="Q217" s="84" t="s">
        <v>109</v>
      </c>
      <c r="R217" s="84" t="s">
        <v>109</v>
      </c>
      <c r="S217" s="84" t="s">
        <v>109</v>
      </c>
      <c r="T217" s="84" t="s">
        <v>109</v>
      </c>
      <c r="U217" s="84" t="s">
        <v>109</v>
      </c>
      <c r="V217" s="84" t="s">
        <v>227</v>
      </c>
      <c r="W217" s="84" t="s">
        <v>228</v>
      </c>
      <c r="X217" s="86">
        <v>1</v>
      </c>
      <c r="Y217" s="86">
        <v>1</v>
      </c>
      <c r="Z217" s="86">
        <v>1</v>
      </c>
      <c r="AA217" s="86">
        <v>1</v>
      </c>
      <c r="AB217" s="86">
        <v>1</v>
      </c>
      <c r="AC217" s="84" t="s">
        <v>1011</v>
      </c>
      <c r="AD217" s="84" t="s">
        <v>1012</v>
      </c>
      <c r="AE217" s="84" t="s">
        <v>971</v>
      </c>
      <c r="AF217" s="84"/>
      <c r="AG217" s="84"/>
      <c r="AH217" s="84"/>
      <c r="AI217" s="84"/>
      <c r="AJ217" s="84"/>
      <c r="AK217" s="84"/>
      <c r="AL217" s="84"/>
      <c r="AM217" s="84"/>
      <c r="AN217" s="84"/>
      <c r="AO217" s="84"/>
      <c r="AP217" s="84"/>
      <c r="AQ217" s="86">
        <v>1</v>
      </c>
      <c r="AR217" s="84" t="s">
        <v>708</v>
      </c>
      <c r="AS217" s="84" t="s">
        <v>116</v>
      </c>
      <c r="AT217" s="84" t="s">
        <v>131</v>
      </c>
      <c r="AU217" s="84" t="s">
        <v>132</v>
      </c>
      <c r="AV217" s="84" t="s">
        <v>1013</v>
      </c>
      <c r="AW217" s="84" t="s">
        <v>109</v>
      </c>
      <c r="AX217" s="84" t="s">
        <v>109</v>
      </c>
      <c r="AY217" s="84" t="s">
        <v>109</v>
      </c>
      <c r="AZ217" s="84" t="s">
        <v>110</v>
      </c>
      <c r="BA217" s="84" t="s">
        <v>109</v>
      </c>
      <c r="BB217" s="84" t="s">
        <v>109</v>
      </c>
      <c r="BC217" s="84" t="s">
        <v>109</v>
      </c>
      <c r="BD217" s="84" t="s">
        <v>109</v>
      </c>
      <c r="BE217" s="84" t="s">
        <v>109</v>
      </c>
      <c r="BF217" s="84" t="s">
        <v>109</v>
      </c>
      <c r="BG217" s="84" t="s">
        <v>109</v>
      </c>
      <c r="BH217" s="84" t="s">
        <v>109</v>
      </c>
      <c r="BI217" s="84" t="s">
        <v>109</v>
      </c>
      <c r="BJ217" s="84" t="s">
        <v>109</v>
      </c>
      <c r="BK217" s="84" t="s">
        <v>109</v>
      </c>
      <c r="BL217" s="84" t="s">
        <v>109</v>
      </c>
      <c r="BM217" s="84" t="s">
        <v>110</v>
      </c>
      <c r="BN217" s="112"/>
      <c r="BO217" s="108">
        <f t="shared" si="50"/>
        <v>1</v>
      </c>
      <c r="BP217" s="108"/>
      <c r="BQ217" s="87"/>
      <c r="BR217" s="108">
        <f>+BO217</f>
        <v>1</v>
      </c>
      <c r="BS217" s="108"/>
      <c r="BT217" s="108">
        <f t="shared" si="54"/>
        <v>1</v>
      </c>
      <c r="BU217" s="87"/>
      <c r="BV217" s="87"/>
      <c r="BW217" s="108">
        <f>+BR217</f>
        <v>1</v>
      </c>
      <c r="BX217" s="92"/>
      <c r="BY217" s="87"/>
      <c r="BZ217" s="87"/>
      <c r="CA217" s="84"/>
      <c r="CB217" s="84"/>
      <c r="CC217" s="84"/>
      <c r="CD217" s="84"/>
      <c r="CE217" s="109">
        <v>43654</v>
      </c>
      <c r="CF217" s="87">
        <v>3</v>
      </c>
      <c r="CG217" s="87">
        <v>3</v>
      </c>
      <c r="CH217" s="84" t="s">
        <v>1354</v>
      </c>
      <c r="CI217" s="84" t="s">
        <v>2106</v>
      </c>
      <c r="CJ217" s="84" t="s">
        <v>1487</v>
      </c>
      <c r="CK217" s="84" t="s">
        <v>1488</v>
      </c>
      <c r="CL217" s="109"/>
      <c r="CM217" s="87"/>
      <c r="CN217" s="87"/>
      <c r="CO217" s="87"/>
      <c r="CP217" s="87"/>
      <c r="CQ217" s="87"/>
      <c r="CR217" s="87"/>
      <c r="CS217" s="87"/>
      <c r="CT217" s="87"/>
      <c r="CU217" s="87"/>
      <c r="CV217" s="87"/>
      <c r="CW217" s="87"/>
      <c r="CX217" s="87"/>
      <c r="CY217" s="87"/>
    </row>
    <row r="218" spans="1:103" s="57" customFormat="1" ht="51" customHeight="1" x14ac:dyDescent="0.15">
      <c r="A218" s="1" t="s">
        <v>6</v>
      </c>
      <c r="B218" s="1" t="s">
        <v>6</v>
      </c>
      <c r="C218" s="1" t="s">
        <v>6</v>
      </c>
      <c r="D218" s="1" t="s">
        <v>6</v>
      </c>
      <c r="E218" s="1"/>
      <c r="F218" s="1"/>
      <c r="G218" s="38"/>
      <c r="H218" s="38"/>
      <c r="I218" s="1" t="s">
        <v>109</v>
      </c>
      <c r="J218" s="1" t="s">
        <v>109</v>
      </c>
      <c r="K218" s="1" t="s">
        <v>109</v>
      </c>
      <c r="L218" s="1" t="s">
        <v>109</v>
      </c>
      <c r="M218" s="1" t="s">
        <v>110</v>
      </c>
      <c r="N218" s="1" t="s">
        <v>109</v>
      </c>
      <c r="O218" s="1" t="s">
        <v>109</v>
      </c>
      <c r="P218" s="1" t="s">
        <v>109</v>
      </c>
      <c r="Q218" s="1" t="s">
        <v>109</v>
      </c>
      <c r="R218" s="1" t="s">
        <v>109</v>
      </c>
      <c r="S218" s="1" t="s">
        <v>109</v>
      </c>
      <c r="T218" s="1" t="s">
        <v>109</v>
      </c>
      <c r="U218" s="1" t="s">
        <v>109</v>
      </c>
      <c r="V218" s="1" t="s">
        <v>227</v>
      </c>
      <c r="W218" s="1" t="s">
        <v>228</v>
      </c>
      <c r="X218" s="37">
        <v>1</v>
      </c>
      <c r="Y218" s="37">
        <v>1</v>
      </c>
      <c r="Z218" s="37">
        <v>1</v>
      </c>
      <c r="AA218" s="37">
        <v>1</v>
      </c>
      <c r="AB218" s="37">
        <v>1</v>
      </c>
      <c r="AC218" s="1" t="s">
        <v>1014</v>
      </c>
      <c r="AD218" s="1" t="s">
        <v>1015</v>
      </c>
      <c r="AE218" s="1" t="s">
        <v>971</v>
      </c>
      <c r="AF218" s="1"/>
      <c r="AG218" s="1"/>
      <c r="AH218" s="37">
        <v>1</v>
      </c>
      <c r="AI218" s="1"/>
      <c r="AJ218" s="1"/>
      <c r="AK218" s="37">
        <v>1</v>
      </c>
      <c r="AL218" s="1"/>
      <c r="AM218" s="1"/>
      <c r="AN218" s="37">
        <v>1</v>
      </c>
      <c r="AO218" s="1"/>
      <c r="AP218" s="1"/>
      <c r="AQ218" s="37">
        <v>1</v>
      </c>
      <c r="AR218" s="1" t="s">
        <v>1016</v>
      </c>
      <c r="AS218" s="1" t="s">
        <v>141</v>
      </c>
      <c r="AT218" s="1" t="s">
        <v>131</v>
      </c>
      <c r="AU218" s="1" t="s">
        <v>132</v>
      </c>
      <c r="AV218" s="1" t="s">
        <v>1017</v>
      </c>
      <c r="AW218" s="1" t="s">
        <v>109</v>
      </c>
      <c r="AX218" s="1" t="s">
        <v>109</v>
      </c>
      <c r="AY218" s="1" t="s">
        <v>109</v>
      </c>
      <c r="AZ218" s="1" t="s">
        <v>110</v>
      </c>
      <c r="BA218" s="1" t="s">
        <v>109</v>
      </c>
      <c r="BB218" s="1" t="s">
        <v>109</v>
      </c>
      <c r="BC218" s="1" t="s">
        <v>109</v>
      </c>
      <c r="BD218" s="1" t="s">
        <v>109</v>
      </c>
      <c r="BE218" s="1" t="s">
        <v>109</v>
      </c>
      <c r="BF218" s="1" t="s">
        <v>109</v>
      </c>
      <c r="BG218" s="1" t="s">
        <v>109</v>
      </c>
      <c r="BH218" s="1" t="s">
        <v>109</v>
      </c>
      <c r="BI218" s="1" t="s">
        <v>109</v>
      </c>
      <c r="BJ218" s="1" t="s">
        <v>109</v>
      </c>
      <c r="BK218" s="1" t="s">
        <v>109</v>
      </c>
      <c r="BL218" s="1" t="s">
        <v>109</v>
      </c>
      <c r="BM218" s="1" t="s">
        <v>110</v>
      </c>
      <c r="BN218" s="98">
        <f t="shared" ref="BN218" si="58">+BY218/BZ218</f>
        <v>1</v>
      </c>
      <c r="BO218" s="106">
        <f t="shared" si="50"/>
        <v>1</v>
      </c>
      <c r="BP218" s="98">
        <f>+CM218/CN218</f>
        <v>1</v>
      </c>
      <c r="BQ218" s="106"/>
      <c r="BR218" s="106">
        <f>+(BN218+BO218+BP218+BQ218)/4</f>
        <v>0.75</v>
      </c>
      <c r="BS218" s="106">
        <f>BN218</f>
        <v>1</v>
      </c>
      <c r="BT218" s="106">
        <f t="shared" si="54"/>
        <v>1</v>
      </c>
      <c r="BU218" s="98">
        <f>+BP218</f>
        <v>1</v>
      </c>
      <c r="BV218" s="106"/>
      <c r="BW218" s="106">
        <f>+(BS218+BT218+BU218+BV218)/4</f>
        <v>0.75</v>
      </c>
      <c r="BX218" s="35">
        <v>43560</v>
      </c>
      <c r="BY218" s="36">
        <v>1</v>
      </c>
      <c r="BZ218" s="36">
        <v>1</v>
      </c>
      <c r="CA218" s="1" t="s">
        <v>1018</v>
      </c>
      <c r="CB218" s="1" t="s">
        <v>1019</v>
      </c>
      <c r="CC218" s="1" t="s">
        <v>1020</v>
      </c>
      <c r="CD218" s="1" t="s">
        <v>2291</v>
      </c>
      <c r="CE218" s="102">
        <v>43654</v>
      </c>
      <c r="CF218" s="36">
        <v>1</v>
      </c>
      <c r="CG218" s="36">
        <v>1</v>
      </c>
      <c r="CH218" s="1" t="s">
        <v>1489</v>
      </c>
      <c r="CI218" s="1" t="s">
        <v>1490</v>
      </c>
      <c r="CJ218" s="1" t="s">
        <v>1491</v>
      </c>
      <c r="CK218" s="1" t="s">
        <v>1492</v>
      </c>
      <c r="CL218" s="102">
        <v>43745</v>
      </c>
      <c r="CM218" s="36">
        <v>2</v>
      </c>
      <c r="CN218" s="36">
        <v>2</v>
      </c>
      <c r="CO218" s="1" t="s">
        <v>1964</v>
      </c>
      <c r="CP218" s="1" t="s">
        <v>1965</v>
      </c>
      <c r="CQ218" s="1" t="s">
        <v>1966</v>
      </c>
      <c r="CR218" s="1" t="s">
        <v>1967</v>
      </c>
      <c r="CS218" s="36"/>
      <c r="CT218" s="36"/>
      <c r="CU218" s="36"/>
      <c r="CV218" s="36"/>
      <c r="CW218" s="36"/>
      <c r="CX218" s="36"/>
      <c r="CY218" s="36"/>
    </row>
    <row r="219" spans="1:103" s="55" customFormat="1" ht="51" customHeight="1" x14ac:dyDescent="0.15">
      <c r="A219" s="1" t="s">
        <v>6</v>
      </c>
      <c r="B219" s="1" t="s">
        <v>6</v>
      </c>
      <c r="C219" s="1" t="s">
        <v>6</v>
      </c>
      <c r="D219" s="1" t="s">
        <v>6</v>
      </c>
      <c r="E219" s="1"/>
      <c r="F219" s="1"/>
      <c r="G219" s="1"/>
      <c r="H219" s="1"/>
      <c r="I219" s="1" t="s">
        <v>109</v>
      </c>
      <c r="J219" s="1" t="s">
        <v>109</v>
      </c>
      <c r="K219" s="1" t="s">
        <v>109</v>
      </c>
      <c r="L219" s="1" t="s">
        <v>109</v>
      </c>
      <c r="M219" s="1" t="s">
        <v>110</v>
      </c>
      <c r="N219" s="1" t="s">
        <v>109</v>
      </c>
      <c r="O219" s="1" t="s">
        <v>110</v>
      </c>
      <c r="P219" s="1" t="s">
        <v>109</v>
      </c>
      <c r="Q219" s="1" t="s">
        <v>109</v>
      </c>
      <c r="R219" s="1" t="s">
        <v>109</v>
      </c>
      <c r="S219" s="1" t="s">
        <v>109</v>
      </c>
      <c r="T219" s="1" t="s">
        <v>109</v>
      </c>
      <c r="U219" s="1" t="s">
        <v>109</v>
      </c>
      <c r="V219" s="1" t="s">
        <v>307</v>
      </c>
      <c r="W219" s="1" t="s">
        <v>828</v>
      </c>
      <c r="X219" s="37">
        <v>1</v>
      </c>
      <c r="Y219" s="37">
        <v>1</v>
      </c>
      <c r="Z219" s="37">
        <v>1</v>
      </c>
      <c r="AA219" s="37">
        <v>1</v>
      </c>
      <c r="AB219" s="37">
        <v>1</v>
      </c>
      <c r="AC219" s="1" t="s">
        <v>840</v>
      </c>
      <c r="AD219" s="1" t="s">
        <v>841</v>
      </c>
      <c r="AE219" s="1" t="s">
        <v>971</v>
      </c>
      <c r="AF219" s="37">
        <v>1</v>
      </c>
      <c r="AG219" s="37">
        <v>1</v>
      </c>
      <c r="AH219" s="37">
        <v>1</v>
      </c>
      <c r="AI219" s="37">
        <v>1</v>
      </c>
      <c r="AJ219" s="37">
        <v>1</v>
      </c>
      <c r="AK219" s="37">
        <v>1</v>
      </c>
      <c r="AL219" s="37">
        <v>1</v>
      </c>
      <c r="AM219" s="37">
        <v>1</v>
      </c>
      <c r="AN219" s="37">
        <v>1</v>
      </c>
      <c r="AO219" s="37">
        <v>1</v>
      </c>
      <c r="AP219" s="37">
        <v>1</v>
      </c>
      <c r="AQ219" s="37">
        <v>1</v>
      </c>
      <c r="AR219" s="1" t="s">
        <v>842</v>
      </c>
      <c r="AS219" s="1" t="s">
        <v>169</v>
      </c>
      <c r="AT219" s="1" t="s">
        <v>177</v>
      </c>
      <c r="AU219" s="1" t="s">
        <v>132</v>
      </c>
      <c r="AV219" s="1" t="s">
        <v>843</v>
      </c>
      <c r="AW219" s="1" t="s">
        <v>109</v>
      </c>
      <c r="AX219" s="1" t="s">
        <v>109</v>
      </c>
      <c r="AY219" s="1" t="s">
        <v>109</v>
      </c>
      <c r="AZ219" s="1" t="s">
        <v>109</v>
      </c>
      <c r="BA219" s="1" t="s">
        <v>109</v>
      </c>
      <c r="BB219" s="1" t="s">
        <v>109</v>
      </c>
      <c r="BC219" s="1" t="s">
        <v>109</v>
      </c>
      <c r="BD219" s="1" t="s">
        <v>109</v>
      </c>
      <c r="BE219" s="1" t="s">
        <v>109</v>
      </c>
      <c r="BF219" s="1" t="s">
        <v>109</v>
      </c>
      <c r="BG219" s="1" t="s">
        <v>109</v>
      </c>
      <c r="BH219" s="1" t="s">
        <v>109</v>
      </c>
      <c r="BI219" s="1" t="s">
        <v>109</v>
      </c>
      <c r="BJ219" s="1" t="s">
        <v>109</v>
      </c>
      <c r="BK219" s="1" t="s">
        <v>109</v>
      </c>
      <c r="BL219" s="1" t="s">
        <v>109</v>
      </c>
      <c r="BM219" s="1" t="s">
        <v>110</v>
      </c>
      <c r="BN219" s="103">
        <f>+BY219/BZ219</f>
        <v>0.99872773536895676</v>
      </c>
      <c r="BO219" s="101">
        <f>+CF219/CG219</f>
        <v>0.99687174139728885</v>
      </c>
      <c r="BP219" s="106">
        <v>1</v>
      </c>
      <c r="BQ219" s="101"/>
      <c r="BR219" s="101">
        <f>+(BN219+BO219+BP219+BQ219)/4</f>
        <v>0.74889986919156137</v>
      </c>
      <c r="BS219" s="101">
        <f>BN219</f>
        <v>0.99872773536895676</v>
      </c>
      <c r="BT219" s="101">
        <f t="shared" si="54"/>
        <v>0.99687174139728885</v>
      </c>
      <c r="BU219" s="106">
        <f>+BP219</f>
        <v>1</v>
      </c>
      <c r="BV219" s="101"/>
      <c r="BW219" s="101">
        <f>+(BS219+BT219+BU219+BV219)/4</f>
        <v>0.74889986919156137</v>
      </c>
      <c r="BX219" s="35">
        <v>43560</v>
      </c>
      <c r="BY219" s="36">
        <f>220+215+350</f>
        <v>785</v>
      </c>
      <c r="BZ219" s="36">
        <f>220+215+351</f>
        <v>786</v>
      </c>
      <c r="CA219" s="77" t="s">
        <v>1021</v>
      </c>
      <c r="CB219" s="1" t="s">
        <v>1022</v>
      </c>
      <c r="CC219" s="77" t="s">
        <v>1023</v>
      </c>
      <c r="CD219" s="77" t="s">
        <v>1024</v>
      </c>
      <c r="CE219" s="102">
        <v>43654</v>
      </c>
      <c r="CF219" s="36">
        <v>956</v>
      </c>
      <c r="CG219" s="36">
        <v>959</v>
      </c>
      <c r="CH219" s="1" t="s">
        <v>2107</v>
      </c>
      <c r="CI219" s="1" t="s">
        <v>2108</v>
      </c>
      <c r="CJ219" s="1" t="s">
        <v>2109</v>
      </c>
      <c r="CK219" s="1" t="s">
        <v>1493</v>
      </c>
      <c r="CL219" s="102">
        <v>43745</v>
      </c>
      <c r="CM219" s="36">
        <v>851</v>
      </c>
      <c r="CN219" s="36">
        <v>851</v>
      </c>
      <c r="CO219" s="50" t="s">
        <v>2110</v>
      </c>
      <c r="CP219" s="1" t="s">
        <v>1956</v>
      </c>
      <c r="CQ219" s="1" t="s">
        <v>2210</v>
      </c>
      <c r="CR219" s="1" t="s">
        <v>1962</v>
      </c>
      <c r="CS219" s="38"/>
      <c r="CT219" s="36"/>
      <c r="CU219" s="36"/>
      <c r="CV219" s="38"/>
      <c r="CW219" s="38"/>
      <c r="CX219" s="38"/>
      <c r="CY219" s="38"/>
    </row>
    <row r="220" spans="1:103" s="55" customFormat="1" ht="51" customHeight="1" x14ac:dyDescent="0.15">
      <c r="A220" s="1" t="s">
        <v>6</v>
      </c>
      <c r="B220" s="1" t="s">
        <v>6</v>
      </c>
      <c r="C220" s="1" t="s">
        <v>6</v>
      </c>
      <c r="D220" s="1" t="s">
        <v>6</v>
      </c>
      <c r="E220" s="1"/>
      <c r="F220" s="1"/>
      <c r="G220" s="1"/>
      <c r="H220" s="1"/>
      <c r="I220" s="1" t="s">
        <v>109</v>
      </c>
      <c r="J220" s="1" t="s">
        <v>109</v>
      </c>
      <c r="K220" s="1" t="s">
        <v>109</v>
      </c>
      <c r="L220" s="1" t="s">
        <v>109</v>
      </c>
      <c r="M220" s="1" t="s">
        <v>110</v>
      </c>
      <c r="N220" s="1" t="s">
        <v>109</v>
      </c>
      <c r="O220" s="1" t="s">
        <v>109</v>
      </c>
      <c r="P220" s="1" t="s">
        <v>109</v>
      </c>
      <c r="Q220" s="1" t="s">
        <v>109</v>
      </c>
      <c r="R220" s="1" t="s">
        <v>109</v>
      </c>
      <c r="S220" s="1" t="s">
        <v>109</v>
      </c>
      <c r="T220" s="1" t="s">
        <v>109</v>
      </c>
      <c r="U220" s="1" t="s">
        <v>109</v>
      </c>
      <c r="V220" s="1" t="s">
        <v>111</v>
      </c>
      <c r="W220" s="1" t="s">
        <v>165</v>
      </c>
      <c r="X220" s="39">
        <v>75</v>
      </c>
      <c r="Y220" s="1">
        <v>55</v>
      </c>
      <c r="Z220" s="1">
        <v>65</v>
      </c>
      <c r="AA220" s="1">
        <v>70</v>
      </c>
      <c r="AB220" s="39">
        <v>75</v>
      </c>
      <c r="AC220" s="1" t="s">
        <v>844</v>
      </c>
      <c r="AD220" s="1" t="s">
        <v>845</v>
      </c>
      <c r="AE220" s="1" t="s">
        <v>971</v>
      </c>
      <c r="AF220" s="38"/>
      <c r="AG220" s="38"/>
      <c r="AH220" s="106">
        <v>1</v>
      </c>
      <c r="AI220" s="38"/>
      <c r="AJ220" s="38"/>
      <c r="AK220" s="106">
        <v>1</v>
      </c>
      <c r="AL220" s="38"/>
      <c r="AM220" s="38"/>
      <c r="AN220" s="106">
        <v>1</v>
      </c>
      <c r="AO220" s="38"/>
      <c r="AP220" s="38"/>
      <c r="AQ220" s="106">
        <v>1</v>
      </c>
      <c r="AR220" s="1" t="s">
        <v>846</v>
      </c>
      <c r="AS220" s="1" t="s">
        <v>141</v>
      </c>
      <c r="AT220" s="1" t="s">
        <v>177</v>
      </c>
      <c r="AU220" s="1" t="s">
        <v>132</v>
      </c>
      <c r="AV220" s="1" t="s">
        <v>847</v>
      </c>
      <c r="AW220" s="1" t="s">
        <v>109</v>
      </c>
      <c r="AX220" s="1" t="s">
        <v>109</v>
      </c>
      <c r="AY220" s="1" t="s">
        <v>109</v>
      </c>
      <c r="AZ220" s="1" t="s">
        <v>109</v>
      </c>
      <c r="BA220" s="1" t="s">
        <v>109</v>
      </c>
      <c r="BB220" s="1" t="s">
        <v>109</v>
      </c>
      <c r="BC220" s="1" t="s">
        <v>109</v>
      </c>
      <c r="BD220" s="1" t="s">
        <v>109</v>
      </c>
      <c r="BE220" s="1" t="s">
        <v>109</v>
      </c>
      <c r="BF220" s="1" t="s">
        <v>109</v>
      </c>
      <c r="BG220" s="1" t="s">
        <v>109</v>
      </c>
      <c r="BH220" s="1" t="s">
        <v>109</v>
      </c>
      <c r="BI220" s="1" t="s">
        <v>109</v>
      </c>
      <c r="BJ220" s="1" t="s">
        <v>109</v>
      </c>
      <c r="BK220" s="1" t="s">
        <v>109</v>
      </c>
      <c r="BL220" s="1" t="s">
        <v>109</v>
      </c>
      <c r="BM220" s="1" t="s">
        <v>110</v>
      </c>
      <c r="BN220" s="98">
        <f t="shared" ref="BN220" si="59">+BY220/BZ220</f>
        <v>1</v>
      </c>
      <c r="BO220" s="106">
        <f t="shared" si="50"/>
        <v>1</v>
      </c>
      <c r="BP220" s="98">
        <f>+CM220/CN220</f>
        <v>1</v>
      </c>
      <c r="BQ220" s="106"/>
      <c r="BR220" s="106">
        <f>+(BN220+BO220+BP220+BQ220)/4</f>
        <v>0.75</v>
      </c>
      <c r="BS220" s="106">
        <f>BN220</f>
        <v>1</v>
      </c>
      <c r="BT220" s="106">
        <f t="shared" si="54"/>
        <v>1</v>
      </c>
      <c r="BU220" s="98">
        <f>+BP220</f>
        <v>1</v>
      </c>
      <c r="BV220" s="106"/>
      <c r="BW220" s="106">
        <f>+(BS220+BT220+BU220+BV220)/4</f>
        <v>0.75</v>
      </c>
      <c r="BX220" s="35">
        <v>43560</v>
      </c>
      <c r="BY220" s="36">
        <v>6</v>
      </c>
      <c r="BZ220" s="36">
        <v>6</v>
      </c>
      <c r="CA220" s="78" t="s">
        <v>1025</v>
      </c>
      <c r="CB220" s="80" t="s">
        <v>1026</v>
      </c>
      <c r="CC220" s="77" t="s">
        <v>1027</v>
      </c>
      <c r="CD220" s="77" t="s">
        <v>1028</v>
      </c>
      <c r="CE220" s="102">
        <v>43654</v>
      </c>
      <c r="CF220" s="36">
        <v>8</v>
      </c>
      <c r="CG220" s="36">
        <v>8</v>
      </c>
      <c r="CH220" s="1" t="s">
        <v>1025</v>
      </c>
      <c r="CI220" s="1" t="s">
        <v>1026</v>
      </c>
      <c r="CJ220" s="1" t="s">
        <v>1494</v>
      </c>
      <c r="CK220" s="1" t="s">
        <v>1028</v>
      </c>
      <c r="CL220" s="102">
        <v>43745</v>
      </c>
      <c r="CM220" s="36">
        <v>8</v>
      </c>
      <c r="CN220" s="36">
        <v>8</v>
      </c>
      <c r="CO220" s="1" t="s">
        <v>1025</v>
      </c>
      <c r="CP220" s="71" t="s">
        <v>1026</v>
      </c>
      <c r="CQ220" s="1" t="s">
        <v>1968</v>
      </c>
      <c r="CR220" s="1" t="s">
        <v>1028</v>
      </c>
      <c r="CS220" s="38"/>
      <c r="CT220" s="36"/>
      <c r="CU220" s="36"/>
      <c r="CV220" s="38"/>
      <c r="CW220" s="38"/>
      <c r="CX220" s="38"/>
      <c r="CY220" s="38"/>
    </row>
    <row r="221" spans="1:103" s="55" customFormat="1" ht="51" customHeight="1" x14ac:dyDescent="0.15">
      <c r="A221" s="84" t="s">
        <v>6</v>
      </c>
      <c r="B221" s="84" t="s">
        <v>6</v>
      </c>
      <c r="C221" s="84" t="s">
        <v>6</v>
      </c>
      <c r="D221" s="84" t="s">
        <v>6</v>
      </c>
      <c r="E221" s="84"/>
      <c r="F221" s="84"/>
      <c r="G221" s="84"/>
      <c r="H221" s="84"/>
      <c r="I221" s="84" t="s">
        <v>109</v>
      </c>
      <c r="J221" s="84" t="s">
        <v>109</v>
      </c>
      <c r="K221" s="84" t="s">
        <v>109</v>
      </c>
      <c r="L221" s="84" t="s">
        <v>109</v>
      </c>
      <c r="M221" s="84" t="s">
        <v>110</v>
      </c>
      <c r="N221" s="84" t="s">
        <v>109</v>
      </c>
      <c r="O221" s="84" t="s">
        <v>109</v>
      </c>
      <c r="P221" s="84" t="s">
        <v>109</v>
      </c>
      <c r="Q221" s="84" t="s">
        <v>109</v>
      </c>
      <c r="R221" s="84" t="s">
        <v>109</v>
      </c>
      <c r="S221" s="84" t="s">
        <v>109</v>
      </c>
      <c r="T221" s="84" t="s">
        <v>109</v>
      </c>
      <c r="U221" s="84" t="s">
        <v>109</v>
      </c>
      <c r="V221" s="84" t="s">
        <v>227</v>
      </c>
      <c r="W221" s="84" t="s">
        <v>228</v>
      </c>
      <c r="X221" s="86">
        <v>1</v>
      </c>
      <c r="Y221" s="86">
        <v>1</v>
      </c>
      <c r="Z221" s="86">
        <v>1</v>
      </c>
      <c r="AA221" s="86">
        <v>1</v>
      </c>
      <c r="AB221" s="86">
        <v>1</v>
      </c>
      <c r="AC221" s="84" t="s">
        <v>848</v>
      </c>
      <c r="AD221" s="84" t="s">
        <v>849</v>
      </c>
      <c r="AE221" s="84" t="s">
        <v>971</v>
      </c>
      <c r="AF221" s="84"/>
      <c r="AG221" s="84"/>
      <c r="AH221" s="84"/>
      <c r="AI221" s="84"/>
      <c r="AJ221" s="84"/>
      <c r="AK221" s="84"/>
      <c r="AL221" s="84">
        <v>17</v>
      </c>
      <c r="AM221" s="84"/>
      <c r="AN221" s="84"/>
      <c r="AO221" s="84"/>
      <c r="AP221" s="84"/>
      <c r="AQ221" s="84"/>
      <c r="AR221" s="84" t="s">
        <v>850</v>
      </c>
      <c r="AS221" s="84" t="s">
        <v>116</v>
      </c>
      <c r="AT221" s="84" t="s">
        <v>117</v>
      </c>
      <c r="AU221" s="84" t="s">
        <v>118</v>
      </c>
      <c r="AV221" s="84" t="s">
        <v>494</v>
      </c>
      <c r="AW221" s="84" t="s">
        <v>110</v>
      </c>
      <c r="AX221" s="84" t="s">
        <v>109</v>
      </c>
      <c r="AY221" s="84" t="s">
        <v>109</v>
      </c>
      <c r="AZ221" s="84" t="s">
        <v>109</v>
      </c>
      <c r="BA221" s="84" t="s">
        <v>109</v>
      </c>
      <c r="BB221" s="84" t="s">
        <v>109</v>
      </c>
      <c r="BC221" s="84" t="s">
        <v>109</v>
      </c>
      <c r="BD221" s="84" t="s">
        <v>109</v>
      </c>
      <c r="BE221" s="84" t="s">
        <v>109</v>
      </c>
      <c r="BF221" s="84" t="s">
        <v>109</v>
      </c>
      <c r="BG221" s="84" t="s">
        <v>109</v>
      </c>
      <c r="BH221" s="84" t="s">
        <v>109</v>
      </c>
      <c r="BI221" s="84" t="s">
        <v>109</v>
      </c>
      <c r="BJ221" s="84" t="s">
        <v>109</v>
      </c>
      <c r="BK221" s="84" t="s">
        <v>109</v>
      </c>
      <c r="BL221" s="84" t="s">
        <v>109</v>
      </c>
      <c r="BM221" s="84" t="s">
        <v>110</v>
      </c>
      <c r="BN221" s="100"/>
      <c r="BO221" s="108"/>
      <c r="BP221" s="115">
        <v>1</v>
      </c>
      <c r="BQ221" s="100"/>
      <c r="BR221" s="115">
        <v>1</v>
      </c>
      <c r="BS221" s="100"/>
      <c r="BT221" s="100"/>
      <c r="BU221" s="115">
        <v>1</v>
      </c>
      <c r="BV221" s="100"/>
      <c r="BW221" s="115">
        <v>1</v>
      </c>
      <c r="BX221" s="92"/>
      <c r="BY221" s="87"/>
      <c r="BZ221" s="87"/>
      <c r="CA221" s="87"/>
      <c r="CB221" s="87"/>
      <c r="CC221" s="87"/>
      <c r="CD221" s="87"/>
      <c r="CE221" s="109"/>
      <c r="CF221" s="87"/>
      <c r="CG221" s="87"/>
      <c r="CH221" s="84"/>
      <c r="CI221" s="84"/>
      <c r="CJ221" s="84"/>
      <c r="CK221" s="84"/>
      <c r="CL221" s="109">
        <v>43685</v>
      </c>
      <c r="CM221" s="87">
        <v>1</v>
      </c>
      <c r="CN221" s="87"/>
      <c r="CO221" s="84" t="s">
        <v>1940</v>
      </c>
      <c r="CP221" s="84" t="s">
        <v>1941</v>
      </c>
      <c r="CQ221" s="84" t="s">
        <v>1942</v>
      </c>
      <c r="CR221" s="84" t="s">
        <v>1937</v>
      </c>
      <c r="CS221" s="85"/>
      <c r="CT221" s="87"/>
      <c r="CU221" s="87"/>
      <c r="CV221" s="85"/>
      <c r="CW221" s="85"/>
      <c r="CX221" s="85"/>
      <c r="CY221" s="85"/>
    </row>
    <row r="222" spans="1:103" s="55" customFormat="1" ht="51" customHeight="1" x14ac:dyDescent="0.15">
      <c r="A222" s="1" t="s">
        <v>6</v>
      </c>
      <c r="B222" s="1" t="s">
        <v>6</v>
      </c>
      <c r="C222" s="1" t="s">
        <v>6</v>
      </c>
      <c r="D222" s="1" t="s">
        <v>6</v>
      </c>
      <c r="E222" s="1"/>
      <c r="F222" s="1"/>
      <c r="G222" s="1"/>
      <c r="H222" s="1"/>
      <c r="I222" s="1" t="s">
        <v>109</v>
      </c>
      <c r="J222" s="1" t="s">
        <v>109</v>
      </c>
      <c r="K222" s="1" t="s">
        <v>109</v>
      </c>
      <c r="L222" s="1" t="s">
        <v>109</v>
      </c>
      <c r="M222" s="1" t="s">
        <v>110</v>
      </c>
      <c r="N222" s="1" t="s">
        <v>109</v>
      </c>
      <c r="O222" s="1" t="s">
        <v>110</v>
      </c>
      <c r="P222" s="1"/>
      <c r="Q222" s="1" t="s">
        <v>110</v>
      </c>
      <c r="R222" s="1" t="s">
        <v>109</v>
      </c>
      <c r="S222" s="1" t="s">
        <v>109</v>
      </c>
      <c r="T222" s="1" t="s">
        <v>109</v>
      </c>
      <c r="U222" s="1" t="s">
        <v>109</v>
      </c>
      <c r="V222" s="1" t="s">
        <v>111</v>
      </c>
      <c r="W222" s="1" t="s">
        <v>165</v>
      </c>
      <c r="X222" s="39">
        <v>75</v>
      </c>
      <c r="Y222" s="1">
        <v>55</v>
      </c>
      <c r="Z222" s="1">
        <v>65</v>
      </c>
      <c r="AA222" s="1">
        <v>70</v>
      </c>
      <c r="AB222" s="39">
        <v>75</v>
      </c>
      <c r="AC222" s="1" t="s">
        <v>851</v>
      </c>
      <c r="AD222" s="1" t="s">
        <v>852</v>
      </c>
      <c r="AE222" s="1" t="s">
        <v>971</v>
      </c>
      <c r="AF222" s="37"/>
      <c r="AG222" s="37"/>
      <c r="AH222" s="37"/>
      <c r="AI222" s="37"/>
      <c r="AJ222" s="37">
        <v>0.5</v>
      </c>
      <c r="AK222" s="37"/>
      <c r="AL222" s="37"/>
      <c r="AM222" s="37"/>
      <c r="AN222" s="37"/>
      <c r="AO222" s="37"/>
      <c r="AP222" s="37">
        <v>0.5</v>
      </c>
      <c r="AQ222" s="37"/>
      <c r="AR222" s="1" t="s">
        <v>853</v>
      </c>
      <c r="AS222" s="1" t="s">
        <v>126</v>
      </c>
      <c r="AT222" s="1" t="s">
        <v>131</v>
      </c>
      <c r="AU222" s="1" t="s">
        <v>132</v>
      </c>
      <c r="AV222" s="1" t="s">
        <v>854</v>
      </c>
      <c r="AW222" s="1" t="s">
        <v>109</v>
      </c>
      <c r="AX222" s="1" t="s">
        <v>109</v>
      </c>
      <c r="AY222" s="1" t="s">
        <v>109</v>
      </c>
      <c r="AZ222" s="1" t="s">
        <v>109</v>
      </c>
      <c r="BA222" s="1" t="s">
        <v>109</v>
      </c>
      <c r="BB222" s="1" t="s">
        <v>109</v>
      </c>
      <c r="BC222" s="1" t="s">
        <v>109</v>
      </c>
      <c r="BD222" s="1" t="s">
        <v>109</v>
      </c>
      <c r="BE222" s="1" t="s">
        <v>109</v>
      </c>
      <c r="BF222" s="1" t="s">
        <v>109</v>
      </c>
      <c r="BG222" s="1" t="s">
        <v>109</v>
      </c>
      <c r="BH222" s="1" t="s">
        <v>109</v>
      </c>
      <c r="BI222" s="1" t="s">
        <v>109</v>
      </c>
      <c r="BJ222" s="1" t="s">
        <v>109</v>
      </c>
      <c r="BK222" s="1" t="s">
        <v>109</v>
      </c>
      <c r="BL222" s="1" t="s">
        <v>109</v>
      </c>
      <c r="BM222" s="1" t="s">
        <v>110</v>
      </c>
      <c r="BN222" s="99"/>
      <c r="BO222" s="106">
        <f t="shared" si="50"/>
        <v>1</v>
      </c>
      <c r="BP222" s="106"/>
      <c r="BQ222" s="106"/>
      <c r="BR222" s="106">
        <f>+(BN222+BO222+BP222+BQ222)/2</f>
        <v>0.5</v>
      </c>
      <c r="BS222" s="106"/>
      <c r="BT222" s="106">
        <f>+BO222</f>
        <v>1</v>
      </c>
      <c r="BU222" s="106"/>
      <c r="BV222" s="106">
        <f>+(BR222+BS222+BT222+BU222)/2</f>
        <v>0.75</v>
      </c>
      <c r="BW222" s="106">
        <f>+BR222</f>
        <v>0.5</v>
      </c>
      <c r="BX222" s="35"/>
      <c r="BY222" s="36"/>
      <c r="BZ222" s="36"/>
      <c r="CA222" s="36"/>
      <c r="CB222" s="36"/>
      <c r="CC222" s="36"/>
      <c r="CD222" s="36"/>
      <c r="CE222" s="102">
        <v>43626</v>
      </c>
      <c r="CF222" s="36">
        <v>1</v>
      </c>
      <c r="CG222" s="36">
        <v>1</v>
      </c>
      <c r="CH222" s="34"/>
      <c r="CI222" s="1" t="s">
        <v>1356</v>
      </c>
      <c r="CJ222" s="1" t="s">
        <v>1357</v>
      </c>
      <c r="CK222" s="1" t="s">
        <v>1355</v>
      </c>
      <c r="CL222" s="102"/>
      <c r="CM222" s="36"/>
      <c r="CN222" s="36"/>
      <c r="CO222" s="36"/>
      <c r="CP222" s="38"/>
      <c r="CQ222" s="38"/>
      <c r="CR222" s="38"/>
      <c r="CS222" s="38"/>
      <c r="CT222" s="36"/>
      <c r="CU222" s="36"/>
      <c r="CV222" s="38"/>
      <c r="CW222" s="38"/>
      <c r="CX222" s="38"/>
      <c r="CY222" s="38"/>
    </row>
    <row r="223" spans="1:103" s="57" customFormat="1" ht="69" customHeight="1" x14ac:dyDescent="0.25">
      <c r="A223" s="1" t="s">
        <v>6</v>
      </c>
      <c r="B223" s="1" t="s">
        <v>6</v>
      </c>
      <c r="C223" s="1" t="s">
        <v>6</v>
      </c>
      <c r="D223" s="1" t="s">
        <v>6</v>
      </c>
      <c r="E223" s="1"/>
      <c r="F223" s="1"/>
      <c r="G223" s="1"/>
      <c r="H223" s="39"/>
      <c r="I223" s="1" t="s">
        <v>109</v>
      </c>
      <c r="J223" s="1" t="s">
        <v>109</v>
      </c>
      <c r="K223" s="1" t="s">
        <v>109</v>
      </c>
      <c r="L223" s="1" t="s">
        <v>109</v>
      </c>
      <c r="M223" s="1" t="s">
        <v>110</v>
      </c>
      <c r="N223" s="1" t="s">
        <v>110</v>
      </c>
      <c r="O223" s="1" t="s">
        <v>109</v>
      </c>
      <c r="P223" s="1" t="s">
        <v>109</v>
      </c>
      <c r="Q223" s="1" t="s">
        <v>109</v>
      </c>
      <c r="R223" s="1" t="s">
        <v>109</v>
      </c>
      <c r="S223" s="1" t="s">
        <v>109</v>
      </c>
      <c r="T223" s="1" t="s">
        <v>109</v>
      </c>
      <c r="U223" s="1" t="s">
        <v>110</v>
      </c>
      <c r="V223" s="1" t="s">
        <v>1029</v>
      </c>
      <c r="W223" s="1" t="s">
        <v>1030</v>
      </c>
      <c r="X223" s="37">
        <v>0.9</v>
      </c>
      <c r="Y223" s="37">
        <v>0.6</v>
      </c>
      <c r="Z223" s="37">
        <v>0.7</v>
      </c>
      <c r="AA223" s="37">
        <v>0.8</v>
      </c>
      <c r="AB223" s="37">
        <v>0.9</v>
      </c>
      <c r="AC223" s="1" t="s">
        <v>1031</v>
      </c>
      <c r="AD223" s="1" t="s">
        <v>1032</v>
      </c>
      <c r="AE223" s="1" t="s">
        <v>1033</v>
      </c>
      <c r="AF223" s="1"/>
      <c r="AG223" s="37"/>
      <c r="AH223" s="37"/>
      <c r="AI223" s="37"/>
      <c r="AJ223" s="1"/>
      <c r="AK223" s="39">
        <v>1</v>
      </c>
      <c r="AL223" s="37"/>
      <c r="AM223" s="1"/>
      <c r="AN223" s="37"/>
      <c r="AO223" s="37"/>
      <c r="AP223" s="1"/>
      <c r="AQ223" s="39">
        <v>1</v>
      </c>
      <c r="AR223" s="1" t="s">
        <v>1034</v>
      </c>
      <c r="AS223" s="1" t="s">
        <v>126</v>
      </c>
      <c r="AT223" s="1" t="s">
        <v>117</v>
      </c>
      <c r="AU223" s="1" t="s">
        <v>118</v>
      </c>
      <c r="AV223" s="1" t="s">
        <v>1035</v>
      </c>
      <c r="AW223" s="1" t="s">
        <v>109</v>
      </c>
      <c r="AX223" s="1" t="s">
        <v>109</v>
      </c>
      <c r="AY223" s="1" t="s">
        <v>109</v>
      </c>
      <c r="AZ223" s="1" t="s">
        <v>109</v>
      </c>
      <c r="BA223" s="1" t="s">
        <v>109</v>
      </c>
      <c r="BB223" s="1" t="s">
        <v>109</v>
      </c>
      <c r="BC223" s="1" t="s">
        <v>109</v>
      </c>
      <c r="BD223" s="1" t="s">
        <v>109</v>
      </c>
      <c r="BE223" s="1" t="s">
        <v>109</v>
      </c>
      <c r="BF223" s="1" t="s">
        <v>109</v>
      </c>
      <c r="BG223" s="1" t="s">
        <v>109</v>
      </c>
      <c r="BH223" s="1" t="s">
        <v>109</v>
      </c>
      <c r="BI223" s="1" t="s">
        <v>109</v>
      </c>
      <c r="BJ223" s="1" t="s">
        <v>110</v>
      </c>
      <c r="BK223" s="1" t="s">
        <v>110</v>
      </c>
      <c r="BL223" s="1" t="s">
        <v>110</v>
      </c>
      <c r="BM223" s="1" t="s">
        <v>110</v>
      </c>
      <c r="BN223" s="98"/>
      <c r="BO223" s="106">
        <f t="shared" si="50"/>
        <v>1</v>
      </c>
      <c r="BP223" s="106"/>
      <c r="BQ223" s="106"/>
      <c r="BR223" s="98">
        <f>+(BO223+BP223+BQ223)/2</f>
        <v>0.5</v>
      </c>
      <c r="BS223" s="106"/>
      <c r="BT223" s="106">
        <f>+BO223</f>
        <v>1</v>
      </c>
      <c r="BU223" s="106"/>
      <c r="BV223" s="106"/>
      <c r="BW223" s="106">
        <f>+BR223</f>
        <v>0.5</v>
      </c>
      <c r="BX223" s="35"/>
      <c r="BY223" s="36"/>
      <c r="BZ223" s="36"/>
      <c r="CA223" s="1"/>
      <c r="CB223" s="1"/>
      <c r="CC223" s="1"/>
      <c r="CD223" s="1"/>
      <c r="CE223" s="102">
        <v>43651</v>
      </c>
      <c r="CF223" s="36">
        <v>1</v>
      </c>
      <c r="CG223" s="36">
        <v>1</v>
      </c>
      <c r="CH223" s="1" t="s">
        <v>1572</v>
      </c>
      <c r="CI223" s="1" t="s">
        <v>1573</v>
      </c>
      <c r="CJ223" s="1" t="s">
        <v>1574</v>
      </c>
      <c r="CK223" s="1" t="s">
        <v>1575</v>
      </c>
      <c r="CL223" s="102"/>
      <c r="CM223" s="36"/>
      <c r="CN223" s="36"/>
      <c r="CO223" s="36"/>
      <c r="CP223" s="36"/>
      <c r="CQ223" s="36"/>
      <c r="CR223" s="36"/>
      <c r="CS223" s="36"/>
      <c r="CT223" s="36"/>
      <c r="CU223" s="36"/>
      <c r="CV223" s="36"/>
      <c r="CW223" s="36"/>
      <c r="CX223" s="36"/>
      <c r="CY223" s="36"/>
    </row>
    <row r="224" spans="1:103" s="57" customFormat="1" ht="69" customHeight="1" x14ac:dyDescent="0.25">
      <c r="A224" s="1" t="s">
        <v>426</v>
      </c>
      <c r="B224" s="1" t="s">
        <v>1662</v>
      </c>
      <c r="C224" s="1" t="s">
        <v>427</v>
      </c>
      <c r="D224" s="1" t="s">
        <v>428</v>
      </c>
      <c r="E224" s="1"/>
      <c r="F224" s="1"/>
      <c r="G224" s="1" t="s">
        <v>429</v>
      </c>
      <c r="H224" s="37" t="s">
        <v>1663</v>
      </c>
      <c r="I224" s="1" t="s">
        <v>109</v>
      </c>
      <c r="J224" s="1" t="s">
        <v>109</v>
      </c>
      <c r="K224" s="1" t="s">
        <v>110</v>
      </c>
      <c r="L224" s="1" t="s">
        <v>109</v>
      </c>
      <c r="M224" s="1" t="s">
        <v>109</v>
      </c>
      <c r="N224" s="1" t="s">
        <v>110</v>
      </c>
      <c r="O224" s="1" t="s">
        <v>109</v>
      </c>
      <c r="P224" s="1" t="s">
        <v>110</v>
      </c>
      <c r="Q224" s="1" t="s">
        <v>110</v>
      </c>
      <c r="R224" s="1" t="s">
        <v>109</v>
      </c>
      <c r="S224" s="1" t="s">
        <v>109</v>
      </c>
      <c r="T224" s="1" t="s">
        <v>109</v>
      </c>
      <c r="U224" s="1" t="s">
        <v>110</v>
      </c>
      <c r="V224" s="1" t="s">
        <v>433</v>
      </c>
      <c r="W224" s="1" t="s">
        <v>429</v>
      </c>
      <c r="X224" s="1" t="s">
        <v>430</v>
      </c>
      <c r="Y224" s="37" t="s">
        <v>790</v>
      </c>
      <c r="Z224" s="37" t="s">
        <v>791</v>
      </c>
      <c r="AA224" s="37" t="s">
        <v>792</v>
      </c>
      <c r="AB224" s="37" t="s">
        <v>430</v>
      </c>
      <c r="AC224" s="1" t="s">
        <v>1036</v>
      </c>
      <c r="AD224" s="1" t="s">
        <v>1037</v>
      </c>
      <c r="AE224" s="1" t="s">
        <v>1033</v>
      </c>
      <c r="AF224" s="1"/>
      <c r="AG224" s="37"/>
      <c r="AH224" s="37"/>
      <c r="AI224" s="39">
        <v>1</v>
      </c>
      <c r="AJ224" s="1"/>
      <c r="AK224" s="37"/>
      <c r="AL224" s="37"/>
      <c r="AM224" s="1">
        <v>1</v>
      </c>
      <c r="AN224" s="1"/>
      <c r="AO224" s="1"/>
      <c r="AP224" s="1"/>
      <c r="AQ224" s="39">
        <v>1</v>
      </c>
      <c r="AR224" s="1" t="s">
        <v>1038</v>
      </c>
      <c r="AS224" s="1" t="s">
        <v>305</v>
      </c>
      <c r="AT224" s="1" t="s">
        <v>117</v>
      </c>
      <c r="AU224" s="1" t="s">
        <v>118</v>
      </c>
      <c r="AV224" s="1" t="s">
        <v>1039</v>
      </c>
      <c r="AW224" s="1" t="s">
        <v>109</v>
      </c>
      <c r="AX224" s="1" t="s">
        <v>109</v>
      </c>
      <c r="AY224" s="1" t="s">
        <v>109</v>
      </c>
      <c r="AZ224" s="1" t="s">
        <v>109</v>
      </c>
      <c r="BA224" s="1" t="s">
        <v>109</v>
      </c>
      <c r="BB224" s="1" t="s">
        <v>109</v>
      </c>
      <c r="BC224" s="1" t="s">
        <v>109</v>
      </c>
      <c r="BD224" s="1" t="s">
        <v>109</v>
      </c>
      <c r="BE224" s="1" t="s">
        <v>109</v>
      </c>
      <c r="BF224" s="1" t="s">
        <v>109</v>
      </c>
      <c r="BG224" s="1" t="s">
        <v>109</v>
      </c>
      <c r="BH224" s="1" t="s">
        <v>109</v>
      </c>
      <c r="BI224" s="1" t="s">
        <v>109</v>
      </c>
      <c r="BJ224" s="1" t="s">
        <v>110</v>
      </c>
      <c r="BK224" s="1" t="s">
        <v>109</v>
      </c>
      <c r="BL224" s="1" t="s">
        <v>110</v>
      </c>
      <c r="BM224" s="1" t="s">
        <v>110</v>
      </c>
      <c r="BN224" s="103"/>
      <c r="BO224" s="106">
        <v>1</v>
      </c>
      <c r="BP224" s="98">
        <v>1</v>
      </c>
      <c r="BQ224" s="101"/>
      <c r="BR224" s="101">
        <f>+(BO224+BP224+BQ224)/3</f>
        <v>0.66666666666666663</v>
      </c>
      <c r="BS224" s="101"/>
      <c r="BT224" s="106">
        <f>+BO224</f>
        <v>1</v>
      </c>
      <c r="BU224" s="98">
        <v>1</v>
      </c>
      <c r="BV224" s="101"/>
      <c r="BW224" s="101">
        <f>+BR224</f>
        <v>0.66666666666666663</v>
      </c>
      <c r="BX224" s="35"/>
      <c r="BY224" s="36"/>
      <c r="BZ224" s="36"/>
      <c r="CA224" s="1"/>
      <c r="CB224" s="1"/>
      <c r="CC224" s="1"/>
      <c r="CD224" s="1"/>
      <c r="CE224" s="102">
        <v>43593</v>
      </c>
      <c r="CF224" s="36">
        <v>1</v>
      </c>
      <c r="CG224" s="36"/>
      <c r="CH224" s="1" t="s">
        <v>1384</v>
      </c>
      <c r="CI224" s="1" t="s">
        <v>1385</v>
      </c>
      <c r="CJ224" s="1" t="s">
        <v>1386</v>
      </c>
      <c r="CK224" s="1" t="s">
        <v>1387</v>
      </c>
      <c r="CL224" s="102">
        <v>43714</v>
      </c>
      <c r="CM224" s="36">
        <v>1</v>
      </c>
      <c r="CN224" s="36"/>
      <c r="CO224" s="1" t="s">
        <v>1758</v>
      </c>
      <c r="CP224" s="1" t="s">
        <v>1759</v>
      </c>
      <c r="CQ224" s="1" t="s">
        <v>1760</v>
      </c>
      <c r="CR224" s="1" t="s">
        <v>1761</v>
      </c>
      <c r="CS224" s="36"/>
      <c r="CT224" s="36"/>
      <c r="CU224" s="36"/>
      <c r="CV224" s="36"/>
      <c r="CW224" s="36"/>
      <c r="CX224" s="36"/>
      <c r="CY224" s="36"/>
    </row>
    <row r="225" spans="1:16347" s="57" customFormat="1" ht="69" customHeight="1" x14ac:dyDescent="0.25">
      <c r="A225" s="1" t="s">
        <v>6</v>
      </c>
      <c r="B225" s="1" t="s">
        <v>6</v>
      </c>
      <c r="C225" s="1" t="s">
        <v>6</v>
      </c>
      <c r="D225" s="1" t="s">
        <v>6</v>
      </c>
      <c r="E225" s="1"/>
      <c r="F225" s="1"/>
      <c r="G225" s="1"/>
      <c r="H225" s="39"/>
      <c r="I225" s="1" t="s">
        <v>109</v>
      </c>
      <c r="J225" s="1" t="s">
        <v>109</v>
      </c>
      <c r="K225" s="1" t="s">
        <v>109</v>
      </c>
      <c r="L225" s="1" t="s">
        <v>109</v>
      </c>
      <c r="M225" s="1" t="s">
        <v>110</v>
      </c>
      <c r="N225" s="1" t="s">
        <v>110</v>
      </c>
      <c r="O225" s="1" t="s">
        <v>109</v>
      </c>
      <c r="P225" s="1" t="s">
        <v>110</v>
      </c>
      <c r="Q225" s="1" t="s">
        <v>110</v>
      </c>
      <c r="R225" s="1" t="s">
        <v>109</v>
      </c>
      <c r="S225" s="1" t="s">
        <v>109</v>
      </c>
      <c r="T225" s="1" t="s">
        <v>109</v>
      </c>
      <c r="U225" s="1" t="s">
        <v>110</v>
      </c>
      <c r="V225" s="1" t="s">
        <v>1029</v>
      </c>
      <c r="W225" s="1" t="s">
        <v>1030</v>
      </c>
      <c r="X225" s="37">
        <v>0.9</v>
      </c>
      <c r="Y225" s="37">
        <v>0.6</v>
      </c>
      <c r="Z225" s="37">
        <v>0.7</v>
      </c>
      <c r="AA225" s="37">
        <v>0.8</v>
      </c>
      <c r="AB225" s="37">
        <v>0.9</v>
      </c>
      <c r="AC225" s="1" t="s">
        <v>1040</v>
      </c>
      <c r="AD225" s="1" t="s">
        <v>1041</v>
      </c>
      <c r="AE225" s="1" t="s">
        <v>1033</v>
      </c>
      <c r="AF225" s="1"/>
      <c r="AG225" s="1"/>
      <c r="AH225" s="1"/>
      <c r="AI225" s="1"/>
      <c r="AJ225" s="1"/>
      <c r="AK225" s="1"/>
      <c r="AL225" s="1"/>
      <c r="AM225" s="1"/>
      <c r="AN225" s="1"/>
      <c r="AO225" s="1"/>
      <c r="AP225" s="1"/>
      <c r="AQ225" s="39">
        <v>2</v>
      </c>
      <c r="AR225" s="1" t="s">
        <v>1042</v>
      </c>
      <c r="AS225" s="1" t="s">
        <v>1043</v>
      </c>
      <c r="AT225" s="1" t="s">
        <v>117</v>
      </c>
      <c r="AU225" s="1" t="s">
        <v>118</v>
      </c>
      <c r="AV225" s="1" t="s">
        <v>1044</v>
      </c>
      <c r="AW225" s="1" t="s">
        <v>109</v>
      </c>
      <c r="AX225" s="1" t="s">
        <v>109</v>
      </c>
      <c r="AY225" s="1" t="s">
        <v>109</v>
      </c>
      <c r="AZ225" s="1" t="s">
        <v>109</v>
      </c>
      <c r="BA225" s="1" t="s">
        <v>109</v>
      </c>
      <c r="BB225" s="1" t="s">
        <v>109</v>
      </c>
      <c r="BC225" s="1" t="s">
        <v>109</v>
      </c>
      <c r="BD225" s="1" t="s">
        <v>109</v>
      </c>
      <c r="BE225" s="1" t="s">
        <v>109</v>
      </c>
      <c r="BF225" s="1" t="s">
        <v>109</v>
      </c>
      <c r="BG225" s="1" t="s">
        <v>109</v>
      </c>
      <c r="BH225" s="1" t="s">
        <v>109</v>
      </c>
      <c r="BI225" s="1" t="s">
        <v>109</v>
      </c>
      <c r="BJ225" s="1" t="s">
        <v>110</v>
      </c>
      <c r="BK225" s="1" t="s">
        <v>109</v>
      </c>
      <c r="BL225" s="1" t="s">
        <v>109</v>
      </c>
      <c r="BM225" s="1" t="s">
        <v>110</v>
      </c>
      <c r="BN225" s="103"/>
      <c r="BO225" s="101"/>
      <c r="BP225" s="101"/>
      <c r="BQ225" s="101"/>
      <c r="BR225" s="101"/>
      <c r="BS225" s="101"/>
      <c r="BT225" s="101"/>
      <c r="BU225" s="101"/>
      <c r="BV225" s="101"/>
      <c r="BW225" s="101"/>
      <c r="BX225" s="35"/>
      <c r="BY225" s="36"/>
      <c r="BZ225" s="36"/>
      <c r="CA225" s="1"/>
      <c r="CB225" s="1"/>
      <c r="CC225" s="1"/>
      <c r="CD225" s="1"/>
      <c r="CE225" s="102"/>
      <c r="CF225" s="36"/>
      <c r="CG225" s="36"/>
      <c r="CH225" s="1"/>
      <c r="CI225" s="1"/>
      <c r="CJ225" s="1"/>
      <c r="CK225" s="1"/>
      <c r="CL225" s="102"/>
      <c r="CM225" s="36"/>
      <c r="CN225" s="36"/>
      <c r="CO225" s="36"/>
      <c r="CP225" s="36"/>
      <c r="CQ225" s="36"/>
      <c r="CR225" s="36"/>
      <c r="CS225" s="36"/>
      <c r="CT225" s="36"/>
      <c r="CU225" s="36"/>
      <c r="CV225" s="36"/>
      <c r="CW225" s="36"/>
      <c r="CX225" s="36"/>
      <c r="CY225" s="36"/>
    </row>
    <row r="226" spans="1:16347" s="57" customFormat="1" ht="69" customHeight="1" x14ac:dyDescent="0.25">
      <c r="A226" s="1" t="s">
        <v>6</v>
      </c>
      <c r="B226" s="1" t="s">
        <v>6</v>
      </c>
      <c r="C226" s="1" t="s">
        <v>6</v>
      </c>
      <c r="D226" s="1" t="s">
        <v>6</v>
      </c>
      <c r="E226" s="1"/>
      <c r="F226" s="1"/>
      <c r="G226" s="1"/>
      <c r="H226" s="39"/>
      <c r="I226" s="1" t="s">
        <v>109</v>
      </c>
      <c r="J226" s="1" t="s">
        <v>109</v>
      </c>
      <c r="K226" s="1" t="s">
        <v>109</v>
      </c>
      <c r="L226" s="1" t="s">
        <v>109</v>
      </c>
      <c r="M226" s="1" t="s">
        <v>110</v>
      </c>
      <c r="N226" s="1" t="s">
        <v>110</v>
      </c>
      <c r="O226" s="1" t="s">
        <v>109</v>
      </c>
      <c r="P226" s="1" t="s">
        <v>109</v>
      </c>
      <c r="Q226" s="1" t="s">
        <v>110</v>
      </c>
      <c r="R226" s="1" t="s">
        <v>109</v>
      </c>
      <c r="S226" s="1" t="s">
        <v>110</v>
      </c>
      <c r="T226" s="1" t="s">
        <v>109</v>
      </c>
      <c r="U226" s="1" t="s">
        <v>110</v>
      </c>
      <c r="V226" s="1" t="s">
        <v>1029</v>
      </c>
      <c r="W226" s="1" t="s">
        <v>1030</v>
      </c>
      <c r="X226" s="37">
        <v>0.9</v>
      </c>
      <c r="Y226" s="37">
        <v>0.6</v>
      </c>
      <c r="Z226" s="37">
        <v>0.7</v>
      </c>
      <c r="AA226" s="37">
        <v>0.8</v>
      </c>
      <c r="AB226" s="37">
        <v>0.9</v>
      </c>
      <c r="AC226" s="1" t="s">
        <v>1045</v>
      </c>
      <c r="AD226" s="1" t="s">
        <v>1046</v>
      </c>
      <c r="AE226" s="1" t="s">
        <v>1033</v>
      </c>
      <c r="AF226" s="37"/>
      <c r="AG226" s="37"/>
      <c r="AH226" s="37">
        <v>0.25</v>
      </c>
      <c r="AI226" s="37"/>
      <c r="AJ226" s="37"/>
      <c r="AK226" s="37">
        <v>0.25</v>
      </c>
      <c r="AL226" s="37"/>
      <c r="AM226" s="37"/>
      <c r="AN226" s="37">
        <v>0.25</v>
      </c>
      <c r="AO226" s="37"/>
      <c r="AP226" s="37"/>
      <c r="AQ226" s="37">
        <v>0.25</v>
      </c>
      <c r="AR226" s="1" t="s">
        <v>1047</v>
      </c>
      <c r="AS226" s="1" t="s">
        <v>141</v>
      </c>
      <c r="AT226" s="1" t="s">
        <v>177</v>
      </c>
      <c r="AU226" s="1" t="s">
        <v>132</v>
      </c>
      <c r="AV226" s="1" t="s">
        <v>1048</v>
      </c>
      <c r="AW226" s="1" t="s">
        <v>109</v>
      </c>
      <c r="AX226" s="1" t="s">
        <v>109</v>
      </c>
      <c r="AY226" s="1" t="s">
        <v>109</v>
      </c>
      <c r="AZ226" s="1" t="s">
        <v>109</v>
      </c>
      <c r="BA226" s="1" t="s">
        <v>109</v>
      </c>
      <c r="BB226" s="1" t="s">
        <v>109</v>
      </c>
      <c r="BC226" s="1" t="s">
        <v>109</v>
      </c>
      <c r="BD226" s="1" t="s">
        <v>110</v>
      </c>
      <c r="BE226" s="1" t="s">
        <v>109</v>
      </c>
      <c r="BF226" s="1" t="s">
        <v>109</v>
      </c>
      <c r="BG226" s="1" t="s">
        <v>110</v>
      </c>
      <c r="BH226" s="1" t="s">
        <v>109</v>
      </c>
      <c r="BI226" s="1" t="s">
        <v>109</v>
      </c>
      <c r="BJ226" s="1" t="s">
        <v>110</v>
      </c>
      <c r="BK226" s="1" t="s">
        <v>110</v>
      </c>
      <c r="BL226" s="1" t="s">
        <v>110</v>
      </c>
      <c r="BM226" s="1" t="s">
        <v>110</v>
      </c>
      <c r="BN226" s="98">
        <f t="shared" ref="BN226" si="60">+BY226/BZ226</f>
        <v>1</v>
      </c>
      <c r="BO226" s="106">
        <f t="shared" ref="BO226" si="61">+CF226/CG226</f>
        <v>1</v>
      </c>
      <c r="BP226" s="98">
        <f>+CM226/CN226</f>
        <v>1</v>
      </c>
      <c r="BQ226" s="106"/>
      <c r="BR226" s="106">
        <f>+(BN226+BO226+BP226+BQ226)/4</f>
        <v>0.75</v>
      </c>
      <c r="BS226" s="106">
        <f>BN226</f>
        <v>1</v>
      </c>
      <c r="BT226" s="106">
        <f>+BO226</f>
        <v>1</v>
      </c>
      <c r="BU226" s="98">
        <f>+BP226</f>
        <v>1</v>
      </c>
      <c r="BV226" s="106"/>
      <c r="BW226" s="106">
        <f>+(BS226+BT226+BU226+BV226)/4</f>
        <v>0.75</v>
      </c>
      <c r="BX226" s="35">
        <v>43563</v>
      </c>
      <c r="BY226" s="36">
        <v>20</v>
      </c>
      <c r="BZ226" s="36">
        <v>20</v>
      </c>
      <c r="CA226" s="1" t="s">
        <v>1049</v>
      </c>
      <c r="CB226" s="1" t="s">
        <v>1050</v>
      </c>
      <c r="CC226" s="1" t="s">
        <v>1051</v>
      </c>
      <c r="CD226" s="1" t="s">
        <v>1052</v>
      </c>
      <c r="CE226" s="102">
        <v>43651</v>
      </c>
      <c r="CF226" s="36">
        <v>3</v>
      </c>
      <c r="CG226" s="36">
        <v>3</v>
      </c>
      <c r="CH226" s="1" t="s">
        <v>1576</v>
      </c>
      <c r="CI226" s="1" t="s">
        <v>1577</v>
      </c>
      <c r="CJ226" s="1" t="s">
        <v>1578</v>
      </c>
      <c r="CK226" s="1" t="s">
        <v>1579</v>
      </c>
      <c r="CL226" s="102">
        <v>43745</v>
      </c>
      <c r="CM226" s="36">
        <v>6</v>
      </c>
      <c r="CN226" s="36">
        <v>6</v>
      </c>
      <c r="CO226" s="1" t="s">
        <v>1837</v>
      </c>
      <c r="CP226" s="70" t="s">
        <v>1838</v>
      </c>
      <c r="CQ226" s="70" t="s">
        <v>1839</v>
      </c>
      <c r="CR226" s="70" t="s">
        <v>1840</v>
      </c>
      <c r="CS226" s="36"/>
      <c r="CT226" s="36"/>
      <c r="CU226" s="36"/>
      <c r="CV226" s="36"/>
      <c r="CW226" s="36"/>
      <c r="CX226" s="36"/>
      <c r="CY226" s="36"/>
    </row>
    <row r="227" spans="1:16347" s="57" customFormat="1" ht="69" customHeight="1" x14ac:dyDescent="0.25">
      <c r="A227" s="1" t="s">
        <v>426</v>
      </c>
      <c r="B227" s="1" t="s">
        <v>1662</v>
      </c>
      <c r="C227" s="1" t="s">
        <v>427</v>
      </c>
      <c r="D227" s="1" t="s">
        <v>428</v>
      </c>
      <c r="E227" s="1"/>
      <c r="F227" s="1"/>
      <c r="G227" s="1" t="s">
        <v>429</v>
      </c>
      <c r="H227" s="37" t="s">
        <v>1663</v>
      </c>
      <c r="I227" s="1" t="s">
        <v>109</v>
      </c>
      <c r="J227" s="1" t="s">
        <v>109</v>
      </c>
      <c r="K227" s="1" t="s">
        <v>110</v>
      </c>
      <c r="L227" s="1" t="s">
        <v>109</v>
      </c>
      <c r="M227" s="1" t="s">
        <v>109</v>
      </c>
      <c r="N227" s="1" t="s">
        <v>110</v>
      </c>
      <c r="O227" s="1" t="s">
        <v>109</v>
      </c>
      <c r="P227" s="1" t="s">
        <v>110</v>
      </c>
      <c r="Q227" s="1" t="s">
        <v>110</v>
      </c>
      <c r="R227" s="1" t="s">
        <v>109</v>
      </c>
      <c r="S227" s="1" t="s">
        <v>110</v>
      </c>
      <c r="T227" s="1" t="s">
        <v>109</v>
      </c>
      <c r="U227" s="1" t="s">
        <v>110</v>
      </c>
      <c r="V227" s="1" t="s">
        <v>433</v>
      </c>
      <c r="W227" s="1" t="s">
        <v>429</v>
      </c>
      <c r="X227" s="1" t="s">
        <v>430</v>
      </c>
      <c r="Y227" s="37" t="s">
        <v>790</v>
      </c>
      <c r="Z227" s="37" t="s">
        <v>791</v>
      </c>
      <c r="AA227" s="37" t="s">
        <v>792</v>
      </c>
      <c r="AB227" s="37" t="s">
        <v>430</v>
      </c>
      <c r="AC227" s="1" t="s">
        <v>1053</v>
      </c>
      <c r="AD227" s="1" t="s">
        <v>1054</v>
      </c>
      <c r="AE227" s="1" t="s">
        <v>1033</v>
      </c>
      <c r="AF227" s="39"/>
      <c r="AG227" s="39"/>
      <c r="AH227" s="39"/>
      <c r="AI227" s="39">
        <v>1</v>
      </c>
      <c r="AJ227" s="39"/>
      <c r="AK227" s="39"/>
      <c r="AL227" s="39"/>
      <c r="AM227" s="39">
        <v>1</v>
      </c>
      <c r="AN227" s="39"/>
      <c r="AO227" s="39"/>
      <c r="AP227" s="39"/>
      <c r="AQ227" s="39">
        <v>1</v>
      </c>
      <c r="AR227" s="1" t="s">
        <v>1055</v>
      </c>
      <c r="AS227" s="1" t="s">
        <v>305</v>
      </c>
      <c r="AT227" s="1" t="s">
        <v>117</v>
      </c>
      <c r="AU227" s="1" t="s">
        <v>118</v>
      </c>
      <c r="AV227" s="1" t="s">
        <v>1056</v>
      </c>
      <c r="AW227" s="1" t="s">
        <v>109</v>
      </c>
      <c r="AX227" s="1" t="s">
        <v>109</v>
      </c>
      <c r="AY227" s="1" t="s">
        <v>109</v>
      </c>
      <c r="AZ227" s="1" t="s">
        <v>109</v>
      </c>
      <c r="BA227" s="1" t="s">
        <v>109</v>
      </c>
      <c r="BB227" s="1" t="s">
        <v>109</v>
      </c>
      <c r="BC227" s="1" t="s">
        <v>109</v>
      </c>
      <c r="BD227" s="1" t="s">
        <v>109</v>
      </c>
      <c r="BE227" s="1" t="s">
        <v>109</v>
      </c>
      <c r="BF227" s="1" t="s">
        <v>109</v>
      </c>
      <c r="BG227" s="1" t="s">
        <v>109</v>
      </c>
      <c r="BH227" s="1" t="s">
        <v>109</v>
      </c>
      <c r="BI227" s="1" t="s">
        <v>109</v>
      </c>
      <c r="BJ227" s="1" t="s">
        <v>110</v>
      </c>
      <c r="BK227" s="1" t="s">
        <v>109</v>
      </c>
      <c r="BL227" s="1" t="s">
        <v>109</v>
      </c>
      <c r="BM227" s="1" t="s">
        <v>110</v>
      </c>
      <c r="BN227" s="98"/>
      <c r="BO227" s="106">
        <v>1</v>
      </c>
      <c r="BP227" s="98">
        <v>1</v>
      </c>
      <c r="BQ227" s="101"/>
      <c r="BR227" s="101">
        <f>+(BO227+BP227+BQ227)/3</f>
        <v>0.66666666666666663</v>
      </c>
      <c r="BS227" s="101"/>
      <c r="BT227" s="106">
        <f t="shared" ref="BT227:BT235" si="62">+BO227</f>
        <v>1</v>
      </c>
      <c r="BU227" s="98">
        <v>1</v>
      </c>
      <c r="BV227" s="106"/>
      <c r="BW227" s="101">
        <f>+BR227</f>
        <v>0.66666666666666663</v>
      </c>
      <c r="BX227" s="35"/>
      <c r="BY227" s="36"/>
      <c r="BZ227" s="36"/>
      <c r="CA227" s="1"/>
      <c r="CB227" s="1"/>
      <c r="CC227" s="1"/>
      <c r="CD227" s="1"/>
      <c r="CE227" s="102">
        <v>43593</v>
      </c>
      <c r="CF227" s="36">
        <v>1</v>
      </c>
      <c r="CG227" s="36"/>
      <c r="CH227" s="1" t="s">
        <v>1380</v>
      </c>
      <c r="CI227" s="1" t="s">
        <v>1381</v>
      </c>
      <c r="CJ227" s="1" t="s">
        <v>1382</v>
      </c>
      <c r="CK227" s="1" t="s">
        <v>1383</v>
      </c>
      <c r="CL227" s="102">
        <v>43714</v>
      </c>
      <c r="CM227" s="36">
        <v>1</v>
      </c>
      <c r="CN227" s="36"/>
      <c r="CO227" s="1" t="s">
        <v>1762</v>
      </c>
      <c r="CP227" s="1" t="s">
        <v>1763</v>
      </c>
      <c r="CQ227" s="1" t="s">
        <v>1764</v>
      </c>
      <c r="CR227" s="1" t="s">
        <v>1765</v>
      </c>
      <c r="CS227" s="36"/>
      <c r="CT227" s="36"/>
      <c r="CU227" s="36"/>
      <c r="CV227" s="36"/>
      <c r="CW227" s="36"/>
      <c r="CX227" s="36"/>
      <c r="CY227" s="36"/>
    </row>
    <row r="228" spans="1:16347" s="57" customFormat="1" ht="69" customHeight="1" x14ac:dyDescent="0.25">
      <c r="A228" s="1" t="s">
        <v>6</v>
      </c>
      <c r="B228" s="1" t="s">
        <v>6</v>
      </c>
      <c r="C228" s="1" t="s">
        <v>6</v>
      </c>
      <c r="D228" s="1" t="s">
        <v>6</v>
      </c>
      <c r="E228" s="1"/>
      <c r="F228" s="1"/>
      <c r="G228" s="1"/>
      <c r="H228" s="37"/>
      <c r="I228" s="1" t="s">
        <v>109</v>
      </c>
      <c r="J228" s="1" t="s">
        <v>109</v>
      </c>
      <c r="K228" s="1" t="s">
        <v>109</v>
      </c>
      <c r="L228" s="1" t="s">
        <v>109</v>
      </c>
      <c r="M228" s="1" t="s">
        <v>110</v>
      </c>
      <c r="N228" s="1" t="s">
        <v>110</v>
      </c>
      <c r="O228" s="1" t="s">
        <v>109</v>
      </c>
      <c r="P228" s="1" t="s">
        <v>110</v>
      </c>
      <c r="Q228" s="1" t="s">
        <v>109</v>
      </c>
      <c r="R228" s="1" t="s">
        <v>109</v>
      </c>
      <c r="S228" s="1" t="s">
        <v>110</v>
      </c>
      <c r="T228" s="1" t="s">
        <v>109</v>
      </c>
      <c r="U228" s="1" t="s">
        <v>110</v>
      </c>
      <c r="V228" s="1" t="s">
        <v>1029</v>
      </c>
      <c r="W228" s="1" t="s">
        <v>1030</v>
      </c>
      <c r="X228" s="37">
        <v>0.9</v>
      </c>
      <c r="Y228" s="37">
        <v>0.6</v>
      </c>
      <c r="Z228" s="37">
        <v>0.7</v>
      </c>
      <c r="AA228" s="37">
        <v>0.8</v>
      </c>
      <c r="AB228" s="37">
        <v>0.9</v>
      </c>
      <c r="AC228" s="1" t="s">
        <v>1057</v>
      </c>
      <c r="AD228" s="1" t="s">
        <v>1058</v>
      </c>
      <c r="AE228" s="1" t="s">
        <v>1033</v>
      </c>
      <c r="AF228" s="37"/>
      <c r="AG228" s="37"/>
      <c r="AH228" s="37">
        <v>0.25</v>
      </c>
      <c r="AI228" s="37"/>
      <c r="AJ228" s="37"/>
      <c r="AK228" s="37">
        <v>0.25</v>
      </c>
      <c r="AL228" s="37"/>
      <c r="AM228" s="37"/>
      <c r="AN228" s="37">
        <v>0.25</v>
      </c>
      <c r="AO228" s="37"/>
      <c r="AP228" s="37"/>
      <c r="AQ228" s="37">
        <v>0.25</v>
      </c>
      <c r="AR228" s="1" t="s">
        <v>1059</v>
      </c>
      <c r="AS228" s="1" t="s">
        <v>141</v>
      </c>
      <c r="AT228" s="1" t="s">
        <v>131</v>
      </c>
      <c r="AU228" s="1" t="s">
        <v>132</v>
      </c>
      <c r="AV228" s="1" t="s">
        <v>1060</v>
      </c>
      <c r="AW228" s="1" t="s">
        <v>109</v>
      </c>
      <c r="AX228" s="1" t="s">
        <v>109</v>
      </c>
      <c r="AY228" s="1" t="s">
        <v>109</v>
      </c>
      <c r="AZ228" s="1" t="s">
        <v>109</v>
      </c>
      <c r="BA228" s="1" t="s">
        <v>109</v>
      </c>
      <c r="BB228" s="1" t="s">
        <v>109</v>
      </c>
      <c r="BC228" s="1" t="s">
        <v>109</v>
      </c>
      <c r="BD228" s="1" t="s">
        <v>109</v>
      </c>
      <c r="BE228" s="1" t="s">
        <v>109</v>
      </c>
      <c r="BF228" s="1" t="s">
        <v>109</v>
      </c>
      <c r="BG228" s="1" t="s">
        <v>109</v>
      </c>
      <c r="BH228" s="1" t="s">
        <v>109</v>
      </c>
      <c r="BI228" s="1" t="s">
        <v>109</v>
      </c>
      <c r="BJ228" s="1" t="s">
        <v>110</v>
      </c>
      <c r="BK228" s="1" t="s">
        <v>110</v>
      </c>
      <c r="BL228" s="1" t="s">
        <v>110</v>
      </c>
      <c r="BM228" s="1" t="s">
        <v>110</v>
      </c>
      <c r="BN228" s="103">
        <f t="shared" ref="BN228" si="63">+BY228/BZ228</f>
        <v>0.8571428571428571</v>
      </c>
      <c r="BO228" s="101">
        <f t="shared" ref="BO228" si="64">+CF228/CG228</f>
        <v>0.8666666666666667</v>
      </c>
      <c r="BP228" s="98">
        <f>+CM228/CN228</f>
        <v>0.75</v>
      </c>
      <c r="BQ228" s="101"/>
      <c r="BR228" s="101">
        <f t="shared" ref="BR228:BR235" si="65">+(BN228+BO228+BP228+BQ228)/4</f>
        <v>0.61845238095238098</v>
      </c>
      <c r="BS228" s="101">
        <f>BN228</f>
        <v>0.8571428571428571</v>
      </c>
      <c r="BT228" s="101">
        <f t="shared" si="62"/>
        <v>0.8666666666666667</v>
      </c>
      <c r="BU228" s="103">
        <f>+BP228</f>
        <v>0.75</v>
      </c>
      <c r="BV228" s="101"/>
      <c r="BW228" s="101">
        <f t="shared" ref="BW228:BW235" si="66">+(BS228+BT228+BU228+BV228)/4</f>
        <v>0.61845238095238098</v>
      </c>
      <c r="BX228" s="35">
        <v>43580</v>
      </c>
      <c r="BY228" s="36">
        <v>6</v>
      </c>
      <c r="BZ228" s="36">
        <v>7</v>
      </c>
      <c r="CA228" s="1" t="s">
        <v>1061</v>
      </c>
      <c r="CB228" s="1" t="s">
        <v>1062</v>
      </c>
      <c r="CC228" s="1" t="s">
        <v>1063</v>
      </c>
      <c r="CD228" s="1" t="s">
        <v>1064</v>
      </c>
      <c r="CE228" s="102">
        <v>43651</v>
      </c>
      <c r="CF228" s="36">
        <v>13</v>
      </c>
      <c r="CG228" s="36">
        <v>15</v>
      </c>
      <c r="CH228" s="1" t="s">
        <v>2326</v>
      </c>
      <c r="CI228" s="1" t="s">
        <v>1580</v>
      </c>
      <c r="CJ228" s="1" t="s">
        <v>1581</v>
      </c>
      <c r="CK228" s="1" t="s">
        <v>1582</v>
      </c>
      <c r="CL228" s="102">
        <v>43745</v>
      </c>
      <c r="CM228" s="36">
        <v>11.25</v>
      </c>
      <c r="CN228" s="36">
        <v>15</v>
      </c>
      <c r="CO228" s="1" t="s">
        <v>2325</v>
      </c>
      <c r="CP228" s="70" t="s">
        <v>1841</v>
      </c>
      <c r="CQ228" s="70" t="s">
        <v>1842</v>
      </c>
      <c r="CR228" s="70" t="s">
        <v>1843</v>
      </c>
      <c r="CS228" s="36"/>
      <c r="CT228" s="36"/>
      <c r="CU228" s="36"/>
      <c r="CV228" s="36"/>
      <c r="CW228" s="36"/>
      <c r="CX228" s="36"/>
      <c r="CY228" s="36"/>
    </row>
    <row r="229" spans="1:16347" s="57" customFormat="1" ht="69" customHeight="1" x14ac:dyDescent="0.25">
      <c r="A229" s="1" t="s">
        <v>6</v>
      </c>
      <c r="B229" s="1" t="s">
        <v>6</v>
      </c>
      <c r="C229" s="1" t="s">
        <v>6</v>
      </c>
      <c r="D229" s="1" t="s">
        <v>6</v>
      </c>
      <c r="E229" s="1"/>
      <c r="F229" s="1"/>
      <c r="G229" s="1"/>
      <c r="H229" s="37"/>
      <c r="I229" s="1" t="s">
        <v>109</v>
      </c>
      <c r="J229" s="1" t="s">
        <v>109</v>
      </c>
      <c r="K229" s="1" t="s">
        <v>109</v>
      </c>
      <c r="L229" s="1" t="s">
        <v>109</v>
      </c>
      <c r="M229" s="1" t="s">
        <v>110</v>
      </c>
      <c r="N229" s="1" t="s">
        <v>110</v>
      </c>
      <c r="O229" s="1" t="s">
        <v>109</v>
      </c>
      <c r="P229" s="1" t="s">
        <v>109</v>
      </c>
      <c r="Q229" s="1" t="s">
        <v>109</v>
      </c>
      <c r="R229" s="1" t="s">
        <v>109</v>
      </c>
      <c r="S229" s="1" t="s">
        <v>109</v>
      </c>
      <c r="T229" s="1" t="s">
        <v>109</v>
      </c>
      <c r="U229" s="1" t="s">
        <v>110</v>
      </c>
      <c r="V229" s="1" t="s">
        <v>1029</v>
      </c>
      <c r="W229" s="1" t="s">
        <v>1030</v>
      </c>
      <c r="X229" s="37">
        <v>0.9</v>
      </c>
      <c r="Y229" s="37">
        <v>0.6</v>
      </c>
      <c r="Z229" s="37">
        <v>0.7</v>
      </c>
      <c r="AA229" s="37">
        <v>0.8</v>
      </c>
      <c r="AB229" s="37">
        <v>0.9</v>
      </c>
      <c r="AC229" s="1" t="s">
        <v>1065</v>
      </c>
      <c r="AD229" s="1" t="s">
        <v>1066</v>
      </c>
      <c r="AE229" s="1" t="s">
        <v>1033</v>
      </c>
      <c r="AF229" s="37">
        <v>0.96</v>
      </c>
      <c r="AG229" s="37">
        <v>0.96</v>
      </c>
      <c r="AH229" s="37">
        <v>0.96</v>
      </c>
      <c r="AI229" s="37">
        <v>0.96</v>
      </c>
      <c r="AJ229" s="37">
        <v>0.96</v>
      </c>
      <c r="AK229" s="37">
        <v>0.96</v>
      </c>
      <c r="AL229" s="37">
        <v>0.96</v>
      </c>
      <c r="AM229" s="37">
        <v>0.96</v>
      </c>
      <c r="AN229" s="37">
        <v>0.96</v>
      </c>
      <c r="AO229" s="37">
        <v>0.96</v>
      </c>
      <c r="AP229" s="37">
        <v>0.96</v>
      </c>
      <c r="AQ229" s="37">
        <v>0.96</v>
      </c>
      <c r="AR229" s="1" t="s">
        <v>1067</v>
      </c>
      <c r="AS229" s="1" t="s">
        <v>169</v>
      </c>
      <c r="AT229" s="1" t="s">
        <v>131</v>
      </c>
      <c r="AU229" s="1" t="s">
        <v>132</v>
      </c>
      <c r="AV229" s="1" t="s">
        <v>1068</v>
      </c>
      <c r="AW229" s="1" t="s">
        <v>109</v>
      </c>
      <c r="AX229" s="1" t="s">
        <v>109</v>
      </c>
      <c r="AY229" s="1" t="s">
        <v>109</v>
      </c>
      <c r="AZ229" s="1" t="s">
        <v>109</v>
      </c>
      <c r="BA229" s="1" t="s">
        <v>109</v>
      </c>
      <c r="BB229" s="1" t="s">
        <v>109</v>
      </c>
      <c r="BC229" s="1" t="s">
        <v>109</v>
      </c>
      <c r="BD229" s="1" t="s">
        <v>109</v>
      </c>
      <c r="BE229" s="1" t="s">
        <v>109</v>
      </c>
      <c r="BF229" s="1" t="s">
        <v>109</v>
      </c>
      <c r="BG229" s="1" t="s">
        <v>109</v>
      </c>
      <c r="BH229" s="1" t="s">
        <v>109</v>
      </c>
      <c r="BI229" s="1" t="s">
        <v>109</v>
      </c>
      <c r="BJ229" s="1" t="s">
        <v>109</v>
      </c>
      <c r="BK229" s="1" t="s">
        <v>109</v>
      </c>
      <c r="BL229" s="1" t="s">
        <v>109</v>
      </c>
      <c r="BM229" s="1" t="s">
        <v>110</v>
      </c>
      <c r="BN229" s="103">
        <f>+BY229/BZ229</f>
        <v>0.92739816031537448</v>
      </c>
      <c r="BO229" s="101">
        <f t="shared" si="50"/>
        <v>0.97373820270824785</v>
      </c>
      <c r="BP229" s="106">
        <v>1</v>
      </c>
      <c r="BQ229" s="101"/>
      <c r="BR229" s="103">
        <f t="shared" si="65"/>
        <v>0.72528409075590561</v>
      </c>
      <c r="BS229" s="101">
        <f>+BN229</f>
        <v>0.92739816031537448</v>
      </c>
      <c r="BT229" s="101">
        <f t="shared" si="62"/>
        <v>0.97373820270824785</v>
      </c>
      <c r="BU229" s="106">
        <f>+BP229</f>
        <v>1</v>
      </c>
      <c r="BV229" s="101"/>
      <c r="BW229" s="103">
        <f t="shared" si="66"/>
        <v>0.72528409075590561</v>
      </c>
      <c r="BX229" s="35">
        <v>43563</v>
      </c>
      <c r="BY229" s="36">
        <v>2823</v>
      </c>
      <c r="BZ229" s="36">
        <v>3044</v>
      </c>
      <c r="CA229" s="1" t="s">
        <v>1069</v>
      </c>
      <c r="CB229" s="1" t="s">
        <v>1070</v>
      </c>
      <c r="CC229" s="1" t="s">
        <v>1071</v>
      </c>
      <c r="CD229" s="1" t="s">
        <v>1072</v>
      </c>
      <c r="CE229" s="102">
        <v>43651</v>
      </c>
      <c r="CF229" s="36">
        <v>2373</v>
      </c>
      <c r="CG229" s="36">
        <v>2437</v>
      </c>
      <c r="CH229" s="1" t="s">
        <v>1583</v>
      </c>
      <c r="CI229" s="1" t="s">
        <v>1584</v>
      </c>
      <c r="CJ229" s="1" t="s">
        <v>1585</v>
      </c>
      <c r="CK229" s="1" t="s">
        <v>1586</v>
      </c>
      <c r="CL229" s="102">
        <v>43745</v>
      </c>
      <c r="CM229" s="36">
        <v>3170</v>
      </c>
      <c r="CN229" s="36">
        <v>3277</v>
      </c>
      <c r="CO229" s="1" t="s">
        <v>1844</v>
      </c>
      <c r="CP229" s="70" t="s">
        <v>1845</v>
      </c>
      <c r="CQ229" s="70" t="s">
        <v>1846</v>
      </c>
      <c r="CR229" s="70" t="s">
        <v>1847</v>
      </c>
      <c r="CS229" s="36"/>
      <c r="CT229" s="36"/>
      <c r="CU229" s="36"/>
      <c r="CV229" s="36"/>
      <c r="CW229" s="36"/>
      <c r="CX229" s="36"/>
      <c r="CY229" s="36"/>
    </row>
    <row r="230" spans="1:16347" s="57" customFormat="1" ht="69" customHeight="1" x14ac:dyDescent="0.25">
      <c r="A230" s="1" t="s">
        <v>6</v>
      </c>
      <c r="B230" s="1" t="s">
        <v>6</v>
      </c>
      <c r="C230" s="1" t="s">
        <v>6</v>
      </c>
      <c r="D230" s="1" t="s">
        <v>6</v>
      </c>
      <c r="E230" s="1"/>
      <c r="F230" s="1"/>
      <c r="G230" s="1"/>
      <c r="H230" s="37"/>
      <c r="I230" s="1" t="s">
        <v>109</v>
      </c>
      <c r="J230" s="1" t="s">
        <v>109</v>
      </c>
      <c r="K230" s="1" t="s">
        <v>109</v>
      </c>
      <c r="L230" s="1" t="s">
        <v>109</v>
      </c>
      <c r="M230" s="1" t="s">
        <v>110</v>
      </c>
      <c r="N230" s="1" t="s">
        <v>110</v>
      </c>
      <c r="O230" s="1" t="s">
        <v>109</v>
      </c>
      <c r="P230" s="1" t="s">
        <v>109</v>
      </c>
      <c r="Q230" s="1" t="s">
        <v>110</v>
      </c>
      <c r="R230" s="1" t="s">
        <v>109</v>
      </c>
      <c r="S230" s="1" t="s">
        <v>109</v>
      </c>
      <c r="T230" s="1" t="s">
        <v>109</v>
      </c>
      <c r="U230" s="1" t="s">
        <v>110</v>
      </c>
      <c r="V230" s="1" t="s">
        <v>1029</v>
      </c>
      <c r="W230" s="1" t="s">
        <v>1030</v>
      </c>
      <c r="X230" s="37">
        <v>0.9</v>
      </c>
      <c r="Y230" s="37">
        <v>0.6</v>
      </c>
      <c r="Z230" s="37">
        <v>0.7</v>
      </c>
      <c r="AA230" s="37">
        <v>0.8</v>
      </c>
      <c r="AB230" s="37">
        <v>0.9</v>
      </c>
      <c r="AC230" s="1" t="s">
        <v>1073</v>
      </c>
      <c r="AD230" s="1" t="s">
        <v>1074</v>
      </c>
      <c r="AE230" s="1" t="s">
        <v>1033</v>
      </c>
      <c r="AF230" s="37">
        <v>0.98</v>
      </c>
      <c r="AG230" s="37">
        <v>0.98</v>
      </c>
      <c r="AH230" s="37">
        <v>0.98</v>
      </c>
      <c r="AI230" s="37">
        <v>0.98</v>
      </c>
      <c r="AJ230" s="37">
        <v>0.98</v>
      </c>
      <c r="AK230" s="37">
        <v>0.98</v>
      </c>
      <c r="AL230" s="37">
        <v>0.98</v>
      </c>
      <c r="AM230" s="37">
        <v>0.98</v>
      </c>
      <c r="AN230" s="37">
        <v>0.98</v>
      </c>
      <c r="AO230" s="37">
        <v>0.98</v>
      </c>
      <c r="AP230" s="37">
        <v>0.98</v>
      </c>
      <c r="AQ230" s="37">
        <v>0.98</v>
      </c>
      <c r="AR230" s="1" t="s">
        <v>1075</v>
      </c>
      <c r="AS230" s="1" t="s">
        <v>169</v>
      </c>
      <c r="AT230" s="1" t="s">
        <v>131</v>
      </c>
      <c r="AU230" s="1" t="s">
        <v>132</v>
      </c>
      <c r="AV230" s="1" t="s">
        <v>1076</v>
      </c>
      <c r="AW230" s="1" t="s">
        <v>109</v>
      </c>
      <c r="AX230" s="1" t="s">
        <v>109</v>
      </c>
      <c r="AY230" s="1" t="s">
        <v>109</v>
      </c>
      <c r="AZ230" s="1" t="s">
        <v>109</v>
      </c>
      <c r="BA230" s="1" t="s">
        <v>109</v>
      </c>
      <c r="BB230" s="1" t="s">
        <v>109</v>
      </c>
      <c r="BC230" s="1" t="s">
        <v>109</v>
      </c>
      <c r="BD230" s="1" t="s">
        <v>109</v>
      </c>
      <c r="BE230" s="1" t="s">
        <v>109</v>
      </c>
      <c r="BF230" s="1" t="s">
        <v>109</v>
      </c>
      <c r="BG230" s="1" t="s">
        <v>109</v>
      </c>
      <c r="BH230" s="1" t="s">
        <v>109</v>
      </c>
      <c r="BI230" s="1" t="s">
        <v>109</v>
      </c>
      <c r="BJ230" s="1" t="s">
        <v>109</v>
      </c>
      <c r="BK230" s="1" t="s">
        <v>110</v>
      </c>
      <c r="BL230" s="1" t="s">
        <v>109</v>
      </c>
      <c r="BM230" s="1" t="s">
        <v>110</v>
      </c>
      <c r="BN230" s="103">
        <f>+BY230/BZ230</f>
        <v>0.99338181429421379</v>
      </c>
      <c r="BO230" s="101">
        <f t="shared" si="50"/>
        <v>0.99954212454212454</v>
      </c>
      <c r="BP230" s="106">
        <v>1</v>
      </c>
      <c r="BQ230" s="101"/>
      <c r="BR230" s="103">
        <f t="shared" si="65"/>
        <v>0.74823098470908456</v>
      </c>
      <c r="BS230" s="101">
        <f>+BN230</f>
        <v>0.99338181429421379</v>
      </c>
      <c r="BT230" s="101">
        <f t="shared" si="62"/>
        <v>0.99954212454212454</v>
      </c>
      <c r="BU230" s="106">
        <f>+BP230</f>
        <v>1</v>
      </c>
      <c r="BV230" s="101"/>
      <c r="BW230" s="103">
        <f t="shared" si="66"/>
        <v>0.74823098470908456</v>
      </c>
      <c r="BX230" s="35">
        <v>43563</v>
      </c>
      <c r="BY230" s="120">
        <v>128742.28313253011</v>
      </c>
      <c r="BZ230" s="120">
        <v>129600</v>
      </c>
      <c r="CA230" s="1" t="s">
        <v>1077</v>
      </c>
      <c r="CB230" s="1" t="s">
        <v>1078</v>
      </c>
      <c r="CC230" s="1" t="s">
        <v>1079</v>
      </c>
      <c r="CD230" s="1" t="s">
        <v>1080</v>
      </c>
      <c r="CE230" s="102">
        <v>43651</v>
      </c>
      <c r="CF230" s="120">
        <v>130980</v>
      </c>
      <c r="CG230" s="120">
        <v>131040</v>
      </c>
      <c r="CH230" s="1" t="s">
        <v>1587</v>
      </c>
      <c r="CI230" s="1" t="s">
        <v>1588</v>
      </c>
      <c r="CJ230" s="1" t="s">
        <v>1589</v>
      </c>
      <c r="CK230" s="1" t="s">
        <v>1590</v>
      </c>
      <c r="CL230" s="102">
        <v>43745</v>
      </c>
      <c r="CM230" s="36">
        <v>132381</v>
      </c>
      <c r="CN230" s="36">
        <v>132480</v>
      </c>
      <c r="CO230" s="1" t="s">
        <v>2086</v>
      </c>
      <c r="CP230" s="70" t="s">
        <v>1848</v>
      </c>
      <c r="CQ230" s="70" t="s">
        <v>1849</v>
      </c>
      <c r="CR230" s="70" t="s">
        <v>1850</v>
      </c>
      <c r="CS230" s="36"/>
      <c r="CT230" s="36"/>
      <c r="CU230" s="36"/>
      <c r="CV230" s="36"/>
      <c r="CW230" s="36"/>
      <c r="CX230" s="36"/>
      <c r="CY230" s="36"/>
    </row>
    <row r="231" spans="1:16347" s="57" customFormat="1" ht="69" customHeight="1" x14ac:dyDescent="0.25">
      <c r="A231" s="1" t="s">
        <v>6</v>
      </c>
      <c r="B231" s="1" t="s">
        <v>6</v>
      </c>
      <c r="C231" s="1" t="s">
        <v>6</v>
      </c>
      <c r="D231" s="1" t="s">
        <v>6</v>
      </c>
      <c r="E231" s="1"/>
      <c r="F231" s="1"/>
      <c r="G231" s="1"/>
      <c r="H231" s="37">
        <v>0</v>
      </c>
      <c r="I231" s="1" t="s">
        <v>109</v>
      </c>
      <c r="J231" s="1" t="s">
        <v>109</v>
      </c>
      <c r="K231" s="1" t="s">
        <v>109</v>
      </c>
      <c r="L231" s="1" t="s">
        <v>109</v>
      </c>
      <c r="M231" s="1" t="s">
        <v>110</v>
      </c>
      <c r="N231" s="1" t="s">
        <v>110</v>
      </c>
      <c r="O231" s="1" t="s">
        <v>110</v>
      </c>
      <c r="P231" s="1" t="s">
        <v>110</v>
      </c>
      <c r="Q231" s="1" t="s">
        <v>110</v>
      </c>
      <c r="R231" s="1" t="s">
        <v>109</v>
      </c>
      <c r="S231" s="1" t="s">
        <v>109</v>
      </c>
      <c r="T231" s="1" t="s">
        <v>109</v>
      </c>
      <c r="U231" s="1" t="s">
        <v>110</v>
      </c>
      <c r="V231" s="1" t="s">
        <v>111</v>
      </c>
      <c r="W231" s="1" t="s">
        <v>1081</v>
      </c>
      <c r="X231" s="37">
        <v>1</v>
      </c>
      <c r="Y231" s="37">
        <v>0.7</v>
      </c>
      <c r="Z231" s="37">
        <v>0.8</v>
      </c>
      <c r="AA231" s="37">
        <v>0.9</v>
      </c>
      <c r="AB231" s="37">
        <v>1</v>
      </c>
      <c r="AC231" s="1" t="s">
        <v>1082</v>
      </c>
      <c r="AD231" s="1" t="s">
        <v>1083</v>
      </c>
      <c r="AE231" s="1" t="s">
        <v>1033</v>
      </c>
      <c r="AF231" s="39"/>
      <c r="AG231" s="39"/>
      <c r="AH231" s="39">
        <v>1</v>
      </c>
      <c r="AI231" s="39"/>
      <c r="AJ231" s="39"/>
      <c r="AK231" s="39">
        <v>1</v>
      </c>
      <c r="AL231" s="39"/>
      <c r="AM231" s="39"/>
      <c r="AN231" s="39">
        <v>1</v>
      </c>
      <c r="AO231" s="39"/>
      <c r="AP231" s="39"/>
      <c r="AQ231" s="39">
        <v>1</v>
      </c>
      <c r="AR231" s="1" t="s">
        <v>1084</v>
      </c>
      <c r="AS231" s="1" t="s">
        <v>141</v>
      </c>
      <c r="AT231" s="1" t="s">
        <v>117</v>
      </c>
      <c r="AU231" s="1" t="s">
        <v>118</v>
      </c>
      <c r="AV231" s="1" t="s">
        <v>1085</v>
      </c>
      <c r="AW231" s="1" t="s">
        <v>109</v>
      </c>
      <c r="AX231" s="1" t="s">
        <v>109</v>
      </c>
      <c r="AY231" s="1" t="s">
        <v>109</v>
      </c>
      <c r="AZ231" s="1" t="s">
        <v>109</v>
      </c>
      <c r="BA231" s="1" t="s">
        <v>109</v>
      </c>
      <c r="BB231" s="1" t="s">
        <v>109</v>
      </c>
      <c r="BC231" s="1" t="s">
        <v>109</v>
      </c>
      <c r="BD231" s="1" t="s">
        <v>109</v>
      </c>
      <c r="BE231" s="1" t="s">
        <v>109</v>
      </c>
      <c r="BF231" s="1" t="s">
        <v>109</v>
      </c>
      <c r="BG231" s="1" t="s">
        <v>109</v>
      </c>
      <c r="BH231" s="1" t="s">
        <v>109</v>
      </c>
      <c r="BI231" s="1" t="s">
        <v>109</v>
      </c>
      <c r="BJ231" s="1" t="s">
        <v>110</v>
      </c>
      <c r="BK231" s="1" t="s">
        <v>110</v>
      </c>
      <c r="BL231" s="1" t="s">
        <v>110</v>
      </c>
      <c r="BM231" s="1" t="s">
        <v>110</v>
      </c>
      <c r="BN231" s="98">
        <f t="shared" ref="BN231" si="67">+BY231/BZ231</f>
        <v>1</v>
      </c>
      <c r="BO231" s="106">
        <f t="shared" si="50"/>
        <v>1</v>
      </c>
      <c r="BP231" s="98">
        <v>1</v>
      </c>
      <c r="BQ231" s="106"/>
      <c r="BR231" s="106">
        <f t="shared" si="65"/>
        <v>0.75</v>
      </c>
      <c r="BS231" s="106">
        <f>BN231</f>
        <v>1</v>
      </c>
      <c r="BT231" s="106">
        <f t="shared" si="62"/>
        <v>1</v>
      </c>
      <c r="BU231" s="98">
        <v>1</v>
      </c>
      <c r="BV231" s="106"/>
      <c r="BW231" s="106">
        <f t="shared" si="66"/>
        <v>0.75</v>
      </c>
      <c r="BX231" s="35">
        <v>43563</v>
      </c>
      <c r="BY231" s="36">
        <v>1</v>
      </c>
      <c r="BZ231" s="36">
        <v>1</v>
      </c>
      <c r="CA231" s="1" t="s">
        <v>1086</v>
      </c>
      <c r="CB231" s="1" t="s">
        <v>1087</v>
      </c>
      <c r="CC231" s="1" t="s">
        <v>1088</v>
      </c>
      <c r="CD231" s="1" t="s">
        <v>1089</v>
      </c>
      <c r="CE231" s="102">
        <v>43651</v>
      </c>
      <c r="CF231" s="36">
        <v>1</v>
      </c>
      <c r="CG231" s="36">
        <v>1</v>
      </c>
      <c r="CH231" s="1" t="s">
        <v>1591</v>
      </c>
      <c r="CI231" s="1" t="s">
        <v>1592</v>
      </c>
      <c r="CJ231" s="1" t="s">
        <v>1593</v>
      </c>
      <c r="CK231" s="1" t="s">
        <v>1594</v>
      </c>
      <c r="CL231" s="102">
        <v>43745</v>
      </c>
      <c r="CM231" s="36">
        <v>1</v>
      </c>
      <c r="CN231" s="36"/>
      <c r="CO231" s="1" t="s">
        <v>1851</v>
      </c>
      <c r="CP231" s="70" t="s">
        <v>1852</v>
      </c>
      <c r="CQ231" s="70" t="s">
        <v>1853</v>
      </c>
      <c r="CR231" s="70" t="s">
        <v>1854</v>
      </c>
      <c r="CS231" s="36"/>
      <c r="CT231" s="36"/>
      <c r="CU231" s="36"/>
      <c r="CV231" s="36"/>
      <c r="CW231" s="36"/>
      <c r="CX231" s="36"/>
      <c r="CY231" s="36"/>
    </row>
    <row r="232" spans="1:16347" s="57" customFormat="1" ht="69" customHeight="1" x14ac:dyDescent="0.25">
      <c r="A232" s="1" t="s">
        <v>6</v>
      </c>
      <c r="B232" s="1" t="s">
        <v>6</v>
      </c>
      <c r="C232" s="1" t="s">
        <v>6</v>
      </c>
      <c r="D232" s="1" t="s">
        <v>6</v>
      </c>
      <c r="E232" s="1"/>
      <c r="F232" s="1"/>
      <c r="G232" s="1"/>
      <c r="H232" s="37">
        <v>0</v>
      </c>
      <c r="I232" s="1" t="s">
        <v>109</v>
      </c>
      <c r="J232" s="1" t="s">
        <v>109</v>
      </c>
      <c r="K232" s="1" t="s">
        <v>109</v>
      </c>
      <c r="L232" s="1" t="s">
        <v>109</v>
      </c>
      <c r="M232" s="1" t="s">
        <v>110</v>
      </c>
      <c r="N232" s="1" t="s">
        <v>110</v>
      </c>
      <c r="O232" s="1" t="s">
        <v>110</v>
      </c>
      <c r="P232" s="1" t="s">
        <v>110</v>
      </c>
      <c r="Q232" s="1" t="s">
        <v>110</v>
      </c>
      <c r="R232" s="1" t="s">
        <v>109</v>
      </c>
      <c r="S232" s="1" t="s">
        <v>110</v>
      </c>
      <c r="T232" s="1" t="s">
        <v>109</v>
      </c>
      <c r="U232" s="1" t="s">
        <v>110</v>
      </c>
      <c r="V232" s="1" t="s">
        <v>111</v>
      </c>
      <c r="W232" s="1" t="s">
        <v>1090</v>
      </c>
      <c r="X232" s="37">
        <v>0.95</v>
      </c>
      <c r="Y232" s="37">
        <v>0.7</v>
      </c>
      <c r="Z232" s="37">
        <v>0.8</v>
      </c>
      <c r="AA232" s="37">
        <v>0.9</v>
      </c>
      <c r="AB232" s="37">
        <v>0.95</v>
      </c>
      <c r="AC232" s="1" t="s">
        <v>1091</v>
      </c>
      <c r="AD232" s="1" t="s">
        <v>1092</v>
      </c>
      <c r="AE232" s="1" t="s">
        <v>1033</v>
      </c>
      <c r="AF232" s="39"/>
      <c r="AG232" s="39"/>
      <c r="AH232" s="51">
        <v>0.7</v>
      </c>
      <c r="AI232" s="51"/>
      <c r="AJ232" s="51"/>
      <c r="AK232" s="51">
        <v>0.8</v>
      </c>
      <c r="AL232" s="51"/>
      <c r="AM232" s="51"/>
      <c r="AN232" s="51">
        <v>0.9</v>
      </c>
      <c r="AO232" s="51"/>
      <c r="AP232" s="51"/>
      <c r="AQ232" s="51">
        <v>0.95</v>
      </c>
      <c r="AR232" s="1" t="s">
        <v>1093</v>
      </c>
      <c r="AS232" s="1" t="s">
        <v>141</v>
      </c>
      <c r="AT232" s="1" t="s">
        <v>131</v>
      </c>
      <c r="AU232" s="1" t="s">
        <v>132</v>
      </c>
      <c r="AV232" s="1" t="s">
        <v>1093</v>
      </c>
      <c r="AW232" s="1" t="s">
        <v>109</v>
      </c>
      <c r="AX232" s="1" t="s">
        <v>109</v>
      </c>
      <c r="AY232" s="1" t="s">
        <v>109</v>
      </c>
      <c r="AZ232" s="1" t="s">
        <v>109</v>
      </c>
      <c r="BA232" s="1" t="s">
        <v>109</v>
      </c>
      <c r="BB232" s="1" t="s">
        <v>109</v>
      </c>
      <c r="BC232" s="1" t="s">
        <v>109</v>
      </c>
      <c r="BD232" s="1" t="s">
        <v>109</v>
      </c>
      <c r="BE232" s="1" t="s">
        <v>109</v>
      </c>
      <c r="BF232" s="1" t="s">
        <v>109</v>
      </c>
      <c r="BG232" s="1" t="s">
        <v>109</v>
      </c>
      <c r="BH232" s="1" t="s">
        <v>109</v>
      </c>
      <c r="BI232" s="1" t="s">
        <v>109</v>
      </c>
      <c r="BJ232" s="1" t="s">
        <v>110</v>
      </c>
      <c r="BK232" s="1" t="s">
        <v>110</v>
      </c>
      <c r="BL232" s="1" t="s">
        <v>110</v>
      </c>
      <c r="BM232" s="1" t="s">
        <v>110</v>
      </c>
      <c r="BN232" s="103">
        <v>0.77800000000000002</v>
      </c>
      <c r="BO232" s="101">
        <v>0.89810000000000001</v>
      </c>
      <c r="BP232" s="103">
        <f>+CM232</f>
        <v>0.84130000000000005</v>
      </c>
      <c r="BQ232" s="101"/>
      <c r="BR232" s="101">
        <f t="shared" si="65"/>
        <v>0.62934999999999997</v>
      </c>
      <c r="BS232" s="101">
        <f>BN232</f>
        <v>0.77800000000000002</v>
      </c>
      <c r="BT232" s="101">
        <f t="shared" si="62"/>
        <v>0.89810000000000001</v>
      </c>
      <c r="BU232" s="103">
        <f>+BP232</f>
        <v>0.84130000000000005</v>
      </c>
      <c r="BV232" s="101"/>
      <c r="BW232" s="101">
        <f t="shared" si="66"/>
        <v>0.62934999999999997</v>
      </c>
      <c r="BX232" s="35">
        <v>43563</v>
      </c>
      <c r="BY232" s="121">
        <v>0.77839999999999998</v>
      </c>
      <c r="BZ232" s="36"/>
      <c r="CA232" s="1" t="s">
        <v>1094</v>
      </c>
      <c r="CB232" s="1" t="s">
        <v>1095</v>
      </c>
      <c r="CC232" s="1" t="s">
        <v>1096</v>
      </c>
      <c r="CD232" s="1" t="s">
        <v>1097</v>
      </c>
      <c r="CE232" s="102">
        <v>43651</v>
      </c>
      <c r="CF232" s="36">
        <v>89.81</v>
      </c>
      <c r="CG232" s="36"/>
      <c r="CH232" s="1" t="s">
        <v>2292</v>
      </c>
      <c r="CI232" s="1" t="s">
        <v>1595</v>
      </c>
      <c r="CJ232" s="1" t="s">
        <v>1596</v>
      </c>
      <c r="CK232" s="1" t="s">
        <v>1597</v>
      </c>
      <c r="CL232" s="122">
        <v>43745</v>
      </c>
      <c r="CM232" s="123">
        <v>0.84130000000000005</v>
      </c>
      <c r="CN232" s="124"/>
      <c r="CO232" s="1" t="s">
        <v>1855</v>
      </c>
      <c r="CP232" s="70" t="s">
        <v>1856</v>
      </c>
      <c r="CQ232" s="70" t="s">
        <v>1857</v>
      </c>
      <c r="CR232" s="70" t="s">
        <v>1858</v>
      </c>
      <c r="CS232" s="36"/>
      <c r="CT232" s="105"/>
      <c r="CU232" s="36"/>
      <c r="CV232" s="36"/>
      <c r="CW232" s="36"/>
      <c r="CX232" s="36"/>
      <c r="CY232" s="36"/>
    </row>
    <row r="233" spans="1:16347" s="57" customFormat="1" ht="69" customHeight="1" x14ac:dyDescent="0.25">
      <c r="A233" s="1" t="s">
        <v>6</v>
      </c>
      <c r="B233" s="1" t="s">
        <v>6</v>
      </c>
      <c r="C233" s="1" t="s">
        <v>6</v>
      </c>
      <c r="D233" s="1" t="s">
        <v>6</v>
      </c>
      <c r="E233" s="1"/>
      <c r="F233" s="37">
        <v>0</v>
      </c>
      <c r="G233" s="1"/>
      <c r="H233" s="37">
        <v>0</v>
      </c>
      <c r="I233" s="1" t="s">
        <v>109</v>
      </c>
      <c r="J233" s="1" t="s">
        <v>109</v>
      </c>
      <c r="K233" s="1" t="s">
        <v>109</v>
      </c>
      <c r="L233" s="1" t="s">
        <v>109</v>
      </c>
      <c r="M233" s="1" t="s">
        <v>110</v>
      </c>
      <c r="N233" s="1" t="s">
        <v>110</v>
      </c>
      <c r="O233" s="1" t="s">
        <v>110</v>
      </c>
      <c r="P233" s="1" t="s">
        <v>110</v>
      </c>
      <c r="Q233" s="1" t="s">
        <v>110</v>
      </c>
      <c r="R233" s="1" t="s">
        <v>109</v>
      </c>
      <c r="S233" s="1" t="s">
        <v>110</v>
      </c>
      <c r="T233" s="1" t="s">
        <v>109</v>
      </c>
      <c r="U233" s="1" t="s">
        <v>110</v>
      </c>
      <c r="V233" s="1" t="s">
        <v>111</v>
      </c>
      <c r="W233" s="1" t="s">
        <v>1090</v>
      </c>
      <c r="X233" s="37">
        <v>0.9</v>
      </c>
      <c r="Y233" s="37">
        <v>0.6</v>
      </c>
      <c r="Z233" s="37">
        <v>0.7</v>
      </c>
      <c r="AA233" s="37">
        <v>0.8</v>
      </c>
      <c r="AB233" s="37">
        <v>0.9</v>
      </c>
      <c r="AC233" s="1" t="s">
        <v>1098</v>
      </c>
      <c r="AD233" s="1" t="s">
        <v>1099</v>
      </c>
      <c r="AE233" s="1" t="s">
        <v>1033</v>
      </c>
      <c r="AF233" s="39"/>
      <c r="AG233" s="51"/>
      <c r="AH233" s="51">
        <v>1</v>
      </c>
      <c r="AI233" s="51"/>
      <c r="AJ233" s="51"/>
      <c r="AK233" s="51">
        <v>1</v>
      </c>
      <c r="AL233" s="51"/>
      <c r="AM233" s="51"/>
      <c r="AN233" s="51">
        <v>1</v>
      </c>
      <c r="AO233" s="51"/>
      <c r="AP233" s="51"/>
      <c r="AQ233" s="51">
        <v>1</v>
      </c>
      <c r="AR233" s="1" t="s">
        <v>1100</v>
      </c>
      <c r="AS233" s="1" t="s">
        <v>141</v>
      </c>
      <c r="AT233" s="1" t="s">
        <v>177</v>
      </c>
      <c r="AU233" s="1" t="s">
        <v>132</v>
      </c>
      <c r="AV233" s="1" t="s">
        <v>1101</v>
      </c>
      <c r="AW233" s="1" t="s">
        <v>109</v>
      </c>
      <c r="AX233" s="1" t="s">
        <v>109</v>
      </c>
      <c r="AY233" s="1" t="s">
        <v>109</v>
      </c>
      <c r="AZ233" s="1" t="s">
        <v>109</v>
      </c>
      <c r="BA233" s="1" t="s">
        <v>109</v>
      </c>
      <c r="BB233" s="1" t="s">
        <v>109</v>
      </c>
      <c r="BC233" s="1" t="s">
        <v>109</v>
      </c>
      <c r="BD233" s="1" t="s">
        <v>109</v>
      </c>
      <c r="BE233" s="1" t="s">
        <v>109</v>
      </c>
      <c r="BF233" s="1" t="s">
        <v>109</v>
      </c>
      <c r="BG233" s="1" t="s">
        <v>109</v>
      </c>
      <c r="BH233" s="1" t="s">
        <v>109</v>
      </c>
      <c r="BI233" s="1" t="s">
        <v>109</v>
      </c>
      <c r="BJ233" s="1" t="s">
        <v>110</v>
      </c>
      <c r="BK233" s="1" t="s">
        <v>110</v>
      </c>
      <c r="BL233" s="1" t="s">
        <v>110</v>
      </c>
      <c r="BM233" s="1" t="s">
        <v>110</v>
      </c>
      <c r="BN233" s="98">
        <f t="shared" ref="BN233" si="68">+BY233/BZ233</f>
        <v>0.84</v>
      </c>
      <c r="BO233" s="106">
        <f t="shared" si="50"/>
        <v>0.88</v>
      </c>
      <c r="BP233" s="103">
        <f>+CM233/CN233</f>
        <v>0.8666666666666667</v>
      </c>
      <c r="BQ233" s="101"/>
      <c r="BR233" s="101">
        <f t="shared" si="65"/>
        <v>0.64666666666666672</v>
      </c>
      <c r="BS233" s="106">
        <f>BN233</f>
        <v>0.84</v>
      </c>
      <c r="BT233" s="106">
        <f t="shared" si="62"/>
        <v>0.88</v>
      </c>
      <c r="BU233" s="103">
        <f>+BP233</f>
        <v>0.8666666666666667</v>
      </c>
      <c r="BV233" s="101"/>
      <c r="BW233" s="101">
        <f t="shared" si="66"/>
        <v>0.64666666666666672</v>
      </c>
      <c r="BX233" s="35">
        <v>43563</v>
      </c>
      <c r="BY233" s="36">
        <v>21</v>
      </c>
      <c r="BZ233" s="36">
        <v>25</v>
      </c>
      <c r="CA233" s="1" t="s">
        <v>1102</v>
      </c>
      <c r="CB233" s="1" t="s">
        <v>1103</v>
      </c>
      <c r="CC233" s="1" t="s">
        <v>1104</v>
      </c>
      <c r="CD233" s="1" t="s">
        <v>1105</v>
      </c>
      <c r="CE233" s="102">
        <v>43651</v>
      </c>
      <c r="CF233" s="36">
        <v>22</v>
      </c>
      <c r="CG233" s="36">
        <v>25</v>
      </c>
      <c r="CH233" s="1" t="s">
        <v>1598</v>
      </c>
      <c r="CI233" s="1" t="s">
        <v>1599</v>
      </c>
      <c r="CJ233" s="1" t="s">
        <v>1600</v>
      </c>
      <c r="CK233" s="1" t="s">
        <v>1601</v>
      </c>
      <c r="CL233" s="102">
        <v>43745</v>
      </c>
      <c r="CM233" s="36">
        <v>13</v>
      </c>
      <c r="CN233" s="36">
        <v>15</v>
      </c>
      <c r="CO233" s="1" t="s">
        <v>1859</v>
      </c>
      <c r="CP233" s="70" t="s">
        <v>1860</v>
      </c>
      <c r="CQ233" s="70" t="s">
        <v>1861</v>
      </c>
      <c r="CR233" s="70" t="s">
        <v>1862</v>
      </c>
      <c r="CS233" s="36"/>
      <c r="CT233" s="36"/>
      <c r="CU233" s="36"/>
      <c r="CV233" s="36"/>
      <c r="CW233" s="36"/>
      <c r="CX233" s="36"/>
      <c r="CY233" s="36"/>
    </row>
    <row r="234" spans="1:16347" s="55" customFormat="1" ht="69" customHeight="1" x14ac:dyDescent="0.15">
      <c r="A234" s="1" t="s">
        <v>6</v>
      </c>
      <c r="B234" s="1" t="s">
        <v>6</v>
      </c>
      <c r="C234" s="1" t="s">
        <v>6</v>
      </c>
      <c r="D234" s="1" t="s">
        <v>6</v>
      </c>
      <c r="E234" s="1"/>
      <c r="F234" s="1"/>
      <c r="G234" s="1"/>
      <c r="H234" s="1"/>
      <c r="I234" s="1" t="s">
        <v>109</v>
      </c>
      <c r="J234" s="1" t="s">
        <v>109</v>
      </c>
      <c r="K234" s="1" t="s">
        <v>109</v>
      </c>
      <c r="L234" s="1" t="s">
        <v>109</v>
      </c>
      <c r="M234" s="1" t="s">
        <v>110</v>
      </c>
      <c r="N234" s="1" t="s">
        <v>109</v>
      </c>
      <c r="O234" s="1" t="s">
        <v>110</v>
      </c>
      <c r="P234" s="1" t="s">
        <v>109</v>
      </c>
      <c r="Q234" s="1" t="s">
        <v>109</v>
      </c>
      <c r="R234" s="1" t="s">
        <v>109</v>
      </c>
      <c r="S234" s="1" t="s">
        <v>109</v>
      </c>
      <c r="T234" s="1" t="s">
        <v>109</v>
      </c>
      <c r="U234" s="1" t="s">
        <v>109</v>
      </c>
      <c r="V234" s="1" t="s">
        <v>307</v>
      </c>
      <c r="W234" s="1" t="s">
        <v>828</v>
      </c>
      <c r="X234" s="37">
        <v>1</v>
      </c>
      <c r="Y234" s="37">
        <v>1</v>
      </c>
      <c r="Z234" s="37">
        <v>1</v>
      </c>
      <c r="AA234" s="37">
        <v>1</v>
      </c>
      <c r="AB234" s="37">
        <v>1</v>
      </c>
      <c r="AC234" s="1" t="s">
        <v>840</v>
      </c>
      <c r="AD234" s="1" t="s">
        <v>841</v>
      </c>
      <c r="AE234" s="1" t="s">
        <v>1033</v>
      </c>
      <c r="AF234" s="37">
        <v>1</v>
      </c>
      <c r="AG234" s="37">
        <v>1</v>
      </c>
      <c r="AH234" s="37">
        <v>1</v>
      </c>
      <c r="AI234" s="37">
        <v>1</v>
      </c>
      <c r="AJ234" s="37">
        <v>1</v>
      </c>
      <c r="AK234" s="37">
        <v>1</v>
      </c>
      <c r="AL234" s="37">
        <v>1</v>
      </c>
      <c r="AM234" s="37">
        <v>1</v>
      </c>
      <c r="AN234" s="37">
        <v>1</v>
      </c>
      <c r="AO234" s="37">
        <v>1</v>
      </c>
      <c r="AP234" s="37">
        <v>1</v>
      </c>
      <c r="AQ234" s="37">
        <v>1</v>
      </c>
      <c r="AR234" s="1" t="s">
        <v>842</v>
      </c>
      <c r="AS234" s="1" t="s">
        <v>169</v>
      </c>
      <c r="AT234" s="1" t="s">
        <v>177</v>
      </c>
      <c r="AU234" s="1" t="s">
        <v>132</v>
      </c>
      <c r="AV234" s="1" t="s">
        <v>843</v>
      </c>
      <c r="AW234" s="1" t="s">
        <v>109</v>
      </c>
      <c r="AX234" s="1" t="s">
        <v>109</v>
      </c>
      <c r="AY234" s="1" t="s">
        <v>109</v>
      </c>
      <c r="AZ234" s="1" t="s">
        <v>109</v>
      </c>
      <c r="BA234" s="1" t="s">
        <v>109</v>
      </c>
      <c r="BB234" s="1" t="s">
        <v>109</v>
      </c>
      <c r="BC234" s="1" t="s">
        <v>109</v>
      </c>
      <c r="BD234" s="1" t="s">
        <v>109</v>
      </c>
      <c r="BE234" s="1" t="s">
        <v>109</v>
      </c>
      <c r="BF234" s="1" t="s">
        <v>109</v>
      </c>
      <c r="BG234" s="1" t="s">
        <v>109</v>
      </c>
      <c r="BH234" s="1" t="s">
        <v>109</v>
      </c>
      <c r="BI234" s="1" t="s">
        <v>109</v>
      </c>
      <c r="BJ234" s="1" t="s">
        <v>109</v>
      </c>
      <c r="BK234" s="1" t="s">
        <v>109</v>
      </c>
      <c r="BL234" s="1" t="s">
        <v>109</v>
      </c>
      <c r="BM234" s="1" t="s">
        <v>110</v>
      </c>
      <c r="BN234" s="98">
        <v>1</v>
      </c>
      <c r="BO234" s="106">
        <f>+CF234/CG234</f>
        <v>1</v>
      </c>
      <c r="BP234" s="106">
        <v>1</v>
      </c>
      <c r="BQ234" s="106"/>
      <c r="BR234" s="106">
        <f t="shared" si="65"/>
        <v>0.75</v>
      </c>
      <c r="BS234" s="106">
        <f>BN234</f>
        <v>1</v>
      </c>
      <c r="BT234" s="106">
        <f t="shared" si="62"/>
        <v>1</v>
      </c>
      <c r="BU234" s="106">
        <f>+BP234</f>
        <v>1</v>
      </c>
      <c r="BV234" s="106"/>
      <c r="BW234" s="106">
        <f t="shared" si="66"/>
        <v>0.75</v>
      </c>
      <c r="BX234" s="35">
        <v>43563</v>
      </c>
      <c r="BY234" s="36">
        <v>0</v>
      </c>
      <c r="BZ234" s="36">
        <v>0</v>
      </c>
      <c r="CA234" s="77" t="s">
        <v>1106</v>
      </c>
      <c r="CB234" s="36" t="s">
        <v>1107</v>
      </c>
      <c r="CC234" s="78" t="s">
        <v>1108</v>
      </c>
      <c r="CD234" s="36" t="s">
        <v>1109</v>
      </c>
      <c r="CE234" s="102">
        <v>43654</v>
      </c>
      <c r="CF234" s="36">
        <v>1</v>
      </c>
      <c r="CG234" s="36">
        <v>1</v>
      </c>
      <c r="CH234" s="1" t="s">
        <v>1602</v>
      </c>
      <c r="CI234" s="1" t="s">
        <v>1603</v>
      </c>
      <c r="CJ234" s="1" t="s">
        <v>1604</v>
      </c>
      <c r="CK234" s="1" t="s">
        <v>1109</v>
      </c>
      <c r="CL234" s="102">
        <v>43745</v>
      </c>
      <c r="CM234" s="36">
        <v>0</v>
      </c>
      <c r="CN234" s="36">
        <v>2</v>
      </c>
      <c r="CO234" s="1" t="s">
        <v>1863</v>
      </c>
      <c r="CP234" s="70" t="s">
        <v>1753</v>
      </c>
      <c r="CQ234" s="70" t="s">
        <v>1864</v>
      </c>
      <c r="CR234" s="70" t="s">
        <v>1865</v>
      </c>
      <c r="CS234" s="38"/>
      <c r="CT234" s="36"/>
      <c r="CU234" s="36"/>
      <c r="CV234" s="38"/>
      <c r="CW234" s="38"/>
      <c r="CX234" s="38"/>
      <c r="CY234" s="38"/>
    </row>
    <row r="235" spans="1:16347" s="55" customFormat="1" ht="69" customHeight="1" x14ac:dyDescent="0.15">
      <c r="A235" s="1" t="s">
        <v>6</v>
      </c>
      <c r="B235" s="1" t="s">
        <v>6</v>
      </c>
      <c r="C235" s="1" t="s">
        <v>6</v>
      </c>
      <c r="D235" s="1" t="s">
        <v>6</v>
      </c>
      <c r="E235" s="1"/>
      <c r="F235" s="1"/>
      <c r="G235" s="1"/>
      <c r="H235" s="1"/>
      <c r="I235" s="1" t="s">
        <v>109</v>
      </c>
      <c r="J235" s="1" t="s">
        <v>109</v>
      </c>
      <c r="K235" s="1" t="s">
        <v>109</v>
      </c>
      <c r="L235" s="1" t="s">
        <v>109</v>
      </c>
      <c r="M235" s="1" t="s">
        <v>110</v>
      </c>
      <c r="N235" s="1" t="s">
        <v>109</v>
      </c>
      <c r="O235" s="1" t="s">
        <v>109</v>
      </c>
      <c r="P235" s="1" t="s">
        <v>109</v>
      </c>
      <c r="Q235" s="1" t="s">
        <v>109</v>
      </c>
      <c r="R235" s="1" t="s">
        <v>109</v>
      </c>
      <c r="S235" s="1" t="s">
        <v>109</v>
      </c>
      <c r="T235" s="1" t="s">
        <v>109</v>
      </c>
      <c r="U235" s="1" t="s">
        <v>109</v>
      </c>
      <c r="V235" s="1" t="s">
        <v>111</v>
      </c>
      <c r="W235" s="1" t="s">
        <v>165</v>
      </c>
      <c r="X235" s="39">
        <v>75</v>
      </c>
      <c r="Y235" s="1">
        <v>55</v>
      </c>
      <c r="Z235" s="1">
        <v>65</v>
      </c>
      <c r="AA235" s="1">
        <v>70</v>
      </c>
      <c r="AB235" s="39">
        <v>75</v>
      </c>
      <c r="AC235" s="1" t="s">
        <v>844</v>
      </c>
      <c r="AD235" s="1" t="s">
        <v>845</v>
      </c>
      <c r="AE235" s="1" t="s">
        <v>1033</v>
      </c>
      <c r="AF235" s="38"/>
      <c r="AG235" s="38"/>
      <c r="AH235" s="106">
        <v>1</v>
      </c>
      <c r="AI235" s="38"/>
      <c r="AJ235" s="38"/>
      <c r="AK235" s="106">
        <v>1</v>
      </c>
      <c r="AL235" s="38"/>
      <c r="AM235" s="38"/>
      <c r="AN235" s="106">
        <v>1</v>
      </c>
      <c r="AO235" s="38"/>
      <c r="AP235" s="38"/>
      <c r="AQ235" s="106">
        <v>1</v>
      </c>
      <c r="AR235" s="1" t="s">
        <v>846</v>
      </c>
      <c r="AS235" s="1" t="s">
        <v>141</v>
      </c>
      <c r="AT235" s="1" t="s">
        <v>177</v>
      </c>
      <c r="AU235" s="1" t="s">
        <v>132</v>
      </c>
      <c r="AV235" s="1" t="s">
        <v>847</v>
      </c>
      <c r="AW235" s="1" t="s">
        <v>109</v>
      </c>
      <c r="AX235" s="1" t="s">
        <v>109</v>
      </c>
      <c r="AY235" s="1" t="s">
        <v>109</v>
      </c>
      <c r="AZ235" s="1" t="s">
        <v>109</v>
      </c>
      <c r="BA235" s="1" t="s">
        <v>109</v>
      </c>
      <c r="BB235" s="1" t="s">
        <v>109</v>
      </c>
      <c r="BC235" s="1" t="s">
        <v>109</v>
      </c>
      <c r="BD235" s="1" t="s">
        <v>109</v>
      </c>
      <c r="BE235" s="1" t="s">
        <v>109</v>
      </c>
      <c r="BF235" s="1" t="s">
        <v>109</v>
      </c>
      <c r="BG235" s="1" t="s">
        <v>109</v>
      </c>
      <c r="BH235" s="1" t="s">
        <v>109</v>
      </c>
      <c r="BI235" s="1" t="s">
        <v>109</v>
      </c>
      <c r="BJ235" s="1" t="s">
        <v>109</v>
      </c>
      <c r="BK235" s="1" t="s">
        <v>109</v>
      </c>
      <c r="BL235" s="1" t="s">
        <v>109</v>
      </c>
      <c r="BM235" s="1" t="s">
        <v>110</v>
      </c>
      <c r="BN235" s="98">
        <v>1</v>
      </c>
      <c r="BO235" s="106">
        <f t="shared" si="50"/>
        <v>1</v>
      </c>
      <c r="BP235" s="98">
        <v>1</v>
      </c>
      <c r="BQ235" s="106"/>
      <c r="BR235" s="106">
        <f t="shared" si="65"/>
        <v>0.75</v>
      </c>
      <c r="BS235" s="106">
        <f>BN235</f>
        <v>1</v>
      </c>
      <c r="BT235" s="106">
        <f t="shared" si="62"/>
        <v>1</v>
      </c>
      <c r="BU235" s="98">
        <f>+BP235</f>
        <v>1</v>
      </c>
      <c r="BV235" s="106"/>
      <c r="BW235" s="106">
        <f t="shared" si="66"/>
        <v>0.75</v>
      </c>
      <c r="BX235" s="35">
        <v>43563</v>
      </c>
      <c r="BY235" s="36">
        <v>0</v>
      </c>
      <c r="BZ235" s="36">
        <v>0</v>
      </c>
      <c r="CA235" s="78" t="s">
        <v>1110</v>
      </c>
      <c r="CB235" s="36" t="s">
        <v>1111</v>
      </c>
      <c r="CC235" s="78" t="s">
        <v>1112</v>
      </c>
      <c r="CD235" s="78" t="s">
        <v>876</v>
      </c>
      <c r="CE235" s="102">
        <v>43654</v>
      </c>
      <c r="CF235" s="36">
        <v>4</v>
      </c>
      <c r="CG235" s="36">
        <v>4</v>
      </c>
      <c r="CH235" s="1" t="s">
        <v>1609</v>
      </c>
      <c r="CI235" s="1" t="s">
        <v>1610</v>
      </c>
      <c r="CJ235" s="1" t="s">
        <v>1611</v>
      </c>
      <c r="CK235" s="1" t="s">
        <v>164</v>
      </c>
      <c r="CL235" s="102">
        <v>43745</v>
      </c>
      <c r="CM235" s="36">
        <v>0</v>
      </c>
      <c r="CN235" s="36">
        <v>0</v>
      </c>
      <c r="CO235" s="1" t="s">
        <v>1866</v>
      </c>
      <c r="CP235" s="70" t="s">
        <v>1111</v>
      </c>
      <c r="CQ235" s="70" t="s">
        <v>1867</v>
      </c>
      <c r="CR235" s="70" t="s">
        <v>1868</v>
      </c>
      <c r="CS235" s="38"/>
      <c r="CT235" s="36"/>
      <c r="CU235" s="36"/>
      <c r="CV235" s="38"/>
      <c r="CW235" s="38"/>
      <c r="CX235" s="38"/>
      <c r="CY235" s="38"/>
    </row>
    <row r="236" spans="1:16347" s="55" customFormat="1" ht="69" customHeight="1" x14ac:dyDescent="0.15">
      <c r="A236" s="84" t="s">
        <v>6</v>
      </c>
      <c r="B236" s="84" t="s">
        <v>6</v>
      </c>
      <c r="C236" s="84" t="s">
        <v>6</v>
      </c>
      <c r="D236" s="84" t="s">
        <v>6</v>
      </c>
      <c r="E236" s="84"/>
      <c r="F236" s="84"/>
      <c r="G236" s="84"/>
      <c r="H236" s="84"/>
      <c r="I236" s="84" t="s">
        <v>109</v>
      </c>
      <c r="J236" s="84" t="s">
        <v>109</v>
      </c>
      <c r="K236" s="84" t="s">
        <v>109</v>
      </c>
      <c r="L236" s="84" t="s">
        <v>109</v>
      </c>
      <c r="M236" s="84" t="s">
        <v>110</v>
      </c>
      <c r="N236" s="84" t="s">
        <v>109</v>
      </c>
      <c r="O236" s="84" t="s">
        <v>109</v>
      </c>
      <c r="P236" s="84" t="s">
        <v>109</v>
      </c>
      <c r="Q236" s="84" t="s">
        <v>109</v>
      </c>
      <c r="R236" s="84" t="s">
        <v>109</v>
      </c>
      <c r="S236" s="84" t="s">
        <v>109</v>
      </c>
      <c r="T236" s="84" t="s">
        <v>109</v>
      </c>
      <c r="U236" s="84" t="s">
        <v>109</v>
      </c>
      <c r="V236" s="84" t="s">
        <v>227</v>
      </c>
      <c r="W236" s="84" t="s">
        <v>228</v>
      </c>
      <c r="X236" s="86">
        <v>1</v>
      </c>
      <c r="Y236" s="86">
        <v>1</v>
      </c>
      <c r="Z236" s="86">
        <v>1</v>
      </c>
      <c r="AA236" s="86">
        <v>1</v>
      </c>
      <c r="AB236" s="86">
        <v>1</v>
      </c>
      <c r="AC236" s="84" t="s">
        <v>848</v>
      </c>
      <c r="AD236" s="84" t="s">
        <v>849</v>
      </c>
      <c r="AE236" s="84" t="s">
        <v>1033</v>
      </c>
      <c r="AF236" s="84"/>
      <c r="AG236" s="84"/>
      <c r="AH236" s="84"/>
      <c r="AI236" s="84"/>
      <c r="AJ236" s="84"/>
      <c r="AK236" s="84"/>
      <c r="AL236" s="84">
        <v>17</v>
      </c>
      <c r="AM236" s="84"/>
      <c r="AN236" s="84"/>
      <c r="AO236" s="84"/>
      <c r="AP236" s="84"/>
      <c r="AQ236" s="84"/>
      <c r="AR236" s="84" t="s">
        <v>850</v>
      </c>
      <c r="AS236" s="84" t="s">
        <v>1043</v>
      </c>
      <c r="AT236" s="84" t="s">
        <v>117</v>
      </c>
      <c r="AU236" s="84" t="s">
        <v>118</v>
      </c>
      <c r="AV236" s="84" t="s">
        <v>494</v>
      </c>
      <c r="AW236" s="84" t="s">
        <v>110</v>
      </c>
      <c r="AX236" s="84" t="s">
        <v>109</v>
      </c>
      <c r="AY236" s="84" t="s">
        <v>109</v>
      </c>
      <c r="AZ236" s="84" t="s">
        <v>109</v>
      </c>
      <c r="BA236" s="84" t="s">
        <v>109</v>
      </c>
      <c r="BB236" s="84" t="s">
        <v>109</v>
      </c>
      <c r="BC236" s="84" t="s">
        <v>109</v>
      </c>
      <c r="BD236" s="84" t="s">
        <v>109</v>
      </c>
      <c r="BE236" s="84" t="s">
        <v>109</v>
      </c>
      <c r="BF236" s="84" t="s">
        <v>109</v>
      </c>
      <c r="BG236" s="84" t="s">
        <v>109</v>
      </c>
      <c r="BH236" s="84" t="s">
        <v>109</v>
      </c>
      <c r="BI236" s="84" t="s">
        <v>109</v>
      </c>
      <c r="BJ236" s="84" t="s">
        <v>109</v>
      </c>
      <c r="BK236" s="84" t="s">
        <v>109</v>
      </c>
      <c r="BL236" s="84" t="s">
        <v>109</v>
      </c>
      <c r="BM236" s="84" t="s">
        <v>110</v>
      </c>
      <c r="BN236" s="100"/>
      <c r="BO236" s="108"/>
      <c r="BP236" s="115">
        <v>1</v>
      </c>
      <c r="BQ236" s="94"/>
      <c r="BR236" s="115">
        <v>1</v>
      </c>
      <c r="BS236" s="94"/>
      <c r="BT236" s="100"/>
      <c r="BU236" s="115">
        <v>1</v>
      </c>
      <c r="BV236" s="100"/>
      <c r="BW236" s="115">
        <v>1</v>
      </c>
      <c r="BX236" s="92"/>
      <c r="BY236" s="87"/>
      <c r="BZ236" s="87"/>
      <c r="CA236" s="87"/>
      <c r="CB236" s="87"/>
      <c r="CC236" s="87"/>
      <c r="CD236" s="87"/>
      <c r="CE236" s="109"/>
      <c r="CF236" s="87"/>
      <c r="CG236" s="87"/>
      <c r="CH236" s="84"/>
      <c r="CI236" s="84"/>
      <c r="CJ236" s="84"/>
      <c r="CK236" s="84"/>
      <c r="CL236" s="109">
        <v>43685</v>
      </c>
      <c r="CM236" s="87">
        <v>1</v>
      </c>
      <c r="CN236" s="87"/>
      <c r="CO236" s="84" t="s">
        <v>1754</v>
      </c>
      <c r="CP236" s="90" t="s">
        <v>1755</v>
      </c>
      <c r="CQ236" s="90" t="s">
        <v>1756</v>
      </c>
      <c r="CR236" s="90" t="s">
        <v>1757</v>
      </c>
      <c r="CS236" s="85"/>
      <c r="CT236" s="87"/>
      <c r="CU236" s="87"/>
      <c r="CV236" s="85"/>
      <c r="CW236" s="85"/>
      <c r="CX236" s="85"/>
      <c r="CY236" s="85"/>
    </row>
    <row r="237" spans="1:16347" s="55" customFormat="1" ht="69" customHeight="1" x14ac:dyDescent="0.15">
      <c r="A237" s="1" t="s">
        <v>6</v>
      </c>
      <c r="B237" s="1" t="s">
        <v>6</v>
      </c>
      <c r="C237" s="1" t="s">
        <v>6</v>
      </c>
      <c r="D237" s="1" t="s">
        <v>6</v>
      </c>
      <c r="E237" s="1"/>
      <c r="F237" s="1"/>
      <c r="G237" s="1"/>
      <c r="H237" s="1"/>
      <c r="I237" s="1" t="s">
        <v>109</v>
      </c>
      <c r="J237" s="1" t="s">
        <v>109</v>
      </c>
      <c r="K237" s="1" t="s">
        <v>109</v>
      </c>
      <c r="L237" s="1" t="s">
        <v>109</v>
      </c>
      <c r="M237" s="1" t="s">
        <v>110</v>
      </c>
      <c r="N237" s="1" t="s">
        <v>109</v>
      </c>
      <c r="O237" s="1" t="s">
        <v>110</v>
      </c>
      <c r="P237" s="1"/>
      <c r="Q237" s="1" t="s">
        <v>110</v>
      </c>
      <c r="R237" s="1" t="s">
        <v>109</v>
      </c>
      <c r="S237" s="1" t="s">
        <v>109</v>
      </c>
      <c r="T237" s="1" t="s">
        <v>109</v>
      </c>
      <c r="U237" s="1" t="s">
        <v>109</v>
      </c>
      <c r="V237" s="1" t="s">
        <v>111</v>
      </c>
      <c r="W237" s="1" t="s">
        <v>165</v>
      </c>
      <c r="X237" s="39">
        <v>75</v>
      </c>
      <c r="Y237" s="1">
        <v>55</v>
      </c>
      <c r="Z237" s="1">
        <v>65</v>
      </c>
      <c r="AA237" s="1">
        <v>70</v>
      </c>
      <c r="AB237" s="39">
        <v>75</v>
      </c>
      <c r="AC237" s="1" t="s">
        <v>851</v>
      </c>
      <c r="AD237" s="1" t="s">
        <v>852</v>
      </c>
      <c r="AE237" s="1" t="s">
        <v>1033</v>
      </c>
      <c r="AF237" s="37"/>
      <c r="AG237" s="37"/>
      <c r="AH237" s="37"/>
      <c r="AI237" s="37"/>
      <c r="AJ237" s="37">
        <v>0.5</v>
      </c>
      <c r="AK237" s="37"/>
      <c r="AL237" s="37"/>
      <c r="AM237" s="37"/>
      <c r="AN237" s="37"/>
      <c r="AO237" s="37"/>
      <c r="AP237" s="37">
        <v>0.5</v>
      </c>
      <c r="AQ237" s="37"/>
      <c r="AR237" s="1" t="s">
        <v>853</v>
      </c>
      <c r="AS237" s="1" t="s">
        <v>126</v>
      </c>
      <c r="AT237" s="1" t="s">
        <v>131</v>
      </c>
      <c r="AU237" s="1" t="s">
        <v>132</v>
      </c>
      <c r="AV237" s="1" t="s">
        <v>854</v>
      </c>
      <c r="AW237" s="1" t="s">
        <v>109</v>
      </c>
      <c r="AX237" s="1" t="s">
        <v>109</v>
      </c>
      <c r="AY237" s="1" t="s">
        <v>109</v>
      </c>
      <c r="AZ237" s="1" t="s">
        <v>109</v>
      </c>
      <c r="BA237" s="1" t="s">
        <v>109</v>
      </c>
      <c r="BB237" s="1" t="s">
        <v>109</v>
      </c>
      <c r="BC237" s="1" t="s">
        <v>109</v>
      </c>
      <c r="BD237" s="1" t="s">
        <v>109</v>
      </c>
      <c r="BE237" s="1" t="s">
        <v>109</v>
      </c>
      <c r="BF237" s="1" t="s">
        <v>109</v>
      </c>
      <c r="BG237" s="1" t="s">
        <v>109</v>
      </c>
      <c r="BH237" s="1" t="s">
        <v>109</v>
      </c>
      <c r="BI237" s="1" t="s">
        <v>109</v>
      </c>
      <c r="BJ237" s="1" t="s">
        <v>109</v>
      </c>
      <c r="BK237" s="1" t="s">
        <v>109</v>
      </c>
      <c r="BL237" s="1" t="s">
        <v>109</v>
      </c>
      <c r="BM237" s="1" t="s">
        <v>110</v>
      </c>
      <c r="BN237" s="37"/>
      <c r="BO237" s="97">
        <f t="shared" si="50"/>
        <v>1</v>
      </c>
      <c r="BP237" s="37"/>
      <c r="BQ237" s="54"/>
      <c r="BR237" s="98">
        <f>+(BO237+BP237+BQ237)/2</f>
        <v>0.5</v>
      </c>
      <c r="BS237" s="54"/>
      <c r="BT237" s="37">
        <f>+BO237</f>
        <v>1</v>
      </c>
      <c r="BU237" s="37"/>
      <c r="BV237" s="37"/>
      <c r="BW237" s="37">
        <f>+BR237</f>
        <v>0.5</v>
      </c>
      <c r="BX237" s="35"/>
      <c r="BY237" s="1"/>
      <c r="BZ237" s="1"/>
      <c r="CA237" s="1"/>
      <c r="CB237" s="36"/>
      <c r="CC237" s="36"/>
      <c r="CD237" s="36"/>
      <c r="CE237" s="102">
        <v>43651</v>
      </c>
      <c r="CF237" s="36">
        <v>1</v>
      </c>
      <c r="CG237" s="36">
        <v>1</v>
      </c>
      <c r="CH237" s="1" t="s">
        <v>1605</v>
      </c>
      <c r="CI237" s="1" t="s">
        <v>1606</v>
      </c>
      <c r="CJ237" s="1" t="s">
        <v>1607</v>
      </c>
      <c r="CK237" s="1" t="s">
        <v>1608</v>
      </c>
      <c r="CL237" s="102"/>
      <c r="CM237" s="36"/>
      <c r="CN237" s="36"/>
      <c r="CO237" s="36"/>
      <c r="CP237" s="38"/>
      <c r="CQ237" s="38"/>
      <c r="CR237" s="38"/>
      <c r="CS237" s="38"/>
      <c r="CT237" s="36"/>
      <c r="CU237" s="36"/>
      <c r="CV237" s="38"/>
      <c r="CW237" s="38"/>
      <c r="CX237" s="38"/>
      <c r="CY237" s="38"/>
    </row>
    <row r="238" spans="1:16347" s="57" customFormat="1" ht="51" customHeight="1" x14ac:dyDescent="0.15">
      <c r="A238" s="1" t="s">
        <v>6</v>
      </c>
      <c r="B238" s="1" t="s">
        <v>6</v>
      </c>
      <c r="C238" s="1" t="s">
        <v>6</v>
      </c>
      <c r="D238" s="1" t="s">
        <v>6</v>
      </c>
      <c r="E238" s="1"/>
      <c r="F238" s="1"/>
      <c r="G238" s="1"/>
      <c r="H238" s="1"/>
      <c r="I238" s="1" t="s">
        <v>109</v>
      </c>
      <c r="J238" s="1" t="s">
        <v>109</v>
      </c>
      <c r="K238" s="1" t="s">
        <v>109</v>
      </c>
      <c r="L238" s="1" t="s">
        <v>109</v>
      </c>
      <c r="M238" s="1" t="s">
        <v>110</v>
      </c>
      <c r="N238" s="1" t="s">
        <v>109</v>
      </c>
      <c r="O238" s="1" t="s">
        <v>109</v>
      </c>
      <c r="P238" s="1" t="s">
        <v>110</v>
      </c>
      <c r="Q238" s="1" t="s">
        <v>110</v>
      </c>
      <c r="R238" s="1" t="s">
        <v>109</v>
      </c>
      <c r="S238" s="1" t="s">
        <v>109</v>
      </c>
      <c r="T238" s="1" t="s">
        <v>109</v>
      </c>
      <c r="U238" s="1" t="s">
        <v>109</v>
      </c>
      <c r="V238" s="1" t="s">
        <v>307</v>
      </c>
      <c r="W238" s="1" t="s">
        <v>828</v>
      </c>
      <c r="X238" s="37">
        <v>1</v>
      </c>
      <c r="Y238" s="37">
        <v>1</v>
      </c>
      <c r="Z238" s="37">
        <v>1</v>
      </c>
      <c r="AA238" s="37">
        <v>1</v>
      </c>
      <c r="AB238" s="37">
        <v>1</v>
      </c>
      <c r="AC238" s="1" t="s">
        <v>1113</v>
      </c>
      <c r="AD238" s="1" t="s">
        <v>1114</v>
      </c>
      <c r="AE238" s="1" t="s">
        <v>1115</v>
      </c>
      <c r="AF238" s="37">
        <v>1</v>
      </c>
      <c r="AG238" s="37">
        <v>1</v>
      </c>
      <c r="AH238" s="37">
        <v>1</v>
      </c>
      <c r="AI238" s="37">
        <v>1</v>
      </c>
      <c r="AJ238" s="37">
        <v>1</v>
      </c>
      <c r="AK238" s="37">
        <v>1</v>
      </c>
      <c r="AL238" s="37">
        <v>1</v>
      </c>
      <c r="AM238" s="37">
        <v>1</v>
      </c>
      <c r="AN238" s="37">
        <v>1</v>
      </c>
      <c r="AO238" s="37">
        <v>1</v>
      </c>
      <c r="AP238" s="37">
        <v>1</v>
      </c>
      <c r="AQ238" s="37">
        <v>1</v>
      </c>
      <c r="AR238" s="1" t="s">
        <v>1116</v>
      </c>
      <c r="AS238" s="1" t="s">
        <v>169</v>
      </c>
      <c r="AT238" s="1" t="s">
        <v>177</v>
      </c>
      <c r="AU238" s="1" t="s">
        <v>132</v>
      </c>
      <c r="AV238" s="1" t="s">
        <v>1117</v>
      </c>
      <c r="AW238" s="1" t="s">
        <v>109</v>
      </c>
      <c r="AX238" s="1" t="s">
        <v>109</v>
      </c>
      <c r="AY238" s="1" t="s">
        <v>109</v>
      </c>
      <c r="AZ238" s="1" t="s">
        <v>109</v>
      </c>
      <c r="BA238" s="1" t="s">
        <v>109</v>
      </c>
      <c r="BB238" s="1" t="s">
        <v>109</v>
      </c>
      <c r="BC238" s="1" t="s">
        <v>109</v>
      </c>
      <c r="BD238" s="1" t="s">
        <v>109</v>
      </c>
      <c r="BE238" s="1" t="s">
        <v>109</v>
      </c>
      <c r="BF238" s="1" t="s">
        <v>109</v>
      </c>
      <c r="BG238" s="1" t="s">
        <v>109</v>
      </c>
      <c r="BH238" s="1" t="s">
        <v>109</v>
      </c>
      <c r="BI238" s="1" t="s">
        <v>109</v>
      </c>
      <c r="BJ238" s="1" t="s">
        <v>109</v>
      </c>
      <c r="BK238" s="1" t="s">
        <v>109</v>
      </c>
      <c r="BL238" s="1" t="s">
        <v>109</v>
      </c>
      <c r="BM238" s="1" t="s">
        <v>110</v>
      </c>
      <c r="BN238" s="97">
        <f>+BY238/BZ238</f>
        <v>1</v>
      </c>
      <c r="BO238" s="106">
        <f t="shared" si="50"/>
        <v>1</v>
      </c>
      <c r="BP238" s="106">
        <v>1</v>
      </c>
      <c r="BQ238" s="37"/>
      <c r="BR238" s="97">
        <f>+(BN238+BO238+BP238+BQ238)/4</f>
        <v>0.75</v>
      </c>
      <c r="BS238" s="106">
        <f t="shared" ref="BS238:BU239" si="69">BN238</f>
        <v>1</v>
      </c>
      <c r="BT238" s="106">
        <f t="shared" si="69"/>
        <v>1</v>
      </c>
      <c r="BU238" s="106">
        <f t="shared" si="69"/>
        <v>1</v>
      </c>
      <c r="BV238" s="106"/>
      <c r="BW238" s="106">
        <f t="shared" ref="BW238:BW240" si="70">BR238</f>
        <v>0.75</v>
      </c>
      <c r="BX238" s="35">
        <v>43560</v>
      </c>
      <c r="BY238" s="36">
        <v>140</v>
      </c>
      <c r="BZ238" s="36">
        <v>140</v>
      </c>
      <c r="CA238" s="1" t="s">
        <v>1118</v>
      </c>
      <c r="CB238" s="1" t="s">
        <v>1119</v>
      </c>
      <c r="CC238" s="1" t="s">
        <v>1120</v>
      </c>
      <c r="CD238" s="1" t="s">
        <v>1121</v>
      </c>
      <c r="CE238" s="102">
        <v>43654</v>
      </c>
      <c r="CF238" s="36">
        <v>136</v>
      </c>
      <c r="CG238" s="36">
        <v>136</v>
      </c>
      <c r="CH238" s="1" t="s">
        <v>1378</v>
      </c>
      <c r="CI238" s="1" t="s">
        <v>1375</v>
      </c>
      <c r="CJ238" s="1" t="s">
        <v>1376</v>
      </c>
      <c r="CK238" s="1" t="s">
        <v>1121</v>
      </c>
      <c r="CL238" s="102">
        <v>43745</v>
      </c>
      <c r="CM238" s="36">
        <v>190</v>
      </c>
      <c r="CN238" s="36">
        <v>190</v>
      </c>
      <c r="CO238" s="1" t="s">
        <v>1798</v>
      </c>
      <c r="CP238" s="1" t="s">
        <v>1375</v>
      </c>
      <c r="CQ238" s="1" t="s">
        <v>1790</v>
      </c>
      <c r="CR238" s="1" t="s">
        <v>1121</v>
      </c>
      <c r="CS238" s="38"/>
      <c r="CT238" s="36"/>
      <c r="CU238" s="36"/>
      <c r="CV238" s="38"/>
      <c r="CW238" s="38"/>
      <c r="CX238" s="38"/>
      <c r="CY238" s="38"/>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c r="IK238" s="56"/>
      <c r="IL238" s="56"/>
      <c r="IM238" s="56"/>
      <c r="IN238" s="56"/>
      <c r="IO238" s="56"/>
      <c r="IP238" s="56"/>
      <c r="IQ238" s="56"/>
      <c r="IR238" s="56"/>
      <c r="IS238" s="56"/>
      <c r="IT238" s="56"/>
      <c r="IU238" s="56"/>
      <c r="IV238" s="56"/>
      <c r="IW238" s="56"/>
      <c r="IX238" s="56"/>
      <c r="IY238" s="56"/>
      <c r="IZ238" s="56"/>
      <c r="JA238" s="56"/>
      <c r="JB238" s="56"/>
      <c r="JC238" s="56"/>
      <c r="JD238" s="56"/>
      <c r="JE238" s="56"/>
      <c r="JF238" s="56"/>
      <c r="JG238" s="56"/>
      <c r="JH238" s="56"/>
      <c r="JI238" s="56"/>
      <c r="JJ238" s="56"/>
      <c r="JK238" s="56"/>
      <c r="JL238" s="56"/>
      <c r="JM238" s="56"/>
      <c r="JN238" s="56"/>
      <c r="JO238" s="56"/>
      <c r="JP238" s="56"/>
      <c r="JQ238" s="56"/>
      <c r="JR238" s="56"/>
      <c r="JS238" s="56"/>
      <c r="JT238" s="56"/>
      <c r="JU238" s="56"/>
      <c r="JV238" s="56"/>
      <c r="JW238" s="56"/>
      <c r="JX238" s="56"/>
      <c r="JY238" s="56"/>
      <c r="JZ238" s="56"/>
      <c r="KA238" s="56"/>
      <c r="KB238" s="56"/>
      <c r="KC238" s="56"/>
      <c r="KD238" s="56"/>
      <c r="KE238" s="56"/>
      <c r="KF238" s="56"/>
      <c r="KG238" s="56"/>
      <c r="KH238" s="56"/>
      <c r="KI238" s="56"/>
      <c r="KJ238" s="56"/>
      <c r="KK238" s="56"/>
      <c r="KL238" s="56"/>
      <c r="KM238" s="56"/>
      <c r="KN238" s="56"/>
      <c r="KO238" s="56"/>
      <c r="KP238" s="56"/>
      <c r="KQ238" s="56"/>
      <c r="KR238" s="56"/>
      <c r="KS238" s="56"/>
      <c r="KT238" s="56"/>
      <c r="KU238" s="56"/>
      <c r="KV238" s="56"/>
      <c r="KW238" s="56"/>
      <c r="KX238" s="56"/>
      <c r="KY238" s="56"/>
      <c r="KZ238" s="56"/>
      <c r="LA238" s="56"/>
      <c r="LB238" s="56"/>
      <c r="LC238" s="56"/>
      <c r="LD238" s="56"/>
      <c r="LE238" s="56"/>
      <c r="LF238" s="56"/>
      <c r="LG238" s="56"/>
      <c r="LH238" s="56"/>
      <c r="LI238" s="56"/>
      <c r="LJ238" s="56"/>
      <c r="LK238" s="56"/>
      <c r="LL238" s="56"/>
      <c r="LM238" s="56"/>
      <c r="LN238" s="56"/>
      <c r="LO238" s="56"/>
      <c r="LP238" s="56"/>
      <c r="LQ238" s="56"/>
      <c r="LR238" s="56"/>
      <c r="LS238" s="56"/>
      <c r="LT238" s="56"/>
      <c r="LU238" s="56"/>
      <c r="LV238" s="56"/>
      <c r="LW238" s="56"/>
      <c r="LX238" s="56"/>
      <c r="LY238" s="56"/>
      <c r="LZ238" s="56"/>
      <c r="MA238" s="56"/>
      <c r="MB238" s="56"/>
      <c r="MC238" s="56"/>
      <c r="MD238" s="56"/>
      <c r="ME238" s="56"/>
      <c r="MF238" s="56"/>
      <c r="MG238" s="56"/>
      <c r="MH238" s="56"/>
      <c r="MI238" s="56"/>
      <c r="MJ238" s="56"/>
      <c r="MK238" s="56"/>
      <c r="ML238" s="56"/>
      <c r="MM238" s="56"/>
      <c r="MN238" s="56"/>
      <c r="MO238" s="56"/>
      <c r="MP238" s="56"/>
      <c r="MQ238" s="56"/>
      <c r="MR238" s="56"/>
      <c r="MS238" s="56"/>
      <c r="MT238" s="56"/>
      <c r="MU238" s="56"/>
      <c r="MV238" s="56"/>
      <c r="MW238" s="56"/>
      <c r="MX238" s="56"/>
      <c r="MY238" s="56"/>
      <c r="MZ238" s="56"/>
      <c r="NA238" s="56"/>
      <c r="NB238" s="56"/>
      <c r="NC238" s="56"/>
      <c r="ND238" s="56"/>
      <c r="NE238" s="56"/>
      <c r="NF238" s="56"/>
      <c r="NG238" s="56"/>
      <c r="NH238" s="56"/>
      <c r="NI238" s="56"/>
      <c r="NJ238" s="56"/>
      <c r="NK238" s="56"/>
      <c r="NL238" s="56"/>
      <c r="NM238" s="56"/>
      <c r="NN238" s="56"/>
      <c r="NO238" s="56"/>
      <c r="NP238" s="56"/>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56"/>
      <c r="PB238" s="56"/>
      <c r="PC238" s="56"/>
      <c r="PD238" s="56"/>
      <c r="PE238" s="56"/>
      <c r="PF238" s="56"/>
      <c r="PG238" s="56"/>
      <c r="PH238" s="56"/>
      <c r="PI238" s="56"/>
      <c r="PJ238" s="56"/>
      <c r="PK238" s="56"/>
      <c r="PL238" s="56"/>
      <c r="PM238" s="56"/>
      <c r="PN238" s="56"/>
      <c r="PO238" s="56"/>
      <c r="PP238" s="56"/>
      <c r="PQ238" s="56"/>
      <c r="PR238" s="56"/>
      <c r="PS238" s="56"/>
      <c r="PT238" s="56"/>
      <c r="PU238" s="56"/>
      <c r="PV238" s="56"/>
      <c r="PW238" s="56"/>
      <c r="PX238" s="56"/>
      <c r="PY238" s="56"/>
      <c r="PZ238" s="56"/>
      <c r="QA238" s="56"/>
      <c r="QB238" s="56"/>
      <c r="QC238" s="56"/>
      <c r="QD238" s="56"/>
      <c r="QE238" s="56"/>
      <c r="QF238" s="56"/>
      <c r="QG238" s="56"/>
      <c r="QH238" s="56"/>
      <c r="QI238" s="56"/>
      <c r="QJ238" s="56"/>
      <c r="QK238" s="56"/>
      <c r="QL238" s="56"/>
      <c r="QM238" s="56"/>
      <c r="QN238" s="56"/>
      <c r="QO238" s="56"/>
      <c r="QP238" s="56"/>
      <c r="QQ238" s="56"/>
      <c r="QR238" s="56"/>
      <c r="QS238" s="56"/>
      <c r="QT238" s="56"/>
      <c r="QU238" s="56"/>
      <c r="QV238" s="56"/>
      <c r="QW238" s="56"/>
      <c r="QX238" s="56"/>
      <c r="QY238" s="56"/>
      <c r="QZ238" s="56"/>
      <c r="RA238" s="56"/>
      <c r="RB238" s="56"/>
      <c r="RC238" s="56"/>
      <c r="RD238" s="56"/>
      <c r="RE238" s="56"/>
      <c r="RF238" s="56"/>
      <c r="RG238" s="56"/>
      <c r="RH238" s="56"/>
      <c r="RI238" s="56"/>
      <c r="RJ238" s="56"/>
      <c r="RK238" s="56"/>
      <c r="RL238" s="56"/>
      <c r="RM238" s="56"/>
      <c r="RN238" s="56"/>
      <c r="RO238" s="56"/>
      <c r="RP238" s="56"/>
      <c r="RQ238" s="56"/>
      <c r="RR238" s="56"/>
      <c r="RS238" s="56"/>
      <c r="RT238" s="56"/>
      <c r="RU238" s="56"/>
      <c r="RV238" s="56"/>
      <c r="RW238" s="56"/>
      <c r="RX238" s="56"/>
      <c r="RY238" s="56"/>
      <c r="RZ238" s="56"/>
      <c r="SA238" s="56"/>
      <c r="SB238" s="56"/>
      <c r="SC238" s="56"/>
      <c r="SD238" s="56"/>
      <c r="SE238" s="56"/>
      <c r="SF238" s="56"/>
      <c r="SG238" s="56"/>
      <c r="SH238" s="56"/>
      <c r="SI238" s="56"/>
      <c r="SJ238" s="56"/>
      <c r="SK238" s="56"/>
      <c r="SL238" s="56"/>
      <c r="SM238" s="56"/>
      <c r="SN238" s="56"/>
      <c r="SO238" s="56"/>
      <c r="SP238" s="56"/>
      <c r="SQ238" s="56"/>
      <c r="SR238" s="56"/>
      <c r="SS238" s="56"/>
      <c r="ST238" s="56"/>
      <c r="SU238" s="56"/>
      <c r="SV238" s="56"/>
      <c r="SW238" s="56"/>
      <c r="SX238" s="56"/>
      <c r="SY238" s="56"/>
      <c r="SZ238" s="56"/>
      <c r="TA238" s="56"/>
      <c r="TB238" s="56"/>
      <c r="TC238" s="56"/>
      <c r="TD238" s="56"/>
      <c r="TE238" s="56"/>
      <c r="TF238" s="56"/>
      <c r="TG238" s="56"/>
      <c r="TH238" s="56"/>
      <c r="TI238" s="56"/>
      <c r="TJ238" s="56"/>
      <c r="TK238" s="56"/>
      <c r="TL238" s="56"/>
      <c r="TM238" s="56"/>
      <c r="TN238" s="56"/>
      <c r="TO238" s="56"/>
      <c r="TP238" s="56"/>
      <c r="TQ238" s="56"/>
      <c r="TR238" s="56"/>
      <c r="TS238" s="56"/>
      <c r="TT238" s="56"/>
      <c r="TU238" s="56"/>
      <c r="TV238" s="56"/>
      <c r="TW238" s="56"/>
      <c r="TX238" s="56"/>
      <c r="TY238" s="56"/>
      <c r="TZ238" s="56"/>
      <c r="UA238" s="56"/>
      <c r="UB238" s="56"/>
      <c r="UC238" s="56"/>
      <c r="UD238" s="56"/>
      <c r="UE238" s="56"/>
      <c r="UF238" s="56"/>
      <c r="UG238" s="56"/>
      <c r="UH238" s="56"/>
      <c r="UI238" s="56"/>
      <c r="UJ238" s="56"/>
      <c r="UK238" s="56"/>
      <c r="UL238" s="56"/>
      <c r="UM238" s="56"/>
      <c r="UN238" s="56"/>
      <c r="UO238" s="56"/>
      <c r="UP238" s="56"/>
      <c r="UQ238" s="56"/>
      <c r="UR238" s="56"/>
      <c r="US238" s="56"/>
      <c r="UT238" s="56"/>
      <c r="UU238" s="56"/>
      <c r="UV238" s="56"/>
      <c r="UW238" s="56"/>
      <c r="UX238" s="56"/>
      <c r="UY238" s="56"/>
      <c r="UZ238" s="56"/>
      <c r="VA238" s="56"/>
      <c r="VB238" s="56"/>
      <c r="VC238" s="56"/>
      <c r="VD238" s="56"/>
      <c r="VE238" s="56"/>
      <c r="VF238" s="56"/>
      <c r="VG238" s="56"/>
      <c r="VH238" s="56"/>
      <c r="VI238" s="56"/>
      <c r="VJ238" s="56"/>
      <c r="VK238" s="56"/>
      <c r="VL238" s="56"/>
      <c r="VM238" s="56"/>
      <c r="VN238" s="56"/>
      <c r="VO238" s="56"/>
      <c r="VP238" s="56"/>
      <c r="VQ238" s="56"/>
      <c r="VR238" s="56"/>
      <c r="VS238" s="56"/>
      <c r="VT238" s="56"/>
      <c r="VU238" s="56"/>
      <c r="VV238" s="56"/>
      <c r="VW238" s="56"/>
      <c r="VX238" s="56"/>
      <c r="VY238" s="56"/>
      <c r="VZ238" s="56"/>
      <c r="WA238" s="56"/>
      <c r="WB238" s="56"/>
      <c r="WC238" s="56"/>
      <c r="WD238" s="56"/>
      <c r="WE238" s="56"/>
      <c r="WF238" s="56"/>
      <c r="WG238" s="56"/>
      <c r="WH238" s="56"/>
      <c r="WI238" s="56"/>
      <c r="WJ238" s="56"/>
      <c r="WK238" s="56"/>
      <c r="WL238" s="56"/>
      <c r="WM238" s="56"/>
      <c r="WN238" s="56"/>
      <c r="WO238" s="56"/>
      <c r="WP238" s="56"/>
      <c r="WQ238" s="56"/>
      <c r="WR238" s="56"/>
      <c r="WS238" s="56"/>
      <c r="WT238" s="56"/>
      <c r="WU238" s="56"/>
      <c r="WV238" s="56"/>
      <c r="WW238" s="56"/>
      <c r="WX238" s="56"/>
      <c r="WY238" s="56"/>
      <c r="WZ238" s="56"/>
      <c r="XA238" s="56"/>
      <c r="XB238" s="56"/>
      <c r="XC238" s="56"/>
      <c r="XD238" s="56"/>
      <c r="XE238" s="56"/>
      <c r="XF238" s="56"/>
      <c r="XG238" s="56"/>
      <c r="XH238" s="56"/>
      <c r="XI238" s="56"/>
      <c r="XJ238" s="56"/>
      <c r="XK238" s="56"/>
      <c r="XL238" s="56"/>
      <c r="XM238" s="56"/>
      <c r="XN238" s="56"/>
      <c r="XO238" s="56"/>
      <c r="XP238" s="56"/>
      <c r="XQ238" s="56"/>
      <c r="XR238" s="56"/>
      <c r="XS238" s="56"/>
      <c r="XT238" s="56"/>
      <c r="XU238" s="56"/>
      <c r="XV238" s="56"/>
      <c r="XW238" s="56"/>
      <c r="XX238" s="56"/>
      <c r="XY238" s="56"/>
      <c r="XZ238" s="56"/>
      <c r="YA238" s="56"/>
      <c r="YB238" s="56"/>
      <c r="YC238" s="56"/>
      <c r="YD238" s="56"/>
      <c r="YE238" s="56"/>
      <c r="YF238" s="56"/>
      <c r="YG238" s="56"/>
      <c r="YH238" s="56"/>
      <c r="YI238" s="56"/>
      <c r="YJ238" s="56"/>
      <c r="YK238" s="56"/>
      <c r="YL238" s="56"/>
      <c r="YM238" s="56"/>
      <c r="YN238" s="56"/>
      <c r="YO238" s="56"/>
      <c r="YP238" s="56"/>
      <c r="YQ238" s="56"/>
      <c r="YR238" s="56"/>
      <c r="YS238" s="56"/>
      <c r="YT238" s="56"/>
      <c r="YU238" s="56"/>
      <c r="YV238" s="56"/>
      <c r="YW238" s="56"/>
      <c r="YX238" s="56"/>
      <c r="YY238" s="56"/>
      <c r="YZ238" s="56"/>
      <c r="ZA238" s="56"/>
      <c r="ZB238" s="56"/>
      <c r="ZC238" s="56"/>
      <c r="ZD238" s="56"/>
      <c r="ZE238" s="56"/>
      <c r="ZF238" s="56"/>
      <c r="ZG238" s="56"/>
      <c r="ZH238" s="56"/>
      <c r="ZI238" s="56"/>
      <c r="ZJ238" s="56"/>
      <c r="ZK238" s="56"/>
      <c r="ZL238" s="56"/>
      <c r="ZM238" s="56"/>
      <c r="ZN238" s="56"/>
      <c r="ZO238" s="56"/>
      <c r="ZP238" s="56"/>
      <c r="ZQ238" s="56"/>
      <c r="ZR238" s="56"/>
      <c r="ZS238" s="56"/>
      <c r="ZT238" s="56"/>
      <c r="ZU238" s="56"/>
      <c r="ZV238" s="56"/>
      <c r="ZW238" s="56"/>
      <c r="ZX238" s="56"/>
      <c r="ZY238" s="56"/>
      <c r="ZZ238" s="56"/>
      <c r="AAA238" s="56"/>
      <c r="AAB238" s="56"/>
      <c r="AAC238" s="56"/>
      <c r="AAD238" s="56"/>
      <c r="AAE238" s="56"/>
      <c r="AAF238" s="56"/>
      <c r="AAG238" s="56"/>
      <c r="AAH238" s="56"/>
      <c r="AAI238" s="56"/>
      <c r="AAJ238" s="56"/>
      <c r="AAK238" s="56"/>
      <c r="AAL238" s="56"/>
      <c r="AAM238" s="56"/>
      <c r="AAN238" s="56"/>
      <c r="AAO238" s="56"/>
      <c r="AAP238" s="56"/>
      <c r="AAQ238" s="56"/>
      <c r="AAR238" s="56"/>
      <c r="AAS238" s="56"/>
      <c r="AAT238" s="56"/>
      <c r="AAU238" s="56"/>
      <c r="AAV238" s="56"/>
      <c r="AAW238" s="56"/>
      <c r="AAX238" s="56"/>
      <c r="AAY238" s="56"/>
      <c r="AAZ238" s="56"/>
      <c r="ABA238" s="56"/>
      <c r="ABB238" s="56"/>
      <c r="ABC238" s="56"/>
      <c r="ABD238" s="56"/>
      <c r="ABE238" s="56"/>
      <c r="ABF238" s="56"/>
      <c r="ABG238" s="56"/>
      <c r="ABH238" s="56"/>
      <c r="ABI238" s="56"/>
      <c r="ABJ238" s="56"/>
      <c r="ABK238" s="56"/>
      <c r="ABL238" s="56"/>
      <c r="ABM238" s="56"/>
      <c r="ABN238" s="56"/>
      <c r="ABO238" s="56"/>
      <c r="ABP238" s="56"/>
      <c r="ABQ238" s="56"/>
      <c r="ABR238" s="56"/>
      <c r="ABS238" s="56"/>
      <c r="ABT238" s="56"/>
      <c r="ABU238" s="56"/>
      <c r="ABV238" s="56"/>
      <c r="ABW238" s="56"/>
      <c r="ABX238" s="56"/>
      <c r="ABY238" s="56"/>
      <c r="ABZ238" s="56"/>
      <c r="ACA238" s="56"/>
      <c r="ACB238" s="56"/>
      <c r="ACC238" s="56"/>
      <c r="ACD238" s="56"/>
      <c r="ACE238" s="56"/>
      <c r="ACF238" s="56"/>
      <c r="ACG238" s="56"/>
      <c r="ACH238" s="56"/>
      <c r="ACI238" s="56"/>
      <c r="ACJ238" s="56"/>
      <c r="ACK238" s="56"/>
      <c r="ACL238" s="56"/>
      <c r="ACM238" s="56"/>
      <c r="ACN238" s="56"/>
      <c r="ACO238" s="56"/>
      <c r="ACP238" s="56"/>
      <c r="ACQ238" s="56"/>
      <c r="ACR238" s="56"/>
      <c r="ACS238" s="56"/>
      <c r="ACT238" s="56"/>
      <c r="ACU238" s="56"/>
      <c r="ACV238" s="56"/>
      <c r="ACW238" s="56"/>
      <c r="ACX238" s="56"/>
      <c r="ACY238" s="56"/>
      <c r="ACZ238" s="56"/>
      <c r="ADA238" s="56"/>
      <c r="ADB238" s="56"/>
      <c r="ADC238" s="56"/>
      <c r="ADD238" s="56"/>
      <c r="ADE238" s="56"/>
      <c r="ADF238" s="56"/>
      <c r="ADG238" s="56"/>
      <c r="ADH238" s="56"/>
      <c r="ADI238" s="56"/>
      <c r="ADJ238" s="56"/>
      <c r="ADK238" s="56"/>
      <c r="ADL238" s="56"/>
      <c r="ADM238" s="56"/>
      <c r="ADN238" s="56"/>
      <c r="ADO238" s="56"/>
      <c r="ADP238" s="56"/>
      <c r="ADQ238" s="56"/>
      <c r="ADR238" s="56"/>
      <c r="ADS238" s="56"/>
      <c r="ADT238" s="56"/>
      <c r="ADU238" s="56"/>
      <c r="ADV238" s="56"/>
      <c r="ADW238" s="56"/>
      <c r="ADX238" s="56"/>
      <c r="ADY238" s="56"/>
      <c r="ADZ238" s="56"/>
      <c r="AEA238" s="56"/>
      <c r="AEB238" s="56"/>
      <c r="AEC238" s="56"/>
      <c r="AED238" s="56"/>
      <c r="AEE238" s="56"/>
      <c r="AEF238" s="56"/>
      <c r="AEG238" s="56"/>
      <c r="AEH238" s="56"/>
      <c r="AEI238" s="56"/>
      <c r="AEJ238" s="56"/>
      <c r="AEK238" s="56"/>
      <c r="AEL238" s="56"/>
      <c r="AEM238" s="56"/>
      <c r="AEN238" s="56"/>
      <c r="AEO238" s="56"/>
      <c r="AEP238" s="56"/>
      <c r="AEQ238" s="56"/>
      <c r="AER238" s="56"/>
      <c r="AES238" s="56"/>
      <c r="AET238" s="56"/>
      <c r="AEU238" s="56"/>
      <c r="AEV238" s="56"/>
      <c r="AEW238" s="56"/>
      <c r="AEX238" s="56"/>
      <c r="AEY238" s="56"/>
      <c r="AEZ238" s="56"/>
      <c r="AFA238" s="56"/>
      <c r="AFB238" s="56"/>
      <c r="AFC238" s="56"/>
      <c r="AFD238" s="56"/>
      <c r="AFE238" s="56"/>
      <c r="AFF238" s="56"/>
      <c r="AFG238" s="56"/>
      <c r="AFH238" s="56"/>
      <c r="AFI238" s="56"/>
      <c r="AFJ238" s="56"/>
      <c r="AFK238" s="56"/>
      <c r="AFL238" s="56"/>
      <c r="AFM238" s="56"/>
      <c r="AFN238" s="56"/>
      <c r="AFO238" s="56"/>
      <c r="AFP238" s="56"/>
      <c r="AFQ238" s="56"/>
      <c r="AFR238" s="56"/>
      <c r="AFS238" s="56"/>
      <c r="AFT238" s="56"/>
      <c r="AFU238" s="56"/>
      <c r="AFV238" s="56"/>
      <c r="AFW238" s="56"/>
      <c r="AFX238" s="56"/>
      <c r="AFY238" s="56"/>
      <c r="AFZ238" s="56"/>
      <c r="AGA238" s="56"/>
      <c r="AGB238" s="56"/>
      <c r="AGC238" s="56"/>
      <c r="AGD238" s="56"/>
      <c r="AGE238" s="56"/>
      <c r="AGF238" s="56"/>
      <c r="AGG238" s="56"/>
      <c r="AGH238" s="56"/>
      <c r="AGI238" s="56"/>
      <c r="AGJ238" s="56"/>
      <c r="AGK238" s="56"/>
      <c r="AGL238" s="56"/>
      <c r="AGM238" s="56"/>
      <c r="AGN238" s="56"/>
      <c r="AGO238" s="56"/>
      <c r="AGP238" s="56"/>
      <c r="AGQ238" s="56"/>
      <c r="AGR238" s="56"/>
      <c r="AGS238" s="56"/>
      <c r="AGT238" s="56"/>
      <c r="AGU238" s="56"/>
      <c r="AGV238" s="56"/>
      <c r="AGW238" s="56"/>
      <c r="AGX238" s="56"/>
      <c r="AGY238" s="56"/>
      <c r="AGZ238" s="56"/>
      <c r="AHA238" s="56"/>
      <c r="AHB238" s="56"/>
      <c r="AHC238" s="56"/>
      <c r="AHD238" s="56"/>
      <c r="AHE238" s="56"/>
      <c r="AHF238" s="56"/>
      <c r="AHG238" s="56"/>
      <c r="AHH238" s="56"/>
      <c r="AHI238" s="56"/>
      <c r="AHJ238" s="56"/>
      <c r="AHK238" s="56"/>
      <c r="AHL238" s="56"/>
      <c r="AHM238" s="56"/>
      <c r="AHN238" s="56"/>
      <c r="AHO238" s="56"/>
      <c r="AHP238" s="56"/>
      <c r="AHQ238" s="56"/>
      <c r="AHR238" s="56"/>
      <c r="AHS238" s="56"/>
      <c r="AHT238" s="56"/>
      <c r="AHU238" s="56"/>
      <c r="AHV238" s="56"/>
      <c r="AHW238" s="56"/>
      <c r="AHX238" s="56"/>
      <c r="AHY238" s="56"/>
      <c r="AHZ238" s="56"/>
      <c r="AIA238" s="56"/>
      <c r="AIB238" s="56"/>
      <c r="AIC238" s="56"/>
      <c r="AID238" s="56"/>
      <c r="AIE238" s="56"/>
      <c r="AIF238" s="56"/>
      <c r="AIG238" s="56"/>
      <c r="AIH238" s="56"/>
      <c r="AII238" s="56"/>
      <c r="AIJ238" s="56"/>
      <c r="AIK238" s="56"/>
      <c r="AIL238" s="56"/>
      <c r="AIM238" s="56"/>
      <c r="AIN238" s="56"/>
      <c r="AIO238" s="56"/>
      <c r="AIP238" s="56"/>
      <c r="AIQ238" s="56"/>
      <c r="AIR238" s="56"/>
      <c r="AIS238" s="56"/>
      <c r="AIT238" s="56"/>
      <c r="AIU238" s="56"/>
      <c r="AIV238" s="56"/>
      <c r="AIW238" s="56"/>
      <c r="AIX238" s="56"/>
      <c r="AIY238" s="56"/>
      <c r="AIZ238" s="56"/>
      <c r="AJA238" s="56"/>
      <c r="AJB238" s="56"/>
      <c r="AJC238" s="56"/>
      <c r="AJD238" s="56"/>
      <c r="AJE238" s="56"/>
      <c r="AJF238" s="56"/>
      <c r="AJG238" s="56"/>
      <c r="AJH238" s="56"/>
      <c r="AJI238" s="56"/>
      <c r="AJJ238" s="56"/>
      <c r="AJK238" s="56"/>
      <c r="AJL238" s="56"/>
      <c r="AJM238" s="56"/>
      <c r="AJN238" s="56"/>
      <c r="AJO238" s="56"/>
      <c r="AJP238" s="56"/>
      <c r="AJQ238" s="56"/>
      <c r="AJR238" s="56"/>
      <c r="AJS238" s="56"/>
      <c r="AJT238" s="56"/>
      <c r="AJU238" s="56"/>
      <c r="AJV238" s="56"/>
      <c r="AJW238" s="56"/>
      <c r="AJX238" s="56"/>
      <c r="AJY238" s="56"/>
      <c r="AJZ238" s="56"/>
      <c r="AKA238" s="56"/>
      <c r="AKB238" s="56"/>
      <c r="AKC238" s="56"/>
      <c r="AKD238" s="56"/>
      <c r="AKE238" s="56"/>
      <c r="AKF238" s="56"/>
      <c r="AKG238" s="56"/>
      <c r="AKH238" s="56"/>
      <c r="AKI238" s="56"/>
      <c r="AKJ238" s="56"/>
      <c r="AKK238" s="56"/>
      <c r="AKL238" s="56"/>
      <c r="AKM238" s="56"/>
      <c r="AKN238" s="56"/>
      <c r="AKO238" s="56"/>
      <c r="AKP238" s="56"/>
      <c r="AKQ238" s="56"/>
      <c r="AKR238" s="56"/>
      <c r="AKS238" s="56"/>
      <c r="AKT238" s="56"/>
      <c r="AKU238" s="56"/>
      <c r="AKV238" s="56"/>
      <c r="AKW238" s="56"/>
      <c r="AKX238" s="56"/>
      <c r="AKY238" s="56"/>
      <c r="AKZ238" s="56"/>
      <c r="ALA238" s="56"/>
      <c r="ALB238" s="56"/>
      <c r="ALC238" s="56"/>
      <c r="ALD238" s="56"/>
      <c r="ALE238" s="56"/>
      <c r="ALF238" s="56"/>
      <c r="ALG238" s="56"/>
      <c r="ALH238" s="56"/>
      <c r="ALI238" s="56"/>
      <c r="ALJ238" s="56"/>
      <c r="ALK238" s="56"/>
      <c r="ALL238" s="56"/>
      <c r="ALM238" s="56"/>
      <c r="ALN238" s="56"/>
      <c r="ALO238" s="56"/>
      <c r="ALP238" s="56"/>
      <c r="ALQ238" s="56"/>
      <c r="ALR238" s="56"/>
      <c r="ALS238" s="56"/>
      <c r="ALT238" s="56"/>
      <c r="ALU238" s="56"/>
      <c r="ALV238" s="56"/>
      <c r="ALW238" s="56"/>
      <c r="ALX238" s="56"/>
      <c r="ALY238" s="56"/>
      <c r="ALZ238" s="56"/>
      <c r="AMA238" s="56"/>
      <c r="AMB238" s="56"/>
      <c r="AMC238" s="56"/>
      <c r="AMD238" s="56"/>
      <c r="AME238" s="56"/>
      <c r="AMF238" s="56"/>
      <c r="AMG238" s="56"/>
      <c r="AMH238" s="56"/>
      <c r="AMI238" s="56"/>
      <c r="AMJ238" s="56"/>
      <c r="AMK238" s="56"/>
      <c r="AML238" s="56"/>
      <c r="AMM238" s="56"/>
      <c r="AMN238" s="56"/>
      <c r="AMO238" s="56"/>
      <c r="AMP238" s="56"/>
      <c r="AMQ238" s="56"/>
      <c r="AMR238" s="56"/>
      <c r="AMS238" s="56"/>
      <c r="AMT238" s="56"/>
      <c r="AMU238" s="56"/>
      <c r="AMV238" s="56"/>
      <c r="AMW238" s="56"/>
      <c r="AMX238" s="56"/>
      <c r="AMY238" s="56"/>
      <c r="AMZ238" s="56"/>
      <c r="ANA238" s="56"/>
      <c r="ANB238" s="56"/>
      <c r="ANC238" s="56"/>
      <c r="AND238" s="56"/>
      <c r="ANE238" s="56"/>
      <c r="ANF238" s="56"/>
      <c r="ANG238" s="56"/>
      <c r="ANH238" s="56"/>
      <c r="ANI238" s="56"/>
      <c r="ANJ238" s="56"/>
      <c r="ANK238" s="56"/>
      <c r="ANL238" s="56"/>
      <c r="ANM238" s="56"/>
      <c r="ANN238" s="56"/>
      <c r="ANO238" s="56"/>
      <c r="ANP238" s="56"/>
      <c r="ANQ238" s="56"/>
      <c r="ANR238" s="56"/>
      <c r="ANS238" s="56"/>
      <c r="ANT238" s="56"/>
      <c r="ANU238" s="56"/>
      <c r="ANV238" s="56"/>
      <c r="ANW238" s="56"/>
      <c r="ANX238" s="56"/>
      <c r="ANY238" s="56"/>
      <c r="ANZ238" s="56"/>
      <c r="AOA238" s="56"/>
      <c r="AOB238" s="56"/>
      <c r="AOC238" s="56"/>
      <c r="AOD238" s="56"/>
      <c r="AOE238" s="56"/>
      <c r="AOF238" s="56"/>
      <c r="AOG238" s="56"/>
      <c r="AOH238" s="56"/>
      <c r="AOI238" s="56"/>
      <c r="AOJ238" s="56"/>
      <c r="AOK238" s="56"/>
      <c r="AOL238" s="56"/>
      <c r="AOM238" s="56"/>
      <c r="AON238" s="56"/>
      <c r="AOO238" s="56"/>
      <c r="AOP238" s="56"/>
      <c r="AOQ238" s="56"/>
      <c r="AOR238" s="56"/>
      <c r="AOS238" s="56"/>
      <c r="AOT238" s="56"/>
      <c r="AOU238" s="56"/>
      <c r="AOV238" s="56"/>
      <c r="AOW238" s="56"/>
      <c r="AOX238" s="56"/>
      <c r="AOY238" s="56"/>
      <c r="AOZ238" s="56"/>
      <c r="APA238" s="56"/>
      <c r="APB238" s="56"/>
      <c r="APC238" s="56"/>
      <c r="APD238" s="56"/>
      <c r="APE238" s="56"/>
      <c r="APF238" s="56"/>
      <c r="APG238" s="56"/>
      <c r="APH238" s="56"/>
      <c r="API238" s="56"/>
      <c r="APJ238" s="56"/>
      <c r="APK238" s="56"/>
      <c r="APL238" s="56"/>
      <c r="APM238" s="56"/>
      <c r="APN238" s="56"/>
      <c r="APO238" s="56"/>
      <c r="APP238" s="56"/>
      <c r="APQ238" s="56"/>
      <c r="APR238" s="56"/>
      <c r="APS238" s="56"/>
      <c r="APT238" s="56"/>
      <c r="APU238" s="56"/>
      <c r="APV238" s="56"/>
      <c r="APW238" s="56"/>
      <c r="APX238" s="56"/>
      <c r="APY238" s="56"/>
      <c r="APZ238" s="56"/>
      <c r="AQA238" s="56"/>
      <c r="AQB238" s="56"/>
      <c r="AQC238" s="56"/>
      <c r="AQD238" s="56"/>
      <c r="AQE238" s="56"/>
      <c r="AQF238" s="56"/>
      <c r="AQG238" s="56"/>
      <c r="AQH238" s="56"/>
      <c r="AQI238" s="56"/>
      <c r="AQJ238" s="56"/>
      <c r="AQK238" s="56"/>
      <c r="AQL238" s="56"/>
      <c r="AQM238" s="56"/>
      <c r="AQN238" s="56"/>
      <c r="AQO238" s="56"/>
      <c r="AQP238" s="56"/>
      <c r="AQQ238" s="56"/>
      <c r="AQR238" s="56"/>
      <c r="AQS238" s="56"/>
      <c r="AQT238" s="56"/>
      <c r="AQU238" s="56"/>
      <c r="AQV238" s="56"/>
      <c r="AQW238" s="56"/>
      <c r="AQX238" s="56"/>
      <c r="AQY238" s="56"/>
      <c r="AQZ238" s="56"/>
      <c r="ARA238" s="56"/>
      <c r="ARB238" s="56"/>
      <c r="ARC238" s="56"/>
      <c r="ARD238" s="56"/>
      <c r="ARE238" s="56"/>
      <c r="ARF238" s="56"/>
      <c r="ARG238" s="56"/>
      <c r="ARH238" s="56"/>
      <c r="ARI238" s="56"/>
      <c r="ARJ238" s="56"/>
      <c r="ARK238" s="56"/>
      <c r="ARL238" s="56"/>
      <c r="ARM238" s="56"/>
      <c r="ARN238" s="56"/>
      <c r="ARO238" s="56"/>
      <c r="ARP238" s="56"/>
      <c r="ARQ238" s="56"/>
      <c r="ARR238" s="56"/>
      <c r="ARS238" s="56"/>
      <c r="ART238" s="56"/>
      <c r="ARU238" s="56"/>
      <c r="ARV238" s="56"/>
      <c r="ARW238" s="56"/>
      <c r="ARX238" s="56"/>
      <c r="ARY238" s="56"/>
      <c r="ARZ238" s="56"/>
      <c r="ASA238" s="56"/>
      <c r="ASB238" s="56"/>
      <c r="ASC238" s="56"/>
      <c r="ASD238" s="56"/>
      <c r="ASE238" s="56"/>
      <c r="ASF238" s="56"/>
      <c r="ASG238" s="56"/>
      <c r="ASH238" s="56"/>
      <c r="ASI238" s="56"/>
      <c r="ASJ238" s="56"/>
      <c r="ASK238" s="56"/>
      <c r="ASL238" s="56"/>
      <c r="ASM238" s="56"/>
      <c r="ASN238" s="56"/>
      <c r="ASO238" s="56"/>
      <c r="ASP238" s="56"/>
      <c r="ASQ238" s="56"/>
      <c r="ASR238" s="56"/>
      <c r="ASS238" s="56"/>
      <c r="AST238" s="56"/>
      <c r="ASU238" s="56"/>
      <c r="ASV238" s="56"/>
      <c r="ASW238" s="56"/>
      <c r="ASX238" s="56"/>
      <c r="ASY238" s="56"/>
      <c r="ASZ238" s="56"/>
      <c r="ATA238" s="56"/>
      <c r="ATB238" s="56"/>
      <c r="ATC238" s="56"/>
      <c r="ATD238" s="56"/>
      <c r="ATE238" s="56"/>
      <c r="ATF238" s="56"/>
      <c r="ATG238" s="56"/>
      <c r="ATH238" s="56"/>
      <c r="ATI238" s="56"/>
      <c r="ATJ238" s="56"/>
      <c r="ATK238" s="56"/>
      <c r="ATL238" s="56"/>
      <c r="ATM238" s="56"/>
      <c r="ATN238" s="56"/>
      <c r="ATO238" s="56"/>
      <c r="ATP238" s="56"/>
      <c r="ATQ238" s="56"/>
      <c r="ATR238" s="56"/>
      <c r="ATS238" s="56"/>
      <c r="ATT238" s="56"/>
      <c r="ATU238" s="56"/>
      <c r="ATV238" s="56"/>
      <c r="ATW238" s="56"/>
      <c r="ATX238" s="56"/>
      <c r="ATY238" s="56"/>
      <c r="ATZ238" s="56"/>
      <c r="AUA238" s="56"/>
      <c r="AUB238" s="56"/>
      <c r="AUC238" s="56"/>
      <c r="AUD238" s="56"/>
      <c r="AUE238" s="56"/>
      <c r="AUF238" s="56"/>
      <c r="AUG238" s="56"/>
      <c r="AUH238" s="56"/>
      <c r="AUI238" s="56"/>
      <c r="AUJ238" s="56"/>
      <c r="AUK238" s="56"/>
      <c r="AUL238" s="56"/>
      <c r="AUM238" s="56"/>
      <c r="AUN238" s="56"/>
      <c r="AUO238" s="56"/>
      <c r="AUP238" s="56"/>
      <c r="AUQ238" s="56"/>
      <c r="AUR238" s="56"/>
      <c r="AUS238" s="56"/>
      <c r="AUT238" s="56"/>
      <c r="AUU238" s="56"/>
      <c r="AUV238" s="56"/>
      <c r="AUW238" s="56"/>
      <c r="AUX238" s="56"/>
      <c r="AUY238" s="56"/>
      <c r="AUZ238" s="56"/>
      <c r="AVA238" s="56"/>
      <c r="AVB238" s="56"/>
      <c r="AVC238" s="56"/>
      <c r="AVD238" s="56"/>
      <c r="AVE238" s="56"/>
      <c r="AVF238" s="56"/>
      <c r="AVG238" s="56"/>
      <c r="AVH238" s="56"/>
      <c r="AVI238" s="56"/>
      <c r="AVJ238" s="56"/>
      <c r="AVK238" s="56"/>
      <c r="AVL238" s="56"/>
      <c r="AVM238" s="56"/>
      <c r="AVN238" s="56"/>
      <c r="AVO238" s="56"/>
      <c r="AVP238" s="56"/>
      <c r="AVQ238" s="56"/>
      <c r="AVR238" s="56"/>
      <c r="AVS238" s="56"/>
      <c r="AVT238" s="56"/>
      <c r="AVU238" s="56"/>
      <c r="AVV238" s="56"/>
      <c r="AVW238" s="56"/>
      <c r="AVX238" s="56"/>
      <c r="AVY238" s="56"/>
      <c r="AVZ238" s="56"/>
      <c r="AWA238" s="56"/>
      <c r="AWB238" s="56"/>
      <c r="AWC238" s="56"/>
      <c r="AWD238" s="56"/>
      <c r="AWE238" s="56"/>
      <c r="AWF238" s="56"/>
      <c r="AWG238" s="56"/>
      <c r="AWH238" s="56"/>
      <c r="AWI238" s="56"/>
      <c r="AWJ238" s="56"/>
      <c r="AWK238" s="56"/>
      <c r="AWL238" s="56"/>
      <c r="AWM238" s="56"/>
      <c r="AWN238" s="56"/>
      <c r="AWO238" s="56"/>
      <c r="AWP238" s="56"/>
      <c r="AWQ238" s="56"/>
      <c r="AWR238" s="56"/>
      <c r="AWS238" s="56"/>
      <c r="AWT238" s="56"/>
      <c r="AWU238" s="56"/>
      <c r="AWV238" s="56"/>
      <c r="AWW238" s="56"/>
      <c r="AWX238" s="56"/>
      <c r="AWY238" s="56"/>
      <c r="AWZ238" s="56"/>
      <c r="AXA238" s="56"/>
      <c r="AXB238" s="56"/>
      <c r="AXC238" s="56"/>
      <c r="AXD238" s="56"/>
      <c r="AXE238" s="56"/>
      <c r="AXF238" s="56"/>
      <c r="AXG238" s="56"/>
      <c r="AXH238" s="56"/>
      <c r="AXI238" s="56"/>
      <c r="AXJ238" s="56"/>
      <c r="AXK238" s="56"/>
      <c r="AXL238" s="56"/>
      <c r="AXM238" s="56"/>
      <c r="AXN238" s="56"/>
      <c r="AXO238" s="56"/>
      <c r="AXP238" s="56"/>
      <c r="AXQ238" s="56"/>
      <c r="AXR238" s="56"/>
      <c r="AXS238" s="56"/>
      <c r="AXT238" s="56"/>
      <c r="AXU238" s="56"/>
      <c r="AXV238" s="56"/>
      <c r="AXW238" s="56"/>
      <c r="AXX238" s="56"/>
      <c r="AXY238" s="56"/>
      <c r="AXZ238" s="56"/>
      <c r="AYA238" s="56"/>
      <c r="AYB238" s="56"/>
      <c r="AYC238" s="56"/>
      <c r="AYD238" s="56"/>
      <c r="AYE238" s="56"/>
      <c r="AYF238" s="56"/>
      <c r="AYG238" s="56"/>
      <c r="AYH238" s="56"/>
      <c r="AYI238" s="56"/>
      <c r="AYJ238" s="56"/>
      <c r="AYK238" s="56"/>
      <c r="AYL238" s="56"/>
      <c r="AYM238" s="56"/>
      <c r="AYN238" s="56"/>
      <c r="AYO238" s="56"/>
      <c r="AYP238" s="56"/>
      <c r="AYQ238" s="56"/>
      <c r="AYR238" s="56"/>
      <c r="AYS238" s="56"/>
      <c r="AYT238" s="56"/>
      <c r="AYU238" s="56"/>
      <c r="AYV238" s="56"/>
      <c r="AYW238" s="56"/>
      <c r="AYX238" s="56"/>
      <c r="AYY238" s="56"/>
      <c r="AYZ238" s="56"/>
      <c r="AZA238" s="56"/>
      <c r="AZB238" s="56"/>
      <c r="AZC238" s="56"/>
      <c r="AZD238" s="56"/>
      <c r="AZE238" s="56"/>
      <c r="AZF238" s="56"/>
      <c r="AZG238" s="56"/>
      <c r="AZH238" s="56"/>
      <c r="AZI238" s="56"/>
      <c r="AZJ238" s="56"/>
      <c r="AZK238" s="56"/>
      <c r="AZL238" s="56"/>
      <c r="AZM238" s="56"/>
      <c r="AZN238" s="56"/>
      <c r="AZO238" s="56"/>
      <c r="AZP238" s="56"/>
      <c r="AZQ238" s="56"/>
      <c r="AZR238" s="56"/>
      <c r="AZS238" s="56"/>
      <c r="AZT238" s="56"/>
      <c r="AZU238" s="56"/>
      <c r="AZV238" s="56"/>
      <c r="AZW238" s="56"/>
      <c r="AZX238" s="56"/>
      <c r="AZY238" s="56"/>
      <c r="AZZ238" s="56"/>
      <c r="BAA238" s="56"/>
      <c r="BAB238" s="56"/>
      <c r="BAC238" s="56"/>
      <c r="BAD238" s="56"/>
      <c r="BAE238" s="56"/>
      <c r="BAF238" s="56"/>
      <c r="BAG238" s="56"/>
      <c r="BAH238" s="56"/>
      <c r="BAI238" s="56"/>
      <c r="BAJ238" s="56"/>
      <c r="BAK238" s="56"/>
      <c r="BAL238" s="56"/>
      <c r="BAM238" s="56"/>
      <c r="BAN238" s="56"/>
      <c r="BAO238" s="56"/>
      <c r="BAP238" s="56"/>
      <c r="BAQ238" s="56"/>
      <c r="BAR238" s="56"/>
      <c r="BAS238" s="56"/>
      <c r="BAT238" s="56"/>
      <c r="BAU238" s="56"/>
      <c r="BAV238" s="56"/>
      <c r="BAW238" s="56"/>
      <c r="BAX238" s="56"/>
      <c r="BAY238" s="56"/>
      <c r="BAZ238" s="56"/>
      <c r="BBA238" s="56"/>
      <c r="BBB238" s="56"/>
      <c r="BBC238" s="56"/>
      <c r="BBD238" s="56"/>
      <c r="BBE238" s="56"/>
      <c r="BBF238" s="56"/>
      <c r="BBG238" s="56"/>
      <c r="BBH238" s="56"/>
      <c r="BBI238" s="56"/>
      <c r="BBJ238" s="56"/>
      <c r="BBK238" s="56"/>
      <c r="BBL238" s="56"/>
      <c r="BBM238" s="56"/>
      <c r="BBN238" s="56"/>
      <c r="BBO238" s="56"/>
      <c r="BBP238" s="56"/>
      <c r="BBQ238" s="56"/>
      <c r="BBR238" s="56"/>
      <c r="BBS238" s="56"/>
      <c r="BBT238" s="56"/>
      <c r="BBU238" s="56"/>
      <c r="BBV238" s="56"/>
      <c r="BBW238" s="56"/>
      <c r="BBX238" s="56"/>
      <c r="BBY238" s="56"/>
      <c r="BBZ238" s="56"/>
      <c r="BCA238" s="56"/>
      <c r="BCB238" s="56"/>
      <c r="BCC238" s="56"/>
      <c r="BCD238" s="56"/>
      <c r="BCE238" s="56"/>
      <c r="BCF238" s="56"/>
      <c r="BCG238" s="56"/>
      <c r="BCH238" s="56"/>
      <c r="BCI238" s="56"/>
      <c r="BCJ238" s="56"/>
      <c r="BCK238" s="56"/>
      <c r="BCL238" s="56"/>
      <c r="BCM238" s="56"/>
      <c r="BCN238" s="56"/>
      <c r="BCO238" s="56"/>
      <c r="BCP238" s="56"/>
      <c r="BCQ238" s="56"/>
      <c r="BCR238" s="56"/>
      <c r="BCS238" s="56"/>
      <c r="BCT238" s="56"/>
      <c r="BCU238" s="56"/>
      <c r="BCV238" s="56"/>
      <c r="BCW238" s="56"/>
      <c r="BCX238" s="56"/>
      <c r="BCY238" s="56"/>
      <c r="BCZ238" s="56"/>
      <c r="BDA238" s="56"/>
      <c r="BDB238" s="56"/>
      <c r="BDC238" s="56"/>
      <c r="BDD238" s="56"/>
      <c r="BDE238" s="56"/>
      <c r="BDF238" s="56"/>
      <c r="BDG238" s="56"/>
      <c r="BDH238" s="56"/>
      <c r="BDI238" s="56"/>
      <c r="BDJ238" s="56"/>
      <c r="BDK238" s="56"/>
      <c r="BDL238" s="56"/>
      <c r="BDM238" s="56"/>
      <c r="BDN238" s="56"/>
      <c r="BDO238" s="56"/>
      <c r="BDP238" s="56"/>
      <c r="BDQ238" s="56"/>
      <c r="BDR238" s="56"/>
      <c r="BDS238" s="56"/>
      <c r="BDT238" s="56"/>
      <c r="BDU238" s="56"/>
      <c r="BDV238" s="56"/>
      <c r="BDW238" s="56"/>
      <c r="BDX238" s="56"/>
      <c r="BDY238" s="56"/>
      <c r="BDZ238" s="56"/>
      <c r="BEA238" s="56"/>
      <c r="BEB238" s="56"/>
      <c r="BEC238" s="56"/>
      <c r="BED238" s="56"/>
      <c r="BEE238" s="56"/>
      <c r="BEF238" s="56"/>
      <c r="BEG238" s="56"/>
      <c r="BEH238" s="56"/>
      <c r="BEI238" s="56"/>
      <c r="BEJ238" s="56"/>
      <c r="BEK238" s="56"/>
      <c r="BEL238" s="56"/>
      <c r="BEM238" s="56"/>
      <c r="BEN238" s="56"/>
      <c r="BEO238" s="56"/>
      <c r="BEP238" s="56"/>
      <c r="BEQ238" s="56"/>
      <c r="BER238" s="56"/>
      <c r="BES238" s="56"/>
      <c r="BET238" s="56"/>
      <c r="BEU238" s="56"/>
      <c r="BEV238" s="56"/>
      <c r="BEW238" s="56"/>
      <c r="BEX238" s="56"/>
      <c r="BEY238" s="56"/>
      <c r="BEZ238" s="56"/>
      <c r="BFA238" s="56"/>
      <c r="BFB238" s="56"/>
      <c r="BFC238" s="56"/>
      <c r="BFD238" s="56"/>
      <c r="BFE238" s="56"/>
      <c r="BFF238" s="56"/>
      <c r="BFG238" s="56"/>
      <c r="BFH238" s="56"/>
      <c r="BFI238" s="56"/>
      <c r="BFJ238" s="56"/>
      <c r="BFK238" s="56"/>
      <c r="BFL238" s="56"/>
      <c r="BFM238" s="56"/>
      <c r="BFN238" s="56"/>
      <c r="BFO238" s="56"/>
      <c r="BFP238" s="56"/>
      <c r="BFQ238" s="56"/>
      <c r="BFR238" s="56"/>
      <c r="BFS238" s="56"/>
      <c r="BFT238" s="56"/>
      <c r="BFU238" s="56"/>
      <c r="BFV238" s="56"/>
      <c r="BFW238" s="56"/>
      <c r="BFX238" s="56"/>
      <c r="BFY238" s="56"/>
      <c r="BFZ238" s="56"/>
      <c r="BGA238" s="56"/>
      <c r="BGB238" s="56"/>
      <c r="BGC238" s="56"/>
      <c r="BGD238" s="56"/>
      <c r="BGE238" s="56"/>
      <c r="BGF238" s="56"/>
      <c r="BGG238" s="56"/>
      <c r="BGH238" s="56"/>
      <c r="BGI238" s="56"/>
      <c r="BGJ238" s="56"/>
      <c r="BGK238" s="56"/>
      <c r="BGL238" s="56"/>
      <c r="BGM238" s="56"/>
      <c r="BGN238" s="56"/>
      <c r="BGO238" s="56"/>
      <c r="BGP238" s="56"/>
      <c r="BGQ238" s="56"/>
      <c r="BGR238" s="56"/>
      <c r="BGS238" s="56"/>
      <c r="BGT238" s="56"/>
      <c r="BGU238" s="56"/>
      <c r="BGV238" s="56"/>
      <c r="BGW238" s="56"/>
      <c r="BGX238" s="56"/>
      <c r="BGY238" s="56"/>
      <c r="BGZ238" s="56"/>
      <c r="BHA238" s="56"/>
      <c r="BHB238" s="56"/>
      <c r="BHC238" s="56"/>
      <c r="BHD238" s="56"/>
      <c r="BHE238" s="56"/>
      <c r="BHF238" s="56"/>
      <c r="BHG238" s="56"/>
      <c r="BHH238" s="56"/>
      <c r="BHI238" s="56"/>
      <c r="BHJ238" s="56"/>
      <c r="BHK238" s="56"/>
      <c r="BHL238" s="56"/>
      <c r="BHM238" s="56"/>
      <c r="BHN238" s="56"/>
      <c r="BHO238" s="56"/>
      <c r="BHP238" s="56"/>
      <c r="BHQ238" s="56"/>
      <c r="BHR238" s="56"/>
      <c r="BHS238" s="56"/>
      <c r="BHT238" s="56"/>
      <c r="BHU238" s="56"/>
      <c r="BHV238" s="56"/>
      <c r="BHW238" s="56"/>
      <c r="BHX238" s="56"/>
      <c r="BHY238" s="56"/>
      <c r="BHZ238" s="56"/>
      <c r="BIA238" s="56"/>
      <c r="BIB238" s="56"/>
      <c r="BIC238" s="56"/>
      <c r="BID238" s="56"/>
      <c r="BIE238" s="56"/>
      <c r="BIF238" s="56"/>
      <c r="BIG238" s="56"/>
      <c r="BIH238" s="56"/>
      <c r="BII238" s="56"/>
      <c r="BIJ238" s="56"/>
      <c r="BIK238" s="56"/>
      <c r="BIL238" s="56"/>
      <c r="BIM238" s="56"/>
      <c r="BIN238" s="56"/>
      <c r="BIO238" s="56"/>
      <c r="BIP238" s="56"/>
      <c r="BIQ238" s="56"/>
      <c r="BIR238" s="56"/>
      <c r="BIS238" s="56"/>
      <c r="BIT238" s="56"/>
      <c r="BIU238" s="56"/>
      <c r="BIV238" s="56"/>
      <c r="BIW238" s="56"/>
      <c r="BIX238" s="56"/>
      <c r="BIY238" s="56"/>
      <c r="BIZ238" s="56"/>
      <c r="BJA238" s="56"/>
      <c r="BJB238" s="56"/>
      <c r="BJC238" s="56"/>
      <c r="BJD238" s="56"/>
      <c r="BJE238" s="56"/>
      <c r="BJF238" s="56"/>
      <c r="BJG238" s="56"/>
      <c r="BJH238" s="56"/>
      <c r="BJI238" s="56"/>
      <c r="BJJ238" s="56"/>
      <c r="BJK238" s="56"/>
      <c r="BJL238" s="56"/>
      <c r="BJM238" s="56"/>
      <c r="BJN238" s="56"/>
      <c r="BJO238" s="56"/>
      <c r="BJP238" s="56"/>
      <c r="BJQ238" s="56"/>
      <c r="BJR238" s="56"/>
      <c r="BJS238" s="56"/>
      <c r="BJT238" s="56"/>
      <c r="BJU238" s="56"/>
      <c r="BJV238" s="56"/>
      <c r="BJW238" s="56"/>
      <c r="BJX238" s="56"/>
      <c r="BJY238" s="56"/>
      <c r="BJZ238" s="56"/>
      <c r="BKA238" s="56"/>
      <c r="BKB238" s="56"/>
      <c r="BKC238" s="56"/>
      <c r="BKD238" s="56"/>
      <c r="BKE238" s="56"/>
      <c r="BKF238" s="56"/>
      <c r="BKG238" s="56"/>
      <c r="BKH238" s="56"/>
      <c r="BKI238" s="56"/>
      <c r="BKJ238" s="56"/>
      <c r="BKK238" s="56"/>
      <c r="BKL238" s="56"/>
      <c r="BKM238" s="56"/>
      <c r="BKN238" s="56"/>
      <c r="BKO238" s="56"/>
      <c r="BKP238" s="56"/>
      <c r="BKQ238" s="56"/>
      <c r="BKR238" s="56"/>
      <c r="BKS238" s="56"/>
      <c r="BKT238" s="56"/>
      <c r="BKU238" s="56"/>
      <c r="BKV238" s="56"/>
      <c r="BKW238" s="56"/>
      <c r="BKX238" s="56"/>
      <c r="BKY238" s="56"/>
      <c r="BKZ238" s="56"/>
      <c r="BLA238" s="56"/>
      <c r="BLB238" s="56"/>
      <c r="BLC238" s="56"/>
      <c r="BLD238" s="56"/>
      <c r="BLE238" s="56"/>
      <c r="BLF238" s="56"/>
      <c r="BLG238" s="56"/>
      <c r="BLH238" s="56"/>
      <c r="BLI238" s="56"/>
      <c r="BLJ238" s="56"/>
      <c r="BLK238" s="56"/>
      <c r="BLL238" s="56"/>
      <c r="BLM238" s="56"/>
      <c r="BLN238" s="56"/>
      <c r="BLO238" s="56"/>
      <c r="BLP238" s="56"/>
      <c r="BLQ238" s="56"/>
      <c r="BLR238" s="56"/>
      <c r="BLS238" s="56"/>
      <c r="BLT238" s="56"/>
      <c r="BLU238" s="56"/>
      <c r="BLV238" s="56"/>
      <c r="BLW238" s="56"/>
      <c r="BLX238" s="56"/>
      <c r="BLY238" s="56"/>
      <c r="BLZ238" s="56"/>
      <c r="BMA238" s="56"/>
      <c r="BMB238" s="56"/>
      <c r="BMC238" s="56"/>
      <c r="BMD238" s="56"/>
      <c r="BME238" s="56"/>
      <c r="BMF238" s="56"/>
      <c r="BMG238" s="56"/>
      <c r="BMH238" s="56"/>
      <c r="BMI238" s="56"/>
      <c r="BMJ238" s="56"/>
      <c r="BMK238" s="56"/>
      <c r="BML238" s="56"/>
      <c r="BMM238" s="56"/>
      <c r="BMN238" s="56"/>
      <c r="BMO238" s="56"/>
      <c r="BMP238" s="56"/>
      <c r="BMQ238" s="56"/>
      <c r="BMR238" s="56"/>
      <c r="BMS238" s="56"/>
      <c r="BMT238" s="56"/>
      <c r="BMU238" s="56"/>
      <c r="BMV238" s="56"/>
      <c r="BMW238" s="56"/>
      <c r="BMX238" s="56"/>
      <c r="BMY238" s="56"/>
      <c r="BMZ238" s="56"/>
      <c r="BNA238" s="56"/>
      <c r="BNB238" s="56"/>
      <c r="BNC238" s="56"/>
      <c r="BND238" s="56"/>
      <c r="BNE238" s="56"/>
      <c r="BNF238" s="56"/>
      <c r="BNG238" s="56"/>
      <c r="BNH238" s="56"/>
      <c r="BNI238" s="56"/>
      <c r="BNJ238" s="56"/>
      <c r="BNK238" s="56"/>
      <c r="BNL238" s="56"/>
      <c r="BNM238" s="56"/>
      <c r="BNN238" s="56"/>
      <c r="BNO238" s="56"/>
      <c r="BNP238" s="56"/>
      <c r="BNQ238" s="56"/>
      <c r="BNR238" s="56"/>
      <c r="BNS238" s="56"/>
      <c r="BNT238" s="56"/>
      <c r="BNU238" s="56"/>
      <c r="BNV238" s="56"/>
      <c r="BNW238" s="56"/>
      <c r="BNX238" s="56"/>
      <c r="BNY238" s="56"/>
      <c r="BNZ238" s="56"/>
      <c r="BOA238" s="56"/>
      <c r="BOB238" s="56"/>
      <c r="BOC238" s="56"/>
      <c r="BOD238" s="56"/>
      <c r="BOE238" s="56"/>
      <c r="BOF238" s="56"/>
      <c r="BOG238" s="56"/>
      <c r="BOH238" s="56"/>
      <c r="BOI238" s="56"/>
      <c r="BOJ238" s="56"/>
      <c r="BOK238" s="56"/>
      <c r="BOL238" s="56"/>
      <c r="BOM238" s="56"/>
      <c r="BON238" s="56"/>
      <c r="BOO238" s="56"/>
      <c r="BOP238" s="56"/>
      <c r="BOQ238" s="56"/>
      <c r="BOR238" s="56"/>
      <c r="BOS238" s="56"/>
      <c r="BOT238" s="56"/>
      <c r="BOU238" s="56"/>
      <c r="BOV238" s="56"/>
      <c r="BOW238" s="56"/>
      <c r="BOX238" s="56"/>
      <c r="BOY238" s="56"/>
      <c r="BOZ238" s="56"/>
      <c r="BPA238" s="56"/>
      <c r="BPB238" s="56"/>
      <c r="BPC238" s="56"/>
      <c r="BPD238" s="56"/>
      <c r="BPE238" s="56"/>
      <c r="BPF238" s="56"/>
      <c r="BPG238" s="56"/>
      <c r="BPH238" s="56"/>
      <c r="BPI238" s="56"/>
      <c r="BPJ238" s="56"/>
      <c r="BPK238" s="56"/>
      <c r="BPL238" s="56"/>
      <c r="BPM238" s="56"/>
      <c r="BPN238" s="56"/>
      <c r="BPO238" s="56"/>
      <c r="BPP238" s="56"/>
      <c r="BPQ238" s="56"/>
      <c r="BPR238" s="56"/>
      <c r="BPS238" s="56"/>
      <c r="BPT238" s="56"/>
      <c r="BPU238" s="56"/>
      <c r="BPV238" s="56"/>
      <c r="BPW238" s="56"/>
      <c r="BPX238" s="56"/>
      <c r="BPY238" s="56"/>
      <c r="BPZ238" s="56"/>
      <c r="BQA238" s="56"/>
      <c r="BQB238" s="56"/>
      <c r="BQC238" s="56"/>
      <c r="BQD238" s="56"/>
      <c r="BQE238" s="56"/>
      <c r="BQF238" s="56"/>
      <c r="BQG238" s="56"/>
      <c r="BQH238" s="56"/>
      <c r="BQI238" s="56"/>
      <c r="BQJ238" s="56"/>
      <c r="BQK238" s="56"/>
      <c r="BQL238" s="56"/>
      <c r="BQM238" s="56"/>
      <c r="BQN238" s="56"/>
      <c r="BQO238" s="56"/>
      <c r="BQP238" s="56"/>
      <c r="BQQ238" s="56"/>
      <c r="BQR238" s="56"/>
      <c r="BQS238" s="56"/>
      <c r="BQT238" s="56"/>
      <c r="BQU238" s="56"/>
      <c r="BQV238" s="56"/>
      <c r="BQW238" s="56"/>
      <c r="BQX238" s="56"/>
      <c r="BQY238" s="56"/>
      <c r="BQZ238" s="56"/>
      <c r="BRA238" s="56"/>
      <c r="BRB238" s="56"/>
      <c r="BRC238" s="56"/>
      <c r="BRD238" s="56"/>
      <c r="BRE238" s="56"/>
      <c r="BRF238" s="56"/>
      <c r="BRG238" s="56"/>
      <c r="BRH238" s="56"/>
      <c r="BRI238" s="56"/>
      <c r="BRJ238" s="56"/>
      <c r="BRK238" s="56"/>
      <c r="BRL238" s="56"/>
      <c r="BRM238" s="56"/>
      <c r="BRN238" s="56"/>
      <c r="BRO238" s="56"/>
      <c r="BRP238" s="56"/>
      <c r="BRQ238" s="56"/>
      <c r="BRR238" s="56"/>
      <c r="BRS238" s="56"/>
      <c r="BRT238" s="56"/>
      <c r="BRU238" s="56"/>
      <c r="BRV238" s="56"/>
      <c r="BRW238" s="56"/>
      <c r="BRX238" s="56"/>
      <c r="BRY238" s="56"/>
      <c r="BRZ238" s="56"/>
      <c r="BSA238" s="56"/>
      <c r="BSB238" s="56"/>
      <c r="BSC238" s="56"/>
      <c r="BSD238" s="56"/>
      <c r="BSE238" s="56"/>
      <c r="BSF238" s="56"/>
      <c r="BSG238" s="56"/>
      <c r="BSH238" s="56"/>
      <c r="BSI238" s="56"/>
      <c r="BSJ238" s="56"/>
      <c r="BSK238" s="56"/>
      <c r="BSL238" s="56"/>
      <c r="BSM238" s="56"/>
      <c r="BSN238" s="56"/>
      <c r="BSO238" s="56"/>
      <c r="BSP238" s="56"/>
      <c r="BSQ238" s="56"/>
      <c r="BSR238" s="56"/>
      <c r="BSS238" s="56"/>
      <c r="BST238" s="56"/>
      <c r="BSU238" s="56"/>
      <c r="BSV238" s="56"/>
      <c r="BSW238" s="56"/>
      <c r="BSX238" s="56"/>
      <c r="BSY238" s="56"/>
      <c r="BSZ238" s="56"/>
      <c r="BTA238" s="56"/>
      <c r="BTB238" s="56"/>
      <c r="BTC238" s="56"/>
      <c r="BTD238" s="56"/>
      <c r="BTE238" s="56"/>
      <c r="BTF238" s="56"/>
      <c r="BTG238" s="56"/>
      <c r="BTH238" s="56"/>
      <c r="BTI238" s="56"/>
      <c r="BTJ238" s="56"/>
      <c r="BTK238" s="56"/>
      <c r="BTL238" s="56"/>
      <c r="BTM238" s="56"/>
      <c r="BTN238" s="56"/>
      <c r="BTO238" s="56"/>
      <c r="BTP238" s="56"/>
      <c r="BTQ238" s="56"/>
      <c r="BTR238" s="56"/>
      <c r="BTS238" s="56"/>
      <c r="BTT238" s="56"/>
      <c r="BTU238" s="56"/>
      <c r="BTV238" s="56"/>
      <c r="BTW238" s="56"/>
      <c r="BTX238" s="56"/>
      <c r="BTY238" s="56"/>
      <c r="BTZ238" s="56"/>
      <c r="BUA238" s="56"/>
      <c r="BUB238" s="56"/>
      <c r="BUC238" s="56"/>
      <c r="BUD238" s="56"/>
      <c r="BUE238" s="56"/>
      <c r="BUF238" s="56"/>
      <c r="BUG238" s="56"/>
      <c r="BUH238" s="56"/>
      <c r="BUI238" s="56"/>
      <c r="BUJ238" s="56"/>
      <c r="BUK238" s="56"/>
      <c r="BUL238" s="56"/>
      <c r="BUM238" s="56"/>
      <c r="BUN238" s="56"/>
      <c r="BUO238" s="56"/>
      <c r="BUP238" s="56"/>
      <c r="BUQ238" s="56"/>
      <c r="BUR238" s="56"/>
      <c r="BUS238" s="56"/>
      <c r="BUT238" s="56"/>
      <c r="BUU238" s="56"/>
      <c r="BUV238" s="56"/>
      <c r="BUW238" s="56"/>
      <c r="BUX238" s="56"/>
      <c r="BUY238" s="56"/>
      <c r="BUZ238" s="56"/>
      <c r="BVA238" s="56"/>
      <c r="BVB238" s="56"/>
      <c r="BVC238" s="56"/>
      <c r="BVD238" s="56"/>
      <c r="BVE238" s="56"/>
      <c r="BVF238" s="56"/>
      <c r="BVG238" s="56"/>
      <c r="BVH238" s="56"/>
      <c r="BVI238" s="56"/>
      <c r="BVJ238" s="56"/>
      <c r="BVK238" s="56"/>
      <c r="BVL238" s="56"/>
      <c r="BVM238" s="56"/>
      <c r="BVN238" s="56"/>
      <c r="BVO238" s="56"/>
      <c r="BVP238" s="56"/>
      <c r="BVQ238" s="56"/>
      <c r="BVR238" s="56"/>
      <c r="BVS238" s="56"/>
      <c r="BVT238" s="56"/>
      <c r="BVU238" s="56"/>
      <c r="BVV238" s="56"/>
      <c r="BVW238" s="56"/>
      <c r="BVX238" s="56"/>
      <c r="BVY238" s="56"/>
      <c r="BVZ238" s="56"/>
      <c r="BWA238" s="56"/>
      <c r="BWB238" s="56"/>
      <c r="BWC238" s="56"/>
      <c r="BWD238" s="56"/>
      <c r="BWE238" s="56"/>
      <c r="BWF238" s="56"/>
      <c r="BWG238" s="56"/>
      <c r="BWH238" s="56"/>
      <c r="BWI238" s="56"/>
      <c r="BWJ238" s="56"/>
      <c r="BWK238" s="56"/>
      <c r="BWL238" s="56"/>
      <c r="BWM238" s="56"/>
      <c r="BWN238" s="56"/>
      <c r="BWO238" s="56"/>
      <c r="BWP238" s="56"/>
      <c r="BWQ238" s="56"/>
      <c r="BWR238" s="56"/>
      <c r="BWS238" s="56"/>
      <c r="BWT238" s="56"/>
      <c r="BWU238" s="56"/>
      <c r="BWV238" s="56"/>
      <c r="BWW238" s="56"/>
      <c r="BWX238" s="56"/>
      <c r="BWY238" s="56"/>
      <c r="BWZ238" s="56"/>
      <c r="BXA238" s="56"/>
      <c r="BXB238" s="56"/>
      <c r="BXC238" s="56"/>
      <c r="BXD238" s="56"/>
      <c r="BXE238" s="56"/>
      <c r="BXF238" s="56"/>
      <c r="BXG238" s="56"/>
      <c r="BXH238" s="56"/>
      <c r="BXI238" s="56"/>
      <c r="BXJ238" s="56"/>
      <c r="BXK238" s="56"/>
      <c r="BXL238" s="56"/>
      <c r="BXM238" s="56"/>
      <c r="BXN238" s="56"/>
      <c r="BXO238" s="56"/>
      <c r="BXP238" s="56"/>
      <c r="BXQ238" s="56"/>
      <c r="BXR238" s="56"/>
      <c r="BXS238" s="56"/>
      <c r="BXT238" s="56"/>
      <c r="BXU238" s="56"/>
      <c r="BXV238" s="56"/>
      <c r="BXW238" s="56"/>
      <c r="BXX238" s="56"/>
      <c r="BXY238" s="56"/>
      <c r="BXZ238" s="56"/>
      <c r="BYA238" s="56"/>
      <c r="BYB238" s="56"/>
      <c r="BYC238" s="56"/>
      <c r="BYD238" s="56"/>
      <c r="BYE238" s="56"/>
      <c r="BYF238" s="56"/>
      <c r="BYG238" s="56"/>
      <c r="BYH238" s="56"/>
      <c r="BYI238" s="56"/>
      <c r="BYJ238" s="56"/>
      <c r="BYK238" s="56"/>
      <c r="BYL238" s="56"/>
      <c r="BYM238" s="56"/>
      <c r="BYN238" s="56"/>
      <c r="BYO238" s="56"/>
      <c r="BYP238" s="56"/>
      <c r="BYQ238" s="56"/>
      <c r="BYR238" s="56"/>
      <c r="BYS238" s="56"/>
      <c r="BYT238" s="56"/>
      <c r="BYU238" s="56"/>
      <c r="BYV238" s="56"/>
      <c r="BYW238" s="56"/>
      <c r="BYX238" s="56"/>
      <c r="BYY238" s="56"/>
      <c r="BYZ238" s="56"/>
      <c r="BZA238" s="56"/>
      <c r="BZB238" s="56"/>
      <c r="BZC238" s="56"/>
      <c r="BZD238" s="56"/>
      <c r="BZE238" s="56"/>
      <c r="BZF238" s="56"/>
      <c r="BZG238" s="56"/>
      <c r="BZH238" s="56"/>
      <c r="BZI238" s="56"/>
      <c r="BZJ238" s="56"/>
      <c r="BZK238" s="56"/>
      <c r="BZL238" s="56"/>
      <c r="BZM238" s="56"/>
      <c r="BZN238" s="56"/>
      <c r="BZO238" s="56"/>
      <c r="BZP238" s="56"/>
      <c r="BZQ238" s="56"/>
      <c r="BZR238" s="56"/>
      <c r="BZS238" s="56"/>
      <c r="BZT238" s="56"/>
      <c r="BZU238" s="56"/>
      <c r="BZV238" s="56"/>
      <c r="BZW238" s="56"/>
      <c r="BZX238" s="56"/>
      <c r="BZY238" s="56"/>
      <c r="BZZ238" s="56"/>
      <c r="CAA238" s="56"/>
      <c r="CAB238" s="56"/>
      <c r="CAC238" s="56"/>
      <c r="CAD238" s="56"/>
      <c r="CAE238" s="56"/>
      <c r="CAF238" s="56"/>
      <c r="CAG238" s="56"/>
      <c r="CAH238" s="56"/>
      <c r="CAI238" s="56"/>
      <c r="CAJ238" s="56"/>
      <c r="CAK238" s="56"/>
      <c r="CAL238" s="56"/>
      <c r="CAM238" s="56"/>
      <c r="CAN238" s="56"/>
      <c r="CAO238" s="56"/>
      <c r="CAP238" s="56"/>
      <c r="CAQ238" s="56"/>
      <c r="CAR238" s="56"/>
      <c r="CAS238" s="56"/>
      <c r="CAT238" s="56"/>
      <c r="CAU238" s="56"/>
      <c r="CAV238" s="56"/>
      <c r="CAW238" s="56"/>
      <c r="CAX238" s="56"/>
      <c r="CAY238" s="56"/>
      <c r="CAZ238" s="56"/>
      <c r="CBA238" s="56"/>
      <c r="CBB238" s="56"/>
      <c r="CBC238" s="56"/>
      <c r="CBD238" s="56"/>
      <c r="CBE238" s="56"/>
      <c r="CBF238" s="56"/>
      <c r="CBG238" s="56"/>
      <c r="CBH238" s="56"/>
      <c r="CBI238" s="56"/>
      <c r="CBJ238" s="56"/>
      <c r="CBK238" s="56"/>
      <c r="CBL238" s="56"/>
      <c r="CBM238" s="56"/>
      <c r="CBN238" s="56"/>
      <c r="CBO238" s="56"/>
      <c r="CBP238" s="56"/>
      <c r="CBQ238" s="56"/>
      <c r="CBR238" s="56"/>
      <c r="CBS238" s="56"/>
      <c r="CBT238" s="56"/>
      <c r="CBU238" s="56"/>
      <c r="CBV238" s="56"/>
      <c r="CBW238" s="56"/>
      <c r="CBX238" s="56"/>
      <c r="CBY238" s="56"/>
      <c r="CBZ238" s="56"/>
      <c r="CCA238" s="56"/>
      <c r="CCB238" s="56"/>
      <c r="CCC238" s="56"/>
      <c r="CCD238" s="56"/>
      <c r="CCE238" s="56"/>
      <c r="CCF238" s="56"/>
      <c r="CCG238" s="56"/>
      <c r="CCH238" s="56"/>
      <c r="CCI238" s="56"/>
      <c r="CCJ238" s="56"/>
      <c r="CCK238" s="56"/>
      <c r="CCL238" s="56"/>
      <c r="CCM238" s="56"/>
      <c r="CCN238" s="56"/>
      <c r="CCO238" s="56"/>
      <c r="CCP238" s="56"/>
      <c r="CCQ238" s="56"/>
      <c r="CCR238" s="56"/>
      <c r="CCS238" s="56"/>
      <c r="CCT238" s="56"/>
      <c r="CCU238" s="56"/>
      <c r="CCV238" s="56"/>
      <c r="CCW238" s="56"/>
      <c r="CCX238" s="56"/>
      <c r="CCY238" s="56"/>
      <c r="CCZ238" s="56"/>
      <c r="CDA238" s="56"/>
      <c r="CDB238" s="56"/>
      <c r="CDC238" s="56"/>
      <c r="CDD238" s="56"/>
      <c r="CDE238" s="56"/>
      <c r="CDF238" s="56"/>
      <c r="CDG238" s="56"/>
      <c r="CDH238" s="56"/>
      <c r="CDI238" s="56"/>
      <c r="CDJ238" s="56"/>
      <c r="CDK238" s="56"/>
      <c r="CDL238" s="56"/>
      <c r="CDM238" s="56"/>
      <c r="CDN238" s="56"/>
      <c r="CDO238" s="56"/>
      <c r="CDP238" s="56"/>
      <c r="CDQ238" s="56"/>
      <c r="CDR238" s="56"/>
      <c r="CDS238" s="56"/>
      <c r="CDT238" s="56"/>
      <c r="CDU238" s="56"/>
      <c r="CDV238" s="56"/>
      <c r="CDW238" s="56"/>
      <c r="CDX238" s="56"/>
      <c r="CDY238" s="56"/>
      <c r="CDZ238" s="56"/>
      <c r="CEA238" s="56"/>
      <c r="CEB238" s="56"/>
      <c r="CEC238" s="56"/>
      <c r="CED238" s="56"/>
      <c r="CEE238" s="56"/>
      <c r="CEF238" s="56"/>
      <c r="CEG238" s="56"/>
      <c r="CEH238" s="56"/>
      <c r="CEI238" s="56"/>
      <c r="CEJ238" s="56"/>
      <c r="CEK238" s="56"/>
      <c r="CEL238" s="56"/>
      <c r="CEM238" s="56"/>
      <c r="CEN238" s="56"/>
      <c r="CEO238" s="56"/>
      <c r="CEP238" s="56"/>
      <c r="CEQ238" s="56"/>
      <c r="CER238" s="56"/>
      <c r="CES238" s="56"/>
      <c r="CET238" s="56"/>
      <c r="CEU238" s="56"/>
      <c r="CEV238" s="56"/>
      <c r="CEW238" s="56"/>
      <c r="CEX238" s="56"/>
      <c r="CEY238" s="56"/>
      <c r="CEZ238" s="56"/>
      <c r="CFA238" s="56"/>
      <c r="CFB238" s="56"/>
      <c r="CFC238" s="56"/>
      <c r="CFD238" s="56"/>
      <c r="CFE238" s="56"/>
      <c r="CFF238" s="56"/>
      <c r="CFG238" s="56"/>
      <c r="CFH238" s="56"/>
      <c r="CFI238" s="56"/>
      <c r="CFJ238" s="56"/>
      <c r="CFK238" s="56"/>
      <c r="CFL238" s="56"/>
      <c r="CFM238" s="56"/>
      <c r="CFN238" s="56"/>
      <c r="CFO238" s="56"/>
      <c r="CFP238" s="56"/>
      <c r="CFQ238" s="56"/>
      <c r="CFR238" s="56"/>
      <c r="CFS238" s="56"/>
      <c r="CFT238" s="56"/>
      <c r="CFU238" s="56"/>
      <c r="CFV238" s="56"/>
      <c r="CFW238" s="56"/>
      <c r="CFX238" s="56"/>
      <c r="CFY238" s="56"/>
      <c r="CFZ238" s="56"/>
      <c r="CGA238" s="56"/>
      <c r="CGB238" s="56"/>
      <c r="CGC238" s="56"/>
      <c r="CGD238" s="56"/>
      <c r="CGE238" s="56"/>
      <c r="CGF238" s="56"/>
      <c r="CGG238" s="56"/>
      <c r="CGH238" s="56"/>
      <c r="CGI238" s="56"/>
      <c r="CGJ238" s="56"/>
      <c r="CGK238" s="56"/>
      <c r="CGL238" s="56"/>
      <c r="CGM238" s="56"/>
      <c r="CGN238" s="56"/>
      <c r="CGO238" s="56"/>
      <c r="CGP238" s="56"/>
      <c r="CGQ238" s="56"/>
      <c r="CGR238" s="56"/>
      <c r="CGS238" s="56"/>
      <c r="CGT238" s="56"/>
      <c r="CGU238" s="56"/>
      <c r="CGV238" s="56"/>
      <c r="CGW238" s="56"/>
      <c r="CGX238" s="56"/>
      <c r="CGY238" s="56"/>
      <c r="CGZ238" s="56"/>
      <c r="CHA238" s="56"/>
      <c r="CHB238" s="56"/>
      <c r="CHC238" s="56"/>
      <c r="CHD238" s="56"/>
      <c r="CHE238" s="56"/>
      <c r="CHF238" s="56"/>
      <c r="CHG238" s="56"/>
      <c r="CHH238" s="56"/>
      <c r="CHI238" s="56"/>
      <c r="CHJ238" s="56"/>
      <c r="CHK238" s="56"/>
      <c r="CHL238" s="56"/>
      <c r="CHM238" s="56"/>
      <c r="CHN238" s="56"/>
      <c r="CHO238" s="56"/>
      <c r="CHP238" s="56"/>
      <c r="CHQ238" s="56"/>
      <c r="CHR238" s="56"/>
      <c r="CHS238" s="56"/>
      <c r="CHT238" s="56"/>
      <c r="CHU238" s="56"/>
      <c r="CHV238" s="56"/>
      <c r="CHW238" s="56"/>
      <c r="CHX238" s="56"/>
      <c r="CHY238" s="56"/>
      <c r="CHZ238" s="56"/>
      <c r="CIA238" s="56"/>
      <c r="CIB238" s="56"/>
      <c r="CIC238" s="56"/>
      <c r="CID238" s="56"/>
      <c r="CIE238" s="56"/>
      <c r="CIF238" s="56"/>
      <c r="CIG238" s="56"/>
      <c r="CIH238" s="56"/>
      <c r="CII238" s="56"/>
      <c r="CIJ238" s="56"/>
      <c r="CIK238" s="56"/>
      <c r="CIL238" s="56"/>
      <c r="CIM238" s="56"/>
      <c r="CIN238" s="56"/>
      <c r="CIO238" s="56"/>
      <c r="CIP238" s="56"/>
      <c r="CIQ238" s="56"/>
      <c r="CIR238" s="56"/>
      <c r="CIS238" s="56"/>
      <c r="CIT238" s="56"/>
      <c r="CIU238" s="56"/>
      <c r="CIV238" s="56"/>
      <c r="CIW238" s="56"/>
      <c r="CIX238" s="56"/>
      <c r="CIY238" s="56"/>
      <c r="CIZ238" s="56"/>
      <c r="CJA238" s="56"/>
      <c r="CJB238" s="56"/>
      <c r="CJC238" s="56"/>
      <c r="CJD238" s="56"/>
      <c r="CJE238" s="56"/>
      <c r="CJF238" s="56"/>
      <c r="CJG238" s="56"/>
      <c r="CJH238" s="56"/>
      <c r="CJI238" s="56"/>
      <c r="CJJ238" s="56"/>
      <c r="CJK238" s="56"/>
      <c r="CJL238" s="56"/>
      <c r="CJM238" s="56"/>
      <c r="CJN238" s="56"/>
      <c r="CJO238" s="56"/>
      <c r="CJP238" s="56"/>
      <c r="CJQ238" s="56"/>
      <c r="CJR238" s="56"/>
      <c r="CJS238" s="56"/>
      <c r="CJT238" s="56"/>
      <c r="CJU238" s="56"/>
      <c r="CJV238" s="56"/>
      <c r="CJW238" s="56"/>
      <c r="CJX238" s="56"/>
      <c r="CJY238" s="56"/>
      <c r="CJZ238" s="56"/>
      <c r="CKA238" s="56"/>
      <c r="CKB238" s="56"/>
      <c r="CKC238" s="56"/>
      <c r="CKD238" s="56"/>
      <c r="CKE238" s="56"/>
      <c r="CKF238" s="56"/>
      <c r="CKG238" s="56"/>
      <c r="CKH238" s="56"/>
      <c r="CKI238" s="56"/>
      <c r="CKJ238" s="56"/>
      <c r="CKK238" s="56"/>
      <c r="CKL238" s="56"/>
      <c r="CKM238" s="56"/>
      <c r="CKN238" s="56"/>
      <c r="CKO238" s="56"/>
      <c r="CKP238" s="56"/>
      <c r="CKQ238" s="56"/>
      <c r="CKR238" s="56"/>
      <c r="CKS238" s="56"/>
      <c r="CKT238" s="56"/>
      <c r="CKU238" s="56"/>
      <c r="CKV238" s="56"/>
      <c r="CKW238" s="56"/>
      <c r="CKX238" s="56"/>
      <c r="CKY238" s="56"/>
      <c r="CKZ238" s="56"/>
      <c r="CLA238" s="56"/>
      <c r="CLB238" s="56"/>
      <c r="CLC238" s="56"/>
      <c r="CLD238" s="56"/>
      <c r="CLE238" s="56"/>
      <c r="CLF238" s="56"/>
      <c r="CLG238" s="56"/>
      <c r="CLH238" s="56"/>
      <c r="CLI238" s="56"/>
      <c r="CLJ238" s="56"/>
      <c r="CLK238" s="56"/>
      <c r="CLL238" s="56"/>
      <c r="CLM238" s="56"/>
      <c r="CLN238" s="56"/>
      <c r="CLO238" s="56"/>
      <c r="CLP238" s="56"/>
      <c r="CLQ238" s="56"/>
      <c r="CLR238" s="56"/>
      <c r="CLS238" s="56"/>
      <c r="CLT238" s="56"/>
      <c r="CLU238" s="56"/>
      <c r="CLV238" s="56"/>
      <c r="CLW238" s="56"/>
      <c r="CLX238" s="56"/>
      <c r="CLY238" s="56"/>
      <c r="CLZ238" s="56"/>
      <c r="CMA238" s="56"/>
      <c r="CMB238" s="56"/>
      <c r="CMC238" s="56"/>
      <c r="CMD238" s="56"/>
      <c r="CME238" s="56"/>
      <c r="CMF238" s="56"/>
      <c r="CMG238" s="56"/>
      <c r="CMH238" s="56"/>
      <c r="CMI238" s="56"/>
      <c r="CMJ238" s="56"/>
      <c r="CMK238" s="56"/>
      <c r="CML238" s="56"/>
      <c r="CMM238" s="56"/>
      <c r="CMN238" s="56"/>
      <c r="CMO238" s="56"/>
      <c r="CMP238" s="56"/>
      <c r="CMQ238" s="56"/>
      <c r="CMR238" s="56"/>
      <c r="CMS238" s="56"/>
      <c r="CMT238" s="56"/>
      <c r="CMU238" s="56"/>
      <c r="CMV238" s="56"/>
      <c r="CMW238" s="56"/>
      <c r="CMX238" s="56"/>
      <c r="CMY238" s="56"/>
      <c r="CMZ238" s="56"/>
      <c r="CNA238" s="56"/>
      <c r="CNB238" s="56"/>
      <c r="CNC238" s="56"/>
      <c r="CND238" s="56"/>
      <c r="CNE238" s="56"/>
      <c r="CNF238" s="56"/>
      <c r="CNG238" s="56"/>
      <c r="CNH238" s="56"/>
      <c r="CNI238" s="56"/>
      <c r="CNJ238" s="56"/>
      <c r="CNK238" s="56"/>
      <c r="CNL238" s="56"/>
      <c r="CNM238" s="56"/>
      <c r="CNN238" s="56"/>
      <c r="CNO238" s="56"/>
      <c r="CNP238" s="56"/>
      <c r="CNQ238" s="56"/>
      <c r="CNR238" s="56"/>
      <c r="CNS238" s="56"/>
      <c r="CNT238" s="56"/>
      <c r="CNU238" s="56"/>
      <c r="CNV238" s="56"/>
      <c r="CNW238" s="56"/>
      <c r="CNX238" s="56"/>
      <c r="CNY238" s="56"/>
      <c r="CNZ238" s="56"/>
      <c r="COA238" s="56"/>
      <c r="COB238" s="56"/>
      <c r="COC238" s="56"/>
      <c r="COD238" s="56"/>
      <c r="COE238" s="56"/>
      <c r="COF238" s="56"/>
      <c r="COG238" s="56"/>
      <c r="COH238" s="56"/>
      <c r="COI238" s="56"/>
      <c r="COJ238" s="56"/>
      <c r="COK238" s="56"/>
      <c r="COL238" s="56"/>
      <c r="COM238" s="56"/>
      <c r="CON238" s="56"/>
      <c r="COO238" s="56"/>
      <c r="COP238" s="56"/>
      <c r="COQ238" s="56"/>
      <c r="COR238" s="56"/>
      <c r="COS238" s="56"/>
      <c r="COT238" s="56"/>
      <c r="COU238" s="56"/>
      <c r="COV238" s="56"/>
      <c r="COW238" s="56"/>
      <c r="COX238" s="56"/>
      <c r="COY238" s="56"/>
      <c r="COZ238" s="56"/>
      <c r="CPA238" s="56"/>
      <c r="CPB238" s="56"/>
      <c r="CPC238" s="56"/>
      <c r="CPD238" s="56"/>
      <c r="CPE238" s="56"/>
      <c r="CPF238" s="56"/>
      <c r="CPG238" s="56"/>
      <c r="CPH238" s="56"/>
      <c r="CPI238" s="56"/>
      <c r="CPJ238" s="56"/>
      <c r="CPK238" s="56"/>
      <c r="CPL238" s="56"/>
      <c r="CPM238" s="56"/>
      <c r="CPN238" s="56"/>
      <c r="CPO238" s="56"/>
      <c r="CPP238" s="56"/>
      <c r="CPQ238" s="56"/>
      <c r="CPR238" s="56"/>
      <c r="CPS238" s="56"/>
      <c r="CPT238" s="56"/>
      <c r="CPU238" s="56"/>
      <c r="CPV238" s="56"/>
      <c r="CPW238" s="56"/>
      <c r="CPX238" s="56"/>
      <c r="CPY238" s="56"/>
      <c r="CPZ238" s="56"/>
      <c r="CQA238" s="56"/>
      <c r="CQB238" s="56"/>
      <c r="CQC238" s="56"/>
      <c r="CQD238" s="56"/>
      <c r="CQE238" s="56"/>
      <c r="CQF238" s="56"/>
      <c r="CQG238" s="56"/>
      <c r="CQH238" s="56"/>
      <c r="CQI238" s="56"/>
      <c r="CQJ238" s="56"/>
      <c r="CQK238" s="56"/>
      <c r="CQL238" s="56"/>
      <c r="CQM238" s="56"/>
      <c r="CQN238" s="56"/>
      <c r="CQO238" s="56"/>
      <c r="CQP238" s="56"/>
      <c r="CQQ238" s="56"/>
      <c r="CQR238" s="56"/>
      <c r="CQS238" s="56"/>
      <c r="CQT238" s="56"/>
      <c r="CQU238" s="56"/>
      <c r="CQV238" s="56"/>
      <c r="CQW238" s="56"/>
      <c r="CQX238" s="56"/>
      <c r="CQY238" s="56"/>
      <c r="CQZ238" s="56"/>
      <c r="CRA238" s="56"/>
      <c r="CRB238" s="56"/>
      <c r="CRC238" s="56"/>
      <c r="CRD238" s="56"/>
      <c r="CRE238" s="56"/>
      <c r="CRF238" s="56"/>
      <c r="CRG238" s="56"/>
      <c r="CRH238" s="56"/>
      <c r="CRI238" s="56"/>
      <c r="CRJ238" s="56"/>
      <c r="CRK238" s="56"/>
      <c r="CRL238" s="56"/>
      <c r="CRM238" s="56"/>
      <c r="CRN238" s="56"/>
      <c r="CRO238" s="56"/>
      <c r="CRP238" s="56"/>
      <c r="CRQ238" s="56"/>
      <c r="CRR238" s="56"/>
      <c r="CRS238" s="56"/>
      <c r="CRT238" s="56"/>
      <c r="CRU238" s="56"/>
      <c r="CRV238" s="56"/>
      <c r="CRW238" s="56"/>
      <c r="CRX238" s="56"/>
      <c r="CRY238" s="56"/>
      <c r="CRZ238" s="56"/>
      <c r="CSA238" s="56"/>
      <c r="CSB238" s="56"/>
      <c r="CSC238" s="56"/>
      <c r="CSD238" s="56"/>
      <c r="CSE238" s="56"/>
      <c r="CSF238" s="56"/>
      <c r="CSG238" s="56"/>
      <c r="CSH238" s="56"/>
      <c r="CSI238" s="56"/>
      <c r="CSJ238" s="56"/>
      <c r="CSK238" s="56"/>
      <c r="CSL238" s="56"/>
      <c r="CSM238" s="56"/>
      <c r="CSN238" s="56"/>
      <c r="CSO238" s="56"/>
      <c r="CSP238" s="56"/>
      <c r="CSQ238" s="56"/>
      <c r="CSR238" s="56"/>
      <c r="CSS238" s="56"/>
      <c r="CST238" s="56"/>
      <c r="CSU238" s="56"/>
      <c r="CSV238" s="56"/>
      <c r="CSW238" s="56"/>
      <c r="CSX238" s="56"/>
      <c r="CSY238" s="56"/>
      <c r="CSZ238" s="56"/>
      <c r="CTA238" s="56"/>
      <c r="CTB238" s="56"/>
      <c r="CTC238" s="56"/>
      <c r="CTD238" s="56"/>
      <c r="CTE238" s="56"/>
      <c r="CTF238" s="56"/>
      <c r="CTG238" s="56"/>
      <c r="CTH238" s="56"/>
      <c r="CTI238" s="56"/>
      <c r="CTJ238" s="56"/>
      <c r="CTK238" s="56"/>
      <c r="CTL238" s="56"/>
      <c r="CTM238" s="56"/>
      <c r="CTN238" s="56"/>
      <c r="CTO238" s="56"/>
      <c r="CTP238" s="56"/>
      <c r="CTQ238" s="56"/>
      <c r="CTR238" s="56"/>
      <c r="CTS238" s="56"/>
      <c r="CTT238" s="56"/>
      <c r="CTU238" s="56"/>
      <c r="CTV238" s="56"/>
      <c r="CTW238" s="56"/>
      <c r="CTX238" s="56"/>
      <c r="CTY238" s="56"/>
      <c r="CTZ238" s="56"/>
      <c r="CUA238" s="56"/>
      <c r="CUB238" s="56"/>
      <c r="CUC238" s="56"/>
      <c r="CUD238" s="56"/>
      <c r="CUE238" s="56"/>
      <c r="CUF238" s="56"/>
      <c r="CUG238" s="56"/>
      <c r="CUH238" s="56"/>
      <c r="CUI238" s="56"/>
      <c r="CUJ238" s="56"/>
      <c r="CUK238" s="56"/>
      <c r="CUL238" s="56"/>
      <c r="CUM238" s="56"/>
      <c r="CUN238" s="56"/>
      <c r="CUO238" s="56"/>
      <c r="CUP238" s="56"/>
      <c r="CUQ238" s="56"/>
      <c r="CUR238" s="56"/>
      <c r="CUS238" s="56"/>
      <c r="CUT238" s="56"/>
      <c r="CUU238" s="56"/>
      <c r="CUV238" s="56"/>
      <c r="CUW238" s="56"/>
      <c r="CUX238" s="56"/>
      <c r="CUY238" s="56"/>
      <c r="CUZ238" s="56"/>
      <c r="CVA238" s="56"/>
      <c r="CVB238" s="56"/>
      <c r="CVC238" s="56"/>
      <c r="CVD238" s="56"/>
      <c r="CVE238" s="56"/>
      <c r="CVF238" s="56"/>
      <c r="CVG238" s="56"/>
      <c r="CVH238" s="56"/>
      <c r="CVI238" s="56"/>
      <c r="CVJ238" s="56"/>
      <c r="CVK238" s="56"/>
      <c r="CVL238" s="56"/>
      <c r="CVM238" s="56"/>
      <c r="CVN238" s="56"/>
      <c r="CVO238" s="56"/>
      <c r="CVP238" s="56"/>
      <c r="CVQ238" s="56"/>
      <c r="CVR238" s="56"/>
      <c r="CVS238" s="56"/>
      <c r="CVT238" s="56"/>
      <c r="CVU238" s="56"/>
      <c r="CVV238" s="56"/>
      <c r="CVW238" s="56"/>
      <c r="CVX238" s="56"/>
      <c r="CVY238" s="56"/>
      <c r="CVZ238" s="56"/>
      <c r="CWA238" s="56"/>
      <c r="CWB238" s="56"/>
      <c r="CWC238" s="56"/>
      <c r="CWD238" s="56"/>
      <c r="CWE238" s="56"/>
      <c r="CWF238" s="56"/>
      <c r="CWG238" s="56"/>
      <c r="CWH238" s="56"/>
      <c r="CWI238" s="56"/>
      <c r="CWJ238" s="56"/>
      <c r="CWK238" s="56"/>
      <c r="CWL238" s="56"/>
      <c r="CWM238" s="56"/>
      <c r="CWN238" s="56"/>
      <c r="CWO238" s="56"/>
      <c r="CWP238" s="56"/>
      <c r="CWQ238" s="56"/>
      <c r="CWR238" s="56"/>
      <c r="CWS238" s="56"/>
      <c r="CWT238" s="56"/>
      <c r="CWU238" s="56"/>
      <c r="CWV238" s="56"/>
      <c r="CWW238" s="56"/>
      <c r="CWX238" s="56"/>
      <c r="CWY238" s="56"/>
      <c r="CWZ238" s="56"/>
      <c r="CXA238" s="56"/>
      <c r="CXB238" s="56"/>
      <c r="CXC238" s="56"/>
      <c r="CXD238" s="56"/>
      <c r="CXE238" s="56"/>
      <c r="CXF238" s="56"/>
      <c r="CXG238" s="56"/>
      <c r="CXH238" s="56"/>
      <c r="CXI238" s="56"/>
      <c r="CXJ238" s="56"/>
      <c r="CXK238" s="56"/>
      <c r="CXL238" s="56"/>
      <c r="CXM238" s="56"/>
      <c r="CXN238" s="56"/>
      <c r="CXO238" s="56"/>
      <c r="CXP238" s="56"/>
      <c r="CXQ238" s="56"/>
      <c r="CXR238" s="56"/>
      <c r="CXS238" s="56"/>
      <c r="CXT238" s="56"/>
      <c r="CXU238" s="56"/>
      <c r="CXV238" s="56"/>
      <c r="CXW238" s="56"/>
      <c r="CXX238" s="56"/>
      <c r="CXY238" s="56"/>
      <c r="CXZ238" s="56"/>
      <c r="CYA238" s="56"/>
      <c r="CYB238" s="56"/>
      <c r="CYC238" s="56"/>
      <c r="CYD238" s="56"/>
      <c r="CYE238" s="56"/>
      <c r="CYF238" s="56"/>
      <c r="CYG238" s="56"/>
      <c r="CYH238" s="56"/>
      <c r="CYI238" s="56"/>
      <c r="CYJ238" s="56"/>
      <c r="CYK238" s="56"/>
      <c r="CYL238" s="56"/>
      <c r="CYM238" s="56"/>
      <c r="CYN238" s="56"/>
      <c r="CYO238" s="56"/>
      <c r="CYP238" s="56"/>
      <c r="CYQ238" s="56"/>
      <c r="CYR238" s="56"/>
      <c r="CYS238" s="56"/>
      <c r="CYT238" s="56"/>
      <c r="CYU238" s="56"/>
      <c r="CYV238" s="56"/>
      <c r="CYW238" s="56"/>
      <c r="CYX238" s="56"/>
      <c r="CYY238" s="56"/>
      <c r="CYZ238" s="56"/>
      <c r="CZA238" s="56"/>
      <c r="CZB238" s="56"/>
      <c r="CZC238" s="56"/>
      <c r="CZD238" s="56"/>
      <c r="CZE238" s="56"/>
      <c r="CZF238" s="56"/>
      <c r="CZG238" s="56"/>
      <c r="CZH238" s="56"/>
      <c r="CZI238" s="56"/>
      <c r="CZJ238" s="56"/>
      <c r="CZK238" s="56"/>
      <c r="CZL238" s="56"/>
      <c r="CZM238" s="56"/>
      <c r="CZN238" s="56"/>
      <c r="CZO238" s="56"/>
      <c r="CZP238" s="56"/>
      <c r="CZQ238" s="56"/>
      <c r="CZR238" s="56"/>
      <c r="CZS238" s="56"/>
      <c r="CZT238" s="56"/>
      <c r="CZU238" s="56"/>
      <c r="CZV238" s="56"/>
      <c r="CZW238" s="56"/>
      <c r="CZX238" s="56"/>
      <c r="CZY238" s="56"/>
      <c r="CZZ238" s="56"/>
      <c r="DAA238" s="56"/>
      <c r="DAB238" s="56"/>
      <c r="DAC238" s="56"/>
      <c r="DAD238" s="56"/>
      <c r="DAE238" s="56"/>
      <c r="DAF238" s="56"/>
      <c r="DAG238" s="56"/>
      <c r="DAH238" s="56"/>
      <c r="DAI238" s="56"/>
      <c r="DAJ238" s="56"/>
      <c r="DAK238" s="56"/>
      <c r="DAL238" s="56"/>
      <c r="DAM238" s="56"/>
      <c r="DAN238" s="56"/>
      <c r="DAO238" s="56"/>
      <c r="DAP238" s="56"/>
      <c r="DAQ238" s="56"/>
      <c r="DAR238" s="56"/>
      <c r="DAS238" s="56"/>
      <c r="DAT238" s="56"/>
      <c r="DAU238" s="56"/>
      <c r="DAV238" s="56"/>
      <c r="DAW238" s="56"/>
      <c r="DAX238" s="56"/>
      <c r="DAY238" s="56"/>
      <c r="DAZ238" s="56"/>
      <c r="DBA238" s="56"/>
      <c r="DBB238" s="56"/>
      <c r="DBC238" s="56"/>
      <c r="DBD238" s="56"/>
      <c r="DBE238" s="56"/>
      <c r="DBF238" s="56"/>
      <c r="DBG238" s="56"/>
      <c r="DBH238" s="56"/>
      <c r="DBI238" s="56"/>
      <c r="DBJ238" s="56"/>
      <c r="DBK238" s="56"/>
      <c r="DBL238" s="56"/>
      <c r="DBM238" s="56"/>
      <c r="DBN238" s="56"/>
      <c r="DBO238" s="56"/>
      <c r="DBP238" s="56"/>
      <c r="DBQ238" s="56"/>
      <c r="DBR238" s="56"/>
      <c r="DBS238" s="56"/>
      <c r="DBT238" s="56"/>
      <c r="DBU238" s="56"/>
      <c r="DBV238" s="56"/>
      <c r="DBW238" s="56"/>
      <c r="DBX238" s="56"/>
      <c r="DBY238" s="56"/>
      <c r="DBZ238" s="56"/>
      <c r="DCA238" s="56"/>
      <c r="DCB238" s="56"/>
      <c r="DCC238" s="56"/>
      <c r="DCD238" s="56"/>
      <c r="DCE238" s="56"/>
      <c r="DCF238" s="56"/>
      <c r="DCG238" s="56"/>
      <c r="DCH238" s="56"/>
      <c r="DCI238" s="56"/>
      <c r="DCJ238" s="56"/>
      <c r="DCK238" s="56"/>
      <c r="DCL238" s="56"/>
      <c r="DCM238" s="56"/>
      <c r="DCN238" s="56"/>
      <c r="DCO238" s="56"/>
      <c r="DCP238" s="56"/>
      <c r="DCQ238" s="56"/>
      <c r="DCR238" s="56"/>
      <c r="DCS238" s="56"/>
      <c r="DCT238" s="56"/>
      <c r="DCU238" s="56"/>
      <c r="DCV238" s="56"/>
      <c r="DCW238" s="56"/>
      <c r="DCX238" s="56"/>
      <c r="DCY238" s="56"/>
      <c r="DCZ238" s="56"/>
      <c r="DDA238" s="56"/>
      <c r="DDB238" s="56"/>
      <c r="DDC238" s="56"/>
      <c r="DDD238" s="56"/>
      <c r="DDE238" s="56"/>
      <c r="DDF238" s="56"/>
      <c r="DDG238" s="56"/>
      <c r="DDH238" s="56"/>
      <c r="DDI238" s="56"/>
      <c r="DDJ238" s="56"/>
      <c r="DDK238" s="56"/>
      <c r="DDL238" s="56"/>
      <c r="DDM238" s="56"/>
      <c r="DDN238" s="56"/>
      <c r="DDO238" s="56"/>
      <c r="DDP238" s="56"/>
      <c r="DDQ238" s="56"/>
      <c r="DDR238" s="56"/>
      <c r="DDS238" s="56"/>
      <c r="DDT238" s="56"/>
      <c r="DDU238" s="56"/>
      <c r="DDV238" s="56"/>
      <c r="DDW238" s="56"/>
      <c r="DDX238" s="56"/>
      <c r="DDY238" s="56"/>
      <c r="DDZ238" s="56"/>
      <c r="DEA238" s="56"/>
      <c r="DEB238" s="56"/>
      <c r="DEC238" s="56"/>
      <c r="DED238" s="56"/>
      <c r="DEE238" s="56"/>
      <c r="DEF238" s="56"/>
      <c r="DEG238" s="56"/>
      <c r="DEH238" s="56"/>
      <c r="DEI238" s="56"/>
      <c r="DEJ238" s="56"/>
      <c r="DEK238" s="56"/>
      <c r="DEL238" s="56"/>
      <c r="DEM238" s="56"/>
      <c r="DEN238" s="56"/>
      <c r="DEO238" s="56"/>
      <c r="DEP238" s="56"/>
      <c r="DEQ238" s="56"/>
      <c r="DER238" s="56"/>
      <c r="DES238" s="56"/>
      <c r="DET238" s="56"/>
      <c r="DEU238" s="56"/>
      <c r="DEV238" s="56"/>
      <c r="DEW238" s="56"/>
      <c r="DEX238" s="56"/>
      <c r="DEY238" s="56"/>
      <c r="DEZ238" s="56"/>
      <c r="DFA238" s="56"/>
      <c r="DFB238" s="56"/>
      <c r="DFC238" s="56"/>
      <c r="DFD238" s="56"/>
      <c r="DFE238" s="56"/>
      <c r="DFF238" s="56"/>
      <c r="DFG238" s="56"/>
      <c r="DFH238" s="56"/>
      <c r="DFI238" s="56"/>
      <c r="DFJ238" s="56"/>
      <c r="DFK238" s="56"/>
      <c r="DFL238" s="56"/>
      <c r="DFM238" s="56"/>
      <c r="DFN238" s="56"/>
      <c r="DFO238" s="56"/>
      <c r="DFP238" s="56"/>
      <c r="DFQ238" s="56"/>
      <c r="DFR238" s="56"/>
      <c r="DFS238" s="56"/>
      <c r="DFT238" s="56"/>
      <c r="DFU238" s="56"/>
      <c r="DFV238" s="56"/>
      <c r="DFW238" s="56"/>
      <c r="DFX238" s="56"/>
      <c r="DFY238" s="56"/>
      <c r="DFZ238" s="56"/>
      <c r="DGA238" s="56"/>
      <c r="DGB238" s="56"/>
      <c r="DGC238" s="56"/>
      <c r="DGD238" s="56"/>
      <c r="DGE238" s="56"/>
      <c r="DGF238" s="56"/>
      <c r="DGG238" s="56"/>
      <c r="DGH238" s="56"/>
      <c r="DGI238" s="56"/>
      <c r="DGJ238" s="56"/>
      <c r="DGK238" s="56"/>
      <c r="DGL238" s="56"/>
      <c r="DGM238" s="56"/>
      <c r="DGN238" s="56"/>
      <c r="DGO238" s="56"/>
      <c r="DGP238" s="56"/>
      <c r="DGQ238" s="56"/>
      <c r="DGR238" s="56"/>
      <c r="DGS238" s="56"/>
      <c r="DGT238" s="56"/>
      <c r="DGU238" s="56"/>
      <c r="DGV238" s="56"/>
      <c r="DGW238" s="56"/>
      <c r="DGX238" s="56"/>
      <c r="DGY238" s="56"/>
      <c r="DGZ238" s="56"/>
      <c r="DHA238" s="56"/>
      <c r="DHB238" s="56"/>
      <c r="DHC238" s="56"/>
      <c r="DHD238" s="56"/>
      <c r="DHE238" s="56"/>
      <c r="DHF238" s="56"/>
      <c r="DHG238" s="56"/>
      <c r="DHH238" s="56"/>
      <c r="DHI238" s="56"/>
      <c r="DHJ238" s="56"/>
      <c r="DHK238" s="56"/>
      <c r="DHL238" s="56"/>
      <c r="DHM238" s="56"/>
      <c r="DHN238" s="56"/>
      <c r="DHO238" s="56"/>
      <c r="DHP238" s="56"/>
      <c r="DHQ238" s="56"/>
      <c r="DHR238" s="56"/>
      <c r="DHS238" s="56"/>
      <c r="DHT238" s="56"/>
      <c r="DHU238" s="56"/>
      <c r="DHV238" s="56"/>
      <c r="DHW238" s="56"/>
      <c r="DHX238" s="56"/>
      <c r="DHY238" s="56"/>
      <c r="DHZ238" s="56"/>
      <c r="DIA238" s="56"/>
      <c r="DIB238" s="56"/>
      <c r="DIC238" s="56"/>
      <c r="DID238" s="56"/>
      <c r="DIE238" s="56"/>
      <c r="DIF238" s="56"/>
      <c r="DIG238" s="56"/>
      <c r="DIH238" s="56"/>
      <c r="DII238" s="56"/>
      <c r="DIJ238" s="56"/>
      <c r="DIK238" s="56"/>
      <c r="DIL238" s="56"/>
      <c r="DIM238" s="56"/>
      <c r="DIN238" s="56"/>
      <c r="DIO238" s="56"/>
      <c r="DIP238" s="56"/>
      <c r="DIQ238" s="56"/>
      <c r="DIR238" s="56"/>
      <c r="DIS238" s="56"/>
      <c r="DIT238" s="56"/>
      <c r="DIU238" s="56"/>
      <c r="DIV238" s="56"/>
      <c r="DIW238" s="56"/>
      <c r="DIX238" s="56"/>
      <c r="DIY238" s="56"/>
      <c r="DIZ238" s="56"/>
      <c r="DJA238" s="56"/>
      <c r="DJB238" s="56"/>
      <c r="DJC238" s="56"/>
      <c r="DJD238" s="56"/>
      <c r="DJE238" s="56"/>
      <c r="DJF238" s="56"/>
      <c r="DJG238" s="56"/>
      <c r="DJH238" s="56"/>
      <c r="DJI238" s="56"/>
      <c r="DJJ238" s="56"/>
      <c r="DJK238" s="56"/>
      <c r="DJL238" s="56"/>
      <c r="DJM238" s="56"/>
      <c r="DJN238" s="56"/>
      <c r="DJO238" s="56"/>
      <c r="DJP238" s="56"/>
      <c r="DJQ238" s="56"/>
      <c r="DJR238" s="56"/>
      <c r="DJS238" s="56"/>
      <c r="DJT238" s="56"/>
      <c r="DJU238" s="56"/>
      <c r="DJV238" s="56"/>
      <c r="DJW238" s="56"/>
      <c r="DJX238" s="56"/>
      <c r="DJY238" s="56"/>
      <c r="DJZ238" s="56"/>
      <c r="DKA238" s="56"/>
      <c r="DKB238" s="56"/>
      <c r="DKC238" s="56"/>
      <c r="DKD238" s="56"/>
      <c r="DKE238" s="56"/>
      <c r="DKF238" s="56"/>
      <c r="DKG238" s="56"/>
      <c r="DKH238" s="56"/>
      <c r="DKI238" s="56"/>
      <c r="DKJ238" s="56"/>
      <c r="DKK238" s="56"/>
      <c r="DKL238" s="56"/>
      <c r="DKM238" s="56"/>
      <c r="DKN238" s="56"/>
      <c r="DKO238" s="56"/>
      <c r="DKP238" s="56"/>
      <c r="DKQ238" s="56"/>
      <c r="DKR238" s="56"/>
      <c r="DKS238" s="56"/>
      <c r="DKT238" s="56"/>
      <c r="DKU238" s="56"/>
      <c r="DKV238" s="56"/>
      <c r="DKW238" s="56"/>
      <c r="DKX238" s="56"/>
      <c r="DKY238" s="56"/>
      <c r="DKZ238" s="56"/>
      <c r="DLA238" s="56"/>
      <c r="DLB238" s="56"/>
      <c r="DLC238" s="56"/>
      <c r="DLD238" s="56"/>
      <c r="DLE238" s="56"/>
      <c r="DLF238" s="56"/>
      <c r="DLG238" s="56"/>
      <c r="DLH238" s="56"/>
      <c r="DLI238" s="56"/>
      <c r="DLJ238" s="56"/>
      <c r="DLK238" s="56"/>
      <c r="DLL238" s="56"/>
      <c r="DLM238" s="56"/>
      <c r="DLN238" s="56"/>
      <c r="DLO238" s="56"/>
      <c r="DLP238" s="56"/>
      <c r="DLQ238" s="56"/>
      <c r="DLR238" s="56"/>
      <c r="DLS238" s="56"/>
      <c r="DLT238" s="56"/>
      <c r="DLU238" s="56"/>
      <c r="DLV238" s="56"/>
      <c r="DLW238" s="56"/>
      <c r="DLX238" s="56"/>
      <c r="DLY238" s="56"/>
      <c r="DLZ238" s="56"/>
      <c r="DMA238" s="56"/>
      <c r="DMB238" s="56"/>
      <c r="DMC238" s="56"/>
      <c r="DMD238" s="56"/>
      <c r="DME238" s="56"/>
      <c r="DMF238" s="56"/>
      <c r="DMG238" s="56"/>
      <c r="DMH238" s="56"/>
      <c r="DMI238" s="56"/>
      <c r="DMJ238" s="56"/>
      <c r="DMK238" s="56"/>
      <c r="DML238" s="56"/>
      <c r="DMM238" s="56"/>
      <c r="DMN238" s="56"/>
      <c r="DMO238" s="56"/>
      <c r="DMP238" s="56"/>
      <c r="DMQ238" s="56"/>
      <c r="DMR238" s="56"/>
      <c r="DMS238" s="56"/>
      <c r="DMT238" s="56"/>
      <c r="DMU238" s="56"/>
      <c r="DMV238" s="56"/>
      <c r="DMW238" s="56"/>
      <c r="DMX238" s="56"/>
      <c r="DMY238" s="56"/>
      <c r="DMZ238" s="56"/>
      <c r="DNA238" s="56"/>
      <c r="DNB238" s="56"/>
      <c r="DNC238" s="56"/>
      <c r="DND238" s="56"/>
      <c r="DNE238" s="56"/>
      <c r="DNF238" s="56"/>
      <c r="DNG238" s="56"/>
      <c r="DNH238" s="56"/>
      <c r="DNI238" s="56"/>
      <c r="DNJ238" s="56"/>
      <c r="DNK238" s="56"/>
      <c r="DNL238" s="56"/>
      <c r="DNM238" s="56"/>
      <c r="DNN238" s="56"/>
      <c r="DNO238" s="56"/>
      <c r="DNP238" s="56"/>
      <c r="DNQ238" s="56"/>
      <c r="DNR238" s="56"/>
      <c r="DNS238" s="56"/>
      <c r="DNT238" s="56"/>
      <c r="DNU238" s="56"/>
      <c r="DNV238" s="56"/>
      <c r="DNW238" s="56"/>
      <c r="DNX238" s="56"/>
      <c r="DNY238" s="56"/>
      <c r="DNZ238" s="56"/>
      <c r="DOA238" s="56"/>
      <c r="DOB238" s="56"/>
      <c r="DOC238" s="56"/>
      <c r="DOD238" s="56"/>
      <c r="DOE238" s="56"/>
      <c r="DOF238" s="56"/>
      <c r="DOG238" s="56"/>
      <c r="DOH238" s="56"/>
      <c r="DOI238" s="56"/>
      <c r="DOJ238" s="56"/>
      <c r="DOK238" s="56"/>
      <c r="DOL238" s="56"/>
      <c r="DOM238" s="56"/>
      <c r="DON238" s="56"/>
      <c r="DOO238" s="56"/>
      <c r="DOP238" s="56"/>
      <c r="DOQ238" s="56"/>
      <c r="DOR238" s="56"/>
      <c r="DOS238" s="56"/>
      <c r="DOT238" s="56"/>
      <c r="DOU238" s="56"/>
      <c r="DOV238" s="56"/>
      <c r="DOW238" s="56"/>
      <c r="DOX238" s="56"/>
      <c r="DOY238" s="56"/>
      <c r="DOZ238" s="56"/>
      <c r="DPA238" s="56"/>
      <c r="DPB238" s="56"/>
      <c r="DPC238" s="56"/>
      <c r="DPD238" s="56"/>
      <c r="DPE238" s="56"/>
      <c r="DPF238" s="56"/>
      <c r="DPG238" s="56"/>
      <c r="DPH238" s="56"/>
      <c r="DPI238" s="56"/>
      <c r="DPJ238" s="56"/>
      <c r="DPK238" s="56"/>
      <c r="DPL238" s="56"/>
      <c r="DPM238" s="56"/>
      <c r="DPN238" s="56"/>
      <c r="DPO238" s="56"/>
      <c r="DPP238" s="56"/>
      <c r="DPQ238" s="56"/>
      <c r="DPR238" s="56"/>
      <c r="DPS238" s="56"/>
      <c r="DPT238" s="56"/>
      <c r="DPU238" s="56"/>
      <c r="DPV238" s="56"/>
      <c r="DPW238" s="56"/>
      <c r="DPX238" s="56"/>
      <c r="DPY238" s="56"/>
      <c r="DPZ238" s="56"/>
      <c r="DQA238" s="56"/>
      <c r="DQB238" s="56"/>
      <c r="DQC238" s="56"/>
      <c r="DQD238" s="56"/>
      <c r="DQE238" s="56"/>
      <c r="DQF238" s="56"/>
      <c r="DQG238" s="56"/>
      <c r="DQH238" s="56"/>
      <c r="DQI238" s="56"/>
      <c r="DQJ238" s="56"/>
      <c r="DQK238" s="56"/>
      <c r="DQL238" s="56"/>
      <c r="DQM238" s="56"/>
      <c r="DQN238" s="56"/>
      <c r="DQO238" s="56"/>
      <c r="DQP238" s="56"/>
      <c r="DQQ238" s="56"/>
      <c r="DQR238" s="56"/>
      <c r="DQS238" s="56"/>
      <c r="DQT238" s="56"/>
      <c r="DQU238" s="56"/>
      <c r="DQV238" s="56"/>
      <c r="DQW238" s="56"/>
      <c r="DQX238" s="56"/>
      <c r="DQY238" s="56"/>
      <c r="DQZ238" s="56"/>
      <c r="DRA238" s="56"/>
      <c r="DRB238" s="56"/>
      <c r="DRC238" s="56"/>
      <c r="DRD238" s="56"/>
      <c r="DRE238" s="56"/>
      <c r="DRF238" s="56"/>
      <c r="DRG238" s="56"/>
      <c r="DRH238" s="56"/>
      <c r="DRI238" s="56"/>
      <c r="DRJ238" s="56"/>
      <c r="DRK238" s="56"/>
      <c r="DRL238" s="56"/>
      <c r="DRM238" s="56"/>
      <c r="DRN238" s="56"/>
      <c r="DRO238" s="56"/>
      <c r="DRP238" s="56"/>
      <c r="DRQ238" s="56"/>
      <c r="DRR238" s="56"/>
      <c r="DRS238" s="56"/>
      <c r="DRT238" s="56"/>
      <c r="DRU238" s="56"/>
      <c r="DRV238" s="56"/>
      <c r="DRW238" s="56"/>
      <c r="DRX238" s="56"/>
      <c r="DRY238" s="56"/>
      <c r="DRZ238" s="56"/>
      <c r="DSA238" s="56"/>
      <c r="DSB238" s="56"/>
      <c r="DSC238" s="56"/>
      <c r="DSD238" s="56"/>
      <c r="DSE238" s="56"/>
      <c r="DSF238" s="56"/>
      <c r="DSG238" s="56"/>
      <c r="DSH238" s="56"/>
      <c r="DSI238" s="56"/>
      <c r="DSJ238" s="56"/>
      <c r="DSK238" s="56"/>
      <c r="DSL238" s="56"/>
      <c r="DSM238" s="56"/>
      <c r="DSN238" s="56"/>
      <c r="DSO238" s="56"/>
      <c r="DSP238" s="56"/>
      <c r="DSQ238" s="56"/>
      <c r="DSR238" s="56"/>
      <c r="DSS238" s="56"/>
      <c r="DST238" s="56"/>
      <c r="DSU238" s="56"/>
      <c r="DSV238" s="56"/>
      <c r="DSW238" s="56"/>
      <c r="DSX238" s="56"/>
      <c r="DSY238" s="56"/>
      <c r="DSZ238" s="56"/>
      <c r="DTA238" s="56"/>
      <c r="DTB238" s="56"/>
      <c r="DTC238" s="56"/>
      <c r="DTD238" s="56"/>
      <c r="DTE238" s="56"/>
      <c r="DTF238" s="56"/>
      <c r="DTG238" s="56"/>
      <c r="DTH238" s="56"/>
      <c r="DTI238" s="56"/>
      <c r="DTJ238" s="56"/>
      <c r="DTK238" s="56"/>
      <c r="DTL238" s="56"/>
      <c r="DTM238" s="56"/>
      <c r="DTN238" s="56"/>
      <c r="DTO238" s="56"/>
      <c r="DTP238" s="56"/>
      <c r="DTQ238" s="56"/>
      <c r="DTR238" s="56"/>
      <c r="DTS238" s="56"/>
      <c r="DTT238" s="56"/>
      <c r="DTU238" s="56"/>
      <c r="DTV238" s="56"/>
      <c r="DTW238" s="56"/>
      <c r="DTX238" s="56"/>
      <c r="DTY238" s="56"/>
      <c r="DTZ238" s="56"/>
      <c r="DUA238" s="56"/>
      <c r="DUB238" s="56"/>
      <c r="DUC238" s="56"/>
      <c r="DUD238" s="56"/>
      <c r="DUE238" s="56"/>
      <c r="DUF238" s="56"/>
      <c r="DUG238" s="56"/>
      <c r="DUH238" s="56"/>
      <c r="DUI238" s="56"/>
      <c r="DUJ238" s="56"/>
      <c r="DUK238" s="56"/>
      <c r="DUL238" s="56"/>
      <c r="DUM238" s="56"/>
      <c r="DUN238" s="56"/>
      <c r="DUO238" s="56"/>
      <c r="DUP238" s="56"/>
      <c r="DUQ238" s="56"/>
      <c r="DUR238" s="56"/>
      <c r="DUS238" s="56"/>
      <c r="DUT238" s="56"/>
      <c r="DUU238" s="56"/>
      <c r="DUV238" s="56"/>
      <c r="DUW238" s="56"/>
      <c r="DUX238" s="56"/>
      <c r="DUY238" s="56"/>
      <c r="DUZ238" s="56"/>
      <c r="DVA238" s="56"/>
      <c r="DVB238" s="56"/>
      <c r="DVC238" s="56"/>
      <c r="DVD238" s="56"/>
      <c r="DVE238" s="56"/>
      <c r="DVF238" s="56"/>
      <c r="DVG238" s="56"/>
      <c r="DVH238" s="56"/>
      <c r="DVI238" s="56"/>
      <c r="DVJ238" s="56"/>
      <c r="DVK238" s="56"/>
      <c r="DVL238" s="56"/>
      <c r="DVM238" s="56"/>
      <c r="DVN238" s="56"/>
      <c r="DVO238" s="56"/>
      <c r="DVP238" s="56"/>
      <c r="DVQ238" s="56"/>
      <c r="DVR238" s="56"/>
      <c r="DVS238" s="56"/>
      <c r="DVT238" s="56"/>
      <c r="DVU238" s="56"/>
      <c r="DVV238" s="56"/>
      <c r="DVW238" s="56"/>
      <c r="DVX238" s="56"/>
      <c r="DVY238" s="56"/>
      <c r="DVZ238" s="56"/>
      <c r="DWA238" s="56"/>
      <c r="DWB238" s="56"/>
      <c r="DWC238" s="56"/>
      <c r="DWD238" s="56"/>
      <c r="DWE238" s="56"/>
      <c r="DWF238" s="56"/>
      <c r="DWG238" s="56"/>
      <c r="DWH238" s="56"/>
      <c r="DWI238" s="56"/>
      <c r="DWJ238" s="56"/>
      <c r="DWK238" s="56"/>
      <c r="DWL238" s="56"/>
      <c r="DWM238" s="56"/>
      <c r="DWN238" s="56"/>
      <c r="DWO238" s="56"/>
      <c r="DWP238" s="56"/>
      <c r="DWQ238" s="56"/>
      <c r="DWR238" s="56"/>
      <c r="DWS238" s="56"/>
      <c r="DWT238" s="56"/>
      <c r="DWU238" s="56"/>
      <c r="DWV238" s="56"/>
      <c r="DWW238" s="56"/>
      <c r="DWX238" s="56"/>
      <c r="DWY238" s="56"/>
      <c r="DWZ238" s="56"/>
      <c r="DXA238" s="56"/>
      <c r="DXB238" s="56"/>
      <c r="DXC238" s="56"/>
      <c r="DXD238" s="56"/>
      <c r="DXE238" s="56"/>
      <c r="DXF238" s="56"/>
      <c r="DXG238" s="56"/>
      <c r="DXH238" s="56"/>
      <c r="DXI238" s="56"/>
      <c r="DXJ238" s="56"/>
      <c r="DXK238" s="56"/>
      <c r="DXL238" s="56"/>
      <c r="DXM238" s="56"/>
      <c r="DXN238" s="56"/>
      <c r="DXO238" s="56"/>
      <c r="DXP238" s="56"/>
      <c r="DXQ238" s="56"/>
      <c r="DXR238" s="56"/>
      <c r="DXS238" s="56"/>
      <c r="DXT238" s="56"/>
      <c r="DXU238" s="56"/>
      <c r="DXV238" s="56"/>
      <c r="DXW238" s="56"/>
      <c r="DXX238" s="56"/>
      <c r="DXY238" s="56"/>
      <c r="DXZ238" s="56"/>
      <c r="DYA238" s="56"/>
      <c r="DYB238" s="56"/>
      <c r="DYC238" s="56"/>
      <c r="DYD238" s="56"/>
      <c r="DYE238" s="56"/>
      <c r="DYF238" s="56"/>
      <c r="DYG238" s="56"/>
      <c r="DYH238" s="56"/>
      <c r="DYI238" s="56"/>
      <c r="DYJ238" s="56"/>
      <c r="DYK238" s="56"/>
      <c r="DYL238" s="56"/>
      <c r="DYM238" s="56"/>
      <c r="DYN238" s="56"/>
      <c r="DYO238" s="56"/>
      <c r="DYP238" s="56"/>
      <c r="DYQ238" s="56"/>
      <c r="DYR238" s="56"/>
      <c r="DYS238" s="56"/>
      <c r="DYT238" s="56"/>
      <c r="DYU238" s="56"/>
      <c r="DYV238" s="56"/>
      <c r="DYW238" s="56"/>
      <c r="DYX238" s="56"/>
      <c r="DYY238" s="56"/>
      <c r="DYZ238" s="56"/>
      <c r="DZA238" s="56"/>
      <c r="DZB238" s="56"/>
      <c r="DZC238" s="56"/>
      <c r="DZD238" s="56"/>
      <c r="DZE238" s="56"/>
      <c r="DZF238" s="56"/>
      <c r="DZG238" s="56"/>
      <c r="DZH238" s="56"/>
      <c r="DZI238" s="56"/>
      <c r="DZJ238" s="56"/>
      <c r="DZK238" s="56"/>
      <c r="DZL238" s="56"/>
      <c r="DZM238" s="56"/>
      <c r="DZN238" s="56"/>
      <c r="DZO238" s="56"/>
      <c r="DZP238" s="56"/>
      <c r="DZQ238" s="56"/>
      <c r="DZR238" s="56"/>
      <c r="DZS238" s="56"/>
      <c r="DZT238" s="56"/>
      <c r="DZU238" s="56"/>
      <c r="DZV238" s="56"/>
      <c r="DZW238" s="56"/>
      <c r="DZX238" s="56"/>
      <c r="DZY238" s="56"/>
      <c r="DZZ238" s="56"/>
      <c r="EAA238" s="56"/>
      <c r="EAB238" s="56"/>
      <c r="EAC238" s="56"/>
      <c r="EAD238" s="56"/>
      <c r="EAE238" s="56"/>
      <c r="EAF238" s="56"/>
      <c r="EAG238" s="56"/>
      <c r="EAH238" s="56"/>
      <c r="EAI238" s="56"/>
      <c r="EAJ238" s="56"/>
      <c r="EAK238" s="56"/>
      <c r="EAL238" s="56"/>
      <c r="EAM238" s="56"/>
      <c r="EAN238" s="56"/>
      <c r="EAO238" s="56"/>
      <c r="EAP238" s="56"/>
      <c r="EAQ238" s="56"/>
      <c r="EAR238" s="56"/>
      <c r="EAS238" s="56"/>
      <c r="EAT238" s="56"/>
      <c r="EAU238" s="56"/>
      <c r="EAV238" s="56"/>
      <c r="EAW238" s="56"/>
      <c r="EAX238" s="56"/>
      <c r="EAY238" s="56"/>
      <c r="EAZ238" s="56"/>
      <c r="EBA238" s="56"/>
      <c r="EBB238" s="56"/>
      <c r="EBC238" s="56"/>
      <c r="EBD238" s="56"/>
      <c r="EBE238" s="56"/>
      <c r="EBF238" s="56"/>
      <c r="EBG238" s="56"/>
      <c r="EBH238" s="56"/>
      <c r="EBI238" s="56"/>
      <c r="EBJ238" s="56"/>
      <c r="EBK238" s="56"/>
      <c r="EBL238" s="56"/>
      <c r="EBM238" s="56"/>
      <c r="EBN238" s="56"/>
      <c r="EBO238" s="56"/>
      <c r="EBP238" s="56"/>
      <c r="EBQ238" s="56"/>
      <c r="EBR238" s="56"/>
      <c r="EBS238" s="56"/>
      <c r="EBT238" s="56"/>
      <c r="EBU238" s="56"/>
      <c r="EBV238" s="56"/>
      <c r="EBW238" s="56"/>
      <c r="EBX238" s="56"/>
      <c r="EBY238" s="56"/>
      <c r="EBZ238" s="56"/>
      <c r="ECA238" s="56"/>
      <c r="ECB238" s="56"/>
      <c r="ECC238" s="56"/>
      <c r="ECD238" s="56"/>
      <c r="ECE238" s="56"/>
      <c r="ECF238" s="56"/>
      <c r="ECG238" s="56"/>
      <c r="ECH238" s="56"/>
      <c r="ECI238" s="56"/>
      <c r="ECJ238" s="56"/>
      <c r="ECK238" s="56"/>
      <c r="ECL238" s="56"/>
      <c r="ECM238" s="56"/>
      <c r="ECN238" s="56"/>
      <c r="ECO238" s="56"/>
      <c r="ECP238" s="56"/>
      <c r="ECQ238" s="56"/>
      <c r="ECR238" s="56"/>
      <c r="ECS238" s="56"/>
      <c r="ECT238" s="56"/>
      <c r="ECU238" s="56"/>
      <c r="ECV238" s="56"/>
      <c r="ECW238" s="56"/>
      <c r="ECX238" s="56"/>
      <c r="ECY238" s="56"/>
      <c r="ECZ238" s="56"/>
      <c r="EDA238" s="56"/>
      <c r="EDB238" s="56"/>
      <c r="EDC238" s="56"/>
      <c r="EDD238" s="56"/>
      <c r="EDE238" s="56"/>
      <c r="EDF238" s="56"/>
      <c r="EDG238" s="56"/>
      <c r="EDH238" s="56"/>
      <c r="EDI238" s="56"/>
      <c r="EDJ238" s="56"/>
      <c r="EDK238" s="56"/>
      <c r="EDL238" s="56"/>
      <c r="EDM238" s="56"/>
      <c r="EDN238" s="56"/>
      <c r="EDO238" s="56"/>
      <c r="EDP238" s="56"/>
      <c r="EDQ238" s="56"/>
      <c r="EDR238" s="56"/>
      <c r="EDS238" s="56"/>
      <c r="EDT238" s="56"/>
      <c r="EDU238" s="56"/>
      <c r="EDV238" s="56"/>
      <c r="EDW238" s="56"/>
      <c r="EDX238" s="56"/>
      <c r="EDY238" s="56"/>
      <c r="EDZ238" s="56"/>
      <c r="EEA238" s="56"/>
      <c r="EEB238" s="56"/>
      <c r="EEC238" s="56"/>
      <c r="EED238" s="56"/>
      <c r="EEE238" s="56"/>
      <c r="EEF238" s="56"/>
      <c r="EEG238" s="56"/>
      <c r="EEH238" s="56"/>
      <c r="EEI238" s="56"/>
      <c r="EEJ238" s="56"/>
      <c r="EEK238" s="56"/>
      <c r="EEL238" s="56"/>
      <c r="EEM238" s="56"/>
      <c r="EEN238" s="56"/>
      <c r="EEO238" s="56"/>
      <c r="EEP238" s="56"/>
      <c r="EEQ238" s="56"/>
      <c r="EER238" s="56"/>
      <c r="EES238" s="56"/>
      <c r="EET238" s="56"/>
      <c r="EEU238" s="56"/>
      <c r="EEV238" s="56"/>
      <c r="EEW238" s="56"/>
      <c r="EEX238" s="56"/>
      <c r="EEY238" s="56"/>
      <c r="EEZ238" s="56"/>
      <c r="EFA238" s="56"/>
      <c r="EFB238" s="56"/>
      <c r="EFC238" s="56"/>
      <c r="EFD238" s="56"/>
      <c r="EFE238" s="56"/>
      <c r="EFF238" s="56"/>
      <c r="EFG238" s="56"/>
      <c r="EFH238" s="56"/>
      <c r="EFI238" s="56"/>
      <c r="EFJ238" s="56"/>
      <c r="EFK238" s="56"/>
      <c r="EFL238" s="56"/>
      <c r="EFM238" s="56"/>
      <c r="EFN238" s="56"/>
      <c r="EFO238" s="56"/>
      <c r="EFP238" s="56"/>
      <c r="EFQ238" s="56"/>
      <c r="EFR238" s="56"/>
      <c r="EFS238" s="56"/>
      <c r="EFT238" s="56"/>
      <c r="EFU238" s="56"/>
      <c r="EFV238" s="56"/>
      <c r="EFW238" s="56"/>
      <c r="EFX238" s="56"/>
      <c r="EFY238" s="56"/>
      <c r="EFZ238" s="56"/>
      <c r="EGA238" s="56"/>
      <c r="EGB238" s="56"/>
      <c r="EGC238" s="56"/>
      <c r="EGD238" s="56"/>
      <c r="EGE238" s="56"/>
      <c r="EGF238" s="56"/>
      <c r="EGG238" s="56"/>
      <c r="EGH238" s="56"/>
      <c r="EGI238" s="56"/>
      <c r="EGJ238" s="56"/>
      <c r="EGK238" s="56"/>
      <c r="EGL238" s="56"/>
      <c r="EGM238" s="56"/>
      <c r="EGN238" s="56"/>
      <c r="EGO238" s="56"/>
      <c r="EGP238" s="56"/>
      <c r="EGQ238" s="56"/>
      <c r="EGR238" s="56"/>
      <c r="EGS238" s="56"/>
      <c r="EGT238" s="56"/>
      <c r="EGU238" s="56"/>
      <c r="EGV238" s="56"/>
      <c r="EGW238" s="56"/>
      <c r="EGX238" s="56"/>
      <c r="EGY238" s="56"/>
      <c r="EGZ238" s="56"/>
      <c r="EHA238" s="56"/>
      <c r="EHB238" s="56"/>
      <c r="EHC238" s="56"/>
      <c r="EHD238" s="56"/>
      <c r="EHE238" s="56"/>
      <c r="EHF238" s="56"/>
      <c r="EHG238" s="56"/>
      <c r="EHH238" s="56"/>
      <c r="EHI238" s="56"/>
      <c r="EHJ238" s="56"/>
      <c r="EHK238" s="56"/>
      <c r="EHL238" s="56"/>
      <c r="EHM238" s="56"/>
      <c r="EHN238" s="56"/>
      <c r="EHO238" s="56"/>
      <c r="EHP238" s="56"/>
      <c r="EHQ238" s="56"/>
      <c r="EHR238" s="56"/>
      <c r="EHS238" s="56"/>
      <c r="EHT238" s="56"/>
      <c r="EHU238" s="56"/>
      <c r="EHV238" s="56"/>
      <c r="EHW238" s="56"/>
      <c r="EHX238" s="56"/>
      <c r="EHY238" s="56"/>
      <c r="EHZ238" s="56"/>
      <c r="EIA238" s="56"/>
      <c r="EIB238" s="56"/>
      <c r="EIC238" s="56"/>
      <c r="EID238" s="56"/>
      <c r="EIE238" s="56"/>
      <c r="EIF238" s="56"/>
      <c r="EIG238" s="56"/>
      <c r="EIH238" s="56"/>
      <c r="EII238" s="56"/>
      <c r="EIJ238" s="56"/>
      <c r="EIK238" s="56"/>
      <c r="EIL238" s="56"/>
      <c r="EIM238" s="56"/>
      <c r="EIN238" s="56"/>
      <c r="EIO238" s="56"/>
      <c r="EIP238" s="56"/>
      <c r="EIQ238" s="56"/>
      <c r="EIR238" s="56"/>
      <c r="EIS238" s="56"/>
      <c r="EIT238" s="56"/>
      <c r="EIU238" s="56"/>
      <c r="EIV238" s="56"/>
      <c r="EIW238" s="56"/>
      <c r="EIX238" s="56"/>
      <c r="EIY238" s="56"/>
      <c r="EIZ238" s="56"/>
      <c r="EJA238" s="56"/>
      <c r="EJB238" s="56"/>
      <c r="EJC238" s="56"/>
      <c r="EJD238" s="56"/>
      <c r="EJE238" s="56"/>
      <c r="EJF238" s="56"/>
      <c r="EJG238" s="56"/>
      <c r="EJH238" s="56"/>
      <c r="EJI238" s="56"/>
      <c r="EJJ238" s="56"/>
      <c r="EJK238" s="56"/>
      <c r="EJL238" s="56"/>
      <c r="EJM238" s="56"/>
      <c r="EJN238" s="56"/>
      <c r="EJO238" s="56"/>
      <c r="EJP238" s="56"/>
      <c r="EJQ238" s="56"/>
      <c r="EJR238" s="56"/>
      <c r="EJS238" s="56"/>
      <c r="EJT238" s="56"/>
      <c r="EJU238" s="56"/>
      <c r="EJV238" s="56"/>
      <c r="EJW238" s="56"/>
      <c r="EJX238" s="56"/>
      <c r="EJY238" s="56"/>
      <c r="EJZ238" s="56"/>
      <c r="EKA238" s="56"/>
      <c r="EKB238" s="56"/>
      <c r="EKC238" s="56"/>
      <c r="EKD238" s="56"/>
      <c r="EKE238" s="56"/>
      <c r="EKF238" s="56"/>
      <c r="EKG238" s="56"/>
      <c r="EKH238" s="56"/>
      <c r="EKI238" s="56"/>
      <c r="EKJ238" s="56"/>
      <c r="EKK238" s="56"/>
      <c r="EKL238" s="56"/>
      <c r="EKM238" s="56"/>
      <c r="EKN238" s="56"/>
      <c r="EKO238" s="56"/>
      <c r="EKP238" s="56"/>
      <c r="EKQ238" s="56"/>
      <c r="EKR238" s="56"/>
      <c r="EKS238" s="56"/>
      <c r="EKT238" s="56"/>
      <c r="EKU238" s="56"/>
      <c r="EKV238" s="56"/>
      <c r="EKW238" s="56"/>
      <c r="EKX238" s="56"/>
      <c r="EKY238" s="56"/>
      <c r="EKZ238" s="56"/>
      <c r="ELA238" s="56"/>
      <c r="ELB238" s="56"/>
      <c r="ELC238" s="56"/>
      <c r="ELD238" s="56"/>
      <c r="ELE238" s="56"/>
      <c r="ELF238" s="56"/>
      <c r="ELG238" s="56"/>
      <c r="ELH238" s="56"/>
      <c r="ELI238" s="56"/>
      <c r="ELJ238" s="56"/>
      <c r="ELK238" s="56"/>
      <c r="ELL238" s="56"/>
      <c r="ELM238" s="56"/>
      <c r="ELN238" s="56"/>
      <c r="ELO238" s="56"/>
      <c r="ELP238" s="56"/>
      <c r="ELQ238" s="56"/>
      <c r="ELR238" s="56"/>
      <c r="ELS238" s="56"/>
      <c r="ELT238" s="56"/>
      <c r="ELU238" s="56"/>
      <c r="ELV238" s="56"/>
      <c r="ELW238" s="56"/>
      <c r="ELX238" s="56"/>
      <c r="ELY238" s="56"/>
      <c r="ELZ238" s="56"/>
      <c r="EMA238" s="56"/>
      <c r="EMB238" s="56"/>
      <c r="EMC238" s="56"/>
      <c r="EMD238" s="56"/>
      <c r="EME238" s="56"/>
      <c r="EMF238" s="56"/>
      <c r="EMG238" s="56"/>
      <c r="EMH238" s="56"/>
      <c r="EMI238" s="56"/>
      <c r="EMJ238" s="56"/>
      <c r="EMK238" s="56"/>
      <c r="EML238" s="56"/>
      <c r="EMM238" s="56"/>
      <c r="EMN238" s="56"/>
      <c r="EMO238" s="56"/>
      <c r="EMP238" s="56"/>
      <c r="EMQ238" s="56"/>
      <c r="EMR238" s="56"/>
      <c r="EMS238" s="56"/>
      <c r="EMT238" s="56"/>
      <c r="EMU238" s="56"/>
      <c r="EMV238" s="56"/>
      <c r="EMW238" s="56"/>
      <c r="EMX238" s="56"/>
      <c r="EMY238" s="56"/>
      <c r="EMZ238" s="56"/>
      <c r="ENA238" s="56"/>
      <c r="ENB238" s="56"/>
      <c r="ENC238" s="56"/>
      <c r="END238" s="56"/>
      <c r="ENE238" s="56"/>
      <c r="ENF238" s="56"/>
      <c r="ENG238" s="56"/>
      <c r="ENH238" s="56"/>
      <c r="ENI238" s="56"/>
      <c r="ENJ238" s="56"/>
      <c r="ENK238" s="56"/>
      <c r="ENL238" s="56"/>
      <c r="ENM238" s="56"/>
      <c r="ENN238" s="56"/>
      <c r="ENO238" s="56"/>
      <c r="ENP238" s="56"/>
      <c r="ENQ238" s="56"/>
      <c r="ENR238" s="56"/>
      <c r="ENS238" s="56"/>
      <c r="ENT238" s="56"/>
      <c r="ENU238" s="56"/>
      <c r="ENV238" s="56"/>
      <c r="ENW238" s="56"/>
      <c r="ENX238" s="56"/>
      <c r="ENY238" s="56"/>
      <c r="ENZ238" s="56"/>
      <c r="EOA238" s="56"/>
      <c r="EOB238" s="56"/>
      <c r="EOC238" s="56"/>
      <c r="EOD238" s="56"/>
      <c r="EOE238" s="56"/>
      <c r="EOF238" s="56"/>
      <c r="EOG238" s="56"/>
      <c r="EOH238" s="56"/>
      <c r="EOI238" s="56"/>
      <c r="EOJ238" s="56"/>
      <c r="EOK238" s="56"/>
      <c r="EOL238" s="56"/>
      <c r="EOM238" s="56"/>
      <c r="EON238" s="56"/>
      <c r="EOO238" s="56"/>
      <c r="EOP238" s="56"/>
      <c r="EOQ238" s="56"/>
      <c r="EOR238" s="56"/>
      <c r="EOS238" s="56"/>
      <c r="EOT238" s="56"/>
      <c r="EOU238" s="56"/>
      <c r="EOV238" s="56"/>
      <c r="EOW238" s="56"/>
      <c r="EOX238" s="56"/>
      <c r="EOY238" s="56"/>
      <c r="EOZ238" s="56"/>
      <c r="EPA238" s="56"/>
      <c r="EPB238" s="56"/>
      <c r="EPC238" s="56"/>
      <c r="EPD238" s="56"/>
      <c r="EPE238" s="56"/>
      <c r="EPF238" s="56"/>
      <c r="EPG238" s="56"/>
      <c r="EPH238" s="56"/>
      <c r="EPI238" s="56"/>
      <c r="EPJ238" s="56"/>
      <c r="EPK238" s="56"/>
      <c r="EPL238" s="56"/>
      <c r="EPM238" s="56"/>
      <c r="EPN238" s="56"/>
      <c r="EPO238" s="56"/>
      <c r="EPP238" s="56"/>
      <c r="EPQ238" s="56"/>
      <c r="EPR238" s="56"/>
      <c r="EPS238" s="56"/>
      <c r="EPT238" s="56"/>
      <c r="EPU238" s="56"/>
      <c r="EPV238" s="56"/>
      <c r="EPW238" s="56"/>
      <c r="EPX238" s="56"/>
      <c r="EPY238" s="56"/>
      <c r="EPZ238" s="56"/>
      <c r="EQA238" s="56"/>
      <c r="EQB238" s="56"/>
      <c r="EQC238" s="56"/>
      <c r="EQD238" s="56"/>
      <c r="EQE238" s="56"/>
      <c r="EQF238" s="56"/>
      <c r="EQG238" s="56"/>
      <c r="EQH238" s="56"/>
      <c r="EQI238" s="56"/>
      <c r="EQJ238" s="56"/>
      <c r="EQK238" s="56"/>
      <c r="EQL238" s="56"/>
      <c r="EQM238" s="56"/>
      <c r="EQN238" s="56"/>
      <c r="EQO238" s="56"/>
      <c r="EQP238" s="56"/>
      <c r="EQQ238" s="56"/>
      <c r="EQR238" s="56"/>
      <c r="EQS238" s="56"/>
      <c r="EQT238" s="56"/>
      <c r="EQU238" s="56"/>
      <c r="EQV238" s="56"/>
      <c r="EQW238" s="56"/>
      <c r="EQX238" s="56"/>
      <c r="EQY238" s="56"/>
      <c r="EQZ238" s="56"/>
      <c r="ERA238" s="56"/>
      <c r="ERB238" s="56"/>
      <c r="ERC238" s="56"/>
      <c r="ERD238" s="56"/>
      <c r="ERE238" s="56"/>
      <c r="ERF238" s="56"/>
      <c r="ERG238" s="56"/>
      <c r="ERH238" s="56"/>
      <c r="ERI238" s="56"/>
      <c r="ERJ238" s="56"/>
      <c r="ERK238" s="56"/>
      <c r="ERL238" s="56"/>
      <c r="ERM238" s="56"/>
      <c r="ERN238" s="56"/>
      <c r="ERO238" s="56"/>
      <c r="ERP238" s="56"/>
      <c r="ERQ238" s="56"/>
      <c r="ERR238" s="56"/>
      <c r="ERS238" s="56"/>
      <c r="ERT238" s="56"/>
      <c r="ERU238" s="56"/>
      <c r="ERV238" s="56"/>
      <c r="ERW238" s="56"/>
      <c r="ERX238" s="56"/>
      <c r="ERY238" s="56"/>
      <c r="ERZ238" s="56"/>
      <c r="ESA238" s="56"/>
      <c r="ESB238" s="56"/>
      <c r="ESC238" s="56"/>
      <c r="ESD238" s="56"/>
      <c r="ESE238" s="56"/>
      <c r="ESF238" s="56"/>
      <c r="ESG238" s="56"/>
      <c r="ESH238" s="56"/>
      <c r="ESI238" s="56"/>
      <c r="ESJ238" s="56"/>
      <c r="ESK238" s="56"/>
      <c r="ESL238" s="56"/>
      <c r="ESM238" s="56"/>
      <c r="ESN238" s="56"/>
      <c r="ESO238" s="56"/>
      <c r="ESP238" s="56"/>
      <c r="ESQ238" s="56"/>
      <c r="ESR238" s="56"/>
      <c r="ESS238" s="56"/>
      <c r="EST238" s="56"/>
      <c r="ESU238" s="56"/>
      <c r="ESV238" s="56"/>
      <c r="ESW238" s="56"/>
      <c r="ESX238" s="56"/>
      <c r="ESY238" s="56"/>
      <c r="ESZ238" s="56"/>
      <c r="ETA238" s="56"/>
      <c r="ETB238" s="56"/>
      <c r="ETC238" s="56"/>
      <c r="ETD238" s="56"/>
      <c r="ETE238" s="56"/>
      <c r="ETF238" s="56"/>
      <c r="ETG238" s="56"/>
      <c r="ETH238" s="56"/>
      <c r="ETI238" s="56"/>
      <c r="ETJ238" s="56"/>
      <c r="ETK238" s="56"/>
      <c r="ETL238" s="56"/>
      <c r="ETM238" s="56"/>
      <c r="ETN238" s="56"/>
      <c r="ETO238" s="56"/>
      <c r="ETP238" s="56"/>
      <c r="ETQ238" s="56"/>
      <c r="ETR238" s="56"/>
      <c r="ETS238" s="56"/>
      <c r="ETT238" s="56"/>
      <c r="ETU238" s="56"/>
      <c r="ETV238" s="56"/>
      <c r="ETW238" s="56"/>
      <c r="ETX238" s="56"/>
      <c r="ETY238" s="56"/>
      <c r="ETZ238" s="56"/>
      <c r="EUA238" s="56"/>
      <c r="EUB238" s="56"/>
      <c r="EUC238" s="56"/>
      <c r="EUD238" s="56"/>
      <c r="EUE238" s="56"/>
      <c r="EUF238" s="56"/>
      <c r="EUG238" s="56"/>
      <c r="EUH238" s="56"/>
      <c r="EUI238" s="56"/>
      <c r="EUJ238" s="56"/>
      <c r="EUK238" s="56"/>
      <c r="EUL238" s="56"/>
      <c r="EUM238" s="56"/>
      <c r="EUN238" s="56"/>
      <c r="EUO238" s="56"/>
      <c r="EUP238" s="56"/>
      <c r="EUQ238" s="56"/>
      <c r="EUR238" s="56"/>
      <c r="EUS238" s="56"/>
      <c r="EUT238" s="56"/>
      <c r="EUU238" s="56"/>
      <c r="EUV238" s="56"/>
      <c r="EUW238" s="56"/>
      <c r="EUX238" s="56"/>
      <c r="EUY238" s="56"/>
      <c r="EUZ238" s="56"/>
      <c r="EVA238" s="56"/>
      <c r="EVB238" s="56"/>
      <c r="EVC238" s="56"/>
      <c r="EVD238" s="56"/>
      <c r="EVE238" s="56"/>
      <c r="EVF238" s="56"/>
      <c r="EVG238" s="56"/>
      <c r="EVH238" s="56"/>
      <c r="EVI238" s="56"/>
      <c r="EVJ238" s="56"/>
      <c r="EVK238" s="56"/>
      <c r="EVL238" s="56"/>
      <c r="EVM238" s="56"/>
      <c r="EVN238" s="56"/>
      <c r="EVO238" s="56"/>
      <c r="EVP238" s="56"/>
      <c r="EVQ238" s="56"/>
      <c r="EVR238" s="56"/>
      <c r="EVS238" s="56"/>
      <c r="EVT238" s="56"/>
      <c r="EVU238" s="56"/>
      <c r="EVV238" s="56"/>
      <c r="EVW238" s="56"/>
      <c r="EVX238" s="56"/>
      <c r="EVY238" s="56"/>
      <c r="EVZ238" s="56"/>
      <c r="EWA238" s="56"/>
      <c r="EWB238" s="56"/>
      <c r="EWC238" s="56"/>
      <c r="EWD238" s="56"/>
      <c r="EWE238" s="56"/>
      <c r="EWF238" s="56"/>
      <c r="EWG238" s="56"/>
      <c r="EWH238" s="56"/>
      <c r="EWI238" s="56"/>
      <c r="EWJ238" s="56"/>
      <c r="EWK238" s="56"/>
      <c r="EWL238" s="56"/>
      <c r="EWM238" s="56"/>
      <c r="EWN238" s="56"/>
      <c r="EWO238" s="56"/>
      <c r="EWP238" s="56"/>
      <c r="EWQ238" s="56"/>
      <c r="EWR238" s="56"/>
      <c r="EWS238" s="56"/>
      <c r="EWT238" s="56"/>
      <c r="EWU238" s="56"/>
      <c r="EWV238" s="56"/>
      <c r="EWW238" s="56"/>
      <c r="EWX238" s="56"/>
      <c r="EWY238" s="56"/>
      <c r="EWZ238" s="56"/>
      <c r="EXA238" s="56"/>
      <c r="EXB238" s="56"/>
      <c r="EXC238" s="56"/>
      <c r="EXD238" s="56"/>
      <c r="EXE238" s="56"/>
      <c r="EXF238" s="56"/>
      <c r="EXG238" s="56"/>
      <c r="EXH238" s="56"/>
      <c r="EXI238" s="56"/>
      <c r="EXJ238" s="56"/>
      <c r="EXK238" s="56"/>
      <c r="EXL238" s="56"/>
      <c r="EXM238" s="56"/>
      <c r="EXN238" s="56"/>
      <c r="EXO238" s="56"/>
      <c r="EXP238" s="56"/>
      <c r="EXQ238" s="56"/>
      <c r="EXR238" s="56"/>
      <c r="EXS238" s="56"/>
      <c r="EXT238" s="56"/>
      <c r="EXU238" s="56"/>
      <c r="EXV238" s="56"/>
      <c r="EXW238" s="56"/>
      <c r="EXX238" s="56"/>
      <c r="EXY238" s="56"/>
      <c r="EXZ238" s="56"/>
      <c r="EYA238" s="56"/>
      <c r="EYB238" s="56"/>
      <c r="EYC238" s="56"/>
      <c r="EYD238" s="56"/>
      <c r="EYE238" s="56"/>
      <c r="EYF238" s="56"/>
      <c r="EYG238" s="56"/>
      <c r="EYH238" s="56"/>
      <c r="EYI238" s="56"/>
      <c r="EYJ238" s="56"/>
      <c r="EYK238" s="56"/>
      <c r="EYL238" s="56"/>
      <c r="EYM238" s="56"/>
      <c r="EYN238" s="56"/>
      <c r="EYO238" s="56"/>
      <c r="EYP238" s="56"/>
      <c r="EYQ238" s="56"/>
      <c r="EYR238" s="56"/>
      <c r="EYS238" s="56"/>
      <c r="EYT238" s="56"/>
      <c r="EYU238" s="56"/>
      <c r="EYV238" s="56"/>
      <c r="EYW238" s="56"/>
      <c r="EYX238" s="56"/>
      <c r="EYY238" s="56"/>
      <c r="EYZ238" s="56"/>
      <c r="EZA238" s="56"/>
      <c r="EZB238" s="56"/>
      <c r="EZC238" s="56"/>
      <c r="EZD238" s="56"/>
      <c r="EZE238" s="56"/>
      <c r="EZF238" s="56"/>
      <c r="EZG238" s="56"/>
      <c r="EZH238" s="56"/>
      <c r="EZI238" s="56"/>
      <c r="EZJ238" s="56"/>
      <c r="EZK238" s="56"/>
      <c r="EZL238" s="56"/>
      <c r="EZM238" s="56"/>
      <c r="EZN238" s="56"/>
      <c r="EZO238" s="56"/>
      <c r="EZP238" s="56"/>
      <c r="EZQ238" s="56"/>
      <c r="EZR238" s="56"/>
      <c r="EZS238" s="56"/>
      <c r="EZT238" s="56"/>
      <c r="EZU238" s="56"/>
      <c r="EZV238" s="56"/>
      <c r="EZW238" s="56"/>
      <c r="EZX238" s="56"/>
      <c r="EZY238" s="56"/>
      <c r="EZZ238" s="56"/>
      <c r="FAA238" s="56"/>
      <c r="FAB238" s="56"/>
      <c r="FAC238" s="56"/>
      <c r="FAD238" s="56"/>
      <c r="FAE238" s="56"/>
      <c r="FAF238" s="56"/>
      <c r="FAG238" s="56"/>
      <c r="FAH238" s="56"/>
      <c r="FAI238" s="56"/>
      <c r="FAJ238" s="56"/>
      <c r="FAK238" s="56"/>
      <c r="FAL238" s="56"/>
      <c r="FAM238" s="56"/>
      <c r="FAN238" s="56"/>
      <c r="FAO238" s="56"/>
      <c r="FAP238" s="56"/>
      <c r="FAQ238" s="56"/>
      <c r="FAR238" s="56"/>
      <c r="FAS238" s="56"/>
      <c r="FAT238" s="56"/>
      <c r="FAU238" s="56"/>
      <c r="FAV238" s="56"/>
      <c r="FAW238" s="56"/>
      <c r="FAX238" s="56"/>
      <c r="FAY238" s="56"/>
      <c r="FAZ238" s="56"/>
      <c r="FBA238" s="56"/>
      <c r="FBB238" s="56"/>
      <c r="FBC238" s="56"/>
      <c r="FBD238" s="56"/>
      <c r="FBE238" s="56"/>
      <c r="FBF238" s="56"/>
      <c r="FBG238" s="56"/>
      <c r="FBH238" s="56"/>
      <c r="FBI238" s="56"/>
      <c r="FBJ238" s="56"/>
      <c r="FBK238" s="56"/>
      <c r="FBL238" s="56"/>
      <c r="FBM238" s="56"/>
      <c r="FBN238" s="56"/>
      <c r="FBO238" s="56"/>
      <c r="FBP238" s="56"/>
      <c r="FBQ238" s="56"/>
      <c r="FBR238" s="56"/>
      <c r="FBS238" s="56"/>
      <c r="FBT238" s="56"/>
      <c r="FBU238" s="56"/>
      <c r="FBV238" s="56"/>
      <c r="FBW238" s="56"/>
      <c r="FBX238" s="56"/>
      <c r="FBY238" s="56"/>
      <c r="FBZ238" s="56"/>
      <c r="FCA238" s="56"/>
      <c r="FCB238" s="56"/>
      <c r="FCC238" s="56"/>
      <c r="FCD238" s="56"/>
      <c r="FCE238" s="56"/>
      <c r="FCF238" s="56"/>
      <c r="FCG238" s="56"/>
      <c r="FCH238" s="56"/>
      <c r="FCI238" s="56"/>
      <c r="FCJ238" s="56"/>
      <c r="FCK238" s="56"/>
      <c r="FCL238" s="56"/>
      <c r="FCM238" s="56"/>
      <c r="FCN238" s="56"/>
      <c r="FCO238" s="56"/>
      <c r="FCP238" s="56"/>
      <c r="FCQ238" s="56"/>
      <c r="FCR238" s="56"/>
      <c r="FCS238" s="56"/>
      <c r="FCT238" s="56"/>
      <c r="FCU238" s="56"/>
      <c r="FCV238" s="56"/>
      <c r="FCW238" s="56"/>
      <c r="FCX238" s="56"/>
      <c r="FCY238" s="56"/>
      <c r="FCZ238" s="56"/>
      <c r="FDA238" s="56"/>
      <c r="FDB238" s="56"/>
      <c r="FDC238" s="56"/>
      <c r="FDD238" s="56"/>
      <c r="FDE238" s="56"/>
      <c r="FDF238" s="56"/>
      <c r="FDG238" s="56"/>
      <c r="FDH238" s="56"/>
      <c r="FDI238" s="56"/>
      <c r="FDJ238" s="56"/>
      <c r="FDK238" s="56"/>
      <c r="FDL238" s="56"/>
      <c r="FDM238" s="56"/>
      <c r="FDN238" s="56"/>
      <c r="FDO238" s="56"/>
      <c r="FDP238" s="56"/>
      <c r="FDQ238" s="56"/>
      <c r="FDR238" s="56"/>
      <c r="FDS238" s="56"/>
      <c r="FDT238" s="56"/>
      <c r="FDU238" s="56"/>
      <c r="FDV238" s="56"/>
      <c r="FDW238" s="56"/>
      <c r="FDX238" s="56"/>
      <c r="FDY238" s="56"/>
      <c r="FDZ238" s="56"/>
      <c r="FEA238" s="56"/>
      <c r="FEB238" s="56"/>
      <c r="FEC238" s="56"/>
      <c r="FED238" s="56"/>
      <c r="FEE238" s="56"/>
      <c r="FEF238" s="56"/>
      <c r="FEG238" s="56"/>
      <c r="FEH238" s="56"/>
      <c r="FEI238" s="56"/>
      <c r="FEJ238" s="56"/>
      <c r="FEK238" s="56"/>
      <c r="FEL238" s="56"/>
      <c r="FEM238" s="56"/>
      <c r="FEN238" s="56"/>
      <c r="FEO238" s="56"/>
      <c r="FEP238" s="56"/>
      <c r="FEQ238" s="56"/>
      <c r="FER238" s="56"/>
      <c r="FES238" s="56"/>
      <c r="FET238" s="56"/>
      <c r="FEU238" s="56"/>
      <c r="FEV238" s="56"/>
      <c r="FEW238" s="56"/>
      <c r="FEX238" s="56"/>
      <c r="FEY238" s="56"/>
      <c r="FEZ238" s="56"/>
      <c r="FFA238" s="56"/>
      <c r="FFB238" s="56"/>
      <c r="FFC238" s="56"/>
      <c r="FFD238" s="56"/>
      <c r="FFE238" s="56"/>
      <c r="FFF238" s="56"/>
      <c r="FFG238" s="56"/>
      <c r="FFH238" s="56"/>
      <c r="FFI238" s="56"/>
      <c r="FFJ238" s="56"/>
      <c r="FFK238" s="56"/>
      <c r="FFL238" s="56"/>
      <c r="FFM238" s="56"/>
      <c r="FFN238" s="56"/>
      <c r="FFO238" s="56"/>
      <c r="FFP238" s="56"/>
      <c r="FFQ238" s="56"/>
      <c r="FFR238" s="56"/>
      <c r="FFS238" s="56"/>
      <c r="FFT238" s="56"/>
      <c r="FFU238" s="56"/>
      <c r="FFV238" s="56"/>
      <c r="FFW238" s="56"/>
      <c r="FFX238" s="56"/>
      <c r="FFY238" s="56"/>
      <c r="FFZ238" s="56"/>
      <c r="FGA238" s="56"/>
      <c r="FGB238" s="56"/>
      <c r="FGC238" s="56"/>
      <c r="FGD238" s="56"/>
      <c r="FGE238" s="56"/>
      <c r="FGF238" s="56"/>
      <c r="FGG238" s="56"/>
      <c r="FGH238" s="56"/>
      <c r="FGI238" s="56"/>
      <c r="FGJ238" s="56"/>
      <c r="FGK238" s="56"/>
      <c r="FGL238" s="56"/>
      <c r="FGM238" s="56"/>
      <c r="FGN238" s="56"/>
      <c r="FGO238" s="56"/>
      <c r="FGP238" s="56"/>
      <c r="FGQ238" s="56"/>
      <c r="FGR238" s="56"/>
      <c r="FGS238" s="56"/>
      <c r="FGT238" s="56"/>
      <c r="FGU238" s="56"/>
      <c r="FGV238" s="56"/>
      <c r="FGW238" s="56"/>
      <c r="FGX238" s="56"/>
      <c r="FGY238" s="56"/>
      <c r="FGZ238" s="56"/>
      <c r="FHA238" s="56"/>
      <c r="FHB238" s="56"/>
      <c r="FHC238" s="56"/>
      <c r="FHD238" s="56"/>
      <c r="FHE238" s="56"/>
      <c r="FHF238" s="56"/>
      <c r="FHG238" s="56"/>
      <c r="FHH238" s="56"/>
      <c r="FHI238" s="56"/>
      <c r="FHJ238" s="56"/>
      <c r="FHK238" s="56"/>
      <c r="FHL238" s="56"/>
      <c r="FHM238" s="56"/>
      <c r="FHN238" s="56"/>
      <c r="FHO238" s="56"/>
      <c r="FHP238" s="56"/>
      <c r="FHQ238" s="56"/>
      <c r="FHR238" s="56"/>
      <c r="FHS238" s="56"/>
      <c r="FHT238" s="56"/>
      <c r="FHU238" s="56"/>
      <c r="FHV238" s="56"/>
      <c r="FHW238" s="56"/>
      <c r="FHX238" s="56"/>
      <c r="FHY238" s="56"/>
      <c r="FHZ238" s="56"/>
      <c r="FIA238" s="56"/>
      <c r="FIB238" s="56"/>
      <c r="FIC238" s="56"/>
      <c r="FID238" s="56"/>
      <c r="FIE238" s="56"/>
      <c r="FIF238" s="56"/>
      <c r="FIG238" s="56"/>
      <c r="FIH238" s="56"/>
      <c r="FII238" s="56"/>
      <c r="FIJ238" s="56"/>
      <c r="FIK238" s="56"/>
      <c r="FIL238" s="56"/>
      <c r="FIM238" s="56"/>
      <c r="FIN238" s="56"/>
      <c r="FIO238" s="56"/>
      <c r="FIP238" s="56"/>
      <c r="FIQ238" s="56"/>
      <c r="FIR238" s="56"/>
      <c r="FIS238" s="56"/>
      <c r="FIT238" s="56"/>
      <c r="FIU238" s="56"/>
      <c r="FIV238" s="56"/>
      <c r="FIW238" s="56"/>
      <c r="FIX238" s="56"/>
      <c r="FIY238" s="56"/>
      <c r="FIZ238" s="56"/>
      <c r="FJA238" s="56"/>
      <c r="FJB238" s="56"/>
      <c r="FJC238" s="56"/>
      <c r="FJD238" s="56"/>
      <c r="FJE238" s="56"/>
      <c r="FJF238" s="56"/>
      <c r="FJG238" s="56"/>
      <c r="FJH238" s="56"/>
      <c r="FJI238" s="56"/>
      <c r="FJJ238" s="56"/>
      <c r="FJK238" s="56"/>
      <c r="FJL238" s="56"/>
      <c r="FJM238" s="56"/>
      <c r="FJN238" s="56"/>
      <c r="FJO238" s="56"/>
      <c r="FJP238" s="56"/>
      <c r="FJQ238" s="56"/>
      <c r="FJR238" s="56"/>
      <c r="FJS238" s="56"/>
      <c r="FJT238" s="56"/>
      <c r="FJU238" s="56"/>
      <c r="FJV238" s="56"/>
      <c r="FJW238" s="56"/>
      <c r="FJX238" s="56"/>
      <c r="FJY238" s="56"/>
      <c r="FJZ238" s="56"/>
      <c r="FKA238" s="56"/>
      <c r="FKB238" s="56"/>
      <c r="FKC238" s="56"/>
      <c r="FKD238" s="56"/>
      <c r="FKE238" s="56"/>
      <c r="FKF238" s="56"/>
      <c r="FKG238" s="56"/>
      <c r="FKH238" s="56"/>
      <c r="FKI238" s="56"/>
      <c r="FKJ238" s="56"/>
      <c r="FKK238" s="56"/>
      <c r="FKL238" s="56"/>
      <c r="FKM238" s="56"/>
      <c r="FKN238" s="56"/>
      <c r="FKO238" s="56"/>
      <c r="FKP238" s="56"/>
      <c r="FKQ238" s="56"/>
      <c r="FKR238" s="56"/>
      <c r="FKS238" s="56"/>
      <c r="FKT238" s="56"/>
      <c r="FKU238" s="56"/>
      <c r="FKV238" s="56"/>
      <c r="FKW238" s="56"/>
      <c r="FKX238" s="56"/>
      <c r="FKY238" s="56"/>
      <c r="FKZ238" s="56"/>
      <c r="FLA238" s="56"/>
      <c r="FLB238" s="56"/>
      <c r="FLC238" s="56"/>
      <c r="FLD238" s="56"/>
      <c r="FLE238" s="56"/>
      <c r="FLF238" s="56"/>
      <c r="FLG238" s="56"/>
      <c r="FLH238" s="56"/>
      <c r="FLI238" s="56"/>
      <c r="FLJ238" s="56"/>
      <c r="FLK238" s="56"/>
      <c r="FLL238" s="56"/>
      <c r="FLM238" s="56"/>
      <c r="FLN238" s="56"/>
      <c r="FLO238" s="56"/>
      <c r="FLP238" s="56"/>
      <c r="FLQ238" s="56"/>
      <c r="FLR238" s="56"/>
      <c r="FLS238" s="56"/>
      <c r="FLT238" s="56"/>
      <c r="FLU238" s="56"/>
      <c r="FLV238" s="56"/>
      <c r="FLW238" s="56"/>
      <c r="FLX238" s="56"/>
      <c r="FLY238" s="56"/>
      <c r="FLZ238" s="56"/>
      <c r="FMA238" s="56"/>
      <c r="FMB238" s="56"/>
      <c r="FMC238" s="56"/>
      <c r="FMD238" s="56"/>
      <c r="FME238" s="56"/>
      <c r="FMF238" s="56"/>
      <c r="FMG238" s="56"/>
      <c r="FMH238" s="56"/>
      <c r="FMI238" s="56"/>
      <c r="FMJ238" s="56"/>
      <c r="FMK238" s="56"/>
      <c r="FML238" s="56"/>
      <c r="FMM238" s="56"/>
      <c r="FMN238" s="56"/>
      <c r="FMO238" s="56"/>
      <c r="FMP238" s="56"/>
      <c r="FMQ238" s="56"/>
      <c r="FMR238" s="56"/>
      <c r="FMS238" s="56"/>
      <c r="FMT238" s="56"/>
      <c r="FMU238" s="56"/>
      <c r="FMV238" s="56"/>
      <c r="FMW238" s="56"/>
      <c r="FMX238" s="56"/>
      <c r="FMY238" s="56"/>
      <c r="FMZ238" s="56"/>
      <c r="FNA238" s="56"/>
      <c r="FNB238" s="56"/>
      <c r="FNC238" s="56"/>
      <c r="FND238" s="56"/>
      <c r="FNE238" s="56"/>
      <c r="FNF238" s="56"/>
      <c r="FNG238" s="56"/>
      <c r="FNH238" s="56"/>
      <c r="FNI238" s="56"/>
      <c r="FNJ238" s="56"/>
      <c r="FNK238" s="56"/>
      <c r="FNL238" s="56"/>
      <c r="FNM238" s="56"/>
      <c r="FNN238" s="56"/>
      <c r="FNO238" s="56"/>
      <c r="FNP238" s="56"/>
      <c r="FNQ238" s="56"/>
      <c r="FNR238" s="56"/>
      <c r="FNS238" s="56"/>
      <c r="FNT238" s="56"/>
      <c r="FNU238" s="56"/>
      <c r="FNV238" s="56"/>
      <c r="FNW238" s="56"/>
      <c r="FNX238" s="56"/>
      <c r="FNY238" s="56"/>
      <c r="FNZ238" s="56"/>
      <c r="FOA238" s="56"/>
      <c r="FOB238" s="56"/>
      <c r="FOC238" s="56"/>
      <c r="FOD238" s="56"/>
      <c r="FOE238" s="56"/>
      <c r="FOF238" s="56"/>
      <c r="FOG238" s="56"/>
      <c r="FOH238" s="56"/>
      <c r="FOI238" s="56"/>
      <c r="FOJ238" s="56"/>
      <c r="FOK238" s="56"/>
      <c r="FOL238" s="56"/>
      <c r="FOM238" s="56"/>
      <c r="FON238" s="56"/>
      <c r="FOO238" s="56"/>
      <c r="FOP238" s="56"/>
      <c r="FOQ238" s="56"/>
      <c r="FOR238" s="56"/>
      <c r="FOS238" s="56"/>
      <c r="FOT238" s="56"/>
      <c r="FOU238" s="56"/>
      <c r="FOV238" s="56"/>
      <c r="FOW238" s="56"/>
      <c r="FOX238" s="56"/>
      <c r="FOY238" s="56"/>
      <c r="FOZ238" s="56"/>
      <c r="FPA238" s="56"/>
      <c r="FPB238" s="56"/>
      <c r="FPC238" s="56"/>
      <c r="FPD238" s="56"/>
      <c r="FPE238" s="56"/>
      <c r="FPF238" s="56"/>
      <c r="FPG238" s="56"/>
      <c r="FPH238" s="56"/>
      <c r="FPI238" s="56"/>
      <c r="FPJ238" s="56"/>
      <c r="FPK238" s="56"/>
      <c r="FPL238" s="56"/>
      <c r="FPM238" s="56"/>
      <c r="FPN238" s="56"/>
      <c r="FPO238" s="56"/>
      <c r="FPP238" s="56"/>
      <c r="FPQ238" s="56"/>
      <c r="FPR238" s="56"/>
      <c r="FPS238" s="56"/>
      <c r="FPT238" s="56"/>
      <c r="FPU238" s="56"/>
      <c r="FPV238" s="56"/>
      <c r="FPW238" s="56"/>
      <c r="FPX238" s="56"/>
      <c r="FPY238" s="56"/>
      <c r="FPZ238" s="56"/>
      <c r="FQA238" s="56"/>
      <c r="FQB238" s="56"/>
      <c r="FQC238" s="56"/>
      <c r="FQD238" s="56"/>
      <c r="FQE238" s="56"/>
      <c r="FQF238" s="56"/>
      <c r="FQG238" s="56"/>
      <c r="FQH238" s="56"/>
      <c r="FQI238" s="56"/>
      <c r="FQJ238" s="56"/>
      <c r="FQK238" s="56"/>
      <c r="FQL238" s="56"/>
      <c r="FQM238" s="56"/>
      <c r="FQN238" s="56"/>
      <c r="FQO238" s="56"/>
      <c r="FQP238" s="56"/>
      <c r="FQQ238" s="56"/>
      <c r="FQR238" s="56"/>
      <c r="FQS238" s="56"/>
      <c r="FQT238" s="56"/>
      <c r="FQU238" s="56"/>
      <c r="FQV238" s="56"/>
      <c r="FQW238" s="56"/>
      <c r="FQX238" s="56"/>
      <c r="FQY238" s="56"/>
      <c r="FQZ238" s="56"/>
      <c r="FRA238" s="56"/>
      <c r="FRB238" s="56"/>
      <c r="FRC238" s="56"/>
      <c r="FRD238" s="56"/>
      <c r="FRE238" s="56"/>
      <c r="FRF238" s="56"/>
      <c r="FRG238" s="56"/>
      <c r="FRH238" s="56"/>
      <c r="FRI238" s="56"/>
      <c r="FRJ238" s="56"/>
      <c r="FRK238" s="56"/>
      <c r="FRL238" s="56"/>
      <c r="FRM238" s="56"/>
      <c r="FRN238" s="56"/>
      <c r="FRO238" s="56"/>
      <c r="FRP238" s="56"/>
      <c r="FRQ238" s="56"/>
      <c r="FRR238" s="56"/>
      <c r="FRS238" s="56"/>
      <c r="FRT238" s="56"/>
      <c r="FRU238" s="56"/>
      <c r="FRV238" s="56"/>
      <c r="FRW238" s="56"/>
      <c r="FRX238" s="56"/>
      <c r="FRY238" s="56"/>
      <c r="FRZ238" s="56"/>
      <c r="FSA238" s="56"/>
      <c r="FSB238" s="56"/>
      <c r="FSC238" s="56"/>
      <c r="FSD238" s="56"/>
      <c r="FSE238" s="56"/>
      <c r="FSF238" s="56"/>
      <c r="FSG238" s="56"/>
      <c r="FSH238" s="56"/>
      <c r="FSI238" s="56"/>
      <c r="FSJ238" s="56"/>
      <c r="FSK238" s="56"/>
      <c r="FSL238" s="56"/>
      <c r="FSM238" s="56"/>
      <c r="FSN238" s="56"/>
      <c r="FSO238" s="56"/>
      <c r="FSP238" s="56"/>
      <c r="FSQ238" s="56"/>
      <c r="FSR238" s="56"/>
      <c r="FSS238" s="56"/>
      <c r="FST238" s="56"/>
      <c r="FSU238" s="56"/>
      <c r="FSV238" s="56"/>
      <c r="FSW238" s="56"/>
      <c r="FSX238" s="56"/>
      <c r="FSY238" s="56"/>
      <c r="FSZ238" s="56"/>
      <c r="FTA238" s="56"/>
      <c r="FTB238" s="56"/>
      <c r="FTC238" s="56"/>
      <c r="FTD238" s="56"/>
      <c r="FTE238" s="56"/>
      <c r="FTF238" s="56"/>
      <c r="FTG238" s="56"/>
      <c r="FTH238" s="56"/>
      <c r="FTI238" s="56"/>
      <c r="FTJ238" s="56"/>
      <c r="FTK238" s="56"/>
      <c r="FTL238" s="56"/>
      <c r="FTM238" s="56"/>
      <c r="FTN238" s="56"/>
      <c r="FTO238" s="56"/>
      <c r="FTP238" s="56"/>
      <c r="FTQ238" s="56"/>
      <c r="FTR238" s="56"/>
      <c r="FTS238" s="56"/>
      <c r="FTT238" s="56"/>
      <c r="FTU238" s="56"/>
      <c r="FTV238" s="56"/>
      <c r="FTW238" s="56"/>
      <c r="FTX238" s="56"/>
      <c r="FTY238" s="56"/>
      <c r="FTZ238" s="56"/>
      <c r="FUA238" s="56"/>
      <c r="FUB238" s="56"/>
      <c r="FUC238" s="56"/>
      <c r="FUD238" s="56"/>
      <c r="FUE238" s="56"/>
      <c r="FUF238" s="56"/>
      <c r="FUG238" s="56"/>
      <c r="FUH238" s="56"/>
      <c r="FUI238" s="56"/>
      <c r="FUJ238" s="56"/>
      <c r="FUK238" s="56"/>
      <c r="FUL238" s="56"/>
      <c r="FUM238" s="56"/>
      <c r="FUN238" s="56"/>
      <c r="FUO238" s="56"/>
      <c r="FUP238" s="56"/>
      <c r="FUQ238" s="56"/>
      <c r="FUR238" s="56"/>
      <c r="FUS238" s="56"/>
      <c r="FUT238" s="56"/>
      <c r="FUU238" s="56"/>
      <c r="FUV238" s="56"/>
      <c r="FUW238" s="56"/>
      <c r="FUX238" s="56"/>
      <c r="FUY238" s="56"/>
      <c r="FUZ238" s="56"/>
      <c r="FVA238" s="56"/>
      <c r="FVB238" s="56"/>
      <c r="FVC238" s="56"/>
      <c r="FVD238" s="56"/>
      <c r="FVE238" s="56"/>
      <c r="FVF238" s="56"/>
      <c r="FVG238" s="56"/>
      <c r="FVH238" s="56"/>
      <c r="FVI238" s="56"/>
      <c r="FVJ238" s="56"/>
      <c r="FVK238" s="56"/>
      <c r="FVL238" s="56"/>
      <c r="FVM238" s="56"/>
      <c r="FVN238" s="56"/>
      <c r="FVO238" s="56"/>
      <c r="FVP238" s="56"/>
      <c r="FVQ238" s="56"/>
      <c r="FVR238" s="56"/>
      <c r="FVS238" s="56"/>
      <c r="FVT238" s="56"/>
      <c r="FVU238" s="56"/>
      <c r="FVV238" s="56"/>
      <c r="FVW238" s="56"/>
      <c r="FVX238" s="56"/>
      <c r="FVY238" s="56"/>
      <c r="FVZ238" s="56"/>
      <c r="FWA238" s="56"/>
      <c r="FWB238" s="56"/>
      <c r="FWC238" s="56"/>
      <c r="FWD238" s="56"/>
      <c r="FWE238" s="56"/>
      <c r="FWF238" s="56"/>
      <c r="FWG238" s="56"/>
      <c r="FWH238" s="56"/>
      <c r="FWI238" s="56"/>
      <c r="FWJ238" s="56"/>
      <c r="FWK238" s="56"/>
      <c r="FWL238" s="56"/>
      <c r="FWM238" s="56"/>
      <c r="FWN238" s="56"/>
      <c r="FWO238" s="56"/>
      <c r="FWP238" s="56"/>
      <c r="FWQ238" s="56"/>
      <c r="FWR238" s="56"/>
      <c r="FWS238" s="56"/>
      <c r="FWT238" s="56"/>
      <c r="FWU238" s="56"/>
      <c r="FWV238" s="56"/>
      <c r="FWW238" s="56"/>
      <c r="FWX238" s="56"/>
      <c r="FWY238" s="56"/>
      <c r="FWZ238" s="56"/>
      <c r="FXA238" s="56"/>
      <c r="FXB238" s="56"/>
      <c r="FXC238" s="56"/>
      <c r="FXD238" s="56"/>
      <c r="FXE238" s="56"/>
      <c r="FXF238" s="56"/>
      <c r="FXG238" s="56"/>
      <c r="FXH238" s="56"/>
      <c r="FXI238" s="56"/>
      <c r="FXJ238" s="56"/>
      <c r="FXK238" s="56"/>
      <c r="FXL238" s="56"/>
      <c r="FXM238" s="56"/>
      <c r="FXN238" s="56"/>
      <c r="FXO238" s="56"/>
      <c r="FXP238" s="56"/>
      <c r="FXQ238" s="56"/>
      <c r="FXR238" s="56"/>
      <c r="FXS238" s="56"/>
      <c r="FXT238" s="56"/>
      <c r="FXU238" s="56"/>
      <c r="FXV238" s="56"/>
      <c r="FXW238" s="56"/>
      <c r="FXX238" s="56"/>
      <c r="FXY238" s="56"/>
      <c r="FXZ238" s="56"/>
      <c r="FYA238" s="56"/>
      <c r="FYB238" s="56"/>
      <c r="FYC238" s="56"/>
      <c r="FYD238" s="56"/>
      <c r="FYE238" s="56"/>
      <c r="FYF238" s="56"/>
      <c r="FYG238" s="56"/>
      <c r="FYH238" s="56"/>
      <c r="FYI238" s="56"/>
      <c r="FYJ238" s="56"/>
      <c r="FYK238" s="56"/>
      <c r="FYL238" s="56"/>
      <c r="FYM238" s="56"/>
      <c r="FYN238" s="56"/>
      <c r="FYO238" s="56"/>
      <c r="FYP238" s="56"/>
      <c r="FYQ238" s="56"/>
      <c r="FYR238" s="56"/>
      <c r="FYS238" s="56"/>
      <c r="FYT238" s="56"/>
      <c r="FYU238" s="56"/>
      <c r="FYV238" s="56"/>
      <c r="FYW238" s="56"/>
      <c r="FYX238" s="56"/>
      <c r="FYY238" s="56"/>
      <c r="FYZ238" s="56"/>
      <c r="FZA238" s="56"/>
      <c r="FZB238" s="56"/>
      <c r="FZC238" s="56"/>
      <c r="FZD238" s="56"/>
      <c r="FZE238" s="56"/>
      <c r="FZF238" s="56"/>
      <c r="FZG238" s="56"/>
      <c r="FZH238" s="56"/>
      <c r="FZI238" s="56"/>
      <c r="FZJ238" s="56"/>
      <c r="FZK238" s="56"/>
      <c r="FZL238" s="56"/>
      <c r="FZM238" s="56"/>
      <c r="FZN238" s="56"/>
      <c r="FZO238" s="56"/>
      <c r="FZP238" s="56"/>
      <c r="FZQ238" s="56"/>
      <c r="FZR238" s="56"/>
      <c r="FZS238" s="56"/>
      <c r="FZT238" s="56"/>
      <c r="FZU238" s="56"/>
      <c r="FZV238" s="56"/>
      <c r="FZW238" s="56"/>
      <c r="FZX238" s="56"/>
      <c r="FZY238" s="56"/>
      <c r="FZZ238" s="56"/>
      <c r="GAA238" s="56"/>
      <c r="GAB238" s="56"/>
      <c r="GAC238" s="56"/>
      <c r="GAD238" s="56"/>
      <c r="GAE238" s="56"/>
      <c r="GAF238" s="56"/>
      <c r="GAG238" s="56"/>
      <c r="GAH238" s="56"/>
      <c r="GAI238" s="56"/>
      <c r="GAJ238" s="56"/>
      <c r="GAK238" s="56"/>
      <c r="GAL238" s="56"/>
      <c r="GAM238" s="56"/>
      <c r="GAN238" s="56"/>
      <c r="GAO238" s="56"/>
      <c r="GAP238" s="56"/>
      <c r="GAQ238" s="56"/>
      <c r="GAR238" s="56"/>
      <c r="GAS238" s="56"/>
      <c r="GAT238" s="56"/>
      <c r="GAU238" s="56"/>
      <c r="GAV238" s="56"/>
      <c r="GAW238" s="56"/>
      <c r="GAX238" s="56"/>
      <c r="GAY238" s="56"/>
      <c r="GAZ238" s="56"/>
      <c r="GBA238" s="56"/>
      <c r="GBB238" s="56"/>
      <c r="GBC238" s="56"/>
      <c r="GBD238" s="56"/>
      <c r="GBE238" s="56"/>
      <c r="GBF238" s="56"/>
      <c r="GBG238" s="56"/>
      <c r="GBH238" s="56"/>
      <c r="GBI238" s="56"/>
      <c r="GBJ238" s="56"/>
      <c r="GBK238" s="56"/>
      <c r="GBL238" s="56"/>
      <c r="GBM238" s="56"/>
      <c r="GBN238" s="56"/>
      <c r="GBO238" s="56"/>
      <c r="GBP238" s="56"/>
      <c r="GBQ238" s="56"/>
      <c r="GBR238" s="56"/>
      <c r="GBS238" s="56"/>
      <c r="GBT238" s="56"/>
      <c r="GBU238" s="56"/>
      <c r="GBV238" s="56"/>
      <c r="GBW238" s="56"/>
      <c r="GBX238" s="56"/>
      <c r="GBY238" s="56"/>
      <c r="GBZ238" s="56"/>
      <c r="GCA238" s="56"/>
      <c r="GCB238" s="56"/>
      <c r="GCC238" s="56"/>
      <c r="GCD238" s="56"/>
      <c r="GCE238" s="56"/>
      <c r="GCF238" s="56"/>
      <c r="GCG238" s="56"/>
      <c r="GCH238" s="56"/>
      <c r="GCI238" s="56"/>
      <c r="GCJ238" s="56"/>
      <c r="GCK238" s="56"/>
      <c r="GCL238" s="56"/>
      <c r="GCM238" s="56"/>
      <c r="GCN238" s="56"/>
      <c r="GCO238" s="56"/>
      <c r="GCP238" s="56"/>
      <c r="GCQ238" s="56"/>
      <c r="GCR238" s="56"/>
      <c r="GCS238" s="56"/>
      <c r="GCT238" s="56"/>
      <c r="GCU238" s="56"/>
      <c r="GCV238" s="56"/>
      <c r="GCW238" s="56"/>
      <c r="GCX238" s="56"/>
      <c r="GCY238" s="56"/>
      <c r="GCZ238" s="56"/>
      <c r="GDA238" s="56"/>
      <c r="GDB238" s="56"/>
      <c r="GDC238" s="56"/>
      <c r="GDD238" s="56"/>
      <c r="GDE238" s="56"/>
      <c r="GDF238" s="56"/>
      <c r="GDG238" s="56"/>
      <c r="GDH238" s="56"/>
      <c r="GDI238" s="56"/>
      <c r="GDJ238" s="56"/>
      <c r="GDK238" s="56"/>
      <c r="GDL238" s="56"/>
      <c r="GDM238" s="56"/>
      <c r="GDN238" s="56"/>
      <c r="GDO238" s="56"/>
      <c r="GDP238" s="56"/>
      <c r="GDQ238" s="56"/>
      <c r="GDR238" s="56"/>
      <c r="GDS238" s="56"/>
      <c r="GDT238" s="56"/>
      <c r="GDU238" s="56"/>
      <c r="GDV238" s="56"/>
      <c r="GDW238" s="56"/>
      <c r="GDX238" s="56"/>
      <c r="GDY238" s="56"/>
      <c r="GDZ238" s="56"/>
      <c r="GEA238" s="56"/>
      <c r="GEB238" s="56"/>
      <c r="GEC238" s="56"/>
      <c r="GED238" s="56"/>
      <c r="GEE238" s="56"/>
      <c r="GEF238" s="56"/>
      <c r="GEG238" s="56"/>
      <c r="GEH238" s="56"/>
      <c r="GEI238" s="56"/>
      <c r="GEJ238" s="56"/>
      <c r="GEK238" s="56"/>
      <c r="GEL238" s="56"/>
      <c r="GEM238" s="56"/>
      <c r="GEN238" s="56"/>
      <c r="GEO238" s="56"/>
      <c r="GEP238" s="56"/>
      <c r="GEQ238" s="56"/>
      <c r="GER238" s="56"/>
      <c r="GES238" s="56"/>
      <c r="GET238" s="56"/>
      <c r="GEU238" s="56"/>
      <c r="GEV238" s="56"/>
      <c r="GEW238" s="56"/>
      <c r="GEX238" s="56"/>
      <c r="GEY238" s="56"/>
      <c r="GEZ238" s="56"/>
      <c r="GFA238" s="56"/>
      <c r="GFB238" s="56"/>
      <c r="GFC238" s="56"/>
      <c r="GFD238" s="56"/>
      <c r="GFE238" s="56"/>
      <c r="GFF238" s="56"/>
      <c r="GFG238" s="56"/>
      <c r="GFH238" s="56"/>
      <c r="GFI238" s="56"/>
      <c r="GFJ238" s="56"/>
      <c r="GFK238" s="56"/>
      <c r="GFL238" s="56"/>
      <c r="GFM238" s="56"/>
      <c r="GFN238" s="56"/>
      <c r="GFO238" s="56"/>
      <c r="GFP238" s="56"/>
      <c r="GFQ238" s="56"/>
      <c r="GFR238" s="56"/>
      <c r="GFS238" s="56"/>
      <c r="GFT238" s="56"/>
      <c r="GFU238" s="56"/>
      <c r="GFV238" s="56"/>
      <c r="GFW238" s="56"/>
      <c r="GFX238" s="56"/>
      <c r="GFY238" s="56"/>
      <c r="GFZ238" s="56"/>
      <c r="GGA238" s="56"/>
      <c r="GGB238" s="56"/>
      <c r="GGC238" s="56"/>
      <c r="GGD238" s="56"/>
      <c r="GGE238" s="56"/>
      <c r="GGF238" s="56"/>
      <c r="GGG238" s="56"/>
      <c r="GGH238" s="56"/>
      <c r="GGI238" s="56"/>
      <c r="GGJ238" s="56"/>
      <c r="GGK238" s="56"/>
      <c r="GGL238" s="56"/>
      <c r="GGM238" s="56"/>
      <c r="GGN238" s="56"/>
      <c r="GGO238" s="56"/>
      <c r="GGP238" s="56"/>
      <c r="GGQ238" s="56"/>
      <c r="GGR238" s="56"/>
      <c r="GGS238" s="56"/>
      <c r="GGT238" s="56"/>
      <c r="GGU238" s="56"/>
      <c r="GGV238" s="56"/>
      <c r="GGW238" s="56"/>
      <c r="GGX238" s="56"/>
      <c r="GGY238" s="56"/>
      <c r="GGZ238" s="56"/>
      <c r="GHA238" s="56"/>
      <c r="GHB238" s="56"/>
      <c r="GHC238" s="56"/>
      <c r="GHD238" s="56"/>
      <c r="GHE238" s="56"/>
      <c r="GHF238" s="56"/>
      <c r="GHG238" s="56"/>
      <c r="GHH238" s="56"/>
      <c r="GHI238" s="56"/>
      <c r="GHJ238" s="56"/>
      <c r="GHK238" s="56"/>
      <c r="GHL238" s="56"/>
      <c r="GHM238" s="56"/>
      <c r="GHN238" s="56"/>
      <c r="GHO238" s="56"/>
      <c r="GHP238" s="56"/>
      <c r="GHQ238" s="56"/>
      <c r="GHR238" s="56"/>
      <c r="GHS238" s="56"/>
      <c r="GHT238" s="56"/>
      <c r="GHU238" s="56"/>
      <c r="GHV238" s="56"/>
      <c r="GHW238" s="56"/>
      <c r="GHX238" s="56"/>
      <c r="GHY238" s="56"/>
      <c r="GHZ238" s="56"/>
      <c r="GIA238" s="56"/>
      <c r="GIB238" s="56"/>
      <c r="GIC238" s="56"/>
      <c r="GID238" s="56"/>
      <c r="GIE238" s="56"/>
      <c r="GIF238" s="56"/>
      <c r="GIG238" s="56"/>
      <c r="GIH238" s="56"/>
      <c r="GII238" s="56"/>
      <c r="GIJ238" s="56"/>
      <c r="GIK238" s="56"/>
      <c r="GIL238" s="56"/>
      <c r="GIM238" s="56"/>
      <c r="GIN238" s="56"/>
      <c r="GIO238" s="56"/>
      <c r="GIP238" s="56"/>
      <c r="GIQ238" s="56"/>
      <c r="GIR238" s="56"/>
      <c r="GIS238" s="56"/>
      <c r="GIT238" s="56"/>
      <c r="GIU238" s="56"/>
      <c r="GIV238" s="56"/>
      <c r="GIW238" s="56"/>
      <c r="GIX238" s="56"/>
      <c r="GIY238" s="56"/>
      <c r="GIZ238" s="56"/>
      <c r="GJA238" s="56"/>
      <c r="GJB238" s="56"/>
      <c r="GJC238" s="56"/>
      <c r="GJD238" s="56"/>
      <c r="GJE238" s="56"/>
      <c r="GJF238" s="56"/>
      <c r="GJG238" s="56"/>
      <c r="GJH238" s="56"/>
      <c r="GJI238" s="56"/>
      <c r="GJJ238" s="56"/>
      <c r="GJK238" s="56"/>
      <c r="GJL238" s="56"/>
      <c r="GJM238" s="56"/>
      <c r="GJN238" s="56"/>
      <c r="GJO238" s="56"/>
      <c r="GJP238" s="56"/>
      <c r="GJQ238" s="56"/>
      <c r="GJR238" s="56"/>
      <c r="GJS238" s="56"/>
      <c r="GJT238" s="56"/>
      <c r="GJU238" s="56"/>
      <c r="GJV238" s="56"/>
      <c r="GJW238" s="56"/>
      <c r="GJX238" s="56"/>
      <c r="GJY238" s="56"/>
      <c r="GJZ238" s="56"/>
      <c r="GKA238" s="56"/>
      <c r="GKB238" s="56"/>
      <c r="GKC238" s="56"/>
      <c r="GKD238" s="56"/>
      <c r="GKE238" s="56"/>
      <c r="GKF238" s="56"/>
      <c r="GKG238" s="56"/>
      <c r="GKH238" s="56"/>
      <c r="GKI238" s="56"/>
      <c r="GKJ238" s="56"/>
      <c r="GKK238" s="56"/>
      <c r="GKL238" s="56"/>
      <c r="GKM238" s="56"/>
      <c r="GKN238" s="56"/>
      <c r="GKO238" s="56"/>
      <c r="GKP238" s="56"/>
      <c r="GKQ238" s="56"/>
      <c r="GKR238" s="56"/>
      <c r="GKS238" s="56"/>
      <c r="GKT238" s="56"/>
      <c r="GKU238" s="56"/>
      <c r="GKV238" s="56"/>
      <c r="GKW238" s="56"/>
      <c r="GKX238" s="56"/>
      <c r="GKY238" s="56"/>
      <c r="GKZ238" s="56"/>
      <c r="GLA238" s="56"/>
      <c r="GLB238" s="56"/>
      <c r="GLC238" s="56"/>
      <c r="GLD238" s="56"/>
      <c r="GLE238" s="56"/>
      <c r="GLF238" s="56"/>
      <c r="GLG238" s="56"/>
      <c r="GLH238" s="56"/>
      <c r="GLI238" s="56"/>
      <c r="GLJ238" s="56"/>
      <c r="GLK238" s="56"/>
      <c r="GLL238" s="56"/>
      <c r="GLM238" s="56"/>
      <c r="GLN238" s="56"/>
      <c r="GLO238" s="56"/>
      <c r="GLP238" s="56"/>
      <c r="GLQ238" s="56"/>
      <c r="GLR238" s="56"/>
      <c r="GLS238" s="56"/>
      <c r="GLT238" s="56"/>
      <c r="GLU238" s="56"/>
      <c r="GLV238" s="56"/>
      <c r="GLW238" s="56"/>
      <c r="GLX238" s="56"/>
      <c r="GLY238" s="56"/>
      <c r="GLZ238" s="56"/>
      <c r="GMA238" s="56"/>
      <c r="GMB238" s="56"/>
      <c r="GMC238" s="56"/>
      <c r="GMD238" s="56"/>
      <c r="GME238" s="56"/>
      <c r="GMF238" s="56"/>
      <c r="GMG238" s="56"/>
      <c r="GMH238" s="56"/>
      <c r="GMI238" s="56"/>
      <c r="GMJ238" s="56"/>
      <c r="GMK238" s="56"/>
      <c r="GML238" s="56"/>
      <c r="GMM238" s="56"/>
      <c r="GMN238" s="56"/>
      <c r="GMO238" s="56"/>
      <c r="GMP238" s="56"/>
      <c r="GMQ238" s="56"/>
      <c r="GMR238" s="56"/>
      <c r="GMS238" s="56"/>
      <c r="GMT238" s="56"/>
      <c r="GMU238" s="56"/>
      <c r="GMV238" s="56"/>
      <c r="GMW238" s="56"/>
      <c r="GMX238" s="56"/>
      <c r="GMY238" s="56"/>
      <c r="GMZ238" s="56"/>
      <c r="GNA238" s="56"/>
      <c r="GNB238" s="56"/>
      <c r="GNC238" s="56"/>
      <c r="GND238" s="56"/>
      <c r="GNE238" s="56"/>
      <c r="GNF238" s="56"/>
      <c r="GNG238" s="56"/>
      <c r="GNH238" s="56"/>
      <c r="GNI238" s="56"/>
      <c r="GNJ238" s="56"/>
      <c r="GNK238" s="56"/>
      <c r="GNL238" s="56"/>
      <c r="GNM238" s="56"/>
      <c r="GNN238" s="56"/>
      <c r="GNO238" s="56"/>
      <c r="GNP238" s="56"/>
      <c r="GNQ238" s="56"/>
      <c r="GNR238" s="56"/>
      <c r="GNS238" s="56"/>
      <c r="GNT238" s="56"/>
      <c r="GNU238" s="56"/>
      <c r="GNV238" s="56"/>
      <c r="GNW238" s="56"/>
      <c r="GNX238" s="56"/>
      <c r="GNY238" s="56"/>
      <c r="GNZ238" s="56"/>
      <c r="GOA238" s="56"/>
      <c r="GOB238" s="56"/>
      <c r="GOC238" s="56"/>
      <c r="GOD238" s="56"/>
      <c r="GOE238" s="56"/>
      <c r="GOF238" s="56"/>
      <c r="GOG238" s="56"/>
      <c r="GOH238" s="56"/>
      <c r="GOI238" s="56"/>
      <c r="GOJ238" s="56"/>
      <c r="GOK238" s="56"/>
      <c r="GOL238" s="56"/>
      <c r="GOM238" s="56"/>
      <c r="GON238" s="56"/>
      <c r="GOO238" s="56"/>
      <c r="GOP238" s="56"/>
      <c r="GOQ238" s="56"/>
      <c r="GOR238" s="56"/>
      <c r="GOS238" s="56"/>
      <c r="GOT238" s="56"/>
      <c r="GOU238" s="56"/>
      <c r="GOV238" s="56"/>
      <c r="GOW238" s="56"/>
      <c r="GOX238" s="56"/>
      <c r="GOY238" s="56"/>
      <c r="GOZ238" s="56"/>
      <c r="GPA238" s="56"/>
      <c r="GPB238" s="56"/>
      <c r="GPC238" s="56"/>
      <c r="GPD238" s="56"/>
      <c r="GPE238" s="56"/>
      <c r="GPF238" s="56"/>
      <c r="GPG238" s="56"/>
      <c r="GPH238" s="56"/>
      <c r="GPI238" s="56"/>
      <c r="GPJ238" s="56"/>
      <c r="GPK238" s="56"/>
      <c r="GPL238" s="56"/>
      <c r="GPM238" s="56"/>
      <c r="GPN238" s="56"/>
      <c r="GPO238" s="56"/>
      <c r="GPP238" s="56"/>
      <c r="GPQ238" s="56"/>
      <c r="GPR238" s="56"/>
      <c r="GPS238" s="56"/>
      <c r="GPT238" s="56"/>
      <c r="GPU238" s="56"/>
      <c r="GPV238" s="56"/>
      <c r="GPW238" s="56"/>
      <c r="GPX238" s="56"/>
      <c r="GPY238" s="56"/>
      <c r="GPZ238" s="56"/>
      <c r="GQA238" s="56"/>
      <c r="GQB238" s="56"/>
      <c r="GQC238" s="56"/>
      <c r="GQD238" s="56"/>
      <c r="GQE238" s="56"/>
      <c r="GQF238" s="56"/>
      <c r="GQG238" s="56"/>
      <c r="GQH238" s="56"/>
      <c r="GQI238" s="56"/>
      <c r="GQJ238" s="56"/>
      <c r="GQK238" s="56"/>
      <c r="GQL238" s="56"/>
      <c r="GQM238" s="56"/>
      <c r="GQN238" s="56"/>
      <c r="GQO238" s="56"/>
      <c r="GQP238" s="56"/>
      <c r="GQQ238" s="56"/>
      <c r="GQR238" s="56"/>
      <c r="GQS238" s="56"/>
      <c r="GQT238" s="56"/>
      <c r="GQU238" s="56"/>
      <c r="GQV238" s="56"/>
      <c r="GQW238" s="56"/>
      <c r="GQX238" s="56"/>
      <c r="GQY238" s="56"/>
      <c r="GQZ238" s="56"/>
      <c r="GRA238" s="56"/>
      <c r="GRB238" s="56"/>
      <c r="GRC238" s="56"/>
      <c r="GRD238" s="56"/>
      <c r="GRE238" s="56"/>
      <c r="GRF238" s="56"/>
      <c r="GRG238" s="56"/>
      <c r="GRH238" s="56"/>
      <c r="GRI238" s="56"/>
      <c r="GRJ238" s="56"/>
      <c r="GRK238" s="56"/>
      <c r="GRL238" s="56"/>
      <c r="GRM238" s="56"/>
      <c r="GRN238" s="56"/>
      <c r="GRO238" s="56"/>
      <c r="GRP238" s="56"/>
      <c r="GRQ238" s="56"/>
      <c r="GRR238" s="56"/>
      <c r="GRS238" s="56"/>
      <c r="GRT238" s="56"/>
      <c r="GRU238" s="56"/>
      <c r="GRV238" s="56"/>
      <c r="GRW238" s="56"/>
      <c r="GRX238" s="56"/>
      <c r="GRY238" s="56"/>
      <c r="GRZ238" s="56"/>
      <c r="GSA238" s="56"/>
      <c r="GSB238" s="56"/>
      <c r="GSC238" s="56"/>
      <c r="GSD238" s="56"/>
      <c r="GSE238" s="56"/>
      <c r="GSF238" s="56"/>
      <c r="GSG238" s="56"/>
      <c r="GSH238" s="56"/>
      <c r="GSI238" s="56"/>
      <c r="GSJ238" s="56"/>
      <c r="GSK238" s="56"/>
      <c r="GSL238" s="56"/>
      <c r="GSM238" s="56"/>
      <c r="GSN238" s="56"/>
      <c r="GSO238" s="56"/>
      <c r="GSP238" s="56"/>
      <c r="GSQ238" s="56"/>
      <c r="GSR238" s="56"/>
      <c r="GSS238" s="56"/>
      <c r="GST238" s="56"/>
      <c r="GSU238" s="56"/>
      <c r="GSV238" s="56"/>
      <c r="GSW238" s="56"/>
      <c r="GSX238" s="56"/>
      <c r="GSY238" s="56"/>
      <c r="GSZ238" s="56"/>
      <c r="GTA238" s="56"/>
      <c r="GTB238" s="56"/>
      <c r="GTC238" s="56"/>
      <c r="GTD238" s="56"/>
      <c r="GTE238" s="56"/>
      <c r="GTF238" s="56"/>
      <c r="GTG238" s="56"/>
      <c r="GTH238" s="56"/>
      <c r="GTI238" s="56"/>
      <c r="GTJ238" s="56"/>
      <c r="GTK238" s="56"/>
      <c r="GTL238" s="56"/>
      <c r="GTM238" s="56"/>
      <c r="GTN238" s="56"/>
      <c r="GTO238" s="56"/>
      <c r="GTP238" s="56"/>
      <c r="GTQ238" s="56"/>
      <c r="GTR238" s="56"/>
      <c r="GTS238" s="56"/>
      <c r="GTT238" s="56"/>
      <c r="GTU238" s="56"/>
      <c r="GTV238" s="56"/>
      <c r="GTW238" s="56"/>
      <c r="GTX238" s="56"/>
      <c r="GTY238" s="56"/>
      <c r="GTZ238" s="56"/>
      <c r="GUA238" s="56"/>
      <c r="GUB238" s="56"/>
      <c r="GUC238" s="56"/>
      <c r="GUD238" s="56"/>
      <c r="GUE238" s="56"/>
      <c r="GUF238" s="56"/>
      <c r="GUG238" s="56"/>
      <c r="GUH238" s="56"/>
      <c r="GUI238" s="56"/>
      <c r="GUJ238" s="56"/>
      <c r="GUK238" s="56"/>
      <c r="GUL238" s="56"/>
      <c r="GUM238" s="56"/>
      <c r="GUN238" s="56"/>
      <c r="GUO238" s="56"/>
      <c r="GUP238" s="56"/>
      <c r="GUQ238" s="56"/>
      <c r="GUR238" s="56"/>
      <c r="GUS238" s="56"/>
      <c r="GUT238" s="56"/>
      <c r="GUU238" s="56"/>
      <c r="GUV238" s="56"/>
      <c r="GUW238" s="56"/>
      <c r="GUX238" s="56"/>
      <c r="GUY238" s="56"/>
      <c r="GUZ238" s="56"/>
      <c r="GVA238" s="56"/>
      <c r="GVB238" s="56"/>
      <c r="GVC238" s="56"/>
      <c r="GVD238" s="56"/>
      <c r="GVE238" s="56"/>
      <c r="GVF238" s="56"/>
      <c r="GVG238" s="56"/>
      <c r="GVH238" s="56"/>
      <c r="GVI238" s="56"/>
      <c r="GVJ238" s="56"/>
      <c r="GVK238" s="56"/>
      <c r="GVL238" s="56"/>
      <c r="GVM238" s="56"/>
      <c r="GVN238" s="56"/>
      <c r="GVO238" s="56"/>
      <c r="GVP238" s="56"/>
      <c r="GVQ238" s="56"/>
      <c r="GVR238" s="56"/>
      <c r="GVS238" s="56"/>
      <c r="GVT238" s="56"/>
      <c r="GVU238" s="56"/>
      <c r="GVV238" s="56"/>
      <c r="GVW238" s="56"/>
      <c r="GVX238" s="56"/>
      <c r="GVY238" s="56"/>
      <c r="GVZ238" s="56"/>
      <c r="GWA238" s="56"/>
      <c r="GWB238" s="56"/>
      <c r="GWC238" s="56"/>
      <c r="GWD238" s="56"/>
      <c r="GWE238" s="56"/>
      <c r="GWF238" s="56"/>
      <c r="GWG238" s="56"/>
      <c r="GWH238" s="56"/>
      <c r="GWI238" s="56"/>
      <c r="GWJ238" s="56"/>
      <c r="GWK238" s="56"/>
      <c r="GWL238" s="56"/>
      <c r="GWM238" s="56"/>
      <c r="GWN238" s="56"/>
      <c r="GWO238" s="56"/>
      <c r="GWP238" s="56"/>
      <c r="GWQ238" s="56"/>
      <c r="GWR238" s="56"/>
      <c r="GWS238" s="56"/>
      <c r="GWT238" s="56"/>
      <c r="GWU238" s="56"/>
      <c r="GWV238" s="56"/>
      <c r="GWW238" s="56"/>
      <c r="GWX238" s="56"/>
      <c r="GWY238" s="56"/>
      <c r="GWZ238" s="56"/>
      <c r="GXA238" s="56"/>
      <c r="GXB238" s="56"/>
      <c r="GXC238" s="56"/>
      <c r="GXD238" s="56"/>
      <c r="GXE238" s="56"/>
      <c r="GXF238" s="56"/>
      <c r="GXG238" s="56"/>
      <c r="GXH238" s="56"/>
      <c r="GXI238" s="56"/>
      <c r="GXJ238" s="56"/>
      <c r="GXK238" s="56"/>
      <c r="GXL238" s="56"/>
      <c r="GXM238" s="56"/>
      <c r="GXN238" s="56"/>
      <c r="GXO238" s="56"/>
      <c r="GXP238" s="56"/>
      <c r="GXQ238" s="56"/>
      <c r="GXR238" s="56"/>
      <c r="GXS238" s="56"/>
      <c r="GXT238" s="56"/>
      <c r="GXU238" s="56"/>
      <c r="GXV238" s="56"/>
      <c r="GXW238" s="56"/>
      <c r="GXX238" s="56"/>
      <c r="GXY238" s="56"/>
      <c r="GXZ238" s="56"/>
      <c r="GYA238" s="56"/>
      <c r="GYB238" s="56"/>
      <c r="GYC238" s="56"/>
      <c r="GYD238" s="56"/>
      <c r="GYE238" s="56"/>
      <c r="GYF238" s="56"/>
      <c r="GYG238" s="56"/>
      <c r="GYH238" s="56"/>
      <c r="GYI238" s="56"/>
      <c r="GYJ238" s="56"/>
      <c r="GYK238" s="56"/>
      <c r="GYL238" s="56"/>
      <c r="GYM238" s="56"/>
      <c r="GYN238" s="56"/>
      <c r="GYO238" s="56"/>
      <c r="GYP238" s="56"/>
      <c r="GYQ238" s="56"/>
      <c r="GYR238" s="56"/>
      <c r="GYS238" s="56"/>
      <c r="GYT238" s="56"/>
      <c r="GYU238" s="56"/>
      <c r="GYV238" s="56"/>
      <c r="GYW238" s="56"/>
      <c r="GYX238" s="56"/>
      <c r="GYY238" s="56"/>
      <c r="GYZ238" s="56"/>
      <c r="GZA238" s="56"/>
      <c r="GZB238" s="56"/>
      <c r="GZC238" s="56"/>
      <c r="GZD238" s="56"/>
      <c r="GZE238" s="56"/>
      <c r="GZF238" s="56"/>
      <c r="GZG238" s="56"/>
      <c r="GZH238" s="56"/>
      <c r="GZI238" s="56"/>
      <c r="GZJ238" s="56"/>
      <c r="GZK238" s="56"/>
      <c r="GZL238" s="56"/>
      <c r="GZM238" s="56"/>
      <c r="GZN238" s="56"/>
      <c r="GZO238" s="56"/>
      <c r="GZP238" s="56"/>
      <c r="GZQ238" s="56"/>
      <c r="GZR238" s="56"/>
      <c r="GZS238" s="56"/>
      <c r="GZT238" s="56"/>
      <c r="GZU238" s="56"/>
      <c r="GZV238" s="56"/>
      <c r="GZW238" s="56"/>
      <c r="GZX238" s="56"/>
      <c r="GZY238" s="56"/>
      <c r="GZZ238" s="56"/>
      <c r="HAA238" s="56"/>
      <c r="HAB238" s="56"/>
      <c r="HAC238" s="56"/>
      <c r="HAD238" s="56"/>
      <c r="HAE238" s="56"/>
      <c r="HAF238" s="56"/>
      <c r="HAG238" s="56"/>
      <c r="HAH238" s="56"/>
      <c r="HAI238" s="56"/>
      <c r="HAJ238" s="56"/>
      <c r="HAK238" s="56"/>
      <c r="HAL238" s="56"/>
      <c r="HAM238" s="56"/>
      <c r="HAN238" s="56"/>
      <c r="HAO238" s="56"/>
      <c r="HAP238" s="56"/>
      <c r="HAQ238" s="56"/>
      <c r="HAR238" s="56"/>
      <c r="HAS238" s="56"/>
      <c r="HAT238" s="56"/>
      <c r="HAU238" s="56"/>
      <c r="HAV238" s="56"/>
      <c r="HAW238" s="56"/>
      <c r="HAX238" s="56"/>
      <c r="HAY238" s="56"/>
      <c r="HAZ238" s="56"/>
      <c r="HBA238" s="56"/>
      <c r="HBB238" s="56"/>
      <c r="HBC238" s="56"/>
      <c r="HBD238" s="56"/>
      <c r="HBE238" s="56"/>
      <c r="HBF238" s="56"/>
      <c r="HBG238" s="56"/>
      <c r="HBH238" s="56"/>
      <c r="HBI238" s="56"/>
      <c r="HBJ238" s="56"/>
      <c r="HBK238" s="56"/>
      <c r="HBL238" s="56"/>
      <c r="HBM238" s="56"/>
      <c r="HBN238" s="56"/>
      <c r="HBO238" s="56"/>
      <c r="HBP238" s="56"/>
      <c r="HBQ238" s="56"/>
      <c r="HBR238" s="56"/>
      <c r="HBS238" s="56"/>
      <c r="HBT238" s="56"/>
      <c r="HBU238" s="56"/>
      <c r="HBV238" s="56"/>
      <c r="HBW238" s="56"/>
      <c r="HBX238" s="56"/>
      <c r="HBY238" s="56"/>
      <c r="HBZ238" s="56"/>
      <c r="HCA238" s="56"/>
      <c r="HCB238" s="56"/>
      <c r="HCC238" s="56"/>
      <c r="HCD238" s="56"/>
      <c r="HCE238" s="56"/>
      <c r="HCF238" s="56"/>
      <c r="HCG238" s="56"/>
      <c r="HCH238" s="56"/>
      <c r="HCI238" s="56"/>
      <c r="HCJ238" s="56"/>
      <c r="HCK238" s="56"/>
      <c r="HCL238" s="56"/>
      <c r="HCM238" s="56"/>
      <c r="HCN238" s="56"/>
      <c r="HCO238" s="56"/>
      <c r="HCP238" s="56"/>
      <c r="HCQ238" s="56"/>
      <c r="HCR238" s="56"/>
      <c r="HCS238" s="56"/>
      <c r="HCT238" s="56"/>
      <c r="HCU238" s="56"/>
      <c r="HCV238" s="56"/>
      <c r="HCW238" s="56"/>
      <c r="HCX238" s="56"/>
      <c r="HCY238" s="56"/>
      <c r="HCZ238" s="56"/>
      <c r="HDA238" s="56"/>
      <c r="HDB238" s="56"/>
      <c r="HDC238" s="56"/>
      <c r="HDD238" s="56"/>
      <c r="HDE238" s="56"/>
      <c r="HDF238" s="56"/>
      <c r="HDG238" s="56"/>
      <c r="HDH238" s="56"/>
      <c r="HDI238" s="56"/>
      <c r="HDJ238" s="56"/>
      <c r="HDK238" s="56"/>
      <c r="HDL238" s="56"/>
      <c r="HDM238" s="56"/>
      <c r="HDN238" s="56"/>
      <c r="HDO238" s="56"/>
      <c r="HDP238" s="56"/>
      <c r="HDQ238" s="56"/>
      <c r="HDR238" s="56"/>
      <c r="HDS238" s="56"/>
      <c r="HDT238" s="56"/>
      <c r="HDU238" s="56"/>
      <c r="HDV238" s="56"/>
      <c r="HDW238" s="56"/>
      <c r="HDX238" s="56"/>
      <c r="HDY238" s="56"/>
      <c r="HDZ238" s="56"/>
      <c r="HEA238" s="56"/>
      <c r="HEB238" s="56"/>
      <c r="HEC238" s="56"/>
      <c r="HED238" s="56"/>
      <c r="HEE238" s="56"/>
      <c r="HEF238" s="56"/>
      <c r="HEG238" s="56"/>
      <c r="HEH238" s="56"/>
      <c r="HEI238" s="56"/>
      <c r="HEJ238" s="56"/>
      <c r="HEK238" s="56"/>
      <c r="HEL238" s="56"/>
      <c r="HEM238" s="56"/>
      <c r="HEN238" s="56"/>
      <c r="HEO238" s="56"/>
      <c r="HEP238" s="56"/>
      <c r="HEQ238" s="56"/>
      <c r="HER238" s="56"/>
      <c r="HES238" s="56"/>
      <c r="HET238" s="56"/>
      <c r="HEU238" s="56"/>
      <c r="HEV238" s="56"/>
      <c r="HEW238" s="56"/>
      <c r="HEX238" s="56"/>
      <c r="HEY238" s="56"/>
      <c r="HEZ238" s="56"/>
      <c r="HFA238" s="56"/>
      <c r="HFB238" s="56"/>
      <c r="HFC238" s="56"/>
      <c r="HFD238" s="56"/>
      <c r="HFE238" s="56"/>
      <c r="HFF238" s="56"/>
      <c r="HFG238" s="56"/>
      <c r="HFH238" s="56"/>
      <c r="HFI238" s="56"/>
      <c r="HFJ238" s="56"/>
      <c r="HFK238" s="56"/>
      <c r="HFL238" s="56"/>
      <c r="HFM238" s="56"/>
      <c r="HFN238" s="56"/>
      <c r="HFO238" s="56"/>
      <c r="HFP238" s="56"/>
      <c r="HFQ238" s="56"/>
      <c r="HFR238" s="56"/>
      <c r="HFS238" s="56"/>
      <c r="HFT238" s="56"/>
      <c r="HFU238" s="56"/>
      <c r="HFV238" s="56"/>
      <c r="HFW238" s="56"/>
      <c r="HFX238" s="56"/>
      <c r="HFY238" s="56"/>
      <c r="HFZ238" s="56"/>
      <c r="HGA238" s="56"/>
      <c r="HGB238" s="56"/>
      <c r="HGC238" s="56"/>
      <c r="HGD238" s="56"/>
      <c r="HGE238" s="56"/>
      <c r="HGF238" s="56"/>
      <c r="HGG238" s="56"/>
      <c r="HGH238" s="56"/>
      <c r="HGI238" s="56"/>
      <c r="HGJ238" s="56"/>
      <c r="HGK238" s="56"/>
      <c r="HGL238" s="56"/>
      <c r="HGM238" s="56"/>
      <c r="HGN238" s="56"/>
      <c r="HGO238" s="56"/>
      <c r="HGP238" s="56"/>
      <c r="HGQ238" s="56"/>
      <c r="HGR238" s="56"/>
      <c r="HGS238" s="56"/>
      <c r="HGT238" s="56"/>
      <c r="HGU238" s="56"/>
      <c r="HGV238" s="56"/>
      <c r="HGW238" s="56"/>
      <c r="HGX238" s="56"/>
      <c r="HGY238" s="56"/>
      <c r="HGZ238" s="56"/>
      <c r="HHA238" s="56"/>
      <c r="HHB238" s="56"/>
      <c r="HHC238" s="56"/>
      <c r="HHD238" s="56"/>
      <c r="HHE238" s="56"/>
      <c r="HHF238" s="56"/>
      <c r="HHG238" s="56"/>
      <c r="HHH238" s="56"/>
      <c r="HHI238" s="56"/>
      <c r="HHJ238" s="56"/>
      <c r="HHK238" s="56"/>
      <c r="HHL238" s="56"/>
      <c r="HHM238" s="56"/>
      <c r="HHN238" s="56"/>
      <c r="HHO238" s="56"/>
      <c r="HHP238" s="56"/>
      <c r="HHQ238" s="56"/>
      <c r="HHR238" s="56"/>
      <c r="HHS238" s="56"/>
      <c r="HHT238" s="56"/>
      <c r="HHU238" s="56"/>
      <c r="HHV238" s="56"/>
      <c r="HHW238" s="56"/>
      <c r="HHX238" s="56"/>
      <c r="HHY238" s="56"/>
      <c r="HHZ238" s="56"/>
      <c r="HIA238" s="56"/>
      <c r="HIB238" s="56"/>
      <c r="HIC238" s="56"/>
      <c r="HID238" s="56"/>
      <c r="HIE238" s="56"/>
      <c r="HIF238" s="56"/>
      <c r="HIG238" s="56"/>
      <c r="HIH238" s="56"/>
      <c r="HII238" s="56"/>
      <c r="HIJ238" s="56"/>
      <c r="HIK238" s="56"/>
      <c r="HIL238" s="56"/>
      <c r="HIM238" s="56"/>
      <c r="HIN238" s="56"/>
      <c r="HIO238" s="56"/>
      <c r="HIP238" s="56"/>
      <c r="HIQ238" s="56"/>
      <c r="HIR238" s="56"/>
      <c r="HIS238" s="56"/>
      <c r="HIT238" s="56"/>
      <c r="HIU238" s="56"/>
      <c r="HIV238" s="56"/>
      <c r="HIW238" s="56"/>
      <c r="HIX238" s="56"/>
      <c r="HIY238" s="56"/>
      <c r="HIZ238" s="56"/>
      <c r="HJA238" s="56"/>
      <c r="HJB238" s="56"/>
      <c r="HJC238" s="56"/>
      <c r="HJD238" s="56"/>
      <c r="HJE238" s="56"/>
      <c r="HJF238" s="56"/>
      <c r="HJG238" s="56"/>
      <c r="HJH238" s="56"/>
      <c r="HJI238" s="56"/>
      <c r="HJJ238" s="56"/>
      <c r="HJK238" s="56"/>
      <c r="HJL238" s="56"/>
      <c r="HJM238" s="56"/>
      <c r="HJN238" s="56"/>
      <c r="HJO238" s="56"/>
      <c r="HJP238" s="56"/>
      <c r="HJQ238" s="56"/>
      <c r="HJR238" s="56"/>
      <c r="HJS238" s="56"/>
      <c r="HJT238" s="56"/>
      <c r="HJU238" s="56"/>
      <c r="HJV238" s="56"/>
      <c r="HJW238" s="56"/>
      <c r="HJX238" s="56"/>
      <c r="HJY238" s="56"/>
      <c r="HJZ238" s="56"/>
      <c r="HKA238" s="56"/>
      <c r="HKB238" s="56"/>
      <c r="HKC238" s="56"/>
      <c r="HKD238" s="56"/>
      <c r="HKE238" s="56"/>
      <c r="HKF238" s="56"/>
      <c r="HKG238" s="56"/>
      <c r="HKH238" s="56"/>
      <c r="HKI238" s="56"/>
      <c r="HKJ238" s="56"/>
      <c r="HKK238" s="56"/>
      <c r="HKL238" s="56"/>
      <c r="HKM238" s="56"/>
      <c r="HKN238" s="56"/>
      <c r="HKO238" s="56"/>
      <c r="HKP238" s="56"/>
      <c r="HKQ238" s="56"/>
      <c r="HKR238" s="56"/>
      <c r="HKS238" s="56"/>
      <c r="HKT238" s="56"/>
      <c r="HKU238" s="56"/>
      <c r="HKV238" s="56"/>
      <c r="HKW238" s="56"/>
      <c r="HKX238" s="56"/>
      <c r="HKY238" s="56"/>
      <c r="HKZ238" s="56"/>
      <c r="HLA238" s="56"/>
      <c r="HLB238" s="56"/>
      <c r="HLC238" s="56"/>
      <c r="HLD238" s="56"/>
      <c r="HLE238" s="56"/>
      <c r="HLF238" s="56"/>
      <c r="HLG238" s="56"/>
      <c r="HLH238" s="56"/>
      <c r="HLI238" s="56"/>
      <c r="HLJ238" s="56"/>
      <c r="HLK238" s="56"/>
      <c r="HLL238" s="56"/>
      <c r="HLM238" s="56"/>
      <c r="HLN238" s="56"/>
      <c r="HLO238" s="56"/>
      <c r="HLP238" s="56"/>
      <c r="HLQ238" s="56"/>
      <c r="HLR238" s="56"/>
      <c r="HLS238" s="56"/>
      <c r="HLT238" s="56"/>
      <c r="HLU238" s="56"/>
      <c r="HLV238" s="56"/>
      <c r="HLW238" s="56"/>
      <c r="HLX238" s="56"/>
      <c r="HLY238" s="56"/>
      <c r="HLZ238" s="56"/>
      <c r="HMA238" s="56"/>
      <c r="HMB238" s="56"/>
      <c r="HMC238" s="56"/>
      <c r="HMD238" s="56"/>
      <c r="HME238" s="56"/>
      <c r="HMF238" s="56"/>
      <c r="HMG238" s="56"/>
      <c r="HMH238" s="56"/>
      <c r="HMI238" s="56"/>
      <c r="HMJ238" s="56"/>
      <c r="HMK238" s="56"/>
      <c r="HML238" s="56"/>
      <c r="HMM238" s="56"/>
      <c r="HMN238" s="56"/>
      <c r="HMO238" s="56"/>
      <c r="HMP238" s="56"/>
      <c r="HMQ238" s="56"/>
      <c r="HMR238" s="56"/>
      <c r="HMS238" s="56"/>
      <c r="HMT238" s="56"/>
      <c r="HMU238" s="56"/>
      <c r="HMV238" s="56"/>
      <c r="HMW238" s="56"/>
      <c r="HMX238" s="56"/>
      <c r="HMY238" s="56"/>
      <c r="HMZ238" s="56"/>
      <c r="HNA238" s="56"/>
      <c r="HNB238" s="56"/>
      <c r="HNC238" s="56"/>
      <c r="HND238" s="56"/>
      <c r="HNE238" s="56"/>
      <c r="HNF238" s="56"/>
      <c r="HNG238" s="56"/>
      <c r="HNH238" s="56"/>
      <c r="HNI238" s="56"/>
      <c r="HNJ238" s="56"/>
      <c r="HNK238" s="56"/>
      <c r="HNL238" s="56"/>
      <c r="HNM238" s="56"/>
      <c r="HNN238" s="56"/>
      <c r="HNO238" s="56"/>
      <c r="HNP238" s="56"/>
      <c r="HNQ238" s="56"/>
      <c r="HNR238" s="56"/>
      <c r="HNS238" s="56"/>
      <c r="HNT238" s="56"/>
      <c r="HNU238" s="56"/>
      <c r="HNV238" s="56"/>
      <c r="HNW238" s="56"/>
      <c r="HNX238" s="56"/>
      <c r="HNY238" s="56"/>
      <c r="HNZ238" s="56"/>
      <c r="HOA238" s="56"/>
      <c r="HOB238" s="56"/>
      <c r="HOC238" s="56"/>
      <c r="HOD238" s="56"/>
      <c r="HOE238" s="56"/>
      <c r="HOF238" s="56"/>
      <c r="HOG238" s="56"/>
      <c r="HOH238" s="56"/>
      <c r="HOI238" s="56"/>
      <c r="HOJ238" s="56"/>
      <c r="HOK238" s="56"/>
      <c r="HOL238" s="56"/>
      <c r="HOM238" s="56"/>
      <c r="HON238" s="56"/>
      <c r="HOO238" s="56"/>
      <c r="HOP238" s="56"/>
      <c r="HOQ238" s="56"/>
      <c r="HOR238" s="56"/>
      <c r="HOS238" s="56"/>
      <c r="HOT238" s="56"/>
      <c r="HOU238" s="56"/>
      <c r="HOV238" s="56"/>
      <c r="HOW238" s="56"/>
      <c r="HOX238" s="56"/>
      <c r="HOY238" s="56"/>
      <c r="HOZ238" s="56"/>
      <c r="HPA238" s="56"/>
      <c r="HPB238" s="56"/>
      <c r="HPC238" s="56"/>
      <c r="HPD238" s="56"/>
      <c r="HPE238" s="56"/>
      <c r="HPF238" s="56"/>
      <c r="HPG238" s="56"/>
      <c r="HPH238" s="56"/>
      <c r="HPI238" s="56"/>
      <c r="HPJ238" s="56"/>
      <c r="HPK238" s="56"/>
      <c r="HPL238" s="56"/>
      <c r="HPM238" s="56"/>
      <c r="HPN238" s="56"/>
      <c r="HPO238" s="56"/>
      <c r="HPP238" s="56"/>
      <c r="HPQ238" s="56"/>
      <c r="HPR238" s="56"/>
      <c r="HPS238" s="56"/>
      <c r="HPT238" s="56"/>
      <c r="HPU238" s="56"/>
      <c r="HPV238" s="56"/>
      <c r="HPW238" s="56"/>
      <c r="HPX238" s="56"/>
      <c r="HPY238" s="56"/>
      <c r="HPZ238" s="56"/>
      <c r="HQA238" s="56"/>
      <c r="HQB238" s="56"/>
      <c r="HQC238" s="56"/>
      <c r="HQD238" s="56"/>
      <c r="HQE238" s="56"/>
      <c r="HQF238" s="56"/>
      <c r="HQG238" s="56"/>
      <c r="HQH238" s="56"/>
      <c r="HQI238" s="56"/>
      <c r="HQJ238" s="56"/>
      <c r="HQK238" s="56"/>
      <c r="HQL238" s="56"/>
      <c r="HQM238" s="56"/>
      <c r="HQN238" s="56"/>
      <c r="HQO238" s="56"/>
      <c r="HQP238" s="56"/>
      <c r="HQQ238" s="56"/>
      <c r="HQR238" s="56"/>
      <c r="HQS238" s="56"/>
      <c r="HQT238" s="56"/>
      <c r="HQU238" s="56"/>
      <c r="HQV238" s="56"/>
      <c r="HQW238" s="56"/>
      <c r="HQX238" s="56"/>
      <c r="HQY238" s="56"/>
      <c r="HQZ238" s="56"/>
      <c r="HRA238" s="56"/>
      <c r="HRB238" s="56"/>
      <c r="HRC238" s="56"/>
      <c r="HRD238" s="56"/>
      <c r="HRE238" s="56"/>
      <c r="HRF238" s="56"/>
      <c r="HRG238" s="56"/>
      <c r="HRH238" s="56"/>
      <c r="HRI238" s="56"/>
      <c r="HRJ238" s="56"/>
      <c r="HRK238" s="56"/>
      <c r="HRL238" s="56"/>
      <c r="HRM238" s="56"/>
      <c r="HRN238" s="56"/>
      <c r="HRO238" s="56"/>
      <c r="HRP238" s="56"/>
      <c r="HRQ238" s="56"/>
      <c r="HRR238" s="56"/>
      <c r="HRS238" s="56"/>
      <c r="HRT238" s="56"/>
      <c r="HRU238" s="56"/>
      <c r="HRV238" s="56"/>
      <c r="HRW238" s="56"/>
      <c r="HRX238" s="56"/>
      <c r="HRY238" s="56"/>
      <c r="HRZ238" s="56"/>
      <c r="HSA238" s="56"/>
      <c r="HSB238" s="56"/>
      <c r="HSC238" s="56"/>
      <c r="HSD238" s="56"/>
      <c r="HSE238" s="56"/>
      <c r="HSF238" s="56"/>
      <c r="HSG238" s="56"/>
      <c r="HSH238" s="56"/>
      <c r="HSI238" s="56"/>
      <c r="HSJ238" s="56"/>
      <c r="HSK238" s="56"/>
      <c r="HSL238" s="56"/>
      <c r="HSM238" s="56"/>
      <c r="HSN238" s="56"/>
      <c r="HSO238" s="56"/>
      <c r="HSP238" s="56"/>
      <c r="HSQ238" s="56"/>
      <c r="HSR238" s="56"/>
      <c r="HSS238" s="56"/>
      <c r="HST238" s="56"/>
      <c r="HSU238" s="56"/>
      <c r="HSV238" s="56"/>
      <c r="HSW238" s="56"/>
      <c r="HSX238" s="56"/>
      <c r="HSY238" s="56"/>
      <c r="HSZ238" s="56"/>
      <c r="HTA238" s="56"/>
      <c r="HTB238" s="56"/>
      <c r="HTC238" s="56"/>
      <c r="HTD238" s="56"/>
      <c r="HTE238" s="56"/>
      <c r="HTF238" s="56"/>
      <c r="HTG238" s="56"/>
      <c r="HTH238" s="56"/>
      <c r="HTI238" s="56"/>
      <c r="HTJ238" s="56"/>
      <c r="HTK238" s="56"/>
      <c r="HTL238" s="56"/>
      <c r="HTM238" s="56"/>
      <c r="HTN238" s="56"/>
      <c r="HTO238" s="56"/>
      <c r="HTP238" s="56"/>
      <c r="HTQ238" s="56"/>
      <c r="HTR238" s="56"/>
      <c r="HTS238" s="56"/>
      <c r="HTT238" s="56"/>
      <c r="HTU238" s="56"/>
      <c r="HTV238" s="56"/>
      <c r="HTW238" s="56"/>
      <c r="HTX238" s="56"/>
      <c r="HTY238" s="56"/>
      <c r="HTZ238" s="56"/>
      <c r="HUA238" s="56"/>
      <c r="HUB238" s="56"/>
      <c r="HUC238" s="56"/>
      <c r="HUD238" s="56"/>
      <c r="HUE238" s="56"/>
      <c r="HUF238" s="56"/>
      <c r="HUG238" s="56"/>
      <c r="HUH238" s="56"/>
      <c r="HUI238" s="56"/>
      <c r="HUJ238" s="56"/>
      <c r="HUK238" s="56"/>
      <c r="HUL238" s="56"/>
      <c r="HUM238" s="56"/>
      <c r="HUN238" s="56"/>
      <c r="HUO238" s="56"/>
      <c r="HUP238" s="56"/>
      <c r="HUQ238" s="56"/>
      <c r="HUR238" s="56"/>
      <c r="HUS238" s="56"/>
      <c r="HUT238" s="56"/>
      <c r="HUU238" s="56"/>
      <c r="HUV238" s="56"/>
      <c r="HUW238" s="56"/>
      <c r="HUX238" s="56"/>
      <c r="HUY238" s="56"/>
      <c r="HUZ238" s="56"/>
      <c r="HVA238" s="56"/>
      <c r="HVB238" s="56"/>
      <c r="HVC238" s="56"/>
      <c r="HVD238" s="56"/>
      <c r="HVE238" s="56"/>
      <c r="HVF238" s="56"/>
      <c r="HVG238" s="56"/>
      <c r="HVH238" s="56"/>
      <c r="HVI238" s="56"/>
      <c r="HVJ238" s="56"/>
      <c r="HVK238" s="56"/>
      <c r="HVL238" s="56"/>
      <c r="HVM238" s="56"/>
      <c r="HVN238" s="56"/>
      <c r="HVO238" s="56"/>
      <c r="HVP238" s="56"/>
      <c r="HVQ238" s="56"/>
      <c r="HVR238" s="56"/>
      <c r="HVS238" s="56"/>
      <c r="HVT238" s="56"/>
      <c r="HVU238" s="56"/>
      <c r="HVV238" s="56"/>
      <c r="HVW238" s="56"/>
      <c r="HVX238" s="56"/>
      <c r="HVY238" s="56"/>
      <c r="HVZ238" s="56"/>
      <c r="HWA238" s="56"/>
      <c r="HWB238" s="56"/>
      <c r="HWC238" s="56"/>
      <c r="HWD238" s="56"/>
      <c r="HWE238" s="56"/>
      <c r="HWF238" s="56"/>
      <c r="HWG238" s="56"/>
      <c r="HWH238" s="56"/>
      <c r="HWI238" s="56"/>
      <c r="HWJ238" s="56"/>
      <c r="HWK238" s="56"/>
      <c r="HWL238" s="56"/>
      <c r="HWM238" s="56"/>
      <c r="HWN238" s="56"/>
      <c r="HWO238" s="56"/>
      <c r="HWP238" s="56"/>
      <c r="HWQ238" s="56"/>
      <c r="HWR238" s="56"/>
      <c r="HWS238" s="56"/>
      <c r="HWT238" s="56"/>
      <c r="HWU238" s="56"/>
      <c r="HWV238" s="56"/>
      <c r="HWW238" s="56"/>
      <c r="HWX238" s="56"/>
      <c r="HWY238" s="56"/>
      <c r="HWZ238" s="56"/>
      <c r="HXA238" s="56"/>
      <c r="HXB238" s="56"/>
      <c r="HXC238" s="56"/>
      <c r="HXD238" s="56"/>
      <c r="HXE238" s="56"/>
      <c r="HXF238" s="56"/>
      <c r="HXG238" s="56"/>
      <c r="HXH238" s="56"/>
      <c r="HXI238" s="56"/>
      <c r="HXJ238" s="56"/>
      <c r="HXK238" s="56"/>
      <c r="HXL238" s="56"/>
      <c r="HXM238" s="56"/>
      <c r="HXN238" s="56"/>
      <c r="HXO238" s="56"/>
      <c r="HXP238" s="56"/>
      <c r="HXQ238" s="56"/>
      <c r="HXR238" s="56"/>
      <c r="HXS238" s="56"/>
      <c r="HXT238" s="56"/>
      <c r="HXU238" s="56"/>
      <c r="HXV238" s="56"/>
      <c r="HXW238" s="56"/>
      <c r="HXX238" s="56"/>
      <c r="HXY238" s="56"/>
      <c r="HXZ238" s="56"/>
      <c r="HYA238" s="56"/>
      <c r="HYB238" s="56"/>
      <c r="HYC238" s="56"/>
      <c r="HYD238" s="56"/>
      <c r="HYE238" s="56"/>
      <c r="HYF238" s="56"/>
      <c r="HYG238" s="56"/>
      <c r="HYH238" s="56"/>
      <c r="HYI238" s="56"/>
      <c r="HYJ238" s="56"/>
      <c r="HYK238" s="56"/>
      <c r="HYL238" s="56"/>
      <c r="HYM238" s="56"/>
      <c r="HYN238" s="56"/>
      <c r="HYO238" s="56"/>
      <c r="HYP238" s="56"/>
      <c r="HYQ238" s="56"/>
      <c r="HYR238" s="56"/>
      <c r="HYS238" s="56"/>
      <c r="HYT238" s="56"/>
      <c r="HYU238" s="56"/>
      <c r="HYV238" s="56"/>
      <c r="HYW238" s="56"/>
      <c r="HYX238" s="56"/>
      <c r="HYY238" s="56"/>
      <c r="HYZ238" s="56"/>
      <c r="HZA238" s="56"/>
      <c r="HZB238" s="56"/>
      <c r="HZC238" s="56"/>
      <c r="HZD238" s="56"/>
      <c r="HZE238" s="56"/>
      <c r="HZF238" s="56"/>
      <c r="HZG238" s="56"/>
      <c r="HZH238" s="56"/>
      <c r="HZI238" s="56"/>
      <c r="HZJ238" s="56"/>
      <c r="HZK238" s="56"/>
      <c r="HZL238" s="56"/>
      <c r="HZM238" s="56"/>
      <c r="HZN238" s="56"/>
      <c r="HZO238" s="56"/>
      <c r="HZP238" s="56"/>
      <c r="HZQ238" s="56"/>
      <c r="HZR238" s="56"/>
      <c r="HZS238" s="56"/>
      <c r="HZT238" s="56"/>
      <c r="HZU238" s="56"/>
      <c r="HZV238" s="56"/>
      <c r="HZW238" s="56"/>
      <c r="HZX238" s="56"/>
      <c r="HZY238" s="56"/>
      <c r="HZZ238" s="56"/>
      <c r="IAA238" s="56"/>
      <c r="IAB238" s="56"/>
      <c r="IAC238" s="56"/>
      <c r="IAD238" s="56"/>
      <c r="IAE238" s="56"/>
      <c r="IAF238" s="56"/>
      <c r="IAG238" s="56"/>
      <c r="IAH238" s="56"/>
      <c r="IAI238" s="56"/>
      <c r="IAJ238" s="56"/>
      <c r="IAK238" s="56"/>
      <c r="IAL238" s="56"/>
      <c r="IAM238" s="56"/>
      <c r="IAN238" s="56"/>
      <c r="IAO238" s="56"/>
      <c r="IAP238" s="56"/>
      <c r="IAQ238" s="56"/>
      <c r="IAR238" s="56"/>
      <c r="IAS238" s="56"/>
      <c r="IAT238" s="56"/>
      <c r="IAU238" s="56"/>
      <c r="IAV238" s="56"/>
      <c r="IAW238" s="56"/>
      <c r="IAX238" s="56"/>
      <c r="IAY238" s="56"/>
      <c r="IAZ238" s="56"/>
      <c r="IBA238" s="56"/>
      <c r="IBB238" s="56"/>
      <c r="IBC238" s="56"/>
      <c r="IBD238" s="56"/>
      <c r="IBE238" s="56"/>
      <c r="IBF238" s="56"/>
      <c r="IBG238" s="56"/>
      <c r="IBH238" s="56"/>
      <c r="IBI238" s="56"/>
      <c r="IBJ238" s="56"/>
      <c r="IBK238" s="56"/>
      <c r="IBL238" s="56"/>
      <c r="IBM238" s="56"/>
      <c r="IBN238" s="56"/>
      <c r="IBO238" s="56"/>
      <c r="IBP238" s="56"/>
      <c r="IBQ238" s="56"/>
      <c r="IBR238" s="56"/>
      <c r="IBS238" s="56"/>
      <c r="IBT238" s="56"/>
      <c r="IBU238" s="56"/>
      <c r="IBV238" s="56"/>
      <c r="IBW238" s="56"/>
      <c r="IBX238" s="56"/>
      <c r="IBY238" s="56"/>
      <c r="IBZ238" s="56"/>
      <c r="ICA238" s="56"/>
      <c r="ICB238" s="56"/>
      <c r="ICC238" s="56"/>
      <c r="ICD238" s="56"/>
      <c r="ICE238" s="56"/>
      <c r="ICF238" s="56"/>
      <c r="ICG238" s="56"/>
      <c r="ICH238" s="56"/>
      <c r="ICI238" s="56"/>
      <c r="ICJ238" s="56"/>
      <c r="ICK238" s="56"/>
      <c r="ICL238" s="56"/>
      <c r="ICM238" s="56"/>
      <c r="ICN238" s="56"/>
      <c r="ICO238" s="56"/>
      <c r="ICP238" s="56"/>
      <c r="ICQ238" s="56"/>
      <c r="ICR238" s="56"/>
      <c r="ICS238" s="56"/>
      <c r="ICT238" s="56"/>
      <c r="ICU238" s="56"/>
      <c r="ICV238" s="56"/>
      <c r="ICW238" s="56"/>
      <c r="ICX238" s="56"/>
      <c r="ICY238" s="56"/>
      <c r="ICZ238" s="56"/>
      <c r="IDA238" s="56"/>
      <c r="IDB238" s="56"/>
      <c r="IDC238" s="56"/>
      <c r="IDD238" s="56"/>
      <c r="IDE238" s="56"/>
      <c r="IDF238" s="56"/>
      <c r="IDG238" s="56"/>
      <c r="IDH238" s="56"/>
      <c r="IDI238" s="56"/>
      <c r="IDJ238" s="56"/>
      <c r="IDK238" s="56"/>
      <c r="IDL238" s="56"/>
      <c r="IDM238" s="56"/>
      <c r="IDN238" s="56"/>
      <c r="IDO238" s="56"/>
      <c r="IDP238" s="56"/>
      <c r="IDQ238" s="56"/>
      <c r="IDR238" s="56"/>
      <c r="IDS238" s="56"/>
      <c r="IDT238" s="56"/>
      <c r="IDU238" s="56"/>
      <c r="IDV238" s="56"/>
      <c r="IDW238" s="56"/>
      <c r="IDX238" s="56"/>
      <c r="IDY238" s="56"/>
      <c r="IDZ238" s="56"/>
      <c r="IEA238" s="56"/>
      <c r="IEB238" s="56"/>
      <c r="IEC238" s="56"/>
      <c r="IED238" s="56"/>
      <c r="IEE238" s="56"/>
      <c r="IEF238" s="56"/>
      <c r="IEG238" s="56"/>
      <c r="IEH238" s="56"/>
      <c r="IEI238" s="56"/>
      <c r="IEJ238" s="56"/>
      <c r="IEK238" s="56"/>
      <c r="IEL238" s="56"/>
      <c r="IEM238" s="56"/>
      <c r="IEN238" s="56"/>
      <c r="IEO238" s="56"/>
      <c r="IEP238" s="56"/>
      <c r="IEQ238" s="56"/>
      <c r="IER238" s="56"/>
      <c r="IES238" s="56"/>
      <c r="IET238" s="56"/>
      <c r="IEU238" s="56"/>
      <c r="IEV238" s="56"/>
      <c r="IEW238" s="56"/>
      <c r="IEX238" s="56"/>
      <c r="IEY238" s="56"/>
      <c r="IEZ238" s="56"/>
      <c r="IFA238" s="56"/>
      <c r="IFB238" s="56"/>
      <c r="IFC238" s="56"/>
      <c r="IFD238" s="56"/>
      <c r="IFE238" s="56"/>
      <c r="IFF238" s="56"/>
      <c r="IFG238" s="56"/>
      <c r="IFH238" s="56"/>
      <c r="IFI238" s="56"/>
      <c r="IFJ238" s="56"/>
      <c r="IFK238" s="56"/>
      <c r="IFL238" s="56"/>
      <c r="IFM238" s="56"/>
      <c r="IFN238" s="56"/>
      <c r="IFO238" s="56"/>
      <c r="IFP238" s="56"/>
      <c r="IFQ238" s="56"/>
      <c r="IFR238" s="56"/>
      <c r="IFS238" s="56"/>
      <c r="IFT238" s="56"/>
      <c r="IFU238" s="56"/>
      <c r="IFV238" s="56"/>
      <c r="IFW238" s="56"/>
      <c r="IFX238" s="56"/>
      <c r="IFY238" s="56"/>
      <c r="IFZ238" s="56"/>
      <c r="IGA238" s="56"/>
      <c r="IGB238" s="56"/>
      <c r="IGC238" s="56"/>
      <c r="IGD238" s="56"/>
      <c r="IGE238" s="56"/>
      <c r="IGF238" s="56"/>
      <c r="IGG238" s="56"/>
      <c r="IGH238" s="56"/>
      <c r="IGI238" s="56"/>
      <c r="IGJ238" s="56"/>
      <c r="IGK238" s="56"/>
      <c r="IGL238" s="56"/>
      <c r="IGM238" s="56"/>
      <c r="IGN238" s="56"/>
      <c r="IGO238" s="56"/>
      <c r="IGP238" s="56"/>
      <c r="IGQ238" s="56"/>
      <c r="IGR238" s="56"/>
      <c r="IGS238" s="56"/>
      <c r="IGT238" s="56"/>
      <c r="IGU238" s="56"/>
      <c r="IGV238" s="56"/>
      <c r="IGW238" s="56"/>
      <c r="IGX238" s="56"/>
      <c r="IGY238" s="56"/>
      <c r="IGZ238" s="56"/>
      <c r="IHA238" s="56"/>
      <c r="IHB238" s="56"/>
      <c r="IHC238" s="56"/>
      <c r="IHD238" s="56"/>
      <c r="IHE238" s="56"/>
      <c r="IHF238" s="56"/>
      <c r="IHG238" s="56"/>
      <c r="IHH238" s="56"/>
      <c r="IHI238" s="56"/>
      <c r="IHJ238" s="56"/>
      <c r="IHK238" s="56"/>
      <c r="IHL238" s="56"/>
      <c r="IHM238" s="56"/>
      <c r="IHN238" s="56"/>
      <c r="IHO238" s="56"/>
      <c r="IHP238" s="56"/>
      <c r="IHQ238" s="56"/>
      <c r="IHR238" s="56"/>
      <c r="IHS238" s="56"/>
      <c r="IHT238" s="56"/>
      <c r="IHU238" s="56"/>
      <c r="IHV238" s="56"/>
      <c r="IHW238" s="56"/>
      <c r="IHX238" s="56"/>
      <c r="IHY238" s="56"/>
      <c r="IHZ238" s="56"/>
      <c r="IIA238" s="56"/>
      <c r="IIB238" s="56"/>
      <c r="IIC238" s="56"/>
      <c r="IID238" s="56"/>
      <c r="IIE238" s="56"/>
      <c r="IIF238" s="56"/>
      <c r="IIG238" s="56"/>
      <c r="IIH238" s="56"/>
      <c r="III238" s="56"/>
      <c r="IIJ238" s="56"/>
      <c r="IIK238" s="56"/>
      <c r="IIL238" s="56"/>
      <c r="IIM238" s="56"/>
      <c r="IIN238" s="56"/>
      <c r="IIO238" s="56"/>
      <c r="IIP238" s="56"/>
      <c r="IIQ238" s="56"/>
      <c r="IIR238" s="56"/>
      <c r="IIS238" s="56"/>
      <c r="IIT238" s="56"/>
      <c r="IIU238" s="56"/>
      <c r="IIV238" s="56"/>
      <c r="IIW238" s="56"/>
      <c r="IIX238" s="56"/>
      <c r="IIY238" s="56"/>
      <c r="IIZ238" s="56"/>
      <c r="IJA238" s="56"/>
      <c r="IJB238" s="56"/>
      <c r="IJC238" s="56"/>
      <c r="IJD238" s="56"/>
      <c r="IJE238" s="56"/>
      <c r="IJF238" s="56"/>
      <c r="IJG238" s="56"/>
      <c r="IJH238" s="56"/>
      <c r="IJI238" s="56"/>
      <c r="IJJ238" s="56"/>
      <c r="IJK238" s="56"/>
      <c r="IJL238" s="56"/>
      <c r="IJM238" s="56"/>
      <c r="IJN238" s="56"/>
      <c r="IJO238" s="56"/>
      <c r="IJP238" s="56"/>
      <c r="IJQ238" s="56"/>
      <c r="IJR238" s="56"/>
      <c r="IJS238" s="56"/>
      <c r="IJT238" s="56"/>
      <c r="IJU238" s="56"/>
      <c r="IJV238" s="56"/>
      <c r="IJW238" s="56"/>
      <c r="IJX238" s="56"/>
      <c r="IJY238" s="56"/>
      <c r="IJZ238" s="56"/>
      <c r="IKA238" s="56"/>
      <c r="IKB238" s="56"/>
      <c r="IKC238" s="56"/>
      <c r="IKD238" s="56"/>
      <c r="IKE238" s="56"/>
      <c r="IKF238" s="56"/>
      <c r="IKG238" s="56"/>
      <c r="IKH238" s="56"/>
      <c r="IKI238" s="56"/>
      <c r="IKJ238" s="56"/>
      <c r="IKK238" s="56"/>
      <c r="IKL238" s="56"/>
      <c r="IKM238" s="56"/>
      <c r="IKN238" s="56"/>
      <c r="IKO238" s="56"/>
      <c r="IKP238" s="56"/>
      <c r="IKQ238" s="56"/>
      <c r="IKR238" s="56"/>
      <c r="IKS238" s="56"/>
      <c r="IKT238" s="56"/>
      <c r="IKU238" s="56"/>
      <c r="IKV238" s="56"/>
      <c r="IKW238" s="56"/>
      <c r="IKX238" s="56"/>
      <c r="IKY238" s="56"/>
      <c r="IKZ238" s="56"/>
      <c r="ILA238" s="56"/>
      <c r="ILB238" s="56"/>
      <c r="ILC238" s="56"/>
      <c r="ILD238" s="56"/>
      <c r="ILE238" s="56"/>
      <c r="ILF238" s="56"/>
      <c r="ILG238" s="56"/>
      <c r="ILH238" s="56"/>
      <c r="ILI238" s="56"/>
      <c r="ILJ238" s="56"/>
      <c r="ILK238" s="56"/>
      <c r="ILL238" s="56"/>
      <c r="ILM238" s="56"/>
      <c r="ILN238" s="56"/>
      <c r="ILO238" s="56"/>
      <c r="ILP238" s="56"/>
      <c r="ILQ238" s="56"/>
      <c r="ILR238" s="56"/>
      <c r="ILS238" s="56"/>
      <c r="ILT238" s="56"/>
      <c r="ILU238" s="56"/>
      <c r="ILV238" s="56"/>
      <c r="ILW238" s="56"/>
      <c r="ILX238" s="56"/>
      <c r="ILY238" s="56"/>
      <c r="ILZ238" s="56"/>
      <c r="IMA238" s="56"/>
      <c r="IMB238" s="56"/>
      <c r="IMC238" s="56"/>
      <c r="IMD238" s="56"/>
      <c r="IME238" s="56"/>
      <c r="IMF238" s="56"/>
      <c r="IMG238" s="56"/>
      <c r="IMH238" s="56"/>
      <c r="IMI238" s="56"/>
      <c r="IMJ238" s="56"/>
      <c r="IMK238" s="56"/>
      <c r="IML238" s="56"/>
      <c r="IMM238" s="56"/>
      <c r="IMN238" s="56"/>
      <c r="IMO238" s="56"/>
      <c r="IMP238" s="56"/>
      <c r="IMQ238" s="56"/>
      <c r="IMR238" s="56"/>
      <c r="IMS238" s="56"/>
      <c r="IMT238" s="56"/>
      <c r="IMU238" s="56"/>
      <c r="IMV238" s="56"/>
      <c r="IMW238" s="56"/>
      <c r="IMX238" s="56"/>
      <c r="IMY238" s="56"/>
      <c r="IMZ238" s="56"/>
      <c r="INA238" s="56"/>
      <c r="INB238" s="56"/>
      <c r="INC238" s="56"/>
      <c r="IND238" s="56"/>
      <c r="INE238" s="56"/>
      <c r="INF238" s="56"/>
      <c r="ING238" s="56"/>
      <c r="INH238" s="56"/>
      <c r="INI238" s="56"/>
      <c r="INJ238" s="56"/>
      <c r="INK238" s="56"/>
      <c r="INL238" s="56"/>
      <c r="INM238" s="56"/>
      <c r="INN238" s="56"/>
      <c r="INO238" s="56"/>
      <c r="INP238" s="56"/>
      <c r="INQ238" s="56"/>
      <c r="INR238" s="56"/>
      <c r="INS238" s="56"/>
      <c r="INT238" s="56"/>
      <c r="INU238" s="56"/>
      <c r="INV238" s="56"/>
      <c r="INW238" s="56"/>
      <c r="INX238" s="56"/>
      <c r="INY238" s="56"/>
      <c r="INZ238" s="56"/>
      <c r="IOA238" s="56"/>
      <c r="IOB238" s="56"/>
      <c r="IOC238" s="56"/>
      <c r="IOD238" s="56"/>
      <c r="IOE238" s="56"/>
      <c r="IOF238" s="56"/>
      <c r="IOG238" s="56"/>
      <c r="IOH238" s="56"/>
      <c r="IOI238" s="56"/>
      <c r="IOJ238" s="56"/>
      <c r="IOK238" s="56"/>
      <c r="IOL238" s="56"/>
      <c r="IOM238" s="56"/>
      <c r="ION238" s="56"/>
      <c r="IOO238" s="56"/>
      <c r="IOP238" s="56"/>
      <c r="IOQ238" s="56"/>
      <c r="IOR238" s="56"/>
      <c r="IOS238" s="56"/>
      <c r="IOT238" s="56"/>
      <c r="IOU238" s="56"/>
      <c r="IOV238" s="56"/>
      <c r="IOW238" s="56"/>
      <c r="IOX238" s="56"/>
      <c r="IOY238" s="56"/>
      <c r="IOZ238" s="56"/>
      <c r="IPA238" s="56"/>
      <c r="IPB238" s="56"/>
      <c r="IPC238" s="56"/>
      <c r="IPD238" s="56"/>
      <c r="IPE238" s="56"/>
      <c r="IPF238" s="56"/>
      <c r="IPG238" s="56"/>
      <c r="IPH238" s="56"/>
      <c r="IPI238" s="56"/>
      <c r="IPJ238" s="56"/>
      <c r="IPK238" s="56"/>
      <c r="IPL238" s="56"/>
      <c r="IPM238" s="56"/>
      <c r="IPN238" s="56"/>
      <c r="IPO238" s="56"/>
      <c r="IPP238" s="56"/>
      <c r="IPQ238" s="56"/>
      <c r="IPR238" s="56"/>
      <c r="IPS238" s="56"/>
      <c r="IPT238" s="56"/>
      <c r="IPU238" s="56"/>
      <c r="IPV238" s="56"/>
      <c r="IPW238" s="56"/>
      <c r="IPX238" s="56"/>
      <c r="IPY238" s="56"/>
      <c r="IPZ238" s="56"/>
      <c r="IQA238" s="56"/>
      <c r="IQB238" s="56"/>
      <c r="IQC238" s="56"/>
      <c r="IQD238" s="56"/>
      <c r="IQE238" s="56"/>
      <c r="IQF238" s="56"/>
      <c r="IQG238" s="56"/>
      <c r="IQH238" s="56"/>
      <c r="IQI238" s="56"/>
      <c r="IQJ238" s="56"/>
      <c r="IQK238" s="56"/>
      <c r="IQL238" s="56"/>
      <c r="IQM238" s="56"/>
      <c r="IQN238" s="56"/>
      <c r="IQO238" s="56"/>
      <c r="IQP238" s="56"/>
      <c r="IQQ238" s="56"/>
      <c r="IQR238" s="56"/>
      <c r="IQS238" s="56"/>
      <c r="IQT238" s="56"/>
      <c r="IQU238" s="56"/>
      <c r="IQV238" s="56"/>
      <c r="IQW238" s="56"/>
      <c r="IQX238" s="56"/>
      <c r="IQY238" s="56"/>
      <c r="IQZ238" s="56"/>
      <c r="IRA238" s="56"/>
      <c r="IRB238" s="56"/>
      <c r="IRC238" s="56"/>
      <c r="IRD238" s="56"/>
      <c r="IRE238" s="56"/>
      <c r="IRF238" s="56"/>
      <c r="IRG238" s="56"/>
      <c r="IRH238" s="56"/>
      <c r="IRI238" s="56"/>
      <c r="IRJ238" s="56"/>
      <c r="IRK238" s="56"/>
      <c r="IRL238" s="56"/>
      <c r="IRM238" s="56"/>
      <c r="IRN238" s="56"/>
      <c r="IRO238" s="56"/>
      <c r="IRP238" s="56"/>
      <c r="IRQ238" s="56"/>
      <c r="IRR238" s="56"/>
      <c r="IRS238" s="56"/>
      <c r="IRT238" s="56"/>
      <c r="IRU238" s="56"/>
      <c r="IRV238" s="56"/>
      <c r="IRW238" s="56"/>
      <c r="IRX238" s="56"/>
      <c r="IRY238" s="56"/>
      <c r="IRZ238" s="56"/>
      <c r="ISA238" s="56"/>
      <c r="ISB238" s="56"/>
      <c r="ISC238" s="56"/>
      <c r="ISD238" s="56"/>
      <c r="ISE238" s="56"/>
      <c r="ISF238" s="56"/>
      <c r="ISG238" s="56"/>
      <c r="ISH238" s="56"/>
      <c r="ISI238" s="56"/>
      <c r="ISJ238" s="56"/>
      <c r="ISK238" s="56"/>
      <c r="ISL238" s="56"/>
      <c r="ISM238" s="56"/>
      <c r="ISN238" s="56"/>
      <c r="ISO238" s="56"/>
      <c r="ISP238" s="56"/>
      <c r="ISQ238" s="56"/>
      <c r="ISR238" s="56"/>
      <c r="ISS238" s="56"/>
      <c r="IST238" s="56"/>
      <c r="ISU238" s="56"/>
      <c r="ISV238" s="56"/>
      <c r="ISW238" s="56"/>
      <c r="ISX238" s="56"/>
      <c r="ISY238" s="56"/>
      <c r="ISZ238" s="56"/>
      <c r="ITA238" s="56"/>
      <c r="ITB238" s="56"/>
      <c r="ITC238" s="56"/>
      <c r="ITD238" s="56"/>
      <c r="ITE238" s="56"/>
      <c r="ITF238" s="56"/>
      <c r="ITG238" s="56"/>
      <c r="ITH238" s="56"/>
      <c r="ITI238" s="56"/>
      <c r="ITJ238" s="56"/>
      <c r="ITK238" s="56"/>
      <c r="ITL238" s="56"/>
      <c r="ITM238" s="56"/>
      <c r="ITN238" s="56"/>
      <c r="ITO238" s="56"/>
      <c r="ITP238" s="56"/>
      <c r="ITQ238" s="56"/>
      <c r="ITR238" s="56"/>
      <c r="ITS238" s="56"/>
      <c r="ITT238" s="56"/>
      <c r="ITU238" s="56"/>
      <c r="ITV238" s="56"/>
      <c r="ITW238" s="56"/>
      <c r="ITX238" s="56"/>
      <c r="ITY238" s="56"/>
      <c r="ITZ238" s="56"/>
      <c r="IUA238" s="56"/>
      <c r="IUB238" s="56"/>
      <c r="IUC238" s="56"/>
      <c r="IUD238" s="56"/>
      <c r="IUE238" s="56"/>
      <c r="IUF238" s="56"/>
      <c r="IUG238" s="56"/>
      <c r="IUH238" s="56"/>
      <c r="IUI238" s="56"/>
      <c r="IUJ238" s="56"/>
      <c r="IUK238" s="56"/>
      <c r="IUL238" s="56"/>
      <c r="IUM238" s="56"/>
      <c r="IUN238" s="56"/>
      <c r="IUO238" s="56"/>
      <c r="IUP238" s="56"/>
      <c r="IUQ238" s="56"/>
      <c r="IUR238" s="56"/>
      <c r="IUS238" s="56"/>
      <c r="IUT238" s="56"/>
      <c r="IUU238" s="56"/>
      <c r="IUV238" s="56"/>
      <c r="IUW238" s="56"/>
      <c r="IUX238" s="56"/>
      <c r="IUY238" s="56"/>
      <c r="IUZ238" s="56"/>
      <c r="IVA238" s="56"/>
      <c r="IVB238" s="56"/>
      <c r="IVC238" s="56"/>
      <c r="IVD238" s="56"/>
      <c r="IVE238" s="56"/>
      <c r="IVF238" s="56"/>
      <c r="IVG238" s="56"/>
      <c r="IVH238" s="56"/>
      <c r="IVI238" s="56"/>
      <c r="IVJ238" s="56"/>
      <c r="IVK238" s="56"/>
      <c r="IVL238" s="56"/>
      <c r="IVM238" s="56"/>
      <c r="IVN238" s="56"/>
      <c r="IVO238" s="56"/>
      <c r="IVP238" s="56"/>
      <c r="IVQ238" s="56"/>
      <c r="IVR238" s="56"/>
      <c r="IVS238" s="56"/>
      <c r="IVT238" s="56"/>
      <c r="IVU238" s="56"/>
      <c r="IVV238" s="56"/>
      <c r="IVW238" s="56"/>
      <c r="IVX238" s="56"/>
      <c r="IVY238" s="56"/>
      <c r="IVZ238" s="56"/>
      <c r="IWA238" s="56"/>
      <c r="IWB238" s="56"/>
      <c r="IWC238" s="56"/>
      <c r="IWD238" s="56"/>
      <c r="IWE238" s="56"/>
      <c r="IWF238" s="56"/>
      <c r="IWG238" s="56"/>
      <c r="IWH238" s="56"/>
      <c r="IWI238" s="56"/>
      <c r="IWJ238" s="56"/>
      <c r="IWK238" s="56"/>
      <c r="IWL238" s="56"/>
      <c r="IWM238" s="56"/>
      <c r="IWN238" s="56"/>
      <c r="IWO238" s="56"/>
      <c r="IWP238" s="56"/>
      <c r="IWQ238" s="56"/>
      <c r="IWR238" s="56"/>
      <c r="IWS238" s="56"/>
      <c r="IWT238" s="56"/>
      <c r="IWU238" s="56"/>
      <c r="IWV238" s="56"/>
      <c r="IWW238" s="56"/>
      <c r="IWX238" s="56"/>
      <c r="IWY238" s="56"/>
      <c r="IWZ238" s="56"/>
      <c r="IXA238" s="56"/>
      <c r="IXB238" s="56"/>
      <c r="IXC238" s="56"/>
      <c r="IXD238" s="56"/>
      <c r="IXE238" s="56"/>
      <c r="IXF238" s="56"/>
      <c r="IXG238" s="56"/>
      <c r="IXH238" s="56"/>
      <c r="IXI238" s="56"/>
      <c r="IXJ238" s="56"/>
      <c r="IXK238" s="56"/>
      <c r="IXL238" s="56"/>
      <c r="IXM238" s="56"/>
      <c r="IXN238" s="56"/>
      <c r="IXO238" s="56"/>
      <c r="IXP238" s="56"/>
      <c r="IXQ238" s="56"/>
      <c r="IXR238" s="56"/>
      <c r="IXS238" s="56"/>
      <c r="IXT238" s="56"/>
      <c r="IXU238" s="56"/>
      <c r="IXV238" s="56"/>
      <c r="IXW238" s="56"/>
      <c r="IXX238" s="56"/>
      <c r="IXY238" s="56"/>
      <c r="IXZ238" s="56"/>
      <c r="IYA238" s="56"/>
      <c r="IYB238" s="56"/>
      <c r="IYC238" s="56"/>
      <c r="IYD238" s="56"/>
      <c r="IYE238" s="56"/>
      <c r="IYF238" s="56"/>
      <c r="IYG238" s="56"/>
      <c r="IYH238" s="56"/>
      <c r="IYI238" s="56"/>
      <c r="IYJ238" s="56"/>
      <c r="IYK238" s="56"/>
      <c r="IYL238" s="56"/>
      <c r="IYM238" s="56"/>
      <c r="IYN238" s="56"/>
      <c r="IYO238" s="56"/>
      <c r="IYP238" s="56"/>
      <c r="IYQ238" s="56"/>
      <c r="IYR238" s="56"/>
      <c r="IYS238" s="56"/>
      <c r="IYT238" s="56"/>
      <c r="IYU238" s="56"/>
      <c r="IYV238" s="56"/>
      <c r="IYW238" s="56"/>
      <c r="IYX238" s="56"/>
      <c r="IYY238" s="56"/>
      <c r="IYZ238" s="56"/>
      <c r="IZA238" s="56"/>
      <c r="IZB238" s="56"/>
      <c r="IZC238" s="56"/>
      <c r="IZD238" s="56"/>
      <c r="IZE238" s="56"/>
      <c r="IZF238" s="56"/>
      <c r="IZG238" s="56"/>
      <c r="IZH238" s="56"/>
      <c r="IZI238" s="56"/>
      <c r="IZJ238" s="56"/>
      <c r="IZK238" s="56"/>
      <c r="IZL238" s="56"/>
      <c r="IZM238" s="56"/>
      <c r="IZN238" s="56"/>
      <c r="IZO238" s="56"/>
      <c r="IZP238" s="56"/>
      <c r="IZQ238" s="56"/>
      <c r="IZR238" s="56"/>
      <c r="IZS238" s="56"/>
      <c r="IZT238" s="56"/>
      <c r="IZU238" s="56"/>
      <c r="IZV238" s="56"/>
      <c r="IZW238" s="56"/>
      <c r="IZX238" s="56"/>
      <c r="IZY238" s="56"/>
      <c r="IZZ238" s="56"/>
      <c r="JAA238" s="56"/>
      <c r="JAB238" s="56"/>
      <c r="JAC238" s="56"/>
      <c r="JAD238" s="56"/>
      <c r="JAE238" s="56"/>
      <c r="JAF238" s="56"/>
      <c r="JAG238" s="56"/>
      <c r="JAH238" s="56"/>
      <c r="JAI238" s="56"/>
      <c r="JAJ238" s="56"/>
      <c r="JAK238" s="56"/>
      <c r="JAL238" s="56"/>
      <c r="JAM238" s="56"/>
      <c r="JAN238" s="56"/>
      <c r="JAO238" s="56"/>
      <c r="JAP238" s="56"/>
      <c r="JAQ238" s="56"/>
      <c r="JAR238" s="56"/>
      <c r="JAS238" s="56"/>
      <c r="JAT238" s="56"/>
      <c r="JAU238" s="56"/>
      <c r="JAV238" s="56"/>
      <c r="JAW238" s="56"/>
      <c r="JAX238" s="56"/>
      <c r="JAY238" s="56"/>
      <c r="JAZ238" s="56"/>
      <c r="JBA238" s="56"/>
      <c r="JBB238" s="56"/>
      <c r="JBC238" s="56"/>
      <c r="JBD238" s="56"/>
      <c r="JBE238" s="56"/>
      <c r="JBF238" s="56"/>
      <c r="JBG238" s="56"/>
      <c r="JBH238" s="56"/>
      <c r="JBI238" s="56"/>
      <c r="JBJ238" s="56"/>
      <c r="JBK238" s="56"/>
      <c r="JBL238" s="56"/>
      <c r="JBM238" s="56"/>
      <c r="JBN238" s="56"/>
      <c r="JBO238" s="56"/>
      <c r="JBP238" s="56"/>
      <c r="JBQ238" s="56"/>
      <c r="JBR238" s="56"/>
      <c r="JBS238" s="56"/>
      <c r="JBT238" s="56"/>
      <c r="JBU238" s="56"/>
      <c r="JBV238" s="56"/>
      <c r="JBW238" s="56"/>
      <c r="JBX238" s="56"/>
      <c r="JBY238" s="56"/>
      <c r="JBZ238" s="56"/>
      <c r="JCA238" s="56"/>
      <c r="JCB238" s="56"/>
      <c r="JCC238" s="56"/>
      <c r="JCD238" s="56"/>
      <c r="JCE238" s="56"/>
      <c r="JCF238" s="56"/>
      <c r="JCG238" s="56"/>
      <c r="JCH238" s="56"/>
      <c r="JCI238" s="56"/>
      <c r="JCJ238" s="56"/>
      <c r="JCK238" s="56"/>
      <c r="JCL238" s="56"/>
      <c r="JCM238" s="56"/>
      <c r="JCN238" s="56"/>
      <c r="JCO238" s="56"/>
      <c r="JCP238" s="56"/>
      <c r="JCQ238" s="56"/>
      <c r="JCR238" s="56"/>
      <c r="JCS238" s="56"/>
      <c r="JCT238" s="56"/>
      <c r="JCU238" s="56"/>
      <c r="JCV238" s="56"/>
      <c r="JCW238" s="56"/>
      <c r="JCX238" s="56"/>
      <c r="JCY238" s="56"/>
      <c r="JCZ238" s="56"/>
      <c r="JDA238" s="56"/>
      <c r="JDB238" s="56"/>
      <c r="JDC238" s="56"/>
      <c r="JDD238" s="56"/>
      <c r="JDE238" s="56"/>
      <c r="JDF238" s="56"/>
      <c r="JDG238" s="56"/>
      <c r="JDH238" s="56"/>
      <c r="JDI238" s="56"/>
      <c r="JDJ238" s="56"/>
      <c r="JDK238" s="56"/>
      <c r="JDL238" s="56"/>
      <c r="JDM238" s="56"/>
      <c r="JDN238" s="56"/>
      <c r="JDO238" s="56"/>
      <c r="JDP238" s="56"/>
      <c r="JDQ238" s="56"/>
      <c r="JDR238" s="56"/>
      <c r="JDS238" s="56"/>
      <c r="JDT238" s="56"/>
      <c r="JDU238" s="56"/>
      <c r="JDV238" s="56"/>
      <c r="JDW238" s="56"/>
      <c r="JDX238" s="56"/>
      <c r="JDY238" s="56"/>
      <c r="JDZ238" s="56"/>
      <c r="JEA238" s="56"/>
      <c r="JEB238" s="56"/>
      <c r="JEC238" s="56"/>
      <c r="JED238" s="56"/>
      <c r="JEE238" s="56"/>
      <c r="JEF238" s="56"/>
      <c r="JEG238" s="56"/>
      <c r="JEH238" s="56"/>
      <c r="JEI238" s="56"/>
      <c r="JEJ238" s="56"/>
      <c r="JEK238" s="56"/>
      <c r="JEL238" s="56"/>
      <c r="JEM238" s="56"/>
      <c r="JEN238" s="56"/>
      <c r="JEO238" s="56"/>
      <c r="JEP238" s="56"/>
      <c r="JEQ238" s="56"/>
      <c r="JER238" s="56"/>
      <c r="JES238" s="56"/>
      <c r="JET238" s="56"/>
      <c r="JEU238" s="56"/>
      <c r="JEV238" s="56"/>
      <c r="JEW238" s="56"/>
      <c r="JEX238" s="56"/>
      <c r="JEY238" s="56"/>
      <c r="JEZ238" s="56"/>
      <c r="JFA238" s="56"/>
      <c r="JFB238" s="56"/>
      <c r="JFC238" s="56"/>
      <c r="JFD238" s="56"/>
      <c r="JFE238" s="56"/>
      <c r="JFF238" s="56"/>
      <c r="JFG238" s="56"/>
      <c r="JFH238" s="56"/>
      <c r="JFI238" s="56"/>
      <c r="JFJ238" s="56"/>
      <c r="JFK238" s="56"/>
      <c r="JFL238" s="56"/>
      <c r="JFM238" s="56"/>
      <c r="JFN238" s="56"/>
      <c r="JFO238" s="56"/>
      <c r="JFP238" s="56"/>
      <c r="JFQ238" s="56"/>
      <c r="JFR238" s="56"/>
      <c r="JFS238" s="56"/>
      <c r="JFT238" s="56"/>
      <c r="JFU238" s="56"/>
      <c r="JFV238" s="56"/>
      <c r="JFW238" s="56"/>
      <c r="JFX238" s="56"/>
      <c r="JFY238" s="56"/>
      <c r="JFZ238" s="56"/>
      <c r="JGA238" s="56"/>
      <c r="JGB238" s="56"/>
      <c r="JGC238" s="56"/>
      <c r="JGD238" s="56"/>
      <c r="JGE238" s="56"/>
      <c r="JGF238" s="56"/>
      <c r="JGG238" s="56"/>
      <c r="JGH238" s="56"/>
      <c r="JGI238" s="56"/>
      <c r="JGJ238" s="56"/>
      <c r="JGK238" s="56"/>
      <c r="JGL238" s="56"/>
      <c r="JGM238" s="56"/>
      <c r="JGN238" s="56"/>
      <c r="JGO238" s="56"/>
      <c r="JGP238" s="56"/>
      <c r="JGQ238" s="56"/>
      <c r="JGR238" s="56"/>
      <c r="JGS238" s="56"/>
      <c r="JGT238" s="56"/>
      <c r="JGU238" s="56"/>
      <c r="JGV238" s="56"/>
      <c r="JGW238" s="56"/>
      <c r="JGX238" s="56"/>
      <c r="JGY238" s="56"/>
      <c r="JGZ238" s="56"/>
      <c r="JHA238" s="56"/>
      <c r="JHB238" s="56"/>
      <c r="JHC238" s="56"/>
      <c r="JHD238" s="56"/>
      <c r="JHE238" s="56"/>
      <c r="JHF238" s="56"/>
      <c r="JHG238" s="56"/>
      <c r="JHH238" s="56"/>
      <c r="JHI238" s="56"/>
      <c r="JHJ238" s="56"/>
      <c r="JHK238" s="56"/>
      <c r="JHL238" s="56"/>
      <c r="JHM238" s="56"/>
      <c r="JHN238" s="56"/>
      <c r="JHO238" s="56"/>
      <c r="JHP238" s="56"/>
      <c r="JHQ238" s="56"/>
      <c r="JHR238" s="56"/>
      <c r="JHS238" s="56"/>
      <c r="JHT238" s="56"/>
      <c r="JHU238" s="56"/>
      <c r="JHV238" s="56"/>
      <c r="JHW238" s="56"/>
      <c r="JHX238" s="56"/>
      <c r="JHY238" s="56"/>
      <c r="JHZ238" s="56"/>
      <c r="JIA238" s="56"/>
      <c r="JIB238" s="56"/>
      <c r="JIC238" s="56"/>
      <c r="JID238" s="56"/>
      <c r="JIE238" s="56"/>
      <c r="JIF238" s="56"/>
      <c r="JIG238" s="56"/>
      <c r="JIH238" s="56"/>
      <c r="JII238" s="56"/>
      <c r="JIJ238" s="56"/>
      <c r="JIK238" s="56"/>
      <c r="JIL238" s="56"/>
      <c r="JIM238" s="56"/>
      <c r="JIN238" s="56"/>
      <c r="JIO238" s="56"/>
      <c r="JIP238" s="56"/>
      <c r="JIQ238" s="56"/>
      <c r="JIR238" s="56"/>
      <c r="JIS238" s="56"/>
      <c r="JIT238" s="56"/>
      <c r="JIU238" s="56"/>
      <c r="JIV238" s="56"/>
      <c r="JIW238" s="56"/>
      <c r="JIX238" s="56"/>
      <c r="JIY238" s="56"/>
      <c r="JIZ238" s="56"/>
      <c r="JJA238" s="56"/>
      <c r="JJB238" s="56"/>
      <c r="JJC238" s="56"/>
      <c r="JJD238" s="56"/>
      <c r="JJE238" s="56"/>
      <c r="JJF238" s="56"/>
      <c r="JJG238" s="56"/>
      <c r="JJH238" s="56"/>
      <c r="JJI238" s="56"/>
      <c r="JJJ238" s="56"/>
      <c r="JJK238" s="56"/>
      <c r="JJL238" s="56"/>
      <c r="JJM238" s="56"/>
      <c r="JJN238" s="56"/>
      <c r="JJO238" s="56"/>
      <c r="JJP238" s="56"/>
      <c r="JJQ238" s="56"/>
      <c r="JJR238" s="56"/>
      <c r="JJS238" s="56"/>
      <c r="JJT238" s="56"/>
      <c r="JJU238" s="56"/>
      <c r="JJV238" s="56"/>
      <c r="JJW238" s="56"/>
      <c r="JJX238" s="56"/>
      <c r="JJY238" s="56"/>
      <c r="JJZ238" s="56"/>
      <c r="JKA238" s="56"/>
      <c r="JKB238" s="56"/>
      <c r="JKC238" s="56"/>
      <c r="JKD238" s="56"/>
      <c r="JKE238" s="56"/>
      <c r="JKF238" s="56"/>
      <c r="JKG238" s="56"/>
      <c r="JKH238" s="56"/>
      <c r="JKI238" s="56"/>
      <c r="JKJ238" s="56"/>
      <c r="JKK238" s="56"/>
      <c r="JKL238" s="56"/>
      <c r="JKM238" s="56"/>
      <c r="JKN238" s="56"/>
      <c r="JKO238" s="56"/>
      <c r="JKP238" s="56"/>
      <c r="JKQ238" s="56"/>
      <c r="JKR238" s="56"/>
      <c r="JKS238" s="56"/>
      <c r="JKT238" s="56"/>
      <c r="JKU238" s="56"/>
      <c r="JKV238" s="56"/>
      <c r="JKW238" s="56"/>
      <c r="JKX238" s="56"/>
      <c r="JKY238" s="56"/>
      <c r="JKZ238" s="56"/>
      <c r="JLA238" s="56"/>
      <c r="JLB238" s="56"/>
      <c r="JLC238" s="56"/>
      <c r="JLD238" s="56"/>
      <c r="JLE238" s="56"/>
      <c r="JLF238" s="56"/>
      <c r="JLG238" s="56"/>
      <c r="JLH238" s="56"/>
      <c r="JLI238" s="56"/>
      <c r="JLJ238" s="56"/>
      <c r="JLK238" s="56"/>
      <c r="JLL238" s="56"/>
      <c r="JLM238" s="56"/>
      <c r="JLN238" s="56"/>
      <c r="JLO238" s="56"/>
      <c r="JLP238" s="56"/>
      <c r="JLQ238" s="56"/>
      <c r="JLR238" s="56"/>
      <c r="JLS238" s="56"/>
      <c r="JLT238" s="56"/>
      <c r="JLU238" s="56"/>
      <c r="JLV238" s="56"/>
      <c r="JLW238" s="56"/>
      <c r="JLX238" s="56"/>
      <c r="JLY238" s="56"/>
      <c r="JLZ238" s="56"/>
      <c r="JMA238" s="56"/>
      <c r="JMB238" s="56"/>
      <c r="JMC238" s="56"/>
      <c r="JMD238" s="56"/>
      <c r="JME238" s="56"/>
      <c r="JMF238" s="56"/>
      <c r="JMG238" s="56"/>
      <c r="JMH238" s="56"/>
      <c r="JMI238" s="56"/>
      <c r="JMJ238" s="56"/>
      <c r="JMK238" s="56"/>
      <c r="JML238" s="56"/>
      <c r="JMM238" s="56"/>
      <c r="JMN238" s="56"/>
      <c r="JMO238" s="56"/>
      <c r="JMP238" s="56"/>
      <c r="JMQ238" s="56"/>
      <c r="JMR238" s="56"/>
      <c r="JMS238" s="56"/>
      <c r="JMT238" s="56"/>
      <c r="JMU238" s="56"/>
      <c r="JMV238" s="56"/>
      <c r="JMW238" s="56"/>
      <c r="JMX238" s="56"/>
      <c r="JMY238" s="56"/>
      <c r="JMZ238" s="56"/>
      <c r="JNA238" s="56"/>
      <c r="JNB238" s="56"/>
      <c r="JNC238" s="56"/>
      <c r="JND238" s="56"/>
      <c r="JNE238" s="56"/>
      <c r="JNF238" s="56"/>
      <c r="JNG238" s="56"/>
      <c r="JNH238" s="56"/>
      <c r="JNI238" s="56"/>
      <c r="JNJ238" s="56"/>
      <c r="JNK238" s="56"/>
      <c r="JNL238" s="56"/>
      <c r="JNM238" s="56"/>
      <c r="JNN238" s="56"/>
      <c r="JNO238" s="56"/>
      <c r="JNP238" s="56"/>
      <c r="JNQ238" s="56"/>
      <c r="JNR238" s="56"/>
      <c r="JNS238" s="56"/>
      <c r="JNT238" s="56"/>
      <c r="JNU238" s="56"/>
      <c r="JNV238" s="56"/>
      <c r="JNW238" s="56"/>
      <c r="JNX238" s="56"/>
      <c r="JNY238" s="56"/>
      <c r="JNZ238" s="56"/>
      <c r="JOA238" s="56"/>
      <c r="JOB238" s="56"/>
      <c r="JOC238" s="56"/>
      <c r="JOD238" s="56"/>
      <c r="JOE238" s="56"/>
      <c r="JOF238" s="56"/>
      <c r="JOG238" s="56"/>
      <c r="JOH238" s="56"/>
      <c r="JOI238" s="56"/>
      <c r="JOJ238" s="56"/>
      <c r="JOK238" s="56"/>
      <c r="JOL238" s="56"/>
      <c r="JOM238" s="56"/>
      <c r="JON238" s="56"/>
      <c r="JOO238" s="56"/>
      <c r="JOP238" s="56"/>
      <c r="JOQ238" s="56"/>
      <c r="JOR238" s="56"/>
      <c r="JOS238" s="56"/>
      <c r="JOT238" s="56"/>
      <c r="JOU238" s="56"/>
      <c r="JOV238" s="56"/>
      <c r="JOW238" s="56"/>
      <c r="JOX238" s="56"/>
      <c r="JOY238" s="56"/>
      <c r="JOZ238" s="56"/>
      <c r="JPA238" s="56"/>
      <c r="JPB238" s="56"/>
      <c r="JPC238" s="56"/>
      <c r="JPD238" s="56"/>
      <c r="JPE238" s="56"/>
      <c r="JPF238" s="56"/>
      <c r="JPG238" s="56"/>
      <c r="JPH238" s="56"/>
      <c r="JPI238" s="56"/>
      <c r="JPJ238" s="56"/>
      <c r="JPK238" s="56"/>
      <c r="JPL238" s="56"/>
      <c r="JPM238" s="56"/>
      <c r="JPN238" s="56"/>
      <c r="JPO238" s="56"/>
      <c r="JPP238" s="56"/>
      <c r="JPQ238" s="56"/>
      <c r="JPR238" s="56"/>
      <c r="JPS238" s="56"/>
      <c r="JPT238" s="56"/>
      <c r="JPU238" s="56"/>
      <c r="JPV238" s="56"/>
      <c r="JPW238" s="56"/>
      <c r="JPX238" s="56"/>
      <c r="JPY238" s="56"/>
      <c r="JPZ238" s="56"/>
      <c r="JQA238" s="56"/>
      <c r="JQB238" s="56"/>
      <c r="JQC238" s="56"/>
      <c r="JQD238" s="56"/>
      <c r="JQE238" s="56"/>
      <c r="JQF238" s="56"/>
      <c r="JQG238" s="56"/>
      <c r="JQH238" s="56"/>
      <c r="JQI238" s="56"/>
      <c r="JQJ238" s="56"/>
      <c r="JQK238" s="56"/>
      <c r="JQL238" s="56"/>
      <c r="JQM238" s="56"/>
      <c r="JQN238" s="56"/>
      <c r="JQO238" s="56"/>
      <c r="JQP238" s="56"/>
      <c r="JQQ238" s="56"/>
      <c r="JQR238" s="56"/>
      <c r="JQS238" s="56"/>
      <c r="JQT238" s="56"/>
      <c r="JQU238" s="56"/>
      <c r="JQV238" s="56"/>
      <c r="JQW238" s="56"/>
      <c r="JQX238" s="56"/>
      <c r="JQY238" s="56"/>
      <c r="JQZ238" s="56"/>
      <c r="JRA238" s="56"/>
      <c r="JRB238" s="56"/>
      <c r="JRC238" s="56"/>
      <c r="JRD238" s="56"/>
      <c r="JRE238" s="56"/>
      <c r="JRF238" s="56"/>
      <c r="JRG238" s="56"/>
      <c r="JRH238" s="56"/>
      <c r="JRI238" s="56"/>
      <c r="JRJ238" s="56"/>
      <c r="JRK238" s="56"/>
      <c r="JRL238" s="56"/>
      <c r="JRM238" s="56"/>
      <c r="JRN238" s="56"/>
      <c r="JRO238" s="56"/>
      <c r="JRP238" s="56"/>
      <c r="JRQ238" s="56"/>
      <c r="JRR238" s="56"/>
      <c r="JRS238" s="56"/>
      <c r="JRT238" s="56"/>
      <c r="JRU238" s="56"/>
      <c r="JRV238" s="56"/>
      <c r="JRW238" s="56"/>
      <c r="JRX238" s="56"/>
      <c r="JRY238" s="56"/>
      <c r="JRZ238" s="56"/>
      <c r="JSA238" s="56"/>
      <c r="JSB238" s="56"/>
      <c r="JSC238" s="56"/>
      <c r="JSD238" s="56"/>
      <c r="JSE238" s="56"/>
      <c r="JSF238" s="56"/>
      <c r="JSG238" s="56"/>
      <c r="JSH238" s="56"/>
      <c r="JSI238" s="56"/>
      <c r="JSJ238" s="56"/>
      <c r="JSK238" s="56"/>
      <c r="JSL238" s="56"/>
      <c r="JSM238" s="56"/>
      <c r="JSN238" s="56"/>
      <c r="JSO238" s="56"/>
      <c r="JSP238" s="56"/>
      <c r="JSQ238" s="56"/>
      <c r="JSR238" s="56"/>
      <c r="JSS238" s="56"/>
      <c r="JST238" s="56"/>
      <c r="JSU238" s="56"/>
      <c r="JSV238" s="56"/>
      <c r="JSW238" s="56"/>
      <c r="JSX238" s="56"/>
      <c r="JSY238" s="56"/>
      <c r="JSZ238" s="56"/>
      <c r="JTA238" s="56"/>
      <c r="JTB238" s="56"/>
      <c r="JTC238" s="56"/>
      <c r="JTD238" s="56"/>
      <c r="JTE238" s="56"/>
      <c r="JTF238" s="56"/>
      <c r="JTG238" s="56"/>
      <c r="JTH238" s="56"/>
      <c r="JTI238" s="56"/>
      <c r="JTJ238" s="56"/>
      <c r="JTK238" s="56"/>
      <c r="JTL238" s="56"/>
      <c r="JTM238" s="56"/>
      <c r="JTN238" s="56"/>
      <c r="JTO238" s="56"/>
      <c r="JTP238" s="56"/>
      <c r="JTQ238" s="56"/>
      <c r="JTR238" s="56"/>
      <c r="JTS238" s="56"/>
      <c r="JTT238" s="56"/>
      <c r="JTU238" s="56"/>
      <c r="JTV238" s="56"/>
      <c r="JTW238" s="56"/>
      <c r="JTX238" s="56"/>
      <c r="JTY238" s="56"/>
      <c r="JTZ238" s="56"/>
      <c r="JUA238" s="56"/>
      <c r="JUB238" s="56"/>
      <c r="JUC238" s="56"/>
      <c r="JUD238" s="56"/>
      <c r="JUE238" s="56"/>
      <c r="JUF238" s="56"/>
      <c r="JUG238" s="56"/>
      <c r="JUH238" s="56"/>
      <c r="JUI238" s="56"/>
      <c r="JUJ238" s="56"/>
      <c r="JUK238" s="56"/>
      <c r="JUL238" s="56"/>
      <c r="JUM238" s="56"/>
      <c r="JUN238" s="56"/>
      <c r="JUO238" s="56"/>
      <c r="JUP238" s="56"/>
      <c r="JUQ238" s="56"/>
      <c r="JUR238" s="56"/>
      <c r="JUS238" s="56"/>
      <c r="JUT238" s="56"/>
      <c r="JUU238" s="56"/>
      <c r="JUV238" s="56"/>
      <c r="JUW238" s="56"/>
      <c r="JUX238" s="56"/>
      <c r="JUY238" s="56"/>
      <c r="JUZ238" s="56"/>
      <c r="JVA238" s="56"/>
      <c r="JVB238" s="56"/>
      <c r="JVC238" s="56"/>
      <c r="JVD238" s="56"/>
      <c r="JVE238" s="56"/>
      <c r="JVF238" s="56"/>
      <c r="JVG238" s="56"/>
      <c r="JVH238" s="56"/>
      <c r="JVI238" s="56"/>
      <c r="JVJ238" s="56"/>
      <c r="JVK238" s="56"/>
      <c r="JVL238" s="56"/>
      <c r="JVM238" s="56"/>
      <c r="JVN238" s="56"/>
      <c r="JVO238" s="56"/>
      <c r="JVP238" s="56"/>
      <c r="JVQ238" s="56"/>
      <c r="JVR238" s="56"/>
      <c r="JVS238" s="56"/>
      <c r="JVT238" s="56"/>
      <c r="JVU238" s="56"/>
      <c r="JVV238" s="56"/>
      <c r="JVW238" s="56"/>
      <c r="JVX238" s="56"/>
      <c r="JVY238" s="56"/>
      <c r="JVZ238" s="56"/>
      <c r="JWA238" s="56"/>
      <c r="JWB238" s="56"/>
      <c r="JWC238" s="56"/>
      <c r="JWD238" s="56"/>
      <c r="JWE238" s="56"/>
      <c r="JWF238" s="56"/>
      <c r="JWG238" s="56"/>
      <c r="JWH238" s="56"/>
      <c r="JWI238" s="56"/>
      <c r="JWJ238" s="56"/>
      <c r="JWK238" s="56"/>
      <c r="JWL238" s="56"/>
      <c r="JWM238" s="56"/>
      <c r="JWN238" s="56"/>
      <c r="JWO238" s="56"/>
      <c r="JWP238" s="56"/>
      <c r="JWQ238" s="56"/>
      <c r="JWR238" s="56"/>
      <c r="JWS238" s="56"/>
      <c r="JWT238" s="56"/>
      <c r="JWU238" s="56"/>
      <c r="JWV238" s="56"/>
      <c r="JWW238" s="56"/>
      <c r="JWX238" s="56"/>
      <c r="JWY238" s="56"/>
      <c r="JWZ238" s="56"/>
      <c r="JXA238" s="56"/>
      <c r="JXB238" s="56"/>
      <c r="JXC238" s="56"/>
      <c r="JXD238" s="56"/>
      <c r="JXE238" s="56"/>
      <c r="JXF238" s="56"/>
      <c r="JXG238" s="56"/>
      <c r="JXH238" s="56"/>
      <c r="JXI238" s="56"/>
      <c r="JXJ238" s="56"/>
      <c r="JXK238" s="56"/>
      <c r="JXL238" s="56"/>
      <c r="JXM238" s="56"/>
      <c r="JXN238" s="56"/>
      <c r="JXO238" s="56"/>
      <c r="JXP238" s="56"/>
      <c r="JXQ238" s="56"/>
      <c r="JXR238" s="56"/>
      <c r="JXS238" s="56"/>
      <c r="JXT238" s="56"/>
      <c r="JXU238" s="56"/>
      <c r="JXV238" s="56"/>
      <c r="JXW238" s="56"/>
      <c r="JXX238" s="56"/>
      <c r="JXY238" s="56"/>
      <c r="JXZ238" s="56"/>
      <c r="JYA238" s="56"/>
      <c r="JYB238" s="56"/>
      <c r="JYC238" s="56"/>
      <c r="JYD238" s="56"/>
      <c r="JYE238" s="56"/>
      <c r="JYF238" s="56"/>
      <c r="JYG238" s="56"/>
      <c r="JYH238" s="56"/>
      <c r="JYI238" s="56"/>
      <c r="JYJ238" s="56"/>
      <c r="JYK238" s="56"/>
      <c r="JYL238" s="56"/>
      <c r="JYM238" s="56"/>
      <c r="JYN238" s="56"/>
      <c r="JYO238" s="56"/>
      <c r="JYP238" s="56"/>
      <c r="JYQ238" s="56"/>
      <c r="JYR238" s="56"/>
      <c r="JYS238" s="56"/>
      <c r="JYT238" s="56"/>
      <c r="JYU238" s="56"/>
      <c r="JYV238" s="56"/>
      <c r="JYW238" s="56"/>
      <c r="JYX238" s="56"/>
      <c r="JYY238" s="56"/>
      <c r="JYZ238" s="56"/>
      <c r="JZA238" s="56"/>
      <c r="JZB238" s="56"/>
      <c r="JZC238" s="56"/>
      <c r="JZD238" s="56"/>
      <c r="JZE238" s="56"/>
      <c r="JZF238" s="56"/>
      <c r="JZG238" s="56"/>
      <c r="JZH238" s="56"/>
      <c r="JZI238" s="56"/>
      <c r="JZJ238" s="56"/>
      <c r="JZK238" s="56"/>
      <c r="JZL238" s="56"/>
      <c r="JZM238" s="56"/>
      <c r="JZN238" s="56"/>
      <c r="JZO238" s="56"/>
      <c r="JZP238" s="56"/>
      <c r="JZQ238" s="56"/>
      <c r="JZR238" s="56"/>
      <c r="JZS238" s="56"/>
      <c r="JZT238" s="56"/>
      <c r="JZU238" s="56"/>
      <c r="JZV238" s="56"/>
      <c r="JZW238" s="56"/>
      <c r="JZX238" s="56"/>
      <c r="JZY238" s="56"/>
      <c r="JZZ238" s="56"/>
      <c r="KAA238" s="56"/>
      <c r="KAB238" s="56"/>
      <c r="KAC238" s="56"/>
      <c r="KAD238" s="56"/>
      <c r="KAE238" s="56"/>
      <c r="KAF238" s="56"/>
      <c r="KAG238" s="56"/>
      <c r="KAH238" s="56"/>
      <c r="KAI238" s="56"/>
      <c r="KAJ238" s="56"/>
      <c r="KAK238" s="56"/>
      <c r="KAL238" s="56"/>
      <c r="KAM238" s="56"/>
      <c r="KAN238" s="56"/>
      <c r="KAO238" s="56"/>
      <c r="KAP238" s="56"/>
      <c r="KAQ238" s="56"/>
      <c r="KAR238" s="56"/>
      <c r="KAS238" s="56"/>
      <c r="KAT238" s="56"/>
      <c r="KAU238" s="56"/>
      <c r="KAV238" s="56"/>
      <c r="KAW238" s="56"/>
      <c r="KAX238" s="56"/>
      <c r="KAY238" s="56"/>
      <c r="KAZ238" s="56"/>
      <c r="KBA238" s="56"/>
      <c r="KBB238" s="56"/>
      <c r="KBC238" s="56"/>
      <c r="KBD238" s="56"/>
      <c r="KBE238" s="56"/>
      <c r="KBF238" s="56"/>
      <c r="KBG238" s="56"/>
      <c r="KBH238" s="56"/>
      <c r="KBI238" s="56"/>
      <c r="KBJ238" s="56"/>
      <c r="KBK238" s="56"/>
      <c r="KBL238" s="56"/>
      <c r="KBM238" s="56"/>
      <c r="KBN238" s="56"/>
      <c r="KBO238" s="56"/>
      <c r="KBP238" s="56"/>
      <c r="KBQ238" s="56"/>
      <c r="KBR238" s="56"/>
      <c r="KBS238" s="56"/>
      <c r="KBT238" s="56"/>
      <c r="KBU238" s="56"/>
      <c r="KBV238" s="56"/>
      <c r="KBW238" s="56"/>
      <c r="KBX238" s="56"/>
      <c r="KBY238" s="56"/>
      <c r="KBZ238" s="56"/>
      <c r="KCA238" s="56"/>
      <c r="KCB238" s="56"/>
      <c r="KCC238" s="56"/>
      <c r="KCD238" s="56"/>
      <c r="KCE238" s="56"/>
      <c r="KCF238" s="56"/>
      <c r="KCG238" s="56"/>
      <c r="KCH238" s="56"/>
      <c r="KCI238" s="56"/>
      <c r="KCJ238" s="56"/>
      <c r="KCK238" s="56"/>
      <c r="KCL238" s="56"/>
      <c r="KCM238" s="56"/>
      <c r="KCN238" s="56"/>
      <c r="KCO238" s="56"/>
      <c r="KCP238" s="56"/>
      <c r="KCQ238" s="56"/>
      <c r="KCR238" s="56"/>
      <c r="KCS238" s="56"/>
      <c r="KCT238" s="56"/>
      <c r="KCU238" s="56"/>
      <c r="KCV238" s="56"/>
      <c r="KCW238" s="56"/>
      <c r="KCX238" s="56"/>
      <c r="KCY238" s="56"/>
      <c r="KCZ238" s="56"/>
      <c r="KDA238" s="56"/>
      <c r="KDB238" s="56"/>
      <c r="KDC238" s="56"/>
      <c r="KDD238" s="56"/>
      <c r="KDE238" s="56"/>
      <c r="KDF238" s="56"/>
      <c r="KDG238" s="56"/>
      <c r="KDH238" s="56"/>
      <c r="KDI238" s="56"/>
      <c r="KDJ238" s="56"/>
      <c r="KDK238" s="56"/>
      <c r="KDL238" s="56"/>
      <c r="KDM238" s="56"/>
      <c r="KDN238" s="56"/>
      <c r="KDO238" s="56"/>
      <c r="KDP238" s="56"/>
      <c r="KDQ238" s="56"/>
      <c r="KDR238" s="56"/>
      <c r="KDS238" s="56"/>
      <c r="KDT238" s="56"/>
      <c r="KDU238" s="56"/>
      <c r="KDV238" s="56"/>
      <c r="KDW238" s="56"/>
      <c r="KDX238" s="56"/>
      <c r="KDY238" s="56"/>
      <c r="KDZ238" s="56"/>
      <c r="KEA238" s="56"/>
      <c r="KEB238" s="56"/>
      <c r="KEC238" s="56"/>
      <c r="KED238" s="56"/>
      <c r="KEE238" s="56"/>
      <c r="KEF238" s="56"/>
      <c r="KEG238" s="56"/>
      <c r="KEH238" s="56"/>
      <c r="KEI238" s="56"/>
      <c r="KEJ238" s="56"/>
      <c r="KEK238" s="56"/>
      <c r="KEL238" s="56"/>
      <c r="KEM238" s="56"/>
      <c r="KEN238" s="56"/>
      <c r="KEO238" s="56"/>
      <c r="KEP238" s="56"/>
      <c r="KEQ238" s="56"/>
      <c r="KER238" s="56"/>
      <c r="KES238" s="56"/>
      <c r="KET238" s="56"/>
      <c r="KEU238" s="56"/>
      <c r="KEV238" s="56"/>
      <c r="KEW238" s="56"/>
      <c r="KEX238" s="56"/>
      <c r="KEY238" s="56"/>
      <c r="KEZ238" s="56"/>
      <c r="KFA238" s="56"/>
      <c r="KFB238" s="56"/>
      <c r="KFC238" s="56"/>
      <c r="KFD238" s="56"/>
      <c r="KFE238" s="56"/>
      <c r="KFF238" s="56"/>
      <c r="KFG238" s="56"/>
      <c r="KFH238" s="56"/>
      <c r="KFI238" s="56"/>
      <c r="KFJ238" s="56"/>
      <c r="KFK238" s="56"/>
      <c r="KFL238" s="56"/>
      <c r="KFM238" s="56"/>
      <c r="KFN238" s="56"/>
      <c r="KFO238" s="56"/>
      <c r="KFP238" s="56"/>
      <c r="KFQ238" s="56"/>
      <c r="KFR238" s="56"/>
      <c r="KFS238" s="56"/>
      <c r="KFT238" s="56"/>
      <c r="KFU238" s="56"/>
      <c r="KFV238" s="56"/>
      <c r="KFW238" s="56"/>
      <c r="KFX238" s="56"/>
      <c r="KFY238" s="56"/>
      <c r="KFZ238" s="56"/>
      <c r="KGA238" s="56"/>
      <c r="KGB238" s="56"/>
      <c r="KGC238" s="56"/>
      <c r="KGD238" s="56"/>
      <c r="KGE238" s="56"/>
      <c r="KGF238" s="56"/>
      <c r="KGG238" s="56"/>
      <c r="KGH238" s="56"/>
      <c r="KGI238" s="56"/>
      <c r="KGJ238" s="56"/>
      <c r="KGK238" s="56"/>
      <c r="KGL238" s="56"/>
      <c r="KGM238" s="56"/>
      <c r="KGN238" s="56"/>
      <c r="KGO238" s="56"/>
      <c r="KGP238" s="56"/>
      <c r="KGQ238" s="56"/>
      <c r="KGR238" s="56"/>
      <c r="KGS238" s="56"/>
      <c r="KGT238" s="56"/>
      <c r="KGU238" s="56"/>
      <c r="KGV238" s="56"/>
      <c r="KGW238" s="56"/>
      <c r="KGX238" s="56"/>
      <c r="KGY238" s="56"/>
      <c r="KGZ238" s="56"/>
      <c r="KHA238" s="56"/>
      <c r="KHB238" s="56"/>
      <c r="KHC238" s="56"/>
      <c r="KHD238" s="56"/>
      <c r="KHE238" s="56"/>
      <c r="KHF238" s="56"/>
      <c r="KHG238" s="56"/>
      <c r="KHH238" s="56"/>
      <c r="KHI238" s="56"/>
      <c r="KHJ238" s="56"/>
      <c r="KHK238" s="56"/>
      <c r="KHL238" s="56"/>
      <c r="KHM238" s="56"/>
      <c r="KHN238" s="56"/>
      <c r="KHO238" s="56"/>
      <c r="KHP238" s="56"/>
      <c r="KHQ238" s="56"/>
      <c r="KHR238" s="56"/>
      <c r="KHS238" s="56"/>
      <c r="KHT238" s="56"/>
      <c r="KHU238" s="56"/>
      <c r="KHV238" s="56"/>
      <c r="KHW238" s="56"/>
      <c r="KHX238" s="56"/>
      <c r="KHY238" s="56"/>
      <c r="KHZ238" s="56"/>
      <c r="KIA238" s="56"/>
      <c r="KIB238" s="56"/>
      <c r="KIC238" s="56"/>
      <c r="KID238" s="56"/>
      <c r="KIE238" s="56"/>
      <c r="KIF238" s="56"/>
      <c r="KIG238" s="56"/>
      <c r="KIH238" s="56"/>
      <c r="KII238" s="56"/>
      <c r="KIJ238" s="56"/>
      <c r="KIK238" s="56"/>
      <c r="KIL238" s="56"/>
      <c r="KIM238" s="56"/>
      <c r="KIN238" s="56"/>
      <c r="KIO238" s="56"/>
      <c r="KIP238" s="56"/>
      <c r="KIQ238" s="56"/>
      <c r="KIR238" s="56"/>
      <c r="KIS238" s="56"/>
      <c r="KIT238" s="56"/>
      <c r="KIU238" s="56"/>
      <c r="KIV238" s="56"/>
      <c r="KIW238" s="56"/>
      <c r="KIX238" s="56"/>
      <c r="KIY238" s="56"/>
      <c r="KIZ238" s="56"/>
      <c r="KJA238" s="56"/>
      <c r="KJB238" s="56"/>
      <c r="KJC238" s="56"/>
      <c r="KJD238" s="56"/>
      <c r="KJE238" s="56"/>
      <c r="KJF238" s="56"/>
      <c r="KJG238" s="56"/>
      <c r="KJH238" s="56"/>
      <c r="KJI238" s="56"/>
      <c r="KJJ238" s="56"/>
      <c r="KJK238" s="56"/>
      <c r="KJL238" s="56"/>
      <c r="KJM238" s="56"/>
      <c r="KJN238" s="56"/>
      <c r="KJO238" s="56"/>
      <c r="KJP238" s="56"/>
      <c r="KJQ238" s="56"/>
      <c r="KJR238" s="56"/>
      <c r="KJS238" s="56"/>
      <c r="KJT238" s="56"/>
      <c r="KJU238" s="56"/>
      <c r="KJV238" s="56"/>
      <c r="KJW238" s="56"/>
      <c r="KJX238" s="56"/>
      <c r="KJY238" s="56"/>
      <c r="KJZ238" s="56"/>
      <c r="KKA238" s="56"/>
      <c r="KKB238" s="56"/>
      <c r="KKC238" s="56"/>
      <c r="KKD238" s="56"/>
      <c r="KKE238" s="56"/>
      <c r="KKF238" s="56"/>
      <c r="KKG238" s="56"/>
      <c r="KKH238" s="56"/>
      <c r="KKI238" s="56"/>
      <c r="KKJ238" s="56"/>
      <c r="KKK238" s="56"/>
      <c r="KKL238" s="56"/>
      <c r="KKM238" s="56"/>
      <c r="KKN238" s="56"/>
      <c r="KKO238" s="56"/>
      <c r="KKP238" s="56"/>
      <c r="KKQ238" s="56"/>
      <c r="KKR238" s="56"/>
      <c r="KKS238" s="56"/>
      <c r="KKT238" s="56"/>
      <c r="KKU238" s="56"/>
      <c r="KKV238" s="56"/>
      <c r="KKW238" s="56"/>
      <c r="KKX238" s="56"/>
      <c r="KKY238" s="56"/>
      <c r="KKZ238" s="56"/>
      <c r="KLA238" s="56"/>
      <c r="KLB238" s="56"/>
      <c r="KLC238" s="56"/>
      <c r="KLD238" s="56"/>
      <c r="KLE238" s="56"/>
      <c r="KLF238" s="56"/>
      <c r="KLG238" s="56"/>
      <c r="KLH238" s="56"/>
      <c r="KLI238" s="56"/>
      <c r="KLJ238" s="56"/>
      <c r="KLK238" s="56"/>
      <c r="KLL238" s="56"/>
      <c r="KLM238" s="56"/>
      <c r="KLN238" s="56"/>
      <c r="KLO238" s="56"/>
      <c r="KLP238" s="56"/>
      <c r="KLQ238" s="56"/>
      <c r="KLR238" s="56"/>
      <c r="KLS238" s="56"/>
      <c r="KLT238" s="56"/>
      <c r="KLU238" s="56"/>
      <c r="KLV238" s="56"/>
      <c r="KLW238" s="56"/>
      <c r="KLX238" s="56"/>
      <c r="KLY238" s="56"/>
      <c r="KLZ238" s="56"/>
      <c r="KMA238" s="56"/>
      <c r="KMB238" s="56"/>
      <c r="KMC238" s="56"/>
      <c r="KMD238" s="56"/>
      <c r="KME238" s="56"/>
      <c r="KMF238" s="56"/>
      <c r="KMG238" s="56"/>
      <c r="KMH238" s="56"/>
      <c r="KMI238" s="56"/>
      <c r="KMJ238" s="56"/>
      <c r="KMK238" s="56"/>
      <c r="KML238" s="56"/>
      <c r="KMM238" s="56"/>
      <c r="KMN238" s="56"/>
      <c r="KMO238" s="56"/>
      <c r="KMP238" s="56"/>
      <c r="KMQ238" s="56"/>
      <c r="KMR238" s="56"/>
      <c r="KMS238" s="56"/>
      <c r="KMT238" s="56"/>
      <c r="KMU238" s="56"/>
      <c r="KMV238" s="56"/>
      <c r="KMW238" s="56"/>
      <c r="KMX238" s="56"/>
      <c r="KMY238" s="56"/>
      <c r="KMZ238" s="56"/>
      <c r="KNA238" s="56"/>
      <c r="KNB238" s="56"/>
      <c r="KNC238" s="56"/>
      <c r="KND238" s="56"/>
      <c r="KNE238" s="56"/>
      <c r="KNF238" s="56"/>
      <c r="KNG238" s="56"/>
      <c r="KNH238" s="56"/>
      <c r="KNI238" s="56"/>
      <c r="KNJ238" s="56"/>
      <c r="KNK238" s="56"/>
      <c r="KNL238" s="56"/>
      <c r="KNM238" s="56"/>
      <c r="KNN238" s="56"/>
      <c r="KNO238" s="56"/>
      <c r="KNP238" s="56"/>
      <c r="KNQ238" s="56"/>
      <c r="KNR238" s="56"/>
      <c r="KNS238" s="56"/>
      <c r="KNT238" s="56"/>
      <c r="KNU238" s="56"/>
      <c r="KNV238" s="56"/>
      <c r="KNW238" s="56"/>
      <c r="KNX238" s="56"/>
      <c r="KNY238" s="56"/>
      <c r="KNZ238" s="56"/>
      <c r="KOA238" s="56"/>
      <c r="KOB238" s="56"/>
      <c r="KOC238" s="56"/>
      <c r="KOD238" s="56"/>
      <c r="KOE238" s="56"/>
      <c r="KOF238" s="56"/>
      <c r="KOG238" s="56"/>
      <c r="KOH238" s="56"/>
      <c r="KOI238" s="56"/>
      <c r="KOJ238" s="56"/>
      <c r="KOK238" s="56"/>
      <c r="KOL238" s="56"/>
      <c r="KOM238" s="56"/>
      <c r="KON238" s="56"/>
      <c r="KOO238" s="56"/>
      <c r="KOP238" s="56"/>
      <c r="KOQ238" s="56"/>
      <c r="KOR238" s="56"/>
      <c r="KOS238" s="56"/>
      <c r="KOT238" s="56"/>
      <c r="KOU238" s="56"/>
      <c r="KOV238" s="56"/>
      <c r="KOW238" s="56"/>
      <c r="KOX238" s="56"/>
      <c r="KOY238" s="56"/>
      <c r="KOZ238" s="56"/>
      <c r="KPA238" s="56"/>
      <c r="KPB238" s="56"/>
      <c r="KPC238" s="56"/>
      <c r="KPD238" s="56"/>
      <c r="KPE238" s="56"/>
      <c r="KPF238" s="56"/>
      <c r="KPG238" s="56"/>
      <c r="KPH238" s="56"/>
      <c r="KPI238" s="56"/>
      <c r="KPJ238" s="56"/>
      <c r="KPK238" s="56"/>
      <c r="KPL238" s="56"/>
      <c r="KPM238" s="56"/>
      <c r="KPN238" s="56"/>
      <c r="KPO238" s="56"/>
      <c r="KPP238" s="56"/>
      <c r="KPQ238" s="56"/>
      <c r="KPR238" s="56"/>
      <c r="KPS238" s="56"/>
      <c r="KPT238" s="56"/>
      <c r="KPU238" s="56"/>
      <c r="KPV238" s="56"/>
      <c r="KPW238" s="56"/>
      <c r="KPX238" s="56"/>
      <c r="KPY238" s="56"/>
      <c r="KPZ238" s="56"/>
      <c r="KQA238" s="56"/>
      <c r="KQB238" s="56"/>
      <c r="KQC238" s="56"/>
      <c r="KQD238" s="56"/>
      <c r="KQE238" s="56"/>
      <c r="KQF238" s="56"/>
      <c r="KQG238" s="56"/>
      <c r="KQH238" s="56"/>
      <c r="KQI238" s="56"/>
      <c r="KQJ238" s="56"/>
      <c r="KQK238" s="56"/>
      <c r="KQL238" s="56"/>
      <c r="KQM238" s="56"/>
      <c r="KQN238" s="56"/>
      <c r="KQO238" s="56"/>
      <c r="KQP238" s="56"/>
      <c r="KQQ238" s="56"/>
      <c r="KQR238" s="56"/>
      <c r="KQS238" s="56"/>
      <c r="KQT238" s="56"/>
      <c r="KQU238" s="56"/>
      <c r="KQV238" s="56"/>
      <c r="KQW238" s="56"/>
      <c r="KQX238" s="56"/>
      <c r="KQY238" s="56"/>
      <c r="KQZ238" s="56"/>
      <c r="KRA238" s="56"/>
      <c r="KRB238" s="56"/>
      <c r="KRC238" s="56"/>
      <c r="KRD238" s="56"/>
      <c r="KRE238" s="56"/>
      <c r="KRF238" s="56"/>
      <c r="KRG238" s="56"/>
      <c r="KRH238" s="56"/>
      <c r="KRI238" s="56"/>
      <c r="KRJ238" s="56"/>
      <c r="KRK238" s="56"/>
      <c r="KRL238" s="56"/>
      <c r="KRM238" s="56"/>
      <c r="KRN238" s="56"/>
      <c r="KRO238" s="56"/>
      <c r="KRP238" s="56"/>
      <c r="KRQ238" s="56"/>
      <c r="KRR238" s="56"/>
      <c r="KRS238" s="56"/>
      <c r="KRT238" s="56"/>
      <c r="KRU238" s="56"/>
      <c r="KRV238" s="56"/>
      <c r="KRW238" s="56"/>
      <c r="KRX238" s="56"/>
      <c r="KRY238" s="56"/>
      <c r="KRZ238" s="56"/>
      <c r="KSA238" s="56"/>
      <c r="KSB238" s="56"/>
      <c r="KSC238" s="56"/>
      <c r="KSD238" s="56"/>
      <c r="KSE238" s="56"/>
      <c r="KSF238" s="56"/>
      <c r="KSG238" s="56"/>
      <c r="KSH238" s="56"/>
      <c r="KSI238" s="56"/>
      <c r="KSJ238" s="56"/>
      <c r="KSK238" s="56"/>
      <c r="KSL238" s="56"/>
      <c r="KSM238" s="56"/>
      <c r="KSN238" s="56"/>
      <c r="KSO238" s="56"/>
      <c r="KSP238" s="56"/>
      <c r="KSQ238" s="56"/>
      <c r="KSR238" s="56"/>
      <c r="KSS238" s="56"/>
      <c r="KST238" s="56"/>
      <c r="KSU238" s="56"/>
      <c r="KSV238" s="56"/>
      <c r="KSW238" s="56"/>
      <c r="KSX238" s="56"/>
      <c r="KSY238" s="56"/>
      <c r="KSZ238" s="56"/>
      <c r="KTA238" s="56"/>
      <c r="KTB238" s="56"/>
      <c r="KTC238" s="56"/>
      <c r="KTD238" s="56"/>
      <c r="KTE238" s="56"/>
      <c r="KTF238" s="56"/>
      <c r="KTG238" s="56"/>
      <c r="KTH238" s="56"/>
      <c r="KTI238" s="56"/>
      <c r="KTJ238" s="56"/>
      <c r="KTK238" s="56"/>
      <c r="KTL238" s="56"/>
      <c r="KTM238" s="56"/>
      <c r="KTN238" s="56"/>
      <c r="KTO238" s="56"/>
      <c r="KTP238" s="56"/>
      <c r="KTQ238" s="56"/>
      <c r="KTR238" s="56"/>
      <c r="KTS238" s="56"/>
      <c r="KTT238" s="56"/>
      <c r="KTU238" s="56"/>
      <c r="KTV238" s="56"/>
      <c r="KTW238" s="56"/>
      <c r="KTX238" s="56"/>
      <c r="KTY238" s="56"/>
      <c r="KTZ238" s="56"/>
      <c r="KUA238" s="56"/>
      <c r="KUB238" s="56"/>
      <c r="KUC238" s="56"/>
      <c r="KUD238" s="56"/>
      <c r="KUE238" s="56"/>
      <c r="KUF238" s="56"/>
      <c r="KUG238" s="56"/>
      <c r="KUH238" s="56"/>
      <c r="KUI238" s="56"/>
      <c r="KUJ238" s="56"/>
      <c r="KUK238" s="56"/>
      <c r="KUL238" s="56"/>
      <c r="KUM238" s="56"/>
      <c r="KUN238" s="56"/>
      <c r="KUO238" s="56"/>
      <c r="KUP238" s="56"/>
      <c r="KUQ238" s="56"/>
      <c r="KUR238" s="56"/>
      <c r="KUS238" s="56"/>
      <c r="KUT238" s="56"/>
      <c r="KUU238" s="56"/>
      <c r="KUV238" s="56"/>
      <c r="KUW238" s="56"/>
      <c r="KUX238" s="56"/>
      <c r="KUY238" s="56"/>
      <c r="KUZ238" s="56"/>
      <c r="KVA238" s="56"/>
      <c r="KVB238" s="56"/>
      <c r="KVC238" s="56"/>
      <c r="KVD238" s="56"/>
      <c r="KVE238" s="56"/>
      <c r="KVF238" s="56"/>
      <c r="KVG238" s="56"/>
      <c r="KVH238" s="56"/>
      <c r="KVI238" s="56"/>
      <c r="KVJ238" s="56"/>
      <c r="KVK238" s="56"/>
      <c r="KVL238" s="56"/>
      <c r="KVM238" s="56"/>
      <c r="KVN238" s="56"/>
      <c r="KVO238" s="56"/>
      <c r="KVP238" s="56"/>
      <c r="KVQ238" s="56"/>
      <c r="KVR238" s="56"/>
      <c r="KVS238" s="56"/>
      <c r="KVT238" s="56"/>
      <c r="KVU238" s="56"/>
      <c r="KVV238" s="56"/>
      <c r="KVW238" s="56"/>
      <c r="KVX238" s="56"/>
      <c r="KVY238" s="56"/>
      <c r="KVZ238" s="56"/>
      <c r="KWA238" s="56"/>
      <c r="KWB238" s="56"/>
      <c r="KWC238" s="56"/>
      <c r="KWD238" s="56"/>
      <c r="KWE238" s="56"/>
      <c r="KWF238" s="56"/>
      <c r="KWG238" s="56"/>
      <c r="KWH238" s="56"/>
      <c r="KWI238" s="56"/>
      <c r="KWJ238" s="56"/>
      <c r="KWK238" s="56"/>
      <c r="KWL238" s="56"/>
      <c r="KWM238" s="56"/>
      <c r="KWN238" s="56"/>
      <c r="KWO238" s="56"/>
      <c r="KWP238" s="56"/>
      <c r="KWQ238" s="56"/>
      <c r="KWR238" s="56"/>
      <c r="KWS238" s="56"/>
      <c r="KWT238" s="56"/>
      <c r="KWU238" s="56"/>
      <c r="KWV238" s="56"/>
      <c r="KWW238" s="56"/>
      <c r="KWX238" s="56"/>
      <c r="KWY238" s="56"/>
      <c r="KWZ238" s="56"/>
      <c r="KXA238" s="56"/>
      <c r="KXB238" s="56"/>
      <c r="KXC238" s="56"/>
      <c r="KXD238" s="56"/>
      <c r="KXE238" s="56"/>
      <c r="KXF238" s="56"/>
      <c r="KXG238" s="56"/>
      <c r="KXH238" s="56"/>
      <c r="KXI238" s="56"/>
      <c r="KXJ238" s="56"/>
      <c r="KXK238" s="56"/>
      <c r="KXL238" s="56"/>
      <c r="KXM238" s="56"/>
      <c r="KXN238" s="56"/>
      <c r="KXO238" s="56"/>
      <c r="KXP238" s="56"/>
      <c r="KXQ238" s="56"/>
      <c r="KXR238" s="56"/>
      <c r="KXS238" s="56"/>
      <c r="KXT238" s="56"/>
      <c r="KXU238" s="56"/>
      <c r="KXV238" s="56"/>
      <c r="KXW238" s="56"/>
      <c r="KXX238" s="56"/>
      <c r="KXY238" s="56"/>
      <c r="KXZ238" s="56"/>
      <c r="KYA238" s="56"/>
      <c r="KYB238" s="56"/>
      <c r="KYC238" s="56"/>
      <c r="KYD238" s="56"/>
      <c r="KYE238" s="56"/>
      <c r="KYF238" s="56"/>
      <c r="KYG238" s="56"/>
      <c r="KYH238" s="56"/>
      <c r="KYI238" s="56"/>
      <c r="KYJ238" s="56"/>
      <c r="KYK238" s="56"/>
      <c r="KYL238" s="56"/>
      <c r="KYM238" s="56"/>
      <c r="KYN238" s="56"/>
      <c r="KYO238" s="56"/>
      <c r="KYP238" s="56"/>
      <c r="KYQ238" s="56"/>
      <c r="KYR238" s="56"/>
      <c r="KYS238" s="56"/>
      <c r="KYT238" s="56"/>
      <c r="KYU238" s="56"/>
      <c r="KYV238" s="56"/>
      <c r="KYW238" s="56"/>
      <c r="KYX238" s="56"/>
      <c r="KYY238" s="56"/>
      <c r="KYZ238" s="56"/>
      <c r="KZA238" s="56"/>
      <c r="KZB238" s="56"/>
      <c r="KZC238" s="56"/>
      <c r="KZD238" s="56"/>
      <c r="KZE238" s="56"/>
      <c r="KZF238" s="56"/>
      <c r="KZG238" s="56"/>
      <c r="KZH238" s="56"/>
      <c r="KZI238" s="56"/>
      <c r="KZJ238" s="56"/>
      <c r="KZK238" s="56"/>
      <c r="KZL238" s="56"/>
      <c r="KZM238" s="56"/>
      <c r="KZN238" s="56"/>
      <c r="KZO238" s="56"/>
      <c r="KZP238" s="56"/>
      <c r="KZQ238" s="56"/>
      <c r="KZR238" s="56"/>
      <c r="KZS238" s="56"/>
      <c r="KZT238" s="56"/>
      <c r="KZU238" s="56"/>
      <c r="KZV238" s="56"/>
      <c r="KZW238" s="56"/>
      <c r="KZX238" s="56"/>
      <c r="KZY238" s="56"/>
      <c r="KZZ238" s="56"/>
      <c r="LAA238" s="56"/>
      <c r="LAB238" s="56"/>
      <c r="LAC238" s="56"/>
      <c r="LAD238" s="56"/>
      <c r="LAE238" s="56"/>
      <c r="LAF238" s="56"/>
      <c r="LAG238" s="56"/>
      <c r="LAH238" s="56"/>
      <c r="LAI238" s="56"/>
      <c r="LAJ238" s="56"/>
      <c r="LAK238" s="56"/>
      <c r="LAL238" s="56"/>
      <c r="LAM238" s="56"/>
      <c r="LAN238" s="56"/>
      <c r="LAO238" s="56"/>
      <c r="LAP238" s="56"/>
      <c r="LAQ238" s="56"/>
      <c r="LAR238" s="56"/>
      <c r="LAS238" s="56"/>
      <c r="LAT238" s="56"/>
      <c r="LAU238" s="56"/>
      <c r="LAV238" s="56"/>
      <c r="LAW238" s="56"/>
      <c r="LAX238" s="56"/>
      <c r="LAY238" s="56"/>
      <c r="LAZ238" s="56"/>
      <c r="LBA238" s="56"/>
      <c r="LBB238" s="56"/>
      <c r="LBC238" s="56"/>
      <c r="LBD238" s="56"/>
      <c r="LBE238" s="56"/>
      <c r="LBF238" s="56"/>
      <c r="LBG238" s="56"/>
      <c r="LBH238" s="56"/>
      <c r="LBI238" s="56"/>
      <c r="LBJ238" s="56"/>
      <c r="LBK238" s="56"/>
      <c r="LBL238" s="56"/>
      <c r="LBM238" s="56"/>
      <c r="LBN238" s="56"/>
      <c r="LBO238" s="56"/>
      <c r="LBP238" s="56"/>
      <c r="LBQ238" s="56"/>
      <c r="LBR238" s="56"/>
      <c r="LBS238" s="56"/>
      <c r="LBT238" s="56"/>
      <c r="LBU238" s="56"/>
      <c r="LBV238" s="56"/>
      <c r="LBW238" s="56"/>
      <c r="LBX238" s="56"/>
      <c r="LBY238" s="56"/>
      <c r="LBZ238" s="56"/>
      <c r="LCA238" s="56"/>
      <c r="LCB238" s="56"/>
      <c r="LCC238" s="56"/>
      <c r="LCD238" s="56"/>
      <c r="LCE238" s="56"/>
      <c r="LCF238" s="56"/>
      <c r="LCG238" s="56"/>
      <c r="LCH238" s="56"/>
      <c r="LCI238" s="56"/>
      <c r="LCJ238" s="56"/>
      <c r="LCK238" s="56"/>
      <c r="LCL238" s="56"/>
      <c r="LCM238" s="56"/>
      <c r="LCN238" s="56"/>
      <c r="LCO238" s="56"/>
      <c r="LCP238" s="56"/>
      <c r="LCQ238" s="56"/>
      <c r="LCR238" s="56"/>
      <c r="LCS238" s="56"/>
      <c r="LCT238" s="56"/>
      <c r="LCU238" s="56"/>
      <c r="LCV238" s="56"/>
      <c r="LCW238" s="56"/>
      <c r="LCX238" s="56"/>
      <c r="LCY238" s="56"/>
      <c r="LCZ238" s="56"/>
      <c r="LDA238" s="56"/>
      <c r="LDB238" s="56"/>
      <c r="LDC238" s="56"/>
      <c r="LDD238" s="56"/>
      <c r="LDE238" s="56"/>
      <c r="LDF238" s="56"/>
      <c r="LDG238" s="56"/>
      <c r="LDH238" s="56"/>
      <c r="LDI238" s="56"/>
      <c r="LDJ238" s="56"/>
      <c r="LDK238" s="56"/>
      <c r="LDL238" s="56"/>
      <c r="LDM238" s="56"/>
      <c r="LDN238" s="56"/>
      <c r="LDO238" s="56"/>
      <c r="LDP238" s="56"/>
      <c r="LDQ238" s="56"/>
      <c r="LDR238" s="56"/>
      <c r="LDS238" s="56"/>
      <c r="LDT238" s="56"/>
      <c r="LDU238" s="56"/>
      <c r="LDV238" s="56"/>
      <c r="LDW238" s="56"/>
      <c r="LDX238" s="56"/>
      <c r="LDY238" s="56"/>
      <c r="LDZ238" s="56"/>
      <c r="LEA238" s="56"/>
      <c r="LEB238" s="56"/>
      <c r="LEC238" s="56"/>
      <c r="LED238" s="56"/>
      <c r="LEE238" s="56"/>
      <c r="LEF238" s="56"/>
      <c r="LEG238" s="56"/>
      <c r="LEH238" s="56"/>
      <c r="LEI238" s="56"/>
      <c r="LEJ238" s="56"/>
      <c r="LEK238" s="56"/>
      <c r="LEL238" s="56"/>
      <c r="LEM238" s="56"/>
      <c r="LEN238" s="56"/>
      <c r="LEO238" s="56"/>
      <c r="LEP238" s="56"/>
      <c r="LEQ238" s="56"/>
      <c r="LER238" s="56"/>
      <c r="LES238" s="56"/>
      <c r="LET238" s="56"/>
      <c r="LEU238" s="56"/>
      <c r="LEV238" s="56"/>
      <c r="LEW238" s="56"/>
      <c r="LEX238" s="56"/>
      <c r="LEY238" s="56"/>
      <c r="LEZ238" s="56"/>
      <c r="LFA238" s="56"/>
      <c r="LFB238" s="56"/>
      <c r="LFC238" s="56"/>
      <c r="LFD238" s="56"/>
      <c r="LFE238" s="56"/>
      <c r="LFF238" s="56"/>
      <c r="LFG238" s="56"/>
      <c r="LFH238" s="56"/>
      <c r="LFI238" s="56"/>
      <c r="LFJ238" s="56"/>
      <c r="LFK238" s="56"/>
      <c r="LFL238" s="56"/>
      <c r="LFM238" s="56"/>
      <c r="LFN238" s="56"/>
      <c r="LFO238" s="56"/>
      <c r="LFP238" s="56"/>
      <c r="LFQ238" s="56"/>
      <c r="LFR238" s="56"/>
      <c r="LFS238" s="56"/>
      <c r="LFT238" s="56"/>
      <c r="LFU238" s="56"/>
      <c r="LFV238" s="56"/>
      <c r="LFW238" s="56"/>
      <c r="LFX238" s="56"/>
      <c r="LFY238" s="56"/>
      <c r="LFZ238" s="56"/>
      <c r="LGA238" s="56"/>
      <c r="LGB238" s="56"/>
      <c r="LGC238" s="56"/>
      <c r="LGD238" s="56"/>
      <c r="LGE238" s="56"/>
      <c r="LGF238" s="56"/>
      <c r="LGG238" s="56"/>
      <c r="LGH238" s="56"/>
      <c r="LGI238" s="56"/>
      <c r="LGJ238" s="56"/>
      <c r="LGK238" s="56"/>
      <c r="LGL238" s="56"/>
      <c r="LGM238" s="56"/>
      <c r="LGN238" s="56"/>
      <c r="LGO238" s="56"/>
      <c r="LGP238" s="56"/>
      <c r="LGQ238" s="56"/>
      <c r="LGR238" s="56"/>
      <c r="LGS238" s="56"/>
      <c r="LGT238" s="56"/>
      <c r="LGU238" s="56"/>
      <c r="LGV238" s="56"/>
      <c r="LGW238" s="56"/>
      <c r="LGX238" s="56"/>
      <c r="LGY238" s="56"/>
      <c r="LGZ238" s="56"/>
      <c r="LHA238" s="56"/>
      <c r="LHB238" s="56"/>
      <c r="LHC238" s="56"/>
      <c r="LHD238" s="56"/>
      <c r="LHE238" s="56"/>
      <c r="LHF238" s="56"/>
      <c r="LHG238" s="56"/>
      <c r="LHH238" s="56"/>
      <c r="LHI238" s="56"/>
      <c r="LHJ238" s="56"/>
      <c r="LHK238" s="56"/>
      <c r="LHL238" s="56"/>
      <c r="LHM238" s="56"/>
      <c r="LHN238" s="56"/>
      <c r="LHO238" s="56"/>
      <c r="LHP238" s="56"/>
      <c r="LHQ238" s="56"/>
      <c r="LHR238" s="56"/>
      <c r="LHS238" s="56"/>
      <c r="LHT238" s="56"/>
      <c r="LHU238" s="56"/>
      <c r="LHV238" s="56"/>
      <c r="LHW238" s="56"/>
      <c r="LHX238" s="56"/>
      <c r="LHY238" s="56"/>
      <c r="LHZ238" s="56"/>
      <c r="LIA238" s="56"/>
      <c r="LIB238" s="56"/>
      <c r="LIC238" s="56"/>
      <c r="LID238" s="56"/>
      <c r="LIE238" s="56"/>
      <c r="LIF238" s="56"/>
      <c r="LIG238" s="56"/>
      <c r="LIH238" s="56"/>
      <c r="LII238" s="56"/>
      <c r="LIJ238" s="56"/>
      <c r="LIK238" s="56"/>
      <c r="LIL238" s="56"/>
      <c r="LIM238" s="56"/>
      <c r="LIN238" s="56"/>
      <c r="LIO238" s="56"/>
      <c r="LIP238" s="56"/>
      <c r="LIQ238" s="56"/>
      <c r="LIR238" s="56"/>
      <c r="LIS238" s="56"/>
      <c r="LIT238" s="56"/>
      <c r="LIU238" s="56"/>
      <c r="LIV238" s="56"/>
      <c r="LIW238" s="56"/>
      <c r="LIX238" s="56"/>
      <c r="LIY238" s="56"/>
      <c r="LIZ238" s="56"/>
      <c r="LJA238" s="56"/>
      <c r="LJB238" s="56"/>
      <c r="LJC238" s="56"/>
      <c r="LJD238" s="56"/>
      <c r="LJE238" s="56"/>
      <c r="LJF238" s="56"/>
      <c r="LJG238" s="56"/>
      <c r="LJH238" s="56"/>
      <c r="LJI238" s="56"/>
      <c r="LJJ238" s="56"/>
      <c r="LJK238" s="56"/>
      <c r="LJL238" s="56"/>
      <c r="LJM238" s="56"/>
      <c r="LJN238" s="56"/>
      <c r="LJO238" s="56"/>
      <c r="LJP238" s="56"/>
      <c r="LJQ238" s="56"/>
      <c r="LJR238" s="56"/>
      <c r="LJS238" s="56"/>
      <c r="LJT238" s="56"/>
      <c r="LJU238" s="56"/>
      <c r="LJV238" s="56"/>
      <c r="LJW238" s="56"/>
      <c r="LJX238" s="56"/>
      <c r="LJY238" s="56"/>
      <c r="LJZ238" s="56"/>
      <c r="LKA238" s="56"/>
      <c r="LKB238" s="56"/>
      <c r="LKC238" s="56"/>
      <c r="LKD238" s="56"/>
      <c r="LKE238" s="56"/>
      <c r="LKF238" s="56"/>
      <c r="LKG238" s="56"/>
      <c r="LKH238" s="56"/>
      <c r="LKI238" s="56"/>
      <c r="LKJ238" s="56"/>
      <c r="LKK238" s="56"/>
      <c r="LKL238" s="56"/>
      <c r="LKM238" s="56"/>
      <c r="LKN238" s="56"/>
      <c r="LKO238" s="56"/>
      <c r="LKP238" s="56"/>
      <c r="LKQ238" s="56"/>
      <c r="LKR238" s="56"/>
      <c r="LKS238" s="56"/>
      <c r="LKT238" s="56"/>
      <c r="LKU238" s="56"/>
      <c r="LKV238" s="56"/>
      <c r="LKW238" s="56"/>
      <c r="LKX238" s="56"/>
      <c r="LKY238" s="56"/>
      <c r="LKZ238" s="56"/>
      <c r="LLA238" s="56"/>
      <c r="LLB238" s="56"/>
      <c r="LLC238" s="56"/>
      <c r="LLD238" s="56"/>
      <c r="LLE238" s="56"/>
      <c r="LLF238" s="56"/>
      <c r="LLG238" s="56"/>
      <c r="LLH238" s="56"/>
      <c r="LLI238" s="56"/>
      <c r="LLJ238" s="56"/>
      <c r="LLK238" s="56"/>
      <c r="LLL238" s="56"/>
      <c r="LLM238" s="56"/>
      <c r="LLN238" s="56"/>
      <c r="LLO238" s="56"/>
      <c r="LLP238" s="56"/>
      <c r="LLQ238" s="56"/>
      <c r="LLR238" s="56"/>
      <c r="LLS238" s="56"/>
      <c r="LLT238" s="56"/>
      <c r="LLU238" s="56"/>
      <c r="LLV238" s="56"/>
      <c r="LLW238" s="56"/>
      <c r="LLX238" s="56"/>
      <c r="LLY238" s="56"/>
      <c r="LLZ238" s="56"/>
      <c r="LMA238" s="56"/>
      <c r="LMB238" s="56"/>
      <c r="LMC238" s="56"/>
      <c r="LMD238" s="56"/>
      <c r="LME238" s="56"/>
      <c r="LMF238" s="56"/>
      <c r="LMG238" s="56"/>
      <c r="LMH238" s="56"/>
      <c r="LMI238" s="56"/>
      <c r="LMJ238" s="56"/>
      <c r="LMK238" s="56"/>
      <c r="LML238" s="56"/>
      <c r="LMM238" s="56"/>
      <c r="LMN238" s="56"/>
      <c r="LMO238" s="56"/>
      <c r="LMP238" s="56"/>
      <c r="LMQ238" s="56"/>
      <c r="LMR238" s="56"/>
      <c r="LMS238" s="56"/>
      <c r="LMT238" s="56"/>
      <c r="LMU238" s="56"/>
      <c r="LMV238" s="56"/>
      <c r="LMW238" s="56"/>
      <c r="LMX238" s="56"/>
      <c r="LMY238" s="56"/>
      <c r="LMZ238" s="56"/>
      <c r="LNA238" s="56"/>
      <c r="LNB238" s="56"/>
      <c r="LNC238" s="56"/>
      <c r="LND238" s="56"/>
      <c r="LNE238" s="56"/>
      <c r="LNF238" s="56"/>
      <c r="LNG238" s="56"/>
      <c r="LNH238" s="56"/>
      <c r="LNI238" s="56"/>
      <c r="LNJ238" s="56"/>
      <c r="LNK238" s="56"/>
      <c r="LNL238" s="56"/>
      <c r="LNM238" s="56"/>
      <c r="LNN238" s="56"/>
      <c r="LNO238" s="56"/>
      <c r="LNP238" s="56"/>
      <c r="LNQ238" s="56"/>
      <c r="LNR238" s="56"/>
      <c r="LNS238" s="56"/>
      <c r="LNT238" s="56"/>
      <c r="LNU238" s="56"/>
      <c r="LNV238" s="56"/>
      <c r="LNW238" s="56"/>
      <c r="LNX238" s="56"/>
      <c r="LNY238" s="56"/>
      <c r="LNZ238" s="56"/>
      <c r="LOA238" s="56"/>
      <c r="LOB238" s="56"/>
      <c r="LOC238" s="56"/>
      <c r="LOD238" s="56"/>
      <c r="LOE238" s="56"/>
      <c r="LOF238" s="56"/>
      <c r="LOG238" s="56"/>
      <c r="LOH238" s="56"/>
      <c r="LOI238" s="56"/>
      <c r="LOJ238" s="56"/>
      <c r="LOK238" s="56"/>
      <c r="LOL238" s="56"/>
      <c r="LOM238" s="56"/>
      <c r="LON238" s="56"/>
      <c r="LOO238" s="56"/>
      <c r="LOP238" s="56"/>
      <c r="LOQ238" s="56"/>
      <c r="LOR238" s="56"/>
      <c r="LOS238" s="56"/>
      <c r="LOT238" s="56"/>
      <c r="LOU238" s="56"/>
      <c r="LOV238" s="56"/>
      <c r="LOW238" s="56"/>
      <c r="LOX238" s="56"/>
      <c r="LOY238" s="56"/>
      <c r="LOZ238" s="56"/>
      <c r="LPA238" s="56"/>
      <c r="LPB238" s="56"/>
      <c r="LPC238" s="56"/>
      <c r="LPD238" s="56"/>
      <c r="LPE238" s="56"/>
      <c r="LPF238" s="56"/>
      <c r="LPG238" s="56"/>
      <c r="LPH238" s="56"/>
      <c r="LPI238" s="56"/>
      <c r="LPJ238" s="56"/>
      <c r="LPK238" s="56"/>
      <c r="LPL238" s="56"/>
      <c r="LPM238" s="56"/>
      <c r="LPN238" s="56"/>
      <c r="LPO238" s="56"/>
      <c r="LPP238" s="56"/>
      <c r="LPQ238" s="56"/>
      <c r="LPR238" s="56"/>
      <c r="LPS238" s="56"/>
      <c r="LPT238" s="56"/>
      <c r="LPU238" s="56"/>
      <c r="LPV238" s="56"/>
      <c r="LPW238" s="56"/>
      <c r="LPX238" s="56"/>
      <c r="LPY238" s="56"/>
      <c r="LPZ238" s="56"/>
      <c r="LQA238" s="56"/>
      <c r="LQB238" s="56"/>
      <c r="LQC238" s="56"/>
      <c r="LQD238" s="56"/>
      <c r="LQE238" s="56"/>
      <c r="LQF238" s="56"/>
      <c r="LQG238" s="56"/>
      <c r="LQH238" s="56"/>
      <c r="LQI238" s="56"/>
      <c r="LQJ238" s="56"/>
      <c r="LQK238" s="56"/>
      <c r="LQL238" s="56"/>
      <c r="LQM238" s="56"/>
      <c r="LQN238" s="56"/>
      <c r="LQO238" s="56"/>
      <c r="LQP238" s="56"/>
      <c r="LQQ238" s="56"/>
      <c r="LQR238" s="56"/>
      <c r="LQS238" s="56"/>
      <c r="LQT238" s="56"/>
      <c r="LQU238" s="56"/>
      <c r="LQV238" s="56"/>
      <c r="LQW238" s="56"/>
      <c r="LQX238" s="56"/>
      <c r="LQY238" s="56"/>
      <c r="LQZ238" s="56"/>
      <c r="LRA238" s="56"/>
      <c r="LRB238" s="56"/>
      <c r="LRC238" s="56"/>
      <c r="LRD238" s="56"/>
      <c r="LRE238" s="56"/>
      <c r="LRF238" s="56"/>
      <c r="LRG238" s="56"/>
      <c r="LRH238" s="56"/>
      <c r="LRI238" s="56"/>
      <c r="LRJ238" s="56"/>
      <c r="LRK238" s="56"/>
      <c r="LRL238" s="56"/>
      <c r="LRM238" s="56"/>
      <c r="LRN238" s="56"/>
      <c r="LRO238" s="56"/>
      <c r="LRP238" s="56"/>
      <c r="LRQ238" s="56"/>
      <c r="LRR238" s="56"/>
      <c r="LRS238" s="56"/>
      <c r="LRT238" s="56"/>
      <c r="LRU238" s="56"/>
      <c r="LRV238" s="56"/>
      <c r="LRW238" s="56"/>
      <c r="LRX238" s="56"/>
      <c r="LRY238" s="56"/>
      <c r="LRZ238" s="56"/>
      <c r="LSA238" s="56"/>
      <c r="LSB238" s="56"/>
      <c r="LSC238" s="56"/>
      <c r="LSD238" s="56"/>
      <c r="LSE238" s="56"/>
      <c r="LSF238" s="56"/>
      <c r="LSG238" s="56"/>
      <c r="LSH238" s="56"/>
      <c r="LSI238" s="56"/>
      <c r="LSJ238" s="56"/>
      <c r="LSK238" s="56"/>
      <c r="LSL238" s="56"/>
      <c r="LSM238" s="56"/>
      <c r="LSN238" s="56"/>
      <c r="LSO238" s="56"/>
      <c r="LSP238" s="56"/>
      <c r="LSQ238" s="56"/>
      <c r="LSR238" s="56"/>
      <c r="LSS238" s="56"/>
      <c r="LST238" s="56"/>
      <c r="LSU238" s="56"/>
      <c r="LSV238" s="56"/>
      <c r="LSW238" s="56"/>
      <c r="LSX238" s="56"/>
      <c r="LSY238" s="56"/>
      <c r="LSZ238" s="56"/>
      <c r="LTA238" s="56"/>
      <c r="LTB238" s="56"/>
      <c r="LTC238" s="56"/>
      <c r="LTD238" s="56"/>
      <c r="LTE238" s="56"/>
      <c r="LTF238" s="56"/>
      <c r="LTG238" s="56"/>
      <c r="LTH238" s="56"/>
      <c r="LTI238" s="56"/>
      <c r="LTJ238" s="56"/>
      <c r="LTK238" s="56"/>
      <c r="LTL238" s="56"/>
      <c r="LTM238" s="56"/>
      <c r="LTN238" s="56"/>
      <c r="LTO238" s="56"/>
      <c r="LTP238" s="56"/>
      <c r="LTQ238" s="56"/>
      <c r="LTR238" s="56"/>
      <c r="LTS238" s="56"/>
      <c r="LTT238" s="56"/>
      <c r="LTU238" s="56"/>
      <c r="LTV238" s="56"/>
      <c r="LTW238" s="56"/>
      <c r="LTX238" s="56"/>
      <c r="LTY238" s="56"/>
      <c r="LTZ238" s="56"/>
      <c r="LUA238" s="56"/>
      <c r="LUB238" s="56"/>
      <c r="LUC238" s="56"/>
      <c r="LUD238" s="56"/>
      <c r="LUE238" s="56"/>
      <c r="LUF238" s="56"/>
      <c r="LUG238" s="56"/>
      <c r="LUH238" s="56"/>
      <c r="LUI238" s="56"/>
      <c r="LUJ238" s="56"/>
      <c r="LUK238" s="56"/>
      <c r="LUL238" s="56"/>
      <c r="LUM238" s="56"/>
      <c r="LUN238" s="56"/>
      <c r="LUO238" s="56"/>
      <c r="LUP238" s="56"/>
      <c r="LUQ238" s="56"/>
      <c r="LUR238" s="56"/>
      <c r="LUS238" s="56"/>
      <c r="LUT238" s="56"/>
      <c r="LUU238" s="56"/>
      <c r="LUV238" s="56"/>
      <c r="LUW238" s="56"/>
      <c r="LUX238" s="56"/>
      <c r="LUY238" s="56"/>
      <c r="LUZ238" s="56"/>
      <c r="LVA238" s="56"/>
      <c r="LVB238" s="56"/>
      <c r="LVC238" s="56"/>
      <c r="LVD238" s="56"/>
      <c r="LVE238" s="56"/>
      <c r="LVF238" s="56"/>
      <c r="LVG238" s="56"/>
      <c r="LVH238" s="56"/>
      <c r="LVI238" s="56"/>
      <c r="LVJ238" s="56"/>
      <c r="LVK238" s="56"/>
      <c r="LVL238" s="56"/>
      <c r="LVM238" s="56"/>
      <c r="LVN238" s="56"/>
      <c r="LVO238" s="56"/>
      <c r="LVP238" s="56"/>
      <c r="LVQ238" s="56"/>
      <c r="LVR238" s="56"/>
      <c r="LVS238" s="56"/>
      <c r="LVT238" s="56"/>
      <c r="LVU238" s="56"/>
      <c r="LVV238" s="56"/>
      <c r="LVW238" s="56"/>
      <c r="LVX238" s="56"/>
      <c r="LVY238" s="56"/>
      <c r="LVZ238" s="56"/>
      <c r="LWA238" s="56"/>
      <c r="LWB238" s="56"/>
      <c r="LWC238" s="56"/>
      <c r="LWD238" s="56"/>
      <c r="LWE238" s="56"/>
      <c r="LWF238" s="56"/>
      <c r="LWG238" s="56"/>
      <c r="LWH238" s="56"/>
      <c r="LWI238" s="56"/>
      <c r="LWJ238" s="56"/>
      <c r="LWK238" s="56"/>
      <c r="LWL238" s="56"/>
      <c r="LWM238" s="56"/>
      <c r="LWN238" s="56"/>
      <c r="LWO238" s="56"/>
      <c r="LWP238" s="56"/>
      <c r="LWQ238" s="56"/>
      <c r="LWR238" s="56"/>
      <c r="LWS238" s="56"/>
      <c r="LWT238" s="56"/>
      <c r="LWU238" s="56"/>
      <c r="LWV238" s="56"/>
      <c r="LWW238" s="56"/>
      <c r="LWX238" s="56"/>
      <c r="LWY238" s="56"/>
      <c r="LWZ238" s="56"/>
      <c r="LXA238" s="56"/>
      <c r="LXB238" s="56"/>
      <c r="LXC238" s="56"/>
      <c r="LXD238" s="56"/>
      <c r="LXE238" s="56"/>
      <c r="LXF238" s="56"/>
      <c r="LXG238" s="56"/>
      <c r="LXH238" s="56"/>
      <c r="LXI238" s="56"/>
      <c r="LXJ238" s="56"/>
      <c r="LXK238" s="56"/>
      <c r="LXL238" s="56"/>
      <c r="LXM238" s="56"/>
      <c r="LXN238" s="56"/>
      <c r="LXO238" s="56"/>
      <c r="LXP238" s="56"/>
      <c r="LXQ238" s="56"/>
      <c r="LXR238" s="56"/>
      <c r="LXS238" s="56"/>
      <c r="LXT238" s="56"/>
      <c r="LXU238" s="56"/>
      <c r="LXV238" s="56"/>
      <c r="LXW238" s="56"/>
      <c r="LXX238" s="56"/>
      <c r="LXY238" s="56"/>
      <c r="LXZ238" s="56"/>
      <c r="LYA238" s="56"/>
      <c r="LYB238" s="56"/>
      <c r="LYC238" s="56"/>
      <c r="LYD238" s="56"/>
      <c r="LYE238" s="56"/>
      <c r="LYF238" s="56"/>
      <c r="LYG238" s="56"/>
      <c r="LYH238" s="56"/>
      <c r="LYI238" s="56"/>
      <c r="LYJ238" s="56"/>
      <c r="LYK238" s="56"/>
      <c r="LYL238" s="56"/>
      <c r="LYM238" s="56"/>
      <c r="LYN238" s="56"/>
      <c r="LYO238" s="56"/>
      <c r="LYP238" s="56"/>
      <c r="LYQ238" s="56"/>
      <c r="LYR238" s="56"/>
      <c r="LYS238" s="56"/>
      <c r="LYT238" s="56"/>
      <c r="LYU238" s="56"/>
      <c r="LYV238" s="56"/>
      <c r="LYW238" s="56"/>
      <c r="LYX238" s="56"/>
      <c r="LYY238" s="56"/>
      <c r="LYZ238" s="56"/>
      <c r="LZA238" s="56"/>
      <c r="LZB238" s="56"/>
      <c r="LZC238" s="56"/>
      <c r="LZD238" s="56"/>
      <c r="LZE238" s="56"/>
      <c r="LZF238" s="56"/>
      <c r="LZG238" s="56"/>
      <c r="LZH238" s="56"/>
      <c r="LZI238" s="56"/>
      <c r="LZJ238" s="56"/>
      <c r="LZK238" s="56"/>
      <c r="LZL238" s="56"/>
      <c r="LZM238" s="56"/>
      <c r="LZN238" s="56"/>
      <c r="LZO238" s="56"/>
      <c r="LZP238" s="56"/>
      <c r="LZQ238" s="56"/>
      <c r="LZR238" s="56"/>
      <c r="LZS238" s="56"/>
      <c r="LZT238" s="56"/>
      <c r="LZU238" s="56"/>
      <c r="LZV238" s="56"/>
      <c r="LZW238" s="56"/>
      <c r="LZX238" s="56"/>
      <c r="LZY238" s="56"/>
      <c r="LZZ238" s="56"/>
      <c r="MAA238" s="56"/>
      <c r="MAB238" s="56"/>
      <c r="MAC238" s="56"/>
      <c r="MAD238" s="56"/>
      <c r="MAE238" s="56"/>
      <c r="MAF238" s="56"/>
      <c r="MAG238" s="56"/>
      <c r="MAH238" s="56"/>
      <c r="MAI238" s="56"/>
      <c r="MAJ238" s="56"/>
      <c r="MAK238" s="56"/>
      <c r="MAL238" s="56"/>
      <c r="MAM238" s="56"/>
      <c r="MAN238" s="56"/>
      <c r="MAO238" s="56"/>
      <c r="MAP238" s="56"/>
      <c r="MAQ238" s="56"/>
      <c r="MAR238" s="56"/>
      <c r="MAS238" s="56"/>
      <c r="MAT238" s="56"/>
      <c r="MAU238" s="56"/>
      <c r="MAV238" s="56"/>
      <c r="MAW238" s="56"/>
      <c r="MAX238" s="56"/>
      <c r="MAY238" s="56"/>
      <c r="MAZ238" s="56"/>
      <c r="MBA238" s="56"/>
      <c r="MBB238" s="56"/>
      <c r="MBC238" s="56"/>
      <c r="MBD238" s="56"/>
      <c r="MBE238" s="56"/>
      <c r="MBF238" s="56"/>
      <c r="MBG238" s="56"/>
      <c r="MBH238" s="56"/>
      <c r="MBI238" s="56"/>
      <c r="MBJ238" s="56"/>
      <c r="MBK238" s="56"/>
      <c r="MBL238" s="56"/>
      <c r="MBM238" s="56"/>
      <c r="MBN238" s="56"/>
      <c r="MBO238" s="56"/>
      <c r="MBP238" s="56"/>
      <c r="MBQ238" s="56"/>
      <c r="MBR238" s="56"/>
      <c r="MBS238" s="56"/>
      <c r="MBT238" s="56"/>
      <c r="MBU238" s="56"/>
      <c r="MBV238" s="56"/>
      <c r="MBW238" s="56"/>
      <c r="MBX238" s="56"/>
      <c r="MBY238" s="56"/>
      <c r="MBZ238" s="56"/>
      <c r="MCA238" s="56"/>
      <c r="MCB238" s="56"/>
      <c r="MCC238" s="56"/>
      <c r="MCD238" s="56"/>
      <c r="MCE238" s="56"/>
      <c r="MCF238" s="56"/>
      <c r="MCG238" s="56"/>
      <c r="MCH238" s="56"/>
      <c r="MCI238" s="56"/>
      <c r="MCJ238" s="56"/>
      <c r="MCK238" s="56"/>
      <c r="MCL238" s="56"/>
      <c r="MCM238" s="56"/>
      <c r="MCN238" s="56"/>
      <c r="MCO238" s="56"/>
      <c r="MCP238" s="56"/>
      <c r="MCQ238" s="56"/>
      <c r="MCR238" s="56"/>
      <c r="MCS238" s="56"/>
      <c r="MCT238" s="56"/>
      <c r="MCU238" s="56"/>
      <c r="MCV238" s="56"/>
      <c r="MCW238" s="56"/>
      <c r="MCX238" s="56"/>
      <c r="MCY238" s="56"/>
      <c r="MCZ238" s="56"/>
      <c r="MDA238" s="56"/>
      <c r="MDB238" s="56"/>
      <c r="MDC238" s="56"/>
      <c r="MDD238" s="56"/>
      <c r="MDE238" s="56"/>
      <c r="MDF238" s="56"/>
      <c r="MDG238" s="56"/>
      <c r="MDH238" s="56"/>
      <c r="MDI238" s="56"/>
      <c r="MDJ238" s="56"/>
      <c r="MDK238" s="56"/>
      <c r="MDL238" s="56"/>
      <c r="MDM238" s="56"/>
      <c r="MDN238" s="56"/>
      <c r="MDO238" s="56"/>
      <c r="MDP238" s="56"/>
      <c r="MDQ238" s="56"/>
      <c r="MDR238" s="56"/>
      <c r="MDS238" s="56"/>
      <c r="MDT238" s="56"/>
      <c r="MDU238" s="56"/>
      <c r="MDV238" s="56"/>
      <c r="MDW238" s="56"/>
      <c r="MDX238" s="56"/>
      <c r="MDY238" s="56"/>
      <c r="MDZ238" s="56"/>
      <c r="MEA238" s="56"/>
      <c r="MEB238" s="56"/>
      <c r="MEC238" s="56"/>
      <c r="MED238" s="56"/>
      <c r="MEE238" s="56"/>
      <c r="MEF238" s="56"/>
      <c r="MEG238" s="56"/>
      <c r="MEH238" s="56"/>
      <c r="MEI238" s="56"/>
      <c r="MEJ238" s="56"/>
      <c r="MEK238" s="56"/>
      <c r="MEL238" s="56"/>
      <c r="MEM238" s="56"/>
      <c r="MEN238" s="56"/>
      <c r="MEO238" s="56"/>
      <c r="MEP238" s="56"/>
      <c r="MEQ238" s="56"/>
      <c r="MER238" s="56"/>
      <c r="MES238" s="56"/>
      <c r="MET238" s="56"/>
      <c r="MEU238" s="56"/>
      <c r="MEV238" s="56"/>
      <c r="MEW238" s="56"/>
      <c r="MEX238" s="56"/>
      <c r="MEY238" s="56"/>
      <c r="MEZ238" s="56"/>
      <c r="MFA238" s="56"/>
      <c r="MFB238" s="56"/>
      <c r="MFC238" s="56"/>
      <c r="MFD238" s="56"/>
      <c r="MFE238" s="56"/>
      <c r="MFF238" s="56"/>
      <c r="MFG238" s="56"/>
      <c r="MFH238" s="56"/>
      <c r="MFI238" s="56"/>
      <c r="MFJ238" s="56"/>
      <c r="MFK238" s="56"/>
      <c r="MFL238" s="56"/>
      <c r="MFM238" s="56"/>
      <c r="MFN238" s="56"/>
      <c r="MFO238" s="56"/>
      <c r="MFP238" s="56"/>
      <c r="MFQ238" s="56"/>
      <c r="MFR238" s="56"/>
      <c r="MFS238" s="56"/>
      <c r="MFT238" s="56"/>
      <c r="MFU238" s="56"/>
      <c r="MFV238" s="56"/>
      <c r="MFW238" s="56"/>
      <c r="MFX238" s="56"/>
      <c r="MFY238" s="56"/>
      <c r="MFZ238" s="56"/>
      <c r="MGA238" s="56"/>
      <c r="MGB238" s="56"/>
      <c r="MGC238" s="56"/>
      <c r="MGD238" s="56"/>
      <c r="MGE238" s="56"/>
      <c r="MGF238" s="56"/>
      <c r="MGG238" s="56"/>
      <c r="MGH238" s="56"/>
      <c r="MGI238" s="56"/>
      <c r="MGJ238" s="56"/>
      <c r="MGK238" s="56"/>
      <c r="MGL238" s="56"/>
      <c r="MGM238" s="56"/>
      <c r="MGN238" s="56"/>
      <c r="MGO238" s="56"/>
      <c r="MGP238" s="56"/>
      <c r="MGQ238" s="56"/>
      <c r="MGR238" s="56"/>
      <c r="MGS238" s="56"/>
      <c r="MGT238" s="56"/>
      <c r="MGU238" s="56"/>
      <c r="MGV238" s="56"/>
      <c r="MGW238" s="56"/>
      <c r="MGX238" s="56"/>
      <c r="MGY238" s="56"/>
      <c r="MGZ238" s="56"/>
      <c r="MHA238" s="56"/>
      <c r="MHB238" s="56"/>
      <c r="MHC238" s="56"/>
      <c r="MHD238" s="56"/>
      <c r="MHE238" s="56"/>
      <c r="MHF238" s="56"/>
      <c r="MHG238" s="56"/>
      <c r="MHH238" s="56"/>
      <c r="MHI238" s="56"/>
      <c r="MHJ238" s="56"/>
      <c r="MHK238" s="56"/>
      <c r="MHL238" s="56"/>
      <c r="MHM238" s="56"/>
      <c r="MHN238" s="56"/>
      <c r="MHO238" s="56"/>
      <c r="MHP238" s="56"/>
      <c r="MHQ238" s="56"/>
      <c r="MHR238" s="56"/>
      <c r="MHS238" s="56"/>
      <c r="MHT238" s="56"/>
      <c r="MHU238" s="56"/>
      <c r="MHV238" s="56"/>
      <c r="MHW238" s="56"/>
      <c r="MHX238" s="56"/>
      <c r="MHY238" s="56"/>
      <c r="MHZ238" s="56"/>
      <c r="MIA238" s="56"/>
      <c r="MIB238" s="56"/>
      <c r="MIC238" s="56"/>
      <c r="MID238" s="56"/>
      <c r="MIE238" s="56"/>
      <c r="MIF238" s="56"/>
      <c r="MIG238" s="56"/>
      <c r="MIH238" s="56"/>
      <c r="MII238" s="56"/>
      <c r="MIJ238" s="56"/>
      <c r="MIK238" s="56"/>
      <c r="MIL238" s="56"/>
      <c r="MIM238" s="56"/>
      <c r="MIN238" s="56"/>
      <c r="MIO238" s="56"/>
      <c r="MIP238" s="56"/>
      <c r="MIQ238" s="56"/>
      <c r="MIR238" s="56"/>
      <c r="MIS238" s="56"/>
      <c r="MIT238" s="56"/>
      <c r="MIU238" s="56"/>
      <c r="MIV238" s="56"/>
      <c r="MIW238" s="56"/>
      <c r="MIX238" s="56"/>
      <c r="MIY238" s="56"/>
      <c r="MIZ238" s="56"/>
      <c r="MJA238" s="56"/>
      <c r="MJB238" s="56"/>
      <c r="MJC238" s="56"/>
      <c r="MJD238" s="56"/>
      <c r="MJE238" s="56"/>
      <c r="MJF238" s="56"/>
      <c r="MJG238" s="56"/>
      <c r="MJH238" s="56"/>
      <c r="MJI238" s="56"/>
      <c r="MJJ238" s="56"/>
      <c r="MJK238" s="56"/>
      <c r="MJL238" s="56"/>
      <c r="MJM238" s="56"/>
      <c r="MJN238" s="56"/>
      <c r="MJO238" s="56"/>
      <c r="MJP238" s="56"/>
      <c r="MJQ238" s="56"/>
      <c r="MJR238" s="56"/>
      <c r="MJS238" s="56"/>
      <c r="MJT238" s="56"/>
      <c r="MJU238" s="56"/>
      <c r="MJV238" s="56"/>
      <c r="MJW238" s="56"/>
      <c r="MJX238" s="56"/>
      <c r="MJY238" s="56"/>
      <c r="MJZ238" s="56"/>
      <c r="MKA238" s="56"/>
      <c r="MKB238" s="56"/>
      <c r="MKC238" s="56"/>
      <c r="MKD238" s="56"/>
      <c r="MKE238" s="56"/>
      <c r="MKF238" s="56"/>
      <c r="MKG238" s="56"/>
      <c r="MKH238" s="56"/>
      <c r="MKI238" s="56"/>
      <c r="MKJ238" s="56"/>
      <c r="MKK238" s="56"/>
      <c r="MKL238" s="56"/>
      <c r="MKM238" s="56"/>
      <c r="MKN238" s="56"/>
      <c r="MKO238" s="56"/>
      <c r="MKP238" s="56"/>
      <c r="MKQ238" s="56"/>
      <c r="MKR238" s="56"/>
      <c r="MKS238" s="56"/>
      <c r="MKT238" s="56"/>
      <c r="MKU238" s="56"/>
      <c r="MKV238" s="56"/>
      <c r="MKW238" s="56"/>
      <c r="MKX238" s="56"/>
      <c r="MKY238" s="56"/>
      <c r="MKZ238" s="56"/>
      <c r="MLA238" s="56"/>
      <c r="MLB238" s="56"/>
      <c r="MLC238" s="56"/>
      <c r="MLD238" s="56"/>
      <c r="MLE238" s="56"/>
      <c r="MLF238" s="56"/>
      <c r="MLG238" s="56"/>
      <c r="MLH238" s="56"/>
      <c r="MLI238" s="56"/>
      <c r="MLJ238" s="56"/>
      <c r="MLK238" s="56"/>
      <c r="MLL238" s="56"/>
      <c r="MLM238" s="56"/>
      <c r="MLN238" s="56"/>
      <c r="MLO238" s="56"/>
      <c r="MLP238" s="56"/>
      <c r="MLQ238" s="56"/>
      <c r="MLR238" s="56"/>
      <c r="MLS238" s="56"/>
      <c r="MLT238" s="56"/>
      <c r="MLU238" s="56"/>
      <c r="MLV238" s="56"/>
      <c r="MLW238" s="56"/>
      <c r="MLX238" s="56"/>
      <c r="MLY238" s="56"/>
      <c r="MLZ238" s="56"/>
      <c r="MMA238" s="56"/>
      <c r="MMB238" s="56"/>
      <c r="MMC238" s="56"/>
      <c r="MMD238" s="56"/>
      <c r="MME238" s="56"/>
      <c r="MMF238" s="56"/>
      <c r="MMG238" s="56"/>
      <c r="MMH238" s="56"/>
      <c r="MMI238" s="56"/>
      <c r="MMJ238" s="56"/>
      <c r="MMK238" s="56"/>
      <c r="MML238" s="56"/>
      <c r="MMM238" s="56"/>
      <c r="MMN238" s="56"/>
      <c r="MMO238" s="56"/>
      <c r="MMP238" s="56"/>
      <c r="MMQ238" s="56"/>
      <c r="MMR238" s="56"/>
      <c r="MMS238" s="56"/>
      <c r="MMT238" s="56"/>
      <c r="MMU238" s="56"/>
      <c r="MMV238" s="56"/>
      <c r="MMW238" s="56"/>
      <c r="MMX238" s="56"/>
      <c r="MMY238" s="56"/>
      <c r="MMZ238" s="56"/>
      <c r="MNA238" s="56"/>
      <c r="MNB238" s="56"/>
      <c r="MNC238" s="56"/>
      <c r="MND238" s="56"/>
      <c r="MNE238" s="56"/>
      <c r="MNF238" s="56"/>
      <c r="MNG238" s="56"/>
      <c r="MNH238" s="56"/>
      <c r="MNI238" s="56"/>
      <c r="MNJ238" s="56"/>
      <c r="MNK238" s="56"/>
      <c r="MNL238" s="56"/>
      <c r="MNM238" s="56"/>
      <c r="MNN238" s="56"/>
      <c r="MNO238" s="56"/>
      <c r="MNP238" s="56"/>
      <c r="MNQ238" s="56"/>
      <c r="MNR238" s="56"/>
      <c r="MNS238" s="56"/>
      <c r="MNT238" s="56"/>
      <c r="MNU238" s="56"/>
      <c r="MNV238" s="56"/>
      <c r="MNW238" s="56"/>
      <c r="MNX238" s="56"/>
      <c r="MNY238" s="56"/>
      <c r="MNZ238" s="56"/>
      <c r="MOA238" s="56"/>
      <c r="MOB238" s="56"/>
      <c r="MOC238" s="56"/>
      <c r="MOD238" s="56"/>
      <c r="MOE238" s="56"/>
      <c r="MOF238" s="56"/>
      <c r="MOG238" s="56"/>
      <c r="MOH238" s="56"/>
      <c r="MOI238" s="56"/>
      <c r="MOJ238" s="56"/>
      <c r="MOK238" s="56"/>
      <c r="MOL238" s="56"/>
      <c r="MOM238" s="56"/>
      <c r="MON238" s="56"/>
      <c r="MOO238" s="56"/>
      <c r="MOP238" s="56"/>
      <c r="MOQ238" s="56"/>
      <c r="MOR238" s="56"/>
      <c r="MOS238" s="56"/>
      <c r="MOT238" s="56"/>
      <c r="MOU238" s="56"/>
      <c r="MOV238" s="56"/>
      <c r="MOW238" s="56"/>
      <c r="MOX238" s="56"/>
      <c r="MOY238" s="56"/>
      <c r="MOZ238" s="56"/>
      <c r="MPA238" s="56"/>
      <c r="MPB238" s="56"/>
      <c r="MPC238" s="56"/>
      <c r="MPD238" s="56"/>
      <c r="MPE238" s="56"/>
      <c r="MPF238" s="56"/>
      <c r="MPG238" s="56"/>
      <c r="MPH238" s="56"/>
      <c r="MPI238" s="56"/>
      <c r="MPJ238" s="56"/>
      <c r="MPK238" s="56"/>
      <c r="MPL238" s="56"/>
      <c r="MPM238" s="56"/>
      <c r="MPN238" s="56"/>
      <c r="MPO238" s="56"/>
      <c r="MPP238" s="56"/>
      <c r="MPQ238" s="56"/>
      <c r="MPR238" s="56"/>
      <c r="MPS238" s="56"/>
      <c r="MPT238" s="56"/>
      <c r="MPU238" s="56"/>
      <c r="MPV238" s="56"/>
      <c r="MPW238" s="56"/>
      <c r="MPX238" s="56"/>
      <c r="MPY238" s="56"/>
      <c r="MPZ238" s="56"/>
      <c r="MQA238" s="56"/>
      <c r="MQB238" s="56"/>
      <c r="MQC238" s="56"/>
      <c r="MQD238" s="56"/>
      <c r="MQE238" s="56"/>
      <c r="MQF238" s="56"/>
      <c r="MQG238" s="56"/>
      <c r="MQH238" s="56"/>
      <c r="MQI238" s="56"/>
      <c r="MQJ238" s="56"/>
      <c r="MQK238" s="56"/>
      <c r="MQL238" s="56"/>
      <c r="MQM238" s="56"/>
      <c r="MQN238" s="56"/>
      <c r="MQO238" s="56"/>
      <c r="MQP238" s="56"/>
      <c r="MQQ238" s="56"/>
      <c r="MQR238" s="56"/>
      <c r="MQS238" s="56"/>
      <c r="MQT238" s="56"/>
      <c r="MQU238" s="56"/>
      <c r="MQV238" s="56"/>
      <c r="MQW238" s="56"/>
      <c r="MQX238" s="56"/>
      <c r="MQY238" s="56"/>
      <c r="MQZ238" s="56"/>
      <c r="MRA238" s="56"/>
      <c r="MRB238" s="56"/>
      <c r="MRC238" s="56"/>
      <c r="MRD238" s="56"/>
      <c r="MRE238" s="56"/>
      <c r="MRF238" s="56"/>
      <c r="MRG238" s="56"/>
      <c r="MRH238" s="56"/>
      <c r="MRI238" s="56"/>
      <c r="MRJ238" s="56"/>
      <c r="MRK238" s="56"/>
      <c r="MRL238" s="56"/>
      <c r="MRM238" s="56"/>
      <c r="MRN238" s="56"/>
      <c r="MRO238" s="56"/>
      <c r="MRP238" s="56"/>
      <c r="MRQ238" s="56"/>
      <c r="MRR238" s="56"/>
      <c r="MRS238" s="56"/>
      <c r="MRT238" s="56"/>
      <c r="MRU238" s="56"/>
      <c r="MRV238" s="56"/>
      <c r="MRW238" s="56"/>
      <c r="MRX238" s="56"/>
      <c r="MRY238" s="56"/>
      <c r="MRZ238" s="56"/>
      <c r="MSA238" s="56"/>
      <c r="MSB238" s="56"/>
      <c r="MSC238" s="56"/>
      <c r="MSD238" s="56"/>
      <c r="MSE238" s="56"/>
      <c r="MSF238" s="56"/>
      <c r="MSG238" s="56"/>
      <c r="MSH238" s="56"/>
      <c r="MSI238" s="56"/>
      <c r="MSJ238" s="56"/>
      <c r="MSK238" s="56"/>
      <c r="MSL238" s="56"/>
      <c r="MSM238" s="56"/>
      <c r="MSN238" s="56"/>
      <c r="MSO238" s="56"/>
      <c r="MSP238" s="56"/>
      <c r="MSQ238" s="56"/>
      <c r="MSR238" s="56"/>
      <c r="MSS238" s="56"/>
      <c r="MST238" s="56"/>
      <c r="MSU238" s="56"/>
      <c r="MSV238" s="56"/>
      <c r="MSW238" s="56"/>
      <c r="MSX238" s="56"/>
      <c r="MSY238" s="56"/>
      <c r="MSZ238" s="56"/>
      <c r="MTA238" s="56"/>
      <c r="MTB238" s="56"/>
      <c r="MTC238" s="56"/>
      <c r="MTD238" s="56"/>
      <c r="MTE238" s="56"/>
      <c r="MTF238" s="56"/>
      <c r="MTG238" s="56"/>
      <c r="MTH238" s="56"/>
      <c r="MTI238" s="56"/>
      <c r="MTJ238" s="56"/>
      <c r="MTK238" s="56"/>
      <c r="MTL238" s="56"/>
      <c r="MTM238" s="56"/>
      <c r="MTN238" s="56"/>
      <c r="MTO238" s="56"/>
      <c r="MTP238" s="56"/>
      <c r="MTQ238" s="56"/>
      <c r="MTR238" s="56"/>
      <c r="MTS238" s="56"/>
      <c r="MTT238" s="56"/>
      <c r="MTU238" s="56"/>
      <c r="MTV238" s="56"/>
      <c r="MTW238" s="56"/>
      <c r="MTX238" s="56"/>
      <c r="MTY238" s="56"/>
      <c r="MTZ238" s="56"/>
      <c r="MUA238" s="56"/>
      <c r="MUB238" s="56"/>
      <c r="MUC238" s="56"/>
      <c r="MUD238" s="56"/>
      <c r="MUE238" s="56"/>
      <c r="MUF238" s="56"/>
      <c r="MUG238" s="56"/>
      <c r="MUH238" s="56"/>
      <c r="MUI238" s="56"/>
      <c r="MUJ238" s="56"/>
      <c r="MUK238" s="56"/>
      <c r="MUL238" s="56"/>
      <c r="MUM238" s="56"/>
      <c r="MUN238" s="56"/>
      <c r="MUO238" s="56"/>
      <c r="MUP238" s="56"/>
      <c r="MUQ238" s="56"/>
      <c r="MUR238" s="56"/>
      <c r="MUS238" s="56"/>
      <c r="MUT238" s="56"/>
      <c r="MUU238" s="56"/>
      <c r="MUV238" s="56"/>
      <c r="MUW238" s="56"/>
      <c r="MUX238" s="56"/>
      <c r="MUY238" s="56"/>
      <c r="MUZ238" s="56"/>
      <c r="MVA238" s="56"/>
      <c r="MVB238" s="56"/>
      <c r="MVC238" s="56"/>
      <c r="MVD238" s="56"/>
      <c r="MVE238" s="56"/>
      <c r="MVF238" s="56"/>
      <c r="MVG238" s="56"/>
      <c r="MVH238" s="56"/>
      <c r="MVI238" s="56"/>
      <c r="MVJ238" s="56"/>
      <c r="MVK238" s="56"/>
      <c r="MVL238" s="56"/>
      <c r="MVM238" s="56"/>
      <c r="MVN238" s="56"/>
      <c r="MVO238" s="56"/>
      <c r="MVP238" s="56"/>
      <c r="MVQ238" s="56"/>
      <c r="MVR238" s="56"/>
      <c r="MVS238" s="56"/>
      <c r="MVT238" s="56"/>
      <c r="MVU238" s="56"/>
      <c r="MVV238" s="56"/>
      <c r="MVW238" s="56"/>
      <c r="MVX238" s="56"/>
      <c r="MVY238" s="56"/>
      <c r="MVZ238" s="56"/>
      <c r="MWA238" s="56"/>
      <c r="MWB238" s="56"/>
      <c r="MWC238" s="56"/>
      <c r="MWD238" s="56"/>
      <c r="MWE238" s="56"/>
      <c r="MWF238" s="56"/>
      <c r="MWG238" s="56"/>
      <c r="MWH238" s="56"/>
      <c r="MWI238" s="56"/>
      <c r="MWJ238" s="56"/>
      <c r="MWK238" s="56"/>
      <c r="MWL238" s="56"/>
      <c r="MWM238" s="56"/>
      <c r="MWN238" s="56"/>
      <c r="MWO238" s="56"/>
      <c r="MWP238" s="56"/>
      <c r="MWQ238" s="56"/>
      <c r="MWR238" s="56"/>
      <c r="MWS238" s="56"/>
      <c r="MWT238" s="56"/>
      <c r="MWU238" s="56"/>
      <c r="MWV238" s="56"/>
      <c r="MWW238" s="56"/>
      <c r="MWX238" s="56"/>
      <c r="MWY238" s="56"/>
      <c r="MWZ238" s="56"/>
      <c r="MXA238" s="56"/>
      <c r="MXB238" s="56"/>
      <c r="MXC238" s="56"/>
      <c r="MXD238" s="56"/>
      <c r="MXE238" s="56"/>
      <c r="MXF238" s="56"/>
      <c r="MXG238" s="56"/>
      <c r="MXH238" s="56"/>
      <c r="MXI238" s="56"/>
      <c r="MXJ238" s="56"/>
      <c r="MXK238" s="56"/>
      <c r="MXL238" s="56"/>
      <c r="MXM238" s="56"/>
      <c r="MXN238" s="56"/>
      <c r="MXO238" s="56"/>
      <c r="MXP238" s="56"/>
      <c r="MXQ238" s="56"/>
      <c r="MXR238" s="56"/>
      <c r="MXS238" s="56"/>
      <c r="MXT238" s="56"/>
      <c r="MXU238" s="56"/>
      <c r="MXV238" s="56"/>
      <c r="MXW238" s="56"/>
      <c r="MXX238" s="56"/>
      <c r="MXY238" s="56"/>
      <c r="MXZ238" s="56"/>
      <c r="MYA238" s="56"/>
      <c r="MYB238" s="56"/>
      <c r="MYC238" s="56"/>
      <c r="MYD238" s="56"/>
      <c r="MYE238" s="56"/>
      <c r="MYF238" s="56"/>
      <c r="MYG238" s="56"/>
      <c r="MYH238" s="56"/>
      <c r="MYI238" s="56"/>
      <c r="MYJ238" s="56"/>
      <c r="MYK238" s="56"/>
      <c r="MYL238" s="56"/>
      <c r="MYM238" s="56"/>
      <c r="MYN238" s="56"/>
      <c r="MYO238" s="56"/>
      <c r="MYP238" s="56"/>
      <c r="MYQ238" s="56"/>
      <c r="MYR238" s="56"/>
      <c r="MYS238" s="56"/>
      <c r="MYT238" s="56"/>
      <c r="MYU238" s="56"/>
      <c r="MYV238" s="56"/>
      <c r="MYW238" s="56"/>
      <c r="MYX238" s="56"/>
      <c r="MYY238" s="56"/>
      <c r="MYZ238" s="56"/>
      <c r="MZA238" s="56"/>
      <c r="MZB238" s="56"/>
      <c r="MZC238" s="56"/>
      <c r="MZD238" s="56"/>
      <c r="MZE238" s="56"/>
      <c r="MZF238" s="56"/>
      <c r="MZG238" s="56"/>
      <c r="MZH238" s="56"/>
      <c r="MZI238" s="56"/>
      <c r="MZJ238" s="56"/>
      <c r="MZK238" s="56"/>
      <c r="MZL238" s="56"/>
      <c r="MZM238" s="56"/>
      <c r="MZN238" s="56"/>
      <c r="MZO238" s="56"/>
      <c r="MZP238" s="56"/>
      <c r="MZQ238" s="56"/>
      <c r="MZR238" s="56"/>
      <c r="MZS238" s="56"/>
      <c r="MZT238" s="56"/>
      <c r="MZU238" s="56"/>
      <c r="MZV238" s="56"/>
      <c r="MZW238" s="56"/>
      <c r="MZX238" s="56"/>
      <c r="MZY238" s="56"/>
      <c r="MZZ238" s="56"/>
      <c r="NAA238" s="56"/>
      <c r="NAB238" s="56"/>
      <c r="NAC238" s="56"/>
      <c r="NAD238" s="56"/>
      <c r="NAE238" s="56"/>
      <c r="NAF238" s="56"/>
      <c r="NAG238" s="56"/>
      <c r="NAH238" s="56"/>
      <c r="NAI238" s="56"/>
      <c r="NAJ238" s="56"/>
      <c r="NAK238" s="56"/>
      <c r="NAL238" s="56"/>
      <c r="NAM238" s="56"/>
      <c r="NAN238" s="56"/>
      <c r="NAO238" s="56"/>
      <c r="NAP238" s="56"/>
      <c r="NAQ238" s="56"/>
      <c r="NAR238" s="56"/>
      <c r="NAS238" s="56"/>
      <c r="NAT238" s="56"/>
      <c r="NAU238" s="56"/>
      <c r="NAV238" s="56"/>
      <c r="NAW238" s="56"/>
      <c r="NAX238" s="56"/>
      <c r="NAY238" s="56"/>
      <c r="NAZ238" s="56"/>
      <c r="NBA238" s="56"/>
      <c r="NBB238" s="56"/>
      <c r="NBC238" s="56"/>
      <c r="NBD238" s="56"/>
      <c r="NBE238" s="56"/>
      <c r="NBF238" s="56"/>
      <c r="NBG238" s="56"/>
      <c r="NBH238" s="56"/>
      <c r="NBI238" s="56"/>
      <c r="NBJ238" s="56"/>
      <c r="NBK238" s="56"/>
      <c r="NBL238" s="56"/>
      <c r="NBM238" s="56"/>
      <c r="NBN238" s="56"/>
      <c r="NBO238" s="56"/>
      <c r="NBP238" s="56"/>
      <c r="NBQ238" s="56"/>
      <c r="NBR238" s="56"/>
      <c r="NBS238" s="56"/>
      <c r="NBT238" s="56"/>
      <c r="NBU238" s="56"/>
      <c r="NBV238" s="56"/>
      <c r="NBW238" s="56"/>
      <c r="NBX238" s="56"/>
      <c r="NBY238" s="56"/>
      <c r="NBZ238" s="56"/>
      <c r="NCA238" s="56"/>
      <c r="NCB238" s="56"/>
      <c r="NCC238" s="56"/>
      <c r="NCD238" s="56"/>
      <c r="NCE238" s="56"/>
      <c r="NCF238" s="56"/>
      <c r="NCG238" s="56"/>
      <c r="NCH238" s="56"/>
      <c r="NCI238" s="56"/>
      <c r="NCJ238" s="56"/>
      <c r="NCK238" s="56"/>
      <c r="NCL238" s="56"/>
      <c r="NCM238" s="56"/>
      <c r="NCN238" s="56"/>
      <c r="NCO238" s="56"/>
      <c r="NCP238" s="56"/>
      <c r="NCQ238" s="56"/>
      <c r="NCR238" s="56"/>
      <c r="NCS238" s="56"/>
      <c r="NCT238" s="56"/>
      <c r="NCU238" s="56"/>
      <c r="NCV238" s="56"/>
      <c r="NCW238" s="56"/>
      <c r="NCX238" s="56"/>
      <c r="NCY238" s="56"/>
      <c r="NCZ238" s="56"/>
      <c r="NDA238" s="56"/>
      <c r="NDB238" s="56"/>
      <c r="NDC238" s="56"/>
      <c r="NDD238" s="56"/>
      <c r="NDE238" s="56"/>
      <c r="NDF238" s="56"/>
      <c r="NDG238" s="56"/>
      <c r="NDH238" s="56"/>
      <c r="NDI238" s="56"/>
      <c r="NDJ238" s="56"/>
      <c r="NDK238" s="56"/>
      <c r="NDL238" s="56"/>
      <c r="NDM238" s="56"/>
      <c r="NDN238" s="56"/>
      <c r="NDO238" s="56"/>
      <c r="NDP238" s="56"/>
      <c r="NDQ238" s="56"/>
      <c r="NDR238" s="56"/>
      <c r="NDS238" s="56"/>
      <c r="NDT238" s="56"/>
      <c r="NDU238" s="56"/>
      <c r="NDV238" s="56"/>
      <c r="NDW238" s="56"/>
      <c r="NDX238" s="56"/>
      <c r="NDY238" s="56"/>
      <c r="NDZ238" s="56"/>
      <c r="NEA238" s="56"/>
      <c r="NEB238" s="56"/>
      <c r="NEC238" s="56"/>
      <c r="NED238" s="56"/>
      <c r="NEE238" s="56"/>
      <c r="NEF238" s="56"/>
      <c r="NEG238" s="56"/>
      <c r="NEH238" s="56"/>
      <c r="NEI238" s="56"/>
      <c r="NEJ238" s="56"/>
      <c r="NEK238" s="56"/>
      <c r="NEL238" s="56"/>
      <c r="NEM238" s="56"/>
      <c r="NEN238" s="56"/>
      <c r="NEO238" s="56"/>
      <c r="NEP238" s="56"/>
      <c r="NEQ238" s="56"/>
      <c r="NER238" s="56"/>
      <c r="NES238" s="56"/>
      <c r="NET238" s="56"/>
      <c r="NEU238" s="56"/>
      <c r="NEV238" s="56"/>
      <c r="NEW238" s="56"/>
      <c r="NEX238" s="56"/>
      <c r="NEY238" s="56"/>
      <c r="NEZ238" s="56"/>
      <c r="NFA238" s="56"/>
      <c r="NFB238" s="56"/>
      <c r="NFC238" s="56"/>
      <c r="NFD238" s="56"/>
      <c r="NFE238" s="56"/>
      <c r="NFF238" s="56"/>
      <c r="NFG238" s="56"/>
      <c r="NFH238" s="56"/>
      <c r="NFI238" s="56"/>
      <c r="NFJ238" s="56"/>
      <c r="NFK238" s="56"/>
      <c r="NFL238" s="56"/>
      <c r="NFM238" s="56"/>
      <c r="NFN238" s="56"/>
      <c r="NFO238" s="56"/>
      <c r="NFP238" s="56"/>
      <c r="NFQ238" s="56"/>
      <c r="NFR238" s="56"/>
      <c r="NFS238" s="56"/>
      <c r="NFT238" s="56"/>
      <c r="NFU238" s="56"/>
      <c r="NFV238" s="56"/>
      <c r="NFW238" s="56"/>
      <c r="NFX238" s="56"/>
      <c r="NFY238" s="56"/>
      <c r="NFZ238" s="56"/>
      <c r="NGA238" s="56"/>
      <c r="NGB238" s="56"/>
      <c r="NGC238" s="56"/>
      <c r="NGD238" s="56"/>
      <c r="NGE238" s="56"/>
      <c r="NGF238" s="56"/>
      <c r="NGG238" s="56"/>
      <c r="NGH238" s="56"/>
      <c r="NGI238" s="56"/>
      <c r="NGJ238" s="56"/>
      <c r="NGK238" s="56"/>
      <c r="NGL238" s="56"/>
      <c r="NGM238" s="56"/>
      <c r="NGN238" s="56"/>
      <c r="NGO238" s="56"/>
      <c r="NGP238" s="56"/>
      <c r="NGQ238" s="56"/>
      <c r="NGR238" s="56"/>
      <c r="NGS238" s="56"/>
      <c r="NGT238" s="56"/>
      <c r="NGU238" s="56"/>
      <c r="NGV238" s="56"/>
      <c r="NGW238" s="56"/>
      <c r="NGX238" s="56"/>
      <c r="NGY238" s="56"/>
      <c r="NGZ238" s="56"/>
      <c r="NHA238" s="56"/>
      <c r="NHB238" s="56"/>
      <c r="NHC238" s="56"/>
      <c r="NHD238" s="56"/>
      <c r="NHE238" s="56"/>
      <c r="NHF238" s="56"/>
      <c r="NHG238" s="56"/>
      <c r="NHH238" s="56"/>
      <c r="NHI238" s="56"/>
      <c r="NHJ238" s="56"/>
      <c r="NHK238" s="56"/>
      <c r="NHL238" s="56"/>
      <c r="NHM238" s="56"/>
      <c r="NHN238" s="56"/>
      <c r="NHO238" s="56"/>
      <c r="NHP238" s="56"/>
      <c r="NHQ238" s="56"/>
      <c r="NHR238" s="56"/>
      <c r="NHS238" s="56"/>
      <c r="NHT238" s="56"/>
      <c r="NHU238" s="56"/>
      <c r="NHV238" s="56"/>
      <c r="NHW238" s="56"/>
      <c r="NHX238" s="56"/>
      <c r="NHY238" s="56"/>
      <c r="NHZ238" s="56"/>
      <c r="NIA238" s="56"/>
      <c r="NIB238" s="56"/>
      <c r="NIC238" s="56"/>
      <c r="NID238" s="56"/>
      <c r="NIE238" s="56"/>
      <c r="NIF238" s="56"/>
      <c r="NIG238" s="56"/>
      <c r="NIH238" s="56"/>
      <c r="NII238" s="56"/>
      <c r="NIJ238" s="56"/>
      <c r="NIK238" s="56"/>
      <c r="NIL238" s="56"/>
      <c r="NIM238" s="56"/>
      <c r="NIN238" s="56"/>
      <c r="NIO238" s="56"/>
      <c r="NIP238" s="56"/>
      <c r="NIQ238" s="56"/>
      <c r="NIR238" s="56"/>
      <c r="NIS238" s="56"/>
      <c r="NIT238" s="56"/>
      <c r="NIU238" s="56"/>
      <c r="NIV238" s="56"/>
      <c r="NIW238" s="56"/>
      <c r="NIX238" s="56"/>
      <c r="NIY238" s="56"/>
      <c r="NIZ238" s="56"/>
      <c r="NJA238" s="56"/>
      <c r="NJB238" s="56"/>
      <c r="NJC238" s="56"/>
      <c r="NJD238" s="56"/>
      <c r="NJE238" s="56"/>
      <c r="NJF238" s="56"/>
      <c r="NJG238" s="56"/>
      <c r="NJH238" s="56"/>
      <c r="NJI238" s="56"/>
      <c r="NJJ238" s="56"/>
      <c r="NJK238" s="56"/>
      <c r="NJL238" s="56"/>
      <c r="NJM238" s="56"/>
      <c r="NJN238" s="56"/>
      <c r="NJO238" s="56"/>
      <c r="NJP238" s="56"/>
      <c r="NJQ238" s="56"/>
      <c r="NJR238" s="56"/>
      <c r="NJS238" s="56"/>
      <c r="NJT238" s="56"/>
      <c r="NJU238" s="56"/>
      <c r="NJV238" s="56"/>
      <c r="NJW238" s="56"/>
      <c r="NJX238" s="56"/>
      <c r="NJY238" s="56"/>
      <c r="NJZ238" s="56"/>
      <c r="NKA238" s="56"/>
      <c r="NKB238" s="56"/>
      <c r="NKC238" s="56"/>
      <c r="NKD238" s="56"/>
      <c r="NKE238" s="56"/>
      <c r="NKF238" s="56"/>
      <c r="NKG238" s="56"/>
      <c r="NKH238" s="56"/>
      <c r="NKI238" s="56"/>
      <c r="NKJ238" s="56"/>
      <c r="NKK238" s="56"/>
      <c r="NKL238" s="56"/>
      <c r="NKM238" s="56"/>
      <c r="NKN238" s="56"/>
      <c r="NKO238" s="56"/>
      <c r="NKP238" s="56"/>
      <c r="NKQ238" s="56"/>
      <c r="NKR238" s="56"/>
      <c r="NKS238" s="56"/>
      <c r="NKT238" s="56"/>
      <c r="NKU238" s="56"/>
      <c r="NKV238" s="56"/>
      <c r="NKW238" s="56"/>
      <c r="NKX238" s="56"/>
      <c r="NKY238" s="56"/>
      <c r="NKZ238" s="56"/>
      <c r="NLA238" s="56"/>
      <c r="NLB238" s="56"/>
      <c r="NLC238" s="56"/>
      <c r="NLD238" s="56"/>
      <c r="NLE238" s="56"/>
      <c r="NLF238" s="56"/>
      <c r="NLG238" s="56"/>
      <c r="NLH238" s="56"/>
      <c r="NLI238" s="56"/>
      <c r="NLJ238" s="56"/>
      <c r="NLK238" s="56"/>
      <c r="NLL238" s="56"/>
      <c r="NLM238" s="56"/>
      <c r="NLN238" s="56"/>
      <c r="NLO238" s="56"/>
      <c r="NLP238" s="56"/>
      <c r="NLQ238" s="56"/>
      <c r="NLR238" s="56"/>
      <c r="NLS238" s="56"/>
      <c r="NLT238" s="56"/>
      <c r="NLU238" s="56"/>
      <c r="NLV238" s="56"/>
      <c r="NLW238" s="56"/>
      <c r="NLX238" s="56"/>
      <c r="NLY238" s="56"/>
      <c r="NLZ238" s="56"/>
      <c r="NMA238" s="56"/>
      <c r="NMB238" s="56"/>
      <c r="NMC238" s="56"/>
      <c r="NMD238" s="56"/>
      <c r="NME238" s="56"/>
      <c r="NMF238" s="56"/>
      <c r="NMG238" s="56"/>
      <c r="NMH238" s="56"/>
      <c r="NMI238" s="56"/>
      <c r="NMJ238" s="56"/>
      <c r="NMK238" s="56"/>
      <c r="NML238" s="56"/>
      <c r="NMM238" s="56"/>
      <c r="NMN238" s="56"/>
      <c r="NMO238" s="56"/>
      <c r="NMP238" s="56"/>
      <c r="NMQ238" s="56"/>
      <c r="NMR238" s="56"/>
      <c r="NMS238" s="56"/>
      <c r="NMT238" s="56"/>
      <c r="NMU238" s="56"/>
      <c r="NMV238" s="56"/>
      <c r="NMW238" s="56"/>
      <c r="NMX238" s="56"/>
      <c r="NMY238" s="56"/>
      <c r="NMZ238" s="56"/>
      <c r="NNA238" s="56"/>
      <c r="NNB238" s="56"/>
      <c r="NNC238" s="56"/>
      <c r="NND238" s="56"/>
      <c r="NNE238" s="56"/>
      <c r="NNF238" s="56"/>
      <c r="NNG238" s="56"/>
      <c r="NNH238" s="56"/>
      <c r="NNI238" s="56"/>
      <c r="NNJ238" s="56"/>
      <c r="NNK238" s="56"/>
      <c r="NNL238" s="56"/>
      <c r="NNM238" s="56"/>
      <c r="NNN238" s="56"/>
      <c r="NNO238" s="56"/>
      <c r="NNP238" s="56"/>
      <c r="NNQ238" s="56"/>
      <c r="NNR238" s="56"/>
      <c r="NNS238" s="56"/>
      <c r="NNT238" s="56"/>
      <c r="NNU238" s="56"/>
      <c r="NNV238" s="56"/>
      <c r="NNW238" s="56"/>
      <c r="NNX238" s="56"/>
      <c r="NNY238" s="56"/>
      <c r="NNZ238" s="56"/>
      <c r="NOA238" s="56"/>
      <c r="NOB238" s="56"/>
      <c r="NOC238" s="56"/>
      <c r="NOD238" s="56"/>
      <c r="NOE238" s="56"/>
      <c r="NOF238" s="56"/>
      <c r="NOG238" s="56"/>
      <c r="NOH238" s="56"/>
      <c r="NOI238" s="56"/>
      <c r="NOJ238" s="56"/>
      <c r="NOK238" s="56"/>
      <c r="NOL238" s="56"/>
      <c r="NOM238" s="56"/>
      <c r="NON238" s="56"/>
      <c r="NOO238" s="56"/>
      <c r="NOP238" s="56"/>
      <c r="NOQ238" s="56"/>
      <c r="NOR238" s="56"/>
      <c r="NOS238" s="56"/>
      <c r="NOT238" s="56"/>
      <c r="NOU238" s="56"/>
      <c r="NOV238" s="56"/>
      <c r="NOW238" s="56"/>
      <c r="NOX238" s="56"/>
      <c r="NOY238" s="56"/>
      <c r="NOZ238" s="56"/>
      <c r="NPA238" s="56"/>
      <c r="NPB238" s="56"/>
      <c r="NPC238" s="56"/>
      <c r="NPD238" s="56"/>
      <c r="NPE238" s="56"/>
      <c r="NPF238" s="56"/>
      <c r="NPG238" s="56"/>
      <c r="NPH238" s="56"/>
      <c r="NPI238" s="56"/>
      <c r="NPJ238" s="56"/>
      <c r="NPK238" s="56"/>
      <c r="NPL238" s="56"/>
      <c r="NPM238" s="56"/>
      <c r="NPN238" s="56"/>
      <c r="NPO238" s="56"/>
      <c r="NPP238" s="56"/>
      <c r="NPQ238" s="56"/>
      <c r="NPR238" s="56"/>
      <c r="NPS238" s="56"/>
      <c r="NPT238" s="56"/>
      <c r="NPU238" s="56"/>
      <c r="NPV238" s="56"/>
      <c r="NPW238" s="56"/>
      <c r="NPX238" s="56"/>
      <c r="NPY238" s="56"/>
      <c r="NPZ238" s="56"/>
      <c r="NQA238" s="56"/>
      <c r="NQB238" s="56"/>
      <c r="NQC238" s="56"/>
      <c r="NQD238" s="56"/>
      <c r="NQE238" s="56"/>
      <c r="NQF238" s="56"/>
      <c r="NQG238" s="56"/>
      <c r="NQH238" s="56"/>
      <c r="NQI238" s="56"/>
      <c r="NQJ238" s="56"/>
      <c r="NQK238" s="56"/>
      <c r="NQL238" s="56"/>
      <c r="NQM238" s="56"/>
      <c r="NQN238" s="56"/>
      <c r="NQO238" s="56"/>
      <c r="NQP238" s="56"/>
      <c r="NQQ238" s="56"/>
      <c r="NQR238" s="56"/>
      <c r="NQS238" s="56"/>
      <c r="NQT238" s="56"/>
      <c r="NQU238" s="56"/>
      <c r="NQV238" s="56"/>
      <c r="NQW238" s="56"/>
      <c r="NQX238" s="56"/>
      <c r="NQY238" s="56"/>
      <c r="NQZ238" s="56"/>
      <c r="NRA238" s="56"/>
      <c r="NRB238" s="56"/>
      <c r="NRC238" s="56"/>
      <c r="NRD238" s="56"/>
      <c r="NRE238" s="56"/>
      <c r="NRF238" s="56"/>
      <c r="NRG238" s="56"/>
      <c r="NRH238" s="56"/>
      <c r="NRI238" s="56"/>
      <c r="NRJ238" s="56"/>
      <c r="NRK238" s="56"/>
      <c r="NRL238" s="56"/>
      <c r="NRM238" s="56"/>
      <c r="NRN238" s="56"/>
      <c r="NRO238" s="56"/>
      <c r="NRP238" s="56"/>
      <c r="NRQ238" s="56"/>
      <c r="NRR238" s="56"/>
      <c r="NRS238" s="56"/>
      <c r="NRT238" s="56"/>
      <c r="NRU238" s="56"/>
      <c r="NRV238" s="56"/>
      <c r="NRW238" s="56"/>
      <c r="NRX238" s="56"/>
      <c r="NRY238" s="56"/>
      <c r="NRZ238" s="56"/>
      <c r="NSA238" s="56"/>
      <c r="NSB238" s="56"/>
      <c r="NSC238" s="56"/>
      <c r="NSD238" s="56"/>
      <c r="NSE238" s="56"/>
      <c r="NSF238" s="56"/>
      <c r="NSG238" s="56"/>
      <c r="NSH238" s="56"/>
      <c r="NSI238" s="56"/>
      <c r="NSJ238" s="56"/>
      <c r="NSK238" s="56"/>
      <c r="NSL238" s="56"/>
      <c r="NSM238" s="56"/>
      <c r="NSN238" s="56"/>
      <c r="NSO238" s="56"/>
      <c r="NSP238" s="56"/>
      <c r="NSQ238" s="56"/>
      <c r="NSR238" s="56"/>
      <c r="NSS238" s="56"/>
      <c r="NST238" s="56"/>
      <c r="NSU238" s="56"/>
      <c r="NSV238" s="56"/>
      <c r="NSW238" s="56"/>
      <c r="NSX238" s="56"/>
      <c r="NSY238" s="56"/>
      <c r="NSZ238" s="56"/>
      <c r="NTA238" s="56"/>
      <c r="NTB238" s="56"/>
      <c r="NTC238" s="56"/>
      <c r="NTD238" s="56"/>
      <c r="NTE238" s="56"/>
      <c r="NTF238" s="56"/>
      <c r="NTG238" s="56"/>
      <c r="NTH238" s="56"/>
      <c r="NTI238" s="56"/>
      <c r="NTJ238" s="56"/>
      <c r="NTK238" s="56"/>
      <c r="NTL238" s="56"/>
      <c r="NTM238" s="56"/>
      <c r="NTN238" s="56"/>
      <c r="NTO238" s="56"/>
      <c r="NTP238" s="56"/>
      <c r="NTQ238" s="56"/>
      <c r="NTR238" s="56"/>
      <c r="NTS238" s="56"/>
      <c r="NTT238" s="56"/>
      <c r="NTU238" s="56"/>
      <c r="NTV238" s="56"/>
      <c r="NTW238" s="56"/>
      <c r="NTX238" s="56"/>
      <c r="NTY238" s="56"/>
      <c r="NTZ238" s="56"/>
      <c r="NUA238" s="56"/>
      <c r="NUB238" s="56"/>
      <c r="NUC238" s="56"/>
      <c r="NUD238" s="56"/>
      <c r="NUE238" s="56"/>
      <c r="NUF238" s="56"/>
      <c r="NUG238" s="56"/>
      <c r="NUH238" s="56"/>
      <c r="NUI238" s="56"/>
      <c r="NUJ238" s="56"/>
      <c r="NUK238" s="56"/>
      <c r="NUL238" s="56"/>
      <c r="NUM238" s="56"/>
      <c r="NUN238" s="56"/>
      <c r="NUO238" s="56"/>
      <c r="NUP238" s="56"/>
      <c r="NUQ238" s="56"/>
      <c r="NUR238" s="56"/>
      <c r="NUS238" s="56"/>
      <c r="NUT238" s="56"/>
      <c r="NUU238" s="56"/>
      <c r="NUV238" s="56"/>
      <c r="NUW238" s="56"/>
      <c r="NUX238" s="56"/>
      <c r="NUY238" s="56"/>
      <c r="NUZ238" s="56"/>
      <c r="NVA238" s="56"/>
      <c r="NVB238" s="56"/>
      <c r="NVC238" s="56"/>
      <c r="NVD238" s="56"/>
      <c r="NVE238" s="56"/>
      <c r="NVF238" s="56"/>
      <c r="NVG238" s="56"/>
      <c r="NVH238" s="56"/>
      <c r="NVI238" s="56"/>
      <c r="NVJ238" s="56"/>
      <c r="NVK238" s="56"/>
      <c r="NVL238" s="56"/>
      <c r="NVM238" s="56"/>
      <c r="NVN238" s="56"/>
      <c r="NVO238" s="56"/>
      <c r="NVP238" s="56"/>
      <c r="NVQ238" s="56"/>
      <c r="NVR238" s="56"/>
      <c r="NVS238" s="56"/>
      <c r="NVT238" s="56"/>
      <c r="NVU238" s="56"/>
      <c r="NVV238" s="56"/>
      <c r="NVW238" s="56"/>
      <c r="NVX238" s="56"/>
      <c r="NVY238" s="56"/>
      <c r="NVZ238" s="56"/>
      <c r="NWA238" s="56"/>
      <c r="NWB238" s="56"/>
      <c r="NWC238" s="56"/>
      <c r="NWD238" s="56"/>
      <c r="NWE238" s="56"/>
      <c r="NWF238" s="56"/>
      <c r="NWG238" s="56"/>
      <c r="NWH238" s="56"/>
      <c r="NWI238" s="56"/>
      <c r="NWJ238" s="56"/>
      <c r="NWK238" s="56"/>
      <c r="NWL238" s="56"/>
      <c r="NWM238" s="56"/>
      <c r="NWN238" s="56"/>
      <c r="NWO238" s="56"/>
      <c r="NWP238" s="56"/>
      <c r="NWQ238" s="56"/>
      <c r="NWR238" s="56"/>
      <c r="NWS238" s="56"/>
      <c r="NWT238" s="56"/>
      <c r="NWU238" s="56"/>
      <c r="NWV238" s="56"/>
      <c r="NWW238" s="56"/>
      <c r="NWX238" s="56"/>
      <c r="NWY238" s="56"/>
      <c r="NWZ238" s="56"/>
      <c r="NXA238" s="56"/>
      <c r="NXB238" s="56"/>
      <c r="NXC238" s="56"/>
      <c r="NXD238" s="56"/>
      <c r="NXE238" s="56"/>
      <c r="NXF238" s="56"/>
      <c r="NXG238" s="56"/>
      <c r="NXH238" s="56"/>
      <c r="NXI238" s="56"/>
      <c r="NXJ238" s="56"/>
      <c r="NXK238" s="56"/>
      <c r="NXL238" s="56"/>
      <c r="NXM238" s="56"/>
      <c r="NXN238" s="56"/>
      <c r="NXO238" s="56"/>
      <c r="NXP238" s="56"/>
      <c r="NXQ238" s="56"/>
      <c r="NXR238" s="56"/>
      <c r="NXS238" s="56"/>
      <c r="NXT238" s="56"/>
      <c r="NXU238" s="56"/>
      <c r="NXV238" s="56"/>
      <c r="NXW238" s="56"/>
      <c r="NXX238" s="56"/>
      <c r="NXY238" s="56"/>
      <c r="NXZ238" s="56"/>
      <c r="NYA238" s="56"/>
      <c r="NYB238" s="56"/>
      <c r="NYC238" s="56"/>
      <c r="NYD238" s="56"/>
      <c r="NYE238" s="56"/>
      <c r="NYF238" s="56"/>
      <c r="NYG238" s="56"/>
      <c r="NYH238" s="56"/>
      <c r="NYI238" s="56"/>
      <c r="NYJ238" s="56"/>
      <c r="NYK238" s="56"/>
      <c r="NYL238" s="56"/>
      <c r="NYM238" s="56"/>
      <c r="NYN238" s="56"/>
      <c r="NYO238" s="56"/>
      <c r="NYP238" s="56"/>
      <c r="NYQ238" s="56"/>
      <c r="NYR238" s="56"/>
      <c r="NYS238" s="56"/>
      <c r="NYT238" s="56"/>
      <c r="NYU238" s="56"/>
      <c r="NYV238" s="56"/>
      <c r="NYW238" s="56"/>
      <c r="NYX238" s="56"/>
      <c r="NYY238" s="56"/>
      <c r="NYZ238" s="56"/>
      <c r="NZA238" s="56"/>
      <c r="NZB238" s="56"/>
      <c r="NZC238" s="56"/>
      <c r="NZD238" s="56"/>
      <c r="NZE238" s="56"/>
      <c r="NZF238" s="56"/>
      <c r="NZG238" s="56"/>
      <c r="NZH238" s="56"/>
      <c r="NZI238" s="56"/>
      <c r="NZJ238" s="56"/>
      <c r="NZK238" s="56"/>
      <c r="NZL238" s="56"/>
      <c r="NZM238" s="56"/>
      <c r="NZN238" s="56"/>
      <c r="NZO238" s="56"/>
      <c r="NZP238" s="56"/>
      <c r="NZQ238" s="56"/>
      <c r="NZR238" s="56"/>
      <c r="NZS238" s="56"/>
      <c r="NZT238" s="56"/>
      <c r="NZU238" s="56"/>
      <c r="NZV238" s="56"/>
      <c r="NZW238" s="56"/>
      <c r="NZX238" s="56"/>
      <c r="NZY238" s="56"/>
      <c r="NZZ238" s="56"/>
      <c r="OAA238" s="56"/>
      <c r="OAB238" s="56"/>
      <c r="OAC238" s="56"/>
      <c r="OAD238" s="56"/>
      <c r="OAE238" s="56"/>
      <c r="OAF238" s="56"/>
      <c r="OAG238" s="56"/>
      <c r="OAH238" s="56"/>
      <c r="OAI238" s="56"/>
      <c r="OAJ238" s="56"/>
      <c r="OAK238" s="56"/>
      <c r="OAL238" s="56"/>
      <c r="OAM238" s="56"/>
      <c r="OAN238" s="56"/>
      <c r="OAO238" s="56"/>
      <c r="OAP238" s="56"/>
      <c r="OAQ238" s="56"/>
      <c r="OAR238" s="56"/>
      <c r="OAS238" s="56"/>
      <c r="OAT238" s="56"/>
      <c r="OAU238" s="56"/>
      <c r="OAV238" s="56"/>
      <c r="OAW238" s="56"/>
      <c r="OAX238" s="56"/>
      <c r="OAY238" s="56"/>
      <c r="OAZ238" s="56"/>
      <c r="OBA238" s="56"/>
      <c r="OBB238" s="56"/>
      <c r="OBC238" s="56"/>
      <c r="OBD238" s="56"/>
      <c r="OBE238" s="56"/>
      <c r="OBF238" s="56"/>
      <c r="OBG238" s="56"/>
      <c r="OBH238" s="56"/>
      <c r="OBI238" s="56"/>
      <c r="OBJ238" s="56"/>
      <c r="OBK238" s="56"/>
      <c r="OBL238" s="56"/>
      <c r="OBM238" s="56"/>
      <c r="OBN238" s="56"/>
      <c r="OBO238" s="56"/>
      <c r="OBP238" s="56"/>
      <c r="OBQ238" s="56"/>
      <c r="OBR238" s="56"/>
      <c r="OBS238" s="56"/>
      <c r="OBT238" s="56"/>
      <c r="OBU238" s="56"/>
      <c r="OBV238" s="56"/>
      <c r="OBW238" s="56"/>
      <c r="OBX238" s="56"/>
      <c r="OBY238" s="56"/>
      <c r="OBZ238" s="56"/>
      <c r="OCA238" s="56"/>
      <c r="OCB238" s="56"/>
      <c r="OCC238" s="56"/>
      <c r="OCD238" s="56"/>
      <c r="OCE238" s="56"/>
      <c r="OCF238" s="56"/>
      <c r="OCG238" s="56"/>
      <c r="OCH238" s="56"/>
      <c r="OCI238" s="56"/>
      <c r="OCJ238" s="56"/>
      <c r="OCK238" s="56"/>
      <c r="OCL238" s="56"/>
      <c r="OCM238" s="56"/>
      <c r="OCN238" s="56"/>
      <c r="OCO238" s="56"/>
      <c r="OCP238" s="56"/>
      <c r="OCQ238" s="56"/>
      <c r="OCR238" s="56"/>
      <c r="OCS238" s="56"/>
      <c r="OCT238" s="56"/>
      <c r="OCU238" s="56"/>
      <c r="OCV238" s="56"/>
      <c r="OCW238" s="56"/>
      <c r="OCX238" s="56"/>
      <c r="OCY238" s="56"/>
      <c r="OCZ238" s="56"/>
      <c r="ODA238" s="56"/>
      <c r="ODB238" s="56"/>
      <c r="ODC238" s="56"/>
      <c r="ODD238" s="56"/>
      <c r="ODE238" s="56"/>
      <c r="ODF238" s="56"/>
      <c r="ODG238" s="56"/>
      <c r="ODH238" s="56"/>
      <c r="ODI238" s="56"/>
      <c r="ODJ238" s="56"/>
      <c r="ODK238" s="56"/>
      <c r="ODL238" s="56"/>
      <c r="ODM238" s="56"/>
      <c r="ODN238" s="56"/>
      <c r="ODO238" s="56"/>
      <c r="ODP238" s="56"/>
      <c r="ODQ238" s="56"/>
      <c r="ODR238" s="56"/>
      <c r="ODS238" s="56"/>
      <c r="ODT238" s="56"/>
      <c r="ODU238" s="56"/>
      <c r="ODV238" s="56"/>
      <c r="ODW238" s="56"/>
      <c r="ODX238" s="56"/>
      <c r="ODY238" s="56"/>
      <c r="ODZ238" s="56"/>
      <c r="OEA238" s="56"/>
      <c r="OEB238" s="56"/>
      <c r="OEC238" s="56"/>
      <c r="OED238" s="56"/>
      <c r="OEE238" s="56"/>
      <c r="OEF238" s="56"/>
      <c r="OEG238" s="56"/>
      <c r="OEH238" s="56"/>
      <c r="OEI238" s="56"/>
      <c r="OEJ238" s="56"/>
      <c r="OEK238" s="56"/>
      <c r="OEL238" s="56"/>
      <c r="OEM238" s="56"/>
      <c r="OEN238" s="56"/>
      <c r="OEO238" s="56"/>
      <c r="OEP238" s="56"/>
      <c r="OEQ238" s="56"/>
      <c r="OER238" s="56"/>
      <c r="OES238" s="56"/>
      <c r="OET238" s="56"/>
      <c r="OEU238" s="56"/>
      <c r="OEV238" s="56"/>
      <c r="OEW238" s="56"/>
      <c r="OEX238" s="56"/>
      <c r="OEY238" s="56"/>
      <c r="OEZ238" s="56"/>
      <c r="OFA238" s="56"/>
      <c r="OFB238" s="56"/>
      <c r="OFC238" s="56"/>
      <c r="OFD238" s="56"/>
      <c r="OFE238" s="56"/>
      <c r="OFF238" s="56"/>
      <c r="OFG238" s="56"/>
      <c r="OFH238" s="56"/>
      <c r="OFI238" s="56"/>
      <c r="OFJ238" s="56"/>
      <c r="OFK238" s="56"/>
      <c r="OFL238" s="56"/>
      <c r="OFM238" s="56"/>
      <c r="OFN238" s="56"/>
      <c r="OFO238" s="56"/>
      <c r="OFP238" s="56"/>
      <c r="OFQ238" s="56"/>
      <c r="OFR238" s="56"/>
      <c r="OFS238" s="56"/>
      <c r="OFT238" s="56"/>
      <c r="OFU238" s="56"/>
      <c r="OFV238" s="56"/>
      <c r="OFW238" s="56"/>
      <c r="OFX238" s="56"/>
      <c r="OFY238" s="56"/>
      <c r="OFZ238" s="56"/>
      <c r="OGA238" s="56"/>
      <c r="OGB238" s="56"/>
      <c r="OGC238" s="56"/>
      <c r="OGD238" s="56"/>
      <c r="OGE238" s="56"/>
      <c r="OGF238" s="56"/>
      <c r="OGG238" s="56"/>
      <c r="OGH238" s="56"/>
      <c r="OGI238" s="56"/>
      <c r="OGJ238" s="56"/>
      <c r="OGK238" s="56"/>
      <c r="OGL238" s="56"/>
      <c r="OGM238" s="56"/>
      <c r="OGN238" s="56"/>
      <c r="OGO238" s="56"/>
      <c r="OGP238" s="56"/>
      <c r="OGQ238" s="56"/>
      <c r="OGR238" s="56"/>
      <c r="OGS238" s="56"/>
      <c r="OGT238" s="56"/>
      <c r="OGU238" s="56"/>
      <c r="OGV238" s="56"/>
      <c r="OGW238" s="56"/>
      <c r="OGX238" s="56"/>
      <c r="OGY238" s="56"/>
      <c r="OGZ238" s="56"/>
      <c r="OHA238" s="56"/>
      <c r="OHB238" s="56"/>
      <c r="OHC238" s="56"/>
      <c r="OHD238" s="56"/>
      <c r="OHE238" s="56"/>
      <c r="OHF238" s="56"/>
      <c r="OHG238" s="56"/>
      <c r="OHH238" s="56"/>
      <c r="OHI238" s="56"/>
      <c r="OHJ238" s="56"/>
      <c r="OHK238" s="56"/>
      <c r="OHL238" s="56"/>
      <c r="OHM238" s="56"/>
      <c r="OHN238" s="56"/>
      <c r="OHO238" s="56"/>
      <c r="OHP238" s="56"/>
      <c r="OHQ238" s="56"/>
      <c r="OHR238" s="56"/>
      <c r="OHS238" s="56"/>
      <c r="OHT238" s="56"/>
      <c r="OHU238" s="56"/>
      <c r="OHV238" s="56"/>
      <c r="OHW238" s="56"/>
      <c r="OHX238" s="56"/>
      <c r="OHY238" s="56"/>
      <c r="OHZ238" s="56"/>
      <c r="OIA238" s="56"/>
      <c r="OIB238" s="56"/>
      <c r="OIC238" s="56"/>
      <c r="OID238" s="56"/>
      <c r="OIE238" s="56"/>
      <c r="OIF238" s="56"/>
      <c r="OIG238" s="56"/>
      <c r="OIH238" s="56"/>
      <c r="OII238" s="56"/>
      <c r="OIJ238" s="56"/>
      <c r="OIK238" s="56"/>
      <c r="OIL238" s="56"/>
      <c r="OIM238" s="56"/>
      <c r="OIN238" s="56"/>
      <c r="OIO238" s="56"/>
      <c r="OIP238" s="56"/>
      <c r="OIQ238" s="56"/>
      <c r="OIR238" s="56"/>
      <c r="OIS238" s="56"/>
      <c r="OIT238" s="56"/>
      <c r="OIU238" s="56"/>
      <c r="OIV238" s="56"/>
      <c r="OIW238" s="56"/>
      <c r="OIX238" s="56"/>
      <c r="OIY238" s="56"/>
      <c r="OIZ238" s="56"/>
      <c r="OJA238" s="56"/>
      <c r="OJB238" s="56"/>
      <c r="OJC238" s="56"/>
      <c r="OJD238" s="56"/>
      <c r="OJE238" s="56"/>
      <c r="OJF238" s="56"/>
      <c r="OJG238" s="56"/>
      <c r="OJH238" s="56"/>
      <c r="OJI238" s="56"/>
      <c r="OJJ238" s="56"/>
      <c r="OJK238" s="56"/>
      <c r="OJL238" s="56"/>
      <c r="OJM238" s="56"/>
      <c r="OJN238" s="56"/>
      <c r="OJO238" s="56"/>
      <c r="OJP238" s="56"/>
      <c r="OJQ238" s="56"/>
      <c r="OJR238" s="56"/>
      <c r="OJS238" s="56"/>
      <c r="OJT238" s="56"/>
      <c r="OJU238" s="56"/>
      <c r="OJV238" s="56"/>
      <c r="OJW238" s="56"/>
      <c r="OJX238" s="56"/>
      <c r="OJY238" s="56"/>
      <c r="OJZ238" s="56"/>
      <c r="OKA238" s="56"/>
      <c r="OKB238" s="56"/>
      <c r="OKC238" s="56"/>
      <c r="OKD238" s="56"/>
      <c r="OKE238" s="56"/>
      <c r="OKF238" s="56"/>
      <c r="OKG238" s="56"/>
      <c r="OKH238" s="56"/>
      <c r="OKI238" s="56"/>
      <c r="OKJ238" s="56"/>
      <c r="OKK238" s="56"/>
      <c r="OKL238" s="56"/>
      <c r="OKM238" s="56"/>
      <c r="OKN238" s="56"/>
      <c r="OKO238" s="56"/>
      <c r="OKP238" s="56"/>
      <c r="OKQ238" s="56"/>
      <c r="OKR238" s="56"/>
      <c r="OKS238" s="56"/>
      <c r="OKT238" s="56"/>
      <c r="OKU238" s="56"/>
      <c r="OKV238" s="56"/>
      <c r="OKW238" s="56"/>
      <c r="OKX238" s="56"/>
      <c r="OKY238" s="56"/>
      <c r="OKZ238" s="56"/>
      <c r="OLA238" s="56"/>
      <c r="OLB238" s="56"/>
      <c r="OLC238" s="56"/>
      <c r="OLD238" s="56"/>
      <c r="OLE238" s="56"/>
      <c r="OLF238" s="56"/>
      <c r="OLG238" s="56"/>
      <c r="OLH238" s="56"/>
      <c r="OLI238" s="56"/>
      <c r="OLJ238" s="56"/>
      <c r="OLK238" s="56"/>
      <c r="OLL238" s="56"/>
      <c r="OLM238" s="56"/>
      <c r="OLN238" s="56"/>
      <c r="OLO238" s="56"/>
      <c r="OLP238" s="56"/>
      <c r="OLQ238" s="56"/>
      <c r="OLR238" s="56"/>
      <c r="OLS238" s="56"/>
      <c r="OLT238" s="56"/>
      <c r="OLU238" s="56"/>
      <c r="OLV238" s="56"/>
      <c r="OLW238" s="56"/>
      <c r="OLX238" s="56"/>
      <c r="OLY238" s="56"/>
      <c r="OLZ238" s="56"/>
      <c r="OMA238" s="56"/>
      <c r="OMB238" s="56"/>
      <c r="OMC238" s="56"/>
      <c r="OMD238" s="56"/>
      <c r="OME238" s="56"/>
      <c r="OMF238" s="56"/>
      <c r="OMG238" s="56"/>
      <c r="OMH238" s="56"/>
      <c r="OMI238" s="56"/>
      <c r="OMJ238" s="56"/>
      <c r="OMK238" s="56"/>
      <c r="OML238" s="56"/>
      <c r="OMM238" s="56"/>
      <c r="OMN238" s="56"/>
      <c r="OMO238" s="56"/>
      <c r="OMP238" s="56"/>
      <c r="OMQ238" s="56"/>
      <c r="OMR238" s="56"/>
      <c r="OMS238" s="56"/>
      <c r="OMT238" s="56"/>
      <c r="OMU238" s="56"/>
      <c r="OMV238" s="56"/>
      <c r="OMW238" s="56"/>
      <c r="OMX238" s="56"/>
      <c r="OMY238" s="56"/>
      <c r="OMZ238" s="56"/>
      <c r="ONA238" s="56"/>
      <c r="ONB238" s="56"/>
      <c r="ONC238" s="56"/>
      <c r="OND238" s="56"/>
      <c r="ONE238" s="56"/>
      <c r="ONF238" s="56"/>
      <c r="ONG238" s="56"/>
      <c r="ONH238" s="56"/>
      <c r="ONI238" s="56"/>
      <c r="ONJ238" s="56"/>
      <c r="ONK238" s="56"/>
      <c r="ONL238" s="56"/>
      <c r="ONM238" s="56"/>
      <c r="ONN238" s="56"/>
      <c r="ONO238" s="56"/>
      <c r="ONP238" s="56"/>
      <c r="ONQ238" s="56"/>
      <c r="ONR238" s="56"/>
      <c r="ONS238" s="56"/>
      <c r="ONT238" s="56"/>
      <c r="ONU238" s="56"/>
      <c r="ONV238" s="56"/>
      <c r="ONW238" s="56"/>
      <c r="ONX238" s="56"/>
      <c r="ONY238" s="56"/>
      <c r="ONZ238" s="56"/>
      <c r="OOA238" s="56"/>
      <c r="OOB238" s="56"/>
      <c r="OOC238" s="56"/>
      <c r="OOD238" s="56"/>
      <c r="OOE238" s="56"/>
      <c r="OOF238" s="56"/>
      <c r="OOG238" s="56"/>
      <c r="OOH238" s="56"/>
      <c r="OOI238" s="56"/>
      <c r="OOJ238" s="56"/>
      <c r="OOK238" s="56"/>
      <c r="OOL238" s="56"/>
      <c r="OOM238" s="56"/>
      <c r="OON238" s="56"/>
      <c r="OOO238" s="56"/>
      <c r="OOP238" s="56"/>
      <c r="OOQ238" s="56"/>
      <c r="OOR238" s="56"/>
      <c r="OOS238" s="56"/>
      <c r="OOT238" s="56"/>
      <c r="OOU238" s="56"/>
      <c r="OOV238" s="56"/>
      <c r="OOW238" s="56"/>
      <c r="OOX238" s="56"/>
      <c r="OOY238" s="56"/>
      <c r="OOZ238" s="56"/>
      <c r="OPA238" s="56"/>
      <c r="OPB238" s="56"/>
      <c r="OPC238" s="56"/>
      <c r="OPD238" s="56"/>
      <c r="OPE238" s="56"/>
      <c r="OPF238" s="56"/>
      <c r="OPG238" s="56"/>
      <c r="OPH238" s="56"/>
      <c r="OPI238" s="56"/>
      <c r="OPJ238" s="56"/>
      <c r="OPK238" s="56"/>
      <c r="OPL238" s="56"/>
      <c r="OPM238" s="56"/>
      <c r="OPN238" s="56"/>
      <c r="OPO238" s="56"/>
      <c r="OPP238" s="56"/>
      <c r="OPQ238" s="56"/>
      <c r="OPR238" s="56"/>
      <c r="OPS238" s="56"/>
      <c r="OPT238" s="56"/>
      <c r="OPU238" s="56"/>
      <c r="OPV238" s="56"/>
      <c r="OPW238" s="56"/>
      <c r="OPX238" s="56"/>
      <c r="OPY238" s="56"/>
      <c r="OPZ238" s="56"/>
      <c r="OQA238" s="56"/>
      <c r="OQB238" s="56"/>
      <c r="OQC238" s="56"/>
      <c r="OQD238" s="56"/>
      <c r="OQE238" s="56"/>
      <c r="OQF238" s="56"/>
      <c r="OQG238" s="56"/>
      <c r="OQH238" s="56"/>
      <c r="OQI238" s="56"/>
      <c r="OQJ238" s="56"/>
      <c r="OQK238" s="56"/>
      <c r="OQL238" s="56"/>
      <c r="OQM238" s="56"/>
      <c r="OQN238" s="56"/>
      <c r="OQO238" s="56"/>
      <c r="OQP238" s="56"/>
      <c r="OQQ238" s="56"/>
      <c r="OQR238" s="56"/>
      <c r="OQS238" s="56"/>
      <c r="OQT238" s="56"/>
      <c r="OQU238" s="56"/>
      <c r="OQV238" s="56"/>
      <c r="OQW238" s="56"/>
      <c r="OQX238" s="56"/>
      <c r="OQY238" s="56"/>
      <c r="OQZ238" s="56"/>
      <c r="ORA238" s="56"/>
      <c r="ORB238" s="56"/>
      <c r="ORC238" s="56"/>
      <c r="ORD238" s="56"/>
      <c r="ORE238" s="56"/>
      <c r="ORF238" s="56"/>
      <c r="ORG238" s="56"/>
      <c r="ORH238" s="56"/>
      <c r="ORI238" s="56"/>
      <c r="ORJ238" s="56"/>
      <c r="ORK238" s="56"/>
      <c r="ORL238" s="56"/>
      <c r="ORM238" s="56"/>
      <c r="ORN238" s="56"/>
      <c r="ORO238" s="56"/>
      <c r="ORP238" s="56"/>
      <c r="ORQ238" s="56"/>
      <c r="ORR238" s="56"/>
      <c r="ORS238" s="56"/>
      <c r="ORT238" s="56"/>
      <c r="ORU238" s="56"/>
      <c r="ORV238" s="56"/>
      <c r="ORW238" s="56"/>
      <c r="ORX238" s="56"/>
      <c r="ORY238" s="56"/>
      <c r="ORZ238" s="56"/>
      <c r="OSA238" s="56"/>
      <c r="OSB238" s="56"/>
      <c r="OSC238" s="56"/>
      <c r="OSD238" s="56"/>
      <c r="OSE238" s="56"/>
      <c r="OSF238" s="56"/>
      <c r="OSG238" s="56"/>
      <c r="OSH238" s="56"/>
      <c r="OSI238" s="56"/>
      <c r="OSJ238" s="56"/>
      <c r="OSK238" s="56"/>
      <c r="OSL238" s="56"/>
      <c r="OSM238" s="56"/>
      <c r="OSN238" s="56"/>
      <c r="OSO238" s="56"/>
      <c r="OSP238" s="56"/>
      <c r="OSQ238" s="56"/>
      <c r="OSR238" s="56"/>
      <c r="OSS238" s="56"/>
      <c r="OST238" s="56"/>
      <c r="OSU238" s="56"/>
      <c r="OSV238" s="56"/>
      <c r="OSW238" s="56"/>
      <c r="OSX238" s="56"/>
      <c r="OSY238" s="56"/>
      <c r="OSZ238" s="56"/>
      <c r="OTA238" s="56"/>
      <c r="OTB238" s="56"/>
      <c r="OTC238" s="56"/>
      <c r="OTD238" s="56"/>
      <c r="OTE238" s="56"/>
      <c r="OTF238" s="56"/>
      <c r="OTG238" s="56"/>
      <c r="OTH238" s="56"/>
      <c r="OTI238" s="56"/>
      <c r="OTJ238" s="56"/>
      <c r="OTK238" s="56"/>
      <c r="OTL238" s="56"/>
      <c r="OTM238" s="56"/>
      <c r="OTN238" s="56"/>
      <c r="OTO238" s="56"/>
      <c r="OTP238" s="56"/>
      <c r="OTQ238" s="56"/>
      <c r="OTR238" s="56"/>
      <c r="OTS238" s="56"/>
      <c r="OTT238" s="56"/>
      <c r="OTU238" s="56"/>
      <c r="OTV238" s="56"/>
      <c r="OTW238" s="56"/>
      <c r="OTX238" s="56"/>
      <c r="OTY238" s="56"/>
      <c r="OTZ238" s="56"/>
      <c r="OUA238" s="56"/>
      <c r="OUB238" s="56"/>
      <c r="OUC238" s="56"/>
      <c r="OUD238" s="56"/>
      <c r="OUE238" s="56"/>
      <c r="OUF238" s="56"/>
      <c r="OUG238" s="56"/>
      <c r="OUH238" s="56"/>
      <c r="OUI238" s="56"/>
      <c r="OUJ238" s="56"/>
      <c r="OUK238" s="56"/>
      <c r="OUL238" s="56"/>
      <c r="OUM238" s="56"/>
      <c r="OUN238" s="56"/>
      <c r="OUO238" s="56"/>
      <c r="OUP238" s="56"/>
      <c r="OUQ238" s="56"/>
      <c r="OUR238" s="56"/>
      <c r="OUS238" s="56"/>
      <c r="OUT238" s="56"/>
      <c r="OUU238" s="56"/>
      <c r="OUV238" s="56"/>
      <c r="OUW238" s="56"/>
      <c r="OUX238" s="56"/>
      <c r="OUY238" s="56"/>
      <c r="OUZ238" s="56"/>
      <c r="OVA238" s="56"/>
      <c r="OVB238" s="56"/>
      <c r="OVC238" s="56"/>
      <c r="OVD238" s="56"/>
      <c r="OVE238" s="56"/>
      <c r="OVF238" s="56"/>
      <c r="OVG238" s="56"/>
      <c r="OVH238" s="56"/>
      <c r="OVI238" s="56"/>
      <c r="OVJ238" s="56"/>
      <c r="OVK238" s="56"/>
      <c r="OVL238" s="56"/>
      <c r="OVM238" s="56"/>
      <c r="OVN238" s="56"/>
      <c r="OVO238" s="56"/>
      <c r="OVP238" s="56"/>
      <c r="OVQ238" s="56"/>
      <c r="OVR238" s="56"/>
      <c r="OVS238" s="56"/>
      <c r="OVT238" s="56"/>
      <c r="OVU238" s="56"/>
      <c r="OVV238" s="56"/>
      <c r="OVW238" s="56"/>
      <c r="OVX238" s="56"/>
      <c r="OVY238" s="56"/>
      <c r="OVZ238" s="56"/>
      <c r="OWA238" s="56"/>
      <c r="OWB238" s="56"/>
      <c r="OWC238" s="56"/>
      <c r="OWD238" s="56"/>
      <c r="OWE238" s="56"/>
      <c r="OWF238" s="56"/>
      <c r="OWG238" s="56"/>
      <c r="OWH238" s="56"/>
      <c r="OWI238" s="56"/>
      <c r="OWJ238" s="56"/>
      <c r="OWK238" s="56"/>
      <c r="OWL238" s="56"/>
      <c r="OWM238" s="56"/>
      <c r="OWN238" s="56"/>
      <c r="OWO238" s="56"/>
      <c r="OWP238" s="56"/>
      <c r="OWQ238" s="56"/>
      <c r="OWR238" s="56"/>
      <c r="OWS238" s="56"/>
      <c r="OWT238" s="56"/>
      <c r="OWU238" s="56"/>
      <c r="OWV238" s="56"/>
      <c r="OWW238" s="56"/>
      <c r="OWX238" s="56"/>
      <c r="OWY238" s="56"/>
      <c r="OWZ238" s="56"/>
      <c r="OXA238" s="56"/>
      <c r="OXB238" s="56"/>
      <c r="OXC238" s="56"/>
      <c r="OXD238" s="56"/>
      <c r="OXE238" s="56"/>
      <c r="OXF238" s="56"/>
      <c r="OXG238" s="56"/>
      <c r="OXH238" s="56"/>
      <c r="OXI238" s="56"/>
      <c r="OXJ238" s="56"/>
      <c r="OXK238" s="56"/>
      <c r="OXL238" s="56"/>
      <c r="OXM238" s="56"/>
      <c r="OXN238" s="56"/>
      <c r="OXO238" s="56"/>
      <c r="OXP238" s="56"/>
      <c r="OXQ238" s="56"/>
      <c r="OXR238" s="56"/>
      <c r="OXS238" s="56"/>
      <c r="OXT238" s="56"/>
      <c r="OXU238" s="56"/>
      <c r="OXV238" s="56"/>
      <c r="OXW238" s="56"/>
      <c r="OXX238" s="56"/>
      <c r="OXY238" s="56"/>
      <c r="OXZ238" s="56"/>
      <c r="OYA238" s="56"/>
      <c r="OYB238" s="56"/>
      <c r="OYC238" s="56"/>
      <c r="OYD238" s="56"/>
      <c r="OYE238" s="56"/>
      <c r="OYF238" s="56"/>
      <c r="OYG238" s="56"/>
      <c r="OYH238" s="56"/>
      <c r="OYI238" s="56"/>
      <c r="OYJ238" s="56"/>
      <c r="OYK238" s="56"/>
      <c r="OYL238" s="56"/>
      <c r="OYM238" s="56"/>
      <c r="OYN238" s="56"/>
      <c r="OYO238" s="56"/>
      <c r="OYP238" s="56"/>
      <c r="OYQ238" s="56"/>
      <c r="OYR238" s="56"/>
      <c r="OYS238" s="56"/>
      <c r="OYT238" s="56"/>
      <c r="OYU238" s="56"/>
      <c r="OYV238" s="56"/>
      <c r="OYW238" s="56"/>
      <c r="OYX238" s="56"/>
      <c r="OYY238" s="56"/>
      <c r="OYZ238" s="56"/>
      <c r="OZA238" s="56"/>
      <c r="OZB238" s="56"/>
      <c r="OZC238" s="56"/>
      <c r="OZD238" s="56"/>
      <c r="OZE238" s="56"/>
      <c r="OZF238" s="56"/>
      <c r="OZG238" s="56"/>
      <c r="OZH238" s="56"/>
      <c r="OZI238" s="56"/>
      <c r="OZJ238" s="56"/>
      <c r="OZK238" s="56"/>
      <c r="OZL238" s="56"/>
      <c r="OZM238" s="56"/>
      <c r="OZN238" s="56"/>
      <c r="OZO238" s="56"/>
      <c r="OZP238" s="56"/>
      <c r="OZQ238" s="56"/>
      <c r="OZR238" s="56"/>
      <c r="OZS238" s="56"/>
      <c r="OZT238" s="56"/>
      <c r="OZU238" s="56"/>
      <c r="OZV238" s="56"/>
      <c r="OZW238" s="56"/>
      <c r="OZX238" s="56"/>
      <c r="OZY238" s="56"/>
      <c r="OZZ238" s="56"/>
      <c r="PAA238" s="56"/>
      <c r="PAB238" s="56"/>
      <c r="PAC238" s="56"/>
      <c r="PAD238" s="56"/>
      <c r="PAE238" s="56"/>
      <c r="PAF238" s="56"/>
      <c r="PAG238" s="56"/>
      <c r="PAH238" s="56"/>
      <c r="PAI238" s="56"/>
      <c r="PAJ238" s="56"/>
      <c r="PAK238" s="56"/>
      <c r="PAL238" s="56"/>
      <c r="PAM238" s="56"/>
      <c r="PAN238" s="56"/>
      <c r="PAO238" s="56"/>
      <c r="PAP238" s="56"/>
      <c r="PAQ238" s="56"/>
      <c r="PAR238" s="56"/>
      <c r="PAS238" s="56"/>
      <c r="PAT238" s="56"/>
      <c r="PAU238" s="56"/>
      <c r="PAV238" s="56"/>
      <c r="PAW238" s="56"/>
      <c r="PAX238" s="56"/>
      <c r="PAY238" s="56"/>
      <c r="PAZ238" s="56"/>
      <c r="PBA238" s="56"/>
      <c r="PBB238" s="56"/>
      <c r="PBC238" s="56"/>
      <c r="PBD238" s="56"/>
      <c r="PBE238" s="56"/>
      <c r="PBF238" s="56"/>
      <c r="PBG238" s="56"/>
      <c r="PBH238" s="56"/>
      <c r="PBI238" s="56"/>
      <c r="PBJ238" s="56"/>
      <c r="PBK238" s="56"/>
      <c r="PBL238" s="56"/>
      <c r="PBM238" s="56"/>
      <c r="PBN238" s="56"/>
      <c r="PBO238" s="56"/>
      <c r="PBP238" s="56"/>
      <c r="PBQ238" s="56"/>
      <c r="PBR238" s="56"/>
      <c r="PBS238" s="56"/>
      <c r="PBT238" s="56"/>
      <c r="PBU238" s="56"/>
      <c r="PBV238" s="56"/>
      <c r="PBW238" s="56"/>
      <c r="PBX238" s="56"/>
      <c r="PBY238" s="56"/>
      <c r="PBZ238" s="56"/>
      <c r="PCA238" s="56"/>
      <c r="PCB238" s="56"/>
      <c r="PCC238" s="56"/>
      <c r="PCD238" s="56"/>
      <c r="PCE238" s="56"/>
      <c r="PCF238" s="56"/>
      <c r="PCG238" s="56"/>
      <c r="PCH238" s="56"/>
      <c r="PCI238" s="56"/>
      <c r="PCJ238" s="56"/>
      <c r="PCK238" s="56"/>
      <c r="PCL238" s="56"/>
      <c r="PCM238" s="56"/>
      <c r="PCN238" s="56"/>
      <c r="PCO238" s="56"/>
      <c r="PCP238" s="56"/>
      <c r="PCQ238" s="56"/>
      <c r="PCR238" s="56"/>
      <c r="PCS238" s="56"/>
      <c r="PCT238" s="56"/>
      <c r="PCU238" s="56"/>
      <c r="PCV238" s="56"/>
      <c r="PCW238" s="56"/>
      <c r="PCX238" s="56"/>
      <c r="PCY238" s="56"/>
      <c r="PCZ238" s="56"/>
      <c r="PDA238" s="56"/>
      <c r="PDB238" s="56"/>
      <c r="PDC238" s="56"/>
      <c r="PDD238" s="56"/>
      <c r="PDE238" s="56"/>
      <c r="PDF238" s="56"/>
      <c r="PDG238" s="56"/>
      <c r="PDH238" s="56"/>
      <c r="PDI238" s="56"/>
      <c r="PDJ238" s="56"/>
      <c r="PDK238" s="56"/>
      <c r="PDL238" s="56"/>
      <c r="PDM238" s="56"/>
      <c r="PDN238" s="56"/>
      <c r="PDO238" s="56"/>
      <c r="PDP238" s="56"/>
      <c r="PDQ238" s="56"/>
      <c r="PDR238" s="56"/>
      <c r="PDS238" s="56"/>
      <c r="PDT238" s="56"/>
      <c r="PDU238" s="56"/>
      <c r="PDV238" s="56"/>
      <c r="PDW238" s="56"/>
      <c r="PDX238" s="56"/>
      <c r="PDY238" s="56"/>
      <c r="PDZ238" s="56"/>
      <c r="PEA238" s="56"/>
      <c r="PEB238" s="56"/>
      <c r="PEC238" s="56"/>
      <c r="PED238" s="56"/>
      <c r="PEE238" s="56"/>
      <c r="PEF238" s="56"/>
      <c r="PEG238" s="56"/>
      <c r="PEH238" s="56"/>
      <c r="PEI238" s="56"/>
      <c r="PEJ238" s="56"/>
      <c r="PEK238" s="56"/>
      <c r="PEL238" s="56"/>
      <c r="PEM238" s="56"/>
      <c r="PEN238" s="56"/>
      <c r="PEO238" s="56"/>
      <c r="PEP238" s="56"/>
      <c r="PEQ238" s="56"/>
      <c r="PER238" s="56"/>
      <c r="PES238" s="56"/>
      <c r="PET238" s="56"/>
      <c r="PEU238" s="56"/>
      <c r="PEV238" s="56"/>
      <c r="PEW238" s="56"/>
      <c r="PEX238" s="56"/>
      <c r="PEY238" s="56"/>
      <c r="PEZ238" s="56"/>
      <c r="PFA238" s="56"/>
      <c r="PFB238" s="56"/>
      <c r="PFC238" s="56"/>
      <c r="PFD238" s="56"/>
      <c r="PFE238" s="56"/>
      <c r="PFF238" s="56"/>
      <c r="PFG238" s="56"/>
      <c r="PFH238" s="56"/>
      <c r="PFI238" s="56"/>
      <c r="PFJ238" s="56"/>
      <c r="PFK238" s="56"/>
      <c r="PFL238" s="56"/>
      <c r="PFM238" s="56"/>
      <c r="PFN238" s="56"/>
      <c r="PFO238" s="56"/>
      <c r="PFP238" s="56"/>
      <c r="PFQ238" s="56"/>
      <c r="PFR238" s="56"/>
      <c r="PFS238" s="56"/>
      <c r="PFT238" s="56"/>
      <c r="PFU238" s="56"/>
      <c r="PFV238" s="56"/>
      <c r="PFW238" s="56"/>
      <c r="PFX238" s="56"/>
      <c r="PFY238" s="56"/>
      <c r="PFZ238" s="56"/>
      <c r="PGA238" s="56"/>
      <c r="PGB238" s="56"/>
      <c r="PGC238" s="56"/>
      <c r="PGD238" s="56"/>
      <c r="PGE238" s="56"/>
      <c r="PGF238" s="56"/>
      <c r="PGG238" s="56"/>
      <c r="PGH238" s="56"/>
      <c r="PGI238" s="56"/>
      <c r="PGJ238" s="56"/>
      <c r="PGK238" s="56"/>
      <c r="PGL238" s="56"/>
      <c r="PGM238" s="56"/>
      <c r="PGN238" s="56"/>
      <c r="PGO238" s="56"/>
      <c r="PGP238" s="56"/>
      <c r="PGQ238" s="56"/>
      <c r="PGR238" s="56"/>
      <c r="PGS238" s="56"/>
      <c r="PGT238" s="56"/>
      <c r="PGU238" s="56"/>
      <c r="PGV238" s="56"/>
      <c r="PGW238" s="56"/>
      <c r="PGX238" s="56"/>
      <c r="PGY238" s="56"/>
      <c r="PGZ238" s="56"/>
      <c r="PHA238" s="56"/>
      <c r="PHB238" s="56"/>
      <c r="PHC238" s="56"/>
      <c r="PHD238" s="56"/>
      <c r="PHE238" s="56"/>
      <c r="PHF238" s="56"/>
      <c r="PHG238" s="56"/>
      <c r="PHH238" s="56"/>
      <c r="PHI238" s="56"/>
      <c r="PHJ238" s="56"/>
      <c r="PHK238" s="56"/>
      <c r="PHL238" s="56"/>
      <c r="PHM238" s="56"/>
      <c r="PHN238" s="56"/>
      <c r="PHO238" s="56"/>
      <c r="PHP238" s="56"/>
      <c r="PHQ238" s="56"/>
      <c r="PHR238" s="56"/>
      <c r="PHS238" s="56"/>
      <c r="PHT238" s="56"/>
      <c r="PHU238" s="56"/>
      <c r="PHV238" s="56"/>
      <c r="PHW238" s="56"/>
      <c r="PHX238" s="56"/>
      <c r="PHY238" s="56"/>
      <c r="PHZ238" s="56"/>
      <c r="PIA238" s="56"/>
      <c r="PIB238" s="56"/>
      <c r="PIC238" s="56"/>
      <c r="PID238" s="56"/>
      <c r="PIE238" s="56"/>
      <c r="PIF238" s="56"/>
      <c r="PIG238" s="56"/>
      <c r="PIH238" s="56"/>
      <c r="PII238" s="56"/>
      <c r="PIJ238" s="56"/>
      <c r="PIK238" s="56"/>
      <c r="PIL238" s="56"/>
      <c r="PIM238" s="56"/>
      <c r="PIN238" s="56"/>
      <c r="PIO238" s="56"/>
      <c r="PIP238" s="56"/>
      <c r="PIQ238" s="56"/>
      <c r="PIR238" s="56"/>
      <c r="PIS238" s="56"/>
      <c r="PIT238" s="56"/>
      <c r="PIU238" s="56"/>
      <c r="PIV238" s="56"/>
      <c r="PIW238" s="56"/>
      <c r="PIX238" s="56"/>
      <c r="PIY238" s="56"/>
      <c r="PIZ238" s="56"/>
      <c r="PJA238" s="56"/>
      <c r="PJB238" s="56"/>
      <c r="PJC238" s="56"/>
      <c r="PJD238" s="56"/>
      <c r="PJE238" s="56"/>
      <c r="PJF238" s="56"/>
      <c r="PJG238" s="56"/>
      <c r="PJH238" s="56"/>
      <c r="PJI238" s="56"/>
      <c r="PJJ238" s="56"/>
      <c r="PJK238" s="56"/>
      <c r="PJL238" s="56"/>
      <c r="PJM238" s="56"/>
      <c r="PJN238" s="56"/>
      <c r="PJO238" s="56"/>
      <c r="PJP238" s="56"/>
      <c r="PJQ238" s="56"/>
      <c r="PJR238" s="56"/>
      <c r="PJS238" s="56"/>
      <c r="PJT238" s="56"/>
      <c r="PJU238" s="56"/>
      <c r="PJV238" s="56"/>
      <c r="PJW238" s="56"/>
      <c r="PJX238" s="56"/>
      <c r="PJY238" s="56"/>
      <c r="PJZ238" s="56"/>
      <c r="PKA238" s="56"/>
      <c r="PKB238" s="56"/>
      <c r="PKC238" s="56"/>
      <c r="PKD238" s="56"/>
      <c r="PKE238" s="56"/>
      <c r="PKF238" s="56"/>
      <c r="PKG238" s="56"/>
      <c r="PKH238" s="56"/>
      <c r="PKI238" s="56"/>
      <c r="PKJ238" s="56"/>
      <c r="PKK238" s="56"/>
      <c r="PKL238" s="56"/>
      <c r="PKM238" s="56"/>
      <c r="PKN238" s="56"/>
      <c r="PKO238" s="56"/>
      <c r="PKP238" s="56"/>
      <c r="PKQ238" s="56"/>
      <c r="PKR238" s="56"/>
      <c r="PKS238" s="56"/>
      <c r="PKT238" s="56"/>
      <c r="PKU238" s="56"/>
      <c r="PKV238" s="56"/>
      <c r="PKW238" s="56"/>
      <c r="PKX238" s="56"/>
      <c r="PKY238" s="56"/>
      <c r="PKZ238" s="56"/>
      <c r="PLA238" s="56"/>
      <c r="PLB238" s="56"/>
      <c r="PLC238" s="56"/>
      <c r="PLD238" s="56"/>
      <c r="PLE238" s="56"/>
      <c r="PLF238" s="56"/>
      <c r="PLG238" s="56"/>
      <c r="PLH238" s="56"/>
      <c r="PLI238" s="56"/>
      <c r="PLJ238" s="56"/>
      <c r="PLK238" s="56"/>
      <c r="PLL238" s="56"/>
      <c r="PLM238" s="56"/>
      <c r="PLN238" s="56"/>
      <c r="PLO238" s="56"/>
      <c r="PLP238" s="56"/>
      <c r="PLQ238" s="56"/>
      <c r="PLR238" s="56"/>
      <c r="PLS238" s="56"/>
      <c r="PLT238" s="56"/>
      <c r="PLU238" s="56"/>
      <c r="PLV238" s="56"/>
      <c r="PLW238" s="56"/>
      <c r="PLX238" s="56"/>
      <c r="PLY238" s="56"/>
      <c r="PLZ238" s="56"/>
      <c r="PMA238" s="56"/>
      <c r="PMB238" s="56"/>
      <c r="PMC238" s="56"/>
      <c r="PMD238" s="56"/>
      <c r="PME238" s="56"/>
      <c r="PMF238" s="56"/>
      <c r="PMG238" s="56"/>
      <c r="PMH238" s="56"/>
      <c r="PMI238" s="56"/>
      <c r="PMJ238" s="56"/>
      <c r="PMK238" s="56"/>
      <c r="PML238" s="56"/>
      <c r="PMM238" s="56"/>
      <c r="PMN238" s="56"/>
      <c r="PMO238" s="56"/>
      <c r="PMP238" s="56"/>
      <c r="PMQ238" s="56"/>
      <c r="PMR238" s="56"/>
      <c r="PMS238" s="56"/>
      <c r="PMT238" s="56"/>
      <c r="PMU238" s="56"/>
      <c r="PMV238" s="56"/>
      <c r="PMW238" s="56"/>
      <c r="PMX238" s="56"/>
      <c r="PMY238" s="56"/>
      <c r="PMZ238" s="56"/>
      <c r="PNA238" s="56"/>
      <c r="PNB238" s="56"/>
      <c r="PNC238" s="56"/>
      <c r="PND238" s="56"/>
      <c r="PNE238" s="56"/>
      <c r="PNF238" s="56"/>
      <c r="PNG238" s="56"/>
      <c r="PNH238" s="56"/>
      <c r="PNI238" s="56"/>
      <c r="PNJ238" s="56"/>
      <c r="PNK238" s="56"/>
      <c r="PNL238" s="56"/>
      <c r="PNM238" s="56"/>
      <c r="PNN238" s="56"/>
      <c r="PNO238" s="56"/>
      <c r="PNP238" s="56"/>
      <c r="PNQ238" s="56"/>
      <c r="PNR238" s="56"/>
      <c r="PNS238" s="56"/>
      <c r="PNT238" s="56"/>
      <c r="PNU238" s="56"/>
      <c r="PNV238" s="56"/>
      <c r="PNW238" s="56"/>
      <c r="PNX238" s="56"/>
      <c r="PNY238" s="56"/>
      <c r="PNZ238" s="56"/>
      <c r="POA238" s="56"/>
      <c r="POB238" s="56"/>
      <c r="POC238" s="56"/>
      <c r="POD238" s="56"/>
      <c r="POE238" s="56"/>
      <c r="POF238" s="56"/>
      <c r="POG238" s="56"/>
      <c r="POH238" s="56"/>
      <c r="POI238" s="56"/>
      <c r="POJ238" s="56"/>
      <c r="POK238" s="56"/>
      <c r="POL238" s="56"/>
      <c r="POM238" s="56"/>
      <c r="PON238" s="56"/>
      <c r="POO238" s="56"/>
      <c r="POP238" s="56"/>
      <c r="POQ238" s="56"/>
      <c r="POR238" s="56"/>
      <c r="POS238" s="56"/>
      <c r="POT238" s="56"/>
      <c r="POU238" s="56"/>
      <c r="POV238" s="56"/>
      <c r="POW238" s="56"/>
      <c r="POX238" s="56"/>
      <c r="POY238" s="56"/>
      <c r="POZ238" s="56"/>
      <c r="PPA238" s="56"/>
      <c r="PPB238" s="56"/>
      <c r="PPC238" s="56"/>
      <c r="PPD238" s="56"/>
      <c r="PPE238" s="56"/>
      <c r="PPF238" s="56"/>
      <c r="PPG238" s="56"/>
      <c r="PPH238" s="56"/>
      <c r="PPI238" s="56"/>
      <c r="PPJ238" s="56"/>
      <c r="PPK238" s="56"/>
      <c r="PPL238" s="56"/>
      <c r="PPM238" s="56"/>
      <c r="PPN238" s="56"/>
      <c r="PPO238" s="56"/>
      <c r="PPP238" s="56"/>
      <c r="PPQ238" s="56"/>
      <c r="PPR238" s="56"/>
      <c r="PPS238" s="56"/>
      <c r="PPT238" s="56"/>
      <c r="PPU238" s="56"/>
      <c r="PPV238" s="56"/>
      <c r="PPW238" s="56"/>
      <c r="PPX238" s="56"/>
      <c r="PPY238" s="56"/>
      <c r="PPZ238" s="56"/>
      <c r="PQA238" s="56"/>
      <c r="PQB238" s="56"/>
      <c r="PQC238" s="56"/>
      <c r="PQD238" s="56"/>
      <c r="PQE238" s="56"/>
      <c r="PQF238" s="56"/>
      <c r="PQG238" s="56"/>
      <c r="PQH238" s="56"/>
      <c r="PQI238" s="56"/>
      <c r="PQJ238" s="56"/>
      <c r="PQK238" s="56"/>
      <c r="PQL238" s="56"/>
      <c r="PQM238" s="56"/>
      <c r="PQN238" s="56"/>
      <c r="PQO238" s="56"/>
      <c r="PQP238" s="56"/>
      <c r="PQQ238" s="56"/>
      <c r="PQR238" s="56"/>
      <c r="PQS238" s="56"/>
      <c r="PQT238" s="56"/>
      <c r="PQU238" s="56"/>
      <c r="PQV238" s="56"/>
      <c r="PQW238" s="56"/>
      <c r="PQX238" s="56"/>
      <c r="PQY238" s="56"/>
      <c r="PQZ238" s="56"/>
      <c r="PRA238" s="56"/>
      <c r="PRB238" s="56"/>
      <c r="PRC238" s="56"/>
      <c r="PRD238" s="56"/>
      <c r="PRE238" s="56"/>
      <c r="PRF238" s="56"/>
      <c r="PRG238" s="56"/>
      <c r="PRH238" s="56"/>
      <c r="PRI238" s="56"/>
      <c r="PRJ238" s="56"/>
      <c r="PRK238" s="56"/>
      <c r="PRL238" s="56"/>
      <c r="PRM238" s="56"/>
      <c r="PRN238" s="56"/>
      <c r="PRO238" s="56"/>
      <c r="PRP238" s="56"/>
      <c r="PRQ238" s="56"/>
      <c r="PRR238" s="56"/>
      <c r="PRS238" s="56"/>
      <c r="PRT238" s="56"/>
      <c r="PRU238" s="56"/>
      <c r="PRV238" s="56"/>
      <c r="PRW238" s="56"/>
      <c r="PRX238" s="56"/>
      <c r="PRY238" s="56"/>
      <c r="PRZ238" s="56"/>
      <c r="PSA238" s="56"/>
      <c r="PSB238" s="56"/>
      <c r="PSC238" s="56"/>
      <c r="PSD238" s="56"/>
      <c r="PSE238" s="56"/>
      <c r="PSF238" s="56"/>
      <c r="PSG238" s="56"/>
      <c r="PSH238" s="56"/>
      <c r="PSI238" s="56"/>
      <c r="PSJ238" s="56"/>
      <c r="PSK238" s="56"/>
      <c r="PSL238" s="56"/>
      <c r="PSM238" s="56"/>
      <c r="PSN238" s="56"/>
      <c r="PSO238" s="56"/>
      <c r="PSP238" s="56"/>
      <c r="PSQ238" s="56"/>
      <c r="PSR238" s="56"/>
      <c r="PSS238" s="56"/>
      <c r="PST238" s="56"/>
      <c r="PSU238" s="56"/>
      <c r="PSV238" s="56"/>
      <c r="PSW238" s="56"/>
      <c r="PSX238" s="56"/>
      <c r="PSY238" s="56"/>
      <c r="PSZ238" s="56"/>
      <c r="PTA238" s="56"/>
      <c r="PTB238" s="56"/>
      <c r="PTC238" s="56"/>
      <c r="PTD238" s="56"/>
      <c r="PTE238" s="56"/>
      <c r="PTF238" s="56"/>
      <c r="PTG238" s="56"/>
      <c r="PTH238" s="56"/>
      <c r="PTI238" s="56"/>
      <c r="PTJ238" s="56"/>
      <c r="PTK238" s="56"/>
      <c r="PTL238" s="56"/>
      <c r="PTM238" s="56"/>
      <c r="PTN238" s="56"/>
      <c r="PTO238" s="56"/>
      <c r="PTP238" s="56"/>
      <c r="PTQ238" s="56"/>
      <c r="PTR238" s="56"/>
      <c r="PTS238" s="56"/>
      <c r="PTT238" s="56"/>
      <c r="PTU238" s="56"/>
      <c r="PTV238" s="56"/>
      <c r="PTW238" s="56"/>
      <c r="PTX238" s="56"/>
      <c r="PTY238" s="56"/>
      <c r="PTZ238" s="56"/>
      <c r="PUA238" s="56"/>
      <c r="PUB238" s="56"/>
      <c r="PUC238" s="56"/>
      <c r="PUD238" s="56"/>
      <c r="PUE238" s="56"/>
      <c r="PUF238" s="56"/>
      <c r="PUG238" s="56"/>
      <c r="PUH238" s="56"/>
      <c r="PUI238" s="56"/>
      <c r="PUJ238" s="56"/>
      <c r="PUK238" s="56"/>
      <c r="PUL238" s="56"/>
      <c r="PUM238" s="56"/>
      <c r="PUN238" s="56"/>
      <c r="PUO238" s="56"/>
      <c r="PUP238" s="56"/>
      <c r="PUQ238" s="56"/>
      <c r="PUR238" s="56"/>
      <c r="PUS238" s="56"/>
      <c r="PUT238" s="56"/>
      <c r="PUU238" s="56"/>
      <c r="PUV238" s="56"/>
      <c r="PUW238" s="56"/>
      <c r="PUX238" s="56"/>
      <c r="PUY238" s="56"/>
      <c r="PUZ238" s="56"/>
      <c r="PVA238" s="56"/>
      <c r="PVB238" s="56"/>
      <c r="PVC238" s="56"/>
      <c r="PVD238" s="56"/>
      <c r="PVE238" s="56"/>
      <c r="PVF238" s="56"/>
      <c r="PVG238" s="56"/>
      <c r="PVH238" s="56"/>
      <c r="PVI238" s="56"/>
      <c r="PVJ238" s="56"/>
      <c r="PVK238" s="56"/>
      <c r="PVL238" s="56"/>
      <c r="PVM238" s="56"/>
      <c r="PVN238" s="56"/>
      <c r="PVO238" s="56"/>
      <c r="PVP238" s="56"/>
      <c r="PVQ238" s="56"/>
      <c r="PVR238" s="56"/>
      <c r="PVS238" s="56"/>
      <c r="PVT238" s="56"/>
      <c r="PVU238" s="56"/>
      <c r="PVV238" s="56"/>
      <c r="PVW238" s="56"/>
      <c r="PVX238" s="56"/>
      <c r="PVY238" s="56"/>
      <c r="PVZ238" s="56"/>
      <c r="PWA238" s="56"/>
      <c r="PWB238" s="56"/>
      <c r="PWC238" s="56"/>
      <c r="PWD238" s="56"/>
      <c r="PWE238" s="56"/>
      <c r="PWF238" s="56"/>
      <c r="PWG238" s="56"/>
      <c r="PWH238" s="56"/>
      <c r="PWI238" s="56"/>
      <c r="PWJ238" s="56"/>
      <c r="PWK238" s="56"/>
      <c r="PWL238" s="56"/>
      <c r="PWM238" s="56"/>
      <c r="PWN238" s="56"/>
      <c r="PWO238" s="56"/>
      <c r="PWP238" s="56"/>
      <c r="PWQ238" s="56"/>
      <c r="PWR238" s="56"/>
      <c r="PWS238" s="56"/>
      <c r="PWT238" s="56"/>
      <c r="PWU238" s="56"/>
      <c r="PWV238" s="56"/>
      <c r="PWW238" s="56"/>
      <c r="PWX238" s="56"/>
      <c r="PWY238" s="56"/>
      <c r="PWZ238" s="56"/>
      <c r="PXA238" s="56"/>
      <c r="PXB238" s="56"/>
      <c r="PXC238" s="56"/>
      <c r="PXD238" s="56"/>
      <c r="PXE238" s="56"/>
      <c r="PXF238" s="56"/>
      <c r="PXG238" s="56"/>
      <c r="PXH238" s="56"/>
      <c r="PXI238" s="56"/>
      <c r="PXJ238" s="56"/>
      <c r="PXK238" s="56"/>
      <c r="PXL238" s="56"/>
      <c r="PXM238" s="56"/>
      <c r="PXN238" s="56"/>
      <c r="PXO238" s="56"/>
      <c r="PXP238" s="56"/>
      <c r="PXQ238" s="56"/>
      <c r="PXR238" s="56"/>
      <c r="PXS238" s="56"/>
      <c r="PXT238" s="56"/>
      <c r="PXU238" s="56"/>
      <c r="PXV238" s="56"/>
      <c r="PXW238" s="56"/>
      <c r="PXX238" s="56"/>
      <c r="PXY238" s="56"/>
      <c r="PXZ238" s="56"/>
      <c r="PYA238" s="56"/>
      <c r="PYB238" s="56"/>
      <c r="PYC238" s="56"/>
      <c r="PYD238" s="56"/>
      <c r="PYE238" s="56"/>
      <c r="PYF238" s="56"/>
      <c r="PYG238" s="56"/>
      <c r="PYH238" s="56"/>
      <c r="PYI238" s="56"/>
      <c r="PYJ238" s="56"/>
      <c r="PYK238" s="56"/>
      <c r="PYL238" s="56"/>
      <c r="PYM238" s="56"/>
      <c r="PYN238" s="56"/>
      <c r="PYO238" s="56"/>
      <c r="PYP238" s="56"/>
      <c r="PYQ238" s="56"/>
      <c r="PYR238" s="56"/>
      <c r="PYS238" s="56"/>
      <c r="PYT238" s="56"/>
      <c r="PYU238" s="56"/>
      <c r="PYV238" s="56"/>
      <c r="PYW238" s="56"/>
      <c r="PYX238" s="56"/>
      <c r="PYY238" s="56"/>
      <c r="PYZ238" s="56"/>
      <c r="PZA238" s="56"/>
      <c r="PZB238" s="56"/>
      <c r="PZC238" s="56"/>
      <c r="PZD238" s="56"/>
      <c r="PZE238" s="56"/>
      <c r="PZF238" s="56"/>
      <c r="PZG238" s="56"/>
      <c r="PZH238" s="56"/>
      <c r="PZI238" s="56"/>
      <c r="PZJ238" s="56"/>
      <c r="PZK238" s="56"/>
      <c r="PZL238" s="56"/>
      <c r="PZM238" s="56"/>
      <c r="PZN238" s="56"/>
      <c r="PZO238" s="56"/>
      <c r="PZP238" s="56"/>
      <c r="PZQ238" s="56"/>
      <c r="PZR238" s="56"/>
      <c r="PZS238" s="56"/>
      <c r="PZT238" s="56"/>
      <c r="PZU238" s="56"/>
      <c r="PZV238" s="56"/>
      <c r="PZW238" s="56"/>
      <c r="PZX238" s="56"/>
      <c r="PZY238" s="56"/>
      <c r="PZZ238" s="56"/>
      <c r="QAA238" s="56"/>
      <c r="QAB238" s="56"/>
      <c r="QAC238" s="56"/>
      <c r="QAD238" s="56"/>
      <c r="QAE238" s="56"/>
      <c r="QAF238" s="56"/>
      <c r="QAG238" s="56"/>
      <c r="QAH238" s="56"/>
      <c r="QAI238" s="56"/>
      <c r="QAJ238" s="56"/>
      <c r="QAK238" s="56"/>
      <c r="QAL238" s="56"/>
      <c r="QAM238" s="56"/>
      <c r="QAN238" s="56"/>
      <c r="QAO238" s="56"/>
      <c r="QAP238" s="56"/>
      <c r="QAQ238" s="56"/>
      <c r="QAR238" s="56"/>
      <c r="QAS238" s="56"/>
      <c r="QAT238" s="56"/>
      <c r="QAU238" s="56"/>
      <c r="QAV238" s="56"/>
      <c r="QAW238" s="56"/>
      <c r="QAX238" s="56"/>
      <c r="QAY238" s="56"/>
      <c r="QAZ238" s="56"/>
      <c r="QBA238" s="56"/>
      <c r="QBB238" s="56"/>
      <c r="QBC238" s="56"/>
      <c r="QBD238" s="56"/>
      <c r="QBE238" s="56"/>
      <c r="QBF238" s="56"/>
      <c r="QBG238" s="56"/>
      <c r="QBH238" s="56"/>
      <c r="QBI238" s="56"/>
      <c r="QBJ238" s="56"/>
      <c r="QBK238" s="56"/>
      <c r="QBL238" s="56"/>
      <c r="QBM238" s="56"/>
      <c r="QBN238" s="56"/>
      <c r="QBO238" s="56"/>
      <c r="QBP238" s="56"/>
      <c r="QBQ238" s="56"/>
      <c r="QBR238" s="56"/>
      <c r="QBS238" s="56"/>
      <c r="QBT238" s="56"/>
      <c r="QBU238" s="56"/>
      <c r="QBV238" s="56"/>
      <c r="QBW238" s="56"/>
      <c r="QBX238" s="56"/>
      <c r="QBY238" s="56"/>
      <c r="QBZ238" s="56"/>
      <c r="QCA238" s="56"/>
      <c r="QCB238" s="56"/>
      <c r="QCC238" s="56"/>
      <c r="QCD238" s="56"/>
      <c r="QCE238" s="56"/>
      <c r="QCF238" s="56"/>
      <c r="QCG238" s="56"/>
      <c r="QCH238" s="56"/>
      <c r="QCI238" s="56"/>
      <c r="QCJ238" s="56"/>
      <c r="QCK238" s="56"/>
      <c r="QCL238" s="56"/>
      <c r="QCM238" s="56"/>
      <c r="QCN238" s="56"/>
      <c r="QCO238" s="56"/>
      <c r="QCP238" s="56"/>
      <c r="QCQ238" s="56"/>
      <c r="QCR238" s="56"/>
      <c r="QCS238" s="56"/>
      <c r="QCT238" s="56"/>
      <c r="QCU238" s="56"/>
      <c r="QCV238" s="56"/>
      <c r="QCW238" s="56"/>
      <c r="QCX238" s="56"/>
      <c r="QCY238" s="56"/>
      <c r="QCZ238" s="56"/>
      <c r="QDA238" s="56"/>
      <c r="QDB238" s="56"/>
      <c r="QDC238" s="56"/>
      <c r="QDD238" s="56"/>
      <c r="QDE238" s="56"/>
      <c r="QDF238" s="56"/>
      <c r="QDG238" s="56"/>
      <c r="QDH238" s="56"/>
      <c r="QDI238" s="56"/>
      <c r="QDJ238" s="56"/>
      <c r="QDK238" s="56"/>
      <c r="QDL238" s="56"/>
      <c r="QDM238" s="56"/>
      <c r="QDN238" s="56"/>
      <c r="QDO238" s="56"/>
      <c r="QDP238" s="56"/>
      <c r="QDQ238" s="56"/>
      <c r="QDR238" s="56"/>
      <c r="QDS238" s="56"/>
      <c r="QDT238" s="56"/>
      <c r="QDU238" s="56"/>
      <c r="QDV238" s="56"/>
      <c r="QDW238" s="56"/>
      <c r="QDX238" s="56"/>
      <c r="QDY238" s="56"/>
      <c r="QDZ238" s="56"/>
      <c r="QEA238" s="56"/>
      <c r="QEB238" s="56"/>
      <c r="QEC238" s="56"/>
      <c r="QED238" s="56"/>
      <c r="QEE238" s="56"/>
      <c r="QEF238" s="56"/>
      <c r="QEG238" s="56"/>
      <c r="QEH238" s="56"/>
      <c r="QEI238" s="56"/>
      <c r="QEJ238" s="56"/>
      <c r="QEK238" s="56"/>
      <c r="QEL238" s="56"/>
      <c r="QEM238" s="56"/>
      <c r="QEN238" s="56"/>
      <c r="QEO238" s="56"/>
      <c r="QEP238" s="56"/>
      <c r="QEQ238" s="56"/>
      <c r="QER238" s="56"/>
      <c r="QES238" s="56"/>
      <c r="QET238" s="56"/>
      <c r="QEU238" s="56"/>
      <c r="QEV238" s="56"/>
      <c r="QEW238" s="56"/>
      <c r="QEX238" s="56"/>
      <c r="QEY238" s="56"/>
      <c r="QEZ238" s="56"/>
      <c r="QFA238" s="56"/>
      <c r="QFB238" s="56"/>
      <c r="QFC238" s="56"/>
      <c r="QFD238" s="56"/>
      <c r="QFE238" s="56"/>
      <c r="QFF238" s="56"/>
      <c r="QFG238" s="56"/>
      <c r="QFH238" s="56"/>
      <c r="QFI238" s="56"/>
      <c r="QFJ238" s="56"/>
      <c r="QFK238" s="56"/>
      <c r="QFL238" s="56"/>
      <c r="QFM238" s="56"/>
      <c r="QFN238" s="56"/>
      <c r="QFO238" s="56"/>
      <c r="QFP238" s="56"/>
      <c r="QFQ238" s="56"/>
      <c r="QFR238" s="56"/>
      <c r="QFS238" s="56"/>
      <c r="QFT238" s="56"/>
      <c r="QFU238" s="56"/>
      <c r="QFV238" s="56"/>
      <c r="QFW238" s="56"/>
      <c r="QFX238" s="56"/>
      <c r="QFY238" s="56"/>
      <c r="QFZ238" s="56"/>
      <c r="QGA238" s="56"/>
      <c r="QGB238" s="56"/>
      <c r="QGC238" s="56"/>
      <c r="QGD238" s="56"/>
      <c r="QGE238" s="56"/>
      <c r="QGF238" s="56"/>
      <c r="QGG238" s="56"/>
      <c r="QGH238" s="56"/>
      <c r="QGI238" s="56"/>
      <c r="QGJ238" s="56"/>
      <c r="QGK238" s="56"/>
      <c r="QGL238" s="56"/>
      <c r="QGM238" s="56"/>
      <c r="QGN238" s="56"/>
      <c r="QGO238" s="56"/>
      <c r="QGP238" s="56"/>
      <c r="QGQ238" s="56"/>
      <c r="QGR238" s="56"/>
      <c r="QGS238" s="56"/>
      <c r="QGT238" s="56"/>
      <c r="QGU238" s="56"/>
      <c r="QGV238" s="56"/>
      <c r="QGW238" s="56"/>
      <c r="QGX238" s="56"/>
      <c r="QGY238" s="56"/>
      <c r="QGZ238" s="56"/>
      <c r="QHA238" s="56"/>
      <c r="QHB238" s="56"/>
      <c r="QHC238" s="56"/>
      <c r="QHD238" s="56"/>
      <c r="QHE238" s="56"/>
      <c r="QHF238" s="56"/>
      <c r="QHG238" s="56"/>
      <c r="QHH238" s="56"/>
      <c r="QHI238" s="56"/>
      <c r="QHJ238" s="56"/>
      <c r="QHK238" s="56"/>
      <c r="QHL238" s="56"/>
      <c r="QHM238" s="56"/>
      <c r="QHN238" s="56"/>
      <c r="QHO238" s="56"/>
      <c r="QHP238" s="56"/>
      <c r="QHQ238" s="56"/>
      <c r="QHR238" s="56"/>
      <c r="QHS238" s="56"/>
      <c r="QHT238" s="56"/>
      <c r="QHU238" s="56"/>
      <c r="QHV238" s="56"/>
      <c r="QHW238" s="56"/>
      <c r="QHX238" s="56"/>
      <c r="QHY238" s="56"/>
      <c r="QHZ238" s="56"/>
      <c r="QIA238" s="56"/>
      <c r="QIB238" s="56"/>
      <c r="QIC238" s="56"/>
      <c r="QID238" s="56"/>
      <c r="QIE238" s="56"/>
      <c r="QIF238" s="56"/>
      <c r="QIG238" s="56"/>
      <c r="QIH238" s="56"/>
      <c r="QII238" s="56"/>
      <c r="QIJ238" s="56"/>
      <c r="QIK238" s="56"/>
      <c r="QIL238" s="56"/>
      <c r="QIM238" s="56"/>
      <c r="QIN238" s="56"/>
      <c r="QIO238" s="56"/>
      <c r="QIP238" s="56"/>
      <c r="QIQ238" s="56"/>
      <c r="QIR238" s="56"/>
      <c r="QIS238" s="56"/>
      <c r="QIT238" s="56"/>
      <c r="QIU238" s="56"/>
      <c r="QIV238" s="56"/>
      <c r="QIW238" s="56"/>
      <c r="QIX238" s="56"/>
      <c r="QIY238" s="56"/>
      <c r="QIZ238" s="56"/>
      <c r="QJA238" s="56"/>
      <c r="QJB238" s="56"/>
      <c r="QJC238" s="56"/>
      <c r="QJD238" s="56"/>
      <c r="QJE238" s="56"/>
      <c r="QJF238" s="56"/>
      <c r="QJG238" s="56"/>
      <c r="QJH238" s="56"/>
      <c r="QJI238" s="56"/>
      <c r="QJJ238" s="56"/>
      <c r="QJK238" s="56"/>
      <c r="QJL238" s="56"/>
      <c r="QJM238" s="56"/>
      <c r="QJN238" s="56"/>
      <c r="QJO238" s="56"/>
      <c r="QJP238" s="56"/>
      <c r="QJQ238" s="56"/>
      <c r="QJR238" s="56"/>
      <c r="QJS238" s="56"/>
      <c r="QJT238" s="56"/>
      <c r="QJU238" s="56"/>
      <c r="QJV238" s="56"/>
      <c r="QJW238" s="56"/>
      <c r="QJX238" s="56"/>
      <c r="QJY238" s="56"/>
      <c r="QJZ238" s="56"/>
      <c r="QKA238" s="56"/>
      <c r="QKB238" s="56"/>
      <c r="QKC238" s="56"/>
      <c r="QKD238" s="56"/>
      <c r="QKE238" s="56"/>
      <c r="QKF238" s="56"/>
      <c r="QKG238" s="56"/>
      <c r="QKH238" s="56"/>
      <c r="QKI238" s="56"/>
      <c r="QKJ238" s="56"/>
      <c r="QKK238" s="56"/>
      <c r="QKL238" s="56"/>
      <c r="QKM238" s="56"/>
      <c r="QKN238" s="56"/>
      <c r="QKO238" s="56"/>
      <c r="QKP238" s="56"/>
      <c r="QKQ238" s="56"/>
      <c r="QKR238" s="56"/>
      <c r="QKS238" s="56"/>
      <c r="QKT238" s="56"/>
      <c r="QKU238" s="56"/>
      <c r="QKV238" s="56"/>
      <c r="QKW238" s="56"/>
      <c r="QKX238" s="56"/>
      <c r="QKY238" s="56"/>
      <c r="QKZ238" s="56"/>
      <c r="QLA238" s="56"/>
      <c r="QLB238" s="56"/>
      <c r="QLC238" s="56"/>
      <c r="QLD238" s="56"/>
      <c r="QLE238" s="56"/>
      <c r="QLF238" s="56"/>
      <c r="QLG238" s="56"/>
      <c r="QLH238" s="56"/>
      <c r="QLI238" s="56"/>
      <c r="QLJ238" s="56"/>
      <c r="QLK238" s="56"/>
      <c r="QLL238" s="56"/>
      <c r="QLM238" s="56"/>
      <c r="QLN238" s="56"/>
      <c r="QLO238" s="56"/>
      <c r="QLP238" s="56"/>
      <c r="QLQ238" s="56"/>
      <c r="QLR238" s="56"/>
      <c r="QLS238" s="56"/>
      <c r="QLT238" s="56"/>
      <c r="QLU238" s="56"/>
      <c r="QLV238" s="56"/>
      <c r="QLW238" s="56"/>
      <c r="QLX238" s="56"/>
      <c r="QLY238" s="56"/>
      <c r="QLZ238" s="56"/>
      <c r="QMA238" s="56"/>
      <c r="QMB238" s="56"/>
      <c r="QMC238" s="56"/>
      <c r="QMD238" s="56"/>
      <c r="QME238" s="56"/>
      <c r="QMF238" s="56"/>
      <c r="QMG238" s="56"/>
      <c r="QMH238" s="56"/>
      <c r="QMI238" s="56"/>
      <c r="QMJ238" s="56"/>
      <c r="QMK238" s="56"/>
      <c r="QML238" s="56"/>
      <c r="QMM238" s="56"/>
      <c r="QMN238" s="56"/>
      <c r="QMO238" s="56"/>
      <c r="QMP238" s="56"/>
      <c r="QMQ238" s="56"/>
      <c r="QMR238" s="56"/>
      <c r="QMS238" s="56"/>
      <c r="QMT238" s="56"/>
      <c r="QMU238" s="56"/>
      <c r="QMV238" s="56"/>
      <c r="QMW238" s="56"/>
      <c r="QMX238" s="56"/>
      <c r="QMY238" s="56"/>
      <c r="QMZ238" s="56"/>
      <c r="QNA238" s="56"/>
      <c r="QNB238" s="56"/>
      <c r="QNC238" s="56"/>
      <c r="QND238" s="56"/>
      <c r="QNE238" s="56"/>
      <c r="QNF238" s="56"/>
      <c r="QNG238" s="56"/>
      <c r="QNH238" s="56"/>
      <c r="QNI238" s="56"/>
      <c r="QNJ238" s="56"/>
      <c r="QNK238" s="56"/>
      <c r="QNL238" s="56"/>
      <c r="QNM238" s="56"/>
      <c r="QNN238" s="56"/>
      <c r="QNO238" s="56"/>
      <c r="QNP238" s="56"/>
      <c r="QNQ238" s="56"/>
      <c r="QNR238" s="56"/>
      <c r="QNS238" s="56"/>
      <c r="QNT238" s="56"/>
      <c r="QNU238" s="56"/>
      <c r="QNV238" s="56"/>
      <c r="QNW238" s="56"/>
      <c r="QNX238" s="56"/>
      <c r="QNY238" s="56"/>
      <c r="QNZ238" s="56"/>
      <c r="QOA238" s="56"/>
      <c r="QOB238" s="56"/>
      <c r="QOC238" s="56"/>
      <c r="QOD238" s="56"/>
      <c r="QOE238" s="56"/>
      <c r="QOF238" s="56"/>
      <c r="QOG238" s="56"/>
      <c r="QOH238" s="56"/>
      <c r="QOI238" s="56"/>
      <c r="QOJ238" s="56"/>
      <c r="QOK238" s="56"/>
      <c r="QOL238" s="56"/>
      <c r="QOM238" s="56"/>
      <c r="QON238" s="56"/>
      <c r="QOO238" s="56"/>
      <c r="QOP238" s="56"/>
      <c r="QOQ238" s="56"/>
      <c r="QOR238" s="56"/>
      <c r="QOS238" s="56"/>
      <c r="QOT238" s="56"/>
      <c r="QOU238" s="56"/>
      <c r="QOV238" s="56"/>
      <c r="QOW238" s="56"/>
      <c r="QOX238" s="56"/>
      <c r="QOY238" s="56"/>
      <c r="QOZ238" s="56"/>
      <c r="QPA238" s="56"/>
      <c r="QPB238" s="56"/>
      <c r="QPC238" s="56"/>
      <c r="QPD238" s="56"/>
      <c r="QPE238" s="56"/>
      <c r="QPF238" s="56"/>
      <c r="QPG238" s="56"/>
      <c r="QPH238" s="56"/>
      <c r="QPI238" s="56"/>
      <c r="QPJ238" s="56"/>
      <c r="QPK238" s="56"/>
      <c r="QPL238" s="56"/>
      <c r="QPM238" s="56"/>
      <c r="QPN238" s="56"/>
      <c r="QPO238" s="56"/>
      <c r="QPP238" s="56"/>
      <c r="QPQ238" s="56"/>
      <c r="QPR238" s="56"/>
      <c r="QPS238" s="56"/>
      <c r="QPT238" s="56"/>
      <c r="QPU238" s="56"/>
      <c r="QPV238" s="56"/>
      <c r="QPW238" s="56"/>
      <c r="QPX238" s="56"/>
      <c r="QPY238" s="56"/>
      <c r="QPZ238" s="56"/>
      <c r="QQA238" s="56"/>
      <c r="QQB238" s="56"/>
      <c r="QQC238" s="56"/>
      <c r="QQD238" s="56"/>
      <c r="QQE238" s="56"/>
      <c r="QQF238" s="56"/>
      <c r="QQG238" s="56"/>
      <c r="QQH238" s="56"/>
      <c r="QQI238" s="56"/>
      <c r="QQJ238" s="56"/>
      <c r="QQK238" s="56"/>
      <c r="QQL238" s="56"/>
      <c r="QQM238" s="56"/>
      <c r="QQN238" s="56"/>
      <c r="QQO238" s="56"/>
      <c r="QQP238" s="56"/>
      <c r="QQQ238" s="56"/>
      <c r="QQR238" s="56"/>
      <c r="QQS238" s="56"/>
      <c r="QQT238" s="56"/>
      <c r="QQU238" s="56"/>
      <c r="QQV238" s="56"/>
      <c r="QQW238" s="56"/>
      <c r="QQX238" s="56"/>
      <c r="QQY238" s="56"/>
      <c r="QQZ238" s="56"/>
      <c r="QRA238" s="56"/>
      <c r="QRB238" s="56"/>
      <c r="QRC238" s="56"/>
      <c r="QRD238" s="56"/>
      <c r="QRE238" s="56"/>
      <c r="QRF238" s="56"/>
      <c r="QRG238" s="56"/>
      <c r="QRH238" s="56"/>
      <c r="QRI238" s="56"/>
      <c r="QRJ238" s="56"/>
      <c r="QRK238" s="56"/>
      <c r="QRL238" s="56"/>
      <c r="QRM238" s="56"/>
      <c r="QRN238" s="56"/>
      <c r="QRO238" s="56"/>
      <c r="QRP238" s="56"/>
      <c r="QRQ238" s="56"/>
      <c r="QRR238" s="56"/>
      <c r="QRS238" s="56"/>
      <c r="QRT238" s="56"/>
      <c r="QRU238" s="56"/>
      <c r="QRV238" s="56"/>
      <c r="QRW238" s="56"/>
      <c r="QRX238" s="56"/>
      <c r="QRY238" s="56"/>
      <c r="QRZ238" s="56"/>
      <c r="QSA238" s="56"/>
      <c r="QSB238" s="56"/>
      <c r="QSC238" s="56"/>
      <c r="QSD238" s="56"/>
      <c r="QSE238" s="56"/>
      <c r="QSF238" s="56"/>
      <c r="QSG238" s="56"/>
      <c r="QSH238" s="56"/>
      <c r="QSI238" s="56"/>
      <c r="QSJ238" s="56"/>
      <c r="QSK238" s="56"/>
      <c r="QSL238" s="56"/>
      <c r="QSM238" s="56"/>
      <c r="QSN238" s="56"/>
      <c r="QSO238" s="56"/>
      <c r="QSP238" s="56"/>
      <c r="QSQ238" s="56"/>
      <c r="QSR238" s="56"/>
      <c r="QSS238" s="56"/>
      <c r="QST238" s="56"/>
      <c r="QSU238" s="56"/>
      <c r="QSV238" s="56"/>
      <c r="QSW238" s="56"/>
      <c r="QSX238" s="56"/>
      <c r="QSY238" s="56"/>
      <c r="QSZ238" s="56"/>
      <c r="QTA238" s="56"/>
      <c r="QTB238" s="56"/>
      <c r="QTC238" s="56"/>
      <c r="QTD238" s="56"/>
      <c r="QTE238" s="56"/>
      <c r="QTF238" s="56"/>
      <c r="QTG238" s="56"/>
      <c r="QTH238" s="56"/>
      <c r="QTI238" s="56"/>
      <c r="QTJ238" s="56"/>
      <c r="QTK238" s="56"/>
      <c r="QTL238" s="56"/>
      <c r="QTM238" s="56"/>
      <c r="QTN238" s="56"/>
      <c r="QTO238" s="56"/>
      <c r="QTP238" s="56"/>
      <c r="QTQ238" s="56"/>
      <c r="QTR238" s="56"/>
      <c r="QTS238" s="56"/>
      <c r="QTT238" s="56"/>
      <c r="QTU238" s="56"/>
      <c r="QTV238" s="56"/>
      <c r="QTW238" s="56"/>
      <c r="QTX238" s="56"/>
      <c r="QTY238" s="56"/>
      <c r="QTZ238" s="56"/>
      <c r="QUA238" s="56"/>
      <c r="QUB238" s="56"/>
      <c r="QUC238" s="56"/>
      <c r="QUD238" s="56"/>
      <c r="QUE238" s="56"/>
      <c r="QUF238" s="56"/>
      <c r="QUG238" s="56"/>
      <c r="QUH238" s="56"/>
      <c r="QUI238" s="56"/>
      <c r="QUJ238" s="56"/>
      <c r="QUK238" s="56"/>
      <c r="QUL238" s="56"/>
      <c r="QUM238" s="56"/>
      <c r="QUN238" s="56"/>
      <c r="QUO238" s="56"/>
      <c r="QUP238" s="56"/>
      <c r="QUQ238" s="56"/>
      <c r="QUR238" s="56"/>
      <c r="QUS238" s="56"/>
      <c r="QUT238" s="56"/>
      <c r="QUU238" s="56"/>
      <c r="QUV238" s="56"/>
      <c r="QUW238" s="56"/>
      <c r="QUX238" s="56"/>
      <c r="QUY238" s="56"/>
      <c r="QUZ238" s="56"/>
      <c r="QVA238" s="56"/>
      <c r="QVB238" s="56"/>
      <c r="QVC238" s="56"/>
      <c r="QVD238" s="56"/>
      <c r="QVE238" s="56"/>
      <c r="QVF238" s="56"/>
      <c r="QVG238" s="56"/>
      <c r="QVH238" s="56"/>
      <c r="QVI238" s="56"/>
      <c r="QVJ238" s="56"/>
      <c r="QVK238" s="56"/>
      <c r="QVL238" s="56"/>
      <c r="QVM238" s="56"/>
      <c r="QVN238" s="56"/>
      <c r="QVO238" s="56"/>
      <c r="QVP238" s="56"/>
      <c r="QVQ238" s="56"/>
      <c r="QVR238" s="56"/>
      <c r="QVS238" s="56"/>
      <c r="QVT238" s="56"/>
      <c r="QVU238" s="56"/>
      <c r="QVV238" s="56"/>
      <c r="QVW238" s="56"/>
      <c r="QVX238" s="56"/>
      <c r="QVY238" s="56"/>
      <c r="QVZ238" s="56"/>
      <c r="QWA238" s="56"/>
      <c r="QWB238" s="56"/>
      <c r="QWC238" s="56"/>
      <c r="QWD238" s="56"/>
      <c r="QWE238" s="56"/>
      <c r="QWF238" s="56"/>
      <c r="QWG238" s="56"/>
      <c r="QWH238" s="56"/>
      <c r="QWI238" s="56"/>
      <c r="QWJ238" s="56"/>
      <c r="QWK238" s="56"/>
      <c r="QWL238" s="56"/>
      <c r="QWM238" s="56"/>
      <c r="QWN238" s="56"/>
      <c r="QWO238" s="56"/>
      <c r="QWP238" s="56"/>
      <c r="QWQ238" s="56"/>
      <c r="QWR238" s="56"/>
      <c r="QWS238" s="56"/>
      <c r="QWT238" s="56"/>
      <c r="QWU238" s="56"/>
      <c r="QWV238" s="56"/>
      <c r="QWW238" s="56"/>
      <c r="QWX238" s="56"/>
      <c r="QWY238" s="56"/>
      <c r="QWZ238" s="56"/>
      <c r="QXA238" s="56"/>
      <c r="QXB238" s="56"/>
      <c r="QXC238" s="56"/>
      <c r="QXD238" s="56"/>
      <c r="QXE238" s="56"/>
      <c r="QXF238" s="56"/>
      <c r="QXG238" s="56"/>
      <c r="QXH238" s="56"/>
      <c r="QXI238" s="56"/>
      <c r="QXJ238" s="56"/>
      <c r="QXK238" s="56"/>
      <c r="QXL238" s="56"/>
      <c r="QXM238" s="56"/>
      <c r="QXN238" s="56"/>
      <c r="QXO238" s="56"/>
      <c r="QXP238" s="56"/>
      <c r="QXQ238" s="56"/>
      <c r="QXR238" s="56"/>
      <c r="QXS238" s="56"/>
      <c r="QXT238" s="56"/>
      <c r="QXU238" s="56"/>
      <c r="QXV238" s="56"/>
      <c r="QXW238" s="56"/>
      <c r="QXX238" s="56"/>
      <c r="QXY238" s="56"/>
      <c r="QXZ238" s="56"/>
      <c r="QYA238" s="56"/>
      <c r="QYB238" s="56"/>
      <c r="QYC238" s="56"/>
      <c r="QYD238" s="56"/>
      <c r="QYE238" s="56"/>
      <c r="QYF238" s="56"/>
      <c r="QYG238" s="56"/>
      <c r="QYH238" s="56"/>
      <c r="QYI238" s="56"/>
      <c r="QYJ238" s="56"/>
      <c r="QYK238" s="56"/>
      <c r="QYL238" s="56"/>
      <c r="QYM238" s="56"/>
      <c r="QYN238" s="56"/>
      <c r="QYO238" s="56"/>
      <c r="QYP238" s="56"/>
      <c r="QYQ238" s="56"/>
      <c r="QYR238" s="56"/>
      <c r="QYS238" s="56"/>
      <c r="QYT238" s="56"/>
      <c r="QYU238" s="56"/>
      <c r="QYV238" s="56"/>
      <c r="QYW238" s="56"/>
      <c r="QYX238" s="56"/>
      <c r="QYY238" s="56"/>
      <c r="QYZ238" s="56"/>
      <c r="QZA238" s="56"/>
      <c r="QZB238" s="56"/>
      <c r="QZC238" s="56"/>
      <c r="QZD238" s="56"/>
      <c r="QZE238" s="56"/>
      <c r="QZF238" s="56"/>
      <c r="QZG238" s="56"/>
      <c r="QZH238" s="56"/>
      <c r="QZI238" s="56"/>
      <c r="QZJ238" s="56"/>
      <c r="QZK238" s="56"/>
      <c r="QZL238" s="56"/>
      <c r="QZM238" s="56"/>
      <c r="QZN238" s="56"/>
      <c r="QZO238" s="56"/>
      <c r="QZP238" s="56"/>
      <c r="QZQ238" s="56"/>
      <c r="QZR238" s="56"/>
      <c r="QZS238" s="56"/>
      <c r="QZT238" s="56"/>
      <c r="QZU238" s="56"/>
      <c r="QZV238" s="56"/>
      <c r="QZW238" s="56"/>
      <c r="QZX238" s="56"/>
      <c r="QZY238" s="56"/>
      <c r="QZZ238" s="56"/>
      <c r="RAA238" s="56"/>
      <c r="RAB238" s="56"/>
      <c r="RAC238" s="56"/>
      <c r="RAD238" s="56"/>
      <c r="RAE238" s="56"/>
      <c r="RAF238" s="56"/>
      <c r="RAG238" s="56"/>
      <c r="RAH238" s="56"/>
      <c r="RAI238" s="56"/>
      <c r="RAJ238" s="56"/>
      <c r="RAK238" s="56"/>
      <c r="RAL238" s="56"/>
      <c r="RAM238" s="56"/>
      <c r="RAN238" s="56"/>
      <c r="RAO238" s="56"/>
      <c r="RAP238" s="56"/>
      <c r="RAQ238" s="56"/>
      <c r="RAR238" s="56"/>
      <c r="RAS238" s="56"/>
      <c r="RAT238" s="56"/>
      <c r="RAU238" s="56"/>
      <c r="RAV238" s="56"/>
      <c r="RAW238" s="56"/>
      <c r="RAX238" s="56"/>
      <c r="RAY238" s="56"/>
      <c r="RAZ238" s="56"/>
      <c r="RBA238" s="56"/>
      <c r="RBB238" s="56"/>
      <c r="RBC238" s="56"/>
      <c r="RBD238" s="56"/>
      <c r="RBE238" s="56"/>
      <c r="RBF238" s="56"/>
      <c r="RBG238" s="56"/>
      <c r="RBH238" s="56"/>
      <c r="RBI238" s="56"/>
      <c r="RBJ238" s="56"/>
      <c r="RBK238" s="56"/>
      <c r="RBL238" s="56"/>
      <c r="RBM238" s="56"/>
      <c r="RBN238" s="56"/>
      <c r="RBO238" s="56"/>
      <c r="RBP238" s="56"/>
      <c r="RBQ238" s="56"/>
      <c r="RBR238" s="56"/>
      <c r="RBS238" s="56"/>
      <c r="RBT238" s="56"/>
      <c r="RBU238" s="56"/>
      <c r="RBV238" s="56"/>
      <c r="RBW238" s="56"/>
      <c r="RBX238" s="56"/>
      <c r="RBY238" s="56"/>
      <c r="RBZ238" s="56"/>
      <c r="RCA238" s="56"/>
      <c r="RCB238" s="56"/>
      <c r="RCC238" s="56"/>
      <c r="RCD238" s="56"/>
      <c r="RCE238" s="56"/>
      <c r="RCF238" s="56"/>
      <c r="RCG238" s="56"/>
      <c r="RCH238" s="56"/>
      <c r="RCI238" s="56"/>
      <c r="RCJ238" s="56"/>
      <c r="RCK238" s="56"/>
      <c r="RCL238" s="56"/>
      <c r="RCM238" s="56"/>
      <c r="RCN238" s="56"/>
      <c r="RCO238" s="56"/>
      <c r="RCP238" s="56"/>
      <c r="RCQ238" s="56"/>
      <c r="RCR238" s="56"/>
      <c r="RCS238" s="56"/>
      <c r="RCT238" s="56"/>
      <c r="RCU238" s="56"/>
      <c r="RCV238" s="56"/>
      <c r="RCW238" s="56"/>
      <c r="RCX238" s="56"/>
      <c r="RCY238" s="56"/>
      <c r="RCZ238" s="56"/>
      <c r="RDA238" s="56"/>
      <c r="RDB238" s="56"/>
      <c r="RDC238" s="56"/>
      <c r="RDD238" s="56"/>
      <c r="RDE238" s="56"/>
      <c r="RDF238" s="56"/>
      <c r="RDG238" s="56"/>
      <c r="RDH238" s="56"/>
      <c r="RDI238" s="56"/>
      <c r="RDJ238" s="56"/>
      <c r="RDK238" s="56"/>
      <c r="RDL238" s="56"/>
      <c r="RDM238" s="56"/>
      <c r="RDN238" s="56"/>
      <c r="RDO238" s="56"/>
      <c r="RDP238" s="56"/>
      <c r="RDQ238" s="56"/>
      <c r="RDR238" s="56"/>
      <c r="RDS238" s="56"/>
      <c r="RDT238" s="56"/>
      <c r="RDU238" s="56"/>
      <c r="RDV238" s="56"/>
      <c r="RDW238" s="56"/>
      <c r="RDX238" s="56"/>
      <c r="RDY238" s="56"/>
      <c r="RDZ238" s="56"/>
      <c r="REA238" s="56"/>
      <c r="REB238" s="56"/>
      <c r="REC238" s="56"/>
      <c r="RED238" s="56"/>
      <c r="REE238" s="56"/>
      <c r="REF238" s="56"/>
      <c r="REG238" s="56"/>
      <c r="REH238" s="56"/>
      <c r="REI238" s="56"/>
      <c r="REJ238" s="56"/>
      <c r="REK238" s="56"/>
      <c r="REL238" s="56"/>
      <c r="REM238" s="56"/>
      <c r="REN238" s="56"/>
      <c r="REO238" s="56"/>
      <c r="REP238" s="56"/>
      <c r="REQ238" s="56"/>
      <c r="RER238" s="56"/>
      <c r="RES238" s="56"/>
      <c r="RET238" s="56"/>
      <c r="REU238" s="56"/>
      <c r="REV238" s="56"/>
      <c r="REW238" s="56"/>
      <c r="REX238" s="56"/>
      <c r="REY238" s="56"/>
      <c r="REZ238" s="56"/>
      <c r="RFA238" s="56"/>
      <c r="RFB238" s="56"/>
      <c r="RFC238" s="56"/>
      <c r="RFD238" s="56"/>
      <c r="RFE238" s="56"/>
      <c r="RFF238" s="56"/>
      <c r="RFG238" s="56"/>
      <c r="RFH238" s="56"/>
      <c r="RFI238" s="56"/>
      <c r="RFJ238" s="56"/>
      <c r="RFK238" s="56"/>
      <c r="RFL238" s="56"/>
      <c r="RFM238" s="56"/>
      <c r="RFN238" s="56"/>
      <c r="RFO238" s="56"/>
      <c r="RFP238" s="56"/>
      <c r="RFQ238" s="56"/>
      <c r="RFR238" s="56"/>
      <c r="RFS238" s="56"/>
      <c r="RFT238" s="56"/>
      <c r="RFU238" s="56"/>
      <c r="RFV238" s="56"/>
      <c r="RFW238" s="56"/>
      <c r="RFX238" s="56"/>
      <c r="RFY238" s="56"/>
      <c r="RFZ238" s="56"/>
      <c r="RGA238" s="56"/>
      <c r="RGB238" s="56"/>
      <c r="RGC238" s="56"/>
      <c r="RGD238" s="56"/>
      <c r="RGE238" s="56"/>
      <c r="RGF238" s="56"/>
      <c r="RGG238" s="56"/>
      <c r="RGH238" s="56"/>
      <c r="RGI238" s="56"/>
      <c r="RGJ238" s="56"/>
      <c r="RGK238" s="56"/>
      <c r="RGL238" s="56"/>
      <c r="RGM238" s="56"/>
      <c r="RGN238" s="56"/>
      <c r="RGO238" s="56"/>
      <c r="RGP238" s="56"/>
      <c r="RGQ238" s="56"/>
      <c r="RGR238" s="56"/>
      <c r="RGS238" s="56"/>
      <c r="RGT238" s="56"/>
      <c r="RGU238" s="56"/>
      <c r="RGV238" s="56"/>
      <c r="RGW238" s="56"/>
      <c r="RGX238" s="56"/>
      <c r="RGY238" s="56"/>
      <c r="RGZ238" s="56"/>
      <c r="RHA238" s="56"/>
      <c r="RHB238" s="56"/>
      <c r="RHC238" s="56"/>
      <c r="RHD238" s="56"/>
      <c r="RHE238" s="56"/>
      <c r="RHF238" s="56"/>
      <c r="RHG238" s="56"/>
      <c r="RHH238" s="56"/>
      <c r="RHI238" s="56"/>
      <c r="RHJ238" s="56"/>
      <c r="RHK238" s="56"/>
      <c r="RHL238" s="56"/>
      <c r="RHM238" s="56"/>
      <c r="RHN238" s="56"/>
      <c r="RHO238" s="56"/>
      <c r="RHP238" s="56"/>
      <c r="RHQ238" s="56"/>
      <c r="RHR238" s="56"/>
      <c r="RHS238" s="56"/>
      <c r="RHT238" s="56"/>
      <c r="RHU238" s="56"/>
      <c r="RHV238" s="56"/>
      <c r="RHW238" s="56"/>
      <c r="RHX238" s="56"/>
      <c r="RHY238" s="56"/>
      <c r="RHZ238" s="56"/>
      <c r="RIA238" s="56"/>
      <c r="RIB238" s="56"/>
      <c r="RIC238" s="56"/>
      <c r="RID238" s="56"/>
      <c r="RIE238" s="56"/>
      <c r="RIF238" s="56"/>
      <c r="RIG238" s="56"/>
      <c r="RIH238" s="56"/>
      <c r="RII238" s="56"/>
      <c r="RIJ238" s="56"/>
      <c r="RIK238" s="56"/>
      <c r="RIL238" s="56"/>
      <c r="RIM238" s="56"/>
      <c r="RIN238" s="56"/>
      <c r="RIO238" s="56"/>
      <c r="RIP238" s="56"/>
      <c r="RIQ238" s="56"/>
      <c r="RIR238" s="56"/>
      <c r="RIS238" s="56"/>
      <c r="RIT238" s="56"/>
      <c r="RIU238" s="56"/>
      <c r="RIV238" s="56"/>
      <c r="RIW238" s="56"/>
      <c r="RIX238" s="56"/>
      <c r="RIY238" s="56"/>
      <c r="RIZ238" s="56"/>
      <c r="RJA238" s="56"/>
      <c r="RJB238" s="56"/>
      <c r="RJC238" s="56"/>
      <c r="RJD238" s="56"/>
      <c r="RJE238" s="56"/>
      <c r="RJF238" s="56"/>
      <c r="RJG238" s="56"/>
      <c r="RJH238" s="56"/>
      <c r="RJI238" s="56"/>
      <c r="RJJ238" s="56"/>
      <c r="RJK238" s="56"/>
      <c r="RJL238" s="56"/>
      <c r="RJM238" s="56"/>
      <c r="RJN238" s="56"/>
      <c r="RJO238" s="56"/>
      <c r="RJP238" s="56"/>
      <c r="RJQ238" s="56"/>
      <c r="RJR238" s="56"/>
      <c r="RJS238" s="56"/>
      <c r="RJT238" s="56"/>
      <c r="RJU238" s="56"/>
      <c r="RJV238" s="56"/>
      <c r="RJW238" s="56"/>
      <c r="RJX238" s="56"/>
      <c r="RJY238" s="56"/>
      <c r="RJZ238" s="56"/>
      <c r="RKA238" s="56"/>
      <c r="RKB238" s="56"/>
      <c r="RKC238" s="56"/>
      <c r="RKD238" s="56"/>
      <c r="RKE238" s="56"/>
      <c r="RKF238" s="56"/>
      <c r="RKG238" s="56"/>
      <c r="RKH238" s="56"/>
      <c r="RKI238" s="56"/>
      <c r="RKJ238" s="56"/>
      <c r="RKK238" s="56"/>
      <c r="RKL238" s="56"/>
      <c r="RKM238" s="56"/>
      <c r="RKN238" s="56"/>
      <c r="RKO238" s="56"/>
      <c r="RKP238" s="56"/>
      <c r="RKQ238" s="56"/>
      <c r="RKR238" s="56"/>
      <c r="RKS238" s="56"/>
      <c r="RKT238" s="56"/>
      <c r="RKU238" s="56"/>
      <c r="RKV238" s="56"/>
      <c r="RKW238" s="56"/>
      <c r="RKX238" s="56"/>
      <c r="RKY238" s="56"/>
      <c r="RKZ238" s="56"/>
      <c r="RLA238" s="56"/>
      <c r="RLB238" s="56"/>
      <c r="RLC238" s="56"/>
      <c r="RLD238" s="56"/>
      <c r="RLE238" s="56"/>
      <c r="RLF238" s="56"/>
      <c r="RLG238" s="56"/>
      <c r="RLH238" s="56"/>
      <c r="RLI238" s="56"/>
      <c r="RLJ238" s="56"/>
      <c r="RLK238" s="56"/>
      <c r="RLL238" s="56"/>
      <c r="RLM238" s="56"/>
      <c r="RLN238" s="56"/>
      <c r="RLO238" s="56"/>
      <c r="RLP238" s="56"/>
      <c r="RLQ238" s="56"/>
      <c r="RLR238" s="56"/>
      <c r="RLS238" s="56"/>
      <c r="RLT238" s="56"/>
      <c r="RLU238" s="56"/>
      <c r="RLV238" s="56"/>
      <c r="RLW238" s="56"/>
      <c r="RLX238" s="56"/>
      <c r="RLY238" s="56"/>
      <c r="RLZ238" s="56"/>
      <c r="RMA238" s="56"/>
      <c r="RMB238" s="56"/>
      <c r="RMC238" s="56"/>
      <c r="RMD238" s="56"/>
      <c r="RME238" s="56"/>
      <c r="RMF238" s="56"/>
      <c r="RMG238" s="56"/>
      <c r="RMH238" s="56"/>
      <c r="RMI238" s="56"/>
      <c r="RMJ238" s="56"/>
      <c r="RMK238" s="56"/>
      <c r="RML238" s="56"/>
      <c r="RMM238" s="56"/>
      <c r="RMN238" s="56"/>
      <c r="RMO238" s="56"/>
      <c r="RMP238" s="56"/>
      <c r="RMQ238" s="56"/>
      <c r="RMR238" s="56"/>
      <c r="RMS238" s="56"/>
      <c r="RMT238" s="56"/>
      <c r="RMU238" s="56"/>
      <c r="RMV238" s="56"/>
      <c r="RMW238" s="56"/>
      <c r="RMX238" s="56"/>
      <c r="RMY238" s="56"/>
      <c r="RMZ238" s="56"/>
      <c r="RNA238" s="56"/>
      <c r="RNB238" s="56"/>
      <c r="RNC238" s="56"/>
      <c r="RND238" s="56"/>
      <c r="RNE238" s="56"/>
      <c r="RNF238" s="56"/>
      <c r="RNG238" s="56"/>
      <c r="RNH238" s="56"/>
      <c r="RNI238" s="56"/>
      <c r="RNJ238" s="56"/>
      <c r="RNK238" s="56"/>
      <c r="RNL238" s="56"/>
      <c r="RNM238" s="56"/>
      <c r="RNN238" s="56"/>
      <c r="RNO238" s="56"/>
      <c r="RNP238" s="56"/>
      <c r="RNQ238" s="56"/>
      <c r="RNR238" s="56"/>
      <c r="RNS238" s="56"/>
      <c r="RNT238" s="56"/>
      <c r="RNU238" s="56"/>
      <c r="RNV238" s="56"/>
      <c r="RNW238" s="56"/>
      <c r="RNX238" s="56"/>
      <c r="RNY238" s="56"/>
      <c r="RNZ238" s="56"/>
      <c r="ROA238" s="56"/>
      <c r="ROB238" s="56"/>
      <c r="ROC238" s="56"/>
      <c r="ROD238" s="56"/>
      <c r="ROE238" s="56"/>
      <c r="ROF238" s="56"/>
      <c r="ROG238" s="56"/>
      <c r="ROH238" s="56"/>
      <c r="ROI238" s="56"/>
      <c r="ROJ238" s="56"/>
      <c r="ROK238" s="56"/>
      <c r="ROL238" s="56"/>
      <c r="ROM238" s="56"/>
      <c r="RON238" s="56"/>
      <c r="ROO238" s="56"/>
      <c r="ROP238" s="56"/>
      <c r="ROQ238" s="56"/>
      <c r="ROR238" s="56"/>
      <c r="ROS238" s="56"/>
      <c r="ROT238" s="56"/>
      <c r="ROU238" s="56"/>
      <c r="ROV238" s="56"/>
      <c r="ROW238" s="56"/>
      <c r="ROX238" s="56"/>
      <c r="ROY238" s="56"/>
      <c r="ROZ238" s="56"/>
      <c r="RPA238" s="56"/>
      <c r="RPB238" s="56"/>
      <c r="RPC238" s="56"/>
      <c r="RPD238" s="56"/>
      <c r="RPE238" s="56"/>
      <c r="RPF238" s="56"/>
      <c r="RPG238" s="56"/>
      <c r="RPH238" s="56"/>
      <c r="RPI238" s="56"/>
      <c r="RPJ238" s="56"/>
      <c r="RPK238" s="56"/>
      <c r="RPL238" s="56"/>
      <c r="RPM238" s="56"/>
      <c r="RPN238" s="56"/>
      <c r="RPO238" s="56"/>
      <c r="RPP238" s="56"/>
      <c r="RPQ238" s="56"/>
      <c r="RPR238" s="56"/>
      <c r="RPS238" s="56"/>
      <c r="RPT238" s="56"/>
      <c r="RPU238" s="56"/>
      <c r="RPV238" s="56"/>
      <c r="RPW238" s="56"/>
      <c r="RPX238" s="56"/>
      <c r="RPY238" s="56"/>
      <c r="RPZ238" s="56"/>
      <c r="RQA238" s="56"/>
      <c r="RQB238" s="56"/>
      <c r="RQC238" s="56"/>
      <c r="RQD238" s="56"/>
      <c r="RQE238" s="56"/>
      <c r="RQF238" s="56"/>
      <c r="RQG238" s="56"/>
      <c r="RQH238" s="56"/>
      <c r="RQI238" s="56"/>
      <c r="RQJ238" s="56"/>
      <c r="RQK238" s="56"/>
      <c r="RQL238" s="56"/>
      <c r="RQM238" s="56"/>
      <c r="RQN238" s="56"/>
      <c r="RQO238" s="56"/>
      <c r="RQP238" s="56"/>
      <c r="RQQ238" s="56"/>
      <c r="RQR238" s="56"/>
      <c r="RQS238" s="56"/>
      <c r="RQT238" s="56"/>
      <c r="RQU238" s="56"/>
      <c r="RQV238" s="56"/>
      <c r="RQW238" s="56"/>
      <c r="RQX238" s="56"/>
      <c r="RQY238" s="56"/>
      <c r="RQZ238" s="56"/>
      <c r="RRA238" s="56"/>
      <c r="RRB238" s="56"/>
      <c r="RRC238" s="56"/>
      <c r="RRD238" s="56"/>
      <c r="RRE238" s="56"/>
      <c r="RRF238" s="56"/>
      <c r="RRG238" s="56"/>
      <c r="RRH238" s="56"/>
      <c r="RRI238" s="56"/>
      <c r="RRJ238" s="56"/>
      <c r="RRK238" s="56"/>
      <c r="RRL238" s="56"/>
      <c r="RRM238" s="56"/>
      <c r="RRN238" s="56"/>
      <c r="RRO238" s="56"/>
      <c r="RRP238" s="56"/>
      <c r="RRQ238" s="56"/>
      <c r="RRR238" s="56"/>
      <c r="RRS238" s="56"/>
      <c r="RRT238" s="56"/>
      <c r="RRU238" s="56"/>
      <c r="RRV238" s="56"/>
      <c r="RRW238" s="56"/>
      <c r="RRX238" s="56"/>
      <c r="RRY238" s="56"/>
      <c r="RRZ238" s="56"/>
      <c r="RSA238" s="56"/>
      <c r="RSB238" s="56"/>
      <c r="RSC238" s="56"/>
      <c r="RSD238" s="56"/>
      <c r="RSE238" s="56"/>
      <c r="RSF238" s="56"/>
      <c r="RSG238" s="56"/>
      <c r="RSH238" s="56"/>
      <c r="RSI238" s="56"/>
      <c r="RSJ238" s="56"/>
      <c r="RSK238" s="56"/>
      <c r="RSL238" s="56"/>
      <c r="RSM238" s="56"/>
      <c r="RSN238" s="56"/>
      <c r="RSO238" s="56"/>
      <c r="RSP238" s="56"/>
      <c r="RSQ238" s="56"/>
      <c r="RSR238" s="56"/>
      <c r="RSS238" s="56"/>
      <c r="RST238" s="56"/>
      <c r="RSU238" s="56"/>
      <c r="RSV238" s="56"/>
      <c r="RSW238" s="56"/>
      <c r="RSX238" s="56"/>
      <c r="RSY238" s="56"/>
      <c r="RSZ238" s="56"/>
      <c r="RTA238" s="56"/>
      <c r="RTB238" s="56"/>
      <c r="RTC238" s="56"/>
      <c r="RTD238" s="56"/>
      <c r="RTE238" s="56"/>
      <c r="RTF238" s="56"/>
      <c r="RTG238" s="56"/>
      <c r="RTH238" s="56"/>
      <c r="RTI238" s="56"/>
      <c r="RTJ238" s="56"/>
      <c r="RTK238" s="56"/>
      <c r="RTL238" s="56"/>
      <c r="RTM238" s="56"/>
      <c r="RTN238" s="56"/>
      <c r="RTO238" s="56"/>
      <c r="RTP238" s="56"/>
      <c r="RTQ238" s="56"/>
      <c r="RTR238" s="56"/>
      <c r="RTS238" s="56"/>
      <c r="RTT238" s="56"/>
      <c r="RTU238" s="56"/>
      <c r="RTV238" s="56"/>
      <c r="RTW238" s="56"/>
      <c r="RTX238" s="56"/>
      <c r="RTY238" s="56"/>
      <c r="RTZ238" s="56"/>
      <c r="RUA238" s="56"/>
      <c r="RUB238" s="56"/>
      <c r="RUC238" s="56"/>
      <c r="RUD238" s="56"/>
      <c r="RUE238" s="56"/>
      <c r="RUF238" s="56"/>
      <c r="RUG238" s="56"/>
      <c r="RUH238" s="56"/>
      <c r="RUI238" s="56"/>
      <c r="RUJ238" s="56"/>
      <c r="RUK238" s="56"/>
      <c r="RUL238" s="56"/>
      <c r="RUM238" s="56"/>
      <c r="RUN238" s="56"/>
      <c r="RUO238" s="56"/>
      <c r="RUP238" s="56"/>
      <c r="RUQ238" s="56"/>
      <c r="RUR238" s="56"/>
      <c r="RUS238" s="56"/>
      <c r="RUT238" s="56"/>
      <c r="RUU238" s="56"/>
      <c r="RUV238" s="56"/>
      <c r="RUW238" s="56"/>
      <c r="RUX238" s="56"/>
      <c r="RUY238" s="56"/>
      <c r="RUZ238" s="56"/>
      <c r="RVA238" s="56"/>
      <c r="RVB238" s="56"/>
      <c r="RVC238" s="56"/>
      <c r="RVD238" s="56"/>
      <c r="RVE238" s="56"/>
      <c r="RVF238" s="56"/>
      <c r="RVG238" s="56"/>
      <c r="RVH238" s="56"/>
      <c r="RVI238" s="56"/>
      <c r="RVJ238" s="56"/>
      <c r="RVK238" s="56"/>
      <c r="RVL238" s="56"/>
      <c r="RVM238" s="56"/>
      <c r="RVN238" s="56"/>
      <c r="RVO238" s="56"/>
      <c r="RVP238" s="56"/>
      <c r="RVQ238" s="56"/>
      <c r="RVR238" s="56"/>
      <c r="RVS238" s="56"/>
      <c r="RVT238" s="56"/>
      <c r="RVU238" s="56"/>
      <c r="RVV238" s="56"/>
      <c r="RVW238" s="56"/>
      <c r="RVX238" s="56"/>
      <c r="RVY238" s="56"/>
      <c r="RVZ238" s="56"/>
      <c r="RWA238" s="56"/>
      <c r="RWB238" s="56"/>
      <c r="RWC238" s="56"/>
      <c r="RWD238" s="56"/>
      <c r="RWE238" s="56"/>
      <c r="RWF238" s="56"/>
      <c r="RWG238" s="56"/>
      <c r="RWH238" s="56"/>
      <c r="RWI238" s="56"/>
      <c r="RWJ238" s="56"/>
      <c r="RWK238" s="56"/>
      <c r="RWL238" s="56"/>
      <c r="RWM238" s="56"/>
      <c r="RWN238" s="56"/>
      <c r="RWO238" s="56"/>
      <c r="RWP238" s="56"/>
      <c r="RWQ238" s="56"/>
      <c r="RWR238" s="56"/>
      <c r="RWS238" s="56"/>
      <c r="RWT238" s="56"/>
      <c r="RWU238" s="56"/>
      <c r="RWV238" s="56"/>
      <c r="RWW238" s="56"/>
      <c r="RWX238" s="56"/>
      <c r="RWY238" s="56"/>
      <c r="RWZ238" s="56"/>
      <c r="RXA238" s="56"/>
      <c r="RXB238" s="56"/>
      <c r="RXC238" s="56"/>
      <c r="RXD238" s="56"/>
      <c r="RXE238" s="56"/>
      <c r="RXF238" s="56"/>
      <c r="RXG238" s="56"/>
      <c r="RXH238" s="56"/>
      <c r="RXI238" s="56"/>
      <c r="RXJ238" s="56"/>
      <c r="RXK238" s="56"/>
      <c r="RXL238" s="56"/>
      <c r="RXM238" s="56"/>
      <c r="RXN238" s="56"/>
      <c r="RXO238" s="56"/>
      <c r="RXP238" s="56"/>
      <c r="RXQ238" s="56"/>
      <c r="RXR238" s="56"/>
      <c r="RXS238" s="56"/>
      <c r="RXT238" s="56"/>
      <c r="RXU238" s="56"/>
      <c r="RXV238" s="56"/>
      <c r="RXW238" s="56"/>
      <c r="RXX238" s="56"/>
      <c r="RXY238" s="56"/>
      <c r="RXZ238" s="56"/>
      <c r="RYA238" s="56"/>
      <c r="RYB238" s="56"/>
      <c r="RYC238" s="56"/>
      <c r="RYD238" s="56"/>
      <c r="RYE238" s="56"/>
      <c r="RYF238" s="56"/>
      <c r="RYG238" s="56"/>
      <c r="RYH238" s="56"/>
      <c r="RYI238" s="56"/>
      <c r="RYJ238" s="56"/>
      <c r="RYK238" s="56"/>
      <c r="RYL238" s="56"/>
      <c r="RYM238" s="56"/>
      <c r="RYN238" s="56"/>
      <c r="RYO238" s="56"/>
      <c r="RYP238" s="56"/>
      <c r="RYQ238" s="56"/>
      <c r="RYR238" s="56"/>
      <c r="RYS238" s="56"/>
      <c r="RYT238" s="56"/>
      <c r="RYU238" s="56"/>
      <c r="RYV238" s="56"/>
      <c r="RYW238" s="56"/>
      <c r="RYX238" s="56"/>
      <c r="RYY238" s="56"/>
      <c r="RYZ238" s="56"/>
      <c r="RZA238" s="56"/>
      <c r="RZB238" s="56"/>
      <c r="RZC238" s="56"/>
      <c r="RZD238" s="56"/>
      <c r="RZE238" s="56"/>
      <c r="RZF238" s="56"/>
      <c r="RZG238" s="56"/>
      <c r="RZH238" s="56"/>
      <c r="RZI238" s="56"/>
      <c r="RZJ238" s="56"/>
      <c r="RZK238" s="56"/>
      <c r="RZL238" s="56"/>
      <c r="RZM238" s="56"/>
      <c r="RZN238" s="56"/>
      <c r="RZO238" s="56"/>
      <c r="RZP238" s="56"/>
      <c r="RZQ238" s="56"/>
      <c r="RZR238" s="56"/>
      <c r="RZS238" s="56"/>
      <c r="RZT238" s="56"/>
      <c r="RZU238" s="56"/>
      <c r="RZV238" s="56"/>
      <c r="RZW238" s="56"/>
      <c r="RZX238" s="56"/>
      <c r="RZY238" s="56"/>
      <c r="RZZ238" s="56"/>
      <c r="SAA238" s="56"/>
      <c r="SAB238" s="56"/>
      <c r="SAC238" s="56"/>
      <c r="SAD238" s="56"/>
      <c r="SAE238" s="56"/>
      <c r="SAF238" s="56"/>
      <c r="SAG238" s="56"/>
      <c r="SAH238" s="56"/>
      <c r="SAI238" s="56"/>
      <c r="SAJ238" s="56"/>
      <c r="SAK238" s="56"/>
      <c r="SAL238" s="56"/>
      <c r="SAM238" s="56"/>
      <c r="SAN238" s="56"/>
      <c r="SAO238" s="56"/>
      <c r="SAP238" s="56"/>
      <c r="SAQ238" s="56"/>
      <c r="SAR238" s="56"/>
      <c r="SAS238" s="56"/>
      <c r="SAT238" s="56"/>
      <c r="SAU238" s="56"/>
      <c r="SAV238" s="56"/>
      <c r="SAW238" s="56"/>
      <c r="SAX238" s="56"/>
      <c r="SAY238" s="56"/>
      <c r="SAZ238" s="56"/>
      <c r="SBA238" s="56"/>
      <c r="SBB238" s="56"/>
      <c r="SBC238" s="56"/>
      <c r="SBD238" s="56"/>
      <c r="SBE238" s="56"/>
      <c r="SBF238" s="56"/>
      <c r="SBG238" s="56"/>
      <c r="SBH238" s="56"/>
      <c r="SBI238" s="56"/>
      <c r="SBJ238" s="56"/>
      <c r="SBK238" s="56"/>
      <c r="SBL238" s="56"/>
      <c r="SBM238" s="56"/>
      <c r="SBN238" s="56"/>
      <c r="SBO238" s="56"/>
      <c r="SBP238" s="56"/>
      <c r="SBQ238" s="56"/>
      <c r="SBR238" s="56"/>
      <c r="SBS238" s="56"/>
      <c r="SBT238" s="56"/>
      <c r="SBU238" s="56"/>
      <c r="SBV238" s="56"/>
      <c r="SBW238" s="56"/>
      <c r="SBX238" s="56"/>
      <c r="SBY238" s="56"/>
      <c r="SBZ238" s="56"/>
      <c r="SCA238" s="56"/>
      <c r="SCB238" s="56"/>
      <c r="SCC238" s="56"/>
      <c r="SCD238" s="56"/>
      <c r="SCE238" s="56"/>
      <c r="SCF238" s="56"/>
      <c r="SCG238" s="56"/>
      <c r="SCH238" s="56"/>
      <c r="SCI238" s="56"/>
      <c r="SCJ238" s="56"/>
      <c r="SCK238" s="56"/>
      <c r="SCL238" s="56"/>
      <c r="SCM238" s="56"/>
      <c r="SCN238" s="56"/>
      <c r="SCO238" s="56"/>
      <c r="SCP238" s="56"/>
      <c r="SCQ238" s="56"/>
      <c r="SCR238" s="56"/>
      <c r="SCS238" s="56"/>
      <c r="SCT238" s="56"/>
      <c r="SCU238" s="56"/>
      <c r="SCV238" s="56"/>
      <c r="SCW238" s="56"/>
      <c r="SCX238" s="56"/>
      <c r="SCY238" s="56"/>
      <c r="SCZ238" s="56"/>
      <c r="SDA238" s="56"/>
      <c r="SDB238" s="56"/>
      <c r="SDC238" s="56"/>
      <c r="SDD238" s="56"/>
      <c r="SDE238" s="56"/>
      <c r="SDF238" s="56"/>
      <c r="SDG238" s="56"/>
      <c r="SDH238" s="56"/>
      <c r="SDI238" s="56"/>
      <c r="SDJ238" s="56"/>
      <c r="SDK238" s="56"/>
      <c r="SDL238" s="56"/>
      <c r="SDM238" s="56"/>
      <c r="SDN238" s="56"/>
      <c r="SDO238" s="56"/>
      <c r="SDP238" s="56"/>
      <c r="SDQ238" s="56"/>
      <c r="SDR238" s="56"/>
      <c r="SDS238" s="56"/>
      <c r="SDT238" s="56"/>
      <c r="SDU238" s="56"/>
      <c r="SDV238" s="56"/>
      <c r="SDW238" s="56"/>
      <c r="SDX238" s="56"/>
      <c r="SDY238" s="56"/>
      <c r="SDZ238" s="56"/>
      <c r="SEA238" s="56"/>
      <c r="SEB238" s="56"/>
      <c r="SEC238" s="56"/>
      <c r="SED238" s="56"/>
      <c r="SEE238" s="56"/>
      <c r="SEF238" s="56"/>
      <c r="SEG238" s="56"/>
      <c r="SEH238" s="56"/>
      <c r="SEI238" s="56"/>
      <c r="SEJ238" s="56"/>
      <c r="SEK238" s="56"/>
      <c r="SEL238" s="56"/>
      <c r="SEM238" s="56"/>
      <c r="SEN238" s="56"/>
      <c r="SEO238" s="56"/>
      <c r="SEP238" s="56"/>
      <c r="SEQ238" s="56"/>
      <c r="SER238" s="56"/>
      <c r="SES238" s="56"/>
      <c r="SET238" s="56"/>
      <c r="SEU238" s="56"/>
      <c r="SEV238" s="56"/>
      <c r="SEW238" s="56"/>
      <c r="SEX238" s="56"/>
      <c r="SEY238" s="56"/>
      <c r="SEZ238" s="56"/>
      <c r="SFA238" s="56"/>
      <c r="SFB238" s="56"/>
      <c r="SFC238" s="56"/>
      <c r="SFD238" s="56"/>
      <c r="SFE238" s="56"/>
      <c r="SFF238" s="56"/>
      <c r="SFG238" s="56"/>
      <c r="SFH238" s="56"/>
      <c r="SFI238" s="56"/>
      <c r="SFJ238" s="56"/>
      <c r="SFK238" s="56"/>
      <c r="SFL238" s="56"/>
      <c r="SFM238" s="56"/>
      <c r="SFN238" s="56"/>
      <c r="SFO238" s="56"/>
      <c r="SFP238" s="56"/>
      <c r="SFQ238" s="56"/>
      <c r="SFR238" s="56"/>
      <c r="SFS238" s="56"/>
      <c r="SFT238" s="56"/>
      <c r="SFU238" s="56"/>
      <c r="SFV238" s="56"/>
      <c r="SFW238" s="56"/>
      <c r="SFX238" s="56"/>
      <c r="SFY238" s="56"/>
      <c r="SFZ238" s="56"/>
      <c r="SGA238" s="56"/>
      <c r="SGB238" s="56"/>
      <c r="SGC238" s="56"/>
      <c r="SGD238" s="56"/>
      <c r="SGE238" s="56"/>
      <c r="SGF238" s="56"/>
      <c r="SGG238" s="56"/>
      <c r="SGH238" s="56"/>
      <c r="SGI238" s="56"/>
      <c r="SGJ238" s="56"/>
      <c r="SGK238" s="56"/>
      <c r="SGL238" s="56"/>
      <c r="SGM238" s="56"/>
      <c r="SGN238" s="56"/>
      <c r="SGO238" s="56"/>
      <c r="SGP238" s="56"/>
      <c r="SGQ238" s="56"/>
      <c r="SGR238" s="56"/>
      <c r="SGS238" s="56"/>
      <c r="SGT238" s="56"/>
      <c r="SGU238" s="56"/>
      <c r="SGV238" s="56"/>
      <c r="SGW238" s="56"/>
      <c r="SGX238" s="56"/>
      <c r="SGY238" s="56"/>
      <c r="SGZ238" s="56"/>
      <c r="SHA238" s="56"/>
      <c r="SHB238" s="56"/>
      <c r="SHC238" s="56"/>
      <c r="SHD238" s="56"/>
      <c r="SHE238" s="56"/>
      <c r="SHF238" s="56"/>
      <c r="SHG238" s="56"/>
      <c r="SHH238" s="56"/>
      <c r="SHI238" s="56"/>
      <c r="SHJ238" s="56"/>
      <c r="SHK238" s="56"/>
      <c r="SHL238" s="56"/>
      <c r="SHM238" s="56"/>
      <c r="SHN238" s="56"/>
      <c r="SHO238" s="56"/>
      <c r="SHP238" s="56"/>
      <c r="SHQ238" s="56"/>
      <c r="SHR238" s="56"/>
      <c r="SHS238" s="56"/>
      <c r="SHT238" s="56"/>
      <c r="SHU238" s="56"/>
      <c r="SHV238" s="56"/>
      <c r="SHW238" s="56"/>
      <c r="SHX238" s="56"/>
      <c r="SHY238" s="56"/>
      <c r="SHZ238" s="56"/>
      <c r="SIA238" s="56"/>
      <c r="SIB238" s="56"/>
      <c r="SIC238" s="56"/>
      <c r="SID238" s="56"/>
      <c r="SIE238" s="56"/>
      <c r="SIF238" s="56"/>
      <c r="SIG238" s="56"/>
      <c r="SIH238" s="56"/>
      <c r="SII238" s="56"/>
      <c r="SIJ238" s="56"/>
      <c r="SIK238" s="56"/>
      <c r="SIL238" s="56"/>
      <c r="SIM238" s="56"/>
      <c r="SIN238" s="56"/>
      <c r="SIO238" s="56"/>
      <c r="SIP238" s="56"/>
      <c r="SIQ238" s="56"/>
      <c r="SIR238" s="56"/>
      <c r="SIS238" s="56"/>
      <c r="SIT238" s="56"/>
      <c r="SIU238" s="56"/>
      <c r="SIV238" s="56"/>
      <c r="SIW238" s="56"/>
      <c r="SIX238" s="56"/>
      <c r="SIY238" s="56"/>
      <c r="SIZ238" s="56"/>
      <c r="SJA238" s="56"/>
      <c r="SJB238" s="56"/>
      <c r="SJC238" s="56"/>
      <c r="SJD238" s="56"/>
      <c r="SJE238" s="56"/>
      <c r="SJF238" s="56"/>
      <c r="SJG238" s="56"/>
      <c r="SJH238" s="56"/>
      <c r="SJI238" s="56"/>
      <c r="SJJ238" s="56"/>
      <c r="SJK238" s="56"/>
      <c r="SJL238" s="56"/>
      <c r="SJM238" s="56"/>
      <c r="SJN238" s="56"/>
      <c r="SJO238" s="56"/>
      <c r="SJP238" s="56"/>
      <c r="SJQ238" s="56"/>
      <c r="SJR238" s="56"/>
      <c r="SJS238" s="56"/>
      <c r="SJT238" s="56"/>
      <c r="SJU238" s="56"/>
      <c r="SJV238" s="56"/>
      <c r="SJW238" s="56"/>
      <c r="SJX238" s="56"/>
      <c r="SJY238" s="56"/>
      <c r="SJZ238" s="56"/>
      <c r="SKA238" s="56"/>
      <c r="SKB238" s="56"/>
      <c r="SKC238" s="56"/>
      <c r="SKD238" s="56"/>
      <c r="SKE238" s="56"/>
      <c r="SKF238" s="56"/>
      <c r="SKG238" s="56"/>
      <c r="SKH238" s="56"/>
      <c r="SKI238" s="56"/>
      <c r="SKJ238" s="56"/>
      <c r="SKK238" s="56"/>
      <c r="SKL238" s="56"/>
      <c r="SKM238" s="56"/>
      <c r="SKN238" s="56"/>
      <c r="SKO238" s="56"/>
      <c r="SKP238" s="56"/>
      <c r="SKQ238" s="56"/>
      <c r="SKR238" s="56"/>
      <c r="SKS238" s="56"/>
      <c r="SKT238" s="56"/>
      <c r="SKU238" s="56"/>
      <c r="SKV238" s="56"/>
      <c r="SKW238" s="56"/>
      <c r="SKX238" s="56"/>
      <c r="SKY238" s="56"/>
      <c r="SKZ238" s="56"/>
      <c r="SLA238" s="56"/>
      <c r="SLB238" s="56"/>
      <c r="SLC238" s="56"/>
      <c r="SLD238" s="56"/>
      <c r="SLE238" s="56"/>
      <c r="SLF238" s="56"/>
      <c r="SLG238" s="56"/>
      <c r="SLH238" s="56"/>
      <c r="SLI238" s="56"/>
      <c r="SLJ238" s="56"/>
      <c r="SLK238" s="56"/>
      <c r="SLL238" s="56"/>
      <c r="SLM238" s="56"/>
      <c r="SLN238" s="56"/>
      <c r="SLO238" s="56"/>
      <c r="SLP238" s="56"/>
      <c r="SLQ238" s="56"/>
      <c r="SLR238" s="56"/>
      <c r="SLS238" s="56"/>
      <c r="SLT238" s="56"/>
      <c r="SLU238" s="56"/>
      <c r="SLV238" s="56"/>
      <c r="SLW238" s="56"/>
      <c r="SLX238" s="56"/>
      <c r="SLY238" s="56"/>
      <c r="SLZ238" s="56"/>
      <c r="SMA238" s="56"/>
      <c r="SMB238" s="56"/>
      <c r="SMC238" s="56"/>
      <c r="SMD238" s="56"/>
      <c r="SME238" s="56"/>
      <c r="SMF238" s="56"/>
      <c r="SMG238" s="56"/>
      <c r="SMH238" s="56"/>
      <c r="SMI238" s="56"/>
      <c r="SMJ238" s="56"/>
      <c r="SMK238" s="56"/>
      <c r="SML238" s="56"/>
      <c r="SMM238" s="56"/>
      <c r="SMN238" s="56"/>
      <c r="SMO238" s="56"/>
      <c r="SMP238" s="56"/>
      <c r="SMQ238" s="56"/>
      <c r="SMR238" s="56"/>
      <c r="SMS238" s="56"/>
      <c r="SMT238" s="56"/>
      <c r="SMU238" s="56"/>
      <c r="SMV238" s="56"/>
      <c r="SMW238" s="56"/>
      <c r="SMX238" s="56"/>
      <c r="SMY238" s="56"/>
      <c r="SMZ238" s="56"/>
      <c r="SNA238" s="56"/>
      <c r="SNB238" s="56"/>
      <c r="SNC238" s="56"/>
      <c r="SND238" s="56"/>
      <c r="SNE238" s="56"/>
      <c r="SNF238" s="56"/>
      <c r="SNG238" s="56"/>
      <c r="SNH238" s="56"/>
      <c r="SNI238" s="56"/>
      <c r="SNJ238" s="56"/>
      <c r="SNK238" s="56"/>
      <c r="SNL238" s="56"/>
      <c r="SNM238" s="56"/>
      <c r="SNN238" s="56"/>
      <c r="SNO238" s="56"/>
      <c r="SNP238" s="56"/>
      <c r="SNQ238" s="56"/>
      <c r="SNR238" s="56"/>
      <c r="SNS238" s="56"/>
      <c r="SNT238" s="56"/>
      <c r="SNU238" s="56"/>
      <c r="SNV238" s="56"/>
      <c r="SNW238" s="56"/>
      <c r="SNX238" s="56"/>
      <c r="SNY238" s="56"/>
      <c r="SNZ238" s="56"/>
      <c r="SOA238" s="56"/>
      <c r="SOB238" s="56"/>
      <c r="SOC238" s="56"/>
      <c r="SOD238" s="56"/>
      <c r="SOE238" s="56"/>
      <c r="SOF238" s="56"/>
      <c r="SOG238" s="56"/>
      <c r="SOH238" s="56"/>
      <c r="SOI238" s="56"/>
      <c r="SOJ238" s="56"/>
      <c r="SOK238" s="56"/>
      <c r="SOL238" s="56"/>
      <c r="SOM238" s="56"/>
      <c r="SON238" s="56"/>
      <c r="SOO238" s="56"/>
      <c r="SOP238" s="56"/>
      <c r="SOQ238" s="56"/>
      <c r="SOR238" s="56"/>
      <c r="SOS238" s="56"/>
      <c r="SOT238" s="56"/>
      <c r="SOU238" s="56"/>
      <c r="SOV238" s="56"/>
      <c r="SOW238" s="56"/>
      <c r="SOX238" s="56"/>
      <c r="SOY238" s="56"/>
      <c r="SOZ238" s="56"/>
      <c r="SPA238" s="56"/>
      <c r="SPB238" s="56"/>
      <c r="SPC238" s="56"/>
      <c r="SPD238" s="56"/>
      <c r="SPE238" s="56"/>
      <c r="SPF238" s="56"/>
      <c r="SPG238" s="56"/>
      <c r="SPH238" s="56"/>
      <c r="SPI238" s="56"/>
      <c r="SPJ238" s="56"/>
      <c r="SPK238" s="56"/>
      <c r="SPL238" s="56"/>
      <c r="SPM238" s="56"/>
      <c r="SPN238" s="56"/>
      <c r="SPO238" s="56"/>
      <c r="SPP238" s="56"/>
      <c r="SPQ238" s="56"/>
      <c r="SPR238" s="56"/>
      <c r="SPS238" s="56"/>
      <c r="SPT238" s="56"/>
      <c r="SPU238" s="56"/>
      <c r="SPV238" s="56"/>
      <c r="SPW238" s="56"/>
      <c r="SPX238" s="56"/>
      <c r="SPY238" s="56"/>
      <c r="SPZ238" s="56"/>
      <c r="SQA238" s="56"/>
      <c r="SQB238" s="56"/>
      <c r="SQC238" s="56"/>
      <c r="SQD238" s="56"/>
      <c r="SQE238" s="56"/>
      <c r="SQF238" s="56"/>
      <c r="SQG238" s="56"/>
      <c r="SQH238" s="56"/>
      <c r="SQI238" s="56"/>
      <c r="SQJ238" s="56"/>
      <c r="SQK238" s="56"/>
      <c r="SQL238" s="56"/>
      <c r="SQM238" s="56"/>
      <c r="SQN238" s="56"/>
      <c r="SQO238" s="56"/>
      <c r="SQP238" s="56"/>
      <c r="SQQ238" s="56"/>
      <c r="SQR238" s="56"/>
      <c r="SQS238" s="56"/>
      <c r="SQT238" s="56"/>
      <c r="SQU238" s="56"/>
      <c r="SQV238" s="56"/>
      <c r="SQW238" s="56"/>
      <c r="SQX238" s="56"/>
      <c r="SQY238" s="56"/>
      <c r="SQZ238" s="56"/>
      <c r="SRA238" s="56"/>
      <c r="SRB238" s="56"/>
      <c r="SRC238" s="56"/>
      <c r="SRD238" s="56"/>
      <c r="SRE238" s="56"/>
      <c r="SRF238" s="56"/>
      <c r="SRG238" s="56"/>
      <c r="SRH238" s="56"/>
      <c r="SRI238" s="56"/>
      <c r="SRJ238" s="56"/>
      <c r="SRK238" s="56"/>
      <c r="SRL238" s="56"/>
      <c r="SRM238" s="56"/>
      <c r="SRN238" s="56"/>
      <c r="SRO238" s="56"/>
      <c r="SRP238" s="56"/>
      <c r="SRQ238" s="56"/>
      <c r="SRR238" s="56"/>
      <c r="SRS238" s="56"/>
      <c r="SRT238" s="56"/>
      <c r="SRU238" s="56"/>
      <c r="SRV238" s="56"/>
      <c r="SRW238" s="56"/>
      <c r="SRX238" s="56"/>
      <c r="SRY238" s="56"/>
      <c r="SRZ238" s="56"/>
      <c r="SSA238" s="56"/>
      <c r="SSB238" s="56"/>
      <c r="SSC238" s="56"/>
      <c r="SSD238" s="56"/>
      <c r="SSE238" s="56"/>
      <c r="SSF238" s="56"/>
      <c r="SSG238" s="56"/>
      <c r="SSH238" s="56"/>
      <c r="SSI238" s="56"/>
      <c r="SSJ238" s="56"/>
      <c r="SSK238" s="56"/>
      <c r="SSL238" s="56"/>
      <c r="SSM238" s="56"/>
      <c r="SSN238" s="56"/>
      <c r="SSO238" s="56"/>
      <c r="SSP238" s="56"/>
      <c r="SSQ238" s="56"/>
      <c r="SSR238" s="56"/>
      <c r="SSS238" s="56"/>
      <c r="SST238" s="56"/>
      <c r="SSU238" s="56"/>
      <c r="SSV238" s="56"/>
      <c r="SSW238" s="56"/>
      <c r="SSX238" s="56"/>
      <c r="SSY238" s="56"/>
      <c r="SSZ238" s="56"/>
      <c r="STA238" s="56"/>
      <c r="STB238" s="56"/>
      <c r="STC238" s="56"/>
      <c r="STD238" s="56"/>
      <c r="STE238" s="56"/>
      <c r="STF238" s="56"/>
      <c r="STG238" s="56"/>
      <c r="STH238" s="56"/>
      <c r="STI238" s="56"/>
      <c r="STJ238" s="56"/>
      <c r="STK238" s="56"/>
      <c r="STL238" s="56"/>
      <c r="STM238" s="56"/>
      <c r="STN238" s="56"/>
      <c r="STO238" s="56"/>
      <c r="STP238" s="56"/>
      <c r="STQ238" s="56"/>
      <c r="STR238" s="56"/>
      <c r="STS238" s="56"/>
      <c r="STT238" s="56"/>
      <c r="STU238" s="56"/>
      <c r="STV238" s="56"/>
      <c r="STW238" s="56"/>
      <c r="STX238" s="56"/>
      <c r="STY238" s="56"/>
      <c r="STZ238" s="56"/>
      <c r="SUA238" s="56"/>
      <c r="SUB238" s="56"/>
      <c r="SUC238" s="56"/>
      <c r="SUD238" s="56"/>
      <c r="SUE238" s="56"/>
      <c r="SUF238" s="56"/>
      <c r="SUG238" s="56"/>
      <c r="SUH238" s="56"/>
      <c r="SUI238" s="56"/>
      <c r="SUJ238" s="56"/>
      <c r="SUK238" s="56"/>
      <c r="SUL238" s="56"/>
      <c r="SUM238" s="56"/>
      <c r="SUN238" s="56"/>
      <c r="SUO238" s="56"/>
      <c r="SUP238" s="56"/>
      <c r="SUQ238" s="56"/>
      <c r="SUR238" s="56"/>
      <c r="SUS238" s="56"/>
      <c r="SUT238" s="56"/>
      <c r="SUU238" s="56"/>
      <c r="SUV238" s="56"/>
      <c r="SUW238" s="56"/>
      <c r="SUX238" s="56"/>
      <c r="SUY238" s="56"/>
      <c r="SUZ238" s="56"/>
      <c r="SVA238" s="56"/>
      <c r="SVB238" s="56"/>
      <c r="SVC238" s="56"/>
      <c r="SVD238" s="56"/>
      <c r="SVE238" s="56"/>
      <c r="SVF238" s="56"/>
      <c r="SVG238" s="56"/>
      <c r="SVH238" s="56"/>
      <c r="SVI238" s="56"/>
      <c r="SVJ238" s="56"/>
      <c r="SVK238" s="56"/>
      <c r="SVL238" s="56"/>
      <c r="SVM238" s="56"/>
      <c r="SVN238" s="56"/>
      <c r="SVO238" s="56"/>
      <c r="SVP238" s="56"/>
      <c r="SVQ238" s="56"/>
      <c r="SVR238" s="56"/>
      <c r="SVS238" s="56"/>
      <c r="SVT238" s="56"/>
      <c r="SVU238" s="56"/>
      <c r="SVV238" s="56"/>
      <c r="SVW238" s="56"/>
      <c r="SVX238" s="56"/>
      <c r="SVY238" s="56"/>
      <c r="SVZ238" s="56"/>
      <c r="SWA238" s="56"/>
      <c r="SWB238" s="56"/>
      <c r="SWC238" s="56"/>
      <c r="SWD238" s="56"/>
      <c r="SWE238" s="56"/>
      <c r="SWF238" s="56"/>
      <c r="SWG238" s="56"/>
      <c r="SWH238" s="56"/>
      <c r="SWI238" s="56"/>
      <c r="SWJ238" s="56"/>
      <c r="SWK238" s="56"/>
      <c r="SWL238" s="56"/>
      <c r="SWM238" s="56"/>
      <c r="SWN238" s="56"/>
      <c r="SWO238" s="56"/>
      <c r="SWP238" s="56"/>
      <c r="SWQ238" s="56"/>
      <c r="SWR238" s="56"/>
      <c r="SWS238" s="56"/>
      <c r="SWT238" s="56"/>
      <c r="SWU238" s="56"/>
      <c r="SWV238" s="56"/>
      <c r="SWW238" s="56"/>
      <c r="SWX238" s="56"/>
      <c r="SWY238" s="56"/>
      <c r="SWZ238" s="56"/>
      <c r="SXA238" s="56"/>
      <c r="SXB238" s="56"/>
      <c r="SXC238" s="56"/>
      <c r="SXD238" s="56"/>
      <c r="SXE238" s="56"/>
      <c r="SXF238" s="56"/>
      <c r="SXG238" s="56"/>
      <c r="SXH238" s="56"/>
      <c r="SXI238" s="56"/>
      <c r="SXJ238" s="56"/>
      <c r="SXK238" s="56"/>
      <c r="SXL238" s="56"/>
      <c r="SXM238" s="56"/>
      <c r="SXN238" s="56"/>
      <c r="SXO238" s="56"/>
      <c r="SXP238" s="56"/>
      <c r="SXQ238" s="56"/>
      <c r="SXR238" s="56"/>
      <c r="SXS238" s="56"/>
      <c r="SXT238" s="56"/>
      <c r="SXU238" s="56"/>
      <c r="SXV238" s="56"/>
      <c r="SXW238" s="56"/>
      <c r="SXX238" s="56"/>
      <c r="SXY238" s="56"/>
      <c r="SXZ238" s="56"/>
      <c r="SYA238" s="56"/>
      <c r="SYB238" s="56"/>
      <c r="SYC238" s="56"/>
      <c r="SYD238" s="56"/>
      <c r="SYE238" s="56"/>
      <c r="SYF238" s="56"/>
      <c r="SYG238" s="56"/>
      <c r="SYH238" s="56"/>
      <c r="SYI238" s="56"/>
      <c r="SYJ238" s="56"/>
      <c r="SYK238" s="56"/>
      <c r="SYL238" s="56"/>
      <c r="SYM238" s="56"/>
      <c r="SYN238" s="56"/>
      <c r="SYO238" s="56"/>
      <c r="SYP238" s="56"/>
      <c r="SYQ238" s="56"/>
      <c r="SYR238" s="56"/>
      <c r="SYS238" s="56"/>
      <c r="SYT238" s="56"/>
      <c r="SYU238" s="56"/>
      <c r="SYV238" s="56"/>
      <c r="SYW238" s="56"/>
      <c r="SYX238" s="56"/>
      <c r="SYY238" s="56"/>
      <c r="SYZ238" s="56"/>
      <c r="SZA238" s="56"/>
      <c r="SZB238" s="56"/>
      <c r="SZC238" s="56"/>
      <c r="SZD238" s="56"/>
      <c r="SZE238" s="56"/>
      <c r="SZF238" s="56"/>
      <c r="SZG238" s="56"/>
      <c r="SZH238" s="56"/>
      <c r="SZI238" s="56"/>
      <c r="SZJ238" s="56"/>
      <c r="SZK238" s="56"/>
      <c r="SZL238" s="56"/>
      <c r="SZM238" s="56"/>
      <c r="SZN238" s="56"/>
      <c r="SZO238" s="56"/>
      <c r="SZP238" s="56"/>
      <c r="SZQ238" s="56"/>
      <c r="SZR238" s="56"/>
      <c r="SZS238" s="56"/>
      <c r="SZT238" s="56"/>
      <c r="SZU238" s="56"/>
      <c r="SZV238" s="56"/>
      <c r="SZW238" s="56"/>
      <c r="SZX238" s="56"/>
      <c r="SZY238" s="56"/>
      <c r="SZZ238" s="56"/>
      <c r="TAA238" s="56"/>
      <c r="TAB238" s="56"/>
      <c r="TAC238" s="56"/>
      <c r="TAD238" s="56"/>
      <c r="TAE238" s="56"/>
      <c r="TAF238" s="56"/>
      <c r="TAG238" s="56"/>
      <c r="TAH238" s="56"/>
      <c r="TAI238" s="56"/>
      <c r="TAJ238" s="56"/>
      <c r="TAK238" s="56"/>
      <c r="TAL238" s="56"/>
      <c r="TAM238" s="56"/>
      <c r="TAN238" s="56"/>
      <c r="TAO238" s="56"/>
      <c r="TAP238" s="56"/>
      <c r="TAQ238" s="56"/>
      <c r="TAR238" s="56"/>
      <c r="TAS238" s="56"/>
      <c r="TAT238" s="56"/>
      <c r="TAU238" s="56"/>
      <c r="TAV238" s="56"/>
      <c r="TAW238" s="56"/>
      <c r="TAX238" s="56"/>
      <c r="TAY238" s="56"/>
      <c r="TAZ238" s="56"/>
      <c r="TBA238" s="56"/>
      <c r="TBB238" s="56"/>
      <c r="TBC238" s="56"/>
      <c r="TBD238" s="56"/>
      <c r="TBE238" s="56"/>
      <c r="TBF238" s="56"/>
      <c r="TBG238" s="56"/>
      <c r="TBH238" s="56"/>
      <c r="TBI238" s="56"/>
      <c r="TBJ238" s="56"/>
      <c r="TBK238" s="56"/>
      <c r="TBL238" s="56"/>
      <c r="TBM238" s="56"/>
      <c r="TBN238" s="56"/>
      <c r="TBO238" s="56"/>
      <c r="TBP238" s="56"/>
      <c r="TBQ238" s="56"/>
      <c r="TBR238" s="56"/>
      <c r="TBS238" s="56"/>
      <c r="TBT238" s="56"/>
      <c r="TBU238" s="56"/>
      <c r="TBV238" s="56"/>
      <c r="TBW238" s="56"/>
      <c r="TBX238" s="56"/>
      <c r="TBY238" s="56"/>
      <c r="TBZ238" s="56"/>
      <c r="TCA238" s="56"/>
      <c r="TCB238" s="56"/>
      <c r="TCC238" s="56"/>
      <c r="TCD238" s="56"/>
      <c r="TCE238" s="56"/>
      <c r="TCF238" s="56"/>
      <c r="TCG238" s="56"/>
      <c r="TCH238" s="56"/>
      <c r="TCI238" s="56"/>
      <c r="TCJ238" s="56"/>
      <c r="TCK238" s="56"/>
      <c r="TCL238" s="56"/>
      <c r="TCM238" s="56"/>
      <c r="TCN238" s="56"/>
      <c r="TCO238" s="56"/>
      <c r="TCP238" s="56"/>
      <c r="TCQ238" s="56"/>
      <c r="TCR238" s="56"/>
      <c r="TCS238" s="56"/>
      <c r="TCT238" s="56"/>
      <c r="TCU238" s="56"/>
      <c r="TCV238" s="56"/>
      <c r="TCW238" s="56"/>
      <c r="TCX238" s="56"/>
      <c r="TCY238" s="56"/>
      <c r="TCZ238" s="56"/>
      <c r="TDA238" s="56"/>
      <c r="TDB238" s="56"/>
      <c r="TDC238" s="56"/>
      <c r="TDD238" s="56"/>
      <c r="TDE238" s="56"/>
      <c r="TDF238" s="56"/>
      <c r="TDG238" s="56"/>
      <c r="TDH238" s="56"/>
      <c r="TDI238" s="56"/>
      <c r="TDJ238" s="56"/>
      <c r="TDK238" s="56"/>
      <c r="TDL238" s="56"/>
      <c r="TDM238" s="56"/>
      <c r="TDN238" s="56"/>
      <c r="TDO238" s="56"/>
      <c r="TDP238" s="56"/>
      <c r="TDQ238" s="56"/>
      <c r="TDR238" s="56"/>
      <c r="TDS238" s="56"/>
      <c r="TDT238" s="56"/>
      <c r="TDU238" s="56"/>
      <c r="TDV238" s="56"/>
      <c r="TDW238" s="56"/>
      <c r="TDX238" s="56"/>
      <c r="TDY238" s="56"/>
      <c r="TDZ238" s="56"/>
      <c r="TEA238" s="56"/>
      <c r="TEB238" s="56"/>
      <c r="TEC238" s="56"/>
      <c r="TED238" s="56"/>
      <c r="TEE238" s="56"/>
      <c r="TEF238" s="56"/>
      <c r="TEG238" s="56"/>
      <c r="TEH238" s="56"/>
      <c r="TEI238" s="56"/>
      <c r="TEJ238" s="56"/>
      <c r="TEK238" s="56"/>
      <c r="TEL238" s="56"/>
      <c r="TEM238" s="56"/>
      <c r="TEN238" s="56"/>
      <c r="TEO238" s="56"/>
      <c r="TEP238" s="56"/>
      <c r="TEQ238" s="56"/>
      <c r="TER238" s="56"/>
      <c r="TES238" s="56"/>
      <c r="TET238" s="56"/>
      <c r="TEU238" s="56"/>
      <c r="TEV238" s="56"/>
      <c r="TEW238" s="56"/>
      <c r="TEX238" s="56"/>
      <c r="TEY238" s="56"/>
      <c r="TEZ238" s="56"/>
      <c r="TFA238" s="56"/>
      <c r="TFB238" s="56"/>
      <c r="TFC238" s="56"/>
      <c r="TFD238" s="56"/>
      <c r="TFE238" s="56"/>
      <c r="TFF238" s="56"/>
      <c r="TFG238" s="56"/>
      <c r="TFH238" s="56"/>
      <c r="TFI238" s="56"/>
      <c r="TFJ238" s="56"/>
      <c r="TFK238" s="56"/>
      <c r="TFL238" s="56"/>
      <c r="TFM238" s="56"/>
      <c r="TFN238" s="56"/>
      <c r="TFO238" s="56"/>
      <c r="TFP238" s="56"/>
      <c r="TFQ238" s="56"/>
      <c r="TFR238" s="56"/>
      <c r="TFS238" s="56"/>
      <c r="TFT238" s="56"/>
      <c r="TFU238" s="56"/>
      <c r="TFV238" s="56"/>
      <c r="TFW238" s="56"/>
      <c r="TFX238" s="56"/>
      <c r="TFY238" s="56"/>
      <c r="TFZ238" s="56"/>
      <c r="TGA238" s="56"/>
      <c r="TGB238" s="56"/>
      <c r="TGC238" s="56"/>
      <c r="TGD238" s="56"/>
      <c r="TGE238" s="56"/>
      <c r="TGF238" s="56"/>
      <c r="TGG238" s="56"/>
      <c r="TGH238" s="56"/>
      <c r="TGI238" s="56"/>
      <c r="TGJ238" s="56"/>
      <c r="TGK238" s="56"/>
      <c r="TGL238" s="56"/>
      <c r="TGM238" s="56"/>
      <c r="TGN238" s="56"/>
      <c r="TGO238" s="56"/>
      <c r="TGP238" s="56"/>
      <c r="TGQ238" s="56"/>
      <c r="TGR238" s="56"/>
      <c r="TGS238" s="56"/>
      <c r="TGT238" s="56"/>
      <c r="TGU238" s="56"/>
      <c r="TGV238" s="56"/>
      <c r="TGW238" s="56"/>
      <c r="TGX238" s="56"/>
      <c r="TGY238" s="56"/>
      <c r="TGZ238" s="56"/>
      <c r="THA238" s="56"/>
      <c r="THB238" s="56"/>
      <c r="THC238" s="56"/>
      <c r="THD238" s="56"/>
      <c r="THE238" s="56"/>
      <c r="THF238" s="56"/>
      <c r="THG238" s="56"/>
      <c r="THH238" s="56"/>
      <c r="THI238" s="56"/>
      <c r="THJ238" s="56"/>
      <c r="THK238" s="56"/>
      <c r="THL238" s="56"/>
      <c r="THM238" s="56"/>
      <c r="THN238" s="56"/>
      <c r="THO238" s="56"/>
      <c r="THP238" s="56"/>
      <c r="THQ238" s="56"/>
      <c r="THR238" s="56"/>
      <c r="THS238" s="56"/>
      <c r="THT238" s="56"/>
      <c r="THU238" s="56"/>
      <c r="THV238" s="56"/>
      <c r="THW238" s="56"/>
      <c r="THX238" s="56"/>
      <c r="THY238" s="56"/>
      <c r="THZ238" s="56"/>
      <c r="TIA238" s="56"/>
      <c r="TIB238" s="56"/>
      <c r="TIC238" s="56"/>
      <c r="TID238" s="56"/>
      <c r="TIE238" s="56"/>
      <c r="TIF238" s="56"/>
      <c r="TIG238" s="56"/>
      <c r="TIH238" s="56"/>
      <c r="TII238" s="56"/>
      <c r="TIJ238" s="56"/>
      <c r="TIK238" s="56"/>
      <c r="TIL238" s="56"/>
      <c r="TIM238" s="56"/>
      <c r="TIN238" s="56"/>
      <c r="TIO238" s="56"/>
      <c r="TIP238" s="56"/>
      <c r="TIQ238" s="56"/>
      <c r="TIR238" s="56"/>
      <c r="TIS238" s="56"/>
      <c r="TIT238" s="56"/>
      <c r="TIU238" s="56"/>
      <c r="TIV238" s="56"/>
      <c r="TIW238" s="56"/>
      <c r="TIX238" s="56"/>
      <c r="TIY238" s="56"/>
      <c r="TIZ238" s="56"/>
      <c r="TJA238" s="56"/>
      <c r="TJB238" s="56"/>
      <c r="TJC238" s="56"/>
      <c r="TJD238" s="56"/>
      <c r="TJE238" s="56"/>
      <c r="TJF238" s="56"/>
      <c r="TJG238" s="56"/>
      <c r="TJH238" s="56"/>
      <c r="TJI238" s="56"/>
      <c r="TJJ238" s="56"/>
      <c r="TJK238" s="56"/>
      <c r="TJL238" s="56"/>
      <c r="TJM238" s="56"/>
      <c r="TJN238" s="56"/>
      <c r="TJO238" s="56"/>
      <c r="TJP238" s="56"/>
      <c r="TJQ238" s="56"/>
      <c r="TJR238" s="56"/>
      <c r="TJS238" s="56"/>
      <c r="TJT238" s="56"/>
      <c r="TJU238" s="56"/>
      <c r="TJV238" s="56"/>
      <c r="TJW238" s="56"/>
      <c r="TJX238" s="56"/>
      <c r="TJY238" s="56"/>
      <c r="TJZ238" s="56"/>
      <c r="TKA238" s="56"/>
      <c r="TKB238" s="56"/>
      <c r="TKC238" s="56"/>
      <c r="TKD238" s="56"/>
      <c r="TKE238" s="56"/>
      <c r="TKF238" s="56"/>
      <c r="TKG238" s="56"/>
      <c r="TKH238" s="56"/>
      <c r="TKI238" s="56"/>
      <c r="TKJ238" s="56"/>
      <c r="TKK238" s="56"/>
      <c r="TKL238" s="56"/>
      <c r="TKM238" s="56"/>
      <c r="TKN238" s="56"/>
      <c r="TKO238" s="56"/>
      <c r="TKP238" s="56"/>
      <c r="TKQ238" s="56"/>
      <c r="TKR238" s="56"/>
      <c r="TKS238" s="56"/>
      <c r="TKT238" s="56"/>
      <c r="TKU238" s="56"/>
      <c r="TKV238" s="56"/>
      <c r="TKW238" s="56"/>
      <c r="TKX238" s="56"/>
      <c r="TKY238" s="56"/>
      <c r="TKZ238" s="56"/>
      <c r="TLA238" s="56"/>
      <c r="TLB238" s="56"/>
      <c r="TLC238" s="56"/>
      <c r="TLD238" s="56"/>
      <c r="TLE238" s="56"/>
      <c r="TLF238" s="56"/>
      <c r="TLG238" s="56"/>
      <c r="TLH238" s="56"/>
      <c r="TLI238" s="56"/>
      <c r="TLJ238" s="56"/>
      <c r="TLK238" s="56"/>
      <c r="TLL238" s="56"/>
      <c r="TLM238" s="56"/>
      <c r="TLN238" s="56"/>
      <c r="TLO238" s="56"/>
      <c r="TLP238" s="56"/>
      <c r="TLQ238" s="56"/>
      <c r="TLR238" s="56"/>
      <c r="TLS238" s="56"/>
      <c r="TLT238" s="56"/>
      <c r="TLU238" s="56"/>
      <c r="TLV238" s="56"/>
      <c r="TLW238" s="56"/>
      <c r="TLX238" s="56"/>
      <c r="TLY238" s="56"/>
      <c r="TLZ238" s="56"/>
      <c r="TMA238" s="56"/>
      <c r="TMB238" s="56"/>
      <c r="TMC238" s="56"/>
      <c r="TMD238" s="56"/>
      <c r="TME238" s="56"/>
      <c r="TMF238" s="56"/>
      <c r="TMG238" s="56"/>
      <c r="TMH238" s="56"/>
      <c r="TMI238" s="56"/>
      <c r="TMJ238" s="56"/>
      <c r="TMK238" s="56"/>
      <c r="TML238" s="56"/>
      <c r="TMM238" s="56"/>
      <c r="TMN238" s="56"/>
      <c r="TMO238" s="56"/>
      <c r="TMP238" s="56"/>
      <c r="TMQ238" s="56"/>
      <c r="TMR238" s="56"/>
      <c r="TMS238" s="56"/>
      <c r="TMT238" s="56"/>
      <c r="TMU238" s="56"/>
      <c r="TMV238" s="56"/>
      <c r="TMW238" s="56"/>
      <c r="TMX238" s="56"/>
      <c r="TMY238" s="56"/>
      <c r="TMZ238" s="56"/>
      <c r="TNA238" s="56"/>
      <c r="TNB238" s="56"/>
      <c r="TNC238" s="56"/>
      <c r="TND238" s="56"/>
      <c r="TNE238" s="56"/>
      <c r="TNF238" s="56"/>
      <c r="TNG238" s="56"/>
      <c r="TNH238" s="56"/>
      <c r="TNI238" s="56"/>
      <c r="TNJ238" s="56"/>
      <c r="TNK238" s="56"/>
      <c r="TNL238" s="56"/>
      <c r="TNM238" s="56"/>
      <c r="TNN238" s="56"/>
      <c r="TNO238" s="56"/>
      <c r="TNP238" s="56"/>
      <c r="TNQ238" s="56"/>
      <c r="TNR238" s="56"/>
      <c r="TNS238" s="56"/>
      <c r="TNT238" s="56"/>
      <c r="TNU238" s="56"/>
      <c r="TNV238" s="56"/>
      <c r="TNW238" s="56"/>
      <c r="TNX238" s="56"/>
      <c r="TNY238" s="56"/>
      <c r="TNZ238" s="56"/>
      <c r="TOA238" s="56"/>
      <c r="TOB238" s="56"/>
      <c r="TOC238" s="56"/>
      <c r="TOD238" s="56"/>
      <c r="TOE238" s="56"/>
      <c r="TOF238" s="56"/>
      <c r="TOG238" s="56"/>
      <c r="TOH238" s="56"/>
      <c r="TOI238" s="56"/>
      <c r="TOJ238" s="56"/>
      <c r="TOK238" s="56"/>
      <c r="TOL238" s="56"/>
      <c r="TOM238" s="56"/>
      <c r="TON238" s="56"/>
      <c r="TOO238" s="56"/>
      <c r="TOP238" s="56"/>
      <c r="TOQ238" s="56"/>
      <c r="TOR238" s="56"/>
      <c r="TOS238" s="56"/>
      <c r="TOT238" s="56"/>
      <c r="TOU238" s="56"/>
      <c r="TOV238" s="56"/>
      <c r="TOW238" s="56"/>
      <c r="TOX238" s="56"/>
      <c r="TOY238" s="56"/>
      <c r="TOZ238" s="56"/>
      <c r="TPA238" s="56"/>
      <c r="TPB238" s="56"/>
      <c r="TPC238" s="56"/>
      <c r="TPD238" s="56"/>
      <c r="TPE238" s="56"/>
      <c r="TPF238" s="56"/>
      <c r="TPG238" s="56"/>
      <c r="TPH238" s="56"/>
      <c r="TPI238" s="56"/>
      <c r="TPJ238" s="56"/>
      <c r="TPK238" s="56"/>
      <c r="TPL238" s="56"/>
      <c r="TPM238" s="56"/>
      <c r="TPN238" s="56"/>
      <c r="TPO238" s="56"/>
      <c r="TPP238" s="56"/>
      <c r="TPQ238" s="56"/>
      <c r="TPR238" s="56"/>
      <c r="TPS238" s="56"/>
      <c r="TPT238" s="56"/>
      <c r="TPU238" s="56"/>
      <c r="TPV238" s="56"/>
      <c r="TPW238" s="56"/>
      <c r="TPX238" s="56"/>
      <c r="TPY238" s="56"/>
      <c r="TPZ238" s="56"/>
      <c r="TQA238" s="56"/>
      <c r="TQB238" s="56"/>
      <c r="TQC238" s="56"/>
      <c r="TQD238" s="56"/>
      <c r="TQE238" s="56"/>
      <c r="TQF238" s="56"/>
      <c r="TQG238" s="56"/>
      <c r="TQH238" s="56"/>
      <c r="TQI238" s="56"/>
      <c r="TQJ238" s="56"/>
      <c r="TQK238" s="56"/>
      <c r="TQL238" s="56"/>
      <c r="TQM238" s="56"/>
      <c r="TQN238" s="56"/>
      <c r="TQO238" s="56"/>
      <c r="TQP238" s="56"/>
      <c r="TQQ238" s="56"/>
      <c r="TQR238" s="56"/>
      <c r="TQS238" s="56"/>
      <c r="TQT238" s="56"/>
      <c r="TQU238" s="56"/>
      <c r="TQV238" s="56"/>
      <c r="TQW238" s="56"/>
      <c r="TQX238" s="56"/>
      <c r="TQY238" s="56"/>
      <c r="TQZ238" s="56"/>
      <c r="TRA238" s="56"/>
      <c r="TRB238" s="56"/>
      <c r="TRC238" s="56"/>
      <c r="TRD238" s="56"/>
      <c r="TRE238" s="56"/>
      <c r="TRF238" s="56"/>
      <c r="TRG238" s="56"/>
      <c r="TRH238" s="56"/>
      <c r="TRI238" s="56"/>
      <c r="TRJ238" s="56"/>
      <c r="TRK238" s="56"/>
      <c r="TRL238" s="56"/>
      <c r="TRM238" s="56"/>
      <c r="TRN238" s="56"/>
      <c r="TRO238" s="56"/>
      <c r="TRP238" s="56"/>
      <c r="TRQ238" s="56"/>
      <c r="TRR238" s="56"/>
      <c r="TRS238" s="56"/>
      <c r="TRT238" s="56"/>
      <c r="TRU238" s="56"/>
      <c r="TRV238" s="56"/>
      <c r="TRW238" s="56"/>
      <c r="TRX238" s="56"/>
      <c r="TRY238" s="56"/>
      <c r="TRZ238" s="56"/>
      <c r="TSA238" s="56"/>
      <c r="TSB238" s="56"/>
      <c r="TSC238" s="56"/>
      <c r="TSD238" s="56"/>
      <c r="TSE238" s="56"/>
      <c r="TSF238" s="56"/>
      <c r="TSG238" s="56"/>
      <c r="TSH238" s="56"/>
      <c r="TSI238" s="56"/>
      <c r="TSJ238" s="56"/>
      <c r="TSK238" s="56"/>
      <c r="TSL238" s="56"/>
      <c r="TSM238" s="56"/>
      <c r="TSN238" s="56"/>
      <c r="TSO238" s="56"/>
      <c r="TSP238" s="56"/>
      <c r="TSQ238" s="56"/>
      <c r="TSR238" s="56"/>
      <c r="TSS238" s="56"/>
      <c r="TST238" s="56"/>
      <c r="TSU238" s="56"/>
      <c r="TSV238" s="56"/>
      <c r="TSW238" s="56"/>
      <c r="TSX238" s="56"/>
      <c r="TSY238" s="56"/>
      <c r="TSZ238" s="56"/>
      <c r="TTA238" s="56"/>
      <c r="TTB238" s="56"/>
      <c r="TTC238" s="56"/>
      <c r="TTD238" s="56"/>
      <c r="TTE238" s="56"/>
      <c r="TTF238" s="56"/>
      <c r="TTG238" s="56"/>
      <c r="TTH238" s="56"/>
      <c r="TTI238" s="56"/>
      <c r="TTJ238" s="56"/>
      <c r="TTK238" s="56"/>
      <c r="TTL238" s="56"/>
      <c r="TTM238" s="56"/>
      <c r="TTN238" s="56"/>
      <c r="TTO238" s="56"/>
      <c r="TTP238" s="56"/>
      <c r="TTQ238" s="56"/>
      <c r="TTR238" s="56"/>
      <c r="TTS238" s="56"/>
      <c r="TTT238" s="56"/>
      <c r="TTU238" s="56"/>
      <c r="TTV238" s="56"/>
      <c r="TTW238" s="56"/>
      <c r="TTX238" s="56"/>
      <c r="TTY238" s="56"/>
      <c r="TTZ238" s="56"/>
      <c r="TUA238" s="56"/>
      <c r="TUB238" s="56"/>
      <c r="TUC238" s="56"/>
      <c r="TUD238" s="56"/>
      <c r="TUE238" s="56"/>
      <c r="TUF238" s="56"/>
      <c r="TUG238" s="56"/>
      <c r="TUH238" s="56"/>
      <c r="TUI238" s="56"/>
      <c r="TUJ238" s="56"/>
      <c r="TUK238" s="56"/>
      <c r="TUL238" s="56"/>
      <c r="TUM238" s="56"/>
      <c r="TUN238" s="56"/>
      <c r="TUO238" s="56"/>
      <c r="TUP238" s="56"/>
      <c r="TUQ238" s="56"/>
      <c r="TUR238" s="56"/>
      <c r="TUS238" s="56"/>
      <c r="TUT238" s="56"/>
      <c r="TUU238" s="56"/>
      <c r="TUV238" s="56"/>
      <c r="TUW238" s="56"/>
      <c r="TUX238" s="56"/>
      <c r="TUY238" s="56"/>
      <c r="TUZ238" s="56"/>
      <c r="TVA238" s="56"/>
      <c r="TVB238" s="56"/>
      <c r="TVC238" s="56"/>
      <c r="TVD238" s="56"/>
      <c r="TVE238" s="56"/>
      <c r="TVF238" s="56"/>
      <c r="TVG238" s="56"/>
      <c r="TVH238" s="56"/>
      <c r="TVI238" s="56"/>
      <c r="TVJ238" s="56"/>
      <c r="TVK238" s="56"/>
      <c r="TVL238" s="56"/>
      <c r="TVM238" s="56"/>
      <c r="TVN238" s="56"/>
      <c r="TVO238" s="56"/>
      <c r="TVP238" s="56"/>
      <c r="TVQ238" s="56"/>
      <c r="TVR238" s="56"/>
      <c r="TVS238" s="56"/>
      <c r="TVT238" s="56"/>
      <c r="TVU238" s="56"/>
      <c r="TVV238" s="56"/>
      <c r="TVW238" s="56"/>
      <c r="TVX238" s="56"/>
      <c r="TVY238" s="56"/>
      <c r="TVZ238" s="56"/>
      <c r="TWA238" s="56"/>
      <c r="TWB238" s="56"/>
      <c r="TWC238" s="56"/>
      <c r="TWD238" s="56"/>
      <c r="TWE238" s="56"/>
      <c r="TWF238" s="56"/>
      <c r="TWG238" s="56"/>
      <c r="TWH238" s="56"/>
      <c r="TWI238" s="56"/>
      <c r="TWJ238" s="56"/>
      <c r="TWK238" s="56"/>
      <c r="TWL238" s="56"/>
      <c r="TWM238" s="56"/>
      <c r="TWN238" s="56"/>
      <c r="TWO238" s="56"/>
      <c r="TWP238" s="56"/>
      <c r="TWQ238" s="56"/>
      <c r="TWR238" s="56"/>
      <c r="TWS238" s="56"/>
      <c r="TWT238" s="56"/>
      <c r="TWU238" s="56"/>
      <c r="TWV238" s="56"/>
      <c r="TWW238" s="56"/>
      <c r="TWX238" s="56"/>
      <c r="TWY238" s="56"/>
      <c r="TWZ238" s="56"/>
      <c r="TXA238" s="56"/>
      <c r="TXB238" s="56"/>
      <c r="TXC238" s="56"/>
      <c r="TXD238" s="56"/>
      <c r="TXE238" s="56"/>
      <c r="TXF238" s="56"/>
      <c r="TXG238" s="56"/>
      <c r="TXH238" s="56"/>
      <c r="TXI238" s="56"/>
      <c r="TXJ238" s="56"/>
      <c r="TXK238" s="56"/>
      <c r="TXL238" s="56"/>
      <c r="TXM238" s="56"/>
      <c r="TXN238" s="56"/>
      <c r="TXO238" s="56"/>
      <c r="TXP238" s="56"/>
      <c r="TXQ238" s="56"/>
      <c r="TXR238" s="56"/>
      <c r="TXS238" s="56"/>
      <c r="TXT238" s="56"/>
      <c r="TXU238" s="56"/>
      <c r="TXV238" s="56"/>
      <c r="TXW238" s="56"/>
      <c r="TXX238" s="56"/>
      <c r="TXY238" s="56"/>
      <c r="TXZ238" s="56"/>
      <c r="TYA238" s="56"/>
      <c r="TYB238" s="56"/>
      <c r="TYC238" s="56"/>
      <c r="TYD238" s="56"/>
      <c r="TYE238" s="56"/>
      <c r="TYF238" s="56"/>
      <c r="TYG238" s="56"/>
      <c r="TYH238" s="56"/>
      <c r="TYI238" s="56"/>
      <c r="TYJ238" s="56"/>
      <c r="TYK238" s="56"/>
      <c r="TYL238" s="56"/>
      <c r="TYM238" s="56"/>
      <c r="TYN238" s="56"/>
      <c r="TYO238" s="56"/>
      <c r="TYP238" s="56"/>
      <c r="TYQ238" s="56"/>
      <c r="TYR238" s="56"/>
      <c r="TYS238" s="56"/>
      <c r="TYT238" s="56"/>
      <c r="TYU238" s="56"/>
      <c r="TYV238" s="56"/>
      <c r="TYW238" s="56"/>
      <c r="TYX238" s="56"/>
      <c r="TYY238" s="56"/>
      <c r="TYZ238" s="56"/>
      <c r="TZA238" s="56"/>
      <c r="TZB238" s="56"/>
      <c r="TZC238" s="56"/>
      <c r="TZD238" s="56"/>
      <c r="TZE238" s="56"/>
      <c r="TZF238" s="56"/>
      <c r="TZG238" s="56"/>
      <c r="TZH238" s="56"/>
      <c r="TZI238" s="56"/>
      <c r="TZJ238" s="56"/>
      <c r="TZK238" s="56"/>
      <c r="TZL238" s="56"/>
      <c r="TZM238" s="56"/>
      <c r="TZN238" s="56"/>
      <c r="TZO238" s="56"/>
      <c r="TZP238" s="56"/>
      <c r="TZQ238" s="56"/>
      <c r="TZR238" s="56"/>
      <c r="TZS238" s="56"/>
      <c r="TZT238" s="56"/>
      <c r="TZU238" s="56"/>
      <c r="TZV238" s="56"/>
      <c r="TZW238" s="56"/>
      <c r="TZX238" s="56"/>
      <c r="TZY238" s="56"/>
      <c r="TZZ238" s="56"/>
      <c r="UAA238" s="56"/>
      <c r="UAB238" s="56"/>
      <c r="UAC238" s="56"/>
      <c r="UAD238" s="56"/>
      <c r="UAE238" s="56"/>
      <c r="UAF238" s="56"/>
      <c r="UAG238" s="56"/>
      <c r="UAH238" s="56"/>
      <c r="UAI238" s="56"/>
      <c r="UAJ238" s="56"/>
      <c r="UAK238" s="56"/>
      <c r="UAL238" s="56"/>
      <c r="UAM238" s="56"/>
      <c r="UAN238" s="56"/>
      <c r="UAO238" s="56"/>
      <c r="UAP238" s="56"/>
      <c r="UAQ238" s="56"/>
      <c r="UAR238" s="56"/>
      <c r="UAS238" s="56"/>
      <c r="UAT238" s="56"/>
      <c r="UAU238" s="56"/>
      <c r="UAV238" s="56"/>
      <c r="UAW238" s="56"/>
      <c r="UAX238" s="56"/>
      <c r="UAY238" s="56"/>
      <c r="UAZ238" s="56"/>
      <c r="UBA238" s="56"/>
      <c r="UBB238" s="56"/>
      <c r="UBC238" s="56"/>
      <c r="UBD238" s="56"/>
      <c r="UBE238" s="56"/>
      <c r="UBF238" s="56"/>
      <c r="UBG238" s="56"/>
      <c r="UBH238" s="56"/>
      <c r="UBI238" s="56"/>
      <c r="UBJ238" s="56"/>
      <c r="UBK238" s="56"/>
      <c r="UBL238" s="56"/>
      <c r="UBM238" s="56"/>
      <c r="UBN238" s="56"/>
      <c r="UBO238" s="56"/>
      <c r="UBP238" s="56"/>
      <c r="UBQ238" s="56"/>
      <c r="UBR238" s="56"/>
      <c r="UBS238" s="56"/>
      <c r="UBT238" s="56"/>
      <c r="UBU238" s="56"/>
      <c r="UBV238" s="56"/>
      <c r="UBW238" s="56"/>
      <c r="UBX238" s="56"/>
      <c r="UBY238" s="56"/>
      <c r="UBZ238" s="56"/>
      <c r="UCA238" s="56"/>
      <c r="UCB238" s="56"/>
      <c r="UCC238" s="56"/>
      <c r="UCD238" s="56"/>
      <c r="UCE238" s="56"/>
      <c r="UCF238" s="56"/>
      <c r="UCG238" s="56"/>
      <c r="UCH238" s="56"/>
      <c r="UCI238" s="56"/>
      <c r="UCJ238" s="56"/>
      <c r="UCK238" s="56"/>
      <c r="UCL238" s="56"/>
      <c r="UCM238" s="56"/>
      <c r="UCN238" s="56"/>
      <c r="UCO238" s="56"/>
      <c r="UCP238" s="56"/>
      <c r="UCQ238" s="56"/>
      <c r="UCR238" s="56"/>
      <c r="UCS238" s="56"/>
      <c r="UCT238" s="56"/>
      <c r="UCU238" s="56"/>
      <c r="UCV238" s="56"/>
      <c r="UCW238" s="56"/>
      <c r="UCX238" s="56"/>
      <c r="UCY238" s="56"/>
      <c r="UCZ238" s="56"/>
      <c r="UDA238" s="56"/>
      <c r="UDB238" s="56"/>
      <c r="UDC238" s="56"/>
      <c r="UDD238" s="56"/>
      <c r="UDE238" s="56"/>
      <c r="UDF238" s="56"/>
      <c r="UDG238" s="56"/>
      <c r="UDH238" s="56"/>
      <c r="UDI238" s="56"/>
      <c r="UDJ238" s="56"/>
      <c r="UDK238" s="56"/>
      <c r="UDL238" s="56"/>
      <c r="UDM238" s="56"/>
      <c r="UDN238" s="56"/>
      <c r="UDO238" s="56"/>
      <c r="UDP238" s="56"/>
      <c r="UDQ238" s="56"/>
      <c r="UDR238" s="56"/>
      <c r="UDS238" s="56"/>
      <c r="UDT238" s="56"/>
      <c r="UDU238" s="56"/>
      <c r="UDV238" s="56"/>
      <c r="UDW238" s="56"/>
      <c r="UDX238" s="56"/>
      <c r="UDY238" s="56"/>
      <c r="UDZ238" s="56"/>
      <c r="UEA238" s="56"/>
      <c r="UEB238" s="56"/>
      <c r="UEC238" s="56"/>
      <c r="UED238" s="56"/>
      <c r="UEE238" s="56"/>
      <c r="UEF238" s="56"/>
      <c r="UEG238" s="56"/>
      <c r="UEH238" s="56"/>
      <c r="UEI238" s="56"/>
      <c r="UEJ238" s="56"/>
      <c r="UEK238" s="56"/>
      <c r="UEL238" s="56"/>
      <c r="UEM238" s="56"/>
      <c r="UEN238" s="56"/>
      <c r="UEO238" s="56"/>
      <c r="UEP238" s="56"/>
      <c r="UEQ238" s="56"/>
      <c r="UER238" s="56"/>
      <c r="UES238" s="56"/>
      <c r="UET238" s="56"/>
      <c r="UEU238" s="56"/>
      <c r="UEV238" s="56"/>
      <c r="UEW238" s="56"/>
      <c r="UEX238" s="56"/>
      <c r="UEY238" s="56"/>
      <c r="UEZ238" s="56"/>
      <c r="UFA238" s="56"/>
      <c r="UFB238" s="56"/>
      <c r="UFC238" s="56"/>
      <c r="UFD238" s="56"/>
      <c r="UFE238" s="56"/>
      <c r="UFF238" s="56"/>
      <c r="UFG238" s="56"/>
      <c r="UFH238" s="56"/>
      <c r="UFI238" s="56"/>
      <c r="UFJ238" s="56"/>
      <c r="UFK238" s="56"/>
      <c r="UFL238" s="56"/>
      <c r="UFM238" s="56"/>
      <c r="UFN238" s="56"/>
      <c r="UFO238" s="56"/>
      <c r="UFP238" s="56"/>
      <c r="UFQ238" s="56"/>
      <c r="UFR238" s="56"/>
      <c r="UFS238" s="56"/>
      <c r="UFT238" s="56"/>
      <c r="UFU238" s="56"/>
      <c r="UFV238" s="56"/>
      <c r="UFW238" s="56"/>
      <c r="UFX238" s="56"/>
      <c r="UFY238" s="56"/>
      <c r="UFZ238" s="56"/>
      <c r="UGA238" s="56"/>
      <c r="UGB238" s="56"/>
      <c r="UGC238" s="56"/>
      <c r="UGD238" s="56"/>
      <c r="UGE238" s="56"/>
      <c r="UGF238" s="56"/>
      <c r="UGG238" s="56"/>
      <c r="UGH238" s="56"/>
      <c r="UGI238" s="56"/>
      <c r="UGJ238" s="56"/>
      <c r="UGK238" s="56"/>
      <c r="UGL238" s="56"/>
      <c r="UGM238" s="56"/>
      <c r="UGN238" s="56"/>
      <c r="UGO238" s="56"/>
      <c r="UGP238" s="56"/>
      <c r="UGQ238" s="56"/>
      <c r="UGR238" s="56"/>
      <c r="UGS238" s="56"/>
      <c r="UGT238" s="56"/>
      <c r="UGU238" s="56"/>
      <c r="UGV238" s="56"/>
      <c r="UGW238" s="56"/>
      <c r="UGX238" s="56"/>
      <c r="UGY238" s="56"/>
      <c r="UGZ238" s="56"/>
      <c r="UHA238" s="56"/>
      <c r="UHB238" s="56"/>
      <c r="UHC238" s="56"/>
      <c r="UHD238" s="56"/>
      <c r="UHE238" s="56"/>
      <c r="UHF238" s="56"/>
      <c r="UHG238" s="56"/>
      <c r="UHH238" s="56"/>
      <c r="UHI238" s="56"/>
      <c r="UHJ238" s="56"/>
      <c r="UHK238" s="56"/>
      <c r="UHL238" s="56"/>
      <c r="UHM238" s="56"/>
      <c r="UHN238" s="56"/>
      <c r="UHO238" s="56"/>
      <c r="UHP238" s="56"/>
      <c r="UHQ238" s="56"/>
      <c r="UHR238" s="56"/>
      <c r="UHS238" s="56"/>
      <c r="UHT238" s="56"/>
      <c r="UHU238" s="56"/>
      <c r="UHV238" s="56"/>
      <c r="UHW238" s="56"/>
      <c r="UHX238" s="56"/>
      <c r="UHY238" s="56"/>
      <c r="UHZ238" s="56"/>
      <c r="UIA238" s="56"/>
      <c r="UIB238" s="56"/>
      <c r="UIC238" s="56"/>
      <c r="UID238" s="56"/>
      <c r="UIE238" s="56"/>
      <c r="UIF238" s="56"/>
      <c r="UIG238" s="56"/>
      <c r="UIH238" s="56"/>
      <c r="UII238" s="56"/>
      <c r="UIJ238" s="56"/>
      <c r="UIK238" s="56"/>
      <c r="UIL238" s="56"/>
      <c r="UIM238" s="56"/>
      <c r="UIN238" s="56"/>
      <c r="UIO238" s="56"/>
      <c r="UIP238" s="56"/>
      <c r="UIQ238" s="56"/>
      <c r="UIR238" s="56"/>
      <c r="UIS238" s="56"/>
      <c r="UIT238" s="56"/>
      <c r="UIU238" s="56"/>
      <c r="UIV238" s="56"/>
      <c r="UIW238" s="56"/>
      <c r="UIX238" s="56"/>
      <c r="UIY238" s="56"/>
      <c r="UIZ238" s="56"/>
      <c r="UJA238" s="56"/>
      <c r="UJB238" s="56"/>
      <c r="UJC238" s="56"/>
      <c r="UJD238" s="56"/>
      <c r="UJE238" s="56"/>
      <c r="UJF238" s="56"/>
      <c r="UJG238" s="56"/>
      <c r="UJH238" s="56"/>
      <c r="UJI238" s="56"/>
      <c r="UJJ238" s="56"/>
      <c r="UJK238" s="56"/>
      <c r="UJL238" s="56"/>
      <c r="UJM238" s="56"/>
      <c r="UJN238" s="56"/>
      <c r="UJO238" s="56"/>
      <c r="UJP238" s="56"/>
      <c r="UJQ238" s="56"/>
      <c r="UJR238" s="56"/>
      <c r="UJS238" s="56"/>
      <c r="UJT238" s="56"/>
      <c r="UJU238" s="56"/>
      <c r="UJV238" s="56"/>
      <c r="UJW238" s="56"/>
      <c r="UJX238" s="56"/>
      <c r="UJY238" s="56"/>
      <c r="UJZ238" s="56"/>
      <c r="UKA238" s="56"/>
      <c r="UKB238" s="56"/>
      <c r="UKC238" s="56"/>
      <c r="UKD238" s="56"/>
      <c r="UKE238" s="56"/>
      <c r="UKF238" s="56"/>
      <c r="UKG238" s="56"/>
      <c r="UKH238" s="56"/>
      <c r="UKI238" s="56"/>
      <c r="UKJ238" s="56"/>
      <c r="UKK238" s="56"/>
      <c r="UKL238" s="56"/>
      <c r="UKM238" s="56"/>
      <c r="UKN238" s="56"/>
      <c r="UKO238" s="56"/>
      <c r="UKP238" s="56"/>
      <c r="UKQ238" s="56"/>
      <c r="UKR238" s="56"/>
      <c r="UKS238" s="56"/>
      <c r="UKT238" s="56"/>
      <c r="UKU238" s="56"/>
      <c r="UKV238" s="56"/>
      <c r="UKW238" s="56"/>
      <c r="UKX238" s="56"/>
      <c r="UKY238" s="56"/>
      <c r="UKZ238" s="56"/>
      <c r="ULA238" s="56"/>
      <c r="ULB238" s="56"/>
      <c r="ULC238" s="56"/>
      <c r="ULD238" s="56"/>
      <c r="ULE238" s="56"/>
      <c r="ULF238" s="56"/>
      <c r="ULG238" s="56"/>
      <c r="ULH238" s="56"/>
      <c r="ULI238" s="56"/>
      <c r="ULJ238" s="56"/>
      <c r="ULK238" s="56"/>
      <c r="ULL238" s="56"/>
      <c r="ULM238" s="56"/>
      <c r="ULN238" s="56"/>
      <c r="ULO238" s="56"/>
      <c r="ULP238" s="56"/>
      <c r="ULQ238" s="56"/>
      <c r="ULR238" s="56"/>
      <c r="ULS238" s="56"/>
      <c r="ULT238" s="56"/>
      <c r="ULU238" s="56"/>
      <c r="ULV238" s="56"/>
      <c r="ULW238" s="56"/>
      <c r="ULX238" s="56"/>
      <c r="ULY238" s="56"/>
      <c r="ULZ238" s="56"/>
      <c r="UMA238" s="56"/>
      <c r="UMB238" s="56"/>
      <c r="UMC238" s="56"/>
      <c r="UMD238" s="56"/>
      <c r="UME238" s="56"/>
      <c r="UMF238" s="56"/>
      <c r="UMG238" s="56"/>
      <c r="UMH238" s="56"/>
      <c r="UMI238" s="56"/>
      <c r="UMJ238" s="56"/>
      <c r="UMK238" s="56"/>
      <c r="UML238" s="56"/>
      <c r="UMM238" s="56"/>
      <c r="UMN238" s="56"/>
      <c r="UMO238" s="56"/>
      <c r="UMP238" s="56"/>
      <c r="UMQ238" s="56"/>
      <c r="UMR238" s="56"/>
      <c r="UMS238" s="56"/>
      <c r="UMT238" s="56"/>
      <c r="UMU238" s="56"/>
      <c r="UMV238" s="56"/>
      <c r="UMW238" s="56"/>
      <c r="UMX238" s="56"/>
      <c r="UMY238" s="56"/>
      <c r="UMZ238" s="56"/>
      <c r="UNA238" s="56"/>
      <c r="UNB238" s="56"/>
      <c r="UNC238" s="56"/>
      <c r="UND238" s="56"/>
      <c r="UNE238" s="56"/>
      <c r="UNF238" s="56"/>
      <c r="UNG238" s="56"/>
      <c r="UNH238" s="56"/>
      <c r="UNI238" s="56"/>
      <c r="UNJ238" s="56"/>
      <c r="UNK238" s="56"/>
      <c r="UNL238" s="56"/>
      <c r="UNM238" s="56"/>
      <c r="UNN238" s="56"/>
      <c r="UNO238" s="56"/>
      <c r="UNP238" s="56"/>
      <c r="UNQ238" s="56"/>
      <c r="UNR238" s="56"/>
      <c r="UNS238" s="56"/>
      <c r="UNT238" s="56"/>
      <c r="UNU238" s="56"/>
      <c r="UNV238" s="56"/>
      <c r="UNW238" s="56"/>
      <c r="UNX238" s="56"/>
      <c r="UNY238" s="56"/>
      <c r="UNZ238" s="56"/>
      <c r="UOA238" s="56"/>
      <c r="UOB238" s="56"/>
      <c r="UOC238" s="56"/>
      <c r="UOD238" s="56"/>
      <c r="UOE238" s="56"/>
      <c r="UOF238" s="56"/>
      <c r="UOG238" s="56"/>
      <c r="UOH238" s="56"/>
      <c r="UOI238" s="56"/>
      <c r="UOJ238" s="56"/>
      <c r="UOK238" s="56"/>
      <c r="UOL238" s="56"/>
      <c r="UOM238" s="56"/>
      <c r="UON238" s="56"/>
      <c r="UOO238" s="56"/>
      <c r="UOP238" s="56"/>
      <c r="UOQ238" s="56"/>
      <c r="UOR238" s="56"/>
      <c r="UOS238" s="56"/>
      <c r="UOT238" s="56"/>
      <c r="UOU238" s="56"/>
      <c r="UOV238" s="56"/>
      <c r="UOW238" s="56"/>
      <c r="UOX238" s="56"/>
      <c r="UOY238" s="56"/>
      <c r="UOZ238" s="56"/>
      <c r="UPA238" s="56"/>
      <c r="UPB238" s="56"/>
      <c r="UPC238" s="56"/>
      <c r="UPD238" s="56"/>
      <c r="UPE238" s="56"/>
      <c r="UPF238" s="56"/>
      <c r="UPG238" s="56"/>
      <c r="UPH238" s="56"/>
      <c r="UPI238" s="56"/>
      <c r="UPJ238" s="56"/>
      <c r="UPK238" s="56"/>
      <c r="UPL238" s="56"/>
      <c r="UPM238" s="56"/>
      <c r="UPN238" s="56"/>
      <c r="UPO238" s="56"/>
      <c r="UPP238" s="56"/>
      <c r="UPQ238" s="56"/>
      <c r="UPR238" s="56"/>
      <c r="UPS238" s="56"/>
      <c r="UPT238" s="56"/>
      <c r="UPU238" s="56"/>
      <c r="UPV238" s="56"/>
      <c r="UPW238" s="56"/>
      <c r="UPX238" s="56"/>
      <c r="UPY238" s="56"/>
      <c r="UPZ238" s="56"/>
      <c r="UQA238" s="56"/>
      <c r="UQB238" s="56"/>
      <c r="UQC238" s="56"/>
      <c r="UQD238" s="56"/>
      <c r="UQE238" s="56"/>
      <c r="UQF238" s="56"/>
      <c r="UQG238" s="56"/>
      <c r="UQH238" s="56"/>
      <c r="UQI238" s="56"/>
      <c r="UQJ238" s="56"/>
      <c r="UQK238" s="56"/>
      <c r="UQL238" s="56"/>
      <c r="UQM238" s="56"/>
      <c r="UQN238" s="56"/>
      <c r="UQO238" s="56"/>
      <c r="UQP238" s="56"/>
      <c r="UQQ238" s="56"/>
      <c r="UQR238" s="56"/>
      <c r="UQS238" s="56"/>
      <c r="UQT238" s="56"/>
      <c r="UQU238" s="56"/>
      <c r="UQV238" s="56"/>
      <c r="UQW238" s="56"/>
      <c r="UQX238" s="56"/>
      <c r="UQY238" s="56"/>
      <c r="UQZ238" s="56"/>
      <c r="URA238" s="56"/>
      <c r="URB238" s="56"/>
      <c r="URC238" s="56"/>
      <c r="URD238" s="56"/>
      <c r="URE238" s="56"/>
      <c r="URF238" s="56"/>
      <c r="URG238" s="56"/>
      <c r="URH238" s="56"/>
      <c r="URI238" s="56"/>
      <c r="URJ238" s="56"/>
      <c r="URK238" s="56"/>
      <c r="URL238" s="56"/>
      <c r="URM238" s="56"/>
      <c r="URN238" s="56"/>
      <c r="URO238" s="56"/>
      <c r="URP238" s="56"/>
      <c r="URQ238" s="56"/>
      <c r="URR238" s="56"/>
      <c r="URS238" s="56"/>
      <c r="URT238" s="56"/>
      <c r="URU238" s="56"/>
      <c r="URV238" s="56"/>
      <c r="URW238" s="56"/>
      <c r="URX238" s="56"/>
      <c r="URY238" s="56"/>
      <c r="URZ238" s="56"/>
      <c r="USA238" s="56"/>
      <c r="USB238" s="56"/>
      <c r="USC238" s="56"/>
      <c r="USD238" s="56"/>
      <c r="USE238" s="56"/>
      <c r="USF238" s="56"/>
      <c r="USG238" s="56"/>
      <c r="USH238" s="56"/>
      <c r="USI238" s="56"/>
      <c r="USJ238" s="56"/>
      <c r="USK238" s="56"/>
      <c r="USL238" s="56"/>
      <c r="USM238" s="56"/>
      <c r="USN238" s="56"/>
      <c r="USO238" s="56"/>
      <c r="USP238" s="56"/>
      <c r="USQ238" s="56"/>
      <c r="USR238" s="56"/>
      <c r="USS238" s="56"/>
      <c r="UST238" s="56"/>
      <c r="USU238" s="56"/>
      <c r="USV238" s="56"/>
      <c r="USW238" s="56"/>
      <c r="USX238" s="56"/>
      <c r="USY238" s="56"/>
      <c r="USZ238" s="56"/>
      <c r="UTA238" s="56"/>
      <c r="UTB238" s="56"/>
      <c r="UTC238" s="56"/>
      <c r="UTD238" s="56"/>
      <c r="UTE238" s="56"/>
      <c r="UTF238" s="56"/>
      <c r="UTG238" s="56"/>
      <c r="UTH238" s="56"/>
      <c r="UTI238" s="56"/>
      <c r="UTJ238" s="56"/>
      <c r="UTK238" s="56"/>
      <c r="UTL238" s="56"/>
      <c r="UTM238" s="56"/>
      <c r="UTN238" s="56"/>
      <c r="UTO238" s="56"/>
      <c r="UTP238" s="56"/>
      <c r="UTQ238" s="56"/>
      <c r="UTR238" s="56"/>
      <c r="UTS238" s="56"/>
      <c r="UTT238" s="56"/>
      <c r="UTU238" s="56"/>
      <c r="UTV238" s="56"/>
      <c r="UTW238" s="56"/>
      <c r="UTX238" s="56"/>
      <c r="UTY238" s="56"/>
      <c r="UTZ238" s="56"/>
      <c r="UUA238" s="56"/>
      <c r="UUB238" s="56"/>
      <c r="UUC238" s="56"/>
      <c r="UUD238" s="56"/>
      <c r="UUE238" s="56"/>
      <c r="UUF238" s="56"/>
      <c r="UUG238" s="56"/>
      <c r="UUH238" s="56"/>
      <c r="UUI238" s="56"/>
      <c r="UUJ238" s="56"/>
      <c r="UUK238" s="56"/>
      <c r="UUL238" s="56"/>
      <c r="UUM238" s="56"/>
      <c r="UUN238" s="56"/>
      <c r="UUO238" s="56"/>
      <c r="UUP238" s="56"/>
      <c r="UUQ238" s="56"/>
      <c r="UUR238" s="56"/>
      <c r="UUS238" s="56"/>
      <c r="UUT238" s="56"/>
      <c r="UUU238" s="56"/>
      <c r="UUV238" s="56"/>
      <c r="UUW238" s="56"/>
      <c r="UUX238" s="56"/>
      <c r="UUY238" s="56"/>
      <c r="UUZ238" s="56"/>
      <c r="UVA238" s="56"/>
      <c r="UVB238" s="56"/>
      <c r="UVC238" s="56"/>
      <c r="UVD238" s="56"/>
      <c r="UVE238" s="56"/>
      <c r="UVF238" s="56"/>
      <c r="UVG238" s="56"/>
      <c r="UVH238" s="56"/>
      <c r="UVI238" s="56"/>
      <c r="UVJ238" s="56"/>
      <c r="UVK238" s="56"/>
      <c r="UVL238" s="56"/>
      <c r="UVM238" s="56"/>
      <c r="UVN238" s="56"/>
      <c r="UVO238" s="56"/>
      <c r="UVP238" s="56"/>
      <c r="UVQ238" s="56"/>
      <c r="UVR238" s="56"/>
      <c r="UVS238" s="56"/>
      <c r="UVT238" s="56"/>
      <c r="UVU238" s="56"/>
      <c r="UVV238" s="56"/>
      <c r="UVW238" s="56"/>
      <c r="UVX238" s="56"/>
      <c r="UVY238" s="56"/>
      <c r="UVZ238" s="56"/>
      <c r="UWA238" s="56"/>
      <c r="UWB238" s="56"/>
      <c r="UWC238" s="56"/>
      <c r="UWD238" s="56"/>
      <c r="UWE238" s="56"/>
      <c r="UWF238" s="56"/>
      <c r="UWG238" s="56"/>
      <c r="UWH238" s="56"/>
      <c r="UWI238" s="56"/>
      <c r="UWJ238" s="56"/>
      <c r="UWK238" s="56"/>
      <c r="UWL238" s="56"/>
      <c r="UWM238" s="56"/>
      <c r="UWN238" s="56"/>
      <c r="UWO238" s="56"/>
      <c r="UWP238" s="56"/>
      <c r="UWQ238" s="56"/>
      <c r="UWR238" s="56"/>
      <c r="UWS238" s="56"/>
      <c r="UWT238" s="56"/>
      <c r="UWU238" s="56"/>
      <c r="UWV238" s="56"/>
      <c r="UWW238" s="56"/>
      <c r="UWX238" s="56"/>
      <c r="UWY238" s="56"/>
      <c r="UWZ238" s="56"/>
      <c r="UXA238" s="56"/>
      <c r="UXB238" s="56"/>
      <c r="UXC238" s="56"/>
      <c r="UXD238" s="56"/>
      <c r="UXE238" s="56"/>
      <c r="UXF238" s="56"/>
      <c r="UXG238" s="56"/>
      <c r="UXH238" s="56"/>
      <c r="UXI238" s="56"/>
      <c r="UXJ238" s="56"/>
      <c r="UXK238" s="56"/>
      <c r="UXL238" s="56"/>
      <c r="UXM238" s="56"/>
      <c r="UXN238" s="56"/>
      <c r="UXO238" s="56"/>
      <c r="UXP238" s="56"/>
      <c r="UXQ238" s="56"/>
      <c r="UXR238" s="56"/>
      <c r="UXS238" s="56"/>
      <c r="UXT238" s="56"/>
      <c r="UXU238" s="56"/>
      <c r="UXV238" s="56"/>
      <c r="UXW238" s="56"/>
      <c r="UXX238" s="56"/>
      <c r="UXY238" s="56"/>
      <c r="UXZ238" s="56"/>
      <c r="UYA238" s="56"/>
      <c r="UYB238" s="56"/>
      <c r="UYC238" s="56"/>
      <c r="UYD238" s="56"/>
      <c r="UYE238" s="56"/>
      <c r="UYF238" s="56"/>
      <c r="UYG238" s="56"/>
      <c r="UYH238" s="56"/>
      <c r="UYI238" s="56"/>
      <c r="UYJ238" s="56"/>
      <c r="UYK238" s="56"/>
      <c r="UYL238" s="56"/>
      <c r="UYM238" s="56"/>
      <c r="UYN238" s="56"/>
      <c r="UYO238" s="56"/>
      <c r="UYP238" s="56"/>
      <c r="UYQ238" s="56"/>
      <c r="UYR238" s="56"/>
      <c r="UYS238" s="56"/>
      <c r="UYT238" s="56"/>
      <c r="UYU238" s="56"/>
      <c r="UYV238" s="56"/>
      <c r="UYW238" s="56"/>
      <c r="UYX238" s="56"/>
      <c r="UYY238" s="56"/>
      <c r="UYZ238" s="56"/>
      <c r="UZA238" s="56"/>
      <c r="UZB238" s="56"/>
      <c r="UZC238" s="56"/>
      <c r="UZD238" s="56"/>
      <c r="UZE238" s="56"/>
      <c r="UZF238" s="56"/>
      <c r="UZG238" s="56"/>
      <c r="UZH238" s="56"/>
      <c r="UZI238" s="56"/>
      <c r="UZJ238" s="56"/>
      <c r="UZK238" s="56"/>
      <c r="UZL238" s="56"/>
      <c r="UZM238" s="56"/>
      <c r="UZN238" s="56"/>
      <c r="UZO238" s="56"/>
      <c r="UZP238" s="56"/>
      <c r="UZQ238" s="56"/>
      <c r="UZR238" s="56"/>
      <c r="UZS238" s="56"/>
      <c r="UZT238" s="56"/>
      <c r="UZU238" s="56"/>
      <c r="UZV238" s="56"/>
      <c r="UZW238" s="56"/>
      <c r="UZX238" s="56"/>
      <c r="UZY238" s="56"/>
      <c r="UZZ238" s="56"/>
      <c r="VAA238" s="56"/>
      <c r="VAB238" s="56"/>
      <c r="VAC238" s="56"/>
      <c r="VAD238" s="56"/>
      <c r="VAE238" s="56"/>
      <c r="VAF238" s="56"/>
      <c r="VAG238" s="56"/>
      <c r="VAH238" s="56"/>
      <c r="VAI238" s="56"/>
      <c r="VAJ238" s="56"/>
      <c r="VAK238" s="56"/>
      <c r="VAL238" s="56"/>
      <c r="VAM238" s="56"/>
      <c r="VAN238" s="56"/>
      <c r="VAO238" s="56"/>
      <c r="VAP238" s="56"/>
      <c r="VAQ238" s="56"/>
      <c r="VAR238" s="56"/>
      <c r="VAS238" s="56"/>
      <c r="VAT238" s="56"/>
      <c r="VAU238" s="56"/>
      <c r="VAV238" s="56"/>
      <c r="VAW238" s="56"/>
      <c r="VAX238" s="56"/>
      <c r="VAY238" s="56"/>
      <c r="VAZ238" s="56"/>
      <c r="VBA238" s="56"/>
      <c r="VBB238" s="56"/>
      <c r="VBC238" s="56"/>
      <c r="VBD238" s="56"/>
      <c r="VBE238" s="56"/>
      <c r="VBF238" s="56"/>
      <c r="VBG238" s="56"/>
      <c r="VBH238" s="56"/>
      <c r="VBI238" s="56"/>
      <c r="VBJ238" s="56"/>
      <c r="VBK238" s="56"/>
      <c r="VBL238" s="56"/>
      <c r="VBM238" s="56"/>
      <c r="VBN238" s="56"/>
      <c r="VBO238" s="56"/>
      <c r="VBP238" s="56"/>
      <c r="VBQ238" s="56"/>
      <c r="VBR238" s="56"/>
      <c r="VBS238" s="56"/>
      <c r="VBT238" s="56"/>
      <c r="VBU238" s="56"/>
      <c r="VBV238" s="56"/>
      <c r="VBW238" s="56"/>
      <c r="VBX238" s="56"/>
      <c r="VBY238" s="56"/>
      <c r="VBZ238" s="56"/>
      <c r="VCA238" s="56"/>
      <c r="VCB238" s="56"/>
      <c r="VCC238" s="56"/>
      <c r="VCD238" s="56"/>
      <c r="VCE238" s="56"/>
      <c r="VCF238" s="56"/>
      <c r="VCG238" s="56"/>
      <c r="VCH238" s="56"/>
      <c r="VCI238" s="56"/>
      <c r="VCJ238" s="56"/>
      <c r="VCK238" s="56"/>
      <c r="VCL238" s="56"/>
      <c r="VCM238" s="56"/>
      <c r="VCN238" s="56"/>
      <c r="VCO238" s="56"/>
      <c r="VCP238" s="56"/>
      <c r="VCQ238" s="56"/>
      <c r="VCR238" s="56"/>
      <c r="VCS238" s="56"/>
      <c r="VCT238" s="56"/>
      <c r="VCU238" s="56"/>
      <c r="VCV238" s="56"/>
      <c r="VCW238" s="56"/>
      <c r="VCX238" s="56"/>
      <c r="VCY238" s="56"/>
      <c r="VCZ238" s="56"/>
      <c r="VDA238" s="56"/>
      <c r="VDB238" s="56"/>
      <c r="VDC238" s="56"/>
      <c r="VDD238" s="56"/>
      <c r="VDE238" s="56"/>
      <c r="VDF238" s="56"/>
      <c r="VDG238" s="56"/>
      <c r="VDH238" s="56"/>
      <c r="VDI238" s="56"/>
      <c r="VDJ238" s="56"/>
      <c r="VDK238" s="56"/>
      <c r="VDL238" s="56"/>
      <c r="VDM238" s="56"/>
      <c r="VDN238" s="56"/>
      <c r="VDO238" s="56"/>
      <c r="VDP238" s="56"/>
      <c r="VDQ238" s="56"/>
      <c r="VDR238" s="56"/>
      <c r="VDS238" s="56"/>
      <c r="VDT238" s="56"/>
      <c r="VDU238" s="56"/>
      <c r="VDV238" s="56"/>
      <c r="VDW238" s="56"/>
      <c r="VDX238" s="56"/>
      <c r="VDY238" s="56"/>
      <c r="VDZ238" s="56"/>
      <c r="VEA238" s="56"/>
      <c r="VEB238" s="56"/>
      <c r="VEC238" s="56"/>
      <c r="VED238" s="56"/>
      <c r="VEE238" s="56"/>
      <c r="VEF238" s="56"/>
      <c r="VEG238" s="56"/>
      <c r="VEH238" s="56"/>
      <c r="VEI238" s="56"/>
      <c r="VEJ238" s="56"/>
      <c r="VEK238" s="56"/>
      <c r="VEL238" s="56"/>
      <c r="VEM238" s="56"/>
      <c r="VEN238" s="56"/>
      <c r="VEO238" s="56"/>
      <c r="VEP238" s="56"/>
      <c r="VEQ238" s="56"/>
      <c r="VER238" s="56"/>
      <c r="VES238" s="56"/>
      <c r="VET238" s="56"/>
      <c r="VEU238" s="56"/>
      <c r="VEV238" s="56"/>
      <c r="VEW238" s="56"/>
      <c r="VEX238" s="56"/>
      <c r="VEY238" s="56"/>
      <c r="VEZ238" s="56"/>
      <c r="VFA238" s="56"/>
      <c r="VFB238" s="56"/>
      <c r="VFC238" s="56"/>
      <c r="VFD238" s="56"/>
      <c r="VFE238" s="56"/>
      <c r="VFF238" s="56"/>
      <c r="VFG238" s="56"/>
      <c r="VFH238" s="56"/>
      <c r="VFI238" s="56"/>
      <c r="VFJ238" s="56"/>
      <c r="VFK238" s="56"/>
      <c r="VFL238" s="56"/>
      <c r="VFM238" s="56"/>
      <c r="VFN238" s="56"/>
      <c r="VFO238" s="56"/>
      <c r="VFP238" s="56"/>
      <c r="VFQ238" s="56"/>
      <c r="VFR238" s="56"/>
      <c r="VFS238" s="56"/>
      <c r="VFT238" s="56"/>
      <c r="VFU238" s="56"/>
      <c r="VFV238" s="56"/>
      <c r="VFW238" s="56"/>
      <c r="VFX238" s="56"/>
      <c r="VFY238" s="56"/>
      <c r="VFZ238" s="56"/>
      <c r="VGA238" s="56"/>
      <c r="VGB238" s="56"/>
      <c r="VGC238" s="56"/>
      <c r="VGD238" s="56"/>
      <c r="VGE238" s="56"/>
      <c r="VGF238" s="56"/>
      <c r="VGG238" s="56"/>
      <c r="VGH238" s="56"/>
      <c r="VGI238" s="56"/>
      <c r="VGJ238" s="56"/>
      <c r="VGK238" s="56"/>
      <c r="VGL238" s="56"/>
      <c r="VGM238" s="56"/>
      <c r="VGN238" s="56"/>
      <c r="VGO238" s="56"/>
      <c r="VGP238" s="56"/>
      <c r="VGQ238" s="56"/>
      <c r="VGR238" s="56"/>
      <c r="VGS238" s="56"/>
      <c r="VGT238" s="56"/>
      <c r="VGU238" s="56"/>
      <c r="VGV238" s="56"/>
      <c r="VGW238" s="56"/>
      <c r="VGX238" s="56"/>
      <c r="VGY238" s="56"/>
      <c r="VGZ238" s="56"/>
      <c r="VHA238" s="56"/>
      <c r="VHB238" s="56"/>
      <c r="VHC238" s="56"/>
      <c r="VHD238" s="56"/>
      <c r="VHE238" s="56"/>
      <c r="VHF238" s="56"/>
      <c r="VHG238" s="56"/>
      <c r="VHH238" s="56"/>
      <c r="VHI238" s="56"/>
      <c r="VHJ238" s="56"/>
      <c r="VHK238" s="56"/>
      <c r="VHL238" s="56"/>
      <c r="VHM238" s="56"/>
      <c r="VHN238" s="56"/>
      <c r="VHO238" s="56"/>
      <c r="VHP238" s="56"/>
      <c r="VHQ238" s="56"/>
      <c r="VHR238" s="56"/>
      <c r="VHS238" s="56"/>
      <c r="VHT238" s="56"/>
      <c r="VHU238" s="56"/>
      <c r="VHV238" s="56"/>
      <c r="VHW238" s="56"/>
      <c r="VHX238" s="56"/>
      <c r="VHY238" s="56"/>
      <c r="VHZ238" s="56"/>
      <c r="VIA238" s="56"/>
      <c r="VIB238" s="56"/>
      <c r="VIC238" s="56"/>
      <c r="VID238" s="56"/>
      <c r="VIE238" s="56"/>
      <c r="VIF238" s="56"/>
      <c r="VIG238" s="56"/>
      <c r="VIH238" s="56"/>
      <c r="VII238" s="56"/>
      <c r="VIJ238" s="56"/>
      <c r="VIK238" s="56"/>
      <c r="VIL238" s="56"/>
      <c r="VIM238" s="56"/>
      <c r="VIN238" s="56"/>
      <c r="VIO238" s="56"/>
      <c r="VIP238" s="56"/>
      <c r="VIQ238" s="56"/>
      <c r="VIR238" s="56"/>
      <c r="VIS238" s="56"/>
      <c r="VIT238" s="56"/>
      <c r="VIU238" s="56"/>
      <c r="VIV238" s="56"/>
      <c r="VIW238" s="56"/>
      <c r="VIX238" s="56"/>
      <c r="VIY238" s="56"/>
      <c r="VIZ238" s="56"/>
      <c r="VJA238" s="56"/>
      <c r="VJB238" s="56"/>
      <c r="VJC238" s="56"/>
      <c r="VJD238" s="56"/>
      <c r="VJE238" s="56"/>
      <c r="VJF238" s="56"/>
      <c r="VJG238" s="56"/>
      <c r="VJH238" s="56"/>
      <c r="VJI238" s="56"/>
      <c r="VJJ238" s="56"/>
      <c r="VJK238" s="56"/>
      <c r="VJL238" s="56"/>
      <c r="VJM238" s="56"/>
      <c r="VJN238" s="56"/>
      <c r="VJO238" s="56"/>
      <c r="VJP238" s="56"/>
      <c r="VJQ238" s="56"/>
      <c r="VJR238" s="56"/>
      <c r="VJS238" s="56"/>
      <c r="VJT238" s="56"/>
      <c r="VJU238" s="56"/>
      <c r="VJV238" s="56"/>
      <c r="VJW238" s="56"/>
      <c r="VJX238" s="56"/>
      <c r="VJY238" s="56"/>
      <c r="VJZ238" s="56"/>
      <c r="VKA238" s="56"/>
      <c r="VKB238" s="56"/>
      <c r="VKC238" s="56"/>
      <c r="VKD238" s="56"/>
      <c r="VKE238" s="56"/>
      <c r="VKF238" s="56"/>
      <c r="VKG238" s="56"/>
      <c r="VKH238" s="56"/>
      <c r="VKI238" s="56"/>
      <c r="VKJ238" s="56"/>
      <c r="VKK238" s="56"/>
      <c r="VKL238" s="56"/>
      <c r="VKM238" s="56"/>
      <c r="VKN238" s="56"/>
      <c r="VKO238" s="56"/>
      <c r="VKP238" s="56"/>
      <c r="VKQ238" s="56"/>
      <c r="VKR238" s="56"/>
      <c r="VKS238" s="56"/>
      <c r="VKT238" s="56"/>
      <c r="VKU238" s="56"/>
      <c r="VKV238" s="56"/>
      <c r="VKW238" s="56"/>
      <c r="VKX238" s="56"/>
      <c r="VKY238" s="56"/>
      <c r="VKZ238" s="56"/>
      <c r="VLA238" s="56"/>
      <c r="VLB238" s="56"/>
      <c r="VLC238" s="56"/>
      <c r="VLD238" s="56"/>
      <c r="VLE238" s="56"/>
      <c r="VLF238" s="56"/>
      <c r="VLG238" s="56"/>
      <c r="VLH238" s="56"/>
      <c r="VLI238" s="56"/>
      <c r="VLJ238" s="56"/>
      <c r="VLK238" s="56"/>
      <c r="VLL238" s="56"/>
      <c r="VLM238" s="56"/>
      <c r="VLN238" s="56"/>
      <c r="VLO238" s="56"/>
      <c r="VLP238" s="56"/>
      <c r="VLQ238" s="56"/>
      <c r="VLR238" s="56"/>
      <c r="VLS238" s="56"/>
      <c r="VLT238" s="56"/>
      <c r="VLU238" s="56"/>
      <c r="VLV238" s="56"/>
      <c r="VLW238" s="56"/>
      <c r="VLX238" s="56"/>
      <c r="VLY238" s="56"/>
      <c r="VLZ238" s="56"/>
      <c r="VMA238" s="56"/>
      <c r="VMB238" s="56"/>
      <c r="VMC238" s="56"/>
      <c r="VMD238" s="56"/>
      <c r="VME238" s="56"/>
      <c r="VMF238" s="56"/>
      <c r="VMG238" s="56"/>
      <c r="VMH238" s="56"/>
      <c r="VMI238" s="56"/>
      <c r="VMJ238" s="56"/>
      <c r="VMK238" s="56"/>
      <c r="VML238" s="56"/>
      <c r="VMM238" s="56"/>
      <c r="VMN238" s="56"/>
      <c r="VMO238" s="56"/>
      <c r="VMP238" s="56"/>
      <c r="VMQ238" s="56"/>
      <c r="VMR238" s="56"/>
      <c r="VMS238" s="56"/>
      <c r="VMT238" s="56"/>
      <c r="VMU238" s="56"/>
      <c r="VMV238" s="56"/>
      <c r="VMW238" s="56"/>
      <c r="VMX238" s="56"/>
      <c r="VMY238" s="56"/>
      <c r="VMZ238" s="56"/>
      <c r="VNA238" s="56"/>
      <c r="VNB238" s="56"/>
      <c r="VNC238" s="56"/>
      <c r="VND238" s="56"/>
      <c r="VNE238" s="56"/>
      <c r="VNF238" s="56"/>
      <c r="VNG238" s="56"/>
      <c r="VNH238" s="56"/>
      <c r="VNI238" s="56"/>
      <c r="VNJ238" s="56"/>
      <c r="VNK238" s="56"/>
      <c r="VNL238" s="56"/>
      <c r="VNM238" s="56"/>
      <c r="VNN238" s="56"/>
      <c r="VNO238" s="56"/>
      <c r="VNP238" s="56"/>
      <c r="VNQ238" s="56"/>
      <c r="VNR238" s="56"/>
      <c r="VNS238" s="56"/>
      <c r="VNT238" s="56"/>
      <c r="VNU238" s="56"/>
      <c r="VNV238" s="56"/>
      <c r="VNW238" s="56"/>
      <c r="VNX238" s="56"/>
      <c r="VNY238" s="56"/>
      <c r="VNZ238" s="56"/>
      <c r="VOA238" s="56"/>
      <c r="VOB238" s="56"/>
      <c r="VOC238" s="56"/>
      <c r="VOD238" s="56"/>
      <c r="VOE238" s="56"/>
      <c r="VOF238" s="56"/>
      <c r="VOG238" s="56"/>
      <c r="VOH238" s="56"/>
      <c r="VOI238" s="56"/>
      <c r="VOJ238" s="56"/>
      <c r="VOK238" s="56"/>
      <c r="VOL238" s="56"/>
      <c r="VOM238" s="56"/>
      <c r="VON238" s="56"/>
      <c r="VOO238" s="56"/>
      <c r="VOP238" s="56"/>
      <c r="VOQ238" s="56"/>
      <c r="VOR238" s="56"/>
      <c r="VOS238" s="56"/>
      <c r="VOT238" s="56"/>
      <c r="VOU238" s="56"/>
      <c r="VOV238" s="56"/>
      <c r="VOW238" s="56"/>
      <c r="VOX238" s="56"/>
      <c r="VOY238" s="56"/>
      <c r="VOZ238" s="56"/>
      <c r="VPA238" s="56"/>
      <c r="VPB238" s="56"/>
      <c r="VPC238" s="56"/>
      <c r="VPD238" s="56"/>
      <c r="VPE238" s="56"/>
      <c r="VPF238" s="56"/>
      <c r="VPG238" s="56"/>
      <c r="VPH238" s="56"/>
      <c r="VPI238" s="56"/>
      <c r="VPJ238" s="56"/>
      <c r="VPK238" s="56"/>
      <c r="VPL238" s="56"/>
      <c r="VPM238" s="56"/>
      <c r="VPN238" s="56"/>
      <c r="VPO238" s="56"/>
      <c r="VPP238" s="56"/>
      <c r="VPQ238" s="56"/>
      <c r="VPR238" s="56"/>
      <c r="VPS238" s="56"/>
      <c r="VPT238" s="56"/>
      <c r="VPU238" s="56"/>
      <c r="VPV238" s="56"/>
      <c r="VPW238" s="56"/>
      <c r="VPX238" s="56"/>
      <c r="VPY238" s="56"/>
      <c r="VPZ238" s="56"/>
      <c r="VQA238" s="56"/>
      <c r="VQB238" s="56"/>
      <c r="VQC238" s="56"/>
      <c r="VQD238" s="56"/>
      <c r="VQE238" s="56"/>
      <c r="VQF238" s="56"/>
      <c r="VQG238" s="56"/>
      <c r="VQH238" s="56"/>
      <c r="VQI238" s="56"/>
      <c r="VQJ238" s="56"/>
      <c r="VQK238" s="56"/>
      <c r="VQL238" s="56"/>
      <c r="VQM238" s="56"/>
      <c r="VQN238" s="56"/>
      <c r="VQO238" s="56"/>
      <c r="VQP238" s="56"/>
      <c r="VQQ238" s="56"/>
      <c r="VQR238" s="56"/>
      <c r="VQS238" s="56"/>
      <c r="VQT238" s="56"/>
      <c r="VQU238" s="56"/>
      <c r="VQV238" s="56"/>
      <c r="VQW238" s="56"/>
      <c r="VQX238" s="56"/>
      <c r="VQY238" s="56"/>
      <c r="VQZ238" s="56"/>
      <c r="VRA238" s="56"/>
      <c r="VRB238" s="56"/>
      <c r="VRC238" s="56"/>
      <c r="VRD238" s="56"/>
      <c r="VRE238" s="56"/>
      <c r="VRF238" s="56"/>
      <c r="VRG238" s="56"/>
      <c r="VRH238" s="56"/>
      <c r="VRI238" s="56"/>
      <c r="VRJ238" s="56"/>
      <c r="VRK238" s="56"/>
      <c r="VRL238" s="56"/>
      <c r="VRM238" s="56"/>
      <c r="VRN238" s="56"/>
      <c r="VRO238" s="56"/>
      <c r="VRP238" s="56"/>
      <c r="VRQ238" s="56"/>
      <c r="VRR238" s="56"/>
      <c r="VRS238" s="56"/>
      <c r="VRT238" s="56"/>
      <c r="VRU238" s="56"/>
      <c r="VRV238" s="56"/>
      <c r="VRW238" s="56"/>
      <c r="VRX238" s="56"/>
      <c r="VRY238" s="56"/>
      <c r="VRZ238" s="56"/>
      <c r="VSA238" s="56"/>
      <c r="VSB238" s="56"/>
      <c r="VSC238" s="56"/>
      <c r="VSD238" s="56"/>
      <c r="VSE238" s="56"/>
      <c r="VSF238" s="56"/>
      <c r="VSG238" s="56"/>
      <c r="VSH238" s="56"/>
      <c r="VSI238" s="56"/>
      <c r="VSJ238" s="56"/>
      <c r="VSK238" s="56"/>
      <c r="VSL238" s="56"/>
      <c r="VSM238" s="56"/>
      <c r="VSN238" s="56"/>
      <c r="VSO238" s="56"/>
      <c r="VSP238" s="56"/>
      <c r="VSQ238" s="56"/>
      <c r="VSR238" s="56"/>
      <c r="VSS238" s="56"/>
      <c r="VST238" s="56"/>
      <c r="VSU238" s="56"/>
      <c r="VSV238" s="56"/>
      <c r="VSW238" s="56"/>
      <c r="VSX238" s="56"/>
      <c r="VSY238" s="56"/>
      <c r="VSZ238" s="56"/>
      <c r="VTA238" s="56"/>
      <c r="VTB238" s="56"/>
      <c r="VTC238" s="56"/>
      <c r="VTD238" s="56"/>
      <c r="VTE238" s="56"/>
      <c r="VTF238" s="56"/>
      <c r="VTG238" s="56"/>
      <c r="VTH238" s="56"/>
      <c r="VTI238" s="56"/>
      <c r="VTJ238" s="56"/>
      <c r="VTK238" s="56"/>
      <c r="VTL238" s="56"/>
      <c r="VTM238" s="56"/>
      <c r="VTN238" s="56"/>
      <c r="VTO238" s="56"/>
      <c r="VTP238" s="56"/>
      <c r="VTQ238" s="56"/>
      <c r="VTR238" s="56"/>
      <c r="VTS238" s="56"/>
      <c r="VTT238" s="56"/>
      <c r="VTU238" s="56"/>
      <c r="VTV238" s="56"/>
      <c r="VTW238" s="56"/>
      <c r="VTX238" s="56"/>
      <c r="VTY238" s="56"/>
      <c r="VTZ238" s="56"/>
      <c r="VUA238" s="56"/>
      <c r="VUB238" s="56"/>
      <c r="VUC238" s="56"/>
      <c r="VUD238" s="56"/>
      <c r="VUE238" s="56"/>
      <c r="VUF238" s="56"/>
      <c r="VUG238" s="56"/>
      <c r="VUH238" s="56"/>
      <c r="VUI238" s="56"/>
      <c r="VUJ238" s="56"/>
      <c r="VUK238" s="56"/>
      <c r="VUL238" s="56"/>
      <c r="VUM238" s="56"/>
      <c r="VUN238" s="56"/>
      <c r="VUO238" s="56"/>
      <c r="VUP238" s="56"/>
      <c r="VUQ238" s="56"/>
      <c r="VUR238" s="56"/>
      <c r="VUS238" s="56"/>
      <c r="VUT238" s="56"/>
      <c r="VUU238" s="56"/>
      <c r="VUV238" s="56"/>
      <c r="VUW238" s="56"/>
      <c r="VUX238" s="56"/>
      <c r="VUY238" s="56"/>
      <c r="VUZ238" s="56"/>
      <c r="VVA238" s="56"/>
      <c r="VVB238" s="56"/>
      <c r="VVC238" s="56"/>
      <c r="VVD238" s="56"/>
      <c r="VVE238" s="56"/>
      <c r="VVF238" s="56"/>
      <c r="VVG238" s="56"/>
      <c r="VVH238" s="56"/>
      <c r="VVI238" s="56"/>
      <c r="VVJ238" s="56"/>
      <c r="VVK238" s="56"/>
      <c r="VVL238" s="56"/>
      <c r="VVM238" s="56"/>
      <c r="VVN238" s="56"/>
      <c r="VVO238" s="56"/>
      <c r="VVP238" s="56"/>
      <c r="VVQ238" s="56"/>
      <c r="VVR238" s="56"/>
      <c r="VVS238" s="56"/>
      <c r="VVT238" s="56"/>
      <c r="VVU238" s="56"/>
      <c r="VVV238" s="56"/>
      <c r="VVW238" s="56"/>
      <c r="VVX238" s="56"/>
      <c r="VVY238" s="56"/>
      <c r="VVZ238" s="56"/>
      <c r="VWA238" s="56"/>
      <c r="VWB238" s="56"/>
      <c r="VWC238" s="56"/>
      <c r="VWD238" s="56"/>
      <c r="VWE238" s="56"/>
      <c r="VWF238" s="56"/>
      <c r="VWG238" s="56"/>
      <c r="VWH238" s="56"/>
      <c r="VWI238" s="56"/>
      <c r="VWJ238" s="56"/>
      <c r="VWK238" s="56"/>
      <c r="VWL238" s="56"/>
      <c r="VWM238" s="56"/>
      <c r="VWN238" s="56"/>
      <c r="VWO238" s="56"/>
      <c r="VWP238" s="56"/>
      <c r="VWQ238" s="56"/>
      <c r="VWR238" s="56"/>
      <c r="VWS238" s="56"/>
      <c r="VWT238" s="56"/>
      <c r="VWU238" s="56"/>
      <c r="VWV238" s="56"/>
      <c r="VWW238" s="56"/>
      <c r="VWX238" s="56"/>
      <c r="VWY238" s="56"/>
      <c r="VWZ238" s="56"/>
      <c r="VXA238" s="56"/>
      <c r="VXB238" s="56"/>
      <c r="VXC238" s="56"/>
      <c r="VXD238" s="56"/>
      <c r="VXE238" s="56"/>
      <c r="VXF238" s="56"/>
      <c r="VXG238" s="56"/>
      <c r="VXH238" s="56"/>
      <c r="VXI238" s="56"/>
      <c r="VXJ238" s="56"/>
      <c r="VXK238" s="56"/>
      <c r="VXL238" s="56"/>
      <c r="VXM238" s="56"/>
      <c r="VXN238" s="56"/>
      <c r="VXO238" s="56"/>
      <c r="VXP238" s="56"/>
      <c r="VXQ238" s="56"/>
      <c r="VXR238" s="56"/>
      <c r="VXS238" s="56"/>
      <c r="VXT238" s="56"/>
      <c r="VXU238" s="56"/>
      <c r="VXV238" s="56"/>
      <c r="VXW238" s="56"/>
      <c r="VXX238" s="56"/>
      <c r="VXY238" s="56"/>
      <c r="VXZ238" s="56"/>
      <c r="VYA238" s="56"/>
      <c r="VYB238" s="56"/>
      <c r="VYC238" s="56"/>
      <c r="VYD238" s="56"/>
      <c r="VYE238" s="56"/>
      <c r="VYF238" s="56"/>
      <c r="VYG238" s="56"/>
      <c r="VYH238" s="56"/>
      <c r="VYI238" s="56"/>
      <c r="VYJ238" s="56"/>
      <c r="VYK238" s="56"/>
      <c r="VYL238" s="56"/>
      <c r="VYM238" s="56"/>
      <c r="VYN238" s="56"/>
      <c r="VYO238" s="56"/>
      <c r="VYP238" s="56"/>
      <c r="VYQ238" s="56"/>
      <c r="VYR238" s="56"/>
      <c r="VYS238" s="56"/>
      <c r="VYT238" s="56"/>
      <c r="VYU238" s="56"/>
      <c r="VYV238" s="56"/>
      <c r="VYW238" s="56"/>
      <c r="VYX238" s="56"/>
      <c r="VYY238" s="56"/>
      <c r="VYZ238" s="56"/>
      <c r="VZA238" s="56"/>
      <c r="VZB238" s="56"/>
      <c r="VZC238" s="56"/>
      <c r="VZD238" s="56"/>
      <c r="VZE238" s="56"/>
      <c r="VZF238" s="56"/>
      <c r="VZG238" s="56"/>
      <c r="VZH238" s="56"/>
      <c r="VZI238" s="56"/>
      <c r="VZJ238" s="56"/>
      <c r="VZK238" s="56"/>
      <c r="VZL238" s="56"/>
      <c r="VZM238" s="56"/>
      <c r="VZN238" s="56"/>
      <c r="VZO238" s="56"/>
      <c r="VZP238" s="56"/>
      <c r="VZQ238" s="56"/>
      <c r="VZR238" s="56"/>
      <c r="VZS238" s="56"/>
      <c r="VZT238" s="56"/>
      <c r="VZU238" s="56"/>
      <c r="VZV238" s="56"/>
      <c r="VZW238" s="56"/>
      <c r="VZX238" s="56"/>
      <c r="VZY238" s="56"/>
      <c r="VZZ238" s="56"/>
      <c r="WAA238" s="56"/>
      <c r="WAB238" s="56"/>
      <c r="WAC238" s="56"/>
      <c r="WAD238" s="56"/>
      <c r="WAE238" s="56"/>
      <c r="WAF238" s="56"/>
      <c r="WAG238" s="56"/>
      <c r="WAH238" s="56"/>
      <c r="WAI238" s="56"/>
      <c r="WAJ238" s="56"/>
      <c r="WAK238" s="56"/>
      <c r="WAL238" s="56"/>
      <c r="WAM238" s="56"/>
      <c r="WAN238" s="56"/>
      <c r="WAO238" s="56"/>
      <c r="WAP238" s="56"/>
      <c r="WAQ238" s="56"/>
      <c r="WAR238" s="56"/>
      <c r="WAS238" s="56"/>
      <c r="WAT238" s="56"/>
      <c r="WAU238" s="56"/>
      <c r="WAV238" s="56"/>
      <c r="WAW238" s="56"/>
      <c r="WAX238" s="56"/>
      <c r="WAY238" s="56"/>
      <c r="WAZ238" s="56"/>
      <c r="WBA238" s="56"/>
      <c r="WBB238" s="56"/>
      <c r="WBC238" s="56"/>
      <c r="WBD238" s="56"/>
      <c r="WBE238" s="56"/>
      <c r="WBF238" s="56"/>
      <c r="WBG238" s="56"/>
      <c r="WBH238" s="56"/>
      <c r="WBI238" s="56"/>
      <c r="WBJ238" s="56"/>
      <c r="WBK238" s="56"/>
      <c r="WBL238" s="56"/>
      <c r="WBM238" s="56"/>
      <c r="WBN238" s="56"/>
      <c r="WBO238" s="56"/>
      <c r="WBP238" s="56"/>
      <c r="WBQ238" s="56"/>
      <c r="WBR238" s="56"/>
      <c r="WBS238" s="56"/>
      <c r="WBT238" s="56"/>
      <c r="WBU238" s="56"/>
      <c r="WBV238" s="56"/>
      <c r="WBW238" s="56"/>
      <c r="WBX238" s="56"/>
      <c r="WBY238" s="56"/>
      <c r="WBZ238" s="56"/>
      <c r="WCA238" s="56"/>
      <c r="WCB238" s="56"/>
      <c r="WCC238" s="56"/>
      <c r="WCD238" s="56"/>
      <c r="WCE238" s="56"/>
      <c r="WCF238" s="56"/>
      <c r="WCG238" s="56"/>
      <c r="WCH238" s="56"/>
      <c r="WCI238" s="56"/>
      <c r="WCJ238" s="56"/>
      <c r="WCK238" s="56"/>
      <c r="WCL238" s="56"/>
      <c r="WCM238" s="56"/>
      <c r="WCN238" s="56"/>
      <c r="WCO238" s="56"/>
      <c r="WCP238" s="56"/>
      <c r="WCQ238" s="56"/>
      <c r="WCR238" s="56"/>
      <c r="WCS238" s="56"/>
      <c r="WCT238" s="56"/>
      <c r="WCU238" s="56"/>
      <c r="WCV238" s="56"/>
      <c r="WCW238" s="56"/>
      <c r="WCX238" s="56"/>
      <c r="WCY238" s="56"/>
      <c r="WCZ238" s="56"/>
      <c r="WDA238" s="56"/>
      <c r="WDB238" s="56"/>
      <c r="WDC238" s="56"/>
      <c r="WDD238" s="56"/>
      <c r="WDE238" s="56"/>
      <c r="WDF238" s="56"/>
      <c r="WDG238" s="56"/>
      <c r="WDH238" s="56"/>
      <c r="WDI238" s="56"/>
      <c r="WDJ238" s="56"/>
      <c r="WDK238" s="56"/>
      <c r="WDL238" s="56"/>
      <c r="WDM238" s="56"/>
      <c r="WDN238" s="56"/>
      <c r="WDO238" s="56"/>
      <c r="WDP238" s="56"/>
      <c r="WDQ238" s="56"/>
      <c r="WDR238" s="56"/>
      <c r="WDS238" s="56"/>
      <c r="WDT238" s="56"/>
      <c r="WDU238" s="56"/>
      <c r="WDV238" s="56"/>
      <c r="WDW238" s="56"/>
      <c r="WDX238" s="56"/>
      <c r="WDY238" s="56"/>
      <c r="WDZ238" s="56"/>
      <c r="WEA238" s="56"/>
      <c r="WEB238" s="56"/>
      <c r="WEC238" s="56"/>
      <c r="WED238" s="56"/>
      <c r="WEE238" s="56"/>
      <c r="WEF238" s="56"/>
      <c r="WEG238" s="56"/>
      <c r="WEH238" s="56"/>
      <c r="WEI238" s="56"/>
      <c r="WEJ238" s="56"/>
      <c r="WEK238" s="56"/>
      <c r="WEL238" s="56"/>
      <c r="WEM238" s="56"/>
      <c r="WEN238" s="56"/>
      <c r="WEO238" s="56"/>
      <c r="WEP238" s="56"/>
      <c r="WEQ238" s="56"/>
      <c r="WER238" s="56"/>
      <c r="WES238" s="56"/>
      <c r="WET238" s="56"/>
      <c r="WEU238" s="56"/>
      <c r="WEV238" s="56"/>
      <c r="WEW238" s="56"/>
      <c r="WEX238" s="56"/>
      <c r="WEY238" s="56"/>
      <c r="WEZ238" s="56"/>
      <c r="WFA238" s="56"/>
      <c r="WFB238" s="56"/>
      <c r="WFC238" s="56"/>
      <c r="WFD238" s="56"/>
      <c r="WFE238" s="56"/>
      <c r="WFF238" s="56"/>
      <c r="WFG238" s="56"/>
      <c r="WFH238" s="56"/>
      <c r="WFI238" s="56"/>
      <c r="WFJ238" s="56"/>
      <c r="WFK238" s="56"/>
      <c r="WFL238" s="56"/>
      <c r="WFM238" s="56"/>
      <c r="WFN238" s="56"/>
      <c r="WFO238" s="56"/>
      <c r="WFP238" s="56"/>
      <c r="WFQ238" s="56"/>
      <c r="WFR238" s="56"/>
      <c r="WFS238" s="56"/>
      <c r="WFT238" s="56"/>
      <c r="WFU238" s="56"/>
      <c r="WFV238" s="56"/>
      <c r="WFW238" s="56"/>
      <c r="WFX238" s="56"/>
      <c r="WFY238" s="56"/>
      <c r="WFZ238" s="56"/>
      <c r="WGA238" s="56"/>
      <c r="WGB238" s="56"/>
      <c r="WGC238" s="56"/>
      <c r="WGD238" s="56"/>
      <c r="WGE238" s="56"/>
      <c r="WGF238" s="56"/>
      <c r="WGG238" s="56"/>
      <c r="WGH238" s="56"/>
      <c r="WGI238" s="56"/>
      <c r="WGJ238" s="56"/>
      <c r="WGK238" s="56"/>
      <c r="WGL238" s="56"/>
      <c r="WGM238" s="56"/>
      <c r="WGN238" s="56"/>
      <c r="WGO238" s="56"/>
      <c r="WGP238" s="56"/>
      <c r="WGQ238" s="56"/>
      <c r="WGR238" s="56"/>
      <c r="WGS238" s="56"/>
      <c r="WGT238" s="56"/>
      <c r="WGU238" s="56"/>
      <c r="WGV238" s="56"/>
      <c r="WGW238" s="56"/>
      <c r="WGX238" s="56"/>
      <c r="WGY238" s="56"/>
      <c r="WGZ238" s="56"/>
      <c r="WHA238" s="56"/>
      <c r="WHB238" s="56"/>
      <c r="WHC238" s="56"/>
      <c r="WHD238" s="56"/>
      <c r="WHE238" s="56"/>
      <c r="WHF238" s="56"/>
      <c r="WHG238" s="56"/>
      <c r="WHH238" s="56"/>
      <c r="WHI238" s="56"/>
      <c r="WHJ238" s="56"/>
      <c r="WHK238" s="56"/>
      <c r="WHL238" s="56"/>
      <c r="WHM238" s="56"/>
      <c r="WHN238" s="56"/>
      <c r="WHO238" s="56"/>
      <c r="WHP238" s="56"/>
      <c r="WHQ238" s="56"/>
      <c r="WHR238" s="56"/>
      <c r="WHS238" s="56"/>
      <c r="WHT238" s="56"/>
      <c r="WHU238" s="56"/>
      <c r="WHV238" s="56"/>
      <c r="WHW238" s="56"/>
      <c r="WHX238" s="56"/>
      <c r="WHY238" s="56"/>
      <c r="WHZ238" s="56"/>
      <c r="WIA238" s="56"/>
      <c r="WIB238" s="56"/>
      <c r="WIC238" s="56"/>
      <c r="WID238" s="56"/>
      <c r="WIE238" s="56"/>
      <c r="WIF238" s="56"/>
      <c r="WIG238" s="56"/>
      <c r="WIH238" s="56"/>
      <c r="WII238" s="56"/>
      <c r="WIJ238" s="56"/>
      <c r="WIK238" s="56"/>
      <c r="WIL238" s="56"/>
      <c r="WIM238" s="56"/>
      <c r="WIN238" s="56"/>
      <c r="WIO238" s="56"/>
      <c r="WIP238" s="56"/>
      <c r="WIQ238" s="56"/>
      <c r="WIR238" s="56"/>
      <c r="WIS238" s="56"/>
      <c r="WIT238" s="56"/>
      <c r="WIU238" s="56"/>
      <c r="WIV238" s="56"/>
      <c r="WIW238" s="56"/>
      <c r="WIX238" s="56"/>
      <c r="WIY238" s="56"/>
      <c r="WIZ238" s="56"/>
      <c r="WJA238" s="56"/>
      <c r="WJB238" s="56"/>
      <c r="WJC238" s="56"/>
      <c r="WJD238" s="56"/>
      <c r="WJE238" s="56"/>
      <c r="WJF238" s="56"/>
      <c r="WJG238" s="56"/>
      <c r="WJH238" s="56"/>
      <c r="WJI238" s="56"/>
      <c r="WJJ238" s="56"/>
      <c r="WJK238" s="56"/>
      <c r="WJL238" s="56"/>
      <c r="WJM238" s="56"/>
      <c r="WJN238" s="56"/>
      <c r="WJO238" s="56"/>
      <c r="WJP238" s="56"/>
      <c r="WJQ238" s="56"/>
      <c r="WJR238" s="56"/>
      <c r="WJS238" s="56"/>
      <c r="WJT238" s="56"/>
      <c r="WJU238" s="56"/>
      <c r="WJV238" s="56"/>
      <c r="WJW238" s="56"/>
      <c r="WJX238" s="56"/>
      <c r="WJY238" s="56"/>
      <c r="WJZ238" s="56"/>
      <c r="WKA238" s="56"/>
      <c r="WKB238" s="56"/>
      <c r="WKC238" s="56"/>
      <c r="WKD238" s="56"/>
      <c r="WKE238" s="56"/>
      <c r="WKF238" s="56"/>
      <c r="WKG238" s="56"/>
      <c r="WKH238" s="56"/>
      <c r="WKI238" s="56"/>
      <c r="WKJ238" s="56"/>
      <c r="WKK238" s="56"/>
      <c r="WKL238" s="56"/>
      <c r="WKM238" s="56"/>
      <c r="WKN238" s="56"/>
      <c r="WKO238" s="56"/>
      <c r="WKP238" s="56"/>
      <c r="WKQ238" s="56"/>
      <c r="WKR238" s="56"/>
      <c r="WKS238" s="56"/>
      <c r="WKT238" s="56"/>
      <c r="WKU238" s="56"/>
      <c r="WKV238" s="56"/>
      <c r="WKW238" s="56"/>
      <c r="WKX238" s="56"/>
      <c r="WKY238" s="56"/>
      <c r="WKZ238" s="56"/>
      <c r="WLA238" s="56"/>
      <c r="WLB238" s="56"/>
      <c r="WLC238" s="56"/>
      <c r="WLD238" s="56"/>
      <c r="WLE238" s="56"/>
      <c r="WLF238" s="56"/>
      <c r="WLG238" s="56"/>
      <c r="WLH238" s="56"/>
      <c r="WLI238" s="56"/>
      <c r="WLJ238" s="56"/>
      <c r="WLK238" s="56"/>
      <c r="WLL238" s="56"/>
      <c r="WLM238" s="56"/>
      <c r="WLN238" s="56"/>
      <c r="WLO238" s="56"/>
      <c r="WLP238" s="56"/>
      <c r="WLQ238" s="56"/>
      <c r="WLR238" s="56"/>
      <c r="WLS238" s="56"/>
      <c r="WLT238" s="56"/>
      <c r="WLU238" s="56"/>
      <c r="WLV238" s="56"/>
      <c r="WLW238" s="56"/>
      <c r="WLX238" s="56"/>
      <c r="WLY238" s="56"/>
      <c r="WLZ238" s="56"/>
      <c r="WMA238" s="56"/>
      <c r="WMB238" s="56"/>
      <c r="WMC238" s="56"/>
      <c r="WMD238" s="56"/>
      <c r="WME238" s="56"/>
      <c r="WMF238" s="56"/>
      <c r="WMG238" s="56"/>
      <c r="WMH238" s="56"/>
      <c r="WMI238" s="56"/>
      <c r="WMJ238" s="56"/>
      <c r="WMK238" s="56"/>
      <c r="WML238" s="56"/>
      <c r="WMM238" s="56"/>
      <c r="WMN238" s="56"/>
      <c r="WMO238" s="56"/>
      <c r="WMP238" s="56"/>
      <c r="WMQ238" s="56"/>
      <c r="WMR238" s="56"/>
      <c r="WMS238" s="56"/>
      <c r="WMT238" s="56"/>
      <c r="WMU238" s="56"/>
      <c r="WMV238" s="56"/>
      <c r="WMW238" s="56"/>
      <c r="WMX238" s="56"/>
      <c r="WMY238" s="56"/>
      <c r="WMZ238" s="56"/>
      <c r="WNA238" s="56"/>
      <c r="WNB238" s="56"/>
      <c r="WNC238" s="56"/>
      <c r="WND238" s="56"/>
      <c r="WNE238" s="56"/>
      <c r="WNF238" s="56"/>
      <c r="WNG238" s="56"/>
      <c r="WNH238" s="56"/>
      <c r="WNI238" s="56"/>
      <c r="WNJ238" s="56"/>
      <c r="WNK238" s="56"/>
      <c r="WNL238" s="56"/>
      <c r="WNM238" s="56"/>
      <c r="WNN238" s="56"/>
      <c r="WNO238" s="56"/>
      <c r="WNP238" s="56"/>
      <c r="WNQ238" s="56"/>
      <c r="WNR238" s="56"/>
      <c r="WNS238" s="56"/>
      <c r="WNT238" s="56"/>
      <c r="WNU238" s="56"/>
      <c r="WNV238" s="56"/>
      <c r="WNW238" s="56"/>
      <c r="WNX238" s="56"/>
      <c r="WNY238" s="56"/>
      <c r="WNZ238" s="56"/>
      <c r="WOA238" s="56"/>
      <c r="WOB238" s="56"/>
      <c r="WOC238" s="56"/>
      <c r="WOD238" s="56"/>
      <c r="WOE238" s="56"/>
      <c r="WOF238" s="56"/>
      <c r="WOG238" s="56"/>
      <c r="WOH238" s="56"/>
      <c r="WOI238" s="56"/>
      <c r="WOJ238" s="56"/>
      <c r="WOK238" s="56"/>
      <c r="WOL238" s="56"/>
      <c r="WOM238" s="56"/>
      <c r="WON238" s="56"/>
      <c r="WOO238" s="56"/>
      <c r="WOP238" s="56"/>
      <c r="WOQ238" s="56"/>
      <c r="WOR238" s="56"/>
      <c r="WOS238" s="56"/>
      <c r="WOT238" s="56"/>
      <c r="WOU238" s="56"/>
      <c r="WOV238" s="56"/>
      <c r="WOW238" s="56"/>
      <c r="WOX238" s="56"/>
      <c r="WOY238" s="56"/>
      <c r="WOZ238" s="56"/>
      <c r="WPA238" s="56"/>
      <c r="WPB238" s="56"/>
      <c r="WPC238" s="56"/>
      <c r="WPD238" s="56"/>
      <c r="WPE238" s="56"/>
      <c r="WPF238" s="56"/>
      <c r="WPG238" s="56"/>
      <c r="WPH238" s="56"/>
      <c r="WPI238" s="56"/>
      <c r="WPJ238" s="56"/>
      <c r="WPK238" s="56"/>
      <c r="WPL238" s="56"/>
      <c r="WPM238" s="56"/>
      <c r="WPN238" s="56"/>
      <c r="WPO238" s="56"/>
      <c r="WPP238" s="56"/>
      <c r="WPQ238" s="56"/>
      <c r="WPR238" s="56"/>
      <c r="WPS238" s="56"/>
      <c r="WPT238" s="56"/>
      <c r="WPU238" s="56"/>
      <c r="WPV238" s="56"/>
      <c r="WPW238" s="56"/>
      <c r="WPX238" s="56"/>
      <c r="WPY238" s="56"/>
      <c r="WPZ238" s="56"/>
      <c r="WQA238" s="56"/>
      <c r="WQB238" s="56"/>
      <c r="WQC238" s="56"/>
      <c r="WQD238" s="56"/>
      <c r="WQE238" s="56"/>
      <c r="WQF238" s="56"/>
      <c r="WQG238" s="56"/>
      <c r="WQH238" s="56"/>
      <c r="WQI238" s="56"/>
      <c r="WQJ238" s="56"/>
      <c r="WQK238" s="56"/>
      <c r="WQL238" s="56"/>
      <c r="WQM238" s="56"/>
      <c r="WQN238" s="56"/>
      <c r="WQO238" s="56"/>
      <c r="WQP238" s="56"/>
      <c r="WQQ238" s="56"/>
      <c r="WQR238" s="56"/>
      <c r="WQS238" s="56"/>
      <c r="WQT238" s="56"/>
      <c r="WQU238" s="56"/>
      <c r="WQV238" s="56"/>
      <c r="WQW238" s="56"/>
      <c r="WQX238" s="56"/>
      <c r="WQY238" s="56"/>
      <c r="WQZ238" s="56"/>
      <c r="WRA238" s="56"/>
      <c r="WRB238" s="56"/>
      <c r="WRC238" s="56"/>
      <c r="WRD238" s="56"/>
      <c r="WRE238" s="56"/>
      <c r="WRF238" s="56"/>
      <c r="WRG238" s="56"/>
      <c r="WRH238" s="56"/>
      <c r="WRI238" s="56"/>
      <c r="WRJ238" s="56"/>
      <c r="WRK238" s="56"/>
      <c r="WRL238" s="56"/>
      <c r="WRM238" s="56"/>
      <c r="WRN238" s="56"/>
      <c r="WRO238" s="56"/>
      <c r="WRP238" s="56"/>
      <c r="WRQ238" s="56"/>
      <c r="WRR238" s="56"/>
      <c r="WRS238" s="56"/>
      <c r="WRT238" s="56"/>
      <c r="WRU238" s="56"/>
      <c r="WRV238" s="56"/>
      <c r="WRW238" s="56"/>
      <c r="WRX238" s="56"/>
      <c r="WRY238" s="56"/>
      <c r="WRZ238" s="56"/>
      <c r="WSA238" s="56"/>
      <c r="WSB238" s="56"/>
      <c r="WSC238" s="56"/>
      <c r="WSD238" s="56"/>
      <c r="WSE238" s="56"/>
      <c r="WSF238" s="56"/>
      <c r="WSG238" s="56"/>
      <c r="WSH238" s="56"/>
      <c r="WSI238" s="56"/>
      <c r="WSJ238" s="56"/>
      <c r="WSK238" s="56"/>
      <c r="WSL238" s="56"/>
      <c r="WSM238" s="56"/>
      <c r="WSN238" s="56"/>
      <c r="WSO238" s="56"/>
      <c r="WSP238" s="56"/>
      <c r="WSQ238" s="56"/>
      <c r="WSR238" s="56"/>
      <c r="WSS238" s="56"/>
      <c r="WST238" s="56"/>
      <c r="WSU238" s="56"/>
      <c r="WSV238" s="56"/>
      <c r="WSW238" s="56"/>
      <c r="WSX238" s="56"/>
      <c r="WSY238" s="56"/>
      <c r="WSZ238" s="56"/>
      <c r="WTA238" s="56"/>
      <c r="WTB238" s="56"/>
      <c r="WTC238" s="56"/>
      <c r="WTD238" s="56"/>
      <c r="WTE238" s="56"/>
      <c r="WTF238" s="56"/>
      <c r="WTG238" s="56"/>
      <c r="WTH238" s="56"/>
      <c r="WTI238" s="56"/>
      <c r="WTJ238" s="56"/>
      <c r="WTK238" s="56"/>
      <c r="WTL238" s="56"/>
      <c r="WTM238" s="56"/>
      <c r="WTN238" s="56"/>
      <c r="WTO238" s="56"/>
      <c r="WTP238" s="56"/>
      <c r="WTQ238" s="56"/>
      <c r="WTR238" s="56"/>
      <c r="WTS238" s="56"/>
      <c r="WTT238" s="56"/>
      <c r="WTU238" s="56"/>
      <c r="WTV238" s="56"/>
      <c r="WTW238" s="56"/>
      <c r="WTX238" s="56"/>
      <c r="WTY238" s="56"/>
      <c r="WTZ238" s="56"/>
      <c r="WUA238" s="56"/>
      <c r="WUB238" s="56"/>
      <c r="WUC238" s="56"/>
      <c r="WUD238" s="56"/>
      <c r="WUE238" s="56"/>
      <c r="WUF238" s="56"/>
      <c r="WUG238" s="56"/>
      <c r="WUH238" s="56"/>
      <c r="WUI238" s="56"/>
      <c r="WUJ238" s="56"/>
      <c r="WUK238" s="56"/>
      <c r="WUL238" s="56"/>
      <c r="WUM238" s="56"/>
      <c r="WUN238" s="56"/>
      <c r="WUO238" s="56"/>
      <c r="WUP238" s="56"/>
      <c r="WUQ238" s="56"/>
      <c r="WUR238" s="56"/>
      <c r="WUS238" s="56"/>
      <c r="WUT238" s="56"/>
      <c r="WUU238" s="56"/>
      <c r="WUV238" s="56"/>
      <c r="WUW238" s="56"/>
      <c r="WUX238" s="56"/>
      <c r="WUY238" s="56"/>
      <c r="WUZ238" s="56"/>
      <c r="WVA238" s="56"/>
      <c r="WVB238" s="56"/>
      <c r="WVC238" s="56"/>
      <c r="WVD238" s="56"/>
      <c r="WVE238" s="56"/>
      <c r="WVF238" s="56"/>
      <c r="WVG238" s="56"/>
      <c r="WVH238" s="56"/>
      <c r="WVI238" s="56"/>
      <c r="WVJ238" s="56"/>
      <c r="WVK238" s="56"/>
      <c r="WVL238" s="56"/>
      <c r="WVM238" s="56"/>
      <c r="WVN238" s="56"/>
      <c r="WVO238" s="56"/>
      <c r="WVP238" s="56"/>
      <c r="WVQ238" s="56"/>
      <c r="WVR238" s="56"/>
      <c r="WVS238" s="56"/>
      <c r="WVT238" s="56"/>
      <c r="WVU238" s="56"/>
      <c r="WVV238" s="56"/>
      <c r="WVW238" s="56"/>
      <c r="WVX238" s="56"/>
      <c r="WVY238" s="56"/>
      <c r="WVZ238" s="56"/>
      <c r="WWA238" s="56"/>
      <c r="WWB238" s="56"/>
      <c r="WWC238" s="56"/>
      <c r="WWD238" s="56"/>
      <c r="WWE238" s="56"/>
      <c r="WWF238" s="56"/>
      <c r="WWG238" s="56"/>
      <c r="WWH238" s="56"/>
      <c r="WWI238" s="56"/>
      <c r="WWJ238" s="56"/>
      <c r="WWK238" s="56"/>
      <c r="WWL238" s="56"/>
      <c r="WWM238" s="56"/>
      <c r="WWN238" s="56"/>
      <c r="WWO238" s="56"/>
      <c r="WWP238" s="56"/>
      <c r="WWQ238" s="56"/>
      <c r="WWR238" s="56"/>
      <c r="WWS238" s="56"/>
      <c r="WWT238" s="56"/>
      <c r="WWU238" s="56"/>
      <c r="WWV238" s="56"/>
      <c r="WWW238" s="56"/>
      <c r="WWX238" s="56"/>
      <c r="WWY238" s="56"/>
      <c r="WWZ238" s="56"/>
      <c r="WXA238" s="56"/>
      <c r="WXB238" s="56"/>
      <c r="WXC238" s="56"/>
      <c r="WXD238" s="56"/>
      <c r="WXE238" s="56"/>
      <c r="WXF238" s="56"/>
      <c r="WXG238" s="56"/>
      <c r="WXH238" s="56"/>
      <c r="WXI238" s="56"/>
      <c r="WXJ238" s="56"/>
      <c r="WXK238" s="56"/>
      <c r="WXL238" s="56"/>
      <c r="WXM238" s="56"/>
      <c r="WXN238" s="56"/>
      <c r="WXO238" s="56"/>
      <c r="WXP238" s="56"/>
      <c r="WXQ238" s="56"/>
      <c r="WXR238" s="56"/>
      <c r="WXS238" s="56"/>
      <c r="WXT238" s="56"/>
      <c r="WXU238" s="56"/>
      <c r="WXV238" s="56"/>
      <c r="WXW238" s="56"/>
      <c r="WXX238" s="56"/>
      <c r="WXY238" s="56"/>
      <c r="WXZ238" s="56"/>
      <c r="WYA238" s="56"/>
      <c r="WYB238" s="56"/>
      <c r="WYC238" s="56"/>
      <c r="WYD238" s="56"/>
      <c r="WYE238" s="56"/>
      <c r="WYF238" s="56"/>
      <c r="WYG238" s="56"/>
      <c r="WYH238" s="56"/>
      <c r="WYI238" s="56"/>
      <c r="WYJ238" s="56"/>
      <c r="WYK238" s="56"/>
      <c r="WYL238" s="56"/>
      <c r="WYM238" s="56"/>
      <c r="WYN238" s="56"/>
      <c r="WYO238" s="56"/>
      <c r="WYP238" s="56"/>
      <c r="WYQ238" s="56"/>
      <c r="WYR238" s="56"/>
      <c r="WYS238" s="56"/>
      <c r="WYT238" s="56"/>
      <c r="WYU238" s="56"/>
      <c r="WYV238" s="56"/>
      <c r="WYW238" s="56"/>
      <c r="WYX238" s="56"/>
      <c r="WYY238" s="56"/>
      <c r="WYZ238" s="56"/>
      <c r="WZA238" s="56"/>
      <c r="WZB238" s="56"/>
      <c r="WZC238" s="56"/>
      <c r="WZD238" s="56"/>
      <c r="WZE238" s="56"/>
      <c r="WZF238" s="56"/>
      <c r="WZG238" s="56"/>
      <c r="WZH238" s="56"/>
      <c r="WZI238" s="56"/>
      <c r="WZJ238" s="56"/>
      <c r="WZK238" s="56"/>
      <c r="WZL238" s="56"/>
      <c r="WZM238" s="56"/>
      <c r="WZN238" s="56"/>
      <c r="WZO238" s="56"/>
      <c r="WZP238" s="56"/>
      <c r="WZQ238" s="56"/>
      <c r="WZR238" s="56"/>
      <c r="WZS238" s="56"/>
      <c r="WZT238" s="56"/>
      <c r="WZU238" s="56"/>
      <c r="WZV238" s="56"/>
      <c r="WZW238" s="56"/>
      <c r="WZX238" s="56"/>
      <c r="WZY238" s="56"/>
      <c r="WZZ238" s="56"/>
      <c r="XAA238" s="56"/>
      <c r="XAB238" s="56"/>
      <c r="XAC238" s="56"/>
      <c r="XAD238" s="56"/>
      <c r="XAE238" s="56"/>
      <c r="XAF238" s="56"/>
      <c r="XAG238" s="56"/>
      <c r="XAH238" s="56"/>
      <c r="XAI238" s="56"/>
      <c r="XAJ238" s="56"/>
      <c r="XAK238" s="56"/>
      <c r="XAL238" s="56"/>
      <c r="XAM238" s="56"/>
      <c r="XAN238" s="56"/>
      <c r="XAO238" s="56"/>
      <c r="XAP238" s="56"/>
      <c r="XAQ238" s="56"/>
      <c r="XAR238" s="56"/>
      <c r="XAS238" s="56"/>
      <c r="XAT238" s="56"/>
      <c r="XAU238" s="56"/>
      <c r="XAV238" s="56"/>
      <c r="XAW238" s="56"/>
      <c r="XAX238" s="56"/>
      <c r="XAY238" s="56"/>
      <c r="XAZ238" s="56"/>
      <c r="XBA238" s="56"/>
      <c r="XBB238" s="56"/>
      <c r="XBC238" s="56"/>
      <c r="XBD238" s="56"/>
      <c r="XBE238" s="56"/>
      <c r="XBF238" s="56"/>
      <c r="XBG238" s="56"/>
      <c r="XBH238" s="56"/>
      <c r="XBI238" s="56"/>
      <c r="XBJ238" s="56"/>
      <c r="XBK238" s="56"/>
      <c r="XBL238" s="56"/>
      <c r="XBM238" s="56"/>
      <c r="XBN238" s="56"/>
      <c r="XBO238" s="56"/>
      <c r="XBP238" s="56"/>
      <c r="XBQ238" s="56"/>
      <c r="XBR238" s="56"/>
      <c r="XBS238" s="56"/>
      <c r="XBT238" s="56"/>
      <c r="XBU238" s="56"/>
      <c r="XBV238" s="56"/>
      <c r="XBW238" s="56"/>
      <c r="XBX238" s="56"/>
      <c r="XBY238" s="56"/>
      <c r="XBZ238" s="56"/>
      <c r="XCA238" s="56"/>
      <c r="XCB238" s="56"/>
      <c r="XCC238" s="56"/>
      <c r="XCD238" s="56"/>
      <c r="XCE238" s="56"/>
      <c r="XCF238" s="56"/>
      <c r="XCG238" s="56"/>
      <c r="XCH238" s="56"/>
      <c r="XCI238" s="56"/>
      <c r="XCJ238" s="56"/>
      <c r="XCK238" s="56"/>
      <c r="XCL238" s="56"/>
      <c r="XCM238" s="56"/>
      <c r="XCN238" s="56"/>
      <c r="XCO238" s="56"/>
      <c r="XCP238" s="56"/>
      <c r="XCQ238" s="56"/>
      <c r="XCR238" s="56"/>
      <c r="XCS238" s="56"/>
      <c r="XCT238" s="56"/>
      <c r="XCU238" s="56"/>
      <c r="XCV238" s="56"/>
      <c r="XCW238" s="56"/>
      <c r="XCX238" s="56"/>
      <c r="XCY238" s="56"/>
      <c r="XCZ238" s="56"/>
      <c r="XDA238" s="56"/>
      <c r="XDB238" s="56"/>
      <c r="XDC238" s="56"/>
      <c r="XDD238" s="56"/>
      <c r="XDE238" s="56"/>
      <c r="XDF238" s="56"/>
      <c r="XDG238" s="56"/>
      <c r="XDH238" s="56"/>
      <c r="XDI238" s="56"/>
      <c r="XDJ238" s="56"/>
      <c r="XDK238" s="56"/>
      <c r="XDL238" s="56"/>
      <c r="XDM238" s="56"/>
      <c r="XDN238" s="56"/>
      <c r="XDO238" s="56"/>
      <c r="XDP238" s="56"/>
      <c r="XDQ238" s="56"/>
      <c r="XDR238" s="56"/>
      <c r="XDS238" s="56"/>
    </row>
    <row r="239" spans="1:16347" s="57" customFormat="1" ht="51" customHeight="1" x14ac:dyDescent="0.15">
      <c r="A239" s="1" t="s">
        <v>6</v>
      </c>
      <c r="B239" s="1" t="s">
        <v>6</v>
      </c>
      <c r="C239" s="1" t="s">
        <v>6</v>
      </c>
      <c r="D239" s="1" t="s">
        <v>6</v>
      </c>
      <c r="E239" s="1"/>
      <c r="F239" s="1"/>
      <c r="G239" s="1"/>
      <c r="H239" s="1"/>
      <c r="I239" s="1" t="s">
        <v>109</v>
      </c>
      <c r="J239" s="1" t="s">
        <v>109</v>
      </c>
      <c r="K239" s="1" t="s">
        <v>109</v>
      </c>
      <c r="L239" s="1" t="s">
        <v>109</v>
      </c>
      <c r="M239" s="1" t="s">
        <v>110</v>
      </c>
      <c r="N239" s="1" t="s">
        <v>109</v>
      </c>
      <c r="O239" s="1" t="s">
        <v>109</v>
      </c>
      <c r="P239" s="1" t="s">
        <v>110</v>
      </c>
      <c r="Q239" s="1" t="s">
        <v>110</v>
      </c>
      <c r="R239" s="1" t="s">
        <v>109</v>
      </c>
      <c r="S239" s="1" t="s">
        <v>109</v>
      </c>
      <c r="T239" s="1" t="s">
        <v>109</v>
      </c>
      <c r="U239" s="1" t="s">
        <v>109</v>
      </c>
      <c r="V239" s="1" t="s">
        <v>1122</v>
      </c>
      <c r="W239" s="1" t="s">
        <v>1123</v>
      </c>
      <c r="X239" s="37">
        <v>1</v>
      </c>
      <c r="Y239" s="37">
        <v>1</v>
      </c>
      <c r="Z239" s="37">
        <v>1</v>
      </c>
      <c r="AA239" s="37">
        <v>1</v>
      </c>
      <c r="AB239" s="37">
        <v>1</v>
      </c>
      <c r="AC239" s="1" t="s">
        <v>1124</v>
      </c>
      <c r="AD239" s="1" t="s">
        <v>1125</v>
      </c>
      <c r="AE239" s="1" t="s">
        <v>1115</v>
      </c>
      <c r="AF239" s="37">
        <v>1</v>
      </c>
      <c r="AG239" s="37">
        <v>1</v>
      </c>
      <c r="AH239" s="37">
        <v>1</v>
      </c>
      <c r="AI239" s="37">
        <v>1</v>
      </c>
      <c r="AJ239" s="37">
        <v>1</v>
      </c>
      <c r="AK239" s="37">
        <v>1</v>
      </c>
      <c r="AL239" s="37">
        <v>1</v>
      </c>
      <c r="AM239" s="37">
        <v>1</v>
      </c>
      <c r="AN239" s="37">
        <v>1</v>
      </c>
      <c r="AO239" s="37">
        <v>1</v>
      </c>
      <c r="AP239" s="37">
        <v>1</v>
      </c>
      <c r="AQ239" s="37">
        <v>1</v>
      </c>
      <c r="AR239" s="1" t="s">
        <v>1126</v>
      </c>
      <c r="AS239" s="1" t="s">
        <v>169</v>
      </c>
      <c r="AT239" s="1" t="s">
        <v>131</v>
      </c>
      <c r="AU239" s="1" t="s">
        <v>132</v>
      </c>
      <c r="AV239" s="1" t="s">
        <v>1127</v>
      </c>
      <c r="AW239" s="1" t="s">
        <v>109</v>
      </c>
      <c r="AX239" s="1" t="s">
        <v>109</v>
      </c>
      <c r="AY239" s="1" t="s">
        <v>109</v>
      </c>
      <c r="AZ239" s="1" t="s">
        <v>109</v>
      </c>
      <c r="BA239" s="1" t="s">
        <v>109</v>
      </c>
      <c r="BB239" s="1" t="s">
        <v>109</v>
      </c>
      <c r="BC239" s="1" t="s">
        <v>109</v>
      </c>
      <c r="BD239" s="1" t="s">
        <v>109</v>
      </c>
      <c r="BE239" s="1" t="s">
        <v>109</v>
      </c>
      <c r="BF239" s="1" t="s">
        <v>109</v>
      </c>
      <c r="BG239" s="1" t="s">
        <v>109</v>
      </c>
      <c r="BH239" s="1" t="s">
        <v>109</v>
      </c>
      <c r="BI239" s="1" t="s">
        <v>109</v>
      </c>
      <c r="BJ239" s="1" t="s">
        <v>109</v>
      </c>
      <c r="BK239" s="1" t="s">
        <v>109</v>
      </c>
      <c r="BL239" s="1" t="s">
        <v>109</v>
      </c>
      <c r="BM239" s="1" t="s">
        <v>110</v>
      </c>
      <c r="BN239" s="52">
        <f t="shared" ref="BN239:BN240" si="71">+BY239/BZ239</f>
        <v>0.98275862068965514</v>
      </c>
      <c r="BO239" s="106">
        <f t="shared" si="50"/>
        <v>1</v>
      </c>
      <c r="BP239" s="106">
        <v>1</v>
      </c>
      <c r="BQ239" s="54"/>
      <c r="BR239" s="52">
        <f>+(BN239+BO239+BP239+BQ239)/4</f>
        <v>0.74568965517241381</v>
      </c>
      <c r="BS239" s="101">
        <f t="shared" si="69"/>
        <v>0.98275862068965514</v>
      </c>
      <c r="BT239" s="106">
        <f t="shared" si="69"/>
        <v>1</v>
      </c>
      <c r="BU239" s="106">
        <f t="shared" si="69"/>
        <v>1</v>
      </c>
      <c r="BV239" s="101"/>
      <c r="BW239" s="101">
        <f t="shared" si="70"/>
        <v>0.74568965517241381</v>
      </c>
      <c r="BX239" s="35">
        <v>43560</v>
      </c>
      <c r="BY239" s="36">
        <v>171</v>
      </c>
      <c r="BZ239" s="36">
        <v>174</v>
      </c>
      <c r="CA239" s="1" t="s">
        <v>1128</v>
      </c>
      <c r="CB239" s="1" t="s">
        <v>1129</v>
      </c>
      <c r="CC239" s="1" t="s">
        <v>1130</v>
      </c>
      <c r="CD239" s="1" t="s">
        <v>1131</v>
      </c>
      <c r="CE239" s="102">
        <v>43654</v>
      </c>
      <c r="CF239" s="36">
        <v>176</v>
      </c>
      <c r="CG239" s="36">
        <v>176</v>
      </c>
      <c r="CH239" s="1" t="s">
        <v>1554</v>
      </c>
      <c r="CI239" s="1" t="s">
        <v>1129</v>
      </c>
      <c r="CJ239" s="1" t="s">
        <v>1555</v>
      </c>
      <c r="CK239" s="1" t="s">
        <v>1556</v>
      </c>
      <c r="CL239" s="102">
        <v>43745</v>
      </c>
      <c r="CM239" s="36">
        <v>174</v>
      </c>
      <c r="CN239" s="36">
        <v>174</v>
      </c>
      <c r="CO239" s="1" t="s">
        <v>1799</v>
      </c>
      <c r="CP239" s="1" t="s">
        <v>1791</v>
      </c>
      <c r="CQ239" s="1" t="s">
        <v>1790</v>
      </c>
      <c r="CR239" s="1" t="s">
        <v>1121</v>
      </c>
      <c r="CS239" s="38"/>
      <c r="CT239" s="36"/>
      <c r="CU239" s="36"/>
      <c r="CV239" s="38"/>
      <c r="CW239" s="38"/>
      <c r="CX239" s="38"/>
      <c r="CY239" s="38"/>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c r="IK239" s="56"/>
      <c r="IL239" s="56"/>
      <c r="IM239" s="56"/>
      <c r="IN239" s="56"/>
      <c r="IO239" s="56"/>
      <c r="IP239" s="56"/>
      <c r="IQ239" s="56"/>
      <c r="IR239" s="56"/>
      <c r="IS239" s="56"/>
      <c r="IT239" s="56"/>
      <c r="IU239" s="56"/>
      <c r="IV239" s="56"/>
      <c r="IW239" s="56"/>
      <c r="IX239" s="56"/>
      <c r="IY239" s="56"/>
      <c r="IZ239" s="56"/>
      <c r="JA239" s="56"/>
      <c r="JB239" s="56"/>
      <c r="JC239" s="56"/>
      <c r="JD239" s="56"/>
      <c r="JE239" s="56"/>
      <c r="JF239" s="56"/>
      <c r="JG239" s="56"/>
      <c r="JH239" s="56"/>
      <c r="JI239" s="56"/>
      <c r="JJ239" s="56"/>
      <c r="JK239" s="56"/>
      <c r="JL239" s="56"/>
      <c r="JM239" s="56"/>
      <c r="JN239" s="56"/>
      <c r="JO239" s="56"/>
      <c r="JP239" s="56"/>
      <c r="JQ239" s="56"/>
      <c r="JR239" s="56"/>
      <c r="JS239" s="56"/>
      <c r="JT239" s="56"/>
      <c r="JU239" s="56"/>
      <c r="JV239" s="56"/>
      <c r="JW239" s="56"/>
      <c r="JX239" s="56"/>
      <c r="JY239" s="56"/>
      <c r="JZ239" s="56"/>
      <c r="KA239" s="56"/>
      <c r="KB239" s="56"/>
      <c r="KC239" s="56"/>
      <c r="KD239" s="56"/>
      <c r="KE239" s="56"/>
      <c r="KF239" s="56"/>
      <c r="KG239" s="56"/>
      <c r="KH239" s="56"/>
      <c r="KI239" s="56"/>
      <c r="KJ239" s="56"/>
      <c r="KK239" s="56"/>
      <c r="KL239" s="56"/>
      <c r="KM239" s="56"/>
      <c r="KN239" s="56"/>
      <c r="KO239" s="56"/>
      <c r="KP239" s="56"/>
      <c r="KQ239" s="56"/>
      <c r="KR239" s="56"/>
      <c r="KS239" s="56"/>
      <c r="KT239" s="56"/>
      <c r="KU239" s="56"/>
      <c r="KV239" s="56"/>
      <c r="KW239" s="56"/>
      <c r="KX239" s="56"/>
      <c r="KY239" s="56"/>
      <c r="KZ239" s="56"/>
      <c r="LA239" s="56"/>
      <c r="LB239" s="56"/>
      <c r="LC239" s="56"/>
      <c r="LD239" s="56"/>
      <c r="LE239" s="56"/>
      <c r="LF239" s="56"/>
      <c r="LG239" s="56"/>
      <c r="LH239" s="56"/>
      <c r="LI239" s="56"/>
      <c r="LJ239" s="56"/>
      <c r="LK239" s="56"/>
      <c r="LL239" s="56"/>
      <c r="LM239" s="56"/>
      <c r="LN239" s="56"/>
      <c r="LO239" s="56"/>
      <c r="LP239" s="56"/>
      <c r="LQ239" s="56"/>
      <c r="LR239" s="56"/>
      <c r="LS239" s="56"/>
      <c r="LT239" s="56"/>
      <c r="LU239" s="56"/>
      <c r="LV239" s="56"/>
      <c r="LW239" s="56"/>
      <c r="LX239" s="56"/>
      <c r="LY239" s="56"/>
      <c r="LZ239" s="56"/>
      <c r="MA239" s="56"/>
      <c r="MB239" s="56"/>
      <c r="MC239" s="56"/>
      <c r="MD239" s="56"/>
      <c r="ME239" s="56"/>
      <c r="MF239" s="56"/>
      <c r="MG239" s="56"/>
      <c r="MH239" s="56"/>
      <c r="MI239" s="56"/>
      <c r="MJ239" s="56"/>
      <c r="MK239" s="56"/>
      <c r="ML239" s="56"/>
      <c r="MM239" s="56"/>
      <c r="MN239" s="56"/>
      <c r="MO239" s="56"/>
      <c r="MP239" s="56"/>
      <c r="MQ239" s="56"/>
      <c r="MR239" s="56"/>
      <c r="MS239" s="56"/>
      <c r="MT239" s="56"/>
      <c r="MU239" s="56"/>
      <c r="MV239" s="56"/>
      <c r="MW239" s="56"/>
      <c r="MX239" s="56"/>
      <c r="MY239" s="56"/>
      <c r="MZ239" s="56"/>
      <c r="NA239" s="56"/>
      <c r="NB239" s="56"/>
      <c r="NC239" s="56"/>
      <c r="ND239" s="56"/>
      <c r="NE239" s="56"/>
      <c r="NF239" s="56"/>
      <c r="NG239" s="56"/>
      <c r="NH239" s="56"/>
      <c r="NI239" s="56"/>
      <c r="NJ239" s="56"/>
      <c r="NK239" s="56"/>
      <c r="NL239" s="56"/>
      <c r="NM239" s="56"/>
      <c r="NN239" s="56"/>
      <c r="NO239" s="56"/>
      <c r="NP239" s="56"/>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c r="PB239" s="56"/>
      <c r="PC239" s="56"/>
      <c r="PD239" s="56"/>
      <c r="PE239" s="56"/>
      <c r="PF239" s="56"/>
      <c r="PG239" s="56"/>
      <c r="PH239" s="56"/>
      <c r="PI239" s="56"/>
      <c r="PJ239" s="56"/>
      <c r="PK239" s="56"/>
      <c r="PL239" s="56"/>
      <c r="PM239" s="56"/>
      <c r="PN239" s="56"/>
      <c r="PO239" s="56"/>
      <c r="PP239" s="56"/>
      <c r="PQ239" s="56"/>
      <c r="PR239" s="56"/>
      <c r="PS239" s="56"/>
      <c r="PT239" s="56"/>
      <c r="PU239" s="56"/>
      <c r="PV239" s="56"/>
      <c r="PW239" s="56"/>
      <c r="PX239" s="56"/>
      <c r="PY239" s="56"/>
      <c r="PZ239" s="56"/>
      <c r="QA239" s="56"/>
      <c r="QB239" s="56"/>
      <c r="QC239" s="56"/>
      <c r="QD239" s="56"/>
      <c r="QE239" s="56"/>
      <c r="QF239" s="56"/>
      <c r="QG239" s="56"/>
      <c r="QH239" s="56"/>
      <c r="QI239" s="56"/>
      <c r="QJ239" s="56"/>
      <c r="QK239" s="56"/>
      <c r="QL239" s="56"/>
      <c r="QM239" s="56"/>
      <c r="QN239" s="56"/>
      <c r="QO239" s="56"/>
      <c r="QP239" s="56"/>
      <c r="QQ239" s="56"/>
      <c r="QR239" s="56"/>
      <c r="QS239" s="56"/>
      <c r="QT239" s="56"/>
      <c r="QU239" s="56"/>
      <c r="QV239" s="56"/>
      <c r="QW239" s="56"/>
      <c r="QX239" s="56"/>
      <c r="QY239" s="56"/>
      <c r="QZ239" s="56"/>
      <c r="RA239" s="56"/>
      <c r="RB239" s="56"/>
      <c r="RC239" s="56"/>
      <c r="RD239" s="56"/>
      <c r="RE239" s="56"/>
      <c r="RF239" s="56"/>
      <c r="RG239" s="56"/>
      <c r="RH239" s="56"/>
      <c r="RI239" s="56"/>
      <c r="RJ239" s="56"/>
      <c r="RK239" s="56"/>
      <c r="RL239" s="56"/>
      <c r="RM239" s="56"/>
      <c r="RN239" s="56"/>
      <c r="RO239" s="56"/>
      <c r="RP239" s="56"/>
      <c r="RQ239" s="56"/>
      <c r="RR239" s="56"/>
      <c r="RS239" s="56"/>
      <c r="RT239" s="56"/>
      <c r="RU239" s="56"/>
      <c r="RV239" s="56"/>
      <c r="RW239" s="56"/>
      <c r="RX239" s="56"/>
      <c r="RY239" s="56"/>
      <c r="RZ239" s="56"/>
      <c r="SA239" s="56"/>
      <c r="SB239" s="56"/>
      <c r="SC239" s="56"/>
      <c r="SD239" s="56"/>
      <c r="SE239" s="56"/>
      <c r="SF239" s="56"/>
      <c r="SG239" s="56"/>
      <c r="SH239" s="56"/>
      <c r="SI239" s="56"/>
      <c r="SJ239" s="56"/>
      <c r="SK239" s="56"/>
      <c r="SL239" s="56"/>
      <c r="SM239" s="56"/>
      <c r="SN239" s="56"/>
      <c r="SO239" s="56"/>
      <c r="SP239" s="56"/>
      <c r="SQ239" s="56"/>
      <c r="SR239" s="56"/>
      <c r="SS239" s="56"/>
      <c r="ST239" s="56"/>
      <c r="SU239" s="56"/>
      <c r="SV239" s="56"/>
      <c r="SW239" s="56"/>
      <c r="SX239" s="56"/>
      <c r="SY239" s="56"/>
      <c r="SZ239" s="56"/>
      <c r="TA239" s="56"/>
      <c r="TB239" s="56"/>
      <c r="TC239" s="56"/>
      <c r="TD239" s="56"/>
      <c r="TE239" s="56"/>
      <c r="TF239" s="56"/>
      <c r="TG239" s="56"/>
      <c r="TH239" s="56"/>
      <c r="TI239" s="56"/>
      <c r="TJ239" s="56"/>
      <c r="TK239" s="56"/>
      <c r="TL239" s="56"/>
      <c r="TM239" s="56"/>
      <c r="TN239" s="56"/>
      <c r="TO239" s="56"/>
      <c r="TP239" s="56"/>
      <c r="TQ239" s="56"/>
      <c r="TR239" s="56"/>
      <c r="TS239" s="56"/>
      <c r="TT239" s="56"/>
      <c r="TU239" s="56"/>
      <c r="TV239" s="56"/>
      <c r="TW239" s="56"/>
      <c r="TX239" s="56"/>
      <c r="TY239" s="56"/>
      <c r="TZ239" s="56"/>
      <c r="UA239" s="56"/>
      <c r="UB239" s="56"/>
      <c r="UC239" s="56"/>
      <c r="UD239" s="56"/>
      <c r="UE239" s="56"/>
      <c r="UF239" s="56"/>
      <c r="UG239" s="56"/>
      <c r="UH239" s="56"/>
      <c r="UI239" s="56"/>
      <c r="UJ239" s="56"/>
      <c r="UK239" s="56"/>
      <c r="UL239" s="56"/>
      <c r="UM239" s="56"/>
      <c r="UN239" s="56"/>
      <c r="UO239" s="56"/>
      <c r="UP239" s="56"/>
      <c r="UQ239" s="56"/>
      <c r="UR239" s="56"/>
      <c r="US239" s="56"/>
      <c r="UT239" s="56"/>
      <c r="UU239" s="56"/>
      <c r="UV239" s="56"/>
      <c r="UW239" s="56"/>
      <c r="UX239" s="56"/>
      <c r="UY239" s="56"/>
      <c r="UZ239" s="56"/>
      <c r="VA239" s="56"/>
      <c r="VB239" s="56"/>
      <c r="VC239" s="56"/>
      <c r="VD239" s="56"/>
      <c r="VE239" s="56"/>
      <c r="VF239" s="56"/>
      <c r="VG239" s="56"/>
      <c r="VH239" s="56"/>
      <c r="VI239" s="56"/>
      <c r="VJ239" s="56"/>
      <c r="VK239" s="56"/>
      <c r="VL239" s="56"/>
      <c r="VM239" s="56"/>
      <c r="VN239" s="56"/>
      <c r="VO239" s="56"/>
      <c r="VP239" s="56"/>
      <c r="VQ239" s="56"/>
      <c r="VR239" s="56"/>
      <c r="VS239" s="56"/>
      <c r="VT239" s="56"/>
      <c r="VU239" s="56"/>
      <c r="VV239" s="56"/>
      <c r="VW239" s="56"/>
      <c r="VX239" s="56"/>
      <c r="VY239" s="56"/>
      <c r="VZ239" s="56"/>
      <c r="WA239" s="56"/>
      <c r="WB239" s="56"/>
      <c r="WC239" s="56"/>
      <c r="WD239" s="56"/>
      <c r="WE239" s="56"/>
      <c r="WF239" s="56"/>
      <c r="WG239" s="56"/>
      <c r="WH239" s="56"/>
      <c r="WI239" s="56"/>
      <c r="WJ239" s="56"/>
      <c r="WK239" s="56"/>
      <c r="WL239" s="56"/>
      <c r="WM239" s="56"/>
      <c r="WN239" s="56"/>
      <c r="WO239" s="56"/>
      <c r="WP239" s="56"/>
      <c r="WQ239" s="56"/>
      <c r="WR239" s="56"/>
      <c r="WS239" s="56"/>
      <c r="WT239" s="56"/>
      <c r="WU239" s="56"/>
      <c r="WV239" s="56"/>
      <c r="WW239" s="56"/>
      <c r="WX239" s="56"/>
      <c r="WY239" s="56"/>
      <c r="WZ239" s="56"/>
      <c r="XA239" s="56"/>
      <c r="XB239" s="56"/>
      <c r="XC239" s="56"/>
      <c r="XD239" s="56"/>
      <c r="XE239" s="56"/>
      <c r="XF239" s="56"/>
      <c r="XG239" s="56"/>
      <c r="XH239" s="56"/>
      <c r="XI239" s="56"/>
      <c r="XJ239" s="56"/>
      <c r="XK239" s="56"/>
      <c r="XL239" s="56"/>
      <c r="XM239" s="56"/>
      <c r="XN239" s="56"/>
      <c r="XO239" s="56"/>
      <c r="XP239" s="56"/>
      <c r="XQ239" s="56"/>
      <c r="XR239" s="56"/>
      <c r="XS239" s="56"/>
      <c r="XT239" s="56"/>
      <c r="XU239" s="56"/>
      <c r="XV239" s="56"/>
      <c r="XW239" s="56"/>
      <c r="XX239" s="56"/>
      <c r="XY239" s="56"/>
      <c r="XZ239" s="56"/>
      <c r="YA239" s="56"/>
      <c r="YB239" s="56"/>
      <c r="YC239" s="56"/>
      <c r="YD239" s="56"/>
      <c r="YE239" s="56"/>
      <c r="YF239" s="56"/>
      <c r="YG239" s="56"/>
      <c r="YH239" s="56"/>
      <c r="YI239" s="56"/>
      <c r="YJ239" s="56"/>
      <c r="YK239" s="56"/>
      <c r="YL239" s="56"/>
      <c r="YM239" s="56"/>
      <c r="YN239" s="56"/>
      <c r="YO239" s="56"/>
      <c r="YP239" s="56"/>
      <c r="YQ239" s="56"/>
      <c r="YR239" s="56"/>
      <c r="YS239" s="56"/>
      <c r="YT239" s="56"/>
      <c r="YU239" s="56"/>
      <c r="YV239" s="56"/>
      <c r="YW239" s="56"/>
      <c r="YX239" s="56"/>
      <c r="YY239" s="56"/>
      <c r="YZ239" s="56"/>
      <c r="ZA239" s="56"/>
      <c r="ZB239" s="56"/>
      <c r="ZC239" s="56"/>
      <c r="ZD239" s="56"/>
      <c r="ZE239" s="56"/>
      <c r="ZF239" s="56"/>
      <c r="ZG239" s="56"/>
      <c r="ZH239" s="56"/>
      <c r="ZI239" s="56"/>
      <c r="ZJ239" s="56"/>
      <c r="ZK239" s="56"/>
      <c r="ZL239" s="56"/>
      <c r="ZM239" s="56"/>
      <c r="ZN239" s="56"/>
      <c r="ZO239" s="56"/>
      <c r="ZP239" s="56"/>
      <c r="ZQ239" s="56"/>
      <c r="ZR239" s="56"/>
      <c r="ZS239" s="56"/>
      <c r="ZT239" s="56"/>
      <c r="ZU239" s="56"/>
      <c r="ZV239" s="56"/>
      <c r="ZW239" s="56"/>
      <c r="ZX239" s="56"/>
      <c r="ZY239" s="56"/>
      <c r="ZZ239" s="56"/>
      <c r="AAA239" s="56"/>
      <c r="AAB239" s="56"/>
      <c r="AAC239" s="56"/>
      <c r="AAD239" s="56"/>
      <c r="AAE239" s="56"/>
      <c r="AAF239" s="56"/>
      <c r="AAG239" s="56"/>
      <c r="AAH239" s="56"/>
      <c r="AAI239" s="56"/>
      <c r="AAJ239" s="56"/>
      <c r="AAK239" s="56"/>
      <c r="AAL239" s="56"/>
      <c r="AAM239" s="56"/>
      <c r="AAN239" s="56"/>
      <c r="AAO239" s="56"/>
      <c r="AAP239" s="56"/>
      <c r="AAQ239" s="56"/>
      <c r="AAR239" s="56"/>
      <c r="AAS239" s="56"/>
      <c r="AAT239" s="56"/>
      <c r="AAU239" s="56"/>
      <c r="AAV239" s="56"/>
      <c r="AAW239" s="56"/>
      <c r="AAX239" s="56"/>
      <c r="AAY239" s="56"/>
      <c r="AAZ239" s="56"/>
      <c r="ABA239" s="56"/>
      <c r="ABB239" s="56"/>
      <c r="ABC239" s="56"/>
      <c r="ABD239" s="56"/>
      <c r="ABE239" s="56"/>
      <c r="ABF239" s="56"/>
      <c r="ABG239" s="56"/>
      <c r="ABH239" s="56"/>
      <c r="ABI239" s="56"/>
      <c r="ABJ239" s="56"/>
      <c r="ABK239" s="56"/>
      <c r="ABL239" s="56"/>
      <c r="ABM239" s="56"/>
      <c r="ABN239" s="56"/>
      <c r="ABO239" s="56"/>
      <c r="ABP239" s="56"/>
      <c r="ABQ239" s="56"/>
      <c r="ABR239" s="56"/>
      <c r="ABS239" s="56"/>
      <c r="ABT239" s="56"/>
      <c r="ABU239" s="56"/>
      <c r="ABV239" s="56"/>
      <c r="ABW239" s="56"/>
      <c r="ABX239" s="56"/>
      <c r="ABY239" s="56"/>
      <c r="ABZ239" s="56"/>
      <c r="ACA239" s="56"/>
      <c r="ACB239" s="56"/>
      <c r="ACC239" s="56"/>
      <c r="ACD239" s="56"/>
      <c r="ACE239" s="56"/>
      <c r="ACF239" s="56"/>
      <c r="ACG239" s="56"/>
      <c r="ACH239" s="56"/>
      <c r="ACI239" s="56"/>
      <c r="ACJ239" s="56"/>
      <c r="ACK239" s="56"/>
      <c r="ACL239" s="56"/>
      <c r="ACM239" s="56"/>
      <c r="ACN239" s="56"/>
      <c r="ACO239" s="56"/>
      <c r="ACP239" s="56"/>
      <c r="ACQ239" s="56"/>
      <c r="ACR239" s="56"/>
      <c r="ACS239" s="56"/>
      <c r="ACT239" s="56"/>
      <c r="ACU239" s="56"/>
      <c r="ACV239" s="56"/>
      <c r="ACW239" s="56"/>
      <c r="ACX239" s="56"/>
      <c r="ACY239" s="56"/>
      <c r="ACZ239" s="56"/>
      <c r="ADA239" s="56"/>
      <c r="ADB239" s="56"/>
      <c r="ADC239" s="56"/>
      <c r="ADD239" s="56"/>
      <c r="ADE239" s="56"/>
      <c r="ADF239" s="56"/>
      <c r="ADG239" s="56"/>
      <c r="ADH239" s="56"/>
      <c r="ADI239" s="56"/>
      <c r="ADJ239" s="56"/>
      <c r="ADK239" s="56"/>
      <c r="ADL239" s="56"/>
      <c r="ADM239" s="56"/>
      <c r="ADN239" s="56"/>
      <c r="ADO239" s="56"/>
      <c r="ADP239" s="56"/>
      <c r="ADQ239" s="56"/>
      <c r="ADR239" s="56"/>
      <c r="ADS239" s="56"/>
      <c r="ADT239" s="56"/>
      <c r="ADU239" s="56"/>
      <c r="ADV239" s="56"/>
      <c r="ADW239" s="56"/>
      <c r="ADX239" s="56"/>
      <c r="ADY239" s="56"/>
      <c r="ADZ239" s="56"/>
      <c r="AEA239" s="56"/>
      <c r="AEB239" s="56"/>
      <c r="AEC239" s="56"/>
      <c r="AED239" s="56"/>
      <c r="AEE239" s="56"/>
      <c r="AEF239" s="56"/>
      <c r="AEG239" s="56"/>
      <c r="AEH239" s="56"/>
      <c r="AEI239" s="56"/>
      <c r="AEJ239" s="56"/>
      <c r="AEK239" s="56"/>
      <c r="AEL239" s="56"/>
      <c r="AEM239" s="56"/>
      <c r="AEN239" s="56"/>
      <c r="AEO239" s="56"/>
      <c r="AEP239" s="56"/>
      <c r="AEQ239" s="56"/>
      <c r="AER239" s="56"/>
      <c r="AES239" s="56"/>
      <c r="AET239" s="56"/>
      <c r="AEU239" s="56"/>
      <c r="AEV239" s="56"/>
      <c r="AEW239" s="56"/>
      <c r="AEX239" s="56"/>
      <c r="AEY239" s="56"/>
      <c r="AEZ239" s="56"/>
      <c r="AFA239" s="56"/>
      <c r="AFB239" s="56"/>
      <c r="AFC239" s="56"/>
      <c r="AFD239" s="56"/>
      <c r="AFE239" s="56"/>
      <c r="AFF239" s="56"/>
      <c r="AFG239" s="56"/>
      <c r="AFH239" s="56"/>
      <c r="AFI239" s="56"/>
      <c r="AFJ239" s="56"/>
      <c r="AFK239" s="56"/>
      <c r="AFL239" s="56"/>
      <c r="AFM239" s="56"/>
      <c r="AFN239" s="56"/>
      <c r="AFO239" s="56"/>
      <c r="AFP239" s="56"/>
      <c r="AFQ239" s="56"/>
      <c r="AFR239" s="56"/>
      <c r="AFS239" s="56"/>
      <c r="AFT239" s="56"/>
      <c r="AFU239" s="56"/>
      <c r="AFV239" s="56"/>
      <c r="AFW239" s="56"/>
      <c r="AFX239" s="56"/>
      <c r="AFY239" s="56"/>
      <c r="AFZ239" s="56"/>
      <c r="AGA239" s="56"/>
      <c r="AGB239" s="56"/>
      <c r="AGC239" s="56"/>
      <c r="AGD239" s="56"/>
      <c r="AGE239" s="56"/>
      <c r="AGF239" s="56"/>
      <c r="AGG239" s="56"/>
      <c r="AGH239" s="56"/>
      <c r="AGI239" s="56"/>
      <c r="AGJ239" s="56"/>
      <c r="AGK239" s="56"/>
      <c r="AGL239" s="56"/>
      <c r="AGM239" s="56"/>
      <c r="AGN239" s="56"/>
      <c r="AGO239" s="56"/>
      <c r="AGP239" s="56"/>
      <c r="AGQ239" s="56"/>
      <c r="AGR239" s="56"/>
      <c r="AGS239" s="56"/>
      <c r="AGT239" s="56"/>
      <c r="AGU239" s="56"/>
      <c r="AGV239" s="56"/>
      <c r="AGW239" s="56"/>
      <c r="AGX239" s="56"/>
      <c r="AGY239" s="56"/>
      <c r="AGZ239" s="56"/>
      <c r="AHA239" s="56"/>
      <c r="AHB239" s="56"/>
      <c r="AHC239" s="56"/>
      <c r="AHD239" s="56"/>
      <c r="AHE239" s="56"/>
      <c r="AHF239" s="56"/>
      <c r="AHG239" s="56"/>
      <c r="AHH239" s="56"/>
      <c r="AHI239" s="56"/>
      <c r="AHJ239" s="56"/>
      <c r="AHK239" s="56"/>
      <c r="AHL239" s="56"/>
      <c r="AHM239" s="56"/>
      <c r="AHN239" s="56"/>
      <c r="AHO239" s="56"/>
      <c r="AHP239" s="56"/>
      <c r="AHQ239" s="56"/>
      <c r="AHR239" s="56"/>
      <c r="AHS239" s="56"/>
      <c r="AHT239" s="56"/>
      <c r="AHU239" s="56"/>
      <c r="AHV239" s="56"/>
      <c r="AHW239" s="56"/>
      <c r="AHX239" s="56"/>
      <c r="AHY239" s="56"/>
      <c r="AHZ239" s="56"/>
      <c r="AIA239" s="56"/>
      <c r="AIB239" s="56"/>
      <c r="AIC239" s="56"/>
      <c r="AID239" s="56"/>
      <c r="AIE239" s="56"/>
      <c r="AIF239" s="56"/>
      <c r="AIG239" s="56"/>
      <c r="AIH239" s="56"/>
      <c r="AII239" s="56"/>
      <c r="AIJ239" s="56"/>
      <c r="AIK239" s="56"/>
      <c r="AIL239" s="56"/>
      <c r="AIM239" s="56"/>
      <c r="AIN239" s="56"/>
      <c r="AIO239" s="56"/>
      <c r="AIP239" s="56"/>
      <c r="AIQ239" s="56"/>
      <c r="AIR239" s="56"/>
      <c r="AIS239" s="56"/>
      <c r="AIT239" s="56"/>
      <c r="AIU239" s="56"/>
      <c r="AIV239" s="56"/>
      <c r="AIW239" s="56"/>
      <c r="AIX239" s="56"/>
      <c r="AIY239" s="56"/>
      <c r="AIZ239" s="56"/>
      <c r="AJA239" s="56"/>
      <c r="AJB239" s="56"/>
      <c r="AJC239" s="56"/>
      <c r="AJD239" s="56"/>
      <c r="AJE239" s="56"/>
      <c r="AJF239" s="56"/>
      <c r="AJG239" s="56"/>
      <c r="AJH239" s="56"/>
      <c r="AJI239" s="56"/>
      <c r="AJJ239" s="56"/>
      <c r="AJK239" s="56"/>
      <c r="AJL239" s="56"/>
      <c r="AJM239" s="56"/>
      <c r="AJN239" s="56"/>
      <c r="AJO239" s="56"/>
      <c r="AJP239" s="56"/>
      <c r="AJQ239" s="56"/>
      <c r="AJR239" s="56"/>
      <c r="AJS239" s="56"/>
      <c r="AJT239" s="56"/>
      <c r="AJU239" s="56"/>
      <c r="AJV239" s="56"/>
      <c r="AJW239" s="56"/>
      <c r="AJX239" s="56"/>
      <c r="AJY239" s="56"/>
      <c r="AJZ239" s="56"/>
      <c r="AKA239" s="56"/>
      <c r="AKB239" s="56"/>
      <c r="AKC239" s="56"/>
      <c r="AKD239" s="56"/>
      <c r="AKE239" s="56"/>
      <c r="AKF239" s="56"/>
      <c r="AKG239" s="56"/>
      <c r="AKH239" s="56"/>
      <c r="AKI239" s="56"/>
      <c r="AKJ239" s="56"/>
      <c r="AKK239" s="56"/>
      <c r="AKL239" s="56"/>
      <c r="AKM239" s="56"/>
      <c r="AKN239" s="56"/>
      <c r="AKO239" s="56"/>
      <c r="AKP239" s="56"/>
      <c r="AKQ239" s="56"/>
      <c r="AKR239" s="56"/>
      <c r="AKS239" s="56"/>
      <c r="AKT239" s="56"/>
      <c r="AKU239" s="56"/>
      <c r="AKV239" s="56"/>
      <c r="AKW239" s="56"/>
      <c r="AKX239" s="56"/>
      <c r="AKY239" s="56"/>
      <c r="AKZ239" s="56"/>
      <c r="ALA239" s="56"/>
      <c r="ALB239" s="56"/>
      <c r="ALC239" s="56"/>
      <c r="ALD239" s="56"/>
      <c r="ALE239" s="56"/>
      <c r="ALF239" s="56"/>
      <c r="ALG239" s="56"/>
      <c r="ALH239" s="56"/>
      <c r="ALI239" s="56"/>
      <c r="ALJ239" s="56"/>
      <c r="ALK239" s="56"/>
      <c r="ALL239" s="56"/>
      <c r="ALM239" s="56"/>
      <c r="ALN239" s="56"/>
      <c r="ALO239" s="56"/>
      <c r="ALP239" s="56"/>
      <c r="ALQ239" s="56"/>
      <c r="ALR239" s="56"/>
      <c r="ALS239" s="56"/>
      <c r="ALT239" s="56"/>
      <c r="ALU239" s="56"/>
      <c r="ALV239" s="56"/>
      <c r="ALW239" s="56"/>
      <c r="ALX239" s="56"/>
      <c r="ALY239" s="56"/>
      <c r="ALZ239" s="56"/>
      <c r="AMA239" s="56"/>
      <c r="AMB239" s="56"/>
      <c r="AMC239" s="56"/>
      <c r="AMD239" s="56"/>
      <c r="AME239" s="56"/>
      <c r="AMF239" s="56"/>
      <c r="AMG239" s="56"/>
      <c r="AMH239" s="56"/>
      <c r="AMI239" s="56"/>
      <c r="AMJ239" s="56"/>
      <c r="AMK239" s="56"/>
      <c r="AML239" s="56"/>
      <c r="AMM239" s="56"/>
      <c r="AMN239" s="56"/>
      <c r="AMO239" s="56"/>
      <c r="AMP239" s="56"/>
      <c r="AMQ239" s="56"/>
      <c r="AMR239" s="56"/>
      <c r="AMS239" s="56"/>
      <c r="AMT239" s="56"/>
      <c r="AMU239" s="56"/>
      <c r="AMV239" s="56"/>
      <c r="AMW239" s="56"/>
      <c r="AMX239" s="56"/>
      <c r="AMY239" s="56"/>
      <c r="AMZ239" s="56"/>
      <c r="ANA239" s="56"/>
      <c r="ANB239" s="56"/>
      <c r="ANC239" s="56"/>
      <c r="AND239" s="56"/>
      <c r="ANE239" s="56"/>
      <c r="ANF239" s="56"/>
      <c r="ANG239" s="56"/>
      <c r="ANH239" s="56"/>
      <c r="ANI239" s="56"/>
      <c r="ANJ239" s="56"/>
      <c r="ANK239" s="56"/>
      <c r="ANL239" s="56"/>
      <c r="ANM239" s="56"/>
      <c r="ANN239" s="56"/>
      <c r="ANO239" s="56"/>
      <c r="ANP239" s="56"/>
      <c r="ANQ239" s="56"/>
      <c r="ANR239" s="56"/>
      <c r="ANS239" s="56"/>
      <c r="ANT239" s="56"/>
      <c r="ANU239" s="56"/>
      <c r="ANV239" s="56"/>
      <c r="ANW239" s="56"/>
      <c r="ANX239" s="56"/>
      <c r="ANY239" s="56"/>
      <c r="ANZ239" s="56"/>
      <c r="AOA239" s="56"/>
      <c r="AOB239" s="56"/>
      <c r="AOC239" s="56"/>
      <c r="AOD239" s="56"/>
      <c r="AOE239" s="56"/>
      <c r="AOF239" s="56"/>
      <c r="AOG239" s="56"/>
      <c r="AOH239" s="56"/>
      <c r="AOI239" s="56"/>
      <c r="AOJ239" s="56"/>
      <c r="AOK239" s="56"/>
      <c r="AOL239" s="56"/>
      <c r="AOM239" s="56"/>
      <c r="AON239" s="56"/>
      <c r="AOO239" s="56"/>
      <c r="AOP239" s="56"/>
      <c r="AOQ239" s="56"/>
      <c r="AOR239" s="56"/>
      <c r="AOS239" s="56"/>
      <c r="AOT239" s="56"/>
      <c r="AOU239" s="56"/>
      <c r="AOV239" s="56"/>
      <c r="AOW239" s="56"/>
      <c r="AOX239" s="56"/>
      <c r="AOY239" s="56"/>
      <c r="AOZ239" s="56"/>
      <c r="APA239" s="56"/>
      <c r="APB239" s="56"/>
      <c r="APC239" s="56"/>
      <c r="APD239" s="56"/>
      <c r="APE239" s="56"/>
      <c r="APF239" s="56"/>
      <c r="APG239" s="56"/>
      <c r="APH239" s="56"/>
      <c r="API239" s="56"/>
      <c r="APJ239" s="56"/>
      <c r="APK239" s="56"/>
      <c r="APL239" s="56"/>
      <c r="APM239" s="56"/>
      <c r="APN239" s="56"/>
      <c r="APO239" s="56"/>
      <c r="APP239" s="56"/>
      <c r="APQ239" s="56"/>
      <c r="APR239" s="56"/>
      <c r="APS239" s="56"/>
      <c r="APT239" s="56"/>
      <c r="APU239" s="56"/>
      <c r="APV239" s="56"/>
      <c r="APW239" s="56"/>
      <c r="APX239" s="56"/>
      <c r="APY239" s="56"/>
      <c r="APZ239" s="56"/>
      <c r="AQA239" s="56"/>
      <c r="AQB239" s="56"/>
      <c r="AQC239" s="56"/>
      <c r="AQD239" s="56"/>
      <c r="AQE239" s="56"/>
      <c r="AQF239" s="56"/>
      <c r="AQG239" s="56"/>
      <c r="AQH239" s="56"/>
      <c r="AQI239" s="56"/>
      <c r="AQJ239" s="56"/>
      <c r="AQK239" s="56"/>
      <c r="AQL239" s="56"/>
      <c r="AQM239" s="56"/>
      <c r="AQN239" s="56"/>
      <c r="AQO239" s="56"/>
      <c r="AQP239" s="56"/>
      <c r="AQQ239" s="56"/>
      <c r="AQR239" s="56"/>
      <c r="AQS239" s="56"/>
      <c r="AQT239" s="56"/>
      <c r="AQU239" s="56"/>
      <c r="AQV239" s="56"/>
      <c r="AQW239" s="56"/>
      <c r="AQX239" s="56"/>
      <c r="AQY239" s="56"/>
      <c r="AQZ239" s="56"/>
      <c r="ARA239" s="56"/>
      <c r="ARB239" s="56"/>
      <c r="ARC239" s="56"/>
      <c r="ARD239" s="56"/>
      <c r="ARE239" s="56"/>
      <c r="ARF239" s="56"/>
      <c r="ARG239" s="56"/>
      <c r="ARH239" s="56"/>
      <c r="ARI239" s="56"/>
      <c r="ARJ239" s="56"/>
      <c r="ARK239" s="56"/>
      <c r="ARL239" s="56"/>
      <c r="ARM239" s="56"/>
      <c r="ARN239" s="56"/>
      <c r="ARO239" s="56"/>
      <c r="ARP239" s="56"/>
      <c r="ARQ239" s="56"/>
      <c r="ARR239" s="56"/>
      <c r="ARS239" s="56"/>
      <c r="ART239" s="56"/>
      <c r="ARU239" s="56"/>
      <c r="ARV239" s="56"/>
      <c r="ARW239" s="56"/>
      <c r="ARX239" s="56"/>
      <c r="ARY239" s="56"/>
      <c r="ARZ239" s="56"/>
      <c r="ASA239" s="56"/>
      <c r="ASB239" s="56"/>
      <c r="ASC239" s="56"/>
      <c r="ASD239" s="56"/>
      <c r="ASE239" s="56"/>
      <c r="ASF239" s="56"/>
      <c r="ASG239" s="56"/>
      <c r="ASH239" s="56"/>
      <c r="ASI239" s="56"/>
      <c r="ASJ239" s="56"/>
      <c r="ASK239" s="56"/>
      <c r="ASL239" s="56"/>
      <c r="ASM239" s="56"/>
      <c r="ASN239" s="56"/>
      <c r="ASO239" s="56"/>
      <c r="ASP239" s="56"/>
      <c r="ASQ239" s="56"/>
      <c r="ASR239" s="56"/>
      <c r="ASS239" s="56"/>
      <c r="AST239" s="56"/>
      <c r="ASU239" s="56"/>
      <c r="ASV239" s="56"/>
      <c r="ASW239" s="56"/>
      <c r="ASX239" s="56"/>
      <c r="ASY239" s="56"/>
      <c r="ASZ239" s="56"/>
      <c r="ATA239" s="56"/>
      <c r="ATB239" s="56"/>
      <c r="ATC239" s="56"/>
      <c r="ATD239" s="56"/>
      <c r="ATE239" s="56"/>
      <c r="ATF239" s="56"/>
      <c r="ATG239" s="56"/>
      <c r="ATH239" s="56"/>
      <c r="ATI239" s="56"/>
      <c r="ATJ239" s="56"/>
      <c r="ATK239" s="56"/>
      <c r="ATL239" s="56"/>
      <c r="ATM239" s="56"/>
      <c r="ATN239" s="56"/>
      <c r="ATO239" s="56"/>
      <c r="ATP239" s="56"/>
      <c r="ATQ239" s="56"/>
      <c r="ATR239" s="56"/>
      <c r="ATS239" s="56"/>
      <c r="ATT239" s="56"/>
      <c r="ATU239" s="56"/>
      <c r="ATV239" s="56"/>
      <c r="ATW239" s="56"/>
      <c r="ATX239" s="56"/>
      <c r="ATY239" s="56"/>
      <c r="ATZ239" s="56"/>
      <c r="AUA239" s="56"/>
      <c r="AUB239" s="56"/>
      <c r="AUC239" s="56"/>
      <c r="AUD239" s="56"/>
      <c r="AUE239" s="56"/>
      <c r="AUF239" s="56"/>
      <c r="AUG239" s="56"/>
      <c r="AUH239" s="56"/>
      <c r="AUI239" s="56"/>
      <c r="AUJ239" s="56"/>
      <c r="AUK239" s="56"/>
      <c r="AUL239" s="56"/>
      <c r="AUM239" s="56"/>
      <c r="AUN239" s="56"/>
      <c r="AUO239" s="56"/>
      <c r="AUP239" s="56"/>
      <c r="AUQ239" s="56"/>
      <c r="AUR239" s="56"/>
      <c r="AUS239" s="56"/>
      <c r="AUT239" s="56"/>
      <c r="AUU239" s="56"/>
      <c r="AUV239" s="56"/>
      <c r="AUW239" s="56"/>
      <c r="AUX239" s="56"/>
      <c r="AUY239" s="56"/>
      <c r="AUZ239" s="56"/>
      <c r="AVA239" s="56"/>
      <c r="AVB239" s="56"/>
      <c r="AVC239" s="56"/>
      <c r="AVD239" s="56"/>
      <c r="AVE239" s="56"/>
      <c r="AVF239" s="56"/>
      <c r="AVG239" s="56"/>
      <c r="AVH239" s="56"/>
      <c r="AVI239" s="56"/>
      <c r="AVJ239" s="56"/>
      <c r="AVK239" s="56"/>
      <c r="AVL239" s="56"/>
      <c r="AVM239" s="56"/>
      <c r="AVN239" s="56"/>
      <c r="AVO239" s="56"/>
      <c r="AVP239" s="56"/>
      <c r="AVQ239" s="56"/>
      <c r="AVR239" s="56"/>
      <c r="AVS239" s="56"/>
      <c r="AVT239" s="56"/>
      <c r="AVU239" s="56"/>
      <c r="AVV239" s="56"/>
      <c r="AVW239" s="56"/>
      <c r="AVX239" s="56"/>
      <c r="AVY239" s="56"/>
      <c r="AVZ239" s="56"/>
      <c r="AWA239" s="56"/>
      <c r="AWB239" s="56"/>
      <c r="AWC239" s="56"/>
      <c r="AWD239" s="56"/>
      <c r="AWE239" s="56"/>
      <c r="AWF239" s="56"/>
      <c r="AWG239" s="56"/>
      <c r="AWH239" s="56"/>
      <c r="AWI239" s="56"/>
      <c r="AWJ239" s="56"/>
      <c r="AWK239" s="56"/>
      <c r="AWL239" s="56"/>
      <c r="AWM239" s="56"/>
      <c r="AWN239" s="56"/>
      <c r="AWO239" s="56"/>
      <c r="AWP239" s="56"/>
      <c r="AWQ239" s="56"/>
      <c r="AWR239" s="56"/>
      <c r="AWS239" s="56"/>
      <c r="AWT239" s="56"/>
      <c r="AWU239" s="56"/>
      <c r="AWV239" s="56"/>
      <c r="AWW239" s="56"/>
      <c r="AWX239" s="56"/>
      <c r="AWY239" s="56"/>
      <c r="AWZ239" s="56"/>
      <c r="AXA239" s="56"/>
      <c r="AXB239" s="56"/>
      <c r="AXC239" s="56"/>
      <c r="AXD239" s="56"/>
      <c r="AXE239" s="56"/>
      <c r="AXF239" s="56"/>
      <c r="AXG239" s="56"/>
      <c r="AXH239" s="56"/>
      <c r="AXI239" s="56"/>
      <c r="AXJ239" s="56"/>
      <c r="AXK239" s="56"/>
      <c r="AXL239" s="56"/>
      <c r="AXM239" s="56"/>
      <c r="AXN239" s="56"/>
      <c r="AXO239" s="56"/>
      <c r="AXP239" s="56"/>
      <c r="AXQ239" s="56"/>
      <c r="AXR239" s="56"/>
      <c r="AXS239" s="56"/>
      <c r="AXT239" s="56"/>
      <c r="AXU239" s="56"/>
      <c r="AXV239" s="56"/>
      <c r="AXW239" s="56"/>
      <c r="AXX239" s="56"/>
      <c r="AXY239" s="56"/>
      <c r="AXZ239" s="56"/>
      <c r="AYA239" s="56"/>
      <c r="AYB239" s="56"/>
      <c r="AYC239" s="56"/>
      <c r="AYD239" s="56"/>
      <c r="AYE239" s="56"/>
      <c r="AYF239" s="56"/>
      <c r="AYG239" s="56"/>
      <c r="AYH239" s="56"/>
      <c r="AYI239" s="56"/>
      <c r="AYJ239" s="56"/>
      <c r="AYK239" s="56"/>
      <c r="AYL239" s="56"/>
      <c r="AYM239" s="56"/>
      <c r="AYN239" s="56"/>
      <c r="AYO239" s="56"/>
      <c r="AYP239" s="56"/>
      <c r="AYQ239" s="56"/>
      <c r="AYR239" s="56"/>
      <c r="AYS239" s="56"/>
      <c r="AYT239" s="56"/>
      <c r="AYU239" s="56"/>
      <c r="AYV239" s="56"/>
      <c r="AYW239" s="56"/>
      <c r="AYX239" s="56"/>
      <c r="AYY239" s="56"/>
      <c r="AYZ239" s="56"/>
      <c r="AZA239" s="56"/>
      <c r="AZB239" s="56"/>
      <c r="AZC239" s="56"/>
      <c r="AZD239" s="56"/>
      <c r="AZE239" s="56"/>
      <c r="AZF239" s="56"/>
      <c r="AZG239" s="56"/>
      <c r="AZH239" s="56"/>
      <c r="AZI239" s="56"/>
      <c r="AZJ239" s="56"/>
      <c r="AZK239" s="56"/>
      <c r="AZL239" s="56"/>
      <c r="AZM239" s="56"/>
      <c r="AZN239" s="56"/>
      <c r="AZO239" s="56"/>
      <c r="AZP239" s="56"/>
      <c r="AZQ239" s="56"/>
      <c r="AZR239" s="56"/>
      <c r="AZS239" s="56"/>
      <c r="AZT239" s="56"/>
      <c r="AZU239" s="56"/>
      <c r="AZV239" s="56"/>
      <c r="AZW239" s="56"/>
      <c r="AZX239" s="56"/>
      <c r="AZY239" s="56"/>
      <c r="AZZ239" s="56"/>
      <c r="BAA239" s="56"/>
      <c r="BAB239" s="56"/>
      <c r="BAC239" s="56"/>
      <c r="BAD239" s="56"/>
      <c r="BAE239" s="56"/>
      <c r="BAF239" s="56"/>
      <c r="BAG239" s="56"/>
      <c r="BAH239" s="56"/>
      <c r="BAI239" s="56"/>
      <c r="BAJ239" s="56"/>
      <c r="BAK239" s="56"/>
      <c r="BAL239" s="56"/>
      <c r="BAM239" s="56"/>
      <c r="BAN239" s="56"/>
      <c r="BAO239" s="56"/>
      <c r="BAP239" s="56"/>
      <c r="BAQ239" s="56"/>
      <c r="BAR239" s="56"/>
      <c r="BAS239" s="56"/>
      <c r="BAT239" s="56"/>
      <c r="BAU239" s="56"/>
      <c r="BAV239" s="56"/>
      <c r="BAW239" s="56"/>
      <c r="BAX239" s="56"/>
      <c r="BAY239" s="56"/>
      <c r="BAZ239" s="56"/>
      <c r="BBA239" s="56"/>
      <c r="BBB239" s="56"/>
      <c r="BBC239" s="56"/>
      <c r="BBD239" s="56"/>
      <c r="BBE239" s="56"/>
      <c r="BBF239" s="56"/>
      <c r="BBG239" s="56"/>
      <c r="BBH239" s="56"/>
      <c r="BBI239" s="56"/>
      <c r="BBJ239" s="56"/>
      <c r="BBK239" s="56"/>
      <c r="BBL239" s="56"/>
      <c r="BBM239" s="56"/>
      <c r="BBN239" s="56"/>
      <c r="BBO239" s="56"/>
      <c r="BBP239" s="56"/>
      <c r="BBQ239" s="56"/>
      <c r="BBR239" s="56"/>
      <c r="BBS239" s="56"/>
      <c r="BBT239" s="56"/>
      <c r="BBU239" s="56"/>
      <c r="BBV239" s="56"/>
      <c r="BBW239" s="56"/>
      <c r="BBX239" s="56"/>
      <c r="BBY239" s="56"/>
      <c r="BBZ239" s="56"/>
      <c r="BCA239" s="56"/>
      <c r="BCB239" s="56"/>
      <c r="BCC239" s="56"/>
      <c r="BCD239" s="56"/>
      <c r="BCE239" s="56"/>
      <c r="BCF239" s="56"/>
      <c r="BCG239" s="56"/>
      <c r="BCH239" s="56"/>
      <c r="BCI239" s="56"/>
      <c r="BCJ239" s="56"/>
      <c r="BCK239" s="56"/>
      <c r="BCL239" s="56"/>
      <c r="BCM239" s="56"/>
      <c r="BCN239" s="56"/>
      <c r="BCO239" s="56"/>
      <c r="BCP239" s="56"/>
      <c r="BCQ239" s="56"/>
      <c r="BCR239" s="56"/>
      <c r="BCS239" s="56"/>
      <c r="BCT239" s="56"/>
      <c r="BCU239" s="56"/>
      <c r="BCV239" s="56"/>
      <c r="BCW239" s="56"/>
      <c r="BCX239" s="56"/>
      <c r="BCY239" s="56"/>
      <c r="BCZ239" s="56"/>
      <c r="BDA239" s="56"/>
      <c r="BDB239" s="56"/>
      <c r="BDC239" s="56"/>
      <c r="BDD239" s="56"/>
      <c r="BDE239" s="56"/>
      <c r="BDF239" s="56"/>
      <c r="BDG239" s="56"/>
      <c r="BDH239" s="56"/>
      <c r="BDI239" s="56"/>
      <c r="BDJ239" s="56"/>
      <c r="BDK239" s="56"/>
      <c r="BDL239" s="56"/>
      <c r="BDM239" s="56"/>
      <c r="BDN239" s="56"/>
      <c r="BDO239" s="56"/>
      <c r="BDP239" s="56"/>
      <c r="BDQ239" s="56"/>
      <c r="BDR239" s="56"/>
      <c r="BDS239" s="56"/>
      <c r="BDT239" s="56"/>
      <c r="BDU239" s="56"/>
      <c r="BDV239" s="56"/>
      <c r="BDW239" s="56"/>
      <c r="BDX239" s="56"/>
      <c r="BDY239" s="56"/>
      <c r="BDZ239" s="56"/>
      <c r="BEA239" s="56"/>
      <c r="BEB239" s="56"/>
      <c r="BEC239" s="56"/>
      <c r="BED239" s="56"/>
      <c r="BEE239" s="56"/>
      <c r="BEF239" s="56"/>
      <c r="BEG239" s="56"/>
      <c r="BEH239" s="56"/>
      <c r="BEI239" s="56"/>
      <c r="BEJ239" s="56"/>
      <c r="BEK239" s="56"/>
      <c r="BEL239" s="56"/>
      <c r="BEM239" s="56"/>
      <c r="BEN239" s="56"/>
      <c r="BEO239" s="56"/>
      <c r="BEP239" s="56"/>
      <c r="BEQ239" s="56"/>
      <c r="BER239" s="56"/>
      <c r="BES239" s="56"/>
      <c r="BET239" s="56"/>
      <c r="BEU239" s="56"/>
      <c r="BEV239" s="56"/>
      <c r="BEW239" s="56"/>
      <c r="BEX239" s="56"/>
      <c r="BEY239" s="56"/>
      <c r="BEZ239" s="56"/>
      <c r="BFA239" s="56"/>
      <c r="BFB239" s="56"/>
      <c r="BFC239" s="56"/>
      <c r="BFD239" s="56"/>
      <c r="BFE239" s="56"/>
      <c r="BFF239" s="56"/>
      <c r="BFG239" s="56"/>
      <c r="BFH239" s="56"/>
      <c r="BFI239" s="56"/>
      <c r="BFJ239" s="56"/>
      <c r="BFK239" s="56"/>
      <c r="BFL239" s="56"/>
      <c r="BFM239" s="56"/>
      <c r="BFN239" s="56"/>
      <c r="BFO239" s="56"/>
      <c r="BFP239" s="56"/>
      <c r="BFQ239" s="56"/>
      <c r="BFR239" s="56"/>
      <c r="BFS239" s="56"/>
      <c r="BFT239" s="56"/>
      <c r="BFU239" s="56"/>
      <c r="BFV239" s="56"/>
      <c r="BFW239" s="56"/>
      <c r="BFX239" s="56"/>
      <c r="BFY239" s="56"/>
      <c r="BFZ239" s="56"/>
      <c r="BGA239" s="56"/>
      <c r="BGB239" s="56"/>
      <c r="BGC239" s="56"/>
      <c r="BGD239" s="56"/>
      <c r="BGE239" s="56"/>
      <c r="BGF239" s="56"/>
      <c r="BGG239" s="56"/>
      <c r="BGH239" s="56"/>
      <c r="BGI239" s="56"/>
      <c r="BGJ239" s="56"/>
      <c r="BGK239" s="56"/>
      <c r="BGL239" s="56"/>
      <c r="BGM239" s="56"/>
      <c r="BGN239" s="56"/>
      <c r="BGO239" s="56"/>
      <c r="BGP239" s="56"/>
      <c r="BGQ239" s="56"/>
      <c r="BGR239" s="56"/>
      <c r="BGS239" s="56"/>
      <c r="BGT239" s="56"/>
      <c r="BGU239" s="56"/>
      <c r="BGV239" s="56"/>
      <c r="BGW239" s="56"/>
      <c r="BGX239" s="56"/>
      <c r="BGY239" s="56"/>
      <c r="BGZ239" s="56"/>
      <c r="BHA239" s="56"/>
      <c r="BHB239" s="56"/>
      <c r="BHC239" s="56"/>
      <c r="BHD239" s="56"/>
      <c r="BHE239" s="56"/>
      <c r="BHF239" s="56"/>
      <c r="BHG239" s="56"/>
      <c r="BHH239" s="56"/>
      <c r="BHI239" s="56"/>
      <c r="BHJ239" s="56"/>
      <c r="BHK239" s="56"/>
      <c r="BHL239" s="56"/>
      <c r="BHM239" s="56"/>
      <c r="BHN239" s="56"/>
      <c r="BHO239" s="56"/>
      <c r="BHP239" s="56"/>
      <c r="BHQ239" s="56"/>
      <c r="BHR239" s="56"/>
      <c r="BHS239" s="56"/>
      <c r="BHT239" s="56"/>
      <c r="BHU239" s="56"/>
      <c r="BHV239" s="56"/>
      <c r="BHW239" s="56"/>
      <c r="BHX239" s="56"/>
      <c r="BHY239" s="56"/>
      <c r="BHZ239" s="56"/>
      <c r="BIA239" s="56"/>
      <c r="BIB239" s="56"/>
      <c r="BIC239" s="56"/>
      <c r="BID239" s="56"/>
      <c r="BIE239" s="56"/>
      <c r="BIF239" s="56"/>
      <c r="BIG239" s="56"/>
      <c r="BIH239" s="56"/>
      <c r="BII239" s="56"/>
      <c r="BIJ239" s="56"/>
      <c r="BIK239" s="56"/>
      <c r="BIL239" s="56"/>
      <c r="BIM239" s="56"/>
      <c r="BIN239" s="56"/>
      <c r="BIO239" s="56"/>
      <c r="BIP239" s="56"/>
      <c r="BIQ239" s="56"/>
      <c r="BIR239" s="56"/>
      <c r="BIS239" s="56"/>
      <c r="BIT239" s="56"/>
      <c r="BIU239" s="56"/>
      <c r="BIV239" s="56"/>
      <c r="BIW239" s="56"/>
      <c r="BIX239" s="56"/>
      <c r="BIY239" s="56"/>
      <c r="BIZ239" s="56"/>
      <c r="BJA239" s="56"/>
      <c r="BJB239" s="56"/>
      <c r="BJC239" s="56"/>
      <c r="BJD239" s="56"/>
      <c r="BJE239" s="56"/>
      <c r="BJF239" s="56"/>
      <c r="BJG239" s="56"/>
      <c r="BJH239" s="56"/>
      <c r="BJI239" s="56"/>
      <c r="BJJ239" s="56"/>
      <c r="BJK239" s="56"/>
      <c r="BJL239" s="56"/>
      <c r="BJM239" s="56"/>
      <c r="BJN239" s="56"/>
      <c r="BJO239" s="56"/>
      <c r="BJP239" s="56"/>
      <c r="BJQ239" s="56"/>
      <c r="BJR239" s="56"/>
      <c r="BJS239" s="56"/>
      <c r="BJT239" s="56"/>
      <c r="BJU239" s="56"/>
      <c r="BJV239" s="56"/>
      <c r="BJW239" s="56"/>
      <c r="BJX239" s="56"/>
      <c r="BJY239" s="56"/>
      <c r="BJZ239" s="56"/>
      <c r="BKA239" s="56"/>
      <c r="BKB239" s="56"/>
      <c r="BKC239" s="56"/>
      <c r="BKD239" s="56"/>
      <c r="BKE239" s="56"/>
      <c r="BKF239" s="56"/>
      <c r="BKG239" s="56"/>
      <c r="BKH239" s="56"/>
      <c r="BKI239" s="56"/>
      <c r="BKJ239" s="56"/>
      <c r="BKK239" s="56"/>
      <c r="BKL239" s="56"/>
      <c r="BKM239" s="56"/>
      <c r="BKN239" s="56"/>
      <c r="BKO239" s="56"/>
      <c r="BKP239" s="56"/>
      <c r="BKQ239" s="56"/>
      <c r="BKR239" s="56"/>
      <c r="BKS239" s="56"/>
      <c r="BKT239" s="56"/>
      <c r="BKU239" s="56"/>
      <c r="BKV239" s="56"/>
      <c r="BKW239" s="56"/>
      <c r="BKX239" s="56"/>
      <c r="BKY239" s="56"/>
      <c r="BKZ239" s="56"/>
      <c r="BLA239" s="56"/>
      <c r="BLB239" s="56"/>
      <c r="BLC239" s="56"/>
      <c r="BLD239" s="56"/>
      <c r="BLE239" s="56"/>
      <c r="BLF239" s="56"/>
      <c r="BLG239" s="56"/>
      <c r="BLH239" s="56"/>
      <c r="BLI239" s="56"/>
      <c r="BLJ239" s="56"/>
      <c r="BLK239" s="56"/>
      <c r="BLL239" s="56"/>
      <c r="BLM239" s="56"/>
      <c r="BLN239" s="56"/>
      <c r="BLO239" s="56"/>
      <c r="BLP239" s="56"/>
      <c r="BLQ239" s="56"/>
      <c r="BLR239" s="56"/>
      <c r="BLS239" s="56"/>
      <c r="BLT239" s="56"/>
      <c r="BLU239" s="56"/>
      <c r="BLV239" s="56"/>
      <c r="BLW239" s="56"/>
      <c r="BLX239" s="56"/>
      <c r="BLY239" s="56"/>
      <c r="BLZ239" s="56"/>
      <c r="BMA239" s="56"/>
      <c r="BMB239" s="56"/>
      <c r="BMC239" s="56"/>
      <c r="BMD239" s="56"/>
      <c r="BME239" s="56"/>
      <c r="BMF239" s="56"/>
      <c r="BMG239" s="56"/>
      <c r="BMH239" s="56"/>
      <c r="BMI239" s="56"/>
      <c r="BMJ239" s="56"/>
      <c r="BMK239" s="56"/>
      <c r="BML239" s="56"/>
      <c r="BMM239" s="56"/>
      <c r="BMN239" s="56"/>
      <c r="BMO239" s="56"/>
      <c r="BMP239" s="56"/>
      <c r="BMQ239" s="56"/>
      <c r="BMR239" s="56"/>
      <c r="BMS239" s="56"/>
      <c r="BMT239" s="56"/>
      <c r="BMU239" s="56"/>
      <c r="BMV239" s="56"/>
      <c r="BMW239" s="56"/>
      <c r="BMX239" s="56"/>
      <c r="BMY239" s="56"/>
      <c r="BMZ239" s="56"/>
      <c r="BNA239" s="56"/>
      <c r="BNB239" s="56"/>
      <c r="BNC239" s="56"/>
      <c r="BND239" s="56"/>
      <c r="BNE239" s="56"/>
      <c r="BNF239" s="56"/>
      <c r="BNG239" s="56"/>
      <c r="BNH239" s="56"/>
      <c r="BNI239" s="56"/>
      <c r="BNJ239" s="56"/>
      <c r="BNK239" s="56"/>
      <c r="BNL239" s="56"/>
      <c r="BNM239" s="56"/>
      <c r="BNN239" s="56"/>
      <c r="BNO239" s="56"/>
      <c r="BNP239" s="56"/>
      <c r="BNQ239" s="56"/>
      <c r="BNR239" s="56"/>
      <c r="BNS239" s="56"/>
      <c r="BNT239" s="56"/>
      <c r="BNU239" s="56"/>
      <c r="BNV239" s="56"/>
      <c r="BNW239" s="56"/>
      <c r="BNX239" s="56"/>
      <c r="BNY239" s="56"/>
      <c r="BNZ239" s="56"/>
      <c r="BOA239" s="56"/>
      <c r="BOB239" s="56"/>
      <c r="BOC239" s="56"/>
      <c r="BOD239" s="56"/>
      <c r="BOE239" s="56"/>
      <c r="BOF239" s="56"/>
      <c r="BOG239" s="56"/>
      <c r="BOH239" s="56"/>
      <c r="BOI239" s="56"/>
      <c r="BOJ239" s="56"/>
      <c r="BOK239" s="56"/>
      <c r="BOL239" s="56"/>
      <c r="BOM239" s="56"/>
      <c r="BON239" s="56"/>
      <c r="BOO239" s="56"/>
      <c r="BOP239" s="56"/>
      <c r="BOQ239" s="56"/>
      <c r="BOR239" s="56"/>
      <c r="BOS239" s="56"/>
      <c r="BOT239" s="56"/>
      <c r="BOU239" s="56"/>
      <c r="BOV239" s="56"/>
      <c r="BOW239" s="56"/>
      <c r="BOX239" s="56"/>
      <c r="BOY239" s="56"/>
      <c r="BOZ239" s="56"/>
      <c r="BPA239" s="56"/>
      <c r="BPB239" s="56"/>
      <c r="BPC239" s="56"/>
      <c r="BPD239" s="56"/>
      <c r="BPE239" s="56"/>
      <c r="BPF239" s="56"/>
      <c r="BPG239" s="56"/>
      <c r="BPH239" s="56"/>
      <c r="BPI239" s="56"/>
      <c r="BPJ239" s="56"/>
      <c r="BPK239" s="56"/>
      <c r="BPL239" s="56"/>
      <c r="BPM239" s="56"/>
      <c r="BPN239" s="56"/>
      <c r="BPO239" s="56"/>
      <c r="BPP239" s="56"/>
      <c r="BPQ239" s="56"/>
      <c r="BPR239" s="56"/>
      <c r="BPS239" s="56"/>
      <c r="BPT239" s="56"/>
      <c r="BPU239" s="56"/>
      <c r="BPV239" s="56"/>
      <c r="BPW239" s="56"/>
      <c r="BPX239" s="56"/>
      <c r="BPY239" s="56"/>
      <c r="BPZ239" s="56"/>
      <c r="BQA239" s="56"/>
      <c r="BQB239" s="56"/>
      <c r="BQC239" s="56"/>
      <c r="BQD239" s="56"/>
      <c r="BQE239" s="56"/>
      <c r="BQF239" s="56"/>
      <c r="BQG239" s="56"/>
      <c r="BQH239" s="56"/>
      <c r="BQI239" s="56"/>
      <c r="BQJ239" s="56"/>
      <c r="BQK239" s="56"/>
      <c r="BQL239" s="56"/>
      <c r="BQM239" s="56"/>
      <c r="BQN239" s="56"/>
      <c r="BQO239" s="56"/>
      <c r="BQP239" s="56"/>
      <c r="BQQ239" s="56"/>
      <c r="BQR239" s="56"/>
      <c r="BQS239" s="56"/>
      <c r="BQT239" s="56"/>
      <c r="BQU239" s="56"/>
      <c r="BQV239" s="56"/>
      <c r="BQW239" s="56"/>
      <c r="BQX239" s="56"/>
      <c r="BQY239" s="56"/>
      <c r="BQZ239" s="56"/>
      <c r="BRA239" s="56"/>
      <c r="BRB239" s="56"/>
      <c r="BRC239" s="56"/>
      <c r="BRD239" s="56"/>
      <c r="BRE239" s="56"/>
      <c r="BRF239" s="56"/>
      <c r="BRG239" s="56"/>
      <c r="BRH239" s="56"/>
      <c r="BRI239" s="56"/>
      <c r="BRJ239" s="56"/>
      <c r="BRK239" s="56"/>
      <c r="BRL239" s="56"/>
      <c r="BRM239" s="56"/>
      <c r="BRN239" s="56"/>
      <c r="BRO239" s="56"/>
      <c r="BRP239" s="56"/>
      <c r="BRQ239" s="56"/>
      <c r="BRR239" s="56"/>
      <c r="BRS239" s="56"/>
      <c r="BRT239" s="56"/>
      <c r="BRU239" s="56"/>
      <c r="BRV239" s="56"/>
      <c r="BRW239" s="56"/>
      <c r="BRX239" s="56"/>
      <c r="BRY239" s="56"/>
      <c r="BRZ239" s="56"/>
      <c r="BSA239" s="56"/>
      <c r="BSB239" s="56"/>
      <c r="BSC239" s="56"/>
      <c r="BSD239" s="56"/>
      <c r="BSE239" s="56"/>
      <c r="BSF239" s="56"/>
      <c r="BSG239" s="56"/>
      <c r="BSH239" s="56"/>
      <c r="BSI239" s="56"/>
      <c r="BSJ239" s="56"/>
      <c r="BSK239" s="56"/>
      <c r="BSL239" s="56"/>
      <c r="BSM239" s="56"/>
      <c r="BSN239" s="56"/>
      <c r="BSO239" s="56"/>
      <c r="BSP239" s="56"/>
      <c r="BSQ239" s="56"/>
      <c r="BSR239" s="56"/>
      <c r="BSS239" s="56"/>
      <c r="BST239" s="56"/>
      <c r="BSU239" s="56"/>
      <c r="BSV239" s="56"/>
      <c r="BSW239" s="56"/>
      <c r="BSX239" s="56"/>
      <c r="BSY239" s="56"/>
      <c r="BSZ239" s="56"/>
      <c r="BTA239" s="56"/>
      <c r="BTB239" s="56"/>
      <c r="BTC239" s="56"/>
      <c r="BTD239" s="56"/>
      <c r="BTE239" s="56"/>
      <c r="BTF239" s="56"/>
      <c r="BTG239" s="56"/>
      <c r="BTH239" s="56"/>
      <c r="BTI239" s="56"/>
      <c r="BTJ239" s="56"/>
      <c r="BTK239" s="56"/>
      <c r="BTL239" s="56"/>
      <c r="BTM239" s="56"/>
      <c r="BTN239" s="56"/>
      <c r="BTO239" s="56"/>
      <c r="BTP239" s="56"/>
      <c r="BTQ239" s="56"/>
      <c r="BTR239" s="56"/>
      <c r="BTS239" s="56"/>
      <c r="BTT239" s="56"/>
      <c r="BTU239" s="56"/>
      <c r="BTV239" s="56"/>
      <c r="BTW239" s="56"/>
      <c r="BTX239" s="56"/>
      <c r="BTY239" s="56"/>
      <c r="BTZ239" s="56"/>
      <c r="BUA239" s="56"/>
      <c r="BUB239" s="56"/>
      <c r="BUC239" s="56"/>
      <c r="BUD239" s="56"/>
      <c r="BUE239" s="56"/>
      <c r="BUF239" s="56"/>
      <c r="BUG239" s="56"/>
      <c r="BUH239" s="56"/>
      <c r="BUI239" s="56"/>
      <c r="BUJ239" s="56"/>
      <c r="BUK239" s="56"/>
      <c r="BUL239" s="56"/>
      <c r="BUM239" s="56"/>
      <c r="BUN239" s="56"/>
      <c r="BUO239" s="56"/>
      <c r="BUP239" s="56"/>
      <c r="BUQ239" s="56"/>
      <c r="BUR239" s="56"/>
      <c r="BUS239" s="56"/>
      <c r="BUT239" s="56"/>
      <c r="BUU239" s="56"/>
      <c r="BUV239" s="56"/>
      <c r="BUW239" s="56"/>
      <c r="BUX239" s="56"/>
      <c r="BUY239" s="56"/>
      <c r="BUZ239" s="56"/>
      <c r="BVA239" s="56"/>
      <c r="BVB239" s="56"/>
      <c r="BVC239" s="56"/>
      <c r="BVD239" s="56"/>
      <c r="BVE239" s="56"/>
      <c r="BVF239" s="56"/>
      <c r="BVG239" s="56"/>
      <c r="BVH239" s="56"/>
      <c r="BVI239" s="56"/>
      <c r="BVJ239" s="56"/>
      <c r="BVK239" s="56"/>
      <c r="BVL239" s="56"/>
      <c r="BVM239" s="56"/>
      <c r="BVN239" s="56"/>
      <c r="BVO239" s="56"/>
      <c r="BVP239" s="56"/>
      <c r="BVQ239" s="56"/>
      <c r="BVR239" s="56"/>
      <c r="BVS239" s="56"/>
      <c r="BVT239" s="56"/>
      <c r="BVU239" s="56"/>
      <c r="BVV239" s="56"/>
      <c r="BVW239" s="56"/>
      <c r="BVX239" s="56"/>
      <c r="BVY239" s="56"/>
      <c r="BVZ239" s="56"/>
      <c r="BWA239" s="56"/>
      <c r="BWB239" s="56"/>
      <c r="BWC239" s="56"/>
      <c r="BWD239" s="56"/>
      <c r="BWE239" s="56"/>
      <c r="BWF239" s="56"/>
      <c r="BWG239" s="56"/>
      <c r="BWH239" s="56"/>
      <c r="BWI239" s="56"/>
      <c r="BWJ239" s="56"/>
      <c r="BWK239" s="56"/>
      <c r="BWL239" s="56"/>
      <c r="BWM239" s="56"/>
      <c r="BWN239" s="56"/>
      <c r="BWO239" s="56"/>
      <c r="BWP239" s="56"/>
      <c r="BWQ239" s="56"/>
      <c r="BWR239" s="56"/>
      <c r="BWS239" s="56"/>
      <c r="BWT239" s="56"/>
      <c r="BWU239" s="56"/>
      <c r="BWV239" s="56"/>
      <c r="BWW239" s="56"/>
      <c r="BWX239" s="56"/>
      <c r="BWY239" s="56"/>
      <c r="BWZ239" s="56"/>
      <c r="BXA239" s="56"/>
      <c r="BXB239" s="56"/>
      <c r="BXC239" s="56"/>
      <c r="BXD239" s="56"/>
      <c r="BXE239" s="56"/>
      <c r="BXF239" s="56"/>
      <c r="BXG239" s="56"/>
      <c r="BXH239" s="56"/>
      <c r="BXI239" s="56"/>
      <c r="BXJ239" s="56"/>
      <c r="BXK239" s="56"/>
      <c r="BXL239" s="56"/>
      <c r="BXM239" s="56"/>
      <c r="BXN239" s="56"/>
      <c r="BXO239" s="56"/>
      <c r="BXP239" s="56"/>
      <c r="BXQ239" s="56"/>
      <c r="BXR239" s="56"/>
      <c r="BXS239" s="56"/>
      <c r="BXT239" s="56"/>
      <c r="BXU239" s="56"/>
      <c r="BXV239" s="56"/>
      <c r="BXW239" s="56"/>
      <c r="BXX239" s="56"/>
      <c r="BXY239" s="56"/>
      <c r="BXZ239" s="56"/>
      <c r="BYA239" s="56"/>
      <c r="BYB239" s="56"/>
      <c r="BYC239" s="56"/>
      <c r="BYD239" s="56"/>
      <c r="BYE239" s="56"/>
      <c r="BYF239" s="56"/>
      <c r="BYG239" s="56"/>
      <c r="BYH239" s="56"/>
      <c r="BYI239" s="56"/>
      <c r="BYJ239" s="56"/>
      <c r="BYK239" s="56"/>
      <c r="BYL239" s="56"/>
      <c r="BYM239" s="56"/>
      <c r="BYN239" s="56"/>
      <c r="BYO239" s="56"/>
      <c r="BYP239" s="56"/>
      <c r="BYQ239" s="56"/>
      <c r="BYR239" s="56"/>
      <c r="BYS239" s="56"/>
      <c r="BYT239" s="56"/>
      <c r="BYU239" s="56"/>
      <c r="BYV239" s="56"/>
      <c r="BYW239" s="56"/>
      <c r="BYX239" s="56"/>
      <c r="BYY239" s="56"/>
      <c r="BYZ239" s="56"/>
      <c r="BZA239" s="56"/>
      <c r="BZB239" s="56"/>
      <c r="BZC239" s="56"/>
      <c r="BZD239" s="56"/>
      <c r="BZE239" s="56"/>
      <c r="BZF239" s="56"/>
      <c r="BZG239" s="56"/>
      <c r="BZH239" s="56"/>
      <c r="BZI239" s="56"/>
      <c r="BZJ239" s="56"/>
      <c r="BZK239" s="56"/>
      <c r="BZL239" s="56"/>
      <c r="BZM239" s="56"/>
      <c r="BZN239" s="56"/>
      <c r="BZO239" s="56"/>
      <c r="BZP239" s="56"/>
      <c r="BZQ239" s="56"/>
      <c r="BZR239" s="56"/>
      <c r="BZS239" s="56"/>
      <c r="BZT239" s="56"/>
      <c r="BZU239" s="56"/>
      <c r="BZV239" s="56"/>
      <c r="BZW239" s="56"/>
      <c r="BZX239" s="56"/>
      <c r="BZY239" s="56"/>
      <c r="BZZ239" s="56"/>
      <c r="CAA239" s="56"/>
      <c r="CAB239" s="56"/>
      <c r="CAC239" s="56"/>
      <c r="CAD239" s="56"/>
      <c r="CAE239" s="56"/>
      <c r="CAF239" s="56"/>
      <c r="CAG239" s="56"/>
      <c r="CAH239" s="56"/>
      <c r="CAI239" s="56"/>
      <c r="CAJ239" s="56"/>
      <c r="CAK239" s="56"/>
      <c r="CAL239" s="56"/>
      <c r="CAM239" s="56"/>
      <c r="CAN239" s="56"/>
      <c r="CAO239" s="56"/>
      <c r="CAP239" s="56"/>
      <c r="CAQ239" s="56"/>
      <c r="CAR239" s="56"/>
      <c r="CAS239" s="56"/>
      <c r="CAT239" s="56"/>
      <c r="CAU239" s="56"/>
      <c r="CAV239" s="56"/>
      <c r="CAW239" s="56"/>
      <c r="CAX239" s="56"/>
      <c r="CAY239" s="56"/>
      <c r="CAZ239" s="56"/>
      <c r="CBA239" s="56"/>
      <c r="CBB239" s="56"/>
      <c r="CBC239" s="56"/>
      <c r="CBD239" s="56"/>
      <c r="CBE239" s="56"/>
      <c r="CBF239" s="56"/>
      <c r="CBG239" s="56"/>
      <c r="CBH239" s="56"/>
      <c r="CBI239" s="56"/>
      <c r="CBJ239" s="56"/>
      <c r="CBK239" s="56"/>
      <c r="CBL239" s="56"/>
      <c r="CBM239" s="56"/>
      <c r="CBN239" s="56"/>
      <c r="CBO239" s="56"/>
      <c r="CBP239" s="56"/>
      <c r="CBQ239" s="56"/>
      <c r="CBR239" s="56"/>
      <c r="CBS239" s="56"/>
      <c r="CBT239" s="56"/>
      <c r="CBU239" s="56"/>
      <c r="CBV239" s="56"/>
      <c r="CBW239" s="56"/>
      <c r="CBX239" s="56"/>
      <c r="CBY239" s="56"/>
      <c r="CBZ239" s="56"/>
      <c r="CCA239" s="56"/>
      <c r="CCB239" s="56"/>
      <c r="CCC239" s="56"/>
      <c r="CCD239" s="56"/>
      <c r="CCE239" s="56"/>
      <c r="CCF239" s="56"/>
      <c r="CCG239" s="56"/>
      <c r="CCH239" s="56"/>
      <c r="CCI239" s="56"/>
      <c r="CCJ239" s="56"/>
      <c r="CCK239" s="56"/>
      <c r="CCL239" s="56"/>
      <c r="CCM239" s="56"/>
      <c r="CCN239" s="56"/>
      <c r="CCO239" s="56"/>
      <c r="CCP239" s="56"/>
      <c r="CCQ239" s="56"/>
      <c r="CCR239" s="56"/>
      <c r="CCS239" s="56"/>
      <c r="CCT239" s="56"/>
      <c r="CCU239" s="56"/>
      <c r="CCV239" s="56"/>
      <c r="CCW239" s="56"/>
      <c r="CCX239" s="56"/>
      <c r="CCY239" s="56"/>
      <c r="CCZ239" s="56"/>
      <c r="CDA239" s="56"/>
      <c r="CDB239" s="56"/>
      <c r="CDC239" s="56"/>
      <c r="CDD239" s="56"/>
      <c r="CDE239" s="56"/>
      <c r="CDF239" s="56"/>
      <c r="CDG239" s="56"/>
      <c r="CDH239" s="56"/>
      <c r="CDI239" s="56"/>
      <c r="CDJ239" s="56"/>
      <c r="CDK239" s="56"/>
      <c r="CDL239" s="56"/>
      <c r="CDM239" s="56"/>
      <c r="CDN239" s="56"/>
      <c r="CDO239" s="56"/>
      <c r="CDP239" s="56"/>
      <c r="CDQ239" s="56"/>
      <c r="CDR239" s="56"/>
      <c r="CDS239" s="56"/>
      <c r="CDT239" s="56"/>
      <c r="CDU239" s="56"/>
      <c r="CDV239" s="56"/>
      <c r="CDW239" s="56"/>
      <c r="CDX239" s="56"/>
      <c r="CDY239" s="56"/>
      <c r="CDZ239" s="56"/>
      <c r="CEA239" s="56"/>
      <c r="CEB239" s="56"/>
      <c r="CEC239" s="56"/>
      <c r="CED239" s="56"/>
      <c r="CEE239" s="56"/>
      <c r="CEF239" s="56"/>
      <c r="CEG239" s="56"/>
      <c r="CEH239" s="56"/>
      <c r="CEI239" s="56"/>
      <c r="CEJ239" s="56"/>
      <c r="CEK239" s="56"/>
      <c r="CEL239" s="56"/>
      <c r="CEM239" s="56"/>
      <c r="CEN239" s="56"/>
      <c r="CEO239" s="56"/>
      <c r="CEP239" s="56"/>
      <c r="CEQ239" s="56"/>
      <c r="CER239" s="56"/>
      <c r="CES239" s="56"/>
      <c r="CET239" s="56"/>
      <c r="CEU239" s="56"/>
      <c r="CEV239" s="56"/>
      <c r="CEW239" s="56"/>
      <c r="CEX239" s="56"/>
      <c r="CEY239" s="56"/>
      <c r="CEZ239" s="56"/>
      <c r="CFA239" s="56"/>
      <c r="CFB239" s="56"/>
      <c r="CFC239" s="56"/>
      <c r="CFD239" s="56"/>
      <c r="CFE239" s="56"/>
      <c r="CFF239" s="56"/>
      <c r="CFG239" s="56"/>
      <c r="CFH239" s="56"/>
      <c r="CFI239" s="56"/>
      <c r="CFJ239" s="56"/>
      <c r="CFK239" s="56"/>
      <c r="CFL239" s="56"/>
      <c r="CFM239" s="56"/>
      <c r="CFN239" s="56"/>
      <c r="CFO239" s="56"/>
      <c r="CFP239" s="56"/>
      <c r="CFQ239" s="56"/>
      <c r="CFR239" s="56"/>
      <c r="CFS239" s="56"/>
      <c r="CFT239" s="56"/>
      <c r="CFU239" s="56"/>
      <c r="CFV239" s="56"/>
      <c r="CFW239" s="56"/>
      <c r="CFX239" s="56"/>
      <c r="CFY239" s="56"/>
      <c r="CFZ239" s="56"/>
      <c r="CGA239" s="56"/>
      <c r="CGB239" s="56"/>
      <c r="CGC239" s="56"/>
      <c r="CGD239" s="56"/>
      <c r="CGE239" s="56"/>
      <c r="CGF239" s="56"/>
      <c r="CGG239" s="56"/>
      <c r="CGH239" s="56"/>
      <c r="CGI239" s="56"/>
      <c r="CGJ239" s="56"/>
      <c r="CGK239" s="56"/>
      <c r="CGL239" s="56"/>
      <c r="CGM239" s="56"/>
      <c r="CGN239" s="56"/>
      <c r="CGO239" s="56"/>
      <c r="CGP239" s="56"/>
      <c r="CGQ239" s="56"/>
      <c r="CGR239" s="56"/>
      <c r="CGS239" s="56"/>
      <c r="CGT239" s="56"/>
      <c r="CGU239" s="56"/>
      <c r="CGV239" s="56"/>
      <c r="CGW239" s="56"/>
      <c r="CGX239" s="56"/>
      <c r="CGY239" s="56"/>
      <c r="CGZ239" s="56"/>
      <c r="CHA239" s="56"/>
      <c r="CHB239" s="56"/>
      <c r="CHC239" s="56"/>
      <c r="CHD239" s="56"/>
      <c r="CHE239" s="56"/>
      <c r="CHF239" s="56"/>
      <c r="CHG239" s="56"/>
      <c r="CHH239" s="56"/>
      <c r="CHI239" s="56"/>
      <c r="CHJ239" s="56"/>
      <c r="CHK239" s="56"/>
      <c r="CHL239" s="56"/>
      <c r="CHM239" s="56"/>
      <c r="CHN239" s="56"/>
      <c r="CHO239" s="56"/>
      <c r="CHP239" s="56"/>
      <c r="CHQ239" s="56"/>
      <c r="CHR239" s="56"/>
      <c r="CHS239" s="56"/>
      <c r="CHT239" s="56"/>
      <c r="CHU239" s="56"/>
      <c r="CHV239" s="56"/>
      <c r="CHW239" s="56"/>
      <c r="CHX239" s="56"/>
      <c r="CHY239" s="56"/>
      <c r="CHZ239" s="56"/>
      <c r="CIA239" s="56"/>
      <c r="CIB239" s="56"/>
      <c r="CIC239" s="56"/>
      <c r="CID239" s="56"/>
      <c r="CIE239" s="56"/>
      <c r="CIF239" s="56"/>
      <c r="CIG239" s="56"/>
      <c r="CIH239" s="56"/>
      <c r="CII239" s="56"/>
      <c r="CIJ239" s="56"/>
      <c r="CIK239" s="56"/>
      <c r="CIL239" s="56"/>
      <c r="CIM239" s="56"/>
      <c r="CIN239" s="56"/>
      <c r="CIO239" s="56"/>
      <c r="CIP239" s="56"/>
      <c r="CIQ239" s="56"/>
      <c r="CIR239" s="56"/>
      <c r="CIS239" s="56"/>
      <c r="CIT239" s="56"/>
      <c r="CIU239" s="56"/>
      <c r="CIV239" s="56"/>
      <c r="CIW239" s="56"/>
      <c r="CIX239" s="56"/>
      <c r="CIY239" s="56"/>
      <c r="CIZ239" s="56"/>
      <c r="CJA239" s="56"/>
      <c r="CJB239" s="56"/>
      <c r="CJC239" s="56"/>
      <c r="CJD239" s="56"/>
      <c r="CJE239" s="56"/>
      <c r="CJF239" s="56"/>
      <c r="CJG239" s="56"/>
      <c r="CJH239" s="56"/>
      <c r="CJI239" s="56"/>
      <c r="CJJ239" s="56"/>
      <c r="CJK239" s="56"/>
      <c r="CJL239" s="56"/>
      <c r="CJM239" s="56"/>
      <c r="CJN239" s="56"/>
      <c r="CJO239" s="56"/>
      <c r="CJP239" s="56"/>
      <c r="CJQ239" s="56"/>
      <c r="CJR239" s="56"/>
      <c r="CJS239" s="56"/>
      <c r="CJT239" s="56"/>
      <c r="CJU239" s="56"/>
      <c r="CJV239" s="56"/>
      <c r="CJW239" s="56"/>
      <c r="CJX239" s="56"/>
      <c r="CJY239" s="56"/>
      <c r="CJZ239" s="56"/>
      <c r="CKA239" s="56"/>
      <c r="CKB239" s="56"/>
      <c r="CKC239" s="56"/>
      <c r="CKD239" s="56"/>
      <c r="CKE239" s="56"/>
      <c r="CKF239" s="56"/>
      <c r="CKG239" s="56"/>
      <c r="CKH239" s="56"/>
      <c r="CKI239" s="56"/>
      <c r="CKJ239" s="56"/>
      <c r="CKK239" s="56"/>
      <c r="CKL239" s="56"/>
      <c r="CKM239" s="56"/>
      <c r="CKN239" s="56"/>
      <c r="CKO239" s="56"/>
      <c r="CKP239" s="56"/>
      <c r="CKQ239" s="56"/>
      <c r="CKR239" s="56"/>
      <c r="CKS239" s="56"/>
      <c r="CKT239" s="56"/>
      <c r="CKU239" s="56"/>
      <c r="CKV239" s="56"/>
      <c r="CKW239" s="56"/>
      <c r="CKX239" s="56"/>
      <c r="CKY239" s="56"/>
      <c r="CKZ239" s="56"/>
      <c r="CLA239" s="56"/>
      <c r="CLB239" s="56"/>
      <c r="CLC239" s="56"/>
      <c r="CLD239" s="56"/>
      <c r="CLE239" s="56"/>
      <c r="CLF239" s="56"/>
      <c r="CLG239" s="56"/>
      <c r="CLH239" s="56"/>
      <c r="CLI239" s="56"/>
      <c r="CLJ239" s="56"/>
      <c r="CLK239" s="56"/>
      <c r="CLL239" s="56"/>
      <c r="CLM239" s="56"/>
      <c r="CLN239" s="56"/>
      <c r="CLO239" s="56"/>
      <c r="CLP239" s="56"/>
      <c r="CLQ239" s="56"/>
      <c r="CLR239" s="56"/>
      <c r="CLS239" s="56"/>
      <c r="CLT239" s="56"/>
      <c r="CLU239" s="56"/>
      <c r="CLV239" s="56"/>
      <c r="CLW239" s="56"/>
      <c r="CLX239" s="56"/>
      <c r="CLY239" s="56"/>
      <c r="CLZ239" s="56"/>
      <c r="CMA239" s="56"/>
      <c r="CMB239" s="56"/>
      <c r="CMC239" s="56"/>
      <c r="CMD239" s="56"/>
      <c r="CME239" s="56"/>
      <c r="CMF239" s="56"/>
      <c r="CMG239" s="56"/>
      <c r="CMH239" s="56"/>
      <c r="CMI239" s="56"/>
      <c r="CMJ239" s="56"/>
      <c r="CMK239" s="56"/>
      <c r="CML239" s="56"/>
      <c r="CMM239" s="56"/>
      <c r="CMN239" s="56"/>
      <c r="CMO239" s="56"/>
      <c r="CMP239" s="56"/>
      <c r="CMQ239" s="56"/>
      <c r="CMR239" s="56"/>
      <c r="CMS239" s="56"/>
      <c r="CMT239" s="56"/>
      <c r="CMU239" s="56"/>
      <c r="CMV239" s="56"/>
      <c r="CMW239" s="56"/>
      <c r="CMX239" s="56"/>
      <c r="CMY239" s="56"/>
      <c r="CMZ239" s="56"/>
      <c r="CNA239" s="56"/>
      <c r="CNB239" s="56"/>
      <c r="CNC239" s="56"/>
      <c r="CND239" s="56"/>
      <c r="CNE239" s="56"/>
      <c r="CNF239" s="56"/>
      <c r="CNG239" s="56"/>
      <c r="CNH239" s="56"/>
      <c r="CNI239" s="56"/>
      <c r="CNJ239" s="56"/>
      <c r="CNK239" s="56"/>
      <c r="CNL239" s="56"/>
      <c r="CNM239" s="56"/>
      <c r="CNN239" s="56"/>
      <c r="CNO239" s="56"/>
      <c r="CNP239" s="56"/>
      <c r="CNQ239" s="56"/>
      <c r="CNR239" s="56"/>
      <c r="CNS239" s="56"/>
      <c r="CNT239" s="56"/>
      <c r="CNU239" s="56"/>
      <c r="CNV239" s="56"/>
      <c r="CNW239" s="56"/>
      <c r="CNX239" s="56"/>
      <c r="CNY239" s="56"/>
      <c r="CNZ239" s="56"/>
      <c r="COA239" s="56"/>
      <c r="COB239" s="56"/>
      <c r="COC239" s="56"/>
      <c r="COD239" s="56"/>
      <c r="COE239" s="56"/>
      <c r="COF239" s="56"/>
      <c r="COG239" s="56"/>
      <c r="COH239" s="56"/>
      <c r="COI239" s="56"/>
      <c r="COJ239" s="56"/>
      <c r="COK239" s="56"/>
      <c r="COL239" s="56"/>
      <c r="COM239" s="56"/>
      <c r="CON239" s="56"/>
      <c r="COO239" s="56"/>
      <c r="COP239" s="56"/>
      <c r="COQ239" s="56"/>
      <c r="COR239" s="56"/>
      <c r="COS239" s="56"/>
      <c r="COT239" s="56"/>
      <c r="COU239" s="56"/>
      <c r="COV239" s="56"/>
      <c r="COW239" s="56"/>
      <c r="COX239" s="56"/>
      <c r="COY239" s="56"/>
      <c r="COZ239" s="56"/>
      <c r="CPA239" s="56"/>
      <c r="CPB239" s="56"/>
      <c r="CPC239" s="56"/>
      <c r="CPD239" s="56"/>
      <c r="CPE239" s="56"/>
      <c r="CPF239" s="56"/>
      <c r="CPG239" s="56"/>
      <c r="CPH239" s="56"/>
      <c r="CPI239" s="56"/>
      <c r="CPJ239" s="56"/>
      <c r="CPK239" s="56"/>
      <c r="CPL239" s="56"/>
      <c r="CPM239" s="56"/>
      <c r="CPN239" s="56"/>
      <c r="CPO239" s="56"/>
      <c r="CPP239" s="56"/>
      <c r="CPQ239" s="56"/>
      <c r="CPR239" s="56"/>
      <c r="CPS239" s="56"/>
      <c r="CPT239" s="56"/>
      <c r="CPU239" s="56"/>
      <c r="CPV239" s="56"/>
      <c r="CPW239" s="56"/>
      <c r="CPX239" s="56"/>
      <c r="CPY239" s="56"/>
      <c r="CPZ239" s="56"/>
      <c r="CQA239" s="56"/>
      <c r="CQB239" s="56"/>
      <c r="CQC239" s="56"/>
      <c r="CQD239" s="56"/>
      <c r="CQE239" s="56"/>
      <c r="CQF239" s="56"/>
      <c r="CQG239" s="56"/>
      <c r="CQH239" s="56"/>
      <c r="CQI239" s="56"/>
      <c r="CQJ239" s="56"/>
      <c r="CQK239" s="56"/>
      <c r="CQL239" s="56"/>
      <c r="CQM239" s="56"/>
      <c r="CQN239" s="56"/>
      <c r="CQO239" s="56"/>
      <c r="CQP239" s="56"/>
      <c r="CQQ239" s="56"/>
      <c r="CQR239" s="56"/>
      <c r="CQS239" s="56"/>
      <c r="CQT239" s="56"/>
      <c r="CQU239" s="56"/>
      <c r="CQV239" s="56"/>
      <c r="CQW239" s="56"/>
      <c r="CQX239" s="56"/>
      <c r="CQY239" s="56"/>
      <c r="CQZ239" s="56"/>
      <c r="CRA239" s="56"/>
      <c r="CRB239" s="56"/>
      <c r="CRC239" s="56"/>
      <c r="CRD239" s="56"/>
      <c r="CRE239" s="56"/>
      <c r="CRF239" s="56"/>
      <c r="CRG239" s="56"/>
      <c r="CRH239" s="56"/>
      <c r="CRI239" s="56"/>
      <c r="CRJ239" s="56"/>
      <c r="CRK239" s="56"/>
      <c r="CRL239" s="56"/>
      <c r="CRM239" s="56"/>
      <c r="CRN239" s="56"/>
      <c r="CRO239" s="56"/>
      <c r="CRP239" s="56"/>
      <c r="CRQ239" s="56"/>
      <c r="CRR239" s="56"/>
      <c r="CRS239" s="56"/>
      <c r="CRT239" s="56"/>
      <c r="CRU239" s="56"/>
      <c r="CRV239" s="56"/>
      <c r="CRW239" s="56"/>
      <c r="CRX239" s="56"/>
      <c r="CRY239" s="56"/>
      <c r="CRZ239" s="56"/>
      <c r="CSA239" s="56"/>
      <c r="CSB239" s="56"/>
      <c r="CSC239" s="56"/>
      <c r="CSD239" s="56"/>
      <c r="CSE239" s="56"/>
      <c r="CSF239" s="56"/>
      <c r="CSG239" s="56"/>
      <c r="CSH239" s="56"/>
      <c r="CSI239" s="56"/>
      <c r="CSJ239" s="56"/>
      <c r="CSK239" s="56"/>
      <c r="CSL239" s="56"/>
      <c r="CSM239" s="56"/>
      <c r="CSN239" s="56"/>
      <c r="CSO239" s="56"/>
      <c r="CSP239" s="56"/>
      <c r="CSQ239" s="56"/>
      <c r="CSR239" s="56"/>
      <c r="CSS239" s="56"/>
      <c r="CST239" s="56"/>
      <c r="CSU239" s="56"/>
      <c r="CSV239" s="56"/>
      <c r="CSW239" s="56"/>
      <c r="CSX239" s="56"/>
      <c r="CSY239" s="56"/>
      <c r="CSZ239" s="56"/>
      <c r="CTA239" s="56"/>
      <c r="CTB239" s="56"/>
      <c r="CTC239" s="56"/>
      <c r="CTD239" s="56"/>
      <c r="CTE239" s="56"/>
      <c r="CTF239" s="56"/>
      <c r="CTG239" s="56"/>
      <c r="CTH239" s="56"/>
      <c r="CTI239" s="56"/>
      <c r="CTJ239" s="56"/>
      <c r="CTK239" s="56"/>
      <c r="CTL239" s="56"/>
      <c r="CTM239" s="56"/>
      <c r="CTN239" s="56"/>
      <c r="CTO239" s="56"/>
      <c r="CTP239" s="56"/>
      <c r="CTQ239" s="56"/>
      <c r="CTR239" s="56"/>
      <c r="CTS239" s="56"/>
      <c r="CTT239" s="56"/>
      <c r="CTU239" s="56"/>
      <c r="CTV239" s="56"/>
      <c r="CTW239" s="56"/>
      <c r="CTX239" s="56"/>
      <c r="CTY239" s="56"/>
      <c r="CTZ239" s="56"/>
      <c r="CUA239" s="56"/>
      <c r="CUB239" s="56"/>
      <c r="CUC239" s="56"/>
      <c r="CUD239" s="56"/>
      <c r="CUE239" s="56"/>
      <c r="CUF239" s="56"/>
      <c r="CUG239" s="56"/>
      <c r="CUH239" s="56"/>
      <c r="CUI239" s="56"/>
      <c r="CUJ239" s="56"/>
      <c r="CUK239" s="56"/>
      <c r="CUL239" s="56"/>
      <c r="CUM239" s="56"/>
      <c r="CUN239" s="56"/>
      <c r="CUO239" s="56"/>
      <c r="CUP239" s="56"/>
      <c r="CUQ239" s="56"/>
      <c r="CUR239" s="56"/>
      <c r="CUS239" s="56"/>
      <c r="CUT239" s="56"/>
      <c r="CUU239" s="56"/>
      <c r="CUV239" s="56"/>
      <c r="CUW239" s="56"/>
      <c r="CUX239" s="56"/>
      <c r="CUY239" s="56"/>
      <c r="CUZ239" s="56"/>
      <c r="CVA239" s="56"/>
      <c r="CVB239" s="56"/>
      <c r="CVC239" s="56"/>
      <c r="CVD239" s="56"/>
      <c r="CVE239" s="56"/>
      <c r="CVF239" s="56"/>
      <c r="CVG239" s="56"/>
      <c r="CVH239" s="56"/>
      <c r="CVI239" s="56"/>
      <c r="CVJ239" s="56"/>
      <c r="CVK239" s="56"/>
      <c r="CVL239" s="56"/>
      <c r="CVM239" s="56"/>
      <c r="CVN239" s="56"/>
      <c r="CVO239" s="56"/>
      <c r="CVP239" s="56"/>
      <c r="CVQ239" s="56"/>
      <c r="CVR239" s="56"/>
      <c r="CVS239" s="56"/>
      <c r="CVT239" s="56"/>
      <c r="CVU239" s="56"/>
      <c r="CVV239" s="56"/>
      <c r="CVW239" s="56"/>
      <c r="CVX239" s="56"/>
      <c r="CVY239" s="56"/>
      <c r="CVZ239" s="56"/>
      <c r="CWA239" s="56"/>
      <c r="CWB239" s="56"/>
      <c r="CWC239" s="56"/>
      <c r="CWD239" s="56"/>
      <c r="CWE239" s="56"/>
      <c r="CWF239" s="56"/>
      <c r="CWG239" s="56"/>
      <c r="CWH239" s="56"/>
      <c r="CWI239" s="56"/>
      <c r="CWJ239" s="56"/>
      <c r="CWK239" s="56"/>
      <c r="CWL239" s="56"/>
      <c r="CWM239" s="56"/>
      <c r="CWN239" s="56"/>
      <c r="CWO239" s="56"/>
      <c r="CWP239" s="56"/>
      <c r="CWQ239" s="56"/>
      <c r="CWR239" s="56"/>
      <c r="CWS239" s="56"/>
      <c r="CWT239" s="56"/>
      <c r="CWU239" s="56"/>
      <c r="CWV239" s="56"/>
      <c r="CWW239" s="56"/>
      <c r="CWX239" s="56"/>
      <c r="CWY239" s="56"/>
      <c r="CWZ239" s="56"/>
      <c r="CXA239" s="56"/>
      <c r="CXB239" s="56"/>
      <c r="CXC239" s="56"/>
      <c r="CXD239" s="56"/>
      <c r="CXE239" s="56"/>
      <c r="CXF239" s="56"/>
      <c r="CXG239" s="56"/>
      <c r="CXH239" s="56"/>
      <c r="CXI239" s="56"/>
      <c r="CXJ239" s="56"/>
      <c r="CXK239" s="56"/>
      <c r="CXL239" s="56"/>
      <c r="CXM239" s="56"/>
      <c r="CXN239" s="56"/>
      <c r="CXO239" s="56"/>
      <c r="CXP239" s="56"/>
      <c r="CXQ239" s="56"/>
      <c r="CXR239" s="56"/>
      <c r="CXS239" s="56"/>
      <c r="CXT239" s="56"/>
      <c r="CXU239" s="56"/>
      <c r="CXV239" s="56"/>
      <c r="CXW239" s="56"/>
      <c r="CXX239" s="56"/>
      <c r="CXY239" s="56"/>
      <c r="CXZ239" s="56"/>
      <c r="CYA239" s="56"/>
      <c r="CYB239" s="56"/>
      <c r="CYC239" s="56"/>
      <c r="CYD239" s="56"/>
      <c r="CYE239" s="56"/>
      <c r="CYF239" s="56"/>
      <c r="CYG239" s="56"/>
      <c r="CYH239" s="56"/>
      <c r="CYI239" s="56"/>
      <c r="CYJ239" s="56"/>
      <c r="CYK239" s="56"/>
      <c r="CYL239" s="56"/>
      <c r="CYM239" s="56"/>
      <c r="CYN239" s="56"/>
      <c r="CYO239" s="56"/>
      <c r="CYP239" s="56"/>
      <c r="CYQ239" s="56"/>
      <c r="CYR239" s="56"/>
      <c r="CYS239" s="56"/>
      <c r="CYT239" s="56"/>
      <c r="CYU239" s="56"/>
      <c r="CYV239" s="56"/>
      <c r="CYW239" s="56"/>
      <c r="CYX239" s="56"/>
      <c r="CYY239" s="56"/>
      <c r="CYZ239" s="56"/>
      <c r="CZA239" s="56"/>
      <c r="CZB239" s="56"/>
      <c r="CZC239" s="56"/>
      <c r="CZD239" s="56"/>
      <c r="CZE239" s="56"/>
      <c r="CZF239" s="56"/>
      <c r="CZG239" s="56"/>
      <c r="CZH239" s="56"/>
      <c r="CZI239" s="56"/>
      <c r="CZJ239" s="56"/>
      <c r="CZK239" s="56"/>
      <c r="CZL239" s="56"/>
      <c r="CZM239" s="56"/>
      <c r="CZN239" s="56"/>
      <c r="CZO239" s="56"/>
      <c r="CZP239" s="56"/>
      <c r="CZQ239" s="56"/>
      <c r="CZR239" s="56"/>
      <c r="CZS239" s="56"/>
      <c r="CZT239" s="56"/>
      <c r="CZU239" s="56"/>
      <c r="CZV239" s="56"/>
      <c r="CZW239" s="56"/>
      <c r="CZX239" s="56"/>
      <c r="CZY239" s="56"/>
      <c r="CZZ239" s="56"/>
      <c r="DAA239" s="56"/>
      <c r="DAB239" s="56"/>
      <c r="DAC239" s="56"/>
      <c r="DAD239" s="56"/>
      <c r="DAE239" s="56"/>
      <c r="DAF239" s="56"/>
      <c r="DAG239" s="56"/>
      <c r="DAH239" s="56"/>
      <c r="DAI239" s="56"/>
      <c r="DAJ239" s="56"/>
      <c r="DAK239" s="56"/>
      <c r="DAL239" s="56"/>
      <c r="DAM239" s="56"/>
      <c r="DAN239" s="56"/>
      <c r="DAO239" s="56"/>
      <c r="DAP239" s="56"/>
      <c r="DAQ239" s="56"/>
      <c r="DAR239" s="56"/>
      <c r="DAS239" s="56"/>
      <c r="DAT239" s="56"/>
      <c r="DAU239" s="56"/>
      <c r="DAV239" s="56"/>
      <c r="DAW239" s="56"/>
      <c r="DAX239" s="56"/>
      <c r="DAY239" s="56"/>
      <c r="DAZ239" s="56"/>
      <c r="DBA239" s="56"/>
      <c r="DBB239" s="56"/>
      <c r="DBC239" s="56"/>
      <c r="DBD239" s="56"/>
      <c r="DBE239" s="56"/>
      <c r="DBF239" s="56"/>
      <c r="DBG239" s="56"/>
      <c r="DBH239" s="56"/>
      <c r="DBI239" s="56"/>
      <c r="DBJ239" s="56"/>
      <c r="DBK239" s="56"/>
      <c r="DBL239" s="56"/>
      <c r="DBM239" s="56"/>
      <c r="DBN239" s="56"/>
      <c r="DBO239" s="56"/>
      <c r="DBP239" s="56"/>
      <c r="DBQ239" s="56"/>
      <c r="DBR239" s="56"/>
      <c r="DBS239" s="56"/>
      <c r="DBT239" s="56"/>
      <c r="DBU239" s="56"/>
      <c r="DBV239" s="56"/>
      <c r="DBW239" s="56"/>
      <c r="DBX239" s="56"/>
      <c r="DBY239" s="56"/>
      <c r="DBZ239" s="56"/>
      <c r="DCA239" s="56"/>
      <c r="DCB239" s="56"/>
      <c r="DCC239" s="56"/>
      <c r="DCD239" s="56"/>
      <c r="DCE239" s="56"/>
      <c r="DCF239" s="56"/>
      <c r="DCG239" s="56"/>
      <c r="DCH239" s="56"/>
      <c r="DCI239" s="56"/>
      <c r="DCJ239" s="56"/>
      <c r="DCK239" s="56"/>
      <c r="DCL239" s="56"/>
      <c r="DCM239" s="56"/>
      <c r="DCN239" s="56"/>
      <c r="DCO239" s="56"/>
      <c r="DCP239" s="56"/>
      <c r="DCQ239" s="56"/>
      <c r="DCR239" s="56"/>
      <c r="DCS239" s="56"/>
      <c r="DCT239" s="56"/>
      <c r="DCU239" s="56"/>
      <c r="DCV239" s="56"/>
      <c r="DCW239" s="56"/>
      <c r="DCX239" s="56"/>
      <c r="DCY239" s="56"/>
      <c r="DCZ239" s="56"/>
      <c r="DDA239" s="56"/>
      <c r="DDB239" s="56"/>
      <c r="DDC239" s="56"/>
      <c r="DDD239" s="56"/>
      <c r="DDE239" s="56"/>
      <c r="DDF239" s="56"/>
      <c r="DDG239" s="56"/>
      <c r="DDH239" s="56"/>
      <c r="DDI239" s="56"/>
      <c r="DDJ239" s="56"/>
      <c r="DDK239" s="56"/>
      <c r="DDL239" s="56"/>
      <c r="DDM239" s="56"/>
      <c r="DDN239" s="56"/>
      <c r="DDO239" s="56"/>
      <c r="DDP239" s="56"/>
      <c r="DDQ239" s="56"/>
      <c r="DDR239" s="56"/>
      <c r="DDS239" s="56"/>
      <c r="DDT239" s="56"/>
      <c r="DDU239" s="56"/>
      <c r="DDV239" s="56"/>
      <c r="DDW239" s="56"/>
      <c r="DDX239" s="56"/>
      <c r="DDY239" s="56"/>
      <c r="DDZ239" s="56"/>
      <c r="DEA239" s="56"/>
      <c r="DEB239" s="56"/>
      <c r="DEC239" s="56"/>
      <c r="DED239" s="56"/>
      <c r="DEE239" s="56"/>
      <c r="DEF239" s="56"/>
      <c r="DEG239" s="56"/>
      <c r="DEH239" s="56"/>
      <c r="DEI239" s="56"/>
      <c r="DEJ239" s="56"/>
      <c r="DEK239" s="56"/>
      <c r="DEL239" s="56"/>
      <c r="DEM239" s="56"/>
      <c r="DEN239" s="56"/>
      <c r="DEO239" s="56"/>
      <c r="DEP239" s="56"/>
      <c r="DEQ239" s="56"/>
      <c r="DER239" s="56"/>
      <c r="DES239" s="56"/>
      <c r="DET239" s="56"/>
      <c r="DEU239" s="56"/>
      <c r="DEV239" s="56"/>
      <c r="DEW239" s="56"/>
      <c r="DEX239" s="56"/>
      <c r="DEY239" s="56"/>
      <c r="DEZ239" s="56"/>
      <c r="DFA239" s="56"/>
      <c r="DFB239" s="56"/>
      <c r="DFC239" s="56"/>
      <c r="DFD239" s="56"/>
      <c r="DFE239" s="56"/>
      <c r="DFF239" s="56"/>
      <c r="DFG239" s="56"/>
      <c r="DFH239" s="56"/>
      <c r="DFI239" s="56"/>
      <c r="DFJ239" s="56"/>
      <c r="DFK239" s="56"/>
      <c r="DFL239" s="56"/>
      <c r="DFM239" s="56"/>
      <c r="DFN239" s="56"/>
      <c r="DFO239" s="56"/>
      <c r="DFP239" s="56"/>
      <c r="DFQ239" s="56"/>
      <c r="DFR239" s="56"/>
      <c r="DFS239" s="56"/>
      <c r="DFT239" s="56"/>
      <c r="DFU239" s="56"/>
      <c r="DFV239" s="56"/>
      <c r="DFW239" s="56"/>
      <c r="DFX239" s="56"/>
      <c r="DFY239" s="56"/>
      <c r="DFZ239" s="56"/>
      <c r="DGA239" s="56"/>
      <c r="DGB239" s="56"/>
      <c r="DGC239" s="56"/>
      <c r="DGD239" s="56"/>
      <c r="DGE239" s="56"/>
      <c r="DGF239" s="56"/>
      <c r="DGG239" s="56"/>
      <c r="DGH239" s="56"/>
      <c r="DGI239" s="56"/>
      <c r="DGJ239" s="56"/>
      <c r="DGK239" s="56"/>
      <c r="DGL239" s="56"/>
      <c r="DGM239" s="56"/>
      <c r="DGN239" s="56"/>
      <c r="DGO239" s="56"/>
      <c r="DGP239" s="56"/>
      <c r="DGQ239" s="56"/>
      <c r="DGR239" s="56"/>
      <c r="DGS239" s="56"/>
      <c r="DGT239" s="56"/>
      <c r="DGU239" s="56"/>
      <c r="DGV239" s="56"/>
      <c r="DGW239" s="56"/>
      <c r="DGX239" s="56"/>
      <c r="DGY239" s="56"/>
      <c r="DGZ239" s="56"/>
      <c r="DHA239" s="56"/>
      <c r="DHB239" s="56"/>
      <c r="DHC239" s="56"/>
      <c r="DHD239" s="56"/>
      <c r="DHE239" s="56"/>
      <c r="DHF239" s="56"/>
      <c r="DHG239" s="56"/>
      <c r="DHH239" s="56"/>
      <c r="DHI239" s="56"/>
      <c r="DHJ239" s="56"/>
      <c r="DHK239" s="56"/>
      <c r="DHL239" s="56"/>
      <c r="DHM239" s="56"/>
      <c r="DHN239" s="56"/>
      <c r="DHO239" s="56"/>
      <c r="DHP239" s="56"/>
      <c r="DHQ239" s="56"/>
      <c r="DHR239" s="56"/>
      <c r="DHS239" s="56"/>
      <c r="DHT239" s="56"/>
      <c r="DHU239" s="56"/>
      <c r="DHV239" s="56"/>
      <c r="DHW239" s="56"/>
      <c r="DHX239" s="56"/>
      <c r="DHY239" s="56"/>
      <c r="DHZ239" s="56"/>
      <c r="DIA239" s="56"/>
      <c r="DIB239" s="56"/>
      <c r="DIC239" s="56"/>
      <c r="DID239" s="56"/>
      <c r="DIE239" s="56"/>
      <c r="DIF239" s="56"/>
      <c r="DIG239" s="56"/>
      <c r="DIH239" s="56"/>
      <c r="DII239" s="56"/>
      <c r="DIJ239" s="56"/>
      <c r="DIK239" s="56"/>
      <c r="DIL239" s="56"/>
      <c r="DIM239" s="56"/>
      <c r="DIN239" s="56"/>
      <c r="DIO239" s="56"/>
      <c r="DIP239" s="56"/>
      <c r="DIQ239" s="56"/>
      <c r="DIR239" s="56"/>
      <c r="DIS239" s="56"/>
      <c r="DIT239" s="56"/>
      <c r="DIU239" s="56"/>
      <c r="DIV239" s="56"/>
      <c r="DIW239" s="56"/>
      <c r="DIX239" s="56"/>
      <c r="DIY239" s="56"/>
      <c r="DIZ239" s="56"/>
      <c r="DJA239" s="56"/>
      <c r="DJB239" s="56"/>
      <c r="DJC239" s="56"/>
      <c r="DJD239" s="56"/>
      <c r="DJE239" s="56"/>
      <c r="DJF239" s="56"/>
      <c r="DJG239" s="56"/>
      <c r="DJH239" s="56"/>
      <c r="DJI239" s="56"/>
      <c r="DJJ239" s="56"/>
      <c r="DJK239" s="56"/>
      <c r="DJL239" s="56"/>
      <c r="DJM239" s="56"/>
      <c r="DJN239" s="56"/>
      <c r="DJO239" s="56"/>
      <c r="DJP239" s="56"/>
      <c r="DJQ239" s="56"/>
      <c r="DJR239" s="56"/>
      <c r="DJS239" s="56"/>
      <c r="DJT239" s="56"/>
      <c r="DJU239" s="56"/>
      <c r="DJV239" s="56"/>
      <c r="DJW239" s="56"/>
      <c r="DJX239" s="56"/>
      <c r="DJY239" s="56"/>
      <c r="DJZ239" s="56"/>
      <c r="DKA239" s="56"/>
      <c r="DKB239" s="56"/>
      <c r="DKC239" s="56"/>
      <c r="DKD239" s="56"/>
      <c r="DKE239" s="56"/>
      <c r="DKF239" s="56"/>
      <c r="DKG239" s="56"/>
      <c r="DKH239" s="56"/>
      <c r="DKI239" s="56"/>
      <c r="DKJ239" s="56"/>
      <c r="DKK239" s="56"/>
      <c r="DKL239" s="56"/>
      <c r="DKM239" s="56"/>
      <c r="DKN239" s="56"/>
      <c r="DKO239" s="56"/>
      <c r="DKP239" s="56"/>
      <c r="DKQ239" s="56"/>
      <c r="DKR239" s="56"/>
      <c r="DKS239" s="56"/>
      <c r="DKT239" s="56"/>
      <c r="DKU239" s="56"/>
      <c r="DKV239" s="56"/>
      <c r="DKW239" s="56"/>
      <c r="DKX239" s="56"/>
      <c r="DKY239" s="56"/>
      <c r="DKZ239" s="56"/>
      <c r="DLA239" s="56"/>
      <c r="DLB239" s="56"/>
      <c r="DLC239" s="56"/>
      <c r="DLD239" s="56"/>
      <c r="DLE239" s="56"/>
      <c r="DLF239" s="56"/>
      <c r="DLG239" s="56"/>
      <c r="DLH239" s="56"/>
      <c r="DLI239" s="56"/>
      <c r="DLJ239" s="56"/>
      <c r="DLK239" s="56"/>
      <c r="DLL239" s="56"/>
      <c r="DLM239" s="56"/>
      <c r="DLN239" s="56"/>
      <c r="DLO239" s="56"/>
      <c r="DLP239" s="56"/>
      <c r="DLQ239" s="56"/>
      <c r="DLR239" s="56"/>
      <c r="DLS239" s="56"/>
      <c r="DLT239" s="56"/>
      <c r="DLU239" s="56"/>
      <c r="DLV239" s="56"/>
      <c r="DLW239" s="56"/>
      <c r="DLX239" s="56"/>
      <c r="DLY239" s="56"/>
      <c r="DLZ239" s="56"/>
      <c r="DMA239" s="56"/>
      <c r="DMB239" s="56"/>
      <c r="DMC239" s="56"/>
      <c r="DMD239" s="56"/>
      <c r="DME239" s="56"/>
      <c r="DMF239" s="56"/>
      <c r="DMG239" s="56"/>
      <c r="DMH239" s="56"/>
      <c r="DMI239" s="56"/>
      <c r="DMJ239" s="56"/>
      <c r="DMK239" s="56"/>
      <c r="DML239" s="56"/>
      <c r="DMM239" s="56"/>
      <c r="DMN239" s="56"/>
      <c r="DMO239" s="56"/>
      <c r="DMP239" s="56"/>
      <c r="DMQ239" s="56"/>
      <c r="DMR239" s="56"/>
      <c r="DMS239" s="56"/>
      <c r="DMT239" s="56"/>
      <c r="DMU239" s="56"/>
      <c r="DMV239" s="56"/>
      <c r="DMW239" s="56"/>
      <c r="DMX239" s="56"/>
      <c r="DMY239" s="56"/>
      <c r="DMZ239" s="56"/>
      <c r="DNA239" s="56"/>
      <c r="DNB239" s="56"/>
      <c r="DNC239" s="56"/>
      <c r="DND239" s="56"/>
      <c r="DNE239" s="56"/>
      <c r="DNF239" s="56"/>
      <c r="DNG239" s="56"/>
      <c r="DNH239" s="56"/>
      <c r="DNI239" s="56"/>
      <c r="DNJ239" s="56"/>
      <c r="DNK239" s="56"/>
      <c r="DNL239" s="56"/>
      <c r="DNM239" s="56"/>
      <c r="DNN239" s="56"/>
      <c r="DNO239" s="56"/>
      <c r="DNP239" s="56"/>
      <c r="DNQ239" s="56"/>
      <c r="DNR239" s="56"/>
      <c r="DNS239" s="56"/>
      <c r="DNT239" s="56"/>
      <c r="DNU239" s="56"/>
      <c r="DNV239" s="56"/>
      <c r="DNW239" s="56"/>
      <c r="DNX239" s="56"/>
      <c r="DNY239" s="56"/>
      <c r="DNZ239" s="56"/>
      <c r="DOA239" s="56"/>
      <c r="DOB239" s="56"/>
      <c r="DOC239" s="56"/>
      <c r="DOD239" s="56"/>
      <c r="DOE239" s="56"/>
      <c r="DOF239" s="56"/>
      <c r="DOG239" s="56"/>
      <c r="DOH239" s="56"/>
      <c r="DOI239" s="56"/>
      <c r="DOJ239" s="56"/>
      <c r="DOK239" s="56"/>
      <c r="DOL239" s="56"/>
      <c r="DOM239" s="56"/>
      <c r="DON239" s="56"/>
      <c r="DOO239" s="56"/>
      <c r="DOP239" s="56"/>
      <c r="DOQ239" s="56"/>
      <c r="DOR239" s="56"/>
      <c r="DOS239" s="56"/>
      <c r="DOT239" s="56"/>
      <c r="DOU239" s="56"/>
      <c r="DOV239" s="56"/>
      <c r="DOW239" s="56"/>
      <c r="DOX239" s="56"/>
      <c r="DOY239" s="56"/>
      <c r="DOZ239" s="56"/>
      <c r="DPA239" s="56"/>
      <c r="DPB239" s="56"/>
      <c r="DPC239" s="56"/>
      <c r="DPD239" s="56"/>
      <c r="DPE239" s="56"/>
      <c r="DPF239" s="56"/>
      <c r="DPG239" s="56"/>
      <c r="DPH239" s="56"/>
      <c r="DPI239" s="56"/>
      <c r="DPJ239" s="56"/>
      <c r="DPK239" s="56"/>
      <c r="DPL239" s="56"/>
      <c r="DPM239" s="56"/>
      <c r="DPN239" s="56"/>
      <c r="DPO239" s="56"/>
      <c r="DPP239" s="56"/>
      <c r="DPQ239" s="56"/>
      <c r="DPR239" s="56"/>
      <c r="DPS239" s="56"/>
      <c r="DPT239" s="56"/>
      <c r="DPU239" s="56"/>
      <c r="DPV239" s="56"/>
      <c r="DPW239" s="56"/>
      <c r="DPX239" s="56"/>
      <c r="DPY239" s="56"/>
      <c r="DPZ239" s="56"/>
      <c r="DQA239" s="56"/>
      <c r="DQB239" s="56"/>
      <c r="DQC239" s="56"/>
      <c r="DQD239" s="56"/>
      <c r="DQE239" s="56"/>
      <c r="DQF239" s="56"/>
      <c r="DQG239" s="56"/>
      <c r="DQH239" s="56"/>
      <c r="DQI239" s="56"/>
      <c r="DQJ239" s="56"/>
      <c r="DQK239" s="56"/>
      <c r="DQL239" s="56"/>
      <c r="DQM239" s="56"/>
      <c r="DQN239" s="56"/>
      <c r="DQO239" s="56"/>
      <c r="DQP239" s="56"/>
      <c r="DQQ239" s="56"/>
      <c r="DQR239" s="56"/>
      <c r="DQS239" s="56"/>
      <c r="DQT239" s="56"/>
      <c r="DQU239" s="56"/>
      <c r="DQV239" s="56"/>
      <c r="DQW239" s="56"/>
      <c r="DQX239" s="56"/>
      <c r="DQY239" s="56"/>
      <c r="DQZ239" s="56"/>
      <c r="DRA239" s="56"/>
      <c r="DRB239" s="56"/>
      <c r="DRC239" s="56"/>
      <c r="DRD239" s="56"/>
      <c r="DRE239" s="56"/>
      <c r="DRF239" s="56"/>
      <c r="DRG239" s="56"/>
      <c r="DRH239" s="56"/>
      <c r="DRI239" s="56"/>
      <c r="DRJ239" s="56"/>
      <c r="DRK239" s="56"/>
      <c r="DRL239" s="56"/>
      <c r="DRM239" s="56"/>
      <c r="DRN239" s="56"/>
      <c r="DRO239" s="56"/>
      <c r="DRP239" s="56"/>
      <c r="DRQ239" s="56"/>
      <c r="DRR239" s="56"/>
      <c r="DRS239" s="56"/>
      <c r="DRT239" s="56"/>
      <c r="DRU239" s="56"/>
      <c r="DRV239" s="56"/>
      <c r="DRW239" s="56"/>
      <c r="DRX239" s="56"/>
      <c r="DRY239" s="56"/>
      <c r="DRZ239" s="56"/>
      <c r="DSA239" s="56"/>
      <c r="DSB239" s="56"/>
      <c r="DSC239" s="56"/>
      <c r="DSD239" s="56"/>
      <c r="DSE239" s="56"/>
      <c r="DSF239" s="56"/>
      <c r="DSG239" s="56"/>
      <c r="DSH239" s="56"/>
      <c r="DSI239" s="56"/>
      <c r="DSJ239" s="56"/>
      <c r="DSK239" s="56"/>
      <c r="DSL239" s="56"/>
      <c r="DSM239" s="56"/>
      <c r="DSN239" s="56"/>
      <c r="DSO239" s="56"/>
      <c r="DSP239" s="56"/>
      <c r="DSQ239" s="56"/>
      <c r="DSR239" s="56"/>
      <c r="DSS239" s="56"/>
      <c r="DST239" s="56"/>
      <c r="DSU239" s="56"/>
      <c r="DSV239" s="56"/>
      <c r="DSW239" s="56"/>
      <c r="DSX239" s="56"/>
      <c r="DSY239" s="56"/>
      <c r="DSZ239" s="56"/>
      <c r="DTA239" s="56"/>
      <c r="DTB239" s="56"/>
      <c r="DTC239" s="56"/>
      <c r="DTD239" s="56"/>
      <c r="DTE239" s="56"/>
      <c r="DTF239" s="56"/>
      <c r="DTG239" s="56"/>
      <c r="DTH239" s="56"/>
      <c r="DTI239" s="56"/>
      <c r="DTJ239" s="56"/>
      <c r="DTK239" s="56"/>
      <c r="DTL239" s="56"/>
      <c r="DTM239" s="56"/>
      <c r="DTN239" s="56"/>
      <c r="DTO239" s="56"/>
      <c r="DTP239" s="56"/>
      <c r="DTQ239" s="56"/>
      <c r="DTR239" s="56"/>
      <c r="DTS239" s="56"/>
      <c r="DTT239" s="56"/>
      <c r="DTU239" s="56"/>
      <c r="DTV239" s="56"/>
      <c r="DTW239" s="56"/>
      <c r="DTX239" s="56"/>
      <c r="DTY239" s="56"/>
      <c r="DTZ239" s="56"/>
      <c r="DUA239" s="56"/>
      <c r="DUB239" s="56"/>
      <c r="DUC239" s="56"/>
      <c r="DUD239" s="56"/>
      <c r="DUE239" s="56"/>
      <c r="DUF239" s="56"/>
      <c r="DUG239" s="56"/>
      <c r="DUH239" s="56"/>
      <c r="DUI239" s="56"/>
      <c r="DUJ239" s="56"/>
      <c r="DUK239" s="56"/>
      <c r="DUL239" s="56"/>
      <c r="DUM239" s="56"/>
      <c r="DUN239" s="56"/>
      <c r="DUO239" s="56"/>
      <c r="DUP239" s="56"/>
      <c r="DUQ239" s="56"/>
      <c r="DUR239" s="56"/>
      <c r="DUS239" s="56"/>
      <c r="DUT239" s="56"/>
      <c r="DUU239" s="56"/>
      <c r="DUV239" s="56"/>
      <c r="DUW239" s="56"/>
      <c r="DUX239" s="56"/>
      <c r="DUY239" s="56"/>
      <c r="DUZ239" s="56"/>
      <c r="DVA239" s="56"/>
      <c r="DVB239" s="56"/>
      <c r="DVC239" s="56"/>
      <c r="DVD239" s="56"/>
      <c r="DVE239" s="56"/>
      <c r="DVF239" s="56"/>
      <c r="DVG239" s="56"/>
      <c r="DVH239" s="56"/>
      <c r="DVI239" s="56"/>
      <c r="DVJ239" s="56"/>
      <c r="DVK239" s="56"/>
      <c r="DVL239" s="56"/>
      <c r="DVM239" s="56"/>
      <c r="DVN239" s="56"/>
      <c r="DVO239" s="56"/>
      <c r="DVP239" s="56"/>
      <c r="DVQ239" s="56"/>
      <c r="DVR239" s="56"/>
      <c r="DVS239" s="56"/>
      <c r="DVT239" s="56"/>
      <c r="DVU239" s="56"/>
      <c r="DVV239" s="56"/>
      <c r="DVW239" s="56"/>
      <c r="DVX239" s="56"/>
      <c r="DVY239" s="56"/>
      <c r="DVZ239" s="56"/>
      <c r="DWA239" s="56"/>
      <c r="DWB239" s="56"/>
      <c r="DWC239" s="56"/>
      <c r="DWD239" s="56"/>
      <c r="DWE239" s="56"/>
      <c r="DWF239" s="56"/>
      <c r="DWG239" s="56"/>
      <c r="DWH239" s="56"/>
      <c r="DWI239" s="56"/>
      <c r="DWJ239" s="56"/>
      <c r="DWK239" s="56"/>
      <c r="DWL239" s="56"/>
      <c r="DWM239" s="56"/>
      <c r="DWN239" s="56"/>
      <c r="DWO239" s="56"/>
      <c r="DWP239" s="56"/>
      <c r="DWQ239" s="56"/>
      <c r="DWR239" s="56"/>
      <c r="DWS239" s="56"/>
      <c r="DWT239" s="56"/>
      <c r="DWU239" s="56"/>
      <c r="DWV239" s="56"/>
      <c r="DWW239" s="56"/>
      <c r="DWX239" s="56"/>
      <c r="DWY239" s="56"/>
      <c r="DWZ239" s="56"/>
      <c r="DXA239" s="56"/>
      <c r="DXB239" s="56"/>
      <c r="DXC239" s="56"/>
      <c r="DXD239" s="56"/>
      <c r="DXE239" s="56"/>
      <c r="DXF239" s="56"/>
      <c r="DXG239" s="56"/>
      <c r="DXH239" s="56"/>
      <c r="DXI239" s="56"/>
      <c r="DXJ239" s="56"/>
      <c r="DXK239" s="56"/>
      <c r="DXL239" s="56"/>
      <c r="DXM239" s="56"/>
      <c r="DXN239" s="56"/>
      <c r="DXO239" s="56"/>
      <c r="DXP239" s="56"/>
      <c r="DXQ239" s="56"/>
      <c r="DXR239" s="56"/>
      <c r="DXS239" s="56"/>
      <c r="DXT239" s="56"/>
      <c r="DXU239" s="56"/>
      <c r="DXV239" s="56"/>
      <c r="DXW239" s="56"/>
      <c r="DXX239" s="56"/>
      <c r="DXY239" s="56"/>
      <c r="DXZ239" s="56"/>
      <c r="DYA239" s="56"/>
      <c r="DYB239" s="56"/>
      <c r="DYC239" s="56"/>
      <c r="DYD239" s="56"/>
      <c r="DYE239" s="56"/>
      <c r="DYF239" s="56"/>
      <c r="DYG239" s="56"/>
      <c r="DYH239" s="56"/>
      <c r="DYI239" s="56"/>
      <c r="DYJ239" s="56"/>
      <c r="DYK239" s="56"/>
      <c r="DYL239" s="56"/>
      <c r="DYM239" s="56"/>
      <c r="DYN239" s="56"/>
      <c r="DYO239" s="56"/>
      <c r="DYP239" s="56"/>
      <c r="DYQ239" s="56"/>
      <c r="DYR239" s="56"/>
      <c r="DYS239" s="56"/>
      <c r="DYT239" s="56"/>
      <c r="DYU239" s="56"/>
      <c r="DYV239" s="56"/>
      <c r="DYW239" s="56"/>
      <c r="DYX239" s="56"/>
      <c r="DYY239" s="56"/>
      <c r="DYZ239" s="56"/>
      <c r="DZA239" s="56"/>
      <c r="DZB239" s="56"/>
      <c r="DZC239" s="56"/>
      <c r="DZD239" s="56"/>
      <c r="DZE239" s="56"/>
      <c r="DZF239" s="56"/>
      <c r="DZG239" s="56"/>
      <c r="DZH239" s="56"/>
      <c r="DZI239" s="56"/>
      <c r="DZJ239" s="56"/>
      <c r="DZK239" s="56"/>
      <c r="DZL239" s="56"/>
      <c r="DZM239" s="56"/>
      <c r="DZN239" s="56"/>
      <c r="DZO239" s="56"/>
      <c r="DZP239" s="56"/>
      <c r="DZQ239" s="56"/>
      <c r="DZR239" s="56"/>
      <c r="DZS239" s="56"/>
      <c r="DZT239" s="56"/>
      <c r="DZU239" s="56"/>
      <c r="DZV239" s="56"/>
      <c r="DZW239" s="56"/>
      <c r="DZX239" s="56"/>
      <c r="DZY239" s="56"/>
      <c r="DZZ239" s="56"/>
      <c r="EAA239" s="56"/>
      <c r="EAB239" s="56"/>
      <c r="EAC239" s="56"/>
      <c r="EAD239" s="56"/>
      <c r="EAE239" s="56"/>
      <c r="EAF239" s="56"/>
      <c r="EAG239" s="56"/>
      <c r="EAH239" s="56"/>
      <c r="EAI239" s="56"/>
      <c r="EAJ239" s="56"/>
      <c r="EAK239" s="56"/>
      <c r="EAL239" s="56"/>
      <c r="EAM239" s="56"/>
      <c r="EAN239" s="56"/>
      <c r="EAO239" s="56"/>
      <c r="EAP239" s="56"/>
      <c r="EAQ239" s="56"/>
      <c r="EAR239" s="56"/>
      <c r="EAS239" s="56"/>
      <c r="EAT239" s="56"/>
      <c r="EAU239" s="56"/>
      <c r="EAV239" s="56"/>
      <c r="EAW239" s="56"/>
      <c r="EAX239" s="56"/>
      <c r="EAY239" s="56"/>
      <c r="EAZ239" s="56"/>
      <c r="EBA239" s="56"/>
      <c r="EBB239" s="56"/>
      <c r="EBC239" s="56"/>
      <c r="EBD239" s="56"/>
      <c r="EBE239" s="56"/>
      <c r="EBF239" s="56"/>
      <c r="EBG239" s="56"/>
      <c r="EBH239" s="56"/>
      <c r="EBI239" s="56"/>
      <c r="EBJ239" s="56"/>
      <c r="EBK239" s="56"/>
      <c r="EBL239" s="56"/>
      <c r="EBM239" s="56"/>
      <c r="EBN239" s="56"/>
      <c r="EBO239" s="56"/>
      <c r="EBP239" s="56"/>
      <c r="EBQ239" s="56"/>
      <c r="EBR239" s="56"/>
      <c r="EBS239" s="56"/>
      <c r="EBT239" s="56"/>
      <c r="EBU239" s="56"/>
      <c r="EBV239" s="56"/>
      <c r="EBW239" s="56"/>
      <c r="EBX239" s="56"/>
      <c r="EBY239" s="56"/>
      <c r="EBZ239" s="56"/>
      <c r="ECA239" s="56"/>
      <c r="ECB239" s="56"/>
      <c r="ECC239" s="56"/>
      <c r="ECD239" s="56"/>
      <c r="ECE239" s="56"/>
      <c r="ECF239" s="56"/>
      <c r="ECG239" s="56"/>
      <c r="ECH239" s="56"/>
      <c r="ECI239" s="56"/>
      <c r="ECJ239" s="56"/>
      <c r="ECK239" s="56"/>
      <c r="ECL239" s="56"/>
      <c r="ECM239" s="56"/>
      <c r="ECN239" s="56"/>
      <c r="ECO239" s="56"/>
      <c r="ECP239" s="56"/>
      <c r="ECQ239" s="56"/>
      <c r="ECR239" s="56"/>
      <c r="ECS239" s="56"/>
      <c r="ECT239" s="56"/>
      <c r="ECU239" s="56"/>
      <c r="ECV239" s="56"/>
      <c r="ECW239" s="56"/>
      <c r="ECX239" s="56"/>
      <c r="ECY239" s="56"/>
      <c r="ECZ239" s="56"/>
      <c r="EDA239" s="56"/>
      <c r="EDB239" s="56"/>
      <c r="EDC239" s="56"/>
      <c r="EDD239" s="56"/>
      <c r="EDE239" s="56"/>
      <c r="EDF239" s="56"/>
      <c r="EDG239" s="56"/>
      <c r="EDH239" s="56"/>
      <c r="EDI239" s="56"/>
      <c r="EDJ239" s="56"/>
      <c r="EDK239" s="56"/>
      <c r="EDL239" s="56"/>
      <c r="EDM239" s="56"/>
      <c r="EDN239" s="56"/>
      <c r="EDO239" s="56"/>
      <c r="EDP239" s="56"/>
      <c r="EDQ239" s="56"/>
      <c r="EDR239" s="56"/>
      <c r="EDS239" s="56"/>
      <c r="EDT239" s="56"/>
      <c r="EDU239" s="56"/>
      <c r="EDV239" s="56"/>
      <c r="EDW239" s="56"/>
      <c r="EDX239" s="56"/>
      <c r="EDY239" s="56"/>
      <c r="EDZ239" s="56"/>
      <c r="EEA239" s="56"/>
      <c r="EEB239" s="56"/>
      <c r="EEC239" s="56"/>
      <c r="EED239" s="56"/>
      <c r="EEE239" s="56"/>
      <c r="EEF239" s="56"/>
      <c r="EEG239" s="56"/>
      <c r="EEH239" s="56"/>
      <c r="EEI239" s="56"/>
      <c r="EEJ239" s="56"/>
      <c r="EEK239" s="56"/>
      <c r="EEL239" s="56"/>
      <c r="EEM239" s="56"/>
      <c r="EEN239" s="56"/>
      <c r="EEO239" s="56"/>
      <c r="EEP239" s="56"/>
      <c r="EEQ239" s="56"/>
      <c r="EER239" s="56"/>
      <c r="EES239" s="56"/>
      <c r="EET239" s="56"/>
      <c r="EEU239" s="56"/>
      <c r="EEV239" s="56"/>
      <c r="EEW239" s="56"/>
      <c r="EEX239" s="56"/>
      <c r="EEY239" s="56"/>
      <c r="EEZ239" s="56"/>
      <c r="EFA239" s="56"/>
      <c r="EFB239" s="56"/>
      <c r="EFC239" s="56"/>
      <c r="EFD239" s="56"/>
      <c r="EFE239" s="56"/>
      <c r="EFF239" s="56"/>
      <c r="EFG239" s="56"/>
      <c r="EFH239" s="56"/>
      <c r="EFI239" s="56"/>
      <c r="EFJ239" s="56"/>
      <c r="EFK239" s="56"/>
      <c r="EFL239" s="56"/>
      <c r="EFM239" s="56"/>
      <c r="EFN239" s="56"/>
      <c r="EFO239" s="56"/>
      <c r="EFP239" s="56"/>
      <c r="EFQ239" s="56"/>
      <c r="EFR239" s="56"/>
      <c r="EFS239" s="56"/>
      <c r="EFT239" s="56"/>
      <c r="EFU239" s="56"/>
      <c r="EFV239" s="56"/>
      <c r="EFW239" s="56"/>
      <c r="EFX239" s="56"/>
      <c r="EFY239" s="56"/>
      <c r="EFZ239" s="56"/>
      <c r="EGA239" s="56"/>
      <c r="EGB239" s="56"/>
      <c r="EGC239" s="56"/>
      <c r="EGD239" s="56"/>
      <c r="EGE239" s="56"/>
      <c r="EGF239" s="56"/>
      <c r="EGG239" s="56"/>
      <c r="EGH239" s="56"/>
      <c r="EGI239" s="56"/>
      <c r="EGJ239" s="56"/>
      <c r="EGK239" s="56"/>
      <c r="EGL239" s="56"/>
      <c r="EGM239" s="56"/>
      <c r="EGN239" s="56"/>
      <c r="EGO239" s="56"/>
      <c r="EGP239" s="56"/>
      <c r="EGQ239" s="56"/>
      <c r="EGR239" s="56"/>
      <c r="EGS239" s="56"/>
      <c r="EGT239" s="56"/>
      <c r="EGU239" s="56"/>
      <c r="EGV239" s="56"/>
      <c r="EGW239" s="56"/>
      <c r="EGX239" s="56"/>
      <c r="EGY239" s="56"/>
      <c r="EGZ239" s="56"/>
      <c r="EHA239" s="56"/>
      <c r="EHB239" s="56"/>
      <c r="EHC239" s="56"/>
      <c r="EHD239" s="56"/>
      <c r="EHE239" s="56"/>
      <c r="EHF239" s="56"/>
      <c r="EHG239" s="56"/>
      <c r="EHH239" s="56"/>
      <c r="EHI239" s="56"/>
      <c r="EHJ239" s="56"/>
      <c r="EHK239" s="56"/>
      <c r="EHL239" s="56"/>
      <c r="EHM239" s="56"/>
      <c r="EHN239" s="56"/>
      <c r="EHO239" s="56"/>
      <c r="EHP239" s="56"/>
      <c r="EHQ239" s="56"/>
      <c r="EHR239" s="56"/>
      <c r="EHS239" s="56"/>
      <c r="EHT239" s="56"/>
      <c r="EHU239" s="56"/>
      <c r="EHV239" s="56"/>
      <c r="EHW239" s="56"/>
      <c r="EHX239" s="56"/>
      <c r="EHY239" s="56"/>
      <c r="EHZ239" s="56"/>
      <c r="EIA239" s="56"/>
      <c r="EIB239" s="56"/>
      <c r="EIC239" s="56"/>
      <c r="EID239" s="56"/>
      <c r="EIE239" s="56"/>
      <c r="EIF239" s="56"/>
      <c r="EIG239" s="56"/>
      <c r="EIH239" s="56"/>
      <c r="EII239" s="56"/>
      <c r="EIJ239" s="56"/>
      <c r="EIK239" s="56"/>
      <c r="EIL239" s="56"/>
      <c r="EIM239" s="56"/>
      <c r="EIN239" s="56"/>
      <c r="EIO239" s="56"/>
      <c r="EIP239" s="56"/>
      <c r="EIQ239" s="56"/>
      <c r="EIR239" s="56"/>
      <c r="EIS239" s="56"/>
      <c r="EIT239" s="56"/>
      <c r="EIU239" s="56"/>
      <c r="EIV239" s="56"/>
      <c r="EIW239" s="56"/>
      <c r="EIX239" s="56"/>
      <c r="EIY239" s="56"/>
      <c r="EIZ239" s="56"/>
      <c r="EJA239" s="56"/>
      <c r="EJB239" s="56"/>
      <c r="EJC239" s="56"/>
      <c r="EJD239" s="56"/>
      <c r="EJE239" s="56"/>
      <c r="EJF239" s="56"/>
      <c r="EJG239" s="56"/>
      <c r="EJH239" s="56"/>
      <c r="EJI239" s="56"/>
      <c r="EJJ239" s="56"/>
      <c r="EJK239" s="56"/>
      <c r="EJL239" s="56"/>
      <c r="EJM239" s="56"/>
      <c r="EJN239" s="56"/>
      <c r="EJO239" s="56"/>
      <c r="EJP239" s="56"/>
      <c r="EJQ239" s="56"/>
      <c r="EJR239" s="56"/>
      <c r="EJS239" s="56"/>
      <c r="EJT239" s="56"/>
      <c r="EJU239" s="56"/>
      <c r="EJV239" s="56"/>
      <c r="EJW239" s="56"/>
      <c r="EJX239" s="56"/>
      <c r="EJY239" s="56"/>
      <c r="EJZ239" s="56"/>
      <c r="EKA239" s="56"/>
      <c r="EKB239" s="56"/>
      <c r="EKC239" s="56"/>
      <c r="EKD239" s="56"/>
      <c r="EKE239" s="56"/>
      <c r="EKF239" s="56"/>
      <c r="EKG239" s="56"/>
      <c r="EKH239" s="56"/>
      <c r="EKI239" s="56"/>
      <c r="EKJ239" s="56"/>
      <c r="EKK239" s="56"/>
      <c r="EKL239" s="56"/>
      <c r="EKM239" s="56"/>
      <c r="EKN239" s="56"/>
      <c r="EKO239" s="56"/>
      <c r="EKP239" s="56"/>
      <c r="EKQ239" s="56"/>
      <c r="EKR239" s="56"/>
      <c r="EKS239" s="56"/>
      <c r="EKT239" s="56"/>
      <c r="EKU239" s="56"/>
      <c r="EKV239" s="56"/>
      <c r="EKW239" s="56"/>
      <c r="EKX239" s="56"/>
      <c r="EKY239" s="56"/>
      <c r="EKZ239" s="56"/>
      <c r="ELA239" s="56"/>
      <c r="ELB239" s="56"/>
      <c r="ELC239" s="56"/>
      <c r="ELD239" s="56"/>
      <c r="ELE239" s="56"/>
      <c r="ELF239" s="56"/>
      <c r="ELG239" s="56"/>
      <c r="ELH239" s="56"/>
      <c r="ELI239" s="56"/>
      <c r="ELJ239" s="56"/>
      <c r="ELK239" s="56"/>
      <c r="ELL239" s="56"/>
      <c r="ELM239" s="56"/>
      <c r="ELN239" s="56"/>
      <c r="ELO239" s="56"/>
      <c r="ELP239" s="56"/>
      <c r="ELQ239" s="56"/>
      <c r="ELR239" s="56"/>
      <c r="ELS239" s="56"/>
      <c r="ELT239" s="56"/>
      <c r="ELU239" s="56"/>
      <c r="ELV239" s="56"/>
      <c r="ELW239" s="56"/>
      <c r="ELX239" s="56"/>
      <c r="ELY239" s="56"/>
      <c r="ELZ239" s="56"/>
      <c r="EMA239" s="56"/>
      <c r="EMB239" s="56"/>
      <c r="EMC239" s="56"/>
      <c r="EMD239" s="56"/>
      <c r="EME239" s="56"/>
      <c r="EMF239" s="56"/>
      <c r="EMG239" s="56"/>
      <c r="EMH239" s="56"/>
      <c r="EMI239" s="56"/>
      <c r="EMJ239" s="56"/>
      <c r="EMK239" s="56"/>
      <c r="EML239" s="56"/>
      <c r="EMM239" s="56"/>
      <c r="EMN239" s="56"/>
      <c r="EMO239" s="56"/>
      <c r="EMP239" s="56"/>
      <c r="EMQ239" s="56"/>
      <c r="EMR239" s="56"/>
      <c r="EMS239" s="56"/>
      <c r="EMT239" s="56"/>
      <c r="EMU239" s="56"/>
      <c r="EMV239" s="56"/>
      <c r="EMW239" s="56"/>
      <c r="EMX239" s="56"/>
      <c r="EMY239" s="56"/>
      <c r="EMZ239" s="56"/>
      <c r="ENA239" s="56"/>
      <c r="ENB239" s="56"/>
      <c r="ENC239" s="56"/>
      <c r="END239" s="56"/>
      <c r="ENE239" s="56"/>
      <c r="ENF239" s="56"/>
      <c r="ENG239" s="56"/>
      <c r="ENH239" s="56"/>
      <c r="ENI239" s="56"/>
      <c r="ENJ239" s="56"/>
      <c r="ENK239" s="56"/>
      <c r="ENL239" s="56"/>
      <c r="ENM239" s="56"/>
      <c r="ENN239" s="56"/>
      <c r="ENO239" s="56"/>
      <c r="ENP239" s="56"/>
      <c r="ENQ239" s="56"/>
      <c r="ENR239" s="56"/>
      <c r="ENS239" s="56"/>
      <c r="ENT239" s="56"/>
      <c r="ENU239" s="56"/>
      <c r="ENV239" s="56"/>
      <c r="ENW239" s="56"/>
      <c r="ENX239" s="56"/>
      <c r="ENY239" s="56"/>
      <c r="ENZ239" s="56"/>
      <c r="EOA239" s="56"/>
      <c r="EOB239" s="56"/>
      <c r="EOC239" s="56"/>
      <c r="EOD239" s="56"/>
      <c r="EOE239" s="56"/>
      <c r="EOF239" s="56"/>
      <c r="EOG239" s="56"/>
      <c r="EOH239" s="56"/>
      <c r="EOI239" s="56"/>
      <c r="EOJ239" s="56"/>
      <c r="EOK239" s="56"/>
      <c r="EOL239" s="56"/>
      <c r="EOM239" s="56"/>
      <c r="EON239" s="56"/>
      <c r="EOO239" s="56"/>
      <c r="EOP239" s="56"/>
      <c r="EOQ239" s="56"/>
      <c r="EOR239" s="56"/>
      <c r="EOS239" s="56"/>
      <c r="EOT239" s="56"/>
      <c r="EOU239" s="56"/>
      <c r="EOV239" s="56"/>
      <c r="EOW239" s="56"/>
      <c r="EOX239" s="56"/>
      <c r="EOY239" s="56"/>
      <c r="EOZ239" s="56"/>
      <c r="EPA239" s="56"/>
      <c r="EPB239" s="56"/>
      <c r="EPC239" s="56"/>
      <c r="EPD239" s="56"/>
      <c r="EPE239" s="56"/>
      <c r="EPF239" s="56"/>
      <c r="EPG239" s="56"/>
      <c r="EPH239" s="56"/>
      <c r="EPI239" s="56"/>
      <c r="EPJ239" s="56"/>
      <c r="EPK239" s="56"/>
      <c r="EPL239" s="56"/>
      <c r="EPM239" s="56"/>
      <c r="EPN239" s="56"/>
      <c r="EPO239" s="56"/>
      <c r="EPP239" s="56"/>
      <c r="EPQ239" s="56"/>
      <c r="EPR239" s="56"/>
      <c r="EPS239" s="56"/>
      <c r="EPT239" s="56"/>
      <c r="EPU239" s="56"/>
      <c r="EPV239" s="56"/>
      <c r="EPW239" s="56"/>
      <c r="EPX239" s="56"/>
      <c r="EPY239" s="56"/>
      <c r="EPZ239" s="56"/>
      <c r="EQA239" s="56"/>
      <c r="EQB239" s="56"/>
      <c r="EQC239" s="56"/>
      <c r="EQD239" s="56"/>
      <c r="EQE239" s="56"/>
      <c r="EQF239" s="56"/>
      <c r="EQG239" s="56"/>
      <c r="EQH239" s="56"/>
      <c r="EQI239" s="56"/>
      <c r="EQJ239" s="56"/>
      <c r="EQK239" s="56"/>
      <c r="EQL239" s="56"/>
      <c r="EQM239" s="56"/>
      <c r="EQN239" s="56"/>
      <c r="EQO239" s="56"/>
      <c r="EQP239" s="56"/>
      <c r="EQQ239" s="56"/>
      <c r="EQR239" s="56"/>
      <c r="EQS239" s="56"/>
      <c r="EQT239" s="56"/>
      <c r="EQU239" s="56"/>
      <c r="EQV239" s="56"/>
      <c r="EQW239" s="56"/>
      <c r="EQX239" s="56"/>
      <c r="EQY239" s="56"/>
      <c r="EQZ239" s="56"/>
      <c r="ERA239" s="56"/>
      <c r="ERB239" s="56"/>
      <c r="ERC239" s="56"/>
      <c r="ERD239" s="56"/>
      <c r="ERE239" s="56"/>
      <c r="ERF239" s="56"/>
      <c r="ERG239" s="56"/>
      <c r="ERH239" s="56"/>
      <c r="ERI239" s="56"/>
      <c r="ERJ239" s="56"/>
      <c r="ERK239" s="56"/>
      <c r="ERL239" s="56"/>
      <c r="ERM239" s="56"/>
      <c r="ERN239" s="56"/>
      <c r="ERO239" s="56"/>
      <c r="ERP239" s="56"/>
      <c r="ERQ239" s="56"/>
      <c r="ERR239" s="56"/>
      <c r="ERS239" s="56"/>
      <c r="ERT239" s="56"/>
      <c r="ERU239" s="56"/>
      <c r="ERV239" s="56"/>
      <c r="ERW239" s="56"/>
      <c r="ERX239" s="56"/>
      <c r="ERY239" s="56"/>
      <c r="ERZ239" s="56"/>
      <c r="ESA239" s="56"/>
      <c r="ESB239" s="56"/>
      <c r="ESC239" s="56"/>
      <c r="ESD239" s="56"/>
      <c r="ESE239" s="56"/>
      <c r="ESF239" s="56"/>
      <c r="ESG239" s="56"/>
      <c r="ESH239" s="56"/>
      <c r="ESI239" s="56"/>
      <c r="ESJ239" s="56"/>
      <c r="ESK239" s="56"/>
      <c r="ESL239" s="56"/>
      <c r="ESM239" s="56"/>
      <c r="ESN239" s="56"/>
      <c r="ESO239" s="56"/>
      <c r="ESP239" s="56"/>
      <c r="ESQ239" s="56"/>
      <c r="ESR239" s="56"/>
      <c r="ESS239" s="56"/>
      <c r="EST239" s="56"/>
      <c r="ESU239" s="56"/>
      <c r="ESV239" s="56"/>
      <c r="ESW239" s="56"/>
      <c r="ESX239" s="56"/>
      <c r="ESY239" s="56"/>
      <c r="ESZ239" s="56"/>
      <c r="ETA239" s="56"/>
      <c r="ETB239" s="56"/>
      <c r="ETC239" s="56"/>
      <c r="ETD239" s="56"/>
      <c r="ETE239" s="56"/>
      <c r="ETF239" s="56"/>
      <c r="ETG239" s="56"/>
      <c r="ETH239" s="56"/>
      <c r="ETI239" s="56"/>
      <c r="ETJ239" s="56"/>
      <c r="ETK239" s="56"/>
      <c r="ETL239" s="56"/>
      <c r="ETM239" s="56"/>
      <c r="ETN239" s="56"/>
      <c r="ETO239" s="56"/>
      <c r="ETP239" s="56"/>
      <c r="ETQ239" s="56"/>
      <c r="ETR239" s="56"/>
      <c r="ETS239" s="56"/>
      <c r="ETT239" s="56"/>
      <c r="ETU239" s="56"/>
      <c r="ETV239" s="56"/>
      <c r="ETW239" s="56"/>
      <c r="ETX239" s="56"/>
      <c r="ETY239" s="56"/>
      <c r="ETZ239" s="56"/>
      <c r="EUA239" s="56"/>
      <c r="EUB239" s="56"/>
      <c r="EUC239" s="56"/>
      <c r="EUD239" s="56"/>
      <c r="EUE239" s="56"/>
      <c r="EUF239" s="56"/>
      <c r="EUG239" s="56"/>
      <c r="EUH239" s="56"/>
      <c r="EUI239" s="56"/>
      <c r="EUJ239" s="56"/>
      <c r="EUK239" s="56"/>
      <c r="EUL239" s="56"/>
      <c r="EUM239" s="56"/>
      <c r="EUN239" s="56"/>
      <c r="EUO239" s="56"/>
      <c r="EUP239" s="56"/>
      <c r="EUQ239" s="56"/>
      <c r="EUR239" s="56"/>
      <c r="EUS239" s="56"/>
      <c r="EUT239" s="56"/>
      <c r="EUU239" s="56"/>
      <c r="EUV239" s="56"/>
      <c r="EUW239" s="56"/>
      <c r="EUX239" s="56"/>
      <c r="EUY239" s="56"/>
      <c r="EUZ239" s="56"/>
      <c r="EVA239" s="56"/>
      <c r="EVB239" s="56"/>
      <c r="EVC239" s="56"/>
      <c r="EVD239" s="56"/>
      <c r="EVE239" s="56"/>
      <c r="EVF239" s="56"/>
      <c r="EVG239" s="56"/>
      <c r="EVH239" s="56"/>
      <c r="EVI239" s="56"/>
      <c r="EVJ239" s="56"/>
      <c r="EVK239" s="56"/>
      <c r="EVL239" s="56"/>
      <c r="EVM239" s="56"/>
      <c r="EVN239" s="56"/>
      <c r="EVO239" s="56"/>
      <c r="EVP239" s="56"/>
      <c r="EVQ239" s="56"/>
      <c r="EVR239" s="56"/>
      <c r="EVS239" s="56"/>
      <c r="EVT239" s="56"/>
      <c r="EVU239" s="56"/>
      <c r="EVV239" s="56"/>
      <c r="EVW239" s="56"/>
      <c r="EVX239" s="56"/>
      <c r="EVY239" s="56"/>
      <c r="EVZ239" s="56"/>
      <c r="EWA239" s="56"/>
      <c r="EWB239" s="56"/>
      <c r="EWC239" s="56"/>
      <c r="EWD239" s="56"/>
      <c r="EWE239" s="56"/>
      <c r="EWF239" s="56"/>
      <c r="EWG239" s="56"/>
      <c r="EWH239" s="56"/>
      <c r="EWI239" s="56"/>
      <c r="EWJ239" s="56"/>
      <c r="EWK239" s="56"/>
      <c r="EWL239" s="56"/>
      <c r="EWM239" s="56"/>
      <c r="EWN239" s="56"/>
      <c r="EWO239" s="56"/>
      <c r="EWP239" s="56"/>
      <c r="EWQ239" s="56"/>
      <c r="EWR239" s="56"/>
      <c r="EWS239" s="56"/>
      <c r="EWT239" s="56"/>
      <c r="EWU239" s="56"/>
      <c r="EWV239" s="56"/>
      <c r="EWW239" s="56"/>
      <c r="EWX239" s="56"/>
      <c r="EWY239" s="56"/>
      <c r="EWZ239" s="56"/>
      <c r="EXA239" s="56"/>
      <c r="EXB239" s="56"/>
      <c r="EXC239" s="56"/>
      <c r="EXD239" s="56"/>
      <c r="EXE239" s="56"/>
      <c r="EXF239" s="56"/>
      <c r="EXG239" s="56"/>
      <c r="EXH239" s="56"/>
      <c r="EXI239" s="56"/>
      <c r="EXJ239" s="56"/>
      <c r="EXK239" s="56"/>
      <c r="EXL239" s="56"/>
      <c r="EXM239" s="56"/>
      <c r="EXN239" s="56"/>
      <c r="EXO239" s="56"/>
      <c r="EXP239" s="56"/>
      <c r="EXQ239" s="56"/>
      <c r="EXR239" s="56"/>
      <c r="EXS239" s="56"/>
      <c r="EXT239" s="56"/>
      <c r="EXU239" s="56"/>
      <c r="EXV239" s="56"/>
      <c r="EXW239" s="56"/>
      <c r="EXX239" s="56"/>
      <c r="EXY239" s="56"/>
      <c r="EXZ239" s="56"/>
      <c r="EYA239" s="56"/>
      <c r="EYB239" s="56"/>
      <c r="EYC239" s="56"/>
      <c r="EYD239" s="56"/>
      <c r="EYE239" s="56"/>
      <c r="EYF239" s="56"/>
      <c r="EYG239" s="56"/>
      <c r="EYH239" s="56"/>
      <c r="EYI239" s="56"/>
      <c r="EYJ239" s="56"/>
      <c r="EYK239" s="56"/>
      <c r="EYL239" s="56"/>
      <c r="EYM239" s="56"/>
      <c r="EYN239" s="56"/>
      <c r="EYO239" s="56"/>
      <c r="EYP239" s="56"/>
      <c r="EYQ239" s="56"/>
      <c r="EYR239" s="56"/>
      <c r="EYS239" s="56"/>
      <c r="EYT239" s="56"/>
      <c r="EYU239" s="56"/>
      <c r="EYV239" s="56"/>
      <c r="EYW239" s="56"/>
      <c r="EYX239" s="56"/>
      <c r="EYY239" s="56"/>
      <c r="EYZ239" s="56"/>
      <c r="EZA239" s="56"/>
      <c r="EZB239" s="56"/>
      <c r="EZC239" s="56"/>
      <c r="EZD239" s="56"/>
      <c r="EZE239" s="56"/>
      <c r="EZF239" s="56"/>
      <c r="EZG239" s="56"/>
      <c r="EZH239" s="56"/>
      <c r="EZI239" s="56"/>
      <c r="EZJ239" s="56"/>
      <c r="EZK239" s="56"/>
      <c r="EZL239" s="56"/>
      <c r="EZM239" s="56"/>
      <c r="EZN239" s="56"/>
      <c r="EZO239" s="56"/>
      <c r="EZP239" s="56"/>
      <c r="EZQ239" s="56"/>
      <c r="EZR239" s="56"/>
      <c r="EZS239" s="56"/>
      <c r="EZT239" s="56"/>
      <c r="EZU239" s="56"/>
      <c r="EZV239" s="56"/>
      <c r="EZW239" s="56"/>
      <c r="EZX239" s="56"/>
      <c r="EZY239" s="56"/>
      <c r="EZZ239" s="56"/>
      <c r="FAA239" s="56"/>
      <c r="FAB239" s="56"/>
      <c r="FAC239" s="56"/>
      <c r="FAD239" s="56"/>
      <c r="FAE239" s="56"/>
      <c r="FAF239" s="56"/>
      <c r="FAG239" s="56"/>
      <c r="FAH239" s="56"/>
      <c r="FAI239" s="56"/>
      <c r="FAJ239" s="56"/>
      <c r="FAK239" s="56"/>
      <c r="FAL239" s="56"/>
      <c r="FAM239" s="56"/>
      <c r="FAN239" s="56"/>
      <c r="FAO239" s="56"/>
      <c r="FAP239" s="56"/>
      <c r="FAQ239" s="56"/>
      <c r="FAR239" s="56"/>
      <c r="FAS239" s="56"/>
      <c r="FAT239" s="56"/>
      <c r="FAU239" s="56"/>
      <c r="FAV239" s="56"/>
      <c r="FAW239" s="56"/>
      <c r="FAX239" s="56"/>
      <c r="FAY239" s="56"/>
      <c r="FAZ239" s="56"/>
      <c r="FBA239" s="56"/>
      <c r="FBB239" s="56"/>
      <c r="FBC239" s="56"/>
      <c r="FBD239" s="56"/>
      <c r="FBE239" s="56"/>
      <c r="FBF239" s="56"/>
      <c r="FBG239" s="56"/>
      <c r="FBH239" s="56"/>
      <c r="FBI239" s="56"/>
      <c r="FBJ239" s="56"/>
      <c r="FBK239" s="56"/>
      <c r="FBL239" s="56"/>
      <c r="FBM239" s="56"/>
      <c r="FBN239" s="56"/>
      <c r="FBO239" s="56"/>
      <c r="FBP239" s="56"/>
      <c r="FBQ239" s="56"/>
      <c r="FBR239" s="56"/>
      <c r="FBS239" s="56"/>
      <c r="FBT239" s="56"/>
      <c r="FBU239" s="56"/>
      <c r="FBV239" s="56"/>
      <c r="FBW239" s="56"/>
      <c r="FBX239" s="56"/>
      <c r="FBY239" s="56"/>
      <c r="FBZ239" s="56"/>
      <c r="FCA239" s="56"/>
      <c r="FCB239" s="56"/>
      <c r="FCC239" s="56"/>
      <c r="FCD239" s="56"/>
      <c r="FCE239" s="56"/>
      <c r="FCF239" s="56"/>
      <c r="FCG239" s="56"/>
      <c r="FCH239" s="56"/>
      <c r="FCI239" s="56"/>
      <c r="FCJ239" s="56"/>
      <c r="FCK239" s="56"/>
      <c r="FCL239" s="56"/>
      <c r="FCM239" s="56"/>
      <c r="FCN239" s="56"/>
      <c r="FCO239" s="56"/>
      <c r="FCP239" s="56"/>
      <c r="FCQ239" s="56"/>
      <c r="FCR239" s="56"/>
      <c r="FCS239" s="56"/>
      <c r="FCT239" s="56"/>
      <c r="FCU239" s="56"/>
      <c r="FCV239" s="56"/>
      <c r="FCW239" s="56"/>
      <c r="FCX239" s="56"/>
      <c r="FCY239" s="56"/>
      <c r="FCZ239" s="56"/>
      <c r="FDA239" s="56"/>
      <c r="FDB239" s="56"/>
      <c r="FDC239" s="56"/>
      <c r="FDD239" s="56"/>
      <c r="FDE239" s="56"/>
      <c r="FDF239" s="56"/>
      <c r="FDG239" s="56"/>
      <c r="FDH239" s="56"/>
      <c r="FDI239" s="56"/>
      <c r="FDJ239" s="56"/>
      <c r="FDK239" s="56"/>
      <c r="FDL239" s="56"/>
      <c r="FDM239" s="56"/>
      <c r="FDN239" s="56"/>
      <c r="FDO239" s="56"/>
      <c r="FDP239" s="56"/>
      <c r="FDQ239" s="56"/>
      <c r="FDR239" s="56"/>
      <c r="FDS239" s="56"/>
      <c r="FDT239" s="56"/>
      <c r="FDU239" s="56"/>
      <c r="FDV239" s="56"/>
      <c r="FDW239" s="56"/>
      <c r="FDX239" s="56"/>
      <c r="FDY239" s="56"/>
      <c r="FDZ239" s="56"/>
      <c r="FEA239" s="56"/>
      <c r="FEB239" s="56"/>
      <c r="FEC239" s="56"/>
      <c r="FED239" s="56"/>
      <c r="FEE239" s="56"/>
      <c r="FEF239" s="56"/>
      <c r="FEG239" s="56"/>
      <c r="FEH239" s="56"/>
      <c r="FEI239" s="56"/>
      <c r="FEJ239" s="56"/>
      <c r="FEK239" s="56"/>
      <c r="FEL239" s="56"/>
      <c r="FEM239" s="56"/>
      <c r="FEN239" s="56"/>
      <c r="FEO239" s="56"/>
      <c r="FEP239" s="56"/>
      <c r="FEQ239" s="56"/>
      <c r="FER239" s="56"/>
      <c r="FES239" s="56"/>
      <c r="FET239" s="56"/>
      <c r="FEU239" s="56"/>
      <c r="FEV239" s="56"/>
      <c r="FEW239" s="56"/>
      <c r="FEX239" s="56"/>
      <c r="FEY239" s="56"/>
      <c r="FEZ239" s="56"/>
      <c r="FFA239" s="56"/>
      <c r="FFB239" s="56"/>
      <c r="FFC239" s="56"/>
      <c r="FFD239" s="56"/>
      <c r="FFE239" s="56"/>
      <c r="FFF239" s="56"/>
      <c r="FFG239" s="56"/>
      <c r="FFH239" s="56"/>
      <c r="FFI239" s="56"/>
      <c r="FFJ239" s="56"/>
      <c r="FFK239" s="56"/>
      <c r="FFL239" s="56"/>
      <c r="FFM239" s="56"/>
      <c r="FFN239" s="56"/>
      <c r="FFO239" s="56"/>
      <c r="FFP239" s="56"/>
      <c r="FFQ239" s="56"/>
      <c r="FFR239" s="56"/>
      <c r="FFS239" s="56"/>
      <c r="FFT239" s="56"/>
      <c r="FFU239" s="56"/>
      <c r="FFV239" s="56"/>
      <c r="FFW239" s="56"/>
      <c r="FFX239" s="56"/>
      <c r="FFY239" s="56"/>
      <c r="FFZ239" s="56"/>
      <c r="FGA239" s="56"/>
      <c r="FGB239" s="56"/>
      <c r="FGC239" s="56"/>
      <c r="FGD239" s="56"/>
      <c r="FGE239" s="56"/>
      <c r="FGF239" s="56"/>
      <c r="FGG239" s="56"/>
      <c r="FGH239" s="56"/>
      <c r="FGI239" s="56"/>
      <c r="FGJ239" s="56"/>
      <c r="FGK239" s="56"/>
      <c r="FGL239" s="56"/>
      <c r="FGM239" s="56"/>
      <c r="FGN239" s="56"/>
      <c r="FGO239" s="56"/>
      <c r="FGP239" s="56"/>
      <c r="FGQ239" s="56"/>
      <c r="FGR239" s="56"/>
      <c r="FGS239" s="56"/>
      <c r="FGT239" s="56"/>
      <c r="FGU239" s="56"/>
      <c r="FGV239" s="56"/>
      <c r="FGW239" s="56"/>
      <c r="FGX239" s="56"/>
      <c r="FGY239" s="56"/>
      <c r="FGZ239" s="56"/>
      <c r="FHA239" s="56"/>
      <c r="FHB239" s="56"/>
      <c r="FHC239" s="56"/>
      <c r="FHD239" s="56"/>
      <c r="FHE239" s="56"/>
      <c r="FHF239" s="56"/>
      <c r="FHG239" s="56"/>
      <c r="FHH239" s="56"/>
      <c r="FHI239" s="56"/>
      <c r="FHJ239" s="56"/>
      <c r="FHK239" s="56"/>
      <c r="FHL239" s="56"/>
      <c r="FHM239" s="56"/>
      <c r="FHN239" s="56"/>
      <c r="FHO239" s="56"/>
      <c r="FHP239" s="56"/>
      <c r="FHQ239" s="56"/>
      <c r="FHR239" s="56"/>
      <c r="FHS239" s="56"/>
      <c r="FHT239" s="56"/>
      <c r="FHU239" s="56"/>
      <c r="FHV239" s="56"/>
      <c r="FHW239" s="56"/>
      <c r="FHX239" s="56"/>
      <c r="FHY239" s="56"/>
      <c r="FHZ239" s="56"/>
      <c r="FIA239" s="56"/>
      <c r="FIB239" s="56"/>
      <c r="FIC239" s="56"/>
      <c r="FID239" s="56"/>
      <c r="FIE239" s="56"/>
      <c r="FIF239" s="56"/>
      <c r="FIG239" s="56"/>
      <c r="FIH239" s="56"/>
      <c r="FII239" s="56"/>
      <c r="FIJ239" s="56"/>
      <c r="FIK239" s="56"/>
      <c r="FIL239" s="56"/>
      <c r="FIM239" s="56"/>
      <c r="FIN239" s="56"/>
      <c r="FIO239" s="56"/>
      <c r="FIP239" s="56"/>
      <c r="FIQ239" s="56"/>
      <c r="FIR239" s="56"/>
      <c r="FIS239" s="56"/>
      <c r="FIT239" s="56"/>
      <c r="FIU239" s="56"/>
      <c r="FIV239" s="56"/>
      <c r="FIW239" s="56"/>
      <c r="FIX239" s="56"/>
      <c r="FIY239" s="56"/>
      <c r="FIZ239" s="56"/>
      <c r="FJA239" s="56"/>
      <c r="FJB239" s="56"/>
      <c r="FJC239" s="56"/>
      <c r="FJD239" s="56"/>
      <c r="FJE239" s="56"/>
      <c r="FJF239" s="56"/>
      <c r="FJG239" s="56"/>
      <c r="FJH239" s="56"/>
      <c r="FJI239" s="56"/>
      <c r="FJJ239" s="56"/>
      <c r="FJK239" s="56"/>
      <c r="FJL239" s="56"/>
      <c r="FJM239" s="56"/>
      <c r="FJN239" s="56"/>
      <c r="FJO239" s="56"/>
      <c r="FJP239" s="56"/>
      <c r="FJQ239" s="56"/>
      <c r="FJR239" s="56"/>
      <c r="FJS239" s="56"/>
      <c r="FJT239" s="56"/>
      <c r="FJU239" s="56"/>
      <c r="FJV239" s="56"/>
      <c r="FJW239" s="56"/>
      <c r="FJX239" s="56"/>
      <c r="FJY239" s="56"/>
      <c r="FJZ239" s="56"/>
      <c r="FKA239" s="56"/>
      <c r="FKB239" s="56"/>
      <c r="FKC239" s="56"/>
      <c r="FKD239" s="56"/>
      <c r="FKE239" s="56"/>
      <c r="FKF239" s="56"/>
      <c r="FKG239" s="56"/>
      <c r="FKH239" s="56"/>
      <c r="FKI239" s="56"/>
      <c r="FKJ239" s="56"/>
      <c r="FKK239" s="56"/>
      <c r="FKL239" s="56"/>
      <c r="FKM239" s="56"/>
      <c r="FKN239" s="56"/>
      <c r="FKO239" s="56"/>
      <c r="FKP239" s="56"/>
      <c r="FKQ239" s="56"/>
      <c r="FKR239" s="56"/>
      <c r="FKS239" s="56"/>
      <c r="FKT239" s="56"/>
      <c r="FKU239" s="56"/>
      <c r="FKV239" s="56"/>
      <c r="FKW239" s="56"/>
      <c r="FKX239" s="56"/>
      <c r="FKY239" s="56"/>
      <c r="FKZ239" s="56"/>
      <c r="FLA239" s="56"/>
      <c r="FLB239" s="56"/>
      <c r="FLC239" s="56"/>
      <c r="FLD239" s="56"/>
      <c r="FLE239" s="56"/>
      <c r="FLF239" s="56"/>
      <c r="FLG239" s="56"/>
      <c r="FLH239" s="56"/>
      <c r="FLI239" s="56"/>
      <c r="FLJ239" s="56"/>
      <c r="FLK239" s="56"/>
      <c r="FLL239" s="56"/>
      <c r="FLM239" s="56"/>
      <c r="FLN239" s="56"/>
      <c r="FLO239" s="56"/>
      <c r="FLP239" s="56"/>
      <c r="FLQ239" s="56"/>
      <c r="FLR239" s="56"/>
      <c r="FLS239" s="56"/>
      <c r="FLT239" s="56"/>
      <c r="FLU239" s="56"/>
      <c r="FLV239" s="56"/>
      <c r="FLW239" s="56"/>
      <c r="FLX239" s="56"/>
      <c r="FLY239" s="56"/>
      <c r="FLZ239" s="56"/>
      <c r="FMA239" s="56"/>
      <c r="FMB239" s="56"/>
      <c r="FMC239" s="56"/>
      <c r="FMD239" s="56"/>
      <c r="FME239" s="56"/>
      <c r="FMF239" s="56"/>
      <c r="FMG239" s="56"/>
      <c r="FMH239" s="56"/>
      <c r="FMI239" s="56"/>
      <c r="FMJ239" s="56"/>
      <c r="FMK239" s="56"/>
      <c r="FML239" s="56"/>
      <c r="FMM239" s="56"/>
      <c r="FMN239" s="56"/>
      <c r="FMO239" s="56"/>
      <c r="FMP239" s="56"/>
      <c r="FMQ239" s="56"/>
      <c r="FMR239" s="56"/>
      <c r="FMS239" s="56"/>
      <c r="FMT239" s="56"/>
      <c r="FMU239" s="56"/>
      <c r="FMV239" s="56"/>
      <c r="FMW239" s="56"/>
      <c r="FMX239" s="56"/>
      <c r="FMY239" s="56"/>
      <c r="FMZ239" s="56"/>
      <c r="FNA239" s="56"/>
      <c r="FNB239" s="56"/>
      <c r="FNC239" s="56"/>
      <c r="FND239" s="56"/>
      <c r="FNE239" s="56"/>
      <c r="FNF239" s="56"/>
      <c r="FNG239" s="56"/>
      <c r="FNH239" s="56"/>
      <c r="FNI239" s="56"/>
      <c r="FNJ239" s="56"/>
      <c r="FNK239" s="56"/>
      <c r="FNL239" s="56"/>
      <c r="FNM239" s="56"/>
      <c r="FNN239" s="56"/>
      <c r="FNO239" s="56"/>
      <c r="FNP239" s="56"/>
      <c r="FNQ239" s="56"/>
      <c r="FNR239" s="56"/>
      <c r="FNS239" s="56"/>
      <c r="FNT239" s="56"/>
      <c r="FNU239" s="56"/>
      <c r="FNV239" s="56"/>
      <c r="FNW239" s="56"/>
      <c r="FNX239" s="56"/>
      <c r="FNY239" s="56"/>
      <c r="FNZ239" s="56"/>
      <c r="FOA239" s="56"/>
      <c r="FOB239" s="56"/>
      <c r="FOC239" s="56"/>
      <c r="FOD239" s="56"/>
      <c r="FOE239" s="56"/>
      <c r="FOF239" s="56"/>
      <c r="FOG239" s="56"/>
      <c r="FOH239" s="56"/>
      <c r="FOI239" s="56"/>
      <c r="FOJ239" s="56"/>
      <c r="FOK239" s="56"/>
      <c r="FOL239" s="56"/>
      <c r="FOM239" s="56"/>
      <c r="FON239" s="56"/>
      <c r="FOO239" s="56"/>
      <c r="FOP239" s="56"/>
      <c r="FOQ239" s="56"/>
      <c r="FOR239" s="56"/>
      <c r="FOS239" s="56"/>
      <c r="FOT239" s="56"/>
      <c r="FOU239" s="56"/>
      <c r="FOV239" s="56"/>
      <c r="FOW239" s="56"/>
      <c r="FOX239" s="56"/>
      <c r="FOY239" s="56"/>
      <c r="FOZ239" s="56"/>
      <c r="FPA239" s="56"/>
      <c r="FPB239" s="56"/>
      <c r="FPC239" s="56"/>
      <c r="FPD239" s="56"/>
      <c r="FPE239" s="56"/>
      <c r="FPF239" s="56"/>
      <c r="FPG239" s="56"/>
      <c r="FPH239" s="56"/>
      <c r="FPI239" s="56"/>
      <c r="FPJ239" s="56"/>
      <c r="FPK239" s="56"/>
      <c r="FPL239" s="56"/>
      <c r="FPM239" s="56"/>
      <c r="FPN239" s="56"/>
      <c r="FPO239" s="56"/>
      <c r="FPP239" s="56"/>
      <c r="FPQ239" s="56"/>
      <c r="FPR239" s="56"/>
      <c r="FPS239" s="56"/>
      <c r="FPT239" s="56"/>
      <c r="FPU239" s="56"/>
      <c r="FPV239" s="56"/>
      <c r="FPW239" s="56"/>
      <c r="FPX239" s="56"/>
      <c r="FPY239" s="56"/>
      <c r="FPZ239" s="56"/>
      <c r="FQA239" s="56"/>
      <c r="FQB239" s="56"/>
      <c r="FQC239" s="56"/>
      <c r="FQD239" s="56"/>
      <c r="FQE239" s="56"/>
      <c r="FQF239" s="56"/>
      <c r="FQG239" s="56"/>
      <c r="FQH239" s="56"/>
      <c r="FQI239" s="56"/>
      <c r="FQJ239" s="56"/>
      <c r="FQK239" s="56"/>
      <c r="FQL239" s="56"/>
      <c r="FQM239" s="56"/>
      <c r="FQN239" s="56"/>
      <c r="FQO239" s="56"/>
      <c r="FQP239" s="56"/>
      <c r="FQQ239" s="56"/>
      <c r="FQR239" s="56"/>
      <c r="FQS239" s="56"/>
      <c r="FQT239" s="56"/>
      <c r="FQU239" s="56"/>
      <c r="FQV239" s="56"/>
      <c r="FQW239" s="56"/>
      <c r="FQX239" s="56"/>
      <c r="FQY239" s="56"/>
      <c r="FQZ239" s="56"/>
      <c r="FRA239" s="56"/>
      <c r="FRB239" s="56"/>
      <c r="FRC239" s="56"/>
      <c r="FRD239" s="56"/>
      <c r="FRE239" s="56"/>
      <c r="FRF239" s="56"/>
      <c r="FRG239" s="56"/>
      <c r="FRH239" s="56"/>
      <c r="FRI239" s="56"/>
      <c r="FRJ239" s="56"/>
      <c r="FRK239" s="56"/>
      <c r="FRL239" s="56"/>
      <c r="FRM239" s="56"/>
      <c r="FRN239" s="56"/>
      <c r="FRO239" s="56"/>
      <c r="FRP239" s="56"/>
      <c r="FRQ239" s="56"/>
      <c r="FRR239" s="56"/>
      <c r="FRS239" s="56"/>
      <c r="FRT239" s="56"/>
      <c r="FRU239" s="56"/>
      <c r="FRV239" s="56"/>
      <c r="FRW239" s="56"/>
      <c r="FRX239" s="56"/>
      <c r="FRY239" s="56"/>
      <c r="FRZ239" s="56"/>
      <c r="FSA239" s="56"/>
      <c r="FSB239" s="56"/>
      <c r="FSC239" s="56"/>
      <c r="FSD239" s="56"/>
      <c r="FSE239" s="56"/>
      <c r="FSF239" s="56"/>
      <c r="FSG239" s="56"/>
      <c r="FSH239" s="56"/>
      <c r="FSI239" s="56"/>
      <c r="FSJ239" s="56"/>
      <c r="FSK239" s="56"/>
      <c r="FSL239" s="56"/>
      <c r="FSM239" s="56"/>
      <c r="FSN239" s="56"/>
      <c r="FSO239" s="56"/>
      <c r="FSP239" s="56"/>
      <c r="FSQ239" s="56"/>
      <c r="FSR239" s="56"/>
      <c r="FSS239" s="56"/>
      <c r="FST239" s="56"/>
      <c r="FSU239" s="56"/>
      <c r="FSV239" s="56"/>
      <c r="FSW239" s="56"/>
      <c r="FSX239" s="56"/>
      <c r="FSY239" s="56"/>
      <c r="FSZ239" s="56"/>
      <c r="FTA239" s="56"/>
      <c r="FTB239" s="56"/>
      <c r="FTC239" s="56"/>
      <c r="FTD239" s="56"/>
      <c r="FTE239" s="56"/>
      <c r="FTF239" s="56"/>
      <c r="FTG239" s="56"/>
      <c r="FTH239" s="56"/>
      <c r="FTI239" s="56"/>
      <c r="FTJ239" s="56"/>
      <c r="FTK239" s="56"/>
      <c r="FTL239" s="56"/>
      <c r="FTM239" s="56"/>
      <c r="FTN239" s="56"/>
      <c r="FTO239" s="56"/>
      <c r="FTP239" s="56"/>
      <c r="FTQ239" s="56"/>
      <c r="FTR239" s="56"/>
      <c r="FTS239" s="56"/>
      <c r="FTT239" s="56"/>
      <c r="FTU239" s="56"/>
      <c r="FTV239" s="56"/>
      <c r="FTW239" s="56"/>
      <c r="FTX239" s="56"/>
      <c r="FTY239" s="56"/>
      <c r="FTZ239" s="56"/>
      <c r="FUA239" s="56"/>
      <c r="FUB239" s="56"/>
      <c r="FUC239" s="56"/>
      <c r="FUD239" s="56"/>
      <c r="FUE239" s="56"/>
      <c r="FUF239" s="56"/>
      <c r="FUG239" s="56"/>
      <c r="FUH239" s="56"/>
      <c r="FUI239" s="56"/>
      <c r="FUJ239" s="56"/>
      <c r="FUK239" s="56"/>
      <c r="FUL239" s="56"/>
      <c r="FUM239" s="56"/>
      <c r="FUN239" s="56"/>
      <c r="FUO239" s="56"/>
      <c r="FUP239" s="56"/>
      <c r="FUQ239" s="56"/>
      <c r="FUR239" s="56"/>
      <c r="FUS239" s="56"/>
      <c r="FUT239" s="56"/>
      <c r="FUU239" s="56"/>
      <c r="FUV239" s="56"/>
      <c r="FUW239" s="56"/>
      <c r="FUX239" s="56"/>
      <c r="FUY239" s="56"/>
      <c r="FUZ239" s="56"/>
      <c r="FVA239" s="56"/>
      <c r="FVB239" s="56"/>
      <c r="FVC239" s="56"/>
      <c r="FVD239" s="56"/>
      <c r="FVE239" s="56"/>
      <c r="FVF239" s="56"/>
      <c r="FVG239" s="56"/>
      <c r="FVH239" s="56"/>
      <c r="FVI239" s="56"/>
      <c r="FVJ239" s="56"/>
      <c r="FVK239" s="56"/>
      <c r="FVL239" s="56"/>
      <c r="FVM239" s="56"/>
      <c r="FVN239" s="56"/>
      <c r="FVO239" s="56"/>
      <c r="FVP239" s="56"/>
      <c r="FVQ239" s="56"/>
      <c r="FVR239" s="56"/>
      <c r="FVS239" s="56"/>
      <c r="FVT239" s="56"/>
      <c r="FVU239" s="56"/>
      <c r="FVV239" s="56"/>
      <c r="FVW239" s="56"/>
      <c r="FVX239" s="56"/>
      <c r="FVY239" s="56"/>
      <c r="FVZ239" s="56"/>
      <c r="FWA239" s="56"/>
      <c r="FWB239" s="56"/>
      <c r="FWC239" s="56"/>
      <c r="FWD239" s="56"/>
      <c r="FWE239" s="56"/>
      <c r="FWF239" s="56"/>
      <c r="FWG239" s="56"/>
      <c r="FWH239" s="56"/>
      <c r="FWI239" s="56"/>
      <c r="FWJ239" s="56"/>
      <c r="FWK239" s="56"/>
      <c r="FWL239" s="56"/>
      <c r="FWM239" s="56"/>
      <c r="FWN239" s="56"/>
      <c r="FWO239" s="56"/>
      <c r="FWP239" s="56"/>
      <c r="FWQ239" s="56"/>
      <c r="FWR239" s="56"/>
      <c r="FWS239" s="56"/>
      <c r="FWT239" s="56"/>
      <c r="FWU239" s="56"/>
      <c r="FWV239" s="56"/>
      <c r="FWW239" s="56"/>
      <c r="FWX239" s="56"/>
      <c r="FWY239" s="56"/>
      <c r="FWZ239" s="56"/>
      <c r="FXA239" s="56"/>
      <c r="FXB239" s="56"/>
      <c r="FXC239" s="56"/>
      <c r="FXD239" s="56"/>
      <c r="FXE239" s="56"/>
      <c r="FXF239" s="56"/>
      <c r="FXG239" s="56"/>
      <c r="FXH239" s="56"/>
      <c r="FXI239" s="56"/>
      <c r="FXJ239" s="56"/>
      <c r="FXK239" s="56"/>
      <c r="FXL239" s="56"/>
      <c r="FXM239" s="56"/>
      <c r="FXN239" s="56"/>
      <c r="FXO239" s="56"/>
      <c r="FXP239" s="56"/>
      <c r="FXQ239" s="56"/>
      <c r="FXR239" s="56"/>
      <c r="FXS239" s="56"/>
      <c r="FXT239" s="56"/>
      <c r="FXU239" s="56"/>
      <c r="FXV239" s="56"/>
      <c r="FXW239" s="56"/>
      <c r="FXX239" s="56"/>
      <c r="FXY239" s="56"/>
      <c r="FXZ239" s="56"/>
      <c r="FYA239" s="56"/>
      <c r="FYB239" s="56"/>
      <c r="FYC239" s="56"/>
      <c r="FYD239" s="56"/>
      <c r="FYE239" s="56"/>
      <c r="FYF239" s="56"/>
      <c r="FYG239" s="56"/>
      <c r="FYH239" s="56"/>
      <c r="FYI239" s="56"/>
      <c r="FYJ239" s="56"/>
      <c r="FYK239" s="56"/>
      <c r="FYL239" s="56"/>
      <c r="FYM239" s="56"/>
      <c r="FYN239" s="56"/>
      <c r="FYO239" s="56"/>
      <c r="FYP239" s="56"/>
      <c r="FYQ239" s="56"/>
      <c r="FYR239" s="56"/>
      <c r="FYS239" s="56"/>
      <c r="FYT239" s="56"/>
      <c r="FYU239" s="56"/>
      <c r="FYV239" s="56"/>
      <c r="FYW239" s="56"/>
      <c r="FYX239" s="56"/>
      <c r="FYY239" s="56"/>
      <c r="FYZ239" s="56"/>
      <c r="FZA239" s="56"/>
      <c r="FZB239" s="56"/>
      <c r="FZC239" s="56"/>
      <c r="FZD239" s="56"/>
      <c r="FZE239" s="56"/>
      <c r="FZF239" s="56"/>
      <c r="FZG239" s="56"/>
      <c r="FZH239" s="56"/>
      <c r="FZI239" s="56"/>
      <c r="FZJ239" s="56"/>
      <c r="FZK239" s="56"/>
      <c r="FZL239" s="56"/>
      <c r="FZM239" s="56"/>
      <c r="FZN239" s="56"/>
      <c r="FZO239" s="56"/>
      <c r="FZP239" s="56"/>
      <c r="FZQ239" s="56"/>
      <c r="FZR239" s="56"/>
      <c r="FZS239" s="56"/>
      <c r="FZT239" s="56"/>
      <c r="FZU239" s="56"/>
      <c r="FZV239" s="56"/>
      <c r="FZW239" s="56"/>
      <c r="FZX239" s="56"/>
      <c r="FZY239" s="56"/>
      <c r="FZZ239" s="56"/>
      <c r="GAA239" s="56"/>
      <c r="GAB239" s="56"/>
      <c r="GAC239" s="56"/>
      <c r="GAD239" s="56"/>
      <c r="GAE239" s="56"/>
      <c r="GAF239" s="56"/>
      <c r="GAG239" s="56"/>
      <c r="GAH239" s="56"/>
      <c r="GAI239" s="56"/>
      <c r="GAJ239" s="56"/>
      <c r="GAK239" s="56"/>
      <c r="GAL239" s="56"/>
      <c r="GAM239" s="56"/>
      <c r="GAN239" s="56"/>
      <c r="GAO239" s="56"/>
      <c r="GAP239" s="56"/>
      <c r="GAQ239" s="56"/>
      <c r="GAR239" s="56"/>
      <c r="GAS239" s="56"/>
      <c r="GAT239" s="56"/>
      <c r="GAU239" s="56"/>
      <c r="GAV239" s="56"/>
      <c r="GAW239" s="56"/>
      <c r="GAX239" s="56"/>
      <c r="GAY239" s="56"/>
      <c r="GAZ239" s="56"/>
      <c r="GBA239" s="56"/>
      <c r="GBB239" s="56"/>
      <c r="GBC239" s="56"/>
      <c r="GBD239" s="56"/>
      <c r="GBE239" s="56"/>
      <c r="GBF239" s="56"/>
      <c r="GBG239" s="56"/>
      <c r="GBH239" s="56"/>
      <c r="GBI239" s="56"/>
      <c r="GBJ239" s="56"/>
      <c r="GBK239" s="56"/>
      <c r="GBL239" s="56"/>
      <c r="GBM239" s="56"/>
      <c r="GBN239" s="56"/>
      <c r="GBO239" s="56"/>
      <c r="GBP239" s="56"/>
      <c r="GBQ239" s="56"/>
      <c r="GBR239" s="56"/>
      <c r="GBS239" s="56"/>
      <c r="GBT239" s="56"/>
      <c r="GBU239" s="56"/>
      <c r="GBV239" s="56"/>
      <c r="GBW239" s="56"/>
      <c r="GBX239" s="56"/>
      <c r="GBY239" s="56"/>
      <c r="GBZ239" s="56"/>
      <c r="GCA239" s="56"/>
      <c r="GCB239" s="56"/>
      <c r="GCC239" s="56"/>
      <c r="GCD239" s="56"/>
      <c r="GCE239" s="56"/>
      <c r="GCF239" s="56"/>
      <c r="GCG239" s="56"/>
      <c r="GCH239" s="56"/>
      <c r="GCI239" s="56"/>
      <c r="GCJ239" s="56"/>
      <c r="GCK239" s="56"/>
      <c r="GCL239" s="56"/>
      <c r="GCM239" s="56"/>
      <c r="GCN239" s="56"/>
      <c r="GCO239" s="56"/>
      <c r="GCP239" s="56"/>
      <c r="GCQ239" s="56"/>
      <c r="GCR239" s="56"/>
      <c r="GCS239" s="56"/>
      <c r="GCT239" s="56"/>
      <c r="GCU239" s="56"/>
      <c r="GCV239" s="56"/>
      <c r="GCW239" s="56"/>
      <c r="GCX239" s="56"/>
      <c r="GCY239" s="56"/>
      <c r="GCZ239" s="56"/>
      <c r="GDA239" s="56"/>
      <c r="GDB239" s="56"/>
      <c r="GDC239" s="56"/>
      <c r="GDD239" s="56"/>
      <c r="GDE239" s="56"/>
      <c r="GDF239" s="56"/>
      <c r="GDG239" s="56"/>
      <c r="GDH239" s="56"/>
      <c r="GDI239" s="56"/>
      <c r="GDJ239" s="56"/>
      <c r="GDK239" s="56"/>
      <c r="GDL239" s="56"/>
      <c r="GDM239" s="56"/>
      <c r="GDN239" s="56"/>
      <c r="GDO239" s="56"/>
      <c r="GDP239" s="56"/>
      <c r="GDQ239" s="56"/>
      <c r="GDR239" s="56"/>
      <c r="GDS239" s="56"/>
      <c r="GDT239" s="56"/>
      <c r="GDU239" s="56"/>
      <c r="GDV239" s="56"/>
      <c r="GDW239" s="56"/>
      <c r="GDX239" s="56"/>
      <c r="GDY239" s="56"/>
      <c r="GDZ239" s="56"/>
      <c r="GEA239" s="56"/>
      <c r="GEB239" s="56"/>
      <c r="GEC239" s="56"/>
      <c r="GED239" s="56"/>
      <c r="GEE239" s="56"/>
      <c r="GEF239" s="56"/>
      <c r="GEG239" s="56"/>
      <c r="GEH239" s="56"/>
      <c r="GEI239" s="56"/>
      <c r="GEJ239" s="56"/>
      <c r="GEK239" s="56"/>
      <c r="GEL239" s="56"/>
      <c r="GEM239" s="56"/>
      <c r="GEN239" s="56"/>
      <c r="GEO239" s="56"/>
      <c r="GEP239" s="56"/>
      <c r="GEQ239" s="56"/>
      <c r="GER239" s="56"/>
      <c r="GES239" s="56"/>
      <c r="GET239" s="56"/>
      <c r="GEU239" s="56"/>
      <c r="GEV239" s="56"/>
      <c r="GEW239" s="56"/>
      <c r="GEX239" s="56"/>
      <c r="GEY239" s="56"/>
      <c r="GEZ239" s="56"/>
      <c r="GFA239" s="56"/>
      <c r="GFB239" s="56"/>
      <c r="GFC239" s="56"/>
      <c r="GFD239" s="56"/>
      <c r="GFE239" s="56"/>
      <c r="GFF239" s="56"/>
      <c r="GFG239" s="56"/>
      <c r="GFH239" s="56"/>
      <c r="GFI239" s="56"/>
      <c r="GFJ239" s="56"/>
      <c r="GFK239" s="56"/>
      <c r="GFL239" s="56"/>
      <c r="GFM239" s="56"/>
      <c r="GFN239" s="56"/>
      <c r="GFO239" s="56"/>
      <c r="GFP239" s="56"/>
      <c r="GFQ239" s="56"/>
      <c r="GFR239" s="56"/>
      <c r="GFS239" s="56"/>
      <c r="GFT239" s="56"/>
      <c r="GFU239" s="56"/>
      <c r="GFV239" s="56"/>
      <c r="GFW239" s="56"/>
      <c r="GFX239" s="56"/>
      <c r="GFY239" s="56"/>
      <c r="GFZ239" s="56"/>
      <c r="GGA239" s="56"/>
      <c r="GGB239" s="56"/>
      <c r="GGC239" s="56"/>
      <c r="GGD239" s="56"/>
      <c r="GGE239" s="56"/>
      <c r="GGF239" s="56"/>
      <c r="GGG239" s="56"/>
      <c r="GGH239" s="56"/>
      <c r="GGI239" s="56"/>
      <c r="GGJ239" s="56"/>
      <c r="GGK239" s="56"/>
      <c r="GGL239" s="56"/>
      <c r="GGM239" s="56"/>
      <c r="GGN239" s="56"/>
      <c r="GGO239" s="56"/>
      <c r="GGP239" s="56"/>
      <c r="GGQ239" s="56"/>
      <c r="GGR239" s="56"/>
      <c r="GGS239" s="56"/>
      <c r="GGT239" s="56"/>
      <c r="GGU239" s="56"/>
      <c r="GGV239" s="56"/>
      <c r="GGW239" s="56"/>
      <c r="GGX239" s="56"/>
      <c r="GGY239" s="56"/>
      <c r="GGZ239" s="56"/>
      <c r="GHA239" s="56"/>
      <c r="GHB239" s="56"/>
      <c r="GHC239" s="56"/>
      <c r="GHD239" s="56"/>
      <c r="GHE239" s="56"/>
      <c r="GHF239" s="56"/>
      <c r="GHG239" s="56"/>
      <c r="GHH239" s="56"/>
      <c r="GHI239" s="56"/>
      <c r="GHJ239" s="56"/>
      <c r="GHK239" s="56"/>
      <c r="GHL239" s="56"/>
      <c r="GHM239" s="56"/>
      <c r="GHN239" s="56"/>
      <c r="GHO239" s="56"/>
      <c r="GHP239" s="56"/>
      <c r="GHQ239" s="56"/>
      <c r="GHR239" s="56"/>
      <c r="GHS239" s="56"/>
      <c r="GHT239" s="56"/>
      <c r="GHU239" s="56"/>
      <c r="GHV239" s="56"/>
      <c r="GHW239" s="56"/>
      <c r="GHX239" s="56"/>
      <c r="GHY239" s="56"/>
      <c r="GHZ239" s="56"/>
      <c r="GIA239" s="56"/>
      <c r="GIB239" s="56"/>
      <c r="GIC239" s="56"/>
      <c r="GID239" s="56"/>
      <c r="GIE239" s="56"/>
      <c r="GIF239" s="56"/>
      <c r="GIG239" s="56"/>
      <c r="GIH239" s="56"/>
      <c r="GII239" s="56"/>
      <c r="GIJ239" s="56"/>
      <c r="GIK239" s="56"/>
      <c r="GIL239" s="56"/>
      <c r="GIM239" s="56"/>
      <c r="GIN239" s="56"/>
      <c r="GIO239" s="56"/>
      <c r="GIP239" s="56"/>
      <c r="GIQ239" s="56"/>
      <c r="GIR239" s="56"/>
      <c r="GIS239" s="56"/>
      <c r="GIT239" s="56"/>
      <c r="GIU239" s="56"/>
      <c r="GIV239" s="56"/>
      <c r="GIW239" s="56"/>
      <c r="GIX239" s="56"/>
      <c r="GIY239" s="56"/>
      <c r="GIZ239" s="56"/>
      <c r="GJA239" s="56"/>
      <c r="GJB239" s="56"/>
      <c r="GJC239" s="56"/>
      <c r="GJD239" s="56"/>
      <c r="GJE239" s="56"/>
      <c r="GJF239" s="56"/>
      <c r="GJG239" s="56"/>
      <c r="GJH239" s="56"/>
      <c r="GJI239" s="56"/>
      <c r="GJJ239" s="56"/>
      <c r="GJK239" s="56"/>
      <c r="GJL239" s="56"/>
      <c r="GJM239" s="56"/>
      <c r="GJN239" s="56"/>
      <c r="GJO239" s="56"/>
      <c r="GJP239" s="56"/>
      <c r="GJQ239" s="56"/>
      <c r="GJR239" s="56"/>
      <c r="GJS239" s="56"/>
      <c r="GJT239" s="56"/>
      <c r="GJU239" s="56"/>
      <c r="GJV239" s="56"/>
      <c r="GJW239" s="56"/>
      <c r="GJX239" s="56"/>
      <c r="GJY239" s="56"/>
      <c r="GJZ239" s="56"/>
      <c r="GKA239" s="56"/>
      <c r="GKB239" s="56"/>
      <c r="GKC239" s="56"/>
      <c r="GKD239" s="56"/>
      <c r="GKE239" s="56"/>
      <c r="GKF239" s="56"/>
      <c r="GKG239" s="56"/>
      <c r="GKH239" s="56"/>
      <c r="GKI239" s="56"/>
      <c r="GKJ239" s="56"/>
      <c r="GKK239" s="56"/>
      <c r="GKL239" s="56"/>
      <c r="GKM239" s="56"/>
      <c r="GKN239" s="56"/>
      <c r="GKO239" s="56"/>
      <c r="GKP239" s="56"/>
      <c r="GKQ239" s="56"/>
      <c r="GKR239" s="56"/>
      <c r="GKS239" s="56"/>
      <c r="GKT239" s="56"/>
      <c r="GKU239" s="56"/>
      <c r="GKV239" s="56"/>
      <c r="GKW239" s="56"/>
      <c r="GKX239" s="56"/>
      <c r="GKY239" s="56"/>
      <c r="GKZ239" s="56"/>
      <c r="GLA239" s="56"/>
      <c r="GLB239" s="56"/>
      <c r="GLC239" s="56"/>
      <c r="GLD239" s="56"/>
      <c r="GLE239" s="56"/>
      <c r="GLF239" s="56"/>
      <c r="GLG239" s="56"/>
      <c r="GLH239" s="56"/>
      <c r="GLI239" s="56"/>
      <c r="GLJ239" s="56"/>
      <c r="GLK239" s="56"/>
      <c r="GLL239" s="56"/>
      <c r="GLM239" s="56"/>
      <c r="GLN239" s="56"/>
      <c r="GLO239" s="56"/>
      <c r="GLP239" s="56"/>
      <c r="GLQ239" s="56"/>
      <c r="GLR239" s="56"/>
      <c r="GLS239" s="56"/>
      <c r="GLT239" s="56"/>
      <c r="GLU239" s="56"/>
      <c r="GLV239" s="56"/>
      <c r="GLW239" s="56"/>
      <c r="GLX239" s="56"/>
      <c r="GLY239" s="56"/>
      <c r="GLZ239" s="56"/>
      <c r="GMA239" s="56"/>
      <c r="GMB239" s="56"/>
      <c r="GMC239" s="56"/>
      <c r="GMD239" s="56"/>
      <c r="GME239" s="56"/>
      <c r="GMF239" s="56"/>
      <c r="GMG239" s="56"/>
      <c r="GMH239" s="56"/>
      <c r="GMI239" s="56"/>
      <c r="GMJ239" s="56"/>
      <c r="GMK239" s="56"/>
      <c r="GML239" s="56"/>
      <c r="GMM239" s="56"/>
      <c r="GMN239" s="56"/>
      <c r="GMO239" s="56"/>
      <c r="GMP239" s="56"/>
      <c r="GMQ239" s="56"/>
      <c r="GMR239" s="56"/>
      <c r="GMS239" s="56"/>
      <c r="GMT239" s="56"/>
      <c r="GMU239" s="56"/>
      <c r="GMV239" s="56"/>
      <c r="GMW239" s="56"/>
      <c r="GMX239" s="56"/>
      <c r="GMY239" s="56"/>
      <c r="GMZ239" s="56"/>
      <c r="GNA239" s="56"/>
      <c r="GNB239" s="56"/>
      <c r="GNC239" s="56"/>
      <c r="GND239" s="56"/>
      <c r="GNE239" s="56"/>
      <c r="GNF239" s="56"/>
      <c r="GNG239" s="56"/>
      <c r="GNH239" s="56"/>
      <c r="GNI239" s="56"/>
      <c r="GNJ239" s="56"/>
      <c r="GNK239" s="56"/>
      <c r="GNL239" s="56"/>
      <c r="GNM239" s="56"/>
      <c r="GNN239" s="56"/>
      <c r="GNO239" s="56"/>
      <c r="GNP239" s="56"/>
      <c r="GNQ239" s="56"/>
      <c r="GNR239" s="56"/>
      <c r="GNS239" s="56"/>
      <c r="GNT239" s="56"/>
      <c r="GNU239" s="56"/>
      <c r="GNV239" s="56"/>
      <c r="GNW239" s="56"/>
      <c r="GNX239" s="56"/>
      <c r="GNY239" s="56"/>
      <c r="GNZ239" s="56"/>
      <c r="GOA239" s="56"/>
      <c r="GOB239" s="56"/>
      <c r="GOC239" s="56"/>
      <c r="GOD239" s="56"/>
      <c r="GOE239" s="56"/>
      <c r="GOF239" s="56"/>
      <c r="GOG239" s="56"/>
      <c r="GOH239" s="56"/>
      <c r="GOI239" s="56"/>
      <c r="GOJ239" s="56"/>
      <c r="GOK239" s="56"/>
      <c r="GOL239" s="56"/>
      <c r="GOM239" s="56"/>
      <c r="GON239" s="56"/>
      <c r="GOO239" s="56"/>
      <c r="GOP239" s="56"/>
      <c r="GOQ239" s="56"/>
      <c r="GOR239" s="56"/>
      <c r="GOS239" s="56"/>
      <c r="GOT239" s="56"/>
      <c r="GOU239" s="56"/>
      <c r="GOV239" s="56"/>
      <c r="GOW239" s="56"/>
      <c r="GOX239" s="56"/>
      <c r="GOY239" s="56"/>
      <c r="GOZ239" s="56"/>
      <c r="GPA239" s="56"/>
      <c r="GPB239" s="56"/>
      <c r="GPC239" s="56"/>
      <c r="GPD239" s="56"/>
      <c r="GPE239" s="56"/>
      <c r="GPF239" s="56"/>
      <c r="GPG239" s="56"/>
      <c r="GPH239" s="56"/>
      <c r="GPI239" s="56"/>
      <c r="GPJ239" s="56"/>
      <c r="GPK239" s="56"/>
      <c r="GPL239" s="56"/>
      <c r="GPM239" s="56"/>
      <c r="GPN239" s="56"/>
      <c r="GPO239" s="56"/>
      <c r="GPP239" s="56"/>
      <c r="GPQ239" s="56"/>
      <c r="GPR239" s="56"/>
      <c r="GPS239" s="56"/>
      <c r="GPT239" s="56"/>
      <c r="GPU239" s="56"/>
      <c r="GPV239" s="56"/>
      <c r="GPW239" s="56"/>
      <c r="GPX239" s="56"/>
      <c r="GPY239" s="56"/>
      <c r="GPZ239" s="56"/>
      <c r="GQA239" s="56"/>
      <c r="GQB239" s="56"/>
      <c r="GQC239" s="56"/>
      <c r="GQD239" s="56"/>
      <c r="GQE239" s="56"/>
      <c r="GQF239" s="56"/>
      <c r="GQG239" s="56"/>
      <c r="GQH239" s="56"/>
      <c r="GQI239" s="56"/>
      <c r="GQJ239" s="56"/>
      <c r="GQK239" s="56"/>
      <c r="GQL239" s="56"/>
      <c r="GQM239" s="56"/>
      <c r="GQN239" s="56"/>
      <c r="GQO239" s="56"/>
      <c r="GQP239" s="56"/>
      <c r="GQQ239" s="56"/>
      <c r="GQR239" s="56"/>
      <c r="GQS239" s="56"/>
      <c r="GQT239" s="56"/>
      <c r="GQU239" s="56"/>
      <c r="GQV239" s="56"/>
      <c r="GQW239" s="56"/>
      <c r="GQX239" s="56"/>
      <c r="GQY239" s="56"/>
      <c r="GQZ239" s="56"/>
      <c r="GRA239" s="56"/>
      <c r="GRB239" s="56"/>
      <c r="GRC239" s="56"/>
      <c r="GRD239" s="56"/>
      <c r="GRE239" s="56"/>
      <c r="GRF239" s="56"/>
      <c r="GRG239" s="56"/>
      <c r="GRH239" s="56"/>
      <c r="GRI239" s="56"/>
      <c r="GRJ239" s="56"/>
      <c r="GRK239" s="56"/>
      <c r="GRL239" s="56"/>
      <c r="GRM239" s="56"/>
      <c r="GRN239" s="56"/>
      <c r="GRO239" s="56"/>
      <c r="GRP239" s="56"/>
      <c r="GRQ239" s="56"/>
      <c r="GRR239" s="56"/>
      <c r="GRS239" s="56"/>
      <c r="GRT239" s="56"/>
      <c r="GRU239" s="56"/>
      <c r="GRV239" s="56"/>
      <c r="GRW239" s="56"/>
      <c r="GRX239" s="56"/>
      <c r="GRY239" s="56"/>
      <c r="GRZ239" s="56"/>
      <c r="GSA239" s="56"/>
      <c r="GSB239" s="56"/>
      <c r="GSC239" s="56"/>
      <c r="GSD239" s="56"/>
      <c r="GSE239" s="56"/>
      <c r="GSF239" s="56"/>
      <c r="GSG239" s="56"/>
      <c r="GSH239" s="56"/>
      <c r="GSI239" s="56"/>
      <c r="GSJ239" s="56"/>
      <c r="GSK239" s="56"/>
      <c r="GSL239" s="56"/>
      <c r="GSM239" s="56"/>
      <c r="GSN239" s="56"/>
      <c r="GSO239" s="56"/>
      <c r="GSP239" s="56"/>
      <c r="GSQ239" s="56"/>
      <c r="GSR239" s="56"/>
      <c r="GSS239" s="56"/>
      <c r="GST239" s="56"/>
      <c r="GSU239" s="56"/>
      <c r="GSV239" s="56"/>
      <c r="GSW239" s="56"/>
      <c r="GSX239" s="56"/>
      <c r="GSY239" s="56"/>
      <c r="GSZ239" s="56"/>
      <c r="GTA239" s="56"/>
      <c r="GTB239" s="56"/>
      <c r="GTC239" s="56"/>
      <c r="GTD239" s="56"/>
      <c r="GTE239" s="56"/>
      <c r="GTF239" s="56"/>
      <c r="GTG239" s="56"/>
      <c r="GTH239" s="56"/>
      <c r="GTI239" s="56"/>
      <c r="GTJ239" s="56"/>
      <c r="GTK239" s="56"/>
      <c r="GTL239" s="56"/>
      <c r="GTM239" s="56"/>
      <c r="GTN239" s="56"/>
      <c r="GTO239" s="56"/>
      <c r="GTP239" s="56"/>
      <c r="GTQ239" s="56"/>
      <c r="GTR239" s="56"/>
      <c r="GTS239" s="56"/>
      <c r="GTT239" s="56"/>
      <c r="GTU239" s="56"/>
      <c r="GTV239" s="56"/>
      <c r="GTW239" s="56"/>
      <c r="GTX239" s="56"/>
      <c r="GTY239" s="56"/>
      <c r="GTZ239" s="56"/>
      <c r="GUA239" s="56"/>
      <c r="GUB239" s="56"/>
      <c r="GUC239" s="56"/>
      <c r="GUD239" s="56"/>
      <c r="GUE239" s="56"/>
      <c r="GUF239" s="56"/>
      <c r="GUG239" s="56"/>
      <c r="GUH239" s="56"/>
      <c r="GUI239" s="56"/>
      <c r="GUJ239" s="56"/>
      <c r="GUK239" s="56"/>
      <c r="GUL239" s="56"/>
      <c r="GUM239" s="56"/>
      <c r="GUN239" s="56"/>
      <c r="GUO239" s="56"/>
      <c r="GUP239" s="56"/>
      <c r="GUQ239" s="56"/>
      <c r="GUR239" s="56"/>
      <c r="GUS239" s="56"/>
      <c r="GUT239" s="56"/>
      <c r="GUU239" s="56"/>
      <c r="GUV239" s="56"/>
      <c r="GUW239" s="56"/>
      <c r="GUX239" s="56"/>
      <c r="GUY239" s="56"/>
      <c r="GUZ239" s="56"/>
      <c r="GVA239" s="56"/>
      <c r="GVB239" s="56"/>
      <c r="GVC239" s="56"/>
      <c r="GVD239" s="56"/>
      <c r="GVE239" s="56"/>
      <c r="GVF239" s="56"/>
      <c r="GVG239" s="56"/>
      <c r="GVH239" s="56"/>
      <c r="GVI239" s="56"/>
      <c r="GVJ239" s="56"/>
      <c r="GVK239" s="56"/>
      <c r="GVL239" s="56"/>
      <c r="GVM239" s="56"/>
      <c r="GVN239" s="56"/>
      <c r="GVO239" s="56"/>
      <c r="GVP239" s="56"/>
      <c r="GVQ239" s="56"/>
      <c r="GVR239" s="56"/>
      <c r="GVS239" s="56"/>
      <c r="GVT239" s="56"/>
      <c r="GVU239" s="56"/>
      <c r="GVV239" s="56"/>
      <c r="GVW239" s="56"/>
      <c r="GVX239" s="56"/>
      <c r="GVY239" s="56"/>
      <c r="GVZ239" s="56"/>
      <c r="GWA239" s="56"/>
      <c r="GWB239" s="56"/>
      <c r="GWC239" s="56"/>
      <c r="GWD239" s="56"/>
      <c r="GWE239" s="56"/>
      <c r="GWF239" s="56"/>
      <c r="GWG239" s="56"/>
      <c r="GWH239" s="56"/>
      <c r="GWI239" s="56"/>
      <c r="GWJ239" s="56"/>
      <c r="GWK239" s="56"/>
      <c r="GWL239" s="56"/>
      <c r="GWM239" s="56"/>
      <c r="GWN239" s="56"/>
      <c r="GWO239" s="56"/>
      <c r="GWP239" s="56"/>
      <c r="GWQ239" s="56"/>
      <c r="GWR239" s="56"/>
      <c r="GWS239" s="56"/>
      <c r="GWT239" s="56"/>
      <c r="GWU239" s="56"/>
      <c r="GWV239" s="56"/>
      <c r="GWW239" s="56"/>
      <c r="GWX239" s="56"/>
      <c r="GWY239" s="56"/>
      <c r="GWZ239" s="56"/>
      <c r="GXA239" s="56"/>
      <c r="GXB239" s="56"/>
      <c r="GXC239" s="56"/>
      <c r="GXD239" s="56"/>
      <c r="GXE239" s="56"/>
      <c r="GXF239" s="56"/>
      <c r="GXG239" s="56"/>
      <c r="GXH239" s="56"/>
      <c r="GXI239" s="56"/>
      <c r="GXJ239" s="56"/>
      <c r="GXK239" s="56"/>
      <c r="GXL239" s="56"/>
      <c r="GXM239" s="56"/>
      <c r="GXN239" s="56"/>
      <c r="GXO239" s="56"/>
      <c r="GXP239" s="56"/>
      <c r="GXQ239" s="56"/>
      <c r="GXR239" s="56"/>
      <c r="GXS239" s="56"/>
      <c r="GXT239" s="56"/>
      <c r="GXU239" s="56"/>
      <c r="GXV239" s="56"/>
      <c r="GXW239" s="56"/>
      <c r="GXX239" s="56"/>
      <c r="GXY239" s="56"/>
      <c r="GXZ239" s="56"/>
      <c r="GYA239" s="56"/>
      <c r="GYB239" s="56"/>
      <c r="GYC239" s="56"/>
      <c r="GYD239" s="56"/>
      <c r="GYE239" s="56"/>
      <c r="GYF239" s="56"/>
      <c r="GYG239" s="56"/>
      <c r="GYH239" s="56"/>
      <c r="GYI239" s="56"/>
      <c r="GYJ239" s="56"/>
      <c r="GYK239" s="56"/>
      <c r="GYL239" s="56"/>
      <c r="GYM239" s="56"/>
      <c r="GYN239" s="56"/>
      <c r="GYO239" s="56"/>
      <c r="GYP239" s="56"/>
      <c r="GYQ239" s="56"/>
      <c r="GYR239" s="56"/>
      <c r="GYS239" s="56"/>
      <c r="GYT239" s="56"/>
      <c r="GYU239" s="56"/>
      <c r="GYV239" s="56"/>
      <c r="GYW239" s="56"/>
      <c r="GYX239" s="56"/>
      <c r="GYY239" s="56"/>
      <c r="GYZ239" s="56"/>
      <c r="GZA239" s="56"/>
      <c r="GZB239" s="56"/>
      <c r="GZC239" s="56"/>
      <c r="GZD239" s="56"/>
      <c r="GZE239" s="56"/>
      <c r="GZF239" s="56"/>
      <c r="GZG239" s="56"/>
      <c r="GZH239" s="56"/>
      <c r="GZI239" s="56"/>
      <c r="GZJ239" s="56"/>
      <c r="GZK239" s="56"/>
      <c r="GZL239" s="56"/>
      <c r="GZM239" s="56"/>
      <c r="GZN239" s="56"/>
      <c r="GZO239" s="56"/>
      <c r="GZP239" s="56"/>
      <c r="GZQ239" s="56"/>
      <c r="GZR239" s="56"/>
      <c r="GZS239" s="56"/>
      <c r="GZT239" s="56"/>
      <c r="GZU239" s="56"/>
      <c r="GZV239" s="56"/>
      <c r="GZW239" s="56"/>
      <c r="GZX239" s="56"/>
      <c r="GZY239" s="56"/>
      <c r="GZZ239" s="56"/>
      <c r="HAA239" s="56"/>
      <c r="HAB239" s="56"/>
      <c r="HAC239" s="56"/>
      <c r="HAD239" s="56"/>
      <c r="HAE239" s="56"/>
      <c r="HAF239" s="56"/>
      <c r="HAG239" s="56"/>
      <c r="HAH239" s="56"/>
      <c r="HAI239" s="56"/>
      <c r="HAJ239" s="56"/>
      <c r="HAK239" s="56"/>
      <c r="HAL239" s="56"/>
      <c r="HAM239" s="56"/>
      <c r="HAN239" s="56"/>
      <c r="HAO239" s="56"/>
      <c r="HAP239" s="56"/>
      <c r="HAQ239" s="56"/>
      <c r="HAR239" s="56"/>
      <c r="HAS239" s="56"/>
      <c r="HAT239" s="56"/>
      <c r="HAU239" s="56"/>
      <c r="HAV239" s="56"/>
      <c r="HAW239" s="56"/>
      <c r="HAX239" s="56"/>
      <c r="HAY239" s="56"/>
      <c r="HAZ239" s="56"/>
      <c r="HBA239" s="56"/>
      <c r="HBB239" s="56"/>
      <c r="HBC239" s="56"/>
      <c r="HBD239" s="56"/>
      <c r="HBE239" s="56"/>
      <c r="HBF239" s="56"/>
      <c r="HBG239" s="56"/>
      <c r="HBH239" s="56"/>
      <c r="HBI239" s="56"/>
      <c r="HBJ239" s="56"/>
      <c r="HBK239" s="56"/>
      <c r="HBL239" s="56"/>
      <c r="HBM239" s="56"/>
      <c r="HBN239" s="56"/>
      <c r="HBO239" s="56"/>
      <c r="HBP239" s="56"/>
      <c r="HBQ239" s="56"/>
      <c r="HBR239" s="56"/>
      <c r="HBS239" s="56"/>
      <c r="HBT239" s="56"/>
      <c r="HBU239" s="56"/>
      <c r="HBV239" s="56"/>
      <c r="HBW239" s="56"/>
      <c r="HBX239" s="56"/>
      <c r="HBY239" s="56"/>
      <c r="HBZ239" s="56"/>
      <c r="HCA239" s="56"/>
      <c r="HCB239" s="56"/>
      <c r="HCC239" s="56"/>
      <c r="HCD239" s="56"/>
      <c r="HCE239" s="56"/>
      <c r="HCF239" s="56"/>
      <c r="HCG239" s="56"/>
      <c r="HCH239" s="56"/>
      <c r="HCI239" s="56"/>
      <c r="HCJ239" s="56"/>
      <c r="HCK239" s="56"/>
      <c r="HCL239" s="56"/>
      <c r="HCM239" s="56"/>
      <c r="HCN239" s="56"/>
      <c r="HCO239" s="56"/>
      <c r="HCP239" s="56"/>
      <c r="HCQ239" s="56"/>
      <c r="HCR239" s="56"/>
      <c r="HCS239" s="56"/>
      <c r="HCT239" s="56"/>
      <c r="HCU239" s="56"/>
      <c r="HCV239" s="56"/>
      <c r="HCW239" s="56"/>
      <c r="HCX239" s="56"/>
      <c r="HCY239" s="56"/>
      <c r="HCZ239" s="56"/>
      <c r="HDA239" s="56"/>
      <c r="HDB239" s="56"/>
      <c r="HDC239" s="56"/>
      <c r="HDD239" s="56"/>
      <c r="HDE239" s="56"/>
      <c r="HDF239" s="56"/>
      <c r="HDG239" s="56"/>
      <c r="HDH239" s="56"/>
      <c r="HDI239" s="56"/>
      <c r="HDJ239" s="56"/>
      <c r="HDK239" s="56"/>
      <c r="HDL239" s="56"/>
      <c r="HDM239" s="56"/>
      <c r="HDN239" s="56"/>
      <c r="HDO239" s="56"/>
      <c r="HDP239" s="56"/>
      <c r="HDQ239" s="56"/>
      <c r="HDR239" s="56"/>
      <c r="HDS239" s="56"/>
      <c r="HDT239" s="56"/>
      <c r="HDU239" s="56"/>
      <c r="HDV239" s="56"/>
      <c r="HDW239" s="56"/>
      <c r="HDX239" s="56"/>
      <c r="HDY239" s="56"/>
      <c r="HDZ239" s="56"/>
      <c r="HEA239" s="56"/>
      <c r="HEB239" s="56"/>
      <c r="HEC239" s="56"/>
      <c r="HED239" s="56"/>
      <c r="HEE239" s="56"/>
      <c r="HEF239" s="56"/>
      <c r="HEG239" s="56"/>
      <c r="HEH239" s="56"/>
      <c r="HEI239" s="56"/>
      <c r="HEJ239" s="56"/>
      <c r="HEK239" s="56"/>
      <c r="HEL239" s="56"/>
      <c r="HEM239" s="56"/>
      <c r="HEN239" s="56"/>
      <c r="HEO239" s="56"/>
      <c r="HEP239" s="56"/>
      <c r="HEQ239" s="56"/>
      <c r="HER239" s="56"/>
      <c r="HES239" s="56"/>
      <c r="HET239" s="56"/>
      <c r="HEU239" s="56"/>
      <c r="HEV239" s="56"/>
      <c r="HEW239" s="56"/>
      <c r="HEX239" s="56"/>
      <c r="HEY239" s="56"/>
      <c r="HEZ239" s="56"/>
      <c r="HFA239" s="56"/>
      <c r="HFB239" s="56"/>
      <c r="HFC239" s="56"/>
      <c r="HFD239" s="56"/>
      <c r="HFE239" s="56"/>
      <c r="HFF239" s="56"/>
      <c r="HFG239" s="56"/>
      <c r="HFH239" s="56"/>
      <c r="HFI239" s="56"/>
      <c r="HFJ239" s="56"/>
      <c r="HFK239" s="56"/>
      <c r="HFL239" s="56"/>
      <c r="HFM239" s="56"/>
      <c r="HFN239" s="56"/>
      <c r="HFO239" s="56"/>
      <c r="HFP239" s="56"/>
      <c r="HFQ239" s="56"/>
      <c r="HFR239" s="56"/>
      <c r="HFS239" s="56"/>
      <c r="HFT239" s="56"/>
      <c r="HFU239" s="56"/>
      <c r="HFV239" s="56"/>
      <c r="HFW239" s="56"/>
      <c r="HFX239" s="56"/>
      <c r="HFY239" s="56"/>
      <c r="HFZ239" s="56"/>
      <c r="HGA239" s="56"/>
      <c r="HGB239" s="56"/>
      <c r="HGC239" s="56"/>
      <c r="HGD239" s="56"/>
      <c r="HGE239" s="56"/>
      <c r="HGF239" s="56"/>
      <c r="HGG239" s="56"/>
      <c r="HGH239" s="56"/>
      <c r="HGI239" s="56"/>
      <c r="HGJ239" s="56"/>
      <c r="HGK239" s="56"/>
      <c r="HGL239" s="56"/>
      <c r="HGM239" s="56"/>
      <c r="HGN239" s="56"/>
      <c r="HGO239" s="56"/>
      <c r="HGP239" s="56"/>
      <c r="HGQ239" s="56"/>
      <c r="HGR239" s="56"/>
      <c r="HGS239" s="56"/>
      <c r="HGT239" s="56"/>
      <c r="HGU239" s="56"/>
      <c r="HGV239" s="56"/>
      <c r="HGW239" s="56"/>
      <c r="HGX239" s="56"/>
      <c r="HGY239" s="56"/>
      <c r="HGZ239" s="56"/>
      <c r="HHA239" s="56"/>
      <c r="HHB239" s="56"/>
      <c r="HHC239" s="56"/>
      <c r="HHD239" s="56"/>
      <c r="HHE239" s="56"/>
      <c r="HHF239" s="56"/>
      <c r="HHG239" s="56"/>
      <c r="HHH239" s="56"/>
      <c r="HHI239" s="56"/>
      <c r="HHJ239" s="56"/>
      <c r="HHK239" s="56"/>
      <c r="HHL239" s="56"/>
      <c r="HHM239" s="56"/>
      <c r="HHN239" s="56"/>
      <c r="HHO239" s="56"/>
      <c r="HHP239" s="56"/>
      <c r="HHQ239" s="56"/>
      <c r="HHR239" s="56"/>
      <c r="HHS239" s="56"/>
      <c r="HHT239" s="56"/>
      <c r="HHU239" s="56"/>
      <c r="HHV239" s="56"/>
      <c r="HHW239" s="56"/>
      <c r="HHX239" s="56"/>
      <c r="HHY239" s="56"/>
      <c r="HHZ239" s="56"/>
      <c r="HIA239" s="56"/>
      <c r="HIB239" s="56"/>
      <c r="HIC239" s="56"/>
      <c r="HID239" s="56"/>
      <c r="HIE239" s="56"/>
      <c r="HIF239" s="56"/>
      <c r="HIG239" s="56"/>
      <c r="HIH239" s="56"/>
      <c r="HII239" s="56"/>
      <c r="HIJ239" s="56"/>
      <c r="HIK239" s="56"/>
      <c r="HIL239" s="56"/>
      <c r="HIM239" s="56"/>
      <c r="HIN239" s="56"/>
      <c r="HIO239" s="56"/>
      <c r="HIP239" s="56"/>
      <c r="HIQ239" s="56"/>
      <c r="HIR239" s="56"/>
      <c r="HIS239" s="56"/>
      <c r="HIT239" s="56"/>
      <c r="HIU239" s="56"/>
      <c r="HIV239" s="56"/>
      <c r="HIW239" s="56"/>
      <c r="HIX239" s="56"/>
      <c r="HIY239" s="56"/>
      <c r="HIZ239" s="56"/>
      <c r="HJA239" s="56"/>
      <c r="HJB239" s="56"/>
      <c r="HJC239" s="56"/>
      <c r="HJD239" s="56"/>
      <c r="HJE239" s="56"/>
      <c r="HJF239" s="56"/>
      <c r="HJG239" s="56"/>
      <c r="HJH239" s="56"/>
      <c r="HJI239" s="56"/>
      <c r="HJJ239" s="56"/>
      <c r="HJK239" s="56"/>
      <c r="HJL239" s="56"/>
      <c r="HJM239" s="56"/>
      <c r="HJN239" s="56"/>
      <c r="HJO239" s="56"/>
      <c r="HJP239" s="56"/>
      <c r="HJQ239" s="56"/>
      <c r="HJR239" s="56"/>
      <c r="HJS239" s="56"/>
      <c r="HJT239" s="56"/>
      <c r="HJU239" s="56"/>
      <c r="HJV239" s="56"/>
      <c r="HJW239" s="56"/>
      <c r="HJX239" s="56"/>
      <c r="HJY239" s="56"/>
      <c r="HJZ239" s="56"/>
      <c r="HKA239" s="56"/>
      <c r="HKB239" s="56"/>
      <c r="HKC239" s="56"/>
      <c r="HKD239" s="56"/>
      <c r="HKE239" s="56"/>
      <c r="HKF239" s="56"/>
      <c r="HKG239" s="56"/>
      <c r="HKH239" s="56"/>
      <c r="HKI239" s="56"/>
      <c r="HKJ239" s="56"/>
      <c r="HKK239" s="56"/>
      <c r="HKL239" s="56"/>
      <c r="HKM239" s="56"/>
      <c r="HKN239" s="56"/>
      <c r="HKO239" s="56"/>
      <c r="HKP239" s="56"/>
      <c r="HKQ239" s="56"/>
      <c r="HKR239" s="56"/>
      <c r="HKS239" s="56"/>
      <c r="HKT239" s="56"/>
      <c r="HKU239" s="56"/>
      <c r="HKV239" s="56"/>
      <c r="HKW239" s="56"/>
      <c r="HKX239" s="56"/>
      <c r="HKY239" s="56"/>
      <c r="HKZ239" s="56"/>
      <c r="HLA239" s="56"/>
      <c r="HLB239" s="56"/>
      <c r="HLC239" s="56"/>
      <c r="HLD239" s="56"/>
      <c r="HLE239" s="56"/>
      <c r="HLF239" s="56"/>
      <c r="HLG239" s="56"/>
      <c r="HLH239" s="56"/>
      <c r="HLI239" s="56"/>
      <c r="HLJ239" s="56"/>
      <c r="HLK239" s="56"/>
      <c r="HLL239" s="56"/>
      <c r="HLM239" s="56"/>
      <c r="HLN239" s="56"/>
      <c r="HLO239" s="56"/>
      <c r="HLP239" s="56"/>
      <c r="HLQ239" s="56"/>
      <c r="HLR239" s="56"/>
      <c r="HLS239" s="56"/>
      <c r="HLT239" s="56"/>
      <c r="HLU239" s="56"/>
      <c r="HLV239" s="56"/>
      <c r="HLW239" s="56"/>
      <c r="HLX239" s="56"/>
      <c r="HLY239" s="56"/>
      <c r="HLZ239" s="56"/>
      <c r="HMA239" s="56"/>
      <c r="HMB239" s="56"/>
      <c r="HMC239" s="56"/>
      <c r="HMD239" s="56"/>
      <c r="HME239" s="56"/>
      <c r="HMF239" s="56"/>
      <c r="HMG239" s="56"/>
      <c r="HMH239" s="56"/>
      <c r="HMI239" s="56"/>
      <c r="HMJ239" s="56"/>
      <c r="HMK239" s="56"/>
      <c r="HML239" s="56"/>
      <c r="HMM239" s="56"/>
      <c r="HMN239" s="56"/>
      <c r="HMO239" s="56"/>
      <c r="HMP239" s="56"/>
      <c r="HMQ239" s="56"/>
      <c r="HMR239" s="56"/>
      <c r="HMS239" s="56"/>
      <c r="HMT239" s="56"/>
      <c r="HMU239" s="56"/>
      <c r="HMV239" s="56"/>
      <c r="HMW239" s="56"/>
      <c r="HMX239" s="56"/>
      <c r="HMY239" s="56"/>
      <c r="HMZ239" s="56"/>
      <c r="HNA239" s="56"/>
      <c r="HNB239" s="56"/>
      <c r="HNC239" s="56"/>
      <c r="HND239" s="56"/>
      <c r="HNE239" s="56"/>
      <c r="HNF239" s="56"/>
      <c r="HNG239" s="56"/>
      <c r="HNH239" s="56"/>
      <c r="HNI239" s="56"/>
      <c r="HNJ239" s="56"/>
      <c r="HNK239" s="56"/>
      <c r="HNL239" s="56"/>
      <c r="HNM239" s="56"/>
      <c r="HNN239" s="56"/>
      <c r="HNO239" s="56"/>
      <c r="HNP239" s="56"/>
      <c r="HNQ239" s="56"/>
      <c r="HNR239" s="56"/>
      <c r="HNS239" s="56"/>
      <c r="HNT239" s="56"/>
      <c r="HNU239" s="56"/>
      <c r="HNV239" s="56"/>
      <c r="HNW239" s="56"/>
      <c r="HNX239" s="56"/>
      <c r="HNY239" s="56"/>
      <c r="HNZ239" s="56"/>
      <c r="HOA239" s="56"/>
      <c r="HOB239" s="56"/>
      <c r="HOC239" s="56"/>
      <c r="HOD239" s="56"/>
      <c r="HOE239" s="56"/>
      <c r="HOF239" s="56"/>
      <c r="HOG239" s="56"/>
      <c r="HOH239" s="56"/>
      <c r="HOI239" s="56"/>
      <c r="HOJ239" s="56"/>
      <c r="HOK239" s="56"/>
      <c r="HOL239" s="56"/>
      <c r="HOM239" s="56"/>
      <c r="HON239" s="56"/>
      <c r="HOO239" s="56"/>
      <c r="HOP239" s="56"/>
      <c r="HOQ239" s="56"/>
      <c r="HOR239" s="56"/>
      <c r="HOS239" s="56"/>
      <c r="HOT239" s="56"/>
      <c r="HOU239" s="56"/>
      <c r="HOV239" s="56"/>
      <c r="HOW239" s="56"/>
      <c r="HOX239" s="56"/>
      <c r="HOY239" s="56"/>
      <c r="HOZ239" s="56"/>
      <c r="HPA239" s="56"/>
      <c r="HPB239" s="56"/>
      <c r="HPC239" s="56"/>
      <c r="HPD239" s="56"/>
      <c r="HPE239" s="56"/>
      <c r="HPF239" s="56"/>
      <c r="HPG239" s="56"/>
      <c r="HPH239" s="56"/>
      <c r="HPI239" s="56"/>
      <c r="HPJ239" s="56"/>
      <c r="HPK239" s="56"/>
      <c r="HPL239" s="56"/>
      <c r="HPM239" s="56"/>
      <c r="HPN239" s="56"/>
      <c r="HPO239" s="56"/>
      <c r="HPP239" s="56"/>
      <c r="HPQ239" s="56"/>
      <c r="HPR239" s="56"/>
      <c r="HPS239" s="56"/>
      <c r="HPT239" s="56"/>
      <c r="HPU239" s="56"/>
      <c r="HPV239" s="56"/>
      <c r="HPW239" s="56"/>
      <c r="HPX239" s="56"/>
      <c r="HPY239" s="56"/>
      <c r="HPZ239" s="56"/>
      <c r="HQA239" s="56"/>
      <c r="HQB239" s="56"/>
      <c r="HQC239" s="56"/>
      <c r="HQD239" s="56"/>
      <c r="HQE239" s="56"/>
      <c r="HQF239" s="56"/>
      <c r="HQG239" s="56"/>
      <c r="HQH239" s="56"/>
      <c r="HQI239" s="56"/>
      <c r="HQJ239" s="56"/>
      <c r="HQK239" s="56"/>
      <c r="HQL239" s="56"/>
      <c r="HQM239" s="56"/>
      <c r="HQN239" s="56"/>
      <c r="HQO239" s="56"/>
      <c r="HQP239" s="56"/>
      <c r="HQQ239" s="56"/>
      <c r="HQR239" s="56"/>
      <c r="HQS239" s="56"/>
      <c r="HQT239" s="56"/>
      <c r="HQU239" s="56"/>
      <c r="HQV239" s="56"/>
      <c r="HQW239" s="56"/>
      <c r="HQX239" s="56"/>
      <c r="HQY239" s="56"/>
      <c r="HQZ239" s="56"/>
      <c r="HRA239" s="56"/>
      <c r="HRB239" s="56"/>
      <c r="HRC239" s="56"/>
      <c r="HRD239" s="56"/>
      <c r="HRE239" s="56"/>
      <c r="HRF239" s="56"/>
      <c r="HRG239" s="56"/>
      <c r="HRH239" s="56"/>
      <c r="HRI239" s="56"/>
      <c r="HRJ239" s="56"/>
      <c r="HRK239" s="56"/>
      <c r="HRL239" s="56"/>
      <c r="HRM239" s="56"/>
      <c r="HRN239" s="56"/>
      <c r="HRO239" s="56"/>
      <c r="HRP239" s="56"/>
      <c r="HRQ239" s="56"/>
      <c r="HRR239" s="56"/>
      <c r="HRS239" s="56"/>
      <c r="HRT239" s="56"/>
      <c r="HRU239" s="56"/>
      <c r="HRV239" s="56"/>
      <c r="HRW239" s="56"/>
      <c r="HRX239" s="56"/>
      <c r="HRY239" s="56"/>
      <c r="HRZ239" s="56"/>
      <c r="HSA239" s="56"/>
      <c r="HSB239" s="56"/>
      <c r="HSC239" s="56"/>
      <c r="HSD239" s="56"/>
      <c r="HSE239" s="56"/>
      <c r="HSF239" s="56"/>
      <c r="HSG239" s="56"/>
      <c r="HSH239" s="56"/>
      <c r="HSI239" s="56"/>
      <c r="HSJ239" s="56"/>
      <c r="HSK239" s="56"/>
      <c r="HSL239" s="56"/>
      <c r="HSM239" s="56"/>
      <c r="HSN239" s="56"/>
      <c r="HSO239" s="56"/>
      <c r="HSP239" s="56"/>
      <c r="HSQ239" s="56"/>
      <c r="HSR239" s="56"/>
      <c r="HSS239" s="56"/>
      <c r="HST239" s="56"/>
      <c r="HSU239" s="56"/>
      <c r="HSV239" s="56"/>
      <c r="HSW239" s="56"/>
      <c r="HSX239" s="56"/>
      <c r="HSY239" s="56"/>
      <c r="HSZ239" s="56"/>
      <c r="HTA239" s="56"/>
      <c r="HTB239" s="56"/>
      <c r="HTC239" s="56"/>
      <c r="HTD239" s="56"/>
      <c r="HTE239" s="56"/>
      <c r="HTF239" s="56"/>
      <c r="HTG239" s="56"/>
      <c r="HTH239" s="56"/>
      <c r="HTI239" s="56"/>
      <c r="HTJ239" s="56"/>
      <c r="HTK239" s="56"/>
      <c r="HTL239" s="56"/>
      <c r="HTM239" s="56"/>
      <c r="HTN239" s="56"/>
      <c r="HTO239" s="56"/>
      <c r="HTP239" s="56"/>
      <c r="HTQ239" s="56"/>
      <c r="HTR239" s="56"/>
      <c r="HTS239" s="56"/>
      <c r="HTT239" s="56"/>
      <c r="HTU239" s="56"/>
      <c r="HTV239" s="56"/>
      <c r="HTW239" s="56"/>
      <c r="HTX239" s="56"/>
      <c r="HTY239" s="56"/>
      <c r="HTZ239" s="56"/>
      <c r="HUA239" s="56"/>
      <c r="HUB239" s="56"/>
      <c r="HUC239" s="56"/>
      <c r="HUD239" s="56"/>
      <c r="HUE239" s="56"/>
      <c r="HUF239" s="56"/>
      <c r="HUG239" s="56"/>
      <c r="HUH239" s="56"/>
      <c r="HUI239" s="56"/>
      <c r="HUJ239" s="56"/>
      <c r="HUK239" s="56"/>
      <c r="HUL239" s="56"/>
      <c r="HUM239" s="56"/>
      <c r="HUN239" s="56"/>
      <c r="HUO239" s="56"/>
      <c r="HUP239" s="56"/>
      <c r="HUQ239" s="56"/>
      <c r="HUR239" s="56"/>
      <c r="HUS239" s="56"/>
      <c r="HUT239" s="56"/>
      <c r="HUU239" s="56"/>
      <c r="HUV239" s="56"/>
      <c r="HUW239" s="56"/>
      <c r="HUX239" s="56"/>
      <c r="HUY239" s="56"/>
      <c r="HUZ239" s="56"/>
      <c r="HVA239" s="56"/>
      <c r="HVB239" s="56"/>
      <c r="HVC239" s="56"/>
      <c r="HVD239" s="56"/>
      <c r="HVE239" s="56"/>
      <c r="HVF239" s="56"/>
      <c r="HVG239" s="56"/>
      <c r="HVH239" s="56"/>
      <c r="HVI239" s="56"/>
      <c r="HVJ239" s="56"/>
      <c r="HVK239" s="56"/>
      <c r="HVL239" s="56"/>
      <c r="HVM239" s="56"/>
      <c r="HVN239" s="56"/>
      <c r="HVO239" s="56"/>
      <c r="HVP239" s="56"/>
      <c r="HVQ239" s="56"/>
      <c r="HVR239" s="56"/>
      <c r="HVS239" s="56"/>
      <c r="HVT239" s="56"/>
      <c r="HVU239" s="56"/>
      <c r="HVV239" s="56"/>
      <c r="HVW239" s="56"/>
      <c r="HVX239" s="56"/>
      <c r="HVY239" s="56"/>
      <c r="HVZ239" s="56"/>
      <c r="HWA239" s="56"/>
      <c r="HWB239" s="56"/>
      <c r="HWC239" s="56"/>
      <c r="HWD239" s="56"/>
      <c r="HWE239" s="56"/>
      <c r="HWF239" s="56"/>
      <c r="HWG239" s="56"/>
      <c r="HWH239" s="56"/>
      <c r="HWI239" s="56"/>
      <c r="HWJ239" s="56"/>
      <c r="HWK239" s="56"/>
      <c r="HWL239" s="56"/>
      <c r="HWM239" s="56"/>
      <c r="HWN239" s="56"/>
      <c r="HWO239" s="56"/>
      <c r="HWP239" s="56"/>
      <c r="HWQ239" s="56"/>
      <c r="HWR239" s="56"/>
      <c r="HWS239" s="56"/>
      <c r="HWT239" s="56"/>
      <c r="HWU239" s="56"/>
      <c r="HWV239" s="56"/>
      <c r="HWW239" s="56"/>
      <c r="HWX239" s="56"/>
      <c r="HWY239" s="56"/>
      <c r="HWZ239" s="56"/>
      <c r="HXA239" s="56"/>
      <c r="HXB239" s="56"/>
      <c r="HXC239" s="56"/>
      <c r="HXD239" s="56"/>
      <c r="HXE239" s="56"/>
      <c r="HXF239" s="56"/>
      <c r="HXG239" s="56"/>
      <c r="HXH239" s="56"/>
      <c r="HXI239" s="56"/>
      <c r="HXJ239" s="56"/>
      <c r="HXK239" s="56"/>
      <c r="HXL239" s="56"/>
      <c r="HXM239" s="56"/>
      <c r="HXN239" s="56"/>
      <c r="HXO239" s="56"/>
      <c r="HXP239" s="56"/>
      <c r="HXQ239" s="56"/>
      <c r="HXR239" s="56"/>
      <c r="HXS239" s="56"/>
      <c r="HXT239" s="56"/>
      <c r="HXU239" s="56"/>
      <c r="HXV239" s="56"/>
      <c r="HXW239" s="56"/>
      <c r="HXX239" s="56"/>
      <c r="HXY239" s="56"/>
      <c r="HXZ239" s="56"/>
      <c r="HYA239" s="56"/>
      <c r="HYB239" s="56"/>
      <c r="HYC239" s="56"/>
      <c r="HYD239" s="56"/>
      <c r="HYE239" s="56"/>
      <c r="HYF239" s="56"/>
      <c r="HYG239" s="56"/>
      <c r="HYH239" s="56"/>
      <c r="HYI239" s="56"/>
      <c r="HYJ239" s="56"/>
      <c r="HYK239" s="56"/>
      <c r="HYL239" s="56"/>
      <c r="HYM239" s="56"/>
      <c r="HYN239" s="56"/>
      <c r="HYO239" s="56"/>
      <c r="HYP239" s="56"/>
      <c r="HYQ239" s="56"/>
      <c r="HYR239" s="56"/>
      <c r="HYS239" s="56"/>
      <c r="HYT239" s="56"/>
      <c r="HYU239" s="56"/>
      <c r="HYV239" s="56"/>
      <c r="HYW239" s="56"/>
      <c r="HYX239" s="56"/>
      <c r="HYY239" s="56"/>
      <c r="HYZ239" s="56"/>
      <c r="HZA239" s="56"/>
      <c r="HZB239" s="56"/>
      <c r="HZC239" s="56"/>
      <c r="HZD239" s="56"/>
      <c r="HZE239" s="56"/>
      <c r="HZF239" s="56"/>
      <c r="HZG239" s="56"/>
      <c r="HZH239" s="56"/>
      <c r="HZI239" s="56"/>
      <c r="HZJ239" s="56"/>
      <c r="HZK239" s="56"/>
      <c r="HZL239" s="56"/>
      <c r="HZM239" s="56"/>
      <c r="HZN239" s="56"/>
      <c r="HZO239" s="56"/>
      <c r="HZP239" s="56"/>
      <c r="HZQ239" s="56"/>
      <c r="HZR239" s="56"/>
      <c r="HZS239" s="56"/>
      <c r="HZT239" s="56"/>
      <c r="HZU239" s="56"/>
      <c r="HZV239" s="56"/>
      <c r="HZW239" s="56"/>
      <c r="HZX239" s="56"/>
      <c r="HZY239" s="56"/>
      <c r="HZZ239" s="56"/>
      <c r="IAA239" s="56"/>
      <c r="IAB239" s="56"/>
      <c r="IAC239" s="56"/>
      <c r="IAD239" s="56"/>
      <c r="IAE239" s="56"/>
      <c r="IAF239" s="56"/>
      <c r="IAG239" s="56"/>
      <c r="IAH239" s="56"/>
      <c r="IAI239" s="56"/>
      <c r="IAJ239" s="56"/>
      <c r="IAK239" s="56"/>
      <c r="IAL239" s="56"/>
      <c r="IAM239" s="56"/>
      <c r="IAN239" s="56"/>
      <c r="IAO239" s="56"/>
      <c r="IAP239" s="56"/>
      <c r="IAQ239" s="56"/>
      <c r="IAR239" s="56"/>
      <c r="IAS239" s="56"/>
      <c r="IAT239" s="56"/>
      <c r="IAU239" s="56"/>
      <c r="IAV239" s="56"/>
      <c r="IAW239" s="56"/>
      <c r="IAX239" s="56"/>
      <c r="IAY239" s="56"/>
      <c r="IAZ239" s="56"/>
      <c r="IBA239" s="56"/>
      <c r="IBB239" s="56"/>
      <c r="IBC239" s="56"/>
      <c r="IBD239" s="56"/>
      <c r="IBE239" s="56"/>
      <c r="IBF239" s="56"/>
      <c r="IBG239" s="56"/>
      <c r="IBH239" s="56"/>
      <c r="IBI239" s="56"/>
      <c r="IBJ239" s="56"/>
      <c r="IBK239" s="56"/>
      <c r="IBL239" s="56"/>
      <c r="IBM239" s="56"/>
      <c r="IBN239" s="56"/>
      <c r="IBO239" s="56"/>
      <c r="IBP239" s="56"/>
      <c r="IBQ239" s="56"/>
      <c r="IBR239" s="56"/>
      <c r="IBS239" s="56"/>
      <c r="IBT239" s="56"/>
      <c r="IBU239" s="56"/>
      <c r="IBV239" s="56"/>
      <c r="IBW239" s="56"/>
      <c r="IBX239" s="56"/>
      <c r="IBY239" s="56"/>
      <c r="IBZ239" s="56"/>
      <c r="ICA239" s="56"/>
      <c r="ICB239" s="56"/>
      <c r="ICC239" s="56"/>
      <c r="ICD239" s="56"/>
      <c r="ICE239" s="56"/>
      <c r="ICF239" s="56"/>
      <c r="ICG239" s="56"/>
      <c r="ICH239" s="56"/>
      <c r="ICI239" s="56"/>
      <c r="ICJ239" s="56"/>
      <c r="ICK239" s="56"/>
      <c r="ICL239" s="56"/>
      <c r="ICM239" s="56"/>
      <c r="ICN239" s="56"/>
      <c r="ICO239" s="56"/>
      <c r="ICP239" s="56"/>
      <c r="ICQ239" s="56"/>
      <c r="ICR239" s="56"/>
      <c r="ICS239" s="56"/>
      <c r="ICT239" s="56"/>
      <c r="ICU239" s="56"/>
      <c r="ICV239" s="56"/>
      <c r="ICW239" s="56"/>
      <c r="ICX239" s="56"/>
      <c r="ICY239" s="56"/>
      <c r="ICZ239" s="56"/>
      <c r="IDA239" s="56"/>
      <c r="IDB239" s="56"/>
      <c r="IDC239" s="56"/>
      <c r="IDD239" s="56"/>
      <c r="IDE239" s="56"/>
      <c r="IDF239" s="56"/>
      <c r="IDG239" s="56"/>
      <c r="IDH239" s="56"/>
      <c r="IDI239" s="56"/>
      <c r="IDJ239" s="56"/>
      <c r="IDK239" s="56"/>
      <c r="IDL239" s="56"/>
      <c r="IDM239" s="56"/>
      <c r="IDN239" s="56"/>
      <c r="IDO239" s="56"/>
      <c r="IDP239" s="56"/>
      <c r="IDQ239" s="56"/>
      <c r="IDR239" s="56"/>
      <c r="IDS239" s="56"/>
      <c r="IDT239" s="56"/>
      <c r="IDU239" s="56"/>
      <c r="IDV239" s="56"/>
      <c r="IDW239" s="56"/>
      <c r="IDX239" s="56"/>
      <c r="IDY239" s="56"/>
      <c r="IDZ239" s="56"/>
      <c r="IEA239" s="56"/>
      <c r="IEB239" s="56"/>
      <c r="IEC239" s="56"/>
      <c r="IED239" s="56"/>
      <c r="IEE239" s="56"/>
      <c r="IEF239" s="56"/>
      <c r="IEG239" s="56"/>
      <c r="IEH239" s="56"/>
      <c r="IEI239" s="56"/>
      <c r="IEJ239" s="56"/>
      <c r="IEK239" s="56"/>
      <c r="IEL239" s="56"/>
      <c r="IEM239" s="56"/>
      <c r="IEN239" s="56"/>
      <c r="IEO239" s="56"/>
      <c r="IEP239" s="56"/>
      <c r="IEQ239" s="56"/>
      <c r="IER239" s="56"/>
      <c r="IES239" s="56"/>
      <c r="IET239" s="56"/>
      <c r="IEU239" s="56"/>
      <c r="IEV239" s="56"/>
      <c r="IEW239" s="56"/>
      <c r="IEX239" s="56"/>
      <c r="IEY239" s="56"/>
      <c r="IEZ239" s="56"/>
      <c r="IFA239" s="56"/>
      <c r="IFB239" s="56"/>
      <c r="IFC239" s="56"/>
      <c r="IFD239" s="56"/>
      <c r="IFE239" s="56"/>
      <c r="IFF239" s="56"/>
      <c r="IFG239" s="56"/>
      <c r="IFH239" s="56"/>
      <c r="IFI239" s="56"/>
      <c r="IFJ239" s="56"/>
      <c r="IFK239" s="56"/>
      <c r="IFL239" s="56"/>
      <c r="IFM239" s="56"/>
      <c r="IFN239" s="56"/>
      <c r="IFO239" s="56"/>
      <c r="IFP239" s="56"/>
      <c r="IFQ239" s="56"/>
      <c r="IFR239" s="56"/>
      <c r="IFS239" s="56"/>
      <c r="IFT239" s="56"/>
      <c r="IFU239" s="56"/>
      <c r="IFV239" s="56"/>
      <c r="IFW239" s="56"/>
      <c r="IFX239" s="56"/>
      <c r="IFY239" s="56"/>
      <c r="IFZ239" s="56"/>
      <c r="IGA239" s="56"/>
      <c r="IGB239" s="56"/>
      <c r="IGC239" s="56"/>
      <c r="IGD239" s="56"/>
      <c r="IGE239" s="56"/>
      <c r="IGF239" s="56"/>
      <c r="IGG239" s="56"/>
      <c r="IGH239" s="56"/>
      <c r="IGI239" s="56"/>
      <c r="IGJ239" s="56"/>
      <c r="IGK239" s="56"/>
      <c r="IGL239" s="56"/>
      <c r="IGM239" s="56"/>
      <c r="IGN239" s="56"/>
      <c r="IGO239" s="56"/>
      <c r="IGP239" s="56"/>
      <c r="IGQ239" s="56"/>
      <c r="IGR239" s="56"/>
      <c r="IGS239" s="56"/>
      <c r="IGT239" s="56"/>
      <c r="IGU239" s="56"/>
      <c r="IGV239" s="56"/>
      <c r="IGW239" s="56"/>
      <c r="IGX239" s="56"/>
      <c r="IGY239" s="56"/>
      <c r="IGZ239" s="56"/>
      <c r="IHA239" s="56"/>
      <c r="IHB239" s="56"/>
      <c r="IHC239" s="56"/>
      <c r="IHD239" s="56"/>
      <c r="IHE239" s="56"/>
      <c r="IHF239" s="56"/>
      <c r="IHG239" s="56"/>
      <c r="IHH239" s="56"/>
      <c r="IHI239" s="56"/>
      <c r="IHJ239" s="56"/>
      <c r="IHK239" s="56"/>
      <c r="IHL239" s="56"/>
      <c r="IHM239" s="56"/>
      <c r="IHN239" s="56"/>
      <c r="IHO239" s="56"/>
      <c r="IHP239" s="56"/>
      <c r="IHQ239" s="56"/>
      <c r="IHR239" s="56"/>
      <c r="IHS239" s="56"/>
      <c r="IHT239" s="56"/>
      <c r="IHU239" s="56"/>
      <c r="IHV239" s="56"/>
      <c r="IHW239" s="56"/>
      <c r="IHX239" s="56"/>
      <c r="IHY239" s="56"/>
      <c r="IHZ239" s="56"/>
      <c r="IIA239" s="56"/>
      <c r="IIB239" s="56"/>
      <c r="IIC239" s="56"/>
      <c r="IID239" s="56"/>
      <c r="IIE239" s="56"/>
      <c r="IIF239" s="56"/>
      <c r="IIG239" s="56"/>
      <c r="IIH239" s="56"/>
      <c r="III239" s="56"/>
      <c r="IIJ239" s="56"/>
      <c r="IIK239" s="56"/>
      <c r="IIL239" s="56"/>
      <c r="IIM239" s="56"/>
      <c r="IIN239" s="56"/>
      <c r="IIO239" s="56"/>
      <c r="IIP239" s="56"/>
      <c r="IIQ239" s="56"/>
      <c r="IIR239" s="56"/>
      <c r="IIS239" s="56"/>
      <c r="IIT239" s="56"/>
      <c r="IIU239" s="56"/>
      <c r="IIV239" s="56"/>
      <c r="IIW239" s="56"/>
      <c r="IIX239" s="56"/>
      <c r="IIY239" s="56"/>
      <c r="IIZ239" s="56"/>
      <c r="IJA239" s="56"/>
      <c r="IJB239" s="56"/>
      <c r="IJC239" s="56"/>
      <c r="IJD239" s="56"/>
      <c r="IJE239" s="56"/>
      <c r="IJF239" s="56"/>
      <c r="IJG239" s="56"/>
      <c r="IJH239" s="56"/>
      <c r="IJI239" s="56"/>
      <c r="IJJ239" s="56"/>
      <c r="IJK239" s="56"/>
      <c r="IJL239" s="56"/>
      <c r="IJM239" s="56"/>
      <c r="IJN239" s="56"/>
      <c r="IJO239" s="56"/>
      <c r="IJP239" s="56"/>
      <c r="IJQ239" s="56"/>
      <c r="IJR239" s="56"/>
      <c r="IJS239" s="56"/>
      <c r="IJT239" s="56"/>
      <c r="IJU239" s="56"/>
      <c r="IJV239" s="56"/>
      <c r="IJW239" s="56"/>
      <c r="IJX239" s="56"/>
      <c r="IJY239" s="56"/>
      <c r="IJZ239" s="56"/>
      <c r="IKA239" s="56"/>
      <c r="IKB239" s="56"/>
      <c r="IKC239" s="56"/>
      <c r="IKD239" s="56"/>
      <c r="IKE239" s="56"/>
      <c r="IKF239" s="56"/>
      <c r="IKG239" s="56"/>
      <c r="IKH239" s="56"/>
      <c r="IKI239" s="56"/>
      <c r="IKJ239" s="56"/>
      <c r="IKK239" s="56"/>
      <c r="IKL239" s="56"/>
      <c r="IKM239" s="56"/>
      <c r="IKN239" s="56"/>
      <c r="IKO239" s="56"/>
      <c r="IKP239" s="56"/>
      <c r="IKQ239" s="56"/>
      <c r="IKR239" s="56"/>
      <c r="IKS239" s="56"/>
      <c r="IKT239" s="56"/>
      <c r="IKU239" s="56"/>
      <c r="IKV239" s="56"/>
      <c r="IKW239" s="56"/>
      <c r="IKX239" s="56"/>
      <c r="IKY239" s="56"/>
      <c r="IKZ239" s="56"/>
      <c r="ILA239" s="56"/>
      <c r="ILB239" s="56"/>
      <c r="ILC239" s="56"/>
      <c r="ILD239" s="56"/>
      <c r="ILE239" s="56"/>
      <c r="ILF239" s="56"/>
      <c r="ILG239" s="56"/>
      <c r="ILH239" s="56"/>
      <c r="ILI239" s="56"/>
      <c r="ILJ239" s="56"/>
      <c r="ILK239" s="56"/>
      <c r="ILL239" s="56"/>
      <c r="ILM239" s="56"/>
      <c r="ILN239" s="56"/>
      <c r="ILO239" s="56"/>
      <c r="ILP239" s="56"/>
      <c r="ILQ239" s="56"/>
      <c r="ILR239" s="56"/>
      <c r="ILS239" s="56"/>
      <c r="ILT239" s="56"/>
      <c r="ILU239" s="56"/>
      <c r="ILV239" s="56"/>
      <c r="ILW239" s="56"/>
      <c r="ILX239" s="56"/>
      <c r="ILY239" s="56"/>
      <c r="ILZ239" s="56"/>
      <c r="IMA239" s="56"/>
      <c r="IMB239" s="56"/>
      <c r="IMC239" s="56"/>
      <c r="IMD239" s="56"/>
      <c r="IME239" s="56"/>
      <c r="IMF239" s="56"/>
      <c r="IMG239" s="56"/>
      <c r="IMH239" s="56"/>
      <c r="IMI239" s="56"/>
      <c r="IMJ239" s="56"/>
      <c r="IMK239" s="56"/>
      <c r="IML239" s="56"/>
      <c r="IMM239" s="56"/>
      <c r="IMN239" s="56"/>
      <c r="IMO239" s="56"/>
      <c r="IMP239" s="56"/>
      <c r="IMQ239" s="56"/>
      <c r="IMR239" s="56"/>
      <c r="IMS239" s="56"/>
      <c r="IMT239" s="56"/>
      <c r="IMU239" s="56"/>
      <c r="IMV239" s="56"/>
      <c r="IMW239" s="56"/>
      <c r="IMX239" s="56"/>
      <c r="IMY239" s="56"/>
      <c r="IMZ239" s="56"/>
      <c r="INA239" s="56"/>
      <c r="INB239" s="56"/>
      <c r="INC239" s="56"/>
      <c r="IND239" s="56"/>
      <c r="INE239" s="56"/>
      <c r="INF239" s="56"/>
      <c r="ING239" s="56"/>
      <c r="INH239" s="56"/>
      <c r="INI239" s="56"/>
      <c r="INJ239" s="56"/>
      <c r="INK239" s="56"/>
      <c r="INL239" s="56"/>
      <c r="INM239" s="56"/>
      <c r="INN239" s="56"/>
      <c r="INO239" s="56"/>
      <c r="INP239" s="56"/>
      <c r="INQ239" s="56"/>
      <c r="INR239" s="56"/>
      <c r="INS239" s="56"/>
      <c r="INT239" s="56"/>
      <c r="INU239" s="56"/>
      <c r="INV239" s="56"/>
      <c r="INW239" s="56"/>
      <c r="INX239" s="56"/>
      <c r="INY239" s="56"/>
      <c r="INZ239" s="56"/>
      <c r="IOA239" s="56"/>
      <c r="IOB239" s="56"/>
      <c r="IOC239" s="56"/>
      <c r="IOD239" s="56"/>
      <c r="IOE239" s="56"/>
      <c r="IOF239" s="56"/>
      <c r="IOG239" s="56"/>
      <c r="IOH239" s="56"/>
      <c r="IOI239" s="56"/>
      <c r="IOJ239" s="56"/>
      <c r="IOK239" s="56"/>
      <c r="IOL239" s="56"/>
      <c r="IOM239" s="56"/>
      <c r="ION239" s="56"/>
      <c r="IOO239" s="56"/>
      <c r="IOP239" s="56"/>
      <c r="IOQ239" s="56"/>
      <c r="IOR239" s="56"/>
      <c r="IOS239" s="56"/>
      <c r="IOT239" s="56"/>
      <c r="IOU239" s="56"/>
      <c r="IOV239" s="56"/>
      <c r="IOW239" s="56"/>
      <c r="IOX239" s="56"/>
      <c r="IOY239" s="56"/>
      <c r="IOZ239" s="56"/>
      <c r="IPA239" s="56"/>
      <c r="IPB239" s="56"/>
      <c r="IPC239" s="56"/>
      <c r="IPD239" s="56"/>
      <c r="IPE239" s="56"/>
      <c r="IPF239" s="56"/>
      <c r="IPG239" s="56"/>
      <c r="IPH239" s="56"/>
      <c r="IPI239" s="56"/>
      <c r="IPJ239" s="56"/>
      <c r="IPK239" s="56"/>
      <c r="IPL239" s="56"/>
      <c r="IPM239" s="56"/>
      <c r="IPN239" s="56"/>
      <c r="IPO239" s="56"/>
      <c r="IPP239" s="56"/>
      <c r="IPQ239" s="56"/>
      <c r="IPR239" s="56"/>
      <c r="IPS239" s="56"/>
      <c r="IPT239" s="56"/>
      <c r="IPU239" s="56"/>
      <c r="IPV239" s="56"/>
      <c r="IPW239" s="56"/>
      <c r="IPX239" s="56"/>
      <c r="IPY239" s="56"/>
      <c r="IPZ239" s="56"/>
      <c r="IQA239" s="56"/>
      <c r="IQB239" s="56"/>
      <c r="IQC239" s="56"/>
      <c r="IQD239" s="56"/>
      <c r="IQE239" s="56"/>
      <c r="IQF239" s="56"/>
      <c r="IQG239" s="56"/>
      <c r="IQH239" s="56"/>
      <c r="IQI239" s="56"/>
      <c r="IQJ239" s="56"/>
      <c r="IQK239" s="56"/>
      <c r="IQL239" s="56"/>
      <c r="IQM239" s="56"/>
      <c r="IQN239" s="56"/>
      <c r="IQO239" s="56"/>
      <c r="IQP239" s="56"/>
      <c r="IQQ239" s="56"/>
      <c r="IQR239" s="56"/>
      <c r="IQS239" s="56"/>
      <c r="IQT239" s="56"/>
      <c r="IQU239" s="56"/>
      <c r="IQV239" s="56"/>
      <c r="IQW239" s="56"/>
      <c r="IQX239" s="56"/>
      <c r="IQY239" s="56"/>
      <c r="IQZ239" s="56"/>
      <c r="IRA239" s="56"/>
      <c r="IRB239" s="56"/>
      <c r="IRC239" s="56"/>
      <c r="IRD239" s="56"/>
      <c r="IRE239" s="56"/>
      <c r="IRF239" s="56"/>
      <c r="IRG239" s="56"/>
      <c r="IRH239" s="56"/>
      <c r="IRI239" s="56"/>
      <c r="IRJ239" s="56"/>
      <c r="IRK239" s="56"/>
      <c r="IRL239" s="56"/>
      <c r="IRM239" s="56"/>
      <c r="IRN239" s="56"/>
      <c r="IRO239" s="56"/>
      <c r="IRP239" s="56"/>
      <c r="IRQ239" s="56"/>
      <c r="IRR239" s="56"/>
      <c r="IRS239" s="56"/>
      <c r="IRT239" s="56"/>
      <c r="IRU239" s="56"/>
      <c r="IRV239" s="56"/>
      <c r="IRW239" s="56"/>
      <c r="IRX239" s="56"/>
      <c r="IRY239" s="56"/>
      <c r="IRZ239" s="56"/>
      <c r="ISA239" s="56"/>
      <c r="ISB239" s="56"/>
      <c r="ISC239" s="56"/>
      <c r="ISD239" s="56"/>
      <c r="ISE239" s="56"/>
      <c r="ISF239" s="56"/>
      <c r="ISG239" s="56"/>
      <c r="ISH239" s="56"/>
      <c r="ISI239" s="56"/>
      <c r="ISJ239" s="56"/>
      <c r="ISK239" s="56"/>
      <c r="ISL239" s="56"/>
      <c r="ISM239" s="56"/>
      <c r="ISN239" s="56"/>
      <c r="ISO239" s="56"/>
      <c r="ISP239" s="56"/>
      <c r="ISQ239" s="56"/>
      <c r="ISR239" s="56"/>
      <c r="ISS239" s="56"/>
      <c r="IST239" s="56"/>
      <c r="ISU239" s="56"/>
      <c r="ISV239" s="56"/>
      <c r="ISW239" s="56"/>
      <c r="ISX239" s="56"/>
      <c r="ISY239" s="56"/>
      <c r="ISZ239" s="56"/>
      <c r="ITA239" s="56"/>
      <c r="ITB239" s="56"/>
      <c r="ITC239" s="56"/>
      <c r="ITD239" s="56"/>
      <c r="ITE239" s="56"/>
      <c r="ITF239" s="56"/>
      <c r="ITG239" s="56"/>
      <c r="ITH239" s="56"/>
      <c r="ITI239" s="56"/>
      <c r="ITJ239" s="56"/>
      <c r="ITK239" s="56"/>
      <c r="ITL239" s="56"/>
      <c r="ITM239" s="56"/>
      <c r="ITN239" s="56"/>
      <c r="ITO239" s="56"/>
      <c r="ITP239" s="56"/>
      <c r="ITQ239" s="56"/>
      <c r="ITR239" s="56"/>
      <c r="ITS239" s="56"/>
      <c r="ITT239" s="56"/>
      <c r="ITU239" s="56"/>
      <c r="ITV239" s="56"/>
      <c r="ITW239" s="56"/>
      <c r="ITX239" s="56"/>
      <c r="ITY239" s="56"/>
      <c r="ITZ239" s="56"/>
      <c r="IUA239" s="56"/>
      <c r="IUB239" s="56"/>
      <c r="IUC239" s="56"/>
      <c r="IUD239" s="56"/>
      <c r="IUE239" s="56"/>
      <c r="IUF239" s="56"/>
      <c r="IUG239" s="56"/>
      <c r="IUH239" s="56"/>
      <c r="IUI239" s="56"/>
      <c r="IUJ239" s="56"/>
      <c r="IUK239" s="56"/>
      <c r="IUL239" s="56"/>
      <c r="IUM239" s="56"/>
      <c r="IUN239" s="56"/>
      <c r="IUO239" s="56"/>
      <c r="IUP239" s="56"/>
      <c r="IUQ239" s="56"/>
      <c r="IUR239" s="56"/>
      <c r="IUS239" s="56"/>
      <c r="IUT239" s="56"/>
      <c r="IUU239" s="56"/>
      <c r="IUV239" s="56"/>
      <c r="IUW239" s="56"/>
      <c r="IUX239" s="56"/>
      <c r="IUY239" s="56"/>
      <c r="IUZ239" s="56"/>
      <c r="IVA239" s="56"/>
      <c r="IVB239" s="56"/>
      <c r="IVC239" s="56"/>
      <c r="IVD239" s="56"/>
      <c r="IVE239" s="56"/>
      <c r="IVF239" s="56"/>
      <c r="IVG239" s="56"/>
      <c r="IVH239" s="56"/>
      <c r="IVI239" s="56"/>
      <c r="IVJ239" s="56"/>
      <c r="IVK239" s="56"/>
      <c r="IVL239" s="56"/>
      <c r="IVM239" s="56"/>
      <c r="IVN239" s="56"/>
      <c r="IVO239" s="56"/>
      <c r="IVP239" s="56"/>
      <c r="IVQ239" s="56"/>
      <c r="IVR239" s="56"/>
      <c r="IVS239" s="56"/>
      <c r="IVT239" s="56"/>
      <c r="IVU239" s="56"/>
      <c r="IVV239" s="56"/>
      <c r="IVW239" s="56"/>
      <c r="IVX239" s="56"/>
      <c r="IVY239" s="56"/>
      <c r="IVZ239" s="56"/>
      <c r="IWA239" s="56"/>
      <c r="IWB239" s="56"/>
      <c r="IWC239" s="56"/>
      <c r="IWD239" s="56"/>
      <c r="IWE239" s="56"/>
      <c r="IWF239" s="56"/>
      <c r="IWG239" s="56"/>
      <c r="IWH239" s="56"/>
      <c r="IWI239" s="56"/>
      <c r="IWJ239" s="56"/>
      <c r="IWK239" s="56"/>
      <c r="IWL239" s="56"/>
      <c r="IWM239" s="56"/>
      <c r="IWN239" s="56"/>
      <c r="IWO239" s="56"/>
      <c r="IWP239" s="56"/>
      <c r="IWQ239" s="56"/>
      <c r="IWR239" s="56"/>
      <c r="IWS239" s="56"/>
      <c r="IWT239" s="56"/>
      <c r="IWU239" s="56"/>
      <c r="IWV239" s="56"/>
      <c r="IWW239" s="56"/>
      <c r="IWX239" s="56"/>
      <c r="IWY239" s="56"/>
      <c r="IWZ239" s="56"/>
      <c r="IXA239" s="56"/>
      <c r="IXB239" s="56"/>
      <c r="IXC239" s="56"/>
      <c r="IXD239" s="56"/>
      <c r="IXE239" s="56"/>
      <c r="IXF239" s="56"/>
      <c r="IXG239" s="56"/>
      <c r="IXH239" s="56"/>
      <c r="IXI239" s="56"/>
      <c r="IXJ239" s="56"/>
      <c r="IXK239" s="56"/>
      <c r="IXL239" s="56"/>
      <c r="IXM239" s="56"/>
      <c r="IXN239" s="56"/>
      <c r="IXO239" s="56"/>
      <c r="IXP239" s="56"/>
      <c r="IXQ239" s="56"/>
      <c r="IXR239" s="56"/>
      <c r="IXS239" s="56"/>
      <c r="IXT239" s="56"/>
      <c r="IXU239" s="56"/>
      <c r="IXV239" s="56"/>
      <c r="IXW239" s="56"/>
      <c r="IXX239" s="56"/>
      <c r="IXY239" s="56"/>
      <c r="IXZ239" s="56"/>
      <c r="IYA239" s="56"/>
      <c r="IYB239" s="56"/>
      <c r="IYC239" s="56"/>
      <c r="IYD239" s="56"/>
      <c r="IYE239" s="56"/>
      <c r="IYF239" s="56"/>
      <c r="IYG239" s="56"/>
      <c r="IYH239" s="56"/>
      <c r="IYI239" s="56"/>
      <c r="IYJ239" s="56"/>
      <c r="IYK239" s="56"/>
      <c r="IYL239" s="56"/>
      <c r="IYM239" s="56"/>
      <c r="IYN239" s="56"/>
      <c r="IYO239" s="56"/>
      <c r="IYP239" s="56"/>
      <c r="IYQ239" s="56"/>
      <c r="IYR239" s="56"/>
      <c r="IYS239" s="56"/>
      <c r="IYT239" s="56"/>
      <c r="IYU239" s="56"/>
      <c r="IYV239" s="56"/>
      <c r="IYW239" s="56"/>
      <c r="IYX239" s="56"/>
      <c r="IYY239" s="56"/>
      <c r="IYZ239" s="56"/>
      <c r="IZA239" s="56"/>
      <c r="IZB239" s="56"/>
      <c r="IZC239" s="56"/>
      <c r="IZD239" s="56"/>
      <c r="IZE239" s="56"/>
      <c r="IZF239" s="56"/>
      <c r="IZG239" s="56"/>
      <c r="IZH239" s="56"/>
      <c r="IZI239" s="56"/>
      <c r="IZJ239" s="56"/>
      <c r="IZK239" s="56"/>
      <c r="IZL239" s="56"/>
      <c r="IZM239" s="56"/>
      <c r="IZN239" s="56"/>
      <c r="IZO239" s="56"/>
      <c r="IZP239" s="56"/>
      <c r="IZQ239" s="56"/>
      <c r="IZR239" s="56"/>
      <c r="IZS239" s="56"/>
      <c r="IZT239" s="56"/>
      <c r="IZU239" s="56"/>
      <c r="IZV239" s="56"/>
      <c r="IZW239" s="56"/>
      <c r="IZX239" s="56"/>
      <c r="IZY239" s="56"/>
      <c r="IZZ239" s="56"/>
      <c r="JAA239" s="56"/>
      <c r="JAB239" s="56"/>
      <c r="JAC239" s="56"/>
      <c r="JAD239" s="56"/>
      <c r="JAE239" s="56"/>
      <c r="JAF239" s="56"/>
      <c r="JAG239" s="56"/>
      <c r="JAH239" s="56"/>
      <c r="JAI239" s="56"/>
      <c r="JAJ239" s="56"/>
      <c r="JAK239" s="56"/>
      <c r="JAL239" s="56"/>
      <c r="JAM239" s="56"/>
      <c r="JAN239" s="56"/>
      <c r="JAO239" s="56"/>
      <c r="JAP239" s="56"/>
      <c r="JAQ239" s="56"/>
      <c r="JAR239" s="56"/>
      <c r="JAS239" s="56"/>
      <c r="JAT239" s="56"/>
      <c r="JAU239" s="56"/>
      <c r="JAV239" s="56"/>
      <c r="JAW239" s="56"/>
      <c r="JAX239" s="56"/>
      <c r="JAY239" s="56"/>
      <c r="JAZ239" s="56"/>
      <c r="JBA239" s="56"/>
      <c r="JBB239" s="56"/>
      <c r="JBC239" s="56"/>
      <c r="JBD239" s="56"/>
      <c r="JBE239" s="56"/>
      <c r="JBF239" s="56"/>
      <c r="JBG239" s="56"/>
      <c r="JBH239" s="56"/>
      <c r="JBI239" s="56"/>
      <c r="JBJ239" s="56"/>
      <c r="JBK239" s="56"/>
      <c r="JBL239" s="56"/>
      <c r="JBM239" s="56"/>
      <c r="JBN239" s="56"/>
      <c r="JBO239" s="56"/>
      <c r="JBP239" s="56"/>
      <c r="JBQ239" s="56"/>
      <c r="JBR239" s="56"/>
      <c r="JBS239" s="56"/>
      <c r="JBT239" s="56"/>
      <c r="JBU239" s="56"/>
      <c r="JBV239" s="56"/>
      <c r="JBW239" s="56"/>
      <c r="JBX239" s="56"/>
      <c r="JBY239" s="56"/>
      <c r="JBZ239" s="56"/>
      <c r="JCA239" s="56"/>
      <c r="JCB239" s="56"/>
      <c r="JCC239" s="56"/>
      <c r="JCD239" s="56"/>
      <c r="JCE239" s="56"/>
      <c r="JCF239" s="56"/>
      <c r="JCG239" s="56"/>
      <c r="JCH239" s="56"/>
      <c r="JCI239" s="56"/>
      <c r="JCJ239" s="56"/>
      <c r="JCK239" s="56"/>
      <c r="JCL239" s="56"/>
      <c r="JCM239" s="56"/>
      <c r="JCN239" s="56"/>
      <c r="JCO239" s="56"/>
      <c r="JCP239" s="56"/>
      <c r="JCQ239" s="56"/>
      <c r="JCR239" s="56"/>
      <c r="JCS239" s="56"/>
      <c r="JCT239" s="56"/>
      <c r="JCU239" s="56"/>
      <c r="JCV239" s="56"/>
      <c r="JCW239" s="56"/>
      <c r="JCX239" s="56"/>
      <c r="JCY239" s="56"/>
      <c r="JCZ239" s="56"/>
      <c r="JDA239" s="56"/>
      <c r="JDB239" s="56"/>
      <c r="JDC239" s="56"/>
      <c r="JDD239" s="56"/>
      <c r="JDE239" s="56"/>
      <c r="JDF239" s="56"/>
      <c r="JDG239" s="56"/>
      <c r="JDH239" s="56"/>
      <c r="JDI239" s="56"/>
      <c r="JDJ239" s="56"/>
      <c r="JDK239" s="56"/>
      <c r="JDL239" s="56"/>
      <c r="JDM239" s="56"/>
      <c r="JDN239" s="56"/>
      <c r="JDO239" s="56"/>
      <c r="JDP239" s="56"/>
      <c r="JDQ239" s="56"/>
      <c r="JDR239" s="56"/>
      <c r="JDS239" s="56"/>
      <c r="JDT239" s="56"/>
      <c r="JDU239" s="56"/>
      <c r="JDV239" s="56"/>
      <c r="JDW239" s="56"/>
      <c r="JDX239" s="56"/>
      <c r="JDY239" s="56"/>
      <c r="JDZ239" s="56"/>
      <c r="JEA239" s="56"/>
      <c r="JEB239" s="56"/>
      <c r="JEC239" s="56"/>
      <c r="JED239" s="56"/>
      <c r="JEE239" s="56"/>
      <c r="JEF239" s="56"/>
      <c r="JEG239" s="56"/>
      <c r="JEH239" s="56"/>
      <c r="JEI239" s="56"/>
      <c r="JEJ239" s="56"/>
      <c r="JEK239" s="56"/>
      <c r="JEL239" s="56"/>
      <c r="JEM239" s="56"/>
      <c r="JEN239" s="56"/>
      <c r="JEO239" s="56"/>
      <c r="JEP239" s="56"/>
      <c r="JEQ239" s="56"/>
      <c r="JER239" s="56"/>
      <c r="JES239" s="56"/>
      <c r="JET239" s="56"/>
      <c r="JEU239" s="56"/>
      <c r="JEV239" s="56"/>
      <c r="JEW239" s="56"/>
      <c r="JEX239" s="56"/>
      <c r="JEY239" s="56"/>
      <c r="JEZ239" s="56"/>
      <c r="JFA239" s="56"/>
      <c r="JFB239" s="56"/>
      <c r="JFC239" s="56"/>
      <c r="JFD239" s="56"/>
      <c r="JFE239" s="56"/>
      <c r="JFF239" s="56"/>
      <c r="JFG239" s="56"/>
      <c r="JFH239" s="56"/>
      <c r="JFI239" s="56"/>
      <c r="JFJ239" s="56"/>
      <c r="JFK239" s="56"/>
      <c r="JFL239" s="56"/>
      <c r="JFM239" s="56"/>
      <c r="JFN239" s="56"/>
      <c r="JFO239" s="56"/>
      <c r="JFP239" s="56"/>
      <c r="JFQ239" s="56"/>
      <c r="JFR239" s="56"/>
      <c r="JFS239" s="56"/>
      <c r="JFT239" s="56"/>
      <c r="JFU239" s="56"/>
      <c r="JFV239" s="56"/>
      <c r="JFW239" s="56"/>
      <c r="JFX239" s="56"/>
      <c r="JFY239" s="56"/>
      <c r="JFZ239" s="56"/>
      <c r="JGA239" s="56"/>
      <c r="JGB239" s="56"/>
      <c r="JGC239" s="56"/>
      <c r="JGD239" s="56"/>
      <c r="JGE239" s="56"/>
      <c r="JGF239" s="56"/>
      <c r="JGG239" s="56"/>
      <c r="JGH239" s="56"/>
      <c r="JGI239" s="56"/>
      <c r="JGJ239" s="56"/>
      <c r="JGK239" s="56"/>
      <c r="JGL239" s="56"/>
      <c r="JGM239" s="56"/>
      <c r="JGN239" s="56"/>
      <c r="JGO239" s="56"/>
      <c r="JGP239" s="56"/>
      <c r="JGQ239" s="56"/>
      <c r="JGR239" s="56"/>
      <c r="JGS239" s="56"/>
      <c r="JGT239" s="56"/>
      <c r="JGU239" s="56"/>
      <c r="JGV239" s="56"/>
      <c r="JGW239" s="56"/>
      <c r="JGX239" s="56"/>
      <c r="JGY239" s="56"/>
      <c r="JGZ239" s="56"/>
      <c r="JHA239" s="56"/>
      <c r="JHB239" s="56"/>
      <c r="JHC239" s="56"/>
      <c r="JHD239" s="56"/>
      <c r="JHE239" s="56"/>
      <c r="JHF239" s="56"/>
      <c r="JHG239" s="56"/>
      <c r="JHH239" s="56"/>
      <c r="JHI239" s="56"/>
      <c r="JHJ239" s="56"/>
      <c r="JHK239" s="56"/>
      <c r="JHL239" s="56"/>
      <c r="JHM239" s="56"/>
      <c r="JHN239" s="56"/>
      <c r="JHO239" s="56"/>
      <c r="JHP239" s="56"/>
      <c r="JHQ239" s="56"/>
      <c r="JHR239" s="56"/>
      <c r="JHS239" s="56"/>
      <c r="JHT239" s="56"/>
      <c r="JHU239" s="56"/>
      <c r="JHV239" s="56"/>
      <c r="JHW239" s="56"/>
      <c r="JHX239" s="56"/>
      <c r="JHY239" s="56"/>
      <c r="JHZ239" s="56"/>
      <c r="JIA239" s="56"/>
      <c r="JIB239" s="56"/>
      <c r="JIC239" s="56"/>
      <c r="JID239" s="56"/>
      <c r="JIE239" s="56"/>
      <c r="JIF239" s="56"/>
      <c r="JIG239" s="56"/>
      <c r="JIH239" s="56"/>
      <c r="JII239" s="56"/>
      <c r="JIJ239" s="56"/>
      <c r="JIK239" s="56"/>
      <c r="JIL239" s="56"/>
      <c r="JIM239" s="56"/>
      <c r="JIN239" s="56"/>
      <c r="JIO239" s="56"/>
      <c r="JIP239" s="56"/>
      <c r="JIQ239" s="56"/>
      <c r="JIR239" s="56"/>
      <c r="JIS239" s="56"/>
      <c r="JIT239" s="56"/>
      <c r="JIU239" s="56"/>
      <c r="JIV239" s="56"/>
      <c r="JIW239" s="56"/>
      <c r="JIX239" s="56"/>
      <c r="JIY239" s="56"/>
      <c r="JIZ239" s="56"/>
      <c r="JJA239" s="56"/>
      <c r="JJB239" s="56"/>
      <c r="JJC239" s="56"/>
      <c r="JJD239" s="56"/>
      <c r="JJE239" s="56"/>
      <c r="JJF239" s="56"/>
      <c r="JJG239" s="56"/>
      <c r="JJH239" s="56"/>
      <c r="JJI239" s="56"/>
      <c r="JJJ239" s="56"/>
      <c r="JJK239" s="56"/>
      <c r="JJL239" s="56"/>
      <c r="JJM239" s="56"/>
      <c r="JJN239" s="56"/>
      <c r="JJO239" s="56"/>
      <c r="JJP239" s="56"/>
      <c r="JJQ239" s="56"/>
      <c r="JJR239" s="56"/>
      <c r="JJS239" s="56"/>
      <c r="JJT239" s="56"/>
      <c r="JJU239" s="56"/>
      <c r="JJV239" s="56"/>
      <c r="JJW239" s="56"/>
      <c r="JJX239" s="56"/>
      <c r="JJY239" s="56"/>
      <c r="JJZ239" s="56"/>
      <c r="JKA239" s="56"/>
      <c r="JKB239" s="56"/>
      <c r="JKC239" s="56"/>
      <c r="JKD239" s="56"/>
      <c r="JKE239" s="56"/>
      <c r="JKF239" s="56"/>
      <c r="JKG239" s="56"/>
      <c r="JKH239" s="56"/>
      <c r="JKI239" s="56"/>
      <c r="JKJ239" s="56"/>
      <c r="JKK239" s="56"/>
      <c r="JKL239" s="56"/>
      <c r="JKM239" s="56"/>
      <c r="JKN239" s="56"/>
      <c r="JKO239" s="56"/>
      <c r="JKP239" s="56"/>
      <c r="JKQ239" s="56"/>
      <c r="JKR239" s="56"/>
      <c r="JKS239" s="56"/>
      <c r="JKT239" s="56"/>
      <c r="JKU239" s="56"/>
      <c r="JKV239" s="56"/>
      <c r="JKW239" s="56"/>
      <c r="JKX239" s="56"/>
      <c r="JKY239" s="56"/>
      <c r="JKZ239" s="56"/>
      <c r="JLA239" s="56"/>
      <c r="JLB239" s="56"/>
      <c r="JLC239" s="56"/>
      <c r="JLD239" s="56"/>
      <c r="JLE239" s="56"/>
      <c r="JLF239" s="56"/>
      <c r="JLG239" s="56"/>
      <c r="JLH239" s="56"/>
      <c r="JLI239" s="56"/>
      <c r="JLJ239" s="56"/>
      <c r="JLK239" s="56"/>
      <c r="JLL239" s="56"/>
      <c r="JLM239" s="56"/>
      <c r="JLN239" s="56"/>
      <c r="JLO239" s="56"/>
      <c r="JLP239" s="56"/>
      <c r="JLQ239" s="56"/>
      <c r="JLR239" s="56"/>
      <c r="JLS239" s="56"/>
      <c r="JLT239" s="56"/>
      <c r="JLU239" s="56"/>
      <c r="JLV239" s="56"/>
      <c r="JLW239" s="56"/>
      <c r="JLX239" s="56"/>
      <c r="JLY239" s="56"/>
      <c r="JLZ239" s="56"/>
      <c r="JMA239" s="56"/>
      <c r="JMB239" s="56"/>
      <c r="JMC239" s="56"/>
      <c r="JMD239" s="56"/>
      <c r="JME239" s="56"/>
      <c r="JMF239" s="56"/>
      <c r="JMG239" s="56"/>
      <c r="JMH239" s="56"/>
      <c r="JMI239" s="56"/>
      <c r="JMJ239" s="56"/>
      <c r="JMK239" s="56"/>
      <c r="JML239" s="56"/>
      <c r="JMM239" s="56"/>
      <c r="JMN239" s="56"/>
      <c r="JMO239" s="56"/>
      <c r="JMP239" s="56"/>
      <c r="JMQ239" s="56"/>
      <c r="JMR239" s="56"/>
      <c r="JMS239" s="56"/>
      <c r="JMT239" s="56"/>
      <c r="JMU239" s="56"/>
      <c r="JMV239" s="56"/>
      <c r="JMW239" s="56"/>
      <c r="JMX239" s="56"/>
      <c r="JMY239" s="56"/>
      <c r="JMZ239" s="56"/>
      <c r="JNA239" s="56"/>
      <c r="JNB239" s="56"/>
      <c r="JNC239" s="56"/>
      <c r="JND239" s="56"/>
      <c r="JNE239" s="56"/>
      <c r="JNF239" s="56"/>
      <c r="JNG239" s="56"/>
      <c r="JNH239" s="56"/>
      <c r="JNI239" s="56"/>
      <c r="JNJ239" s="56"/>
      <c r="JNK239" s="56"/>
      <c r="JNL239" s="56"/>
      <c r="JNM239" s="56"/>
      <c r="JNN239" s="56"/>
      <c r="JNO239" s="56"/>
      <c r="JNP239" s="56"/>
      <c r="JNQ239" s="56"/>
      <c r="JNR239" s="56"/>
      <c r="JNS239" s="56"/>
      <c r="JNT239" s="56"/>
      <c r="JNU239" s="56"/>
      <c r="JNV239" s="56"/>
      <c r="JNW239" s="56"/>
      <c r="JNX239" s="56"/>
      <c r="JNY239" s="56"/>
      <c r="JNZ239" s="56"/>
      <c r="JOA239" s="56"/>
      <c r="JOB239" s="56"/>
      <c r="JOC239" s="56"/>
      <c r="JOD239" s="56"/>
      <c r="JOE239" s="56"/>
      <c r="JOF239" s="56"/>
      <c r="JOG239" s="56"/>
      <c r="JOH239" s="56"/>
      <c r="JOI239" s="56"/>
      <c r="JOJ239" s="56"/>
      <c r="JOK239" s="56"/>
      <c r="JOL239" s="56"/>
      <c r="JOM239" s="56"/>
      <c r="JON239" s="56"/>
      <c r="JOO239" s="56"/>
      <c r="JOP239" s="56"/>
      <c r="JOQ239" s="56"/>
      <c r="JOR239" s="56"/>
      <c r="JOS239" s="56"/>
      <c r="JOT239" s="56"/>
      <c r="JOU239" s="56"/>
      <c r="JOV239" s="56"/>
      <c r="JOW239" s="56"/>
      <c r="JOX239" s="56"/>
      <c r="JOY239" s="56"/>
      <c r="JOZ239" s="56"/>
      <c r="JPA239" s="56"/>
      <c r="JPB239" s="56"/>
      <c r="JPC239" s="56"/>
      <c r="JPD239" s="56"/>
      <c r="JPE239" s="56"/>
      <c r="JPF239" s="56"/>
      <c r="JPG239" s="56"/>
      <c r="JPH239" s="56"/>
      <c r="JPI239" s="56"/>
      <c r="JPJ239" s="56"/>
      <c r="JPK239" s="56"/>
      <c r="JPL239" s="56"/>
      <c r="JPM239" s="56"/>
      <c r="JPN239" s="56"/>
      <c r="JPO239" s="56"/>
      <c r="JPP239" s="56"/>
      <c r="JPQ239" s="56"/>
      <c r="JPR239" s="56"/>
      <c r="JPS239" s="56"/>
      <c r="JPT239" s="56"/>
      <c r="JPU239" s="56"/>
      <c r="JPV239" s="56"/>
      <c r="JPW239" s="56"/>
      <c r="JPX239" s="56"/>
      <c r="JPY239" s="56"/>
      <c r="JPZ239" s="56"/>
      <c r="JQA239" s="56"/>
      <c r="JQB239" s="56"/>
      <c r="JQC239" s="56"/>
      <c r="JQD239" s="56"/>
      <c r="JQE239" s="56"/>
      <c r="JQF239" s="56"/>
      <c r="JQG239" s="56"/>
      <c r="JQH239" s="56"/>
      <c r="JQI239" s="56"/>
      <c r="JQJ239" s="56"/>
      <c r="JQK239" s="56"/>
      <c r="JQL239" s="56"/>
      <c r="JQM239" s="56"/>
      <c r="JQN239" s="56"/>
      <c r="JQO239" s="56"/>
      <c r="JQP239" s="56"/>
      <c r="JQQ239" s="56"/>
      <c r="JQR239" s="56"/>
      <c r="JQS239" s="56"/>
      <c r="JQT239" s="56"/>
      <c r="JQU239" s="56"/>
      <c r="JQV239" s="56"/>
      <c r="JQW239" s="56"/>
      <c r="JQX239" s="56"/>
      <c r="JQY239" s="56"/>
      <c r="JQZ239" s="56"/>
      <c r="JRA239" s="56"/>
      <c r="JRB239" s="56"/>
      <c r="JRC239" s="56"/>
      <c r="JRD239" s="56"/>
      <c r="JRE239" s="56"/>
      <c r="JRF239" s="56"/>
      <c r="JRG239" s="56"/>
      <c r="JRH239" s="56"/>
      <c r="JRI239" s="56"/>
      <c r="JRJ239" s="56"/>
      <c r="JRK239" s="56"/>
      <c r="JRL239" s="56"/>
      <c r="JRM239" s="56"/>
      <c r="JRN239" s="56"/>
      <c r="JRO239" s="56"/>
      <c r="JRP239" s="56"/>
      <c r="JRQ239" s="56"/>
      <c r="JRR239" s="56"/>
      <c r="JRS239" s="56"/>
      <c r="JRT239" s="56"/>
      <c r="JRU239" s="56"/>
      <c r="JRV239" s="56"/>
      <c r="JRW239" s="56"/>
      <c r="JRX239" s="56"/>
      <c r="JRY239" s="56"/>
      <c r="JRZ239" s="56"/>
      <c r="JSA239" s="56"/>
      <c r="JSB239" s="56"/>
      <c r="JSC239" s="56"/>
      <c r="JSD239" s="56"/>
      <c r="JSE239" s="56"/>
      <c r="JSF239" s="56"/>
      <c r="JSG239" s="56"/>
      <c r="JSH239" s="56"/>
      <c r="JSI239" s="56"/>
      <c r="JSJ239" s="56"/>
      <c r="JSK239" s="56"/>
      <c r="JSL239" s="56"/>
      <c r="JSM239" s="56"/>
      <c r="JSN239" s="56"/>
      <c r="JSO239" s="56"/>
      <c r="JSP239" s="56"/>
      <c r="JSQ239" s="56"/>
      <c r="JSR239" s="56"/>
      <c r="JSS239" s="56"/>
      <c r="JST239" s="56"/>
      <c r="JSU239" s="56"/>
      <c r="JSV239" s="56"/>
      <c r="JSW239" s="56"/>
      <c r="JSX239" s="56"/>
      <c r="JSY239" s="56"/>
      <c r="JSZ239" s="56"/>
      <c r="JTA239" s="56"/>
      <c r="JTB239" s="56"/>
      <c r="JTC239" s="56"/>
      <c r="JTD239" s="56"/>
      <c r="JTE239" s="56"/>
      <c r="JTF239" s="56"/>
      <c r="JTG239" s="56"/>
      <c r="JTH239" s="56"/>
      <c r="JTI239" s="56"/>
      <c r="JTJ239" s="56"/>
      <c r="JTK239" s="56"/>
      <c r="JTL239" s="56"/>
      <c r="JTM239" s="56"/>
      <c r="JTN239" s="56"/>
      <c r="JTO239" s="56"/>
      <c r="JTP239" s="56"/>
      <c r="JTQ239" s="56"/>
      <c r="JTR239" s="56"/>
      <c r="JTS239" s="56"/>
      <c r="JTT239" s="56"/>
      <c r="JTU239" s="56"/>
      <c r="JTV239" s="56"/>
      <c r="JTW239" s="56"/>
      <c r="JTX239" s="56"/>
      <c r="JTY239" s="56"/>
      <c r="JTZ239" s="56"/>
      <c r="JUA239" s="56"/>
      <c r="JUB239" s="56"/>
      <c r="JUC239" s="56"/>
      <c r="JUD239" s="56"/>
      <c r="JUE239" s="56"/>
      <c r="JUF239" s="56"/>
      <c r="JUG239" s="56"/>
      <c r="JUH239" s="56"/>
      <c r="JUI239" s="56"/>
      <c r="JUJ239" s="56"/>
      <c r="JUK239" s="56"/>
      <c r="JUL239" s="56"/>
      <c r="JUM239" s="56"/>
      <c r="JUN239" s="56"/>
      <c r="JUO239" s="56"/>
      <c r="JUP239" s="56"/>
      <c r="JUQ239" s="56"/>
      <c r="JUR239" s="56"/>
      <c r="JUS239" s="56"/>
      <c r="JUT239" s="56"/>
      <c r="JUU239" s="56"/>
      <c r="JUV239" s="56"/>
      <c r="JUW239" s="56"/>
      <c r="JUX239" s="56"/>
      <c r="JUY239" s="56"/>
      <c r="JUZ239" s="56"/>
      <c r="JVA239" s="56"/>
      <c r="JVB239" s="56"/>
      <c r="JVC239" s="56"/>
      <c r="JVD239" s="56"/>
      <c r="JVE239" s="56"/>
      <c r="JVF239" s="56"/>
      <c r="JVG239" s="56"/>
      <c r="JVH239" s="56"/>
      <c r="JVI239" s="56"/>
      <c r="JVJ239" s="56"/>
      <c r="JVK239" s="56"/>
      <c r="JVL239" s="56"/>
      <c r="JVM239" s="56"/>
      <c r="JVN239" s="56"/>
      <c r="JVO239" s="56"/>
      <c r="JVP239" s="56"/>
      <c r="JVQ239" s="56"/>
      <c r="JVR239" s="56"/>
      <c r="JVS239" s="56"/>
      <c r="JVT239" s="56"/>
      <c r="JVU239" s="56"/>
      <c r="JVV239" s="56"/>
      <c r="JVW239" s="56"/>
      <c r="JVX239" s="56"/>
      <c r="JVY239" s="56"/>
      <c r="JVZ239" s="56"/>
      <c r="JWA239" s="56"/>
      <c r="JWB239" s="56"/>
      <c r="JWC239" s="56"/>
      <c r="JWD239" s="56"/>
      <c r="JWE239" s="56"/>
      <c r="JWF239" s="56"/>
      <c r="JWG239" s="56"/>
      <c r="JWH239" s="56"/>
      <c r="JWI239" s="56"/>
      <c r="JWJ239" s="56"/>
      <c r="JWK239" s="56"/>
      <c r="JWL239" s="56"/>
      <c r="JWM239" s="56"/>
      <c r="JWN239" s="56"/>
      <c r="JWO239" s="56"/>
      <c r="JWP239" s="56"/>
      <c r="JWQ239" s="56"/>
      <c r="JWR239" s="56"/>
      <c r="JWS239" s="56"/>
      <c r="JWT239" s="56"/>
      <c r="JWU239" s="56"/>
      <c r="JWV239" s="56"/>
      <c r="JWW239" s="56"/>
      <c r="JWX239" s="56"/>
      <c r="JWY239" s="56"/>
      <c r="JWZ239" s="56"/>
      <c r="JXA239" s="56"/>
      <c r="JXB239" s="56"/>
      <c r="JXC239" s="56"/>
      <c r="JXD239" s="56"/>
      <c r="JXE239" s="56"/>
      <c r="JXF239" s="56"/>
      <c r="JXG239" s="56"/>
      <c r="JXH239" s="56"/>
      <c r="JXI239" s="56"/>
      <c r="JXJ239" s="56"/>
      <c r="JXK239" s="56"/>
      <c r="JXL239" s="56"/>
      <c r="JXM239" s="56"/>
      <c r="JXN239" s="56"/>
      <c r="JXO239" s="56"/>
      <c r="JXP239" s="56"/>
      <c r="JXQ239" s="56"/>
      <c r="JXR239" s="56"/>
      <c r="JXS239" s="56"/>
      <c r="JXT239" s="56"/>
      <c r="JXU239" s="56"/>
      <c r="JXV239" s="56"/>
      <c r="JXW239" s="56"/>
      <c r="JXX239" s="56"/>
      <c r="JXY239" s="56"/>
      <c r="JXZ239" s="56"/>
      <c r="JYA239" s="56"/>
      <c r="JYB239" s="56"/>
      <c r="JYC239" s="56"/>
      <c r="JYD239" s="56"/>
      <c r="JYE239" s="56"/>
      <c r="JYF239" s="56"/>
      <c r="JYG239" s="56"/>
      <c r="JYH239" s="56"/>
      <c r="JYI239" s="56"/>
      <c r="JYJ239" s="56"/>
      <c r="JYK239" s="56"/>
      <c r="JYL239" s="56"/>
      <c r="JYM239" s="56"/>
      <c r="JYN239" s="56"/>
      <c r="JYO239" s="56"/>
      <c r="JYP239" s="56"/>
      <c r="JYQ239" s="56"/>
      <c r="JYR239" s="56"/>
      <c r="JYS239" s="56"/>
      <c r="JYT239" s="56"/>
      <c r="JYU239" s="56"/>
      <c r="JYV239" s="56"/>
      <c r="JYW239" s="56"/>
      <c r="JYX239" s="56"/>
      <c r="JYY239" s="56"/>
      <c r="JYZ239" s="56"/>
      <c r="JZA239" s="56"/>
      <c r="JZB239" s="56"/>
      <c r="JZC239" s="56"/>
      <c r="JZD239" s="56"/>
      <c r="JZE239" s="56"/>
      <c r="JZF239" s="56"/>
      <c r="JZG239" s="56"/>
      <c r="JZH239" s="56"/>
      <c r="JZI239" s="56"/>
      <c r="JZJ239" s="56"/>
      <c r="JZK239" s="56"/>
      <c r="JZL239" s="56"/>
      <c r="JZM239" s="56"/>
      <c r="JZN239" s="56"/>
      <c r="JZO239" s="56"/>
      <c r="JZP239" s="56"/>
      <c r="JZQ239" s="56"/>
      <c r="JZR239" s="56"/>
      <c r="JZS239" s="56"/>
      <c r="JZT239" s="56"/>
      <c r="JZU239" s="56"/>
      <c r="JZV239" s="56"/>
      <c r="JZW239" s="56"/>
      <c r="JZX239" s="56"/>
      <c r="JZY239" s="56"/>
      <c r="JZZ239" s="56"/>
      <c r="KAA239" s="56"/>
      <c r="KAB239" s="56"/>
      <c r="KAC239" s="56"/>
      <c r="KAD239" s="56"/>
      <c r="KAE239" s="56"/>
      <c r="KAF239" s="56"/>
      <c r="KAG239" s="56"/>
      <c r="KAH239" s="56"/>
      <c r="KAI239" s="56"/>
      <c r="KAJ239" s="56"/>
      <c r="KAK239" s="56"/>
      <c r="KAL239" s="56"/>
      <c r="KAM239" s="56"/>
      <c r="KAN239" s="56"/>
      <c r="KAO239" s="56"/>
      <c r="KAP239" s="56"/>
      <c r="KAQ239" s="56"/>
      <c r="KAR239" s="56"/>
      <c r="KAS239" s="56"/>
      <c r="KAT239" s="56"/>
      <c r="KAU239" s="56"/>
      <c r="KAV239" s="56"/>
      <c r="KAW239" s="56"/>
      <c r="KAX239" s="56"/>
      <c r="KAY239" s="56"/>
      <c r="KAZ239" s="56"/>
      <c r="KBA239" s="56"/>
      <c r="KBB239" s="56"/>
      <c r="KBC239" s="56"/>
      <c r="KBD239" s="56"/>
      <c r="KBE239" s="56"/>
      <c r="KBF239" s="56"/>
      <c r="KBG239" s="56"/>
      <c r="KBH239" s="56"/>
      <c r="KBI239" s="56"/>
      <c r="KBJ239" s="56"/>
      <c r="KBK239" s="56"/>
      <c r="KBL239" s="56"/>
      <c r="KBM239" s="56"/>
      <c r="KBN239" s="56"/>
      <c r="KBO239" s="56"/>
      <c r="KBP239" s="56"/>
      <c r="KBQ239" s="56"/>
      <c r="KBR239" s="56"/>
      <c r="KBS239" s="56"/>
      <c r="KBT239" s="56"/>
      <c r="KBU239" s="56"/>
      <c r="KBV239" s="56"/>
      <c r="KBW239" s="56"/>
      <c r="KBX239" s="56"/>
      <c r="KBY239" s="56"/>
      <c r="KBZ239" s="56"/>
      <c r="KCA239" s="56"/>
      <c r="KCB239" s="56"/>
      <c r="KCC239" s="56"/>
      <c r="KCD239" s="56"/>
      <c r="KCE239" s="56"/>
      <c r="KCF239" s="56"/>
      <c r="KCG239" s="56"/>
      <c r="KCH239" s="56"/>
      <c r="KCI239" s="56"/>
      <c r="KCJ239" s="56"/>
      <c r="KCK239" s="56"/>
      <c r="KCL239" s="56"/>
      <c r="KCM239" s="56"/>
      <c r="KCN239" s="56"/>
      <c r="KCO239" s="56"/>
      <c r="KCP239" s="56"/>
      <c r="KCQ239" s="56"/>
      <c r="KCR239" s="56"/>
      <c r="KCS239" s="56"/>
      <c r="KCT239" s="56"/>
      <c r="KCU239" s="56"/>
      <c r="KCV239" s="56"/>
      <c r="KCW239" s="56"/>
      <c r="KCX239" s="56"/>
      <c r="KCY239" s="56"/>
      <c r="KCZ239" s="56"/>
      <c r="KDA239" s="56"/>
      <c r="KDB239" s="56"/>
      <c r="KDC239" s="56"/>
      <c r="KDD239" s="56"/>
      <c r="KDE239" s="56"/>
      <c r="KDF239" s="56"/>
      <c r="KDG239" s="56"/>
      <c r="KDH239" s="56"/>
      <c r="KDI239" s="56"/>
      <c r="KDJ239" s="56"/>
      <c r="KDK239" s="56"/>
      <c r="KDL239" s="56"/>
      <c r="KDM239" s="56"/>
      <c r="KDN239" s="56"/>
      <c r="KDO239" s="56"/>
      <c r="KDP239" s="56"/>
      <c r="KDQ239" s="56"/>
      <c r="KDR239" s="56"/>
      <c r="KDS239" s="56"/>
      <c r="KDT239" s="56"/>
      <c r="KDU239" s="56"/>
      <c r="KDV239" s="56"/>
      <c r="KDW239" s="56"/>
      <c r="KDX239" s="56"/>
      <c r="KDY239" s="56"/>
      <c r="KDZ239" s="56"/>
      <c r="KEA239" s="56"/>
      <c r="KEB239" s="56"/>
      <c r="KEC239" s="56"/>
      <c r="KED239" s="56"/>
      <c r="KEE239" s="56"/>
      <c r="KEF239" s="56"/>
      <c r="KEG239" s="56"/>
      <c r="KEH239" s="56"/>
      <c r="KEI239" s="56"/>
      <c r="KEJ239" s="56"/>
      <c r="KEK239" s="56"/>
      <c r="KEL239" s="56"/>
      <c r="KEM239" s="56"/>
      <c r="KEN239" s="56"/>
      <c r="KEO239" s="56"/>
      <c r="KEP239" s="56"/>
      <c r="KEQ239" s="56"/>
      <c r="KER239" s="56"/>
      <c r="KES239" s="56"/>
      <c r="KET239" s="56"/>
      <c r="KEU239" s="56"/>
      <c r="KEV239" s="56"/>
      <c r="KEW239" s="56"/>
      <c r="KEX239" s="56"/>
      <c r="KEY239" s="56"/>
      <c r="KEZ239" s="56"/>
      <c r="KFA239" s="56"/>
      <c r="KFB239" s="56"/>
      <c r="KFC239" s="56"/>
      <c r="KFD239" s="56"/>
      <c r="KFE239" s="56"/>
      <c r="KFF239" s="56"/>
      <c r="KFG239" s="56"/>
      <c r="KFH239" s="56"/>
      <c r="KFI239" s="56"/>
      <c r="KFJ239" s="56"/>
      <c r="KFK239" s="56"/>
      <c r="KFL239" s="56"/>
      <c r="KFM239" s="56"/>
      <c r="KFN239" s="56"/>
      <c r="KFO239" s="56"/>
      <c r="KFP239" s="56"/>
      <c r="KFQ239" s="56"/>
      <c r="KFR239" s="56"/>
      <c r="KFS239" s="56"/>
      <c r="KFT239" s="56"/>
      <c r="KFU239" s="56"/>
      <c r="KFV239" s="56"/>
      <c r="KFW239" s="56"/>
      <c r="KFX239" s="56"/>
      <c r="KFY239" s="56"/>
      <c r="KFZ239" s="56"/>
      <c r="KGA239" s="56"/>
      <c r="KGB239" s="56"/>
      <c r="KGC239" s="56"/>
      <c r="KGD239" s="56"/>
      <c r="KGE239" s="56"/>
      <c r="KGF239" s="56"/>
      <c r="KGG239" s="56"/>
      <c r="KGH239" s="56"/>
      <c r="KGI239" s="56"/>
      <c r="KGJ239" s="56"/>
      <c r="KGK239" s="56"/>
      <c r="KGL239" s="56"/>
      <c r="KGM239" s="56"/>
      <c r="KGN239" s="56"/>
      <c r="KGO239" s="56"/>
      <c r="KGP239" s="56"/>
      <c r="KGQ239" s="56"/>
      <c r="KGR239" s="56"/>
      <c r="KGS239" s="56"/>
      <c r="KGT239" s="56"/>
      <c r="KGU239" s="56"/>
      <c r="KGV239" s="56"/>
      <c r="KGW239" s="56"/>
      <c r="KGX239" s="56"/>
      <c r="KGY239" s="56"/>
      <c r="KGZ239" s="56"/>
      <c r="KHA239" s="56"/>
      <c r="KHB239" s="56"/>
      <c r="KHC239" s="56"/>
      <c r="KHD239" s="56"/>
      <c r="KHE239" s="56"/>
      <c r="KHF239" s="56"/>
      <c r="KHG239" s="56"/>
      <c r="KHH239" s="56"/>
      <c r="KHI239" s="56"/>
      <c r="KHJ239" s="56"/>
      <c r="KHK239" s="56"/>
      <c r="KHL239" s="56"/>
      <c r="KHM239" s="56"/>
      <c r="KHN239" s="56"/>
      <c r="KHO239" s="56"/>
      <c r="KHP239" s="56"/>
      <c r="KHQ239" s="56"/>
      <c r="KHR239" s="56"/>
      <c r="KHS239" s="56"/>
      <c r="KHT239" s="56"/>
      <c r="KHU239" s="56"/>
      <c r="KHV239" s="56"/>
      <c r="KHW239" s="56"/>
      <c r="KHX239" s="56"/>
      <c r="KHY239" s="56"/>
      <c r="KHZ239" s="56"/>
      <c r="KIA239" s="56"/>
      <c r="KIB239" s="56"/>
      <c r="KIC239" s="56"/>
      <c r="KID239" s="56"/>
      <c r="KIE239" s="56"/>
      <c r="KIF239" s="56"/>
      <c r="KIG239" s="56"/>
      <c r="KIH239" s="56"/>
      <c r="KII239" s="56"/>
      <c r="KIJ239" s="56"/>
      <c r="KIK239" s="56"/>
      <c r="KIL239" s="56"/>
      <c r="KIM239" s="56"/>
      <c r="KIN239" s="56"/>
      <c r="KIO239" s="56"/>
      <c r="KIP239" s="56"/>
      <c r="KIQ239" s="56"/>
      <c r="KIR239" s="56"/>
      <c r="KIS239" s="56"/>
      <c r="KIT239" s="56"/>
      <c r="KIU239" s="56"/>
      <c r="KIV239" s="56"/>
      <c r="KIW239" s="56"/>
      <c r="KIX239" s="56"/>
      <c r="KIY239" s="56"/>
      <c r="KIZ239" s="56"/>
      <c r="KJA239" s="56"/>
      <c r="KJB239" s="56"/>
      <c r="KJC239" s="56"/>
      <c r="KJD239" s="56"/>
      <c r="KJE239" s="56"/>
      <c r="KJF239" s="56"/>
      <c r="KJG239" s="56"/>
      <c r="KJH239" s="56"/>
      <c r="KJI239" s="56"/>
      <c r="KJJ239" s="56"/>
      <c r="KJK239" s="56"/>
      <c r="KJL239" s="56"/>
      <c r="KJM239" s="56"/>
      <c r="KJN239" s="56"/>
      <c r="KJO239" s="56"/>
      <c r="KJP239" s="56"/>
      <c r="KJQ239" s="56"/>
      <c r="KJR239" s="56"/>
      <c r="KJS239" s="56"/>
      <c r="KJT239" s="56"/>
      <c r="KJU239" s="56"/>
      <c r="KJV239" s="56"/>
      <c r="KJW239" s="56"/>
      <c r="KJX239" s="56"/>
      <c r="KJY239" s="56"/>
      <c r="KJZ239" s="56"/>
      <c r="KKA239" s="56"/>
      <c r="KKB239" s="56"/>
      <c r="KKC239" s="56"/>
      <c r="KKD239" s="56"/>
      <c r="KKE239" s="56"/>
      <c r="KKF239" s="56"/>
      <c r="KKG239" s="56"/>
      <c r="KKH239" s="56"/>
      <c r="KKI239" s="56"/>
      <c r="KKJ239" s="56"/>
      <c r="KKK239" s="56"/>
      <c r="KKL239" s="56"/>
      <c r="KKM239" s="56"/>
      <c r="KKN239" s="56"/>
      <c r="KKO239" s="56"/>
      <c r="KKP239" s="56"/>
      <c r="KKQ239" s="56"/>
      <c r="KKR239" s="56"/>
      <c r="KKS239" s="56"/>
      <c r="KKT239" s="56"/>
      <c r="KKU239" s="56"/>
      <c r="KKV239" s="56"/>
      <c r="KKW239" s="56"/>
      <c r="KKX239" s="56"/>
      <c r="KKY239" s="56"/>
      <c r="KKZ239" s="56"/>
      <c r="KLA239" s="56"/>
      <c r="KLB239" s="56"/>
      <c r="KLC239" s="56"/>
      <c r="KLD239" s="56"/>
      <c r="KLE239" s="56"/>
      <c r="KLF239" s="56"/>
      <c r="KLG239" s="56"/>
      <c r="KLH239" s="56"/>
      <c r="KLI239" s="56"/>
      <c r="KLJ239" s="56"/>
      <c r="KLK239" s="56"/>
      <c r="KLL239" s="56"/>
      <c r="KLM239" s="56"/>
      <c r="KLN239" s="56"/>
      <c r="KLO239" s="56"/>
      <c r="KLP239" s="56"/>
      <c r="KLQ239" s="56"/>
      <c r="KLR239" s="56"/>
      <c r="KLS239" s="56"/>
      <c r="KLT239" s="56"/>
      <c r="KLU239" s="56"/>
      <c r="KLV239" s="56"/>
      <c r="KLW239" s="56"/>
      <c r="KLX239" s="56"/>
      <c r="KLY239" s="56"/>
      <c r="KLZ239" s="56"/>
      <c r="KMA239" s="56"/>
      <c r="KMB239" s="56"/>
      <c r="KMC239" s="56"/>
      <c r="KMD239" s="56"/>
      <c r="KME239" s="56"/>
      <c r="KMF239" s="56"/>
      <c r="KMG239" s="56"/>
      <c r="KMH239" s="56"/>
      <c r="KMI239" s="56"/>
      <c r="KMJ239" s="56"/>
      <c r="KMK239" s="56"/>
      <c r="KML239" s="56"/>
      <c r="KMM239" s="56"/>
      <c r="KMN239" s="56"/>
      <c r="KMO239" s="56"/>
      <c r="KMP239" s="56"/>
      <c r="KMQ239" s="56"/>
      <c r="KMR239" s="56"/>
      <c r="KMS239" s="56"/>
      <c r="KMT239" s="56"/>
      <c r="KMU239" s="56"/>
      <c r="KMV239" s="56"/>
      <c r="KMW239" s="56"/>
      <c r="KMX239" s="56"/>
      <c r="KMY239" s="56"/>
      <c r="KMZ239" s="56"/>
      <c r="KNA239" s="56"/>
      <c r="KNB239" s="56"/>
      <c r="KNC239" s="56"/>
      <c r="KND239" s="56"/>
      <c r="KNE239" s="56"/>
      <c r="KNF239" s="56"/>
      <c r="KNG239" s="56"/>
      <c r="KNH239" s="56"/>
      <c r="KNI239" s="56"/>
      <c r="KNJ239" s="56"/>
      <c r="KNK239" s="56"/>
      <c r="KNL239" s="56"/>
      <c r="KNM239" s="56"/>
      <c r="KNN239" s="56"/>
      <c r="KNO239" s="56"/>
      <c r="KNP239" s="56"/>
      <c r="KNQ239" s="56"/>
      <c r="KNR239" s="56"/>
      <c r="KNS239" s="56"/>
      <c r="KNT239" s="56"/>
      <c r="KNU239" s="56"/>
      <c r="KNV239" s="56"/>
      <c r="KNW239" s="56"/>
      <c r="KNX239" s="56"/>
      <c r="KNY239" s="56"/>
      <c r="KNZ239" s="56"/>
      <c r="KOA239" s="56"/>
      <c r="KOB239" s="56"/>
      <c r="KOC239" s="56"/>
      <c r="KOD239" s="56"/>
      <c r="KOE239" s="56"/>
      <c r="KOF239" s="56"/>
      <c r="KOG239" s="56"/>
      <c r="KOH239" s="56"/>
      <c r="KOI239" s="56"/>
      <c r="KOJ239" s="56"/>
      <c r="KOK239" s="56"/>
      <c r="KOL239" s="56"/>
      <c r="KOM239" s="56"/>
      <c r="KON239" s="56"/>
      <c r="KOO239" s="56"/>
      <c r="KOP239" s="56"/>
      <c r="KOQ239" s="56"/>
      <c r="KOR239" s="56"/>
      <c r="KOS239" s="56"/>
      <c r="KOT239" s="56"/>
      <c r="KOU239" s="56"/>
      <c r="KOV239" s="56"/>
      <c r="KOW239" s="56"/>
      <c r="KOX239" s="56"/>
      <c r="KOY239" s="56"/>
      <c r="KOZ239" s="56"/>
      <c r="KPA239" s="56"/>
      <c r="KPB239" s="56"/>
      <c r="KPC239" s="56"/>
      <c r="KPD239" s="56"/>
      <c r="KPE239" s="56"/>
      <c r="KPF239" s="56"/>
      <c r="KPG239" s="56"/>
      <c r="KPH239" s="56"/>
      <c r="KPI239" s="56"/>
      <c r="KPJ239" s="56"/>
      <c r="KPK239" s="56"/>
      <c r="KPL239" s="56"/>
      <c r="KPM239" s="56"/>
      <c r="KPN239" s="56"/>
      <c r="KPO239" s="56"/>
      <c r="KPP239" s="56"/>
      <c r="KPQ239" s="56"/>
      <c r="KPR239" s="56"/>
      <c r="KPS239" s="56"/>
      <c r="KPT239" s="56"/>
      <c r="KPU239" s="56"/>
      <c r="KPV239" s="56"/>
      <c r="KPW239" s="56"/>
      <c r="KPX239" s="56"/>
      <c r="KPY239" s="56"/>
      <c r="KPZ239" s="56"/>
      <c r="KQA239" s="56"/>
      <c r="KQB239" s="56"/>
      <c r="KQC239" s="56"/>
      <c r="KQD239" s="56"/>
      <c r="KQE239" s="56"/>
      <c r="KQF239" s="56"/>
      <c r="KQG239" s="56"/>
      <c r="KQH239" s="56"/>
      <c r="KQI239" s="56"/>
      <c r="KQJ239" s="56"/>
      <c r="KQK239" s="56"/>
      <c r="KQL239" s="56"/>
      <c r="KQM239" s="56"/>
      <c r="KQN239" s="56"/>
      <c r="KQO239" s="56"/>
      <c r="KQP239" s="56"/>
      <c r="KQQ239" s="56"/>
      <c r="KQR239" s="56"/>
      <c r="KQS239" s="56"/>
      <c r="KQT239" s="56"/>
      <c r="KQU239" s="56"/>
      <c r="KQV239" s="56"/>
      <c r="KQW239" s="56"/>
      <c r="KQX239" s="56"/>
      <c r="KQY239" s="56"/>
      <c r="KQZ239" s="56"/>
      <c r="KRA239" s="56"/>
      <c r="KRB239" s="56"/>
      <c r="KRC239" s="56"/>
      <c r="KRD239" s="56"/>
      <c r="KRE239" s="56"/>
      <c r="KRF239" s="56"/>
      <c r="KRG239" s="56"/>
      <c r="KRH239" s="56"/>
      <c r="KRI239" s="56"/>
      <c r="KRJ239" s="56"/>
      <c r="KRK239" s="56"/>
      <c r="KRL239" s="56"/>
      <c r="KRM239" s="56"/>
      <c r="KRN239" s="56"/>
      <c r="KRO239" s="56"/>
      <c r="KRP239" s="56"/>
      <c r="KRQ239" s="56"/>
      <c r="KRR239" s="56"/>
      <c r="KRS239" s="56"/>
      <c r="KRT239" s="56"/>
      <c r="KRU239" s="56"/>
      <c r="KRV239" s="56"/>
      <c r="KRW239" s="56"/>
      <c r="KRX239" s="56"/>
      <c r="KRY239" s="56"/>
      <c r="KRZ239" s="56"/>
      <c r="KSA239" s="56"/>
      <c r="KSB239" s="56"/>
      <c r="KSC239" s="56"/>
      <c r="KSD239" s="56"/>
      <c r="KSE239" s="56"/>
      <c r="KSF239" s="56"/>
      <c r="KSG239" s="56"/>
      <c r="KSH239" s="56"/>
      <c r="KSI239" s="56"/>
      <c r="KSJ239" s="56"/>
      <c r="KSK239" s="56"/>
      <c r="KSL239" s="56"/>
      <c r="KSM239" s="56"/>
      <c r="KSN239" s="56"/>
      <c r="KSO239" s="56"/>
      <c r="KSP239" s="56"/>
      <c r="KSQ239" s="56"/>
      <c r="KSR239" s="56"/>
      <c r="KSS239" s="56"/>
      <c r="KST239" s="56"/>
      <c r="KSU239" s="56"/>
      <c r="KSV239" s="56"/>
      <c r="KSW239" s="56"/>
      <c r="KSX239" s="56"/>
      <c r="KSY239" s="56"/>
      <c r="KSZ239" s="56"/>
      <c r="KTA239" s="56"/>
      <c r="KTB239" s="56"/>
      <c r="KTC239" s="56"/>
      <c r="KTD239" s="56"/>
      <c r="KTE239" s="56"/>
      <c r="KTF239" s="56"/>
      <c r="KTG239" s="56"/>
      <c r="KTH239" s="56"/>
      <c r="KTI239" s="56"/>
      <c r="KTJ239" s="56"/>
      <c r="KTK239" s="56"/>
      <c r="KTL239" s="56"/>
      <c r="KTM239" s="56"/>
      <c r="KTN239" s="56"/>
      <c r="KTO239" s="56"/>
      <c r="KTP239" s="56"/>
      <c r="KTQ239" s="56"/>
      <c r="KTR239" s="56"/>
      <c r="KTS239" s="56"/>
      <c r="KTT239" s="56"/>
      <c r="KTU239" s="56"/>
      <c r="KTV239" s="56"/>
      <c r="KTW239" s="56"/>
      <c r="KTX239" s="56"/>
      <c r="KTY239" s="56"/>
      <c r="KTZ239" s="56"/>
      <c r="KUA239" s="56"/>
      <c r="KUB239" s="56"/>
      <c r="KUC239" s="56"/>
      <c r="KUD239" s="56"/>
      <c r="KUE239" s="56"/>
      <c r="KUF239" s="56"/>
      <c r="KUG239" s="56"/>
      <c r="KUH239" s="56"/>
      <c r="KUI239" s="56"/>
      <c r="KUJ239" s="56"/>
      <c r="KUK239" s="56"/>
      <c r="KUL239" s="56"/>
      <c r="KUM239" s="56"/>
      <c r="KUN239" s="56"/>
      <c r="KUO239" s="56"/>
      <c r="KUP239" s="56"/>
      <c r="KUQ239" s="56"/>
      <c r="KUR239" s="56"/>
      <c r="KUS239" s="56"/>
      <c r="KUT239" s="56"/>
      <c r="KUU239" s="56"/>
      <c r="KUV239" s="56"/>
      <c r="KUW239" s="56"/>
      <c r="KUX239" s="56"/>
      <c r="KUY239" s="56"/>
      <c r="KUZ239" s="56"/>
      <c r="KVA239" s="56"/>
      <c r="KVB239" s="56"/>
      <c r="KVC239" s="56"/>
      <c r="KVD239" s="56"/>
      <c r="KVE239" s="56"/>
      <c r="KVF239" s="56"/>
      <c r="KVG239" s="56"/>
      <c r="KVH239" s="56"/>
      <c r="KVI239" s="56"/>
      <c r="KVJ239" s="56"/>
      <c r="KVK239" s="56"/>
      <c r="KVL239" s="56"/>
      <c r="KVM239" s="56"/>
      <c r="KVN239" s="56"/>
      <c r="KVO239" s="56"/>
      <c r="KVP239" s="56"/>
      <c r="KVQ239" s="56"/>
      <c r="KVR239" s="56"/>
      <c r="KVS239" s="56"/>
      <c r="KVT239" s="56"/>
      <c r="KVU239" s="56"/>
      <c r="KVV239" s="56"/>
      <c r="KVW239" s="56"/>
      <c r="KVX239" s="56"/>
      <c r="KVY239" s="56"/>
      <c r="KVZ239" s="56"/>
      <c r="KWA239" s="56"/>
      <c r="KWB239" s="56"/>
      <c r="KWC239" s="56"/>
      <c r="KWD239" s="56"/>
      <c r="KWE239" s="56"/>
      <c r="KWF239" s="56"/>
      <c r="KWG239" s="56"/>
      <c r="KWH239" s="56"/>
      <c r="KWI239" s="56"/>
      <c r="KWJ239" s="56"/>
      <c r="KWK239" s="56"/>
      <c r="KWL239" s="56"/>
      <c r="KWM239" s="56"/>
      <c r="KWN239" s="56"/>
      <c r="KWO239" s="56"/>
      <c r="KWP239" s="56"/>
      <c r="KWQ239" s="56"/>
      <c r="KWR239" s="56"/>
      <c r="KWS239" s="56"/>
      <c r="KWT239" s="56"/>
      <c r="KWU239" s="56"/>
      <c r="KWV239" s="56"/>
      <c r="KWW239" s="56"/>
      <c r="KWX239" s="56"/>
      <c r="KWY239" s="56"/>
      <c r="KWZ239" s="56"/>
      <c r="KXA239" s="56"/>
      <c r="KXB239" s="56"/>
      <c r="KXC239" s="56"/>
      <c r="KXD239" s="56"/>
      <c r="KXE239" s="56"/>
      <c r="KXF239" s="56"/>
      <c r="KXG239" s="56"/>
      <c r="KXH239" s="56"/>
      <c r="KXI239" s="56"/>
      <c r="KXJ239" s="56"/>
      <c r="KXK239" s="56"/>
      <c r="KXL239" s="56"/>
      <c r="KXM239" s="56"/>
      <c r="KXN239" s="56"/>
      <c r="KXO239" s="56"/>
      <c r="KXP239" s="56"/>
      <c r="KXQ239" s="56"/>
      <c r="KXR239" s="56"/>
      <c r="KXS239" s="56"/>
      <c r="KXT239" s="56"/>
      <c r="KXU239" s="56"/>
      <c r="KXV239" s="56"/>
      <c r="KXW239" s="56"/>
      <c r="KXX239" s="56"/>
      <c r="KXY239" s="56"/>
      <c r="KXZ239" s="56"/>
      <c r="KYA239" s="56"/>
      <c r="KYB239" s="56"/>
      <c r="KYC239" s="56"/>
      <c r="KYD239" s="56"/>
      <c r="KYE239" s="56"/>
      <c r="KYF239" s="56"/>
      <c r="KYG239" s="56"/>
      <c r="KYH239" s="56"/>
      <c r="KYI239" s="56"/>
      <c r="KYJ239" s="56"/>
      <c r="KYK239" s="56"/>
      <c r="KYL239" s="56"/>
      <c r="KYM239" s="56"/>
      <c r="KYN239" s="56"/>
      <c r="KYO239" s="56"/>
      <c r="KYP239" s="56"/>
      <c r="KYQ239" s="56"/>
      <c r="KYR239" s="56"/>
      <c r="KYS239" s="56"/>
      <c r="KYT239" s="56"/>
      <c r="KYU239" s="56"/>
      <c r="KYV239" s="56"/>
      <c r="KYW239" s="56"/>
      <c r="KYX239" s="56"/>
      <c r="KYY239" s="56"/>
      <c r="KYZ239" s="56"/>
      <c r="KZA239" s="56"/>
      <c r="KZB239" s="56"/>
      <c r="KZC239" s="56"/>
      <c r="KZD239" s="56"/>
      <c r="KZE239" s="56"/>
      <c r="KZF239" s="56"/>
      <c r="KZG239" s="56"/>
      <c r="KZH239" s="56"/>
      <c r="KZI239" s="56"/>
      <c r="KZJ239" s="56"/>
      <c r="KZK239" s="56"/>
      <c r="KZL239" s="56"/>
      <c r="KZM239" s="56"/>
      <c r="KZN239" s="56"/>
      <c r="KZO239" s="56"/>
      <c r="KZP239" s="56"/>
      <c r="KZQ239" s="56"/>
      <c r="KZR239" s="56"/>
      <c r="KZS239" s="56"/>
      <c r="KZT239" s="56"/>
      <c r="KZU239" s="56"/>
      <c r="KZV239" s="56"/>
      <c r="KZW239" s="56"/>
      <c r="KZX239" s="56"/>
      <c r="KZY239" s="56"/>
      <c r="KZZ239" s="56"/>
      <c r="LAA239" s="56"/>
      <c r="LAB239" s="56"/>
      <c r="LAC239" s="56"/>
      <c r="LAD239" s="56"/>
      <c r="LAE239" s="56"/>
      <c r="LAF239" s="56"/>
      <c r="LAG239" s="56"/>
      <c r="LAH239" s="56"/>
      <c r="LAI239" s="56"/>
      <c r="LAJ239" s="56"/>
      <c r="LAK239" s="56"/>
      <c r="LAL239" s="56"/>
      <c r="LAM239" s="56"/>
      <c r="LAN239" s="56"/>
      <c r="LAO239" s="56"/>
      <c r="LAP239" s="56"/>
      <c r="LAQ239" s="56"/>
      <c r="LAR239" s="56"/>
      <c r="LAS239" s="56"/>
      <c r="LAT239" s="56"/>
      <c r="LAU239" s="56"/>
      <c r="LAV239" s="56"/>
      <c r="LAW239" s="56"/>
      <c r="LAX239" s="56"/>
      <c r="LAY239" s="56"/>
      <c r="LAZ239" s="56"/>
      <c r="LBA239" s="56"/>
      <c r="LBB239" s="56"/>
      <c r="LBC239" s="56"/>
      <c r="LBD239" s="56"/>
      <c r="LBE239" s="56"/>
      <c r="LBF239" s="56"/>
      <c r="LBG239" s="56"/>
      <c r="LBH239" s="56"/>
      <c r="LBI239" s="56"/>
      <c r="LBJ239" s="56"/>
      <c r="LBK239" s="56"/>
      <c r="LBL239" s="56"/>
      <c r="LBM239" s="56"/>
      <c r="LBN239" s="56"/>
      <c r="LBO239" s="56"/>
      <c r="LBP239" s="56"/>
      <c r="LBQ239" s="56"/>
      <c r="LBR239" s="56"/>
      <c r="LBS239" s="56"/>
      <c r="LBT239" s="56"/>
      <c r="LBU239" s="56"/>
      <c r="LBV239" s="56"/>
      <c r="LBW239" s="56"/>
      <c r="LBX239" s="56"/>
      <c r="LBY239" s="56"/>
      <c r="LBZ239" s="56"/>
      <c r="LCA239" s="56"/>
      <c r="LCB239" s="56"/>
      <c r="LCC239" s="56"/>
      <c r="LCD239" s="56"/>
      <c r="LCE239" s="56"/>
      <c r="LCF239" s="56"/>
      <c r="LCG239" s="56"/>
      <c r="LCH239" s="56"/>
      <c r="LCI239" s="56"/>
      <c r="LCJ239" s="56"/>
      <c r="LCK239" s="56"/>
      <c r="LCL239" s="56"/>
      <c r="LCM239" s="56"/>
      <c r="LCN239" s="56"/>
      <c r="LCO239" s="56"/>
      <c r="LCP239" s="56"/>
      <c r="LCQ239" s="56"/>
      <c r="LCR239" s="56"/>
      <c r="LCS239" s="56"/>
      <c r="LCT239" s="56"/>
      <c r="LCU239" s="56"/>
      <c r="LCV239" s="56"/>
      <c r="LCW239" s="56"/>
      <c r="LCX239" s="56"/>
      <c r="LCY239" s="56"/>
      <c r="LCZ239" s="56"/>
      <c r="LDA239" s="56"/>
      <c r="LDB239" s="56"/>
      <c r="LDC239" s="56"/>
      <c r="LDD239" s="56"/>
      <c r="LDE239" s="56"/>
      <c r="LDF239" s="56"/>
      <c r="LDG239" s="56"/>
      <c r="LDH239" s="56"/>
      <c r="LDI239" s="56"/>
      <c r="LDJ239" s="56"/>
      <c r="LDK239" s="56"/>
      <c r="LDL239" s="56"/>
      <c r="LDM239" s="56"/>
      <c r="LDN239" s="56"/>
      <c r="LDO239" s="56"/>
      <c r="LDP239" s="56"/>
      <c r="LDQ239" s="56"/>
      <c r="LDR239" s="56"/>
      <c r="LDS239" s="56"/>
      <c r="LDT239" s="56"/>
      <c r="LDU239" s="56"/>
      <c r="LDV239" s="56"/>
      <c r="LDW239" s="56"/>
      <c r="LDX239" s="56"/>
      <c r="LDY239" s="56"/>
      <c r="LDZ239" s="56"/>
      <c r="LEA239" s="56"/>
      <c r="LEB239" s="56"/>
      <c r="LEC239" s="56"/>
      <c r="LED239" s="56"/>
      <c r="LEE239" s="56"/>
      <c r="LEF239" s="56"/>
      <c r="LEG239" s="56"/>
      <c r="LEH239" s="56"/>
      <c r="LEI239" s="56"/>
      <c r="LEJ239" s="56"/>
      <c r="LEK239" s="56"/>
      <c r="LEL239" s="56"/>
      <c r="LEM239" s="56"/>
      <c r="LEN239" s="56"/>
      <c r="LEO239" s="56"/>
      <c r="LEP239" s="56"/>
      <c r="LEQ239" s="56"/>
      <c r="LER239" s="56"/>
      <c r="LES239" s="56"/>
      <c r="LET239" s="56"/>
      <c r="LEU239" s="56"/>
      <c r="LEV239" s="56"/>
      <c r="LEW239" s="56"/>
      <c r="LEX239" s="56"/>
      <c r="LEY239" s="56"/>
      <c r="LEZ239" s="56"/>
      <c r="LFA239" s="56"/>
      <c r="LFB239" s="56"/>
      <c r="LFC239" s="56"/>
      <c r="LFD239" s="56"/>
      <c r="LFE239" s="56"/>
      <c r="LFF239" s="56"/>
      <c r="LFG239" s="56"/>
      <c r="LFH239" s="56"/>
      <c r="LFI239" s="56"/>
      <c r="LFJ239" s="56"/>
      <c r="LFK239" s="56"/>
      <c r="LFL239" s="56"/>
      <c r="LFM239" s="56"/>
      <c r="LFN239" s="56"/>
      <c r="LFO239" s="56"/>
      <c r="LFP239" s="56"/>
      <c r="LFQ239" s="56"/>
      <c r="LFR239" s="56"/>
      <c r="LFS239" s="56"/>
      <c r="LFT239" s="56"/>
      <c r="LFU239" s="56"/>
      <c r="LFV239" s="56"/>
      <c r="LFW239" s="56"/>
      <c r="LFX239" s="56"/>
      <c r="LFY239" s="56"/>
      <c r="LFZ239" s="56"/>
      <c r="LGA239" s="56"/>
      <c r="LGB239" s="56"/>
      <c r="LGC239" s="56"/>
      <c r="LGD239" s="56"/>
      <c r="LGE239" s="56"/>
      <c r="LGF239" s="56"/>
      <c r="LGG239" s="56"/>
      <c r="LGH239" s="56"/>
      <c r="LGI239" s="56"/>
      <c r="LGJ239" s="56"/>
      <c r="LGK239" s="56"/>
      <c r="LGL239" s="56"/>
      <c r="LGM239" s="56"/>
      <c r="LGN239" s="56"/>
      <c r="LGO239" s="56"/>
      <c r="LGP239" s="56"/>
      <c r="LGQ239" s="56"/>
      <c r="LGR239" s="56"/>
      <c r="LGS239" s="56"/>
      <c r="LGT239" s="56"/>
      <c r="LGU239" s="56"/>
      <c r="LGV239" s="56"/>
      <c r="LGW239" s="56"/>
      <c r="LGX239" s="56"/>
      <c r="LGY239" s="56"/>
      <c r="LGZ239" s="56"/>
      <c r="LHA239" s="56"/>
      <c r="LHB239" s="56"/>
      <c r="LHC239" s="56"/>
      <c r="LHD239" s="56"/>
      <c r="LHE239" s="56"/>
      <c r="LHF239" s="56"/>
      <c r="LHG239" s="56"/>
      <c r="LHH239" s="56"/>
      <c r="LHI239" s="56"/>
      <c r="LHJ239" s="56"/>
      <c r="LHK239" s="56"/>
      <c r="LHL239" s="56"/>
      <c r="LHM239" s="56"/>
      <c r="LHN239" s="56"/>
      <c r="LHO239" s="56"/>
      <c r="LHP239" s="56"/>
      <c r="LHQ239" s="56"/>
      <c r="LHR239" s="56"/>
      <c r="LHS239" s="56"/>
      <c r="LHT239" s="56"/>
      <c r="LHU239" s="56"/>
      <c r="LHV239" s="56"/>
      <c r="LHW239" s="56"/>
      <c r="LHX239" s="56"/>
      <c r="LHY239" s="56"/>
      <c r="LHZ239" s="56"/>
      <c r="LIA239" s="56"/>
      <c r="LIB239" s="56"/>
      <c r="LIC239" s="56"/>
      <c r="LID239" s="56"/>
      <c r="LIE239" s="56"/>
      <c r="LIF239" s="56"/>
      <c r="LIG239" s="56"/>
      <c r="LIH239" s="56"/>
      <c r="LII239" s="56"/>
      <c r="LIJ239" s="56"/>
      <c r="LIK239" s="56"/>
      <c r="LIL239" s="56"/>
      <c r="LIM239" s="56"/>
      <c r="LIN239" s="56"/>
      <c r="LIO239" s="56"/>
      <c r="LIP239" s="56"/>
      <c r="LIQ239" s="56"/>
      <c r="LIR239" s="56"/>
      <c r="LIS239" s="56"/>
      <c r="LIT239" s="56"/>
      <c r="LIU239" s="56"/>
      <c r="LIV239" s="56"/>
      <c r="LIW239" s="56"/>
      <c r="LIX239" s="56"/>
      <c r="LIY239" s="56"/>
      <c r="LIZ239" s="56"/>
      <c r="LJA239" s="56"/>
      <c r="LJB239" s="56"/>
      <c r="LJC239" s="56"/>
      <c r="LJD239" s="56"/>
      <c r="LJE239" s="56"/>
      <c r="LJF239" s="56"/>
      <c r="LJG239" s="56"/>
      <c r="LJH239" s="56"/>
      <c r="LJI239" s="56"/>
      <c r="LJJ239" s="56"/>
      <c r="LJK239" s="56"/>
      <c r="LJL239" s="56"/>
      <c r="LJM239" s="56"/>
      <c r="LJN239" s="56"/>
      <c r="LJO239" s="56"/>
      <c r="LJP239" s="56"/>
      <c r="LJQ239" s="56"/>
      <c r="LJR239" s="56"/>
      <c r="LJS239" s="56"/>
      <c r="LJT239" s="56"/>
      <c r="LJU239" s="56"/>
      <c r="LJV239" s="56"/>
      <c r="LJW239" s="56"/>
      <c r="LJX239" s="56"/>
      <c r="LJY239" s="56"/>
      <c r="LJZ239" s="56"/>
      <c r="LKA239" s="56"/>
      <c r="LKB239" s="56"/>
      <c r="LKC239" s="56"/>
      <c r="LKD239" s="56"/>
      <c r="LKE239" s="56"/>
      <c r="LKF239" s="56"/>
      <c r="LKG239" s="56"/>
      <c r="LKH239" s="56"/>
      <c r="LKI239" s="56"/>
      <c r="LKJ239" s="56"/>
      <c r="LKK239" s="56"/>
      <c r="LKL239" s="56"/>
      <c r="LKM239" s="56"/>
      <c r="LKN239" s="56"/>
      <c r="LKO239" s="56"/>
      <c r="LKP239" s="56"/>
      <c r="LKQ239" s="56"/>
      <c r="LKR239" s="56"/>
      <c r="LKS239" s="56"/>
      <c r="LKT239" s="56"/>
      <c r="LKU239" s="56"/>
      <c r="LKV239" s="56"/>
      <c r="LKW239" s="56"/>
      <c r="LKX239" s="56"/>
      <c r="LKY239" s="56"/>
      <c r="LKZ239" s="56"/>
      <c r="LLA239" s="56"/>
      <c r="LLB239" s="56"/>
      <c r="LLC239" s="56"/>
      <c r="LLD239" s="56"/>
      <c r="LLE239" s="56"/>
      <c r="LLF239" s="56"/>
      <c r="LLG239" s="56"/>
      <c r="LLH239" s="56"/>
      <c r="LLI239" s="56"/>
      <c r="LLJ239" s="56"/>
      <c r="LLK239" s="56"/>
      <c r="LLL239" s="56"/>
      <c r="LLM239" s="56"/>
      <c r="LLN239" s="56"/>
      <c r="LLO239" s="56"/>
      <c r="LLP239" s="56"/>
      <c r="LLQ239" s="56"/>
      <c r="LLR239" s="56"/>
      <c r="LLS239" s="56"/>
      <c r="LLT239" s="56"/>
      <c r="LLU239" s="56"/>
      <c r="LLV239" s="56"/>
      <c r="LLW239" s="56"/>
      <c r="LLX239" s="56"/>
      <c r="LLY239" s="56"/>
      <c r="LLZ239" s="56"/>
      <c r="LMA239" s="56"/>
      <c r="LMB239" s="56"/>
      <c r="LMC239" s="56"/>
      <c r="LMD239" s="56"/>
      <c r="LME239" s="56"/>
      <c r="LMF239" s="56"/>
      <c r="LMG239" s="56"/>
      <c r="LMH239" s="56"/>
      <c r="LMI239" s="56"/>
      <c r="LMJ239" s="56"/>
      <c r="LMK239" s="56"/>
      <c r="LML239" s="56"/>
      <c r="LMM239" s="56"/>
      <c r="LMN239" s="56"/>
      <c r="LMO239" s="56"/>
      <c r="LMP239" s="56"/>
      <c r="LMQ239" s="56"/>
      <c r="LMR239" s="56"/>
      <c r="LMS239" s="56"/>
      <c r="LMT239" s="56"/>
      <c r="LMU239" s="56"/>
      <c r="LMV239" s="56"/>
      <c r="LMW239" s="56"/>
      <c r="LMX239" s="56"/>
      <c r="LMY239" s="56"/>
      <c r="LMZ239" s="56"/>
      <c r="LNA239" s="56"/>
      <c r="LNB239" s="56"/>
      <c r="LNC239" s="56"/>
      <c r="LND239" s="56"/>
      <c r="LNE239" s="56"/>
      <c r="LNF239" s="56"/>
      <c r="LNG239" s="56"/>
      <c r="LNH239" s="56"/>
      <c r="LNI239" s="56"/>
      <c r="LNJ239" s="56"/>
      <c r="LNK239" s="56"/>
      <c r="LNL239" s="56"/>
      <c r="LNM239" s="56"/>
      <c r="LNN239" s="56"/>
      <c r="LNO239" s="56"/>
      <c r="LNP239" s="56"/>
      <c r="LNQ239" s="56"/>
      <c r="LNR239" s="56"/>
      <c r="LNS239" s="56"/>
      <c r="LNT239" s="56"/>
      <c r="LNU239" s="56"/>
      <c r="LNV239" s="56"/>
      <c r="LNW239" s="56"/>
      <c r="LNX239" s="56"/>
      <c r="LNY239" s="56"/>
      <c r="LNZ239" s="56"/>
      <c r="LOA239" s="56"/>
      <c r="LOB239" s="56"/>
      <c r="LOC239" s="56"/>
      <c r="LOD239" s="56"/>
      <c r="LOE239" s="56"/>
      <c r="LOF239" s="56"/>
      <c r="LOG239" s="56"/>
      <c r="LOH239" s="56"/>
      <c r="LOI239" s="56"/>
      <c r="LOJ239" s="56"/>
      <c r="LOK239" s="56"/>
      <c r="LOL239" s="56"/>
      <c r="LOM239" s="56"/>
      <c r="LON239" s="56"/>
      <c r="LOO239" s="56"/>
      <c r="LOP239" s="56"/>
      <c r="LOQ239" s="56"/>
      <c r="LOR239" s="56"/>
      <c r="LOS239" s="56"/>
      <c r="LOT239" s="56"/>
      <c r="LOU239" s="56"/>
      <c r="LOV239" s="56"/>
      <c r="LOW239" s="56"/>
      <c r="LOX239" s="56"/>
      <c r="LOY239" s="56"/>
      <c r="LOZ239" s="56"/>
      <c r="LPA239" s="56"/>
      <c r="LPB239" s="56"/>
      <c r="LPC239" s="56"/>
      <c r="LPD239" s="56"/>
      <c r="LPE239" s="56"/>
      <c r="LPF239" s="56"/>
      <c r="LPG239" s="56"/>
      <c r="LPH239" s="56"/>
      <c r="LPI239" s="56"/>
      <c r="LPJ239" s="56"/>
      <c r="LPK239" s="56"/>
      <c r="LPL239" s="56"/>
      <c r="LPM239" s="56"/>
      <c r="LPN239" s="56"/>
      <c r="LPO239" s="56"/>
      <c r="LPP239" s="56"/>
      <c r="LPQ239" s="56"/>
      <c r="LPR239" s="56"/>
      <c r="LPS239" s="56"/>
      <c r="LPT239" s="56"/>
      <c r="LPU239" s="56"/>
      <c r="LPV239" s="56"/>
      <c r="LPW239" s="56"/>
      <c r="LPX239" s="56"/>
      <c r="LPY239" s="56"/>
      <c r="LPZ239" s="56"/>
      <c r="LQA239" s="56"/>
      <c r="LQB239" s="56"/>
      <c r="LQC239" s="56"/>
      <c r="LQD239" s="56"/>
      <c r="LQE239" s="56"/>
      <c r="LQF239" s="56"/>
      <c r="LQG239" s="56"/>
      <c r="LQH239" s="56"/>
      <c r="LQI239" s="56"/>
      <c r="LQJ239" s="56"/>
      <c r="LQK239" s="56"/>
      <c r="LQL239" s="56"/>
      <c r="LQM239" s="56"/>
      <c r="LQN239" s="56"/>
      <c r="LQO239" s="56"/>
      <c r="LQP239" s="56"/>
      <c r="LQQ239" s="56"/>
      <c r="LQR239" s="56"/>
      <c r="LQS239" s="56"/>
      <c r="LQT239" s="56"/>
      <c r="LQU239" s="56"/>
      <c r="LQV239" s="56"/>
      <c r="LQW239" s="56"/>
      <c r="LQX239" s="56"/>
      <c r="LQY239" s="56"/>
      <c r="LQZ239" s="56"/>
      <c r="LRA239" s="56"/>
      <c r="LRB239" s="56"/>
      <c r="LRC239" s="56"/>
      <c r="LRD239" s="56"/>
      <c r="LRE239" s="56"/>
      <c r="LRF239" s="56"/>
      <c r="LRG239" s="56"/>
      <c r="LRH239" s="56"/>
      <c r="LRI239" s="56"/>
      <c r="LRJ239" s="56"/>
      <c r="LRK239" s="56"/>
      <c r="LRL239" s="56"/>
      <c r="LRM239" s="56"/>
      <c r="LRN239" s="56"/>
      <c r="LRO239" s="56"/>
      <c r="LRP239" s="56"/>
      <c r="LRQ239" s="56"/>
      <c r="LRR239" s="56"/>
      <c r="LRS239" s="56"/>
      <c r="LRT239" s="56"/>
      <c r="LRU239" s="56"/>
      <c r="LRV239" s="56"/>
      <c r="LRW239" s="56"/>
      <c r="LRX239" s="56"/>
      <c r="LRY239" s="56"/>
      <c r="LRZ239" s="56"/>
      <c r="LSA239" s="56"/>
      <c r="LSB239" s="56"/>
      <c r="LSC239" s="56"/>
      <c r="LSD239" s="56"/>
      <c r="LSE239" s="56"/>
      <c r="LSF239" s="56"/>
      <c r="LSG239" s="56"/>
      <c r="LSH239" s="56"/>
      <c r="LSI239" s="56"/>
      <c r="LSJ239" s="56"/>
      <c r="LSK239" s="56"/>
      <c r="LSL239" s="56"/>
      <c r="LSM239" s="56"/>
      <c r="LSN239" s="56"/>
      <c r="LSO239" s="56"/>
      <c r="LSP239" s="56"/>
      <c r="LSQ239" s="56"/>
      <c r="LSR239" s="56"/>
      <c r="LSS239" s="56"/>
      <c r="LST239" s="56"/>
      <c r="LSU239" s="56"/>
      <c r="LSV239" s="56"/>
      <c r="LSW239" s="56"/>
      <c r="LSX239" s="56"/>
      <c r="LSY239" s="56"/>
      <c r="LSZ239" s="56"/>
      <c r="LTA239" s="56"/>
      <c r="LTB239" s="56"/>
      <c r="LTC239" s="56"/>
      <c r="LTD239" s="56"/>
      <c r="LTE239" s="56"/>
      <c r="LTF239" s="56"/>
      <c r="LTG239" s="56"/>
      <c r="LTH239" s="56"/>
      <c r="LTI239" s="56"/>
      <c r="LTJ239" s="56"/>
      <c r="LTK239" s="56"/>
      <c r="LTL239" s="56"/>
      <c r="LTM239" s="56"/>
      <c r="LTN239" s="56"/>
      <c r="LTO239" s="56"/>
      <c r="LTP239" s="56"/>
      <c r="LTQ239" s="56"/>
      <c r="LTR239" s="56"/>
      <c r="LTS239" s="56"/>
      <c r="LTT239" s="56"/>
      <c r="LTU239" s="56"/>
      <c r="LTV239" s="56"/>
      <c r="LTW239" s="56"/>
      <c r="LTX239" s="56"/>
      <c r="LTY239" s="56"/>
      <c r="LTZ239" s="56"/>
      <c r="LUA239" s="56"/>
      <c r="LUB239" s="56"/>
      <c r="LUC239" s="56"/>
      <c r="LUD239" s="56"/>
      <c r="LUE239" s="56"/>
      <c r="LUF239" s="56"/>
      <c r="LUG239" s="56"/>
      <c r="LUH239" s="56"/>
      <c r="LUI239" s="56"/>
      <c r="LUJ239" s="56"/>
      <c r="LUK239" s="56"/>
      <c r="LUL239" s="56"/>
      <c r="LUM239" s="56"/>
      <c r="LUN239" s="56"/>
      <c r="LUO239" s="56"/>
      <c r="LUP239" s="56"/>
      <c r="LUQ239" s="56"/>
      <c r="LUR239" s="56"/>
      <c r="LUS239" s="56"/>
      <c r="LUT239" s="56"/>
      <c r="LUU239" s="56"/>
      <c r="LUV239" s="56"/>
      <c r="LUW239" s="56"/>
      <c r="LUX239" s="56"/>
      <c r="LUY239" s="56"/>
      <c r="LUZ239" s="56"/>
      <c r="LVA239" s="56"/>
      <c r="LVB239" s="56"/>
      <c r="LVC239" s="56"/>
      <c r="LVD239" s="56"/>
      <c r="LVE239" s="56"/>
      <c r="LVF239" s="56"/>
      <c r="LVG239" s="56"/>
      <c r="LVH239" s="56"/>
      <c r="LVI239" s="56"/>
      <c r="LVJ239" s="56"/>
      <c r="LVK239" s="56"/>
      <c r="LVL239" s="56"/>
      <c r="LVM239" s="56"/>
      <c r="LVN239" s="56"/>
      <c r="LVO239" s="56"/>
      <c r="LVP239" s="56"/>
      <c r="LVQ239" s="56"/>
      <c r="LVR239" s="56"/>
      <c r="LVS239" s="56"/>
      <c r="LVT239" s="56"/>
      <c r="LVU239" s="56"/>
      <c r="LVV239" s="56"/>
      <c r="LVW239" s="56"/>
      <c r="LVX239" s="56"/>
      <c r="LVY239" s="56"/>
      <c r="LVZ239" s="56"/>
      <c r="LWA239" s="56"/>
      <c r="LWB239" s="56"/>
      <c r="LWC239" s="56"/>
      <c r="LWD239" s="56"/>
      <c r="LWE239" s="56"/>
      <c r="LWF239" s="56"/>
      <c r="LWG239" s="56"/>
      <c r="LWH239" s="56"/>
      <c r="LWI239" s="56"/>
      <c r="LWJ239" s="56"/>
      <c r="LWK239" s="56"/>
      <c r="LWL239" s="56"/>
      <c r="LWM239" s="56"/>
      <c r="LWN239" s="56"/>
      <c r="LWO239" s="56"/>
      <c r="LWP239" s="56"/>
      <c r="LWQ239" s="56"/>
      <c r="LWR239" s="56"/>
      <c r="LWS239" s="56"/>
      <c r="LWT239" s="56"/>
      <c r="LWU239" s="56"/>
      <c r="LWV239" s="56"/>
      <c r="LWW239" s="56"/>
      <c r="LWX239" s="56"/>
      <c r="LWY239" s="56"/>
      <c r="LWZ239" s="56"/>
      <c r="LXA239" s="56"/>
      <c r="LXB239" s="56"/>
      <c r="LXC239" s="56"/>
      <c r="LXD239" s="56"/>
      <c r="LXE239" s="56"/>
      <c r="LXF239" s="56"/>
      <c r="LXG239" s="56"/>
      <c r="LXH239" s="56"/>
      <c r="LXI239" s="56"/>
      <c r="LXJ239" s="56"/>
      <c r="LXK239" s="56"/>
      <c r="LXL239" s="56"/>
      <c r="LXM239" s="56"/>
      <c r="LXN239" s="56"/>
      <c r="LXO239" s="56"/>
      <c r="LXP239" s="56"/>
      <c r="LXQ239" s="56"/>
      <c r="LXR239" s="56"/>
      <c r="LXS239" s="56"/>
      <c r="LXT239" s="56"/>
      <c r="LXU239" s="56"/>
      <c r="LXV239" s="56"/>
      <c r="LXW239" s="56"/>
      <c r="LXX239" s="56"/>
      <c r="LXY239" s="56"/>
      <c r="LXZ239" s="56"/>
      <c r="LYA239" s="56"/>
      <c r="LYB239" s="56"/>
      <c r="LYC239" s="56"/>
      <c r="LYD239" s="56"/>
      <c r="LYE239" s="56"/>
      <c r="LYF239" s="56"/>
      <c r="LYG239" s="56"/>
      <c r="LYH239" s="56"/>
      <c r="LYI239" s="56"/>
      <c r="LYJ239" s="56"/>
      <c r="LYK239" s="56"/>
      <c r="LYL239" s="56"/>
      <c r="LYM239" s="56"/>
      <c r="LYN239" s="56"/>
      <c r="LYO239" s="56"/>
      <c r="LYP239" s="56"/>
      <c r="LYQ239" s="56"/>
      <c r="LYR239" s="56"/>
      <c r="LYS239" s="56"/>
      <c r="LYT239" s="56"/>
      <c r="LYU239" s="56"/>
      <c r="LYV239" s="56"/>
      <c r="LYW239" s="56"/>
      <c r="LYX239" s="56"/>
      <c r="LYY239" s="56"/>
      <c r="LYZ239" s="56"/>
      <c r="LZA239" s="56"/>
      <c r="LZB239" s="56"/>
      <c r="LZC239" s="56"/>
      <c r="LZD239" s="56"/>
      <c r="LZE239" s="56"/>
      <c r="LZF239" s="56"/>
      <c r="LZG239" s="56"/>
      <c r="LZH239" s="56"/>
      <c r="LZI239" s="56"/>
      <c r="LZJ239" s="56"/>
      <c r="LZK239" s="56"/>
      <c r="LZL239" s="56"/>
      <c r="LZM239" s="56"/>
      <c r="LZN239" s="56"/>
      <c r="LZO239" s="56"/>
      <c r="LZP239" s="56"/>
      <c r="LZQ239" s="56"/>
      <c r="LZR239" s="56"/>
      <c r="LZS239" s="56"/>
      <c r="LZT239" s="56"/>
      <c r="LZU239" s="56"/>
      <c r="LZV239" s="56"/>
      <c r="LZW239" s="56"/>
      <c r="LZX239" s="56"/>
      <c r="LZY239" s="56"/>
      <c r="LZZ239" s="56"/>
      <c r="MAA239" s="56"/>
      <c r="MAB239" s="56"/>
      <c r="MAC239" s="56"/>
      <c r="MAD239" s="56"/>
      <c r="MAE239" s="56"/>
      <c r="MAF239" s="56"/>
      <c r="MAG239" s="56"/>
      <c r="MAH239" s="56"/>
      <c r="MAI239" s="56"/>
      <c r="MAJ239" s="56"/>
      <c r="MAK239" s="56"/>
      <c r="MAL239" s="56"/>
      <c r="MAM239" s="56"/>
      <c r="MAN239" s="56"/>
      <c r="MAO239" s="56"/>
      <c r="MAP239" s="56"/>
      <c r="MAQ239" s="56"/>
      <c r="MAR239" s="56"/>
      <c r="MAS239" s="56"/>
      <c r="MAT239" s="56"/>
      <c r="MAU239" s="56"/>
      <c r="MAV239" s="56"/>
      <c r="MAW239" s="56"/>
      <c r="MAX239" s="56"/>
      <c r="MAY239" s="56"/>
      <c r="MAZ239" s="56"/>
      <c r="MBA239" s="56"/>
      <c r="MBB239" s="56"/>
      <c r="MBC239" s="56"/>
      <c r="MBD239" s="56"/>
      <c r="MBE239" s="56"/>
      <c r="MBF239" s="56"/>
      <c r="MBG239" s="56"/>
      <c r="MBH239" s="56"/>
      <c r="MBI239" s="56"/>
      <c r="MBJ239" s="56"/>
      <c r="MBK239" s="56"/>
      <c r="MBL239" s="56"/>
      <c r="MBM239" s="56"/>
      <c r="MBN239" s="56"/>
      <c r="MBO239" s="56"/>
      <c r="MBP239" s="56"/>
      <c r="MBQ239" s="56"/>
      <c r="MBR239" s="56"/>
      <c r="MBS239" s="56"/>
      <c r="MBT239" s="56"/>
      <c r="MBU239" s="56"/>
      <c r="MBV239" s="56"/>
      <c r="MBW239" s="56"/>
      <c r="MBX239" s="56"/>
      <c r="MBY239" s="56"/>
      <c r="MBZ239" s="56"/>
      <c r="MCA239" s="56"/>
      <c r="MCB239" s="56"/>
      <c r="MCC239" s="56"/>
      <c r="MCD239" s="56"/>
      <c r="MCE239" s="56"/>
      <c r="MCF239" s="56"/>
      <c r="MCG239" s="56"/>
      <c r="MCH239" s="56"/>
      <c r="MCI239" s="56"/>
      <c r="MCJ239" s="56"/>
      <c r="MCK239" s="56"/>
      <c r="MCL239" s="56"/>
      <c r="MCM239" s="56"/>
      <c r="MCN239" s="56"/>
      <c r="MCO239" s="56"/>
      <c r="MCP239" s="56"/>
      <c r="MCQ239" s="56"/>
      <c r="MCR239" s="56"/>
      <c r="MCS239" s="56"/>
      <c r="MCT239" s="56"/>
      <c r="MCU239" s="56"/>
      <c r="MCV239" s="56"/>
      <c r="MCW239" s="56"/>
      <c r="MCX239" s="56"/>
      <c r="MCY239" s="56"/>
      <c r="MCZ239" s="56"/>
      <c r="MDA239" s="56"/>
      <c r="MDB239" s="56"/>
      <c r="MDC239" s="56"/>
      <c r="MDD239" s="56"/>
      <c r="MDE239" s="56"/>
      <c r="MDF239" s="56"/>
      <c r="MDG239" s="56"/>
      <c r="MDH239" s="56"/>
      <c r="MDI239" s="56"/>
      <c r="MDJ239" s="56"/>
      <c r="MDK239" s="56"/>
      <c r="MDL239" s="56"/>
      <c r="MDM239" s="56"/>
      <c r="MDN239" s="56"/>
      <c r="MDO239" s="56"/>
      <c r="MDP239" s="56"/>
      <c r="MDQ239" s="56"/>
      <c r="MDR239" s="56"/>
      <c r="MDS239" s="56"/>
      <c r="MDT239" s="56"/>
      <c r="MDU239" s="56"/>
      <c r="MDV239" s="56"/>
      <c r="MDW239" s="56"/>
      <c r="MDX239" s="56"/>
      <c r="MDY239" s="56"/>
      <c r="MDZ239" s="56"/>
      <c r="MEA239" s="56"/>
      <c r="MEB239" s="56"/>
      <c r="MEC239" s="56"/>
      <c r="MED239" s="56"/>
      <c r="MEE239" s="56"/>
      <c r="MEF239" s="56"/>
      <c r="MEG239" s="56"/>
      <c r="MEH239" s="56"/>
      <c r="MEI239" s="56"/>
      <c r="MEJ239" s="56"/>
      <c r="MEK239" s="56"/>
      <c r="MEL239" s="56"/>
      <c r="MEM239" s="56"/>
      <c r="MEN239" s="56"/>
      <c r="MEO239" s="56"/>
      <c r="MEP239" s="56"/>
      <c r="MEQ239" s="56"/>
      <c r="MER239" s="56"/>
      <c r="MES239" s="56"/>
      <c r="MET239" s="56"/>
      <c r="MEU239" s="56"/>
      <c r="MEV239" s="56"/>
      <c r="MEW239" s="56"/>
      <c r="MEX239" s="56"/>
      <c r="MEY239" s="56"/>
      <c r="MEZ239" s="56"/>
      <c r="MFA239" s="56"/>
      <c r="MFB239" s="56"/>
      <c r="MFC239" s="56"/>
      <c r="MFD239" s="56"/>
      <c r="MFE239" s="56"/>
      <c r="MFF239" s="56"/>
      <c r="MFG239" s="56"/>
      <c r="MFH239" s="56"/>
      <c r="MFI239" s="56"/>
      <c r="MFJ239" s="56"/>
      <c r="MFK239" s="56"/>
      <c r="MFL239" s="56"/>
      <c r="MFM239" s="56"/>
      <c r="MFN239" s="56"/>
      <c r="MFO239" s="56"/>
      <c r="MFP239" s="56"/>
      <c r="MFQ239" s="56"/>
      <c r="MFR239" s="56"/>
      <c r="MFS239" s="56"/>
      <c r="MFT239" s="56"/>
      <c r="MFU239" s="56"/>
      <c r="MFV239" s="56"/>
      <c r="MFW239" s="56"/>
      <c r="MFX239" s="56"/>
      <c r="MFY239" s="56"/>
      <c r="MFZ239" s="56"/>
      <c r="MGA239" s="56"/>
      <c r="MGB239" s="56"/>
      <c r="MGC239" s="56"/>
      <c r="MGD239" s="56"/>
      <c r="MGE239" s="56"/>
      <c r="MGF239" s="56"/>
      <c r="MGG239" s="56"/>
      <c r="MGH239" s="56"/>
      <c r="MGI239" s="56"/>
      <c r="MGJ239" s="56"/>
      <c r="MGK239" s="56"/>
      <c r="MGL239" s="56"/>
      <c r="MGM239" s="56"/>
      <c r="MGN239" s="56"/>
      <c r="MGO239" s="56"/>
      <c r="MGP239" s="56"/>
      <c r="MGQ239" s="56"/>
      <c r="MGR239" s="56"/>
      <c r="MGS239" s="56"/>
      <c r="MGT239" s="56"/>
      <c r="MGU239" s="56"/>
      <c r="MGV239" s="56"/>
      <c r="MGW239" s="56"/>
      <c r="MGX239" s="56"/>
      <c r="MGY239" s="56"/>
      <c r="MGZ239" s="56"/>
      <c r="MHA239" s="56"/>
      <c r="MHB239" s="56"/>
      <c r="MHC239" s="56"/>
      <c r="MHD239" s="56"/>
      <c r="MHE239" s="56"/>
      <c r="MHF239" s="56"/>
      <c r="MHG239" s="56"/>
      <c r="MHH239" s="56"/>
      <c r="MHI239" s="56"/>
      <c r="MHJ239" s="56"/>
      <c r="MHK239" s="56"/>
      <c r="MHL239" s="56"/>
      <c r="MHM239" s="56"/>
      <c r="MHN239" s="56"/>
      <c r="MHO239" s="56"/>
      <c r="MHP239" s="56"/>
      <c r="MHQ239" s="56"/>
      <c r="MHR239" s="56"/>
      <c r="MHS239" s="56"/>
      <c r="MHT239" s="56"/>
      <c r="MHU239" s="56"/>
      <c r="MHV239" s="56"/>
      <c r="MHW239" s="56"/>
      <c r="MHX239" s="56"/>
      <c r="MHY239" s="56"/>
      <c r="MHZ239" s="56"/>
      <c r="MIA239" s="56"/>
      <c r="MIB239" s="56"/>
      <c r="MIC239" s="56"/>
      <c r="MID239" s="56"/>
      <c r="MIE239" s="56"/>
      <c r="MIF239" s="56"/>
      <c r="MIG239" s="56"/>
      <c r="MIH239" s="56"/>
      <c r="MII239" s="56"/>
      <c r="MIJ239" s="56"/>
      <c r="MIK239" s="56"/>
      <c r="MIL239" s="56"/>
      <c r="MIM239" s="56"/>
      <c r="MIN239" s="56"/>
      <c r="MIO239" s="56"/>
      <c r="MIP239" s="56"/>
      <c r="MIQ239" s="56"/>
      <c r="MIR239" s="56"/>
      <c r="MIS239" s="56"/>
      <c r="MIT239" s="56"/>
      <c r="MIU239" s="56"/>
      <c r="MIV239" s="56"/>
      <c r="MIW239" s="56"/>
      <c r="MIX239" s="56"/>
      <c r="MIY239" s="56"/>
      <c r="MIZ239" s="56"/>
      <c r="MJA239" s="56"/>
      <c r="MJB239" s="56"/>
      <c r="MJC239" s="56"/>
      <c r="MJD239" s="56"/>
      <c r="MJE239" s="56"/>
      <c r="MJF239" s="56"/>
      <c r="MJG239" s="56"/>
      <c r="MJH239" s="56"/>
      <c r="MJI239" s="56"/>
      <c r="MJJ239" s="56"/>
      <c r="MJK239" s="56"/>
      <c r="MJL239" s="56"/>
      <c r="MJM239" s="56"/>
      <c r="MJN239" s="56"/>
      <c r="MJO239" s="56"/>
      <c r="MJP239" s="56"/>
      <c r="MJQ239" s="56"/>
      <c r="MJR239" s="56"/>
      <c r="MJS239" s="56"/>
      <c r="MJT239" s="56"/>
      <c r="MJU239" s="56"/>
      <c r="MJV239" s="56"/>
      <c r="MJW239" s="56"/>
      <c r="MJX239" s="56"/>
      <c r="MJY239" s="56"/>
      <c r="MJZ239" s="56"/>
      <c r="MKA239" s="56"/>
      <c r="MKB239" s="56"/>
      <c r="MKC239" s="56"/>
      <c r="MKD239" s="56"/>
      <c r="MKE239" s="56"/>
      <c r="MKF239" s="56"/>
      <c r="MKG239" s="56"/>
      <c r="MKH239" s="56"/>
      <c r="MKI239" s="56"/>
      <c r="MKJ239" s="56"/>
      <c r="MKK239" s="56"/>
      <c r="MKL239" s="56"/>
      <c r="MKM239" s="56"/>
      <c r="MKN239" s="56"/>
      <c r="MKO239" s="56"/>
      <c r="MKP239" s="56"/>
      <c r="MKQ239" s="56"/>
      <c r="MKR239" s="56"/>
      <c r="MKS239" s="56"/>
      <c r="MKT239" s="56"/>
      <c r="MKU239" s="56"/>
      <c r="MKV239" s="56"/>
      <c r="MKW239" s="56"/>
      <c r="MKX239" s="56"/>
      <c r="MKY239" s="56"/>
      <c r="MKZ239" s="56"/>
      <c r="MLA239" s="56"/>
      <c r="MLB239" s="56"/>
      <c r="MLC239" s="56"/>
      <c r="MLD239" s="56"/>
      <c r="MLE239" s="56"/>
      <c r="MLF239" s="56"/>
      <c r="MLG239" s="56"/>
      <c r="MLH239" s="56"/>
      <c r="MLI239" s="56"/>
      <c r="MLJ239" s="56"/>
      <c r="MLK239" s="56"/>
      <c r="MLL239" s="56"/>
      <c r="MLM239" s="56"/>
      <c r="MLN239" s="56"/>
      <c r="MLO239" s="56"/>
      <c r="MLP239" s="56"/>
      <c r="MLQ239" s="56"/>
      <c r="MLR239" s="56"/>
      <c r="MLS239" s="56"/>
      <c r="MLT239" s="56"/>
      <c r="MLU239" s="56"/>
      <c r="MLV239" s="56"/>
      <c r="MLW239" s="56"/>
      <c r="MLX239" s="56"/>
      <c r="MLY239" s="56"/>
      <c r="MLZ239" s="56"/>
      <c r="MMA239" s="56"/>
      <c r="MMB239" s="56"/>
      <c r="MMC239" s="56"/>
      <c r="MMD239" s="56"/>
      <c r="MME239" s="56"/>
      <c r="MMF239" s="56"/>
      <c r="MMG239" s="56"/>
      <c r="MMH239" s="56"/>
      <c r="MMI239" s="56"/>
      <c r="MMJ239" s="56"/>
      <c r="MMK239" s="56"/>
      <c r="MML239" s="56"/>
      <c r="MMM239" s="56"/>
      <c r="MMN239" s="56"/>
      <c r="MMO239" s="56"/>
      <c r="MMP239" s="56"/>
      <c r="MMQ239" s="56"/>
      <c r="MMR239" s="56"/>
      <c r="MMS239" s="56"/>
      <c r="MMT239" s="56"/>
      <c r="MMU239" s="56"/>
      <c r="MMV239" s="56"/>
      <c r="MMW239" s="56"/>
      <c r="MMX239" s="56"/>
      <c r="MMY239" s="56"/>
      <c r="MMZ239" s="56"/>
      <c r="MNA239" s="56"/>
      <c r="MNB239" s="56"/>
      <c r="MNC239" s="56"/>
      <c r="MND239" s="56"/>
      <c r="MNE239" s="56"/>
      <c r="MNF239" s="56"/>
      <c r="MNG239" s="56"/>
      <c r="MNH239" s="56"/>
      <c r="MNI239" s="56"/>
      <c r="MNJ239" s="56"/>
      <c r="MNK239" s="56"/>
      <c r="MNL239" s="56"/>
      <c r="MNM239" s="56"/>
      <c r="MNN239" s="56"/>
      <c r="MNO239" s="56"/>
      <c r="MNP239" s="56"/>
      <c r="MNQ239" s="56"/>
      <c r="MNR239" s="56"/>
      <c r="MNS239" s="56"/>
      <c r="MNT239" s="56"/>
      <c r="MNU239" s="56"/>
      <c r="MNV239" s="56"/>
      <c r="MNW239" s="56"/>
      <c r="MNX239" s="56"/>
      <c r="MNY239" s="56"/>
      <c r="MNZ239" s="56"/>
      <c r="MOA239" s="56"/>
      <c r="MOB239" s="56"/>
      <c r="MOC239" s="56"/>
      <c r="MOD239" s="56"/>
      <c r="MOE239" s="56"/>
      <c r="MOF239" s="56"/>
      <c r="MOG239" s="56"/>
      <c r="MOH239" s="56"/>
      <c r="MOI239" s="56"/>
      <c r="MOJ239" s="56"/>
      <c r="MOK239" s="56"/>
      <c r="MOL239" s="56"/>
      <c r="MOM239" s="56"/>
      <c r="MON239" s="56"/>
      <c r="MOO239" s="56"/>
      <c r="MOP239" s="56"/>
      <c r="MOQ239" s="56"/>
      <c r="MOR239" s="56"/>
      <c r="MOS239" s="56"/>
      <c r="MOT239" s="56"/>
      <c r="MOU239" s="56"/>
      <c r="MOV239" s="56"/>
      <c r="MOW239" s="56"/>
      <c r="MOX239" s="56"/>
      <c r="MOY239" s="56"/>
      <c r="MOZ239" s="56"/>
      <c r="MPA239" s="56"/>
      <c r="MPB239" s="56"/>
      <c r="MPC239" s="56"/>
      <c r="MPD239" s="56"/>
      <c r="MPE239" s="56"/>
      <c r="MPF239" s="56"/>
      <c r="MPG239" s="56"/>
      <c r="MPH239" s="56"/>
      <c r="MPI239" s="56"/>
      <c r="MPJ239" s="56"/>
      <c r="MPK239" s="56"/>
      <c r="MPL239" s="56"/>
      <c r="MPM239" s="56"/>
      <c r="MPN239" s="56"/>
      <c r="MPO239" s="56"/>
      <c r="MPP239" s="56"/>
      <c r="MPQ239" s="56"/>
      <c r="MPR239" s="56"/>
      <c r="MPS239" s="56"/>
      <c r="MPT239" s="56"/>
      <c r="MPU239" s="56"/>
      <c r="MPV239" s="56"/>
      <c r="MPW239" s="56"/>
      <c r="MPX239" s="56"/>
      <c r="MPY239" s="56"/>
      <c r="MPZ239" s="56"/>
      <c r="MQA239" s="56"/>
      <c r="MQB239" s="56"/>
      <c r="MQC239" s="56"/>
      <c r="MQD239" s="56"/>
      <c r="MQE239" s="56"/>
      <c r="MQF239" s="56"/>
      <c r="MQG239" s="56"/>
      <c r="MQH239" s="56"/>
      <c r="MQI239" s="56"/>
      <c r="MQJ239" s="56"/>
      <c r="MQK239" s="56"/>
      <c r="MQL239" s="56"/>
      <c r="MQM239" s="56"/>
      <c r="MQN239" s="56"/>
      <c r="MQO239" s="56"/>
      <c r="MQP239" s="56"/>
      <c r="MQQ239" s="56"/>
      <c r="MQR239" s="56"/>
      <c r="MQS239" s="56"/>
      <c r="MQT239" s="56"/>
      <c r="MQU239" s="56"/>
      <c r="MQV239" s="56"/>
      <c r="MQW239" s="56"/>
      <c r="MQX239" s="56"/>
      <c r="MQY239" s="56"/>
      <c r="MQZ239" s="56"/>
      <c r="MRA239" s="56"/>
      <c r="MRB239" s="56"/>
      <c r="MRC239" s="56"/>
      <c r="MRD239" s="56"/>
      <c r="MRE239" s="56"/>
      <c r="MRF239" s="56"/>
      <c r="MRG239" s="56"/>
      <c r="MRH239" s="56"/>
      <c r="MRI239" s="56"/>
      <c r="MRJ239" s="56"/>
      <c r="MRK239" s="56"/>
      <c r="MRL239" s="56"/>
      <c r="MRM239" s="56"/>
      <c r="MRN239" s="56"/>
      <c r="MRO239" s="56"/>
      <c r="MRP239" s="56"/>
      <c r="MRQ239" s="56"/>
      <c r="MRR239" s="56"/>
      <c r="MRS239" s="56"/>
      <c r="MRT239" s="56"/>
      <c r="MRU239" s="56"/>
      <c r="MRV239" s="56"/>
      <c r="MRW239" s="56"/>
      <c r="MRX239" s="56"/>
      <c r="MRY239" s="56"/>
      <c r="MRZ239" s="56"/>
      <c r="MSA239" s="56"/>
      <c r="MSB239" s="56"/>
      <c r="MSC239" s="56"/>
      <c r="MSD239" s="56"/>
      <c r="MSE239" s="56"/>
      <c r="MSF239" s="56"/>
      <c r="MSG239" s="56"/>
      <c r="MSH239" s="56"/>
      <c r="MSI239" s="56"/>
      <c r="MSJ239" s="56"/>
      <c r="MSK239" s="56"/>
      <c r="MSL239" s="56"/>
      <c r="MSM239" s="56"/>
      <c r="MSN239" s="56"/>
      <c r="MSO239" s="56"/>
      <c r="MSP239" s="56"/>
      <c r="MSQ239" s="56"/>
      <c r="MSR239" s="56"/>
      <c r="MSS239" s="56"/>
      <c r="MST239" s="56"/>
      <c r="MSU239" s="56"/>
      <c r="MSV239" s="56"/>
      <c r="MSW239" s="56"/>
      <c r="MSX239" s="56"/>
      <c r="MSY239" s="56"/>
      <c r="MSZ239" s="56"/>
      <c r="MTA239" s="56"/>
      <c r="MTB239" s="56"/>
      <c r="MTC239" s="56"/>
      <c r="MTD239" s="56"/>
      <c r="MTE239" s="56"/>
      <c r="MTF239" s="56"/>
      <c r="MTG239" s="56"/>
      <c r="MTH239" s="56"/>
      <c r="MTI239" s="56"/>
      <c r="MTJ239" s="56"/>
      <c r="MTK239" s="56"/>
      <c r="MTL239" s="56"/>
      <c r="MTM239" s="56"/>
      <c r="MTN239" s="56"/>
      <c r="MTO239" s="56"/>
      <c r="MTP239" s="56"/>
      <c r="MTQ239" s="56"/>
      <c r="MTR239" s="56"/>
      <c r="MTS239" s="56"/>
      <c r="MTT239" s="56"/>
      <c r="MTU239" s="56"/>
      <c r="MTV239" s="56"/>
      <c r="MTW239" s="56"/>
      <c r="MTX239" s="56"/>
      <c r="MTY239" s="56"/>
      <c r="MTZ239" s="56"/>
      <c r="MUA239" s="56"/>
      <c r="MUB239" s="56"/>
      <c r="MUC239" s="56"/>
      <c r="MUD239" s="56"/>
      <c r="MUE239" s="56"/>
      <c r="MUF239" s="56"/>
      <c r="MUG239" s="56"/>
      <c r="MUH239" s="56"/>
      <c r="MUI239" s="56"/>
      <c r="MUJ239" s="56"/>
      <c r="MUK239" s="56"/>
      <c r="MUL239" s="56"/>
      <c r="MUM239" s="56"/>
      <c r="MUN239" s="56"/>
      <c r="MUO239" s="56"/>
      <c r="MUP239" s="56"/>
      <c r="MUQ239" s="56"/>
      <c r="MUR239" s="56"/>
      <c r="MUS239" s="56"/>
      <c r="MUT239" s="56"/>
      <c r="MUU239" s="56"/>
      <c r="MUV239" s="56"/>
      <c r="MUW239" s="56"/>
      <c r="MUX239" s="56"/>
      <c r="MUY239" s="56"/>
      <c r="MUZ239" s="56"/>
      <c r="MVA239" s="56"/>
      <c r="MVB239" s="56"/>
      <c r="MVC239" s="56"/>
      <c r="MVD239" s="56"/>
      <c r="MVE239" s="56"/>
      <c r="MVF239" s="56"/>
      <c r="MVG239" s="56"/>
      <c r="MVH239" s="56"/>
      <c r="MVI239" s="56"/>
      <c r="MVJ239" s="56"/>
      <c r="MVK239" s="56"/>
      <c r="MVL239" s="56"/>
      <c r="MVM239" s="56"/>
      <c r="MVN239" s="56"/>
      <c r="MVO239" s="56"/>
      <c r="MVP239" s="56"/>
      <c r="MVQ239" s="56"/>
      <c r="MVR239" s="56"/>
      <c r="MVS239" s="56"/>
      <c r="MVT239" s="56"/>
      <c r="MVU239" s="56"/>
      <c r="MVV239" s="56"/>
      <c r="MVW239" s="56"/>
      <c r="MVX239" s="56"/>
      <c r="MVY239" s="56"/>
      <c r="MVZ239" s="56"/>
      <c r="MWA239" s="56"/>
      <c r="MWB239" s="56"/>
      <c r="MWC239" s="56"/>
      <c r="MWD239" s="56"/>
      <c r="MWE239" s="56"/>
      <c r="MWF239" s="56"/>
      <c r="MWG239" s="56"/>
      <c r="MWH239" s="56"/>
      <c r="MWI239" s="56"/>
      <c r="MWJ239" s="56"/>
      <c r="MWK239" s="56"/>
      <c r="MWL239" s="56"/>
      <c r="MWM239" s="56"/>
      <c r="MWN239" s="56"/>
      <c r="MWO239" s="56"/>
      <c r="MWP239" s="56"/>
      <c r="MWQ239" s="56"/>
      <c r="MWR239" s="56"/>
      <c r="MWS239" s="56"/>
      <c r="MWT239" s="56"/>
      <c r="MWU239" s="56"/>
      <c r="MWV239" s="56"/>
      <c r="MWW239" s="56"/>
      <c r="MWX239" s="56"/>
      <c r="MWY239" s="56"/>
      <c r="MWZ239" s="56"/>
      <c r="MXA239" s="56"/>
      <c r="MXB239" s="56"/>
      <c r="MXC239" s="56"/>
      <c r="MXD239" s="56"/>
      <c r="MXE239" s="56"/>
      <c r="MXF239" s="56"/>
      <c r="MXG239" s="56"/>
      <c r="MXH239" s="56"/>
      <c r="MXI239" s="56"/>
      <c r="MXJ239" s="56"/>
      <c r="MXK239" s="56"/>
      <c r="MXL239" s="56"/>
      <c r="MXM239" s="56"/>
      <c r="MXN239" s="56"/>
      <c r="MXO239" s="56"/>
      <c r="MXP239" s="56"/>
      <c r="MXQ239" s="56"/>
      <c r="MXR239" s="56"/>
      <c r="MXS239" s="56"/>
      <c r="MXT239" s="56"/>
      <c r="MXU239" s="56"/>
      <c r="MXV239" s="56"/>
      <c r="MXW239" s="56"/>
      <c r="MXX239" s="56"/>
      <c r="MXY239" s="56"/>
      <c r="MXZ239" s="56"/>
      <c r="MYA239" s="56"/>
      <c r="MYB239" s="56"/>
      <c r="MYC239" s="56"/>
      <c r="MYD239" s="56"/>
      <c r="MYE239" s="56"/>
      <c r="MYF239" s="56"/>
      <c r="MYG239" s="56"/>
      <c r="MYH239" s="56"/>
      <c r="MYI239" s="56"/>
      <c r="MYJ239" s="56"/>
      <c r="MYK239" s="56"/>
      <c r="MYL239" s="56"/>
      <c r="MYM239" s="56"/>
      <c r="MYN239" s="56"/>
      <c r="MYO239" s="56"/>
      <c r="MYP239" s="56"/>
      <c r="MYQ239" s="56"/>
      <c r="MYR239" s="56"/>
      <c r="MYS239" s="56"/>
      <c r="MYT239" s="56"/>
      <c r="MYU239" s="56"/>
      <c r="MYV239" s="56"/>
      <c r="MYW239" s="56"/>
      <c r="MYX239" s="56"/>
      <c r="MYY239" s="56"/>
      <c r="MYZ239" s="56"/>
      <c r="MZA239" s="56"/>
      <c r="MZB239" s="56"/>
      <c r="MZC239" s="56"/>
      <c r="MZD239" s="56"/>
      <c r="MZE239" s="56"/>
      <c r="MZF239" s="56"/>
      <c r="MZG239" s="56"/>
      <c r="MZH239" s="56"/>
      <c r="MZI239" s="56"/>
      <c r="MZJ239" s="56"/>
      <c r="MZK239" s="56"/>
      <c r="MZL239" s="56"/>
      <c r="MZM239" s="56"/>
      <c r="MZN239" s="56"/>
      <c r="MZO239" s="56"/>
      <c r="MZP239" s="56"/>
      <c r="MZQ239" s="56"/>
      <c r="MZR239" s="56"/>
      <c r="MZS239" s="56"/>
      <c r="MZT239" s="56"/>
      <c r="MZU239" s="56"/>
      <c r="MZV239" s="56"/>
      <c r="MZW239" s="56"/>
      <c r="MZX239" s="56"/>
      <c r="MZY239" s="56"/>
      <c r="MZZ239" s="56"/>
      <c r="NAA239" s="56"/>
      <c r="NAB239" s="56"/>
      <c r="NAC239" s="56"/>
      <c r="NAD239" s="56"/>
      <c r="NAE239" s="56"/>
      <c r="NAF239" s="56"/>
      <c r="NAG239" s="56"/>
      <c r="NAH239" s="56"/>
      <c r="NAI239" s="56"/>
      <c r="NAJ239" s="56"/>
      <c r="NAK239" s="56"/>
      <c r="NAL239" s="56"/>
      <c r="NAM239" s="56"/>
      <c r="NAN239" s="56"/>
      <c r="NAO239" s="56"/>
      <c r="NAP239" s="56"/>
      <c r="NAQ239" s="56"/>
      <c r="NAR239" s="56"/>
      <c r="NAS239" s="56"/>
      <c r="NAT239" s="56"/>
      <c r="NAU239" s="56"/>
      <c r="NAV239" s="56"/>
      <c r="NAW239" s="56"/>
      <c r="NAX239" s="56"/>
      <c r="NAY239" s="56"/>
      <c r="NAZ239" s="56"/>
      <c r="NBA239" s="56"/>
      <c r="NBB239" s="56"/>
      <c r="NBC239" s="56"/>
      <c r="NBD239" s="56"/>
      <c r="NBE239" s="56"/>
      <c r="NBF239" s="56"/>
      <c r="NBG239" s="56"/>
      <c r="NBH239" s="56"/>
      <c r="NBI239" s="56"/>
      <c r="NBJ239" s="56"/>
      <c r="NBK239" s="56"/>
      <c r="NBL239" s="56"/>
      <c r="NBM239" s="56"/>
      <c r="NBN239" s="56"/>
      <c r="NBO239" s="56"/>
      <c r="NBP239" s="56"/>
      <c r="NBQ239" s="56"/>
      <c r="NBR239" s="56"/>
      <c r="NBS239" s="56"/>
      <c r="NBT239" s="56"/>
      <c r="NBU239" s="56"/>
      <c r="NBV239" s="56"/>
      <c r="NBW239" s="56"/>
      <c r="NBX239" s="56"/>
      <c r="NBY239" s="56"/>
      <c r="NBZ239" s="56"/>
      <c r="NCA239" s="56"/>
      <c r="NCB239" s="56"/>
      <c r="NCC239" s="56"/>
      <c r="NCD239" s="56"/>
      <c r="NCE239" s="56"/>
      <c r="NCF239" s="56"/>
      <c r="NCG239" s="56"/>
      <c r="NCH239" s="56"/>
      <c r="NCI239" s="56"/>
      <c r="NCJ239" s="56"/>
      <c r="NCK239" s="56"/>
      <c r="NCL239" s="56"/>
      <c r="NCM239" s="56"/>
      <c r="NCN239" s="56"/>
      <c r="NCO239" s="56"/>
      <c r="NCP239" s="56"/>
      <c r="NCQ239" s="56"/>
      <c r="NCR239" s="56"/>
      <c r="NCS239" s="56"/>
      <c r="NCT239" s="56"/>
      <c r="NCU239" s="56"/>
      <c r="NCV239" s="56"/>
      <c r="NCW239" s="56"/>
      <c r="NCX239" s="56"/>
      <c r="NCY239" s="56"/>
      <c r="NCZ239" s="56"/>
      <c r="NDA239" s="56"/>
      <c r="NDB239" s="56"/>
      <c r="NDC239" s="56"/>
      <c r="NDD239" s="56"/>
      <c r="NDE239" s="56"/>
      <c r="NDF239" s="56"/>
      <c r="NDG239" s="56"/>
      <c r="NDH239" s="56"/>
      <c r="NDI239" s="56"/>
      <c r="NDJ239" s="56"/>
      <c r="NDK239" s="56"/>
      <c r="NDL239" s="56"/>
      <c r="NDM239" s="56"/>
      <c r="NDN239" s="56"/>
      <c r="NDO239" s="56"/>
      <c r="NDP239" s="56"/>
      <c r="NDQ239" s="56"/>
      <c r="NDR239" s="56"/>
      <c r="NDS239" s="56"/>
      <c r="NDT239" s="56"/>
      <c r="NDU239" s="56"/>
      <c r="NDV239" s="56"/>
      <c r="NDW239" s="56"/>
      <c r="NDX239" s="56"/>
      <c r="NDY239" s="56"/>
      <c r="NDZ239" s="56"/>
      <c r="NEA239" s="56"/>
      <c r="NEB239" s="56"/>
      <c r="NEC239" s="56"/>
      <c r="NED239" s="56"/>
      <c r="NEE239" s="56"/>
      <c r="NEF239" s="56"/>
      <c r="NEG239" s="56"/>
      <c r="NEH239" s="56"/>
      <c r="NEI239" s="56"/>
      <c r="NEJ239" s="56"/>
      <c r="NEK239" s="56"/>
      <c r="NEL239" s="56"/>
      <c r="NEM239" s="56"/>
      <c r="NEN239" s="56"/>
      <c r="NEO239" s="56"/>
      <c r="NEP239" s="56"/>
      <c r="NEQ239" s="56"/>
      <c r="NER239" s="56"/>
      <c r="NES239" s="56"/>
      <c r="NET239" s="56"/>
      <c r="NEU239" s="56"/>
      <c r="NEV239" s="56"/>
      <c r="NEW239" s="56"/>
      <c r="NEX239" s="56"/>
      <c r="NEY239" s="56"/>
      <c r="NEZ239" s="56"/>
      <c r="NFA239" s="56"/>
      <c r="NFB239" s="56"/>
      <c r="NFC239" s="56"/>
      <c r="NFD239" s="56"/>
      <c r="NFE239" s="56"/>
      <c r="NFF239" s="56"/>
      <c r="NFG239" s="56"/>
      <c r="NFH239" s="56"/>
      <c r="NFI239" s="56"/>
      <c r="NFJ239" s="56"/>
      <c r="NFK239" s="56"/>
      <c r="NFL239" s="56"/>
      <c r="NFM239" s="56"/>
      <c r="NFN239" s="56"/>
      <c r="NFO239" s="56"/>
      <c r="NFP239" s="56"/>
      <c r="NFQ239" s="56"/>
      <c r="NFR239" s="56"/>
      <c r="NFS239" s="56"/>
      <c r="NFT239" s="56"/>
      <c r="NFU239" s="56"/>
      <c r="NFV239" s="56"/>
      <c r="NFW239" s="56"/>
      <c r="NFX239" s="56"/>
      <c r="NFY239" s="56"/>
      <c r="NFZ239" s="56"/>
      <c r="NGA239" s="56"/>
      <c r="NGB239" s="56"/>
      <c r="NGC239" s="56"/>
      <c r="NGD239" s="56"/>
      <c r="NGE239" s="56"/>
      <c r="NGF239" s="56"/>
      <c r="NGG239" s="56"/>
      <c r="NGH239" s="56"/>
      <c r="NGI239" s="56"/>
      <c r="NGJ239" s="56"/>
      <c r="NGK239" s="56"/>
      <c r="NGL239" s="56"/>
      <c r="NGM239" s="56"/>
      <c r="NGN239" s="56"/>
      <c r="NGO239" s="56"/>
      <c r="NGP239" s="56"/>
      <c r="NGQ239" s="56"/>
      <c r="NGR239" s="56"/>
      <c r="NGS239" s="56"/>
      <c r="NGT239" s="56"/>
      <c r="NGU239" s="56"/>
      <c r="NGV239" s="56"/>
      <c r="NGW239" s="56"/>
      <c r="NGX239" s="56"/>
      <c r="NGY239" s="56"/>
      <c r="NGZ239" s="56"/>
      <c r="NHA239" s="56"/>
      <c r="NHB239" s="56"/>
      <c r="NHC239" s="56"/>
      <c r="NHD239" s="56"/>
      <c r="NHE239" s="56"/>
      <c r="NHF239" s="56"/>
      <c r="NHG239" s="56"/>
      <c r="NHH239" s="56"/>
      <c r="NHI239" s="56"/>
      <c r="NHJ239" s="56"/>
      <c r="NHK239" s="56"/>
      <c r="NHL239" s="56"/>
      <c r="NHM239" s="56"/>
      <c r="NHN239" s="56"/>
      <c r="NHO239" s="56"/>
      <c r="NHP239" s="56"/>
      <c r="NHQ239" s="56"/>
      <c r="NHR239" s="56"/>
      <c r="NHS239" s="56"/>
      <c r="NHT239" s="56"/>
      <c r="NHU239" s="56"/>
      <c r="NHV239" s="56"/>
      <c r="NHW239" s="56"/>
      <c r="NHX239" s="56"/>
      <c r="NHY239" s="56"/>
      <c r="NHZ239" s="56"/>
      <c r="NIA239" s="56"/>
      <c r="NIB239" s="56"/>
      <c r="NIC239" s="56"/>
      <c r="NID239" s="56"/>
      <c r="NIE239" s="56"/>
      <c r="NIF239" s="56"/>
      <c r="NIG239" s="56"/>
      <c r="NIH239" s="56"/>
      <c r="NII239" s="56"/>
      <c r="NIJ239" s="56"/>
      <c r="NIK239" s="56"/>
      <c r="NIL239" s="56"/>
      <c r="NIM239" s="56"/>
      <c r="NIN239" s="56"/>
      <c r="NIO239" s="56"/>
      <c r="NIP239" s="56"/>
      <c r="NIQ239" s="56"/>
      <c r="NIR239" s="56"/>
      <c r="NIS239" s="56"/>
      <c r="NIT239" s="56"/>
      <c r="NIU239" s="56"/>
      <c r="NIV239" s="56"/>
      <c r="NIW239" s="56"/>
      <c r="NIX239" s="56"/>
      <c r="NIY239" s="56"/>
      <c r="NIZ239" s="56"/>
      <c r="NJA239" s="56"/>
      <c r="NJB239" s="56"/>
      <c r="NJC239" s="56"/>
      <c r="NJD239" s="56"/>
      <c r="NJE239" s="56"/>
      <c r="NJF239" s="56"/>
      <c r="NJG239" s="56"/>
      <c r="NJH239" s="56"/>
      <c r="NJI239" s="56"/>
      <c r="NJJ239" s="56"/>
      <c r="NJK239" s="56"/>
      <c r="NJL239" s="56"/>
      <c r="NJM239" s="56"/>
      <c r="NJN239" s="56"/>
      <c r="NJO239" s="56"/>
      <c r="NJP239" s="56"/>
      <c r="NJQ239" s="56"/>
      <c r="NJR239" s="56"/>
      <c r="NJS239" s="56"/>
      <c r="NJT239" s="56"/>
      <c r="NJU239" s="56"/>
      <c r="NJV239" s="56"/>
      <c r="NJW239" s="56"/>
      <c r="NJX239" s="56"/>
      <c r="NJY239" s="56"/>
      <c r="NJZ239" s="56"/>
      <c r="NKA239" s="56"/>
      <c r="NKB239" s="56"/>
      <c r="NKC239" s="56"/>
      <c r="NKD239" s="56"/>
      <c r="NKE239" s="56"/>
      <c r="NKF239" s="56"/>
      <c r="NKG239" s="56"/>
      <c r="NKH239" s="56"/>
      <c r="NKI239" s="56"/>
      <c r="NKJ239" s="56"/>
      <c r="NKK239" s="56"/>
      <c r="NKL239" s="56"/>
      <c r="NKM239" s="56"/>
      <c r="NKN239" s="56"/>
      <c r="NKO239" s="56"/>
      <c r="NKP239" s="56"/>
      <c r="NKQ239" s="56"/>
      <c r="NKR239" s="56"/>
      <c r="NKS239" s="56"/>
      <c r="NKT239" s="56"/>
      <c r="NKU239" s="56"/>
      <c r="NKV239" s="56"/>
      <c r="NKW239" s="56"/>
      <c r="NKX239" s="56"/>
      <c r="NKY239" s="56"/>
      <c r="NKZ239" s="56"/>
      <c r="NLA239" s="56"/>
      <c r="NLB239" s="56"/>
      <c r="NLC239" s="56"/>
      <c r="NLD239" s="56"/>
      <c r="NLE239" s="56"/>
      <c r="NLF239" s="56"/>
      <c r="NLG239" s="56"/>
      <c r="NLH239" s="56"/>
      <c r="NLI239" s="56"/>
      <c r="NLJ239" s="56"/>
      <c r="NLK239" s="56"/>
      <c r="NLL239" s="56"/>
      <c r="NLM239" s="56"/>
      <c r="NLN239" s="56"/>
      <c r="NLO239" s="56"/>
      <c r="NLP239" s="56"/>
      <c r="NLQ239" s="56"/>
      <c r="NLR239" s="56"/>
      <c r="NLS239" s="56"/>
      <c r="NLT239" s="56"/>
      <c r="NLU239" s="56"/>
      <c r="NLV239" s="56"/>
      <c r="NLW239" s="56"/>
      <c r="NLX239" s="56"/>
      <c r="NLY239" s="56"/>
      <c r="NLZ239" s="56"/>
      <c r="NMA239" s="56"/>
      <c r="NMB239" s="56"/>
      <c r="NMC239" s="56"/>
      <c r="NMD239" s="56"/>
      <c r="NME239" s="56"/>
      <c r="NMF239" s="56"/>
      <c r="NMG239" s="56"/>
      <c r="NMH239" s="56"/>
      <c r="NMI239" s="56"/>
      <c r="NMJ239" s="56"/>
      <c r="NMK239" s="56"/>
      <c r="NML239" s="56"/>
      <c r="NMM239" s="56"/>
      <c r="NMN239" s="56"/>
      <c r="NMO239" s="56"/>
      <c r="NMP239" s="56"/>
      <c r="NMQ239" s="56"/>
      <c r="NMR239" s="56"/>
      <c r="NMS239" s="56"/>
      <c r="NMT239" s="56"/>
      <c r="NMU239" s="56"/>
      <c r="NMV239" s="56"/>
      <c r="NMW239" s="56"/>
      <c r="NMX239" s="56"/>
      <c r="NMY239" s="56"/>
      <c r="NMZ239" s="56"/>
      <c r="NNA239" s="56"/>
      <c r="NNB239" s="56"/>
      <c r="NNC239" s="56"/>
      <c r="NND239" s="56"/>
      <c r="NNE239" s="56"/>
      <c r="NNF239" s="56"/>
      <c r="NNG239" s="56"/>
      <c r="NNH239" s="56"/>
      <c r="NNI239" s="56"/>
      <c r="NNJ239" s="56"/>
      <c r="NNK239" s="56"/>
      <c r="NNL239" s="56"/>
      <c r="NNM239" s="56"/>
      <c r="NNN239" s="56"/>
      <c r="NNO239" s="56"/>
      <c r="NNP239" s="56"/>
      <c r="NNQ239" s="56"/>
      <c r="NNR239" s="56"/>
      <c r="NNS239" s="56"/>
      <c r="NNT239" s="56"/>
      <c r="NNU239" s="56"/>
      <c r="NNV239" s="56"/>
      <c r="NNW239" s="56"/>
      <c r="NNX239" s="56"/>
      <c r="NNY239" s="56"/>
      <c r="NNZ239" s="56"/>
      <c r="NOA239" s="56"/>
      <c r="NOB239" s="56"/>
      <c r="NOC239" s="56"/>
      <c r="NOD239" s="56"/>
      <c r="NOE239" s="56"/>
      <c r="NOF239" s="56"/>
      <c r="NOG239" s="56"/>
      <c r="NOH239" s="56"/>
      <c r="NOI239" s="56"/>
      <c r="NOJ239" s="56"/>
      <c r="NOK239" s="56"/>
      <c r="NOL239" s="56"/>
      <c r="NOM239" s="56"/>
      <c r="NON239" s="56"/>
      <c r="NOO239" s="56"/>
      <c r="NOP239" s="56"/>
      <c r="NOQ239" s="56"/>
      <c r="NOR239" s="56"/>
      <c r="NOS239" s="56"/>
      <c r="NOT239" s="56"/>
      <c r="NOU239" s="56"/>
      <c r="NOV239" s="56"/>
      <c r="NOW239" s="56"/>
      <c r="NOX239" s="56"/>
      <c r="NOY239" s="56"/>
      <c r="NOZ239" s="56"/>
      <c r="NPA239" s="56"/>
      <c r="NPB239" s="56"/>
      <c r="NPC239" s="56"/>
      <c r="NPD239" s="56"/>
      <c r="NPE239" s="56"/>
      <c r="NPF239" s="56"/>
      <c r="NPG239" s="56"/>
      <c r="NPH239" s="56"/>
      <c r="NPI239" s="56"/>
      <c r="NPJ239" s="56"/>
      <c r="NPK239" s="56"/>
      <c r="NPL239" s="56"/>
      <c r="NPM239" s="56"/>
      <c r="NPN239" s="56"/>
      <c r="NPO239" s="56"/>
      <c r="NPP239" s="56"/>
      <c r="NPQ239" s="56"/>
      <c r="NPR239" s="56"/>
      <c r="NPS239" s="56"/>
      <c r="NPT239" s="56"/>
      <c r="NPU239" s="56"/>
      <c r="NPV239" s="56"/>
      <c r="NPW239" s="56"/>
      <c r="NPX239" s="56"/>
      <c r="NPY239" s="56"/>
      <c r="NPZ239" s="56"/>
      <c r="NQA239" s="56"/>
      <c r="NQB239" s="56"/>
      <c r="NQC239" s="56"/>
      <c r="NQD239" s="56"/>
      <c r="NQE239" s="56"/>
      <c r="NQF239" s="56"/>
      <c r="NQG239" s="56"/>
      <c r="NQH239" s="56"/>
      <c r="NQI239" s="56"/>
      <c r="NQJ239" s="56"/>
      <c r="NQK239" s="56"/>
      <c r="NQL239" s="56"/>
      <c r="NQM239" s="56"/>
      <c r="NQN239" s="56"/>
      <c r="NQO239" s="56"/>
      <c r="NQP239" s="56"/>
      <c r="NQQ239" s="56"/>
      <c r="NQR239" s="56"/>
      <c r="NQS239" s="56"/>
      <c r="NQT239" s="56"/>
      <c r="NQU239" s="56"/>
      <c r="NQV239" s="56"/>
      <c r="NQW239" s="56"/>
      <c r="NQX239" s="56"/>
      <c r="NQY239" s="56"/>
      <c r="NQZ239" s="56"/>
      <c r="NRA239" s="56"/>
      <c r="NRB239" s="56"/>
      <c r="NRC239" s="56"/>
      <c r="NRD239" s="56"/>
      <c r="NRE239" s="56"/>
      <c r="NRF239" s="56"/>
      <c r="NRG239" s="56"/>
      <c r="NRH239" s="56"/>
      <c r="NRI239" s="56"/>
      <c r="NRJ239" s="56"/>
      <c r="NRK239" s="56"/>
      <c r="NRL239" s="56"/>
      <c r="NRM239" s="56"/>
      <c r="NRN239" s="56"/>
      <c r="NRO239" s="56"/>
      <c r="NRP239" s="56"/>
      <c r="NRQ239" s="56"/>
      <c r="NRR239" s="56"/>
      <c r="NRS239" s="56"/>
      <c r="NRT239" s="56"/>
      <c r="NRU239" s="56"/>
      <c r="NRV239" s="56"/>
      <c r="NRW239" s="56"/>
      <c r="NRX239" s="56"/>
      <c r="NRY239" s="56"/>
      <c r="NRZ239" s="56"/>
      <c r="NSA239" s="56"/>
      <c r="NSB239" s="56"/>
      <c r="NSC239" s="56"/>
      <c r="NSD239" s="56"/>
      <c r="NSE239" s="56"/>
      <c r="NSF239" s="56"/>
      <c r="NSG239" s="56"/>
      <c r="NSH239" s="56"/>
      <c r="NSI239" s="56"/>
      <c r="NSJ239" s="56"/>
      <c r="NSK239" s="56"/>
      <c r="NSL239" s="56"/>
      <c r="NSM239" s="56"/>
      <c r="NSN239" s="56"/>
      <c r="NSO239" s="56"/>
      <c r="NSP239" s="56"/>
      <c r="NSQ239" s="56"/>
      <c r="NSR239" s="56"/>
      <c r="NSS239" s="56"/>
      <c r="NST239" s="56"/>
      <c r="NSU239" s="56"/>
      <c r="NSV239" s="56"/>
      <c r="NSW239" s="56"/>
      <c r="NSX239" s="56"/>
      <c r="NSY239" s="56"/>
      <c r="NSZ239" s="56"/>
      <c r="NTA239" s="56"/>
      <c r="NTB239" s="56"/>
      <c r="NTC239" s="56"/>
      <c r="NTD239" s="56"/>
      <c r="NTE239" s="56"/>
      <c r="NTF239" s="56"/>
      <c r="NTG239" s="56"/>
      <c r="NTH239" s="56"/>
      <c r="NTI239" s="56"/>
      <c r="NTJ239" s="56"/>
      <c r="NTK239" s="56"/>
      <c r="NTL239" s="56"/>
      <c r="NTM239" s="56"/>
      <c r="NTN239" s="56"/>
      <c r="NTO239" s="56"/>
      <c r="NTP239" s="56"/>
      <c r="NTQ239" s="56"/>
      <c r="NTR239" s="56"/>
      <c r="NTS239" s="56"/>
      <c r="NTT239" s="56"/>
      <c r="NTU239" s="56"/>
      <c r="NTV239" s="56"/>
      <c r="NTW239" s="56"/>
      <c r="NTX239" s="56"/>
      <c r="NTY239" s="56"/>
      <c r="NTZ239" s="56"/>
      <c r="NUA239" s="56"/>
      <c r="NUB239" s="56"/>
      <c r="NUC239" s="56"/>
      <c r="NUD239" s="56"/>
      <c r="NUE239" s="56"/>
      <c r="NUF239" s="56"/>
      <c r="NUG239" s="56"/>
      <c r="NUH239" s="56"/>
      <c r="NUI239" s="56"/>
      <c r="NUJ239" s="56"/>
      <c r="NUK239" s="56"/>
      <c r="NUL239" s="56"/>
      <c r="NUM239" s="56"/>
      <c r="NUN239" s="56"/>
      <c r="NUO239" s="56"/>
      <c r="NUP239" s="56"/>
      <c r="NUQ239" s="56"/>
      <c r="NUR239" s="56"/>
      <c r="NUS239" s="56"/>
      <c r="NUT239" s="56"/>
      <c r="NUU239" s="56"/>
      <c r="NUV239" s="56"/>
      <c r="NUW239" s="56"/>
      <c r="NUX239" s="56"/>
      <c r="NUY239" s="56"/>
      <c r="NUZ239" s="56"/>
      <c r="NVA239" s="56"/>
      <c r="NVB239" s="56"/>
      <c r="NVC239" s="56"/>
      <c r="NVD239" s="56"/>
      <c r="NVE239" s="56"/>
      <c r="NVF239" s="56"/>
      <c r="NVG239" s="56"/>
      <c r="NVH239" s="56"/>
      <c r="NVI239" s="56"/>
      <c r="NVJ239" s="56"/>
      <c r="NVK239" s="56"/>
      <c r="NVL239" s="56"/>
      <c r="NVM239" s="56"/>
      <c r="NVN239" s="56"/>
      <c r="NVO239" s="56"/>
      <c r="NVP239" s="56"/>
      <c r="NVQ239" s="56"/>
      <c r="NVR239" s="56"/>
      <c r="NVS239" s="56"/>
      <c r="NVT239" s="56"/>
      <c r="NVU239" s="56"/>
      <c r="NVV239" s="56"/>
      <c r="NVW239" s="56"/>
      <c r="NVX239" s="56"/>
      <c r="NVY239" s="56"/>
      <c r="NVZ239" s="56"/>
      <c r="NWA239" s="56"/>
      <c r="NWB239" s="56"/>
      <c r="NWC239" s="56"/>
      <c r="NWD239" s="56"/>
      <c r="NWE239" s="56"/>
      <c r="NWF239" s="56"/>
      <c r="NWG239" s="56"/>
      <c r="NWH239" s="56"/>
      <c r="NWI239" s="56"/>
      <c r="NWJ239" s="56"/>
      <c r="NWK239" s="56"/>
      <c r="NWL239" s="56"/>
      <c r="NWM239" s="56"/>
      <c r="NWN239" s="56"/>
      <c r="NWO239" s="56"/>
      <c r="NWP239" s="56"/>
      <c r="NWQ239" s="56"/>
      <c r="NWR239" s="56"/>
      <c r="NWS239" s="56"/>
      <c r="NWT239" s="56"/>
      <c r="NWU239" s="56"/>
      <c r="NWV239" s="56"/>
      <c r="NWW239" s="56"/>
      <c r="NWX239" s="56"/>
      <c r="NWY239" s="56"/>
      <c r="NWZ239" s="56"/>
      <c r="NXA239" s="56"/>
      <c r="NXB239" s="56"/>
      <c r="NXC239" s="56"/>
      <c r="NXD239" s="56"/>
      <c r="NXE239" s="56"/>
      <c r="NXF239" s="56"/>
      <c r="NXG239" s="56"/>
      <c r="NXH239" s="56"/>
      <c r="NXI239" s="56"/>
      <c r="NXJ239" s="56"/>
      <c r="NXK239" s="56"/>
      <c r="NXL239" s="56"/>
      <c r="NXM239" s="56"/>
      <c r="NXN239" s="56"/>
      <c r="NXO239" s="56"/>
      <c r="NXP239" s="56"/>
      <c r="NXQ239" s="56"/>
      <c r="NXR239" s="56"/>
      <c r="NXS239" s="56"/>
      <c r="NXT239" s="56"/>
      <c r="NXU239" s="56"/>
      <c r="NXV239" s="56"/>
      <c r="NXW239" s="56"/>
      <c r="NXX239" s="56"/>
      <c r="NXY239" s="56"/>
      <c r="NXZ239" s="56"/>
      <c r="NYA239" s="56"/>
      <c r="NYB239" s="56"/>
      <c r="NYC239" s="56"/>
      <c r="NYD239" s="56"/>
      <c r="NYE239" s="56"/>
      <c r="NYF239" s="56"/>
      <c r="NYG239" s="56"/>
      <c r="NYH239" s="56"/>
      <c r="NYI239" s="56"/>
      <c r="NYJ239" s="56"/>
      <c r="NYK239" s="56"/>
      <c r="NYL239" s="56"/>
      <c r="NYM239" s="56"/>
      <c r="NYN239" s="56"/>
      <c r="NYO239" s="56"/>
      <c r="NYP239" s="56"/>
      <c r="NYQ239" s="56"/>
      <c r="NYR239" s="56"/>
      <c r="NYS239" s="56"/>
      <c r="NYT239" s="56"/>
      <c r="NYU239" s="56"/>
      <c r="NYV239" s="56"/>
      <c r="NYW239" s="56"/>
      <c r="NYX239" s="56"/>
      <c r="NYY239" s="56"/>
      <c r="NYZ239" s="56"/>
      <c r="NZA239" s="56"/>
      <c r="NZB239" s="56"/>
      <c r="NZC239" s="56"/>
      <c r="NZD239" s="56"/>
      <c r="NZE239" s="56"/>
      <c r="NZF239" s="56"/>
      <c r="NZG239" s="56"/>
      <c r="NZH239" s="56"/>
      <c r="NZI239" s="56"/>
      <c r="NZJ239" s="56"/>
      <c r="NZK239" s="56"/>
      <c r="NZL239" s="56"/>
      <c r="NZM239" s="56"/>
      <c r="NZN239" s="56"/>
      <c r="NZO239" s="56"/>
      <c r="NZP239" s="56"/>
      <c r="NZQ239" s="56"/>
      <c r="NZR239" s="56"/>
      <c r="NZS239" s="56"/>
      <c r="NZT239" s="56"/>
      <c r="NZU239" s="56"/>
      <c r="NZV239" s="56"/>
      <c r="NZW239" s="56"/>
      <c r="NZX239" s="56"/>
      <c r="NZY239" s="56"/>
      <c r="NZZ239" s="56"/>
      <c r="OAA239" s="56"/>
      <c r="OAB239" s="56"/>
      <c r="OAC239" s="56"/>
      <c r="OAD239" s="56"/>
      <c r="OAE239" s="56"/>
      <c r="OAF239" s="56"/>
      <c r="OAG239" s="56"/>
      <c r="OAH239" s="56"/>
      <c r="OAI239" s="56"/>
      <c r="OAJ239" s="56"/>
      <c r="OAK239" s="56"/>
      <c r="OAL239" s="56"/>
      <c r="OAM239" s="56"/>
      <c r="OAN239" s="56"/>
      <c r="OAO239" s="56"/>
      <c r="OAP239" s="56"/>
      <c r="OAQ239" s="56"/>
      <c r="OAR239" s="56"/>
      <c r="OAS239" s="56"/>
      <c r="OAT239" s="56"/>
      <c r="OAU239" s="56"/>
      <c r="OAV239" s="56"/>
      <c r="OAW239" s="56"/>
      <c r="OAX239" s="56"/>
      <c r="OAY239" s="56"/>
      <c r="OAZ239" s="56"/>
      <c r="OBA239" s="56"/>
      <c r="OBB239" s="56"/>
      <c r="OBC239" s="56"/>
      <c r="OBD239" s="56"/>
      <c r="OBE239" s="56"/>
      <c r="OBF239" s="56"/>
      <c r="OBG239" s="56"/>
      <c r="OBH239" s="56"/>
      <c r="OBI239" s="56"/>
      <c r="OBJ239" s="56"/>
      <c r="OBK239" s="56"/>
      <c r="OBL239" s="56"/>
      <c r="OBM239" s="56"/>
      <c r="OBN239" s="56"/>
      <c r="OBO239" s="56"/>
      <c r="OBP239" s="56"/>
      <c r="OBQ239" s="56"/>
      <c r="OBR239" s="56"/>
      <c r="OBS239" s="56"/>
      <c r="OBT239" s="56"/>
      <c r="OBU239" s="56"/>
      <c r="OBV239" s="56"/>
      <c r="OBW239" s="56"/>
      <c r="OBX239" s="56"/>
      <c r="OBY239" s="56"/>
      <c r="OBZ239" s="56"/>
      <c r="OCA239" s="56"/>
      <c r="OCB239" s="56"/>
      <c r="OCC239" s="56"/>
      <c r="OCD239" s="56"/>
      <c r="OCE239" s="56"/>
      <c r="OCF239" s="56"/>
      <c r="OCG239" s="56"/>
      <c r="OCH239" s="56"/>
      <c r="OCI239" s="56"/>
      <c r="OCJ239" s="56"/>
      <c r="OCK239" s="56"/>
      <c r="OCL239" s="56"/>
      <c r="OCM239" s="56"/>
      <c r="OCN239" s="56"/>
      <c r="OCO239" s="56"/>
      <c r="OCP239" s="56"/>
      <c r="OCQ239" s="56"/>
      <c r="OCR239" s="56"/>
      <c r="OCS239" s="56"/>
      <c r="OCT239" s="56"/>
      <c r="OCU239" s="56"/>
      <c r="OCV239" s="56"/>
      <c r="OCW239" s="56"/>
      <c r="OCX239" s="56"/>
      <c r="OCY239" s="56"/>
      <c r="OCZ239" s="56"/>
      <c r="ODA239" s="56"/>
      <c r="ODB239" s="56"/>
      <c r="ODC239" s="56"/>
      <c r="ODD239" s="56"/>
      <c r="ODE239" s="56"/>
      <c r="ODF239" s="56"/>
      <c r="ODG239" s="56"/>
      <c r="ODH239" s="56"/>
      <c r="ODI239" s="56"/>
      <c r="ODJ239" s="56"/>
      <c r="ODK239" s="56"/>
      <c r="ODL239" s="56"/>
      <c r="ODM239" s="56"/>
      <c r="ODN239" s="56"/>
      <c r="ODO239" s="56"/>
      <c r="ODP239" s="56"/>
      <c r="ODQ239" s="56"/>
      <c r="ODR239" s="56"/>
      <c r="ODS239" s="56"/>
      <c r="ODT239" s="56"/>
      <c r="ODU239" s="56"/>
      <c r="ODV239" s="56"/>
      <c r="ODW239" s="56"/>
      <c r="ODX239" s="56"/>
      <c r="ODY239" s="56"/>
      <c r="ODZ239" s="56"/>
      <c r="OEA239" s="56"/>
      <c r="OEB239" s="56"/>
      <c r="OEC239" s="56"/>
      <c r="OED239" s="56"/>
      <c r="OEE239" s="56"/>
      <c r="OEF239" s="56"/>
      <c r="OEG239" s="56"/>
      <c r="OEH239" s="56"/>
      <c r="OEI239" s="56"/>
      <c r="OEJ239" s="56"/>
      <c r="OEK239" s="56"/>
      <c r="OEL239" s="56"/>
      <c r="OEM239" s="56"/>
      <c r="OEN239" s="56"/>
      <c r="OEO239" s="56"/>
      <c r="OEP239" s="56"/>
      <c r="OEQ239" s="56"/>
      <c r="OER239" s="56"/>
      <c r="OES239" s="56"/>
      <c r="OET239" s="56"/>
      <c r="OEU239" s="56"/>
      <c r="OEV239" s="56"/>
      <c r="OEW239" s="56"/>
      <c r="OEX239" s="56"/>
      <c r="OEY239" s="56"/>
      <c r="OEZ239" s="56"/>
      <c r="OFA239" s="56"/>
      <c r="OFB239" s="56"/>
      <c r="OFC239" s="56"/>
      <c r="OFD239" s="56"/>
      <c r="OFE239" s="56"/>
      <c r="OFF239" s="56"/>
      <c r="OFG239" s="56"/>
      <c r="OFH239" s="56"/>
      <c r="OFI239" s="56"/>
      <c r="OFJ239" s="56"/>
      <c r="OFK239" s="56"/>
      <c r="OFL239" s="56"/>
      <c r="OFM239" s="56"/>
      <c r="OFN239" s="56"/>
      <c r="OFO239" s="56"/>
      <c r="OFP239" s="56"/>
      <c r="OFQ239" s="56"/>
      <c r="OFR239" s="56"/>
      <c r="OFS239" s="56"/>
      <c r="OFT239" s="56"/>
      <c r="OFU239" s="56"/>
      <c r="OFV239" s="56"/>
      <c r="OFW239" s="56"/>
      <c r="OFX239" s="56"/>
      <c r="OFY239" s="56"/>
      <c r="OFZ239" s="56"/>
      <c r="OGA239" s="56"/>
      <c r="OGB239" s="56"/>
      <c r="OGC239" s="56"/>
      <c r="OGD239" s="56"/>
      <c r="OGE239" s="56"/>
      <c r="OGF239" s="56"/>
      <c r="OGG239" s="56"/>
      <c r="OGH239" s="56"/>
      <c r="OGI239" s="56"/>
      <c r="OGJ239" s="56"/>
      <c r="OGK239" s="56"/>
      <c r="OGL239" s="56"/>
      <c r="OGM239" s="56"/>
      <c r="OGN239" s="56"/>
      <c r="OGO239" s="56"/>
      <c r="OGP239" s="56"/>
      <c r="OGQ239" s="56"/>
      <c r="OGR239" s="56"/>
      <c r="OGS239" s="56"/>
      <c r="OGT239" s="56"/>
      <c r="OGU239" s="56"/>
      <c r="OGV239" s="56"/>
      <c r="OGW239" s="56"/>
      <c r="OGX239" s="56"/>
      <c r="OGY239" s="56"/>
      <c r="OGZ239" s="56"/>
      <c r="OHA239" s="56"/>
      <c r="OHB239" s="56"/>
      <c r="OHC239" s="56"/>
      <c r="OHD239" s="56"/>
      <c r="OHE239" s="56"/>
      <c r="OHF239" s="56"/>
      <c r="OHG239" s="56"/>
      <c r="OHH239" s="56"/>
      <c r="OHI239" s="56"/>
      <c r="OHJ239" s="56"/>
      <c r="OHK239" s="56"/>
      <c r="OHL239" s="56"/>
      <c r="OHM239" s="56"/>
      <c r="OHN239" s="56"/>
      <c r="OHO239" s="56"/>
      <c r="OHP239" s="56"/>
      <c r="OHQ239" s="56"/>
      <c r="OHR239" s="56"/>
      <c r="OHS239" s="56"/>
      <c r="OHT239" s="56"/>
      <c r="OHU239" s="56"/>
      <c r="OHV239" s="56"/>
      <c r="OHW239" s="56"/>
      <c r="OHX239" s="56"/>
      <c r="OHY239" s="56"/>
      <c r="OHZ239" s="56"/>
      <c r="OIA239" s="56"/>
      <c r="OIB239" s="56"/>
      <c r="OIC239" s="56"/>
      <c r="OID239" s="56"/>
      <c r="OIE239" s="56"/>
      <c r="OIF239" s="56"/>
      <c r="OIG239" s="56"/>
      <c r="OIH239" s="56"/>
      <c r="OII239" s="56"/>
      <c r="OIJ239" s="56"/>
      <c r="OIK239" s="56"/>
      <c r="OIL239" s="56"/>
      <c r="OIM239" s="56"/>
      <c r="OIN239" s="56"/>
      <c r="OIO239" s="56"/>
      <c r="OIP239" s="56"/>
      <c r="OIQ239" s="56"/>
      <c r="OIR239" s="56"/>
      <c r="OIS239" s="56"/>
      <c r="OIT239" s="56"/>
      <c r="OIU239" s="56"/>
      <c r="OIV239" s="56"/>
      <c r="OIW239" s="56"/>
      <c r="OIX239" s="56"/>
      <c r="OIY239" s="56"/>
      <c r="OIZ239" s="56"/>
      <c r="OJA239" s="56"/>
      <c r="OJB239" s="56"/>
      <c r="OJC239" s="56"/>
      <c r="OJD239" s="56"/>
      <c r="OJE239" s="56"/>
      <c r="OJF239" s="56"/>
      <c r="OJG239" s="56"/>
      <c r="OJH239" s="56"/>
      <c r="OJI239" s="56"/>
      <c r="OJJ239" s="56"/>
      <c r="OJK239" s="56"/>
      <c r="OJL239" s="56"/>
      <c r="OJM239" s="56"/>
      <c r="OJN239" s="56"/>
      <c r="OJO239" s="56"/>
      <c r="OJP239" s="56"/>
      <c r="OJQ239" s="56"/>
      <c r="OJR239" s="56"/>
      <c r="OJS239" s="56"/>
      <c r="OJT239" s="56"/>
      <c r="OJU239" s="56"/>
      <c r="OJV239" s="56"/>
      <c r="OJW239" s="56"/>
      <c r="OJX239" s="56"/>
      <c r="OJY239" s="56"/>
      <c r="OJZ239" s="56"/>
      <c r="OKA239" s="56"/>
      <c r="OKB239" s="56"/>
      <c r="OKC239" s="56"/>
      <c r="OKD239" s="56"/>
      <c r="OKE239" s="56"/>
      <c r="OKF239" s="56"/>
      <c r="OKG239" s="56"/>
      <c r="OKH239" s="56"/>
      <c r="OKI239" s="56"/>
      <c r="OKJ239" s="56"/>
      <c r="OKK239" s="56"/>
      <c r="OKL239" s="56"/>
      <c r="OKM239" s="56"/>
      <c r="OKN239" s="56"/>
      <c r="OKO239" s="56"/>
      <c r="OKP239" s="56"/>
      <c r="OKQ239" s="56"/>
      <c r="OKR239" s="56"/>
      <c r="OKS239" s="56"/>
      <c r="OKT239" s="56"/>
      <c r="OKU239" s="56"/>
      <c r="OKV239" s="56"/>
      <c r="OKW239" s="56"/>
      <c r="OKX239" s="56"/>
      <c r="OKY239" s="56"/>
      <c r="OKZ239" s="56"/>
      <c r="OLA239" s="56"/>
      <c r="OLB239" s="56"/>
      <c r="OLC239" s="56"/>
      <c r="OLD239" s="56"/>
      <c r="OLE239" s="56"/>
      <c r="OLF239" s="56"/>
      <c r="OLG239" s="56"/>
      <c r="OLH239" s="56"/>
      <c r="OLI239" s="56"/>
      <c r="OLJ239" s="56"/>
      <c r="OLK239" s="56"/>
      <c r="OLL239" s="56"/>
      <c r="OLM239" s="56"/>
      <c r="OLN239" s="56"/>
      <c r="OLO239" s="56"/>
      <c r="OLP239" s="56"/>
      <c r="OLQ239" s="56"/>
      <c r="OLR239" s="56"/>
      <c r="OLS239" s="56"/>
      <c r="OLT239" s="56"/>
      <c r="OLU239" s="56"/>
      <c r="OLV239" s="56"/>
      <c r="OLW239" s="56"/>
      <c r="OLX239" s="56"/>
      <c r="OLY239" s="56"/>
      <c r="OLZ239" s="56"/>
      <c r="OMA239" s="56"/>
      <c r="OMB239" s="56"/>
      <c r="OMC239" s="56"/>
      <c r="OMD239" s="56"/>
      <c r="OME239" s="56"/>
      <c r="OMF239" s="56"/>
      <c r="OMG239" s="56"/>
      <c r="OMH239" s="56"/>
      <c r="OMI239" s="56"/>
      <c r="OMJ239" s="56"/>
      <c r="OMK239" s="56"/>
      <c r="OML239" s="56"/>
      <c r="OMM239" s="56"/>
      <c r="OMN239" s="56"/>
      <c r="OMO239" s="56"/>
      <c r="OMP239" s="56"/>
      <c r="OMQ239" s="56"/>
      <c r="OMR239" s="56"/>
      <c r="OMS239" s="56"/>
      <c r="OMT239" s="56"/>
      <c r="OMU239" s="56"/>
      <c r="OMV239" s="56"/>
      <c r="OMW239" s="56"/>
      <c r="OMX239" s="56"/>
      <c r="OMY239" s="56"/>
      <c r="OMZ239" s="56"/>
      <c r="ONA239" s="56"/>
      <c r="ONB239" s="56"/>
      <c r="ONC239" s="56"/>
      <c r="OND239" s="56"/>
      <c r="ONE239" s="56"/>
      <c r="ONF239" s="56"/>
      <c r="ONG239" s="56"/>
      <c r="ONH239" s="56"/>
      <c r="ONI239" s="56"/>
      <c r="ONJ239" s="56"/>
      <c r="ONK239" s="56"/>
      <c r="ONL239" s="56"/>
      <c r="ONM239" s="56"/>
      <c r="ONN239" s="56"/>
      <c r="ONO239" s="56"/>
      <c r="ONP239" s="56"/>
      <c r="ONQ239" s="56"/>
      <c r="ONR239" s="56"/>
      <c r="ONS239" s="56"/>
      <c r="ONT239" s="56"/>
      <c r="ONU239" s="56"/>
      <c r="ONV239" s="56"/>
      <c r="ONW239" s="56"/>
      <c r="ONX239" s="56"/>
      <c r="ONY239" s="56"/>
      <c r="ONZ239" s="56"/>
      <c r="OOA239" s="56"/>
      <c r="OOB239" s="56"/>
      <c r="OOC239" s="56"/>
      <c r="OOD239" s="56"/>
      <c r="OOE239" s="56"/>
      <c r="OOF239" s="56"/>
      <c r="OOG239" s="56"/>
      <c r="OOH239" s="56"/>
      <c r="OOI239" s="56"/>
      <c r="OOJ239" s="56"/>
      <c r="OOK239" s="56"/>
      <c r="OOL239" s="56"/>
      <c r="OOM239" s="56"/>
      <c r="OON239" s="56"/>
      <c r="OOO239" s="56"/>
      <c r="OOP239" s="56"/>
      <c r="OOQ239" s="56"/>
      <c r="OOR239" s="56"/>
      <c r="OOS239" s="56"/>
      <c r="OOT239" s="56"/>
      <c r="OOU239" s="56"/>
      <c r="OOV239" s="56"/>
      <c r="OOW239" s="56"/>
      <c r="OOX239" s="56"/>
      <c r="OOY239" s="56"/>
      <c r="OOZ239" s="56"/>
      <c r="OPA239" s="56"/>
      <c r="OPB239" s="56"/>
      <c r="OPC239" s="56"/>
      <c r="OPD239" s="56"/>
      <c r="OPE239" s="56"/>
      <c r="OPF239" s="56"/>
      <c r="OPG239" s="56"/>
      <c r="OPH239" s="56"/>
      <c r="OPI239" s="56"/>
      <c r="OPJ239" s="56"/>
      <c r="OPK239" s="56"/>
      <c r="OPL239" s="56"/>
      <c r="OPM239" s="56"/>
      <c r="OPN239" s="56"/>
      <c r="OPO239" s="56"/>
      <c r="OPP239" s="56"/>
      <c r="OPQ239" s="56"/>
      <c r="OPR239" s="56"/>
      <c r="OPS239" s="56"/>
      <c r="OPT239" s="56"/>
      <c r="OPU239" s="56"/>
      <c r="OPV239" s="56"/>
      <c r="OPW239" s="56"/>
      <c r="OPX239" s="56"/>
      <c r="OPY239" s="56"/>
      <c r="OPZ239" s="56"/>
      <c r="OQA239" s="56"/>
      <c r="OQB239" s="56"/>
      <c r="OQC239" s="56"/>
      <c r="OQD239" s="56"/>
      <c r="OQE239" s="56"/>
      <c r="OQF239" s="56"/>
      <c r="OQG239" s="56"/>
      <c r="OQH239" s="56"/>
      <c r="OQI239" s="56"/>
      <c r="OQJ239" s="56"/>
      <c r="OQK239" s="56"/>
      <c r="OQL239" s="56"/>
      <c r="OQM239" s="56"/>
      <c r="OQN239" s="56"/>
      <c r="OQO239" s="56"/>
      <c r="OQP239" s="56"/>
      <c r="OQQ239" s="56"/>
      <c r="OQR239" s="56"/>
      <c r="OQS239" s="56"/>
      <c r="OQT239" s="56"/>
      <c r="OQU239" s="56"/>
      <c r="OQV239" s="56"/>
      <c r="OQW239" s="56"/>
      <c r="OQX239" s="56"/>
      <c r="OQY239" s="56"/>
      <c r="OQZ239" s="56"/>
      <c r="ORA239" s="56"/>
      <c r="ORB239" s="56"/>
      <c r="ORC239" s="56"/>
      <c r="ORD239" s="56"/>
      <c r="ORE239" s="56"/>
      <c r="ORF239" s="56"/>
      <c r="ORG239" s="56"/>
      <c r="ORH239" s="56"/>
      <c r="ORI239" s="56"/>
      <c r="ORJ239" s="56"/>
      <c r="ORK239" s="56"/>
      <c r="ORL239" s="56"/>
      <c r="ORM239" s="56"/>
      <c r="ORN239" s="56"/>
      <c r="ORO239" s="56"/>
      <c r="ORP239" s="56"/>
      <c r="ORQ239" s="56"/>
      <c r="ORR239" s="56"/>
      <c r="ORS239" s="56"/>
      <c r="ORT239" s="56"/>
      <c r="ORU239" s="56"/>
      <c r="ORV239" s="56"/>
      <c r="ORW239" s="56"/>
      <c r="ORX239" s="56"/>
      <c r="ORY239" s="56"/>
      <c r="ORZ239" s="56"/>
      <c r="OSA239" s="56"/>
      <c r="OSB239" s="56"/>
      <c r="OSC239" s="56"/>
      <c r="OSD239" s="56"/>
      <c r="OSE239" s="56"/>
      <c r="OSF239" s="56"/>
      <c r="OSG239" s="56"/>
      <c r="OSH239" s="56"/>
      <c r="OSI239" s="56"/>
      <c r="OSJ239" s="56"/>
      <c r="OSK239" s="56"/>
      <c r="OSL239" s="56"/>
      <c r="OSM239" s="56"/>
      <c r="OSN239" s="56"/>
      <c r="OSO239" s="56"/>
      <c r="OSP239" s="56"/>
      <c r="OSQ239" s="56"/>
      <c r="OSR239" s="56"/>
      <c r="OSS239" s="56"/>
      <c r="OST239" s="56"/>
      <c r="OSU239" s="56"/>
      <c r="OSV239" s="56"/>
      <c r="OSW239" s="56"/>
      <c r="OSX239" s="56"/>
      <c r="OSY239" s="56"/>
      <c r="OSZ239" s="56"/>
      <c r="OTA239" s="56"/>
      <c r="OTB239" s="56"/>
      <c r="OTC239" s="56"/>
      <c r="OTD239" s="56"/>
      <c r="OTE239" s="56"/>
      <c r="OTF239" s="56"/>
      <c r="OTG239" s="56"/>
      <c r="OTH239" s="56"/>
      <c r="OTI239" s="56"/>
      <c r="OTJ239" s="56"/>
      <c r="OTK239" s="56"/>
      <c r="OTL239" s="56"/>
      <c r="OTM239" s="56"/>
      <c r="OTN239" s="56"/>
      <c r="OTO239" s="56"/>
      <c r="OTP239" s="56"/>
      <c r="OTQ239" s="56"/>
      <c r="OTR239" s="56"/>
      <c r="OTS239" s="56"/>
      <c r="OTT239" s="56"/>
      <c r="OTU239" s="56"/>
      <c r="OTV239" s="56"/>
      <c r="OTW239" s="56"/>
      <c r="OTX239" s="56"/>
      <c r="OTY239" s="56"/>
      <c r="OTZ239" s="56"/>
      <c r="OUA239" s="56"/>
      <c r="OUB239" s="56"/>
      <c r="OUC239" s="56"/>
      <c r="OUD239" s="56"/>
      <c r="OUE239" s="56"/>
      <c r="OUF239" s="56"/>
      <c r="OUG239" s="56"/>
      <c r="OUH239" s="56"/>
      <c r="OUI239" s="56"/>
      <c r="OUJ239" s="56"/>
      <c r="OUK239" s="56"/>
      <c r="OUL239" s="56"/>
      <c r="OUM239" s="56"/>
      <c r="OUN239" s="56"/>
      <c r="OUO239" s="56"/>
      <c r="OUP239" s="56"/>
      <c r="OUQ239" s="56"/>
      <c r="OUR239" s="56"/>
      <c r="OUS239" s="56"/>
      <c r="OUT239" s="56"/>
      <c r="OUU239" s="56"/>
      <c r="OUV239" s="56"/>
      <c r="OUW239" s="56"/>
      <c r="OUX239" s="56"/>
      <c r="OUY239" s="56"/>
      <c r="OUZ239" s="56"/>
      <c r="OVA239" s="56"/>
      <c r="OVB239" s="56"/>
      <c r="OVC239" s="56"/>
      <c r="OVD239" s="56"/>
      <c r="OVE239" s="56"/>
      <c r="OVF239" s="56"/>
      <c r="OVG239" s="56"/>
      <c r="OVH239" s="56"/>
      <c r="OVI239" s="56"/>
      <c r="OVJ239" s="56"/>
      <c r="OVK239" s="56"/>
      <c r="OVL239" s="56"/>
      <c r="OVM239" s="56"/>
      <c r="OVN239" s="56"/>
      <c r="OVO239" s="56"/>
      <c r="OVP239" s="56"/>
      <c r="OVQ239" s="56"/>
      <c r="OVR239" s="56"/>
      <c r="OVS239" s="56"/>
      <c r="OVT239" s="56"/>
      <c r="OVU239" s="56"/>
      <c r="OVV239" s="56"/>
      <c r="OVW239" s="56"/>
      <c r="OVX239" s="56"/>
      <c r="OVY239" s="56"/>
      <c r="OVZ239" s="56"/>
      <c r="OWA239" s="56"/>
      <c r="OWB239" s="56"/>
      <c r="OWC239" s="56"/>
      <c r="OWD239" s="56"/>
      <c r="OWE239" s="56"/>
      <c r="OWF239" s="56"/>
      <c r="OWG239" s="56"/>
      <c r="OWH239" s="56"/>
      <c r="OWI239" s="56"/>
      <c r="OWJ239" s="56"/>
      <c r="OWK239" s="56"/>
      <c r="OWL239" s="56"/>
      <c r="OWM239" s="56"/>
      <c r="OWN239" s="56"/>
      <c r="OWO239" s="56"/>
      <c r="OWP239" s="56"/>
      <c r="OWQ239" s="56"/>
      <c r="OWR239" s="56"/>
      <c r="OWS239" s="56"/>
      <c r="OWT239" s="56"/>
      <c r="OWU239" s="56"/>
      <c r="OWV239" s="56"/>
      <c r="OWW239" s="56"/>
      <c r="OWX239" s="56"/>
      <c r="OWY239" s="56"/>
      <c r="OWZ239" s="56"/>
      <c r="OXA239" s="56"/>
      <c r="OXB239" s="56"/>
      <c r="OXC239" s="56"/>
      <c r="OXD239" s="56"/>
      <c r="OXE239" s="56"/>
      <c r="OXF239" s="56"/>
      <c r="OXG239" s="56"/>
      <c r="OXH239" s="56"/>
      <c r="OXI239" s="56"/>
      <c r="OXJ239" s="56"/>
      <c r="OXK239" s="56"/>
      <c r="OXL239" s="56"/>
      <c r="OXM239" s="56"/>
      <c r="OXN239" s="56"/>
      <c r="OXO239" s="56"/>
      <c r="OXP239" s="56"/>
      <c r="OXQ239" s="56"/>
      <c r="OXR239" s="56"/>
      <c r="OXS239" s="56"/>
      <c r="OXT239" s="56"/>
      <c r="OXU239" s="56"/>
      <c r="OXV239" s="56"/>
      <c r="OXW239" s="56"/>
      <c r="OXX239" s="56"/>
      <c r="OXY239" s="56"/>
      <c r="OXZ239" s="56"/>
      <c r="OYA239" s="56"/>
      <c r="OYB239" s="56"/>
      <c r="OYC239" s="56"/>
      <c r="OYD239" s="56"/>
      <c r="OYE239" s="56"/>
      <c r="OYF239" s="56"/>
      <c r="OYG239" s="56"/>
      <c r="OYH239" s="56"/>
      <c r="OYI239" s="56"/>
      <c r="OYJ239" s="56"/>
      <c r="OYK239" s="56"/>
      <c r="OYL239" s="56"/>
      <c r="OYM239" s="56"/>
      <c r="OYN239" s="56"/>
      <c r="OYO239" s="56"/>
      <c r="OYP239" s="56"/>
      <c r="OYQ239" s="56"/>
      <c r="OYR239" s="56"/>
      <c r="OYS239" s="56"/>
      <c r="OYT239" s="56"/>
      <c r="OYU239" s="56"/>
      <c r="OYV239" s="56"/>
      <c r="OYW239" s="56"/>
      <c r="OYX239" s="56"/>
      <c r="OYY239" s="56"/>
      <c r="OYZ239" s="56"/>
      <c r="OZA239" s="56"/>
      <c r="OZB239" s="56"/>
      <c r="OZC239" s="56"/>
      <c r="OZD239" s="56"/>
      <c r="OZE239" s="56"/>
      <c r="OZF239" s="56"/>
      <c r="OZG239" s="56"/>
      <c r="OZH239" s="56"/>
      <c r="OZI239" s="56"/>
      <c r="OZJ239" s="56"/>
      <c r="OZK239" s="56"/>
      <c r="OZL239" s="56"/>
      <c r="OZM239" s="56"/>
      <c r="OZN239" s="56"/>
      <c r="OZO239" s="56"/>
      <c r="OZP239" s="56"/>
      <c r="OZQ239" s="56"/>
      <c r="OZR239" s="56"/>
      <c r="OZS239" s="56"/>
      <c r="OZT239" s="56"/>
      <c r="OZU239" s="56"/>
      <c r="OZV239" s="56"/>
      <c r="OZW239" s="56"/>
      <c r="OZX239" s="56"/>
      <c r="OZY239" s="56"/>
      <c r="OZZ239" s="56"/>
      <c r="PAA239" s="56"/>
      <c r="PAB239" s="56"/>
      <c r="PAC239" s="56"/>
      <c r="PAD239" s="56"/>
      <c r="PAE239" s="56"/>
      <c r="PAF239" s="56"/>
      <c r="PAG239" s="56"/>
      <c r="PAH239" s="56"/>
      <c r="PAI239" s="56"/>
      <c r="PAJ239" s="56"/>
      <c r="PAK239" s="56"/>
      <c r="PAL239" s="56"/>
      <c r="PAM239" s="56"/>
      <c r="PAN239" s="56"/>
      <c r="PAO239" s="56"/>
      <c r="PAP239" s="56"/>
      <c r="PAQ239" s="56"/>
      <c r="PAR239" s="56"/>
      <c r="PAS239" s="56"/>
      <c r="PAT239" s="56"/>
      <c r="PAU239" s="56"/>
      <c r="PAV239" s="56"/>
      <c r="PAW239" s="56"/>
      <c r="PAX239" s="56"/>
      <c r="PAY239" s="56"/>
      <c r="PAZ239" s="56"/>
      <c r="PBA239" s="56"/>
      <c r="PBB239" s="56"/>
      <c r="PBC239" s="56"/>
      <c r="PBD239" s="56"/>
      <c r="PBE239" s="56"/>
      <c r="PBF239" s="56"/>
      <c r="PBG239" s="56"/>
      <c r="PBH239" s="56"/>
      <c r="PBI239" s="56"/>
      <c r="PBJ239" s="56"/>
      <c r="PBK239" s="56"/>
      <c r="PBL239" s="56"/>
      <c r="PBM239" s="56"/>
      <c r="PBN239" s="56"/>
      <c r="PBO239" s="56"/>
      <c r="PBP239" s="56"/>
      <c r="PBQ239" s="56"/>
      <c r="PBR239" s="56"/>
      <c r="PBS239" s="56"/>
      <c r="PBT239" s="56"/>
      <c r="PBU239" s="56"/>
      <c r="PBV239" s="56"/>
      <c r="PBW239" s="56"/>
      <c r="PBX239" s="56"/>
      <c r="PBY239" s="56"/>
      <c r="PBZ239" s="56"/>
      <c r="PCA239" s="56"/>
      <c r="PCB239" s="56"/>
      <c r="PCC239" s="56"/>
      <c r="PCD239" s="56"/>
      <c r="PCE239" s="56"/>
      <c r="PCF239" s="56"/>
      <c r="PCG239" s="56"/>
      <c r="PCH239" s="56"/>
      <c r="PCI239" s="56"/>
      <c r="PCJ239" s="56"/>
      <c r="PCK239" s="56"/>
      <c r="PCL239" s="56"/>
      <c r="PCM239" s="56"/>
      <c r="PCN239" s="56"/>
      <c r="PCO239" s="56"/>
      <c r="PCP239" s="56"/>
      <c r="PCQ239" s="56"/>
      <c r="PCR239" s="56"/>
      <c r="PCS239" s="56"/>
      <c r="PCT239" s="56"/>
      <c r="PCU239" s="56"/>
      <c r="PCV239" s="56"/>
      <c r="PCW239" s="56"/>
      <c r="PCX239" s="56"/>
      <c r="PCY239" s="56"/>
      <c r="PCZ239" s="56"/>
      <c r="PDA239" s="56"/>
      <c r="PDB239" s="56"/>
      <c r="PDC239" s="56"/>
      <c r="PDD239" s="56"/>
      <c r="PDE239" s="56"/>
      <c r="PDF239" s="56"/>
      <c r="PDG239" s="56"/>
      <c r="PDH239" s="56"/>
      <c r="PDI239" s="56"/>
      <c r="PDJ239" s="56"/>
      <c r="PDK239" s="56"/>
      <c r="PDL239" s="56"/>
      <c r="PDM239" s="56"/>
      <c r="PDN239" s="56"/>
      <c r="PDO239" s="56"/>
      <c r="PDP239" s="56"/>
      <c r="PDQ239" s="56"/>
      <c r="PDR239" s="56"/>
      <c r="PDS239" s="56"/>
      <c r="PDT239" s="56"/>
      <c r="PDU239" s="56"/>
      <c r="PDV239" s="56"/>
      <c r="PDW239" s="56"/>
      <c r="PDX239" s="56"/>
      <c r="PDY239" s="56"/>
      <c r="PDZ239" s="56"/>
      <c r="PEA239" s="56"/>
      <c r="PEB239" s="56"/>
      <c r="PEC239" s="56"/>
      <c r="PED239" s="56"/>
      <c r="PEE239" s="56"/>
      <c r="PEF239" s="56"/>
      <c r="PEG239" s="56"/>
      <c r="PEH239" s="56"/>
      <c r="PEI239" s="56"/>
      <c r="PEJ239" s="56"/>
      <c r="PEK239" s="56"/>
      <c r="PEL239" s="56"/>
      <c r="PEM239" s="56"/>
      <c r="PEN239" s="56"/>
      <c r="PEO239" s="56"/>
      <c r="PEP239" s="56"/>
      <c r="PEQ239" s="56"/>
      <c r="PER239" s="56"/>
      <c r="PES239" s="56"/>
      <c r="PET239" s="56"/>
      <c r="PEU239" s="56"/>
      <c r="PEV239" s="56"/>
      <c r="PEW239" s="56"/>
      <c r="PEX239" s="56"/>
      <c r="PEY239" s="56"/>
      <c r="PEZ239" s="56"/>
      <c r="PFA239" s="56"/>
      <c r="PFB239" s="56"/>
      <c r="PFC239" s="56"/>
      <c r="PFD239" s="56"/>
      <c r="PFE239" s="56"/>
      <c r="PFF239" s="56"/>
      <c r="PFG239" s="56"/>
      <c r="PFH239" s="56"/>
      <c r="PFI239" s="56"/>
      <c r="PFJ239" s="56"/>
      <c r="PFK239" s="56"/>
      <c r="PFL239" s="56"/>
      <c r="PFM239" s="56"/>
      <c r="PFN239" s="56"/>
      <c r="PFO239" s="56"/>
      <c r="PFP239" s="56"/>
      <c r="PFQ239" s="56"/>
      <c r="PFR239" s="56"/>
      <c r="PFS239" s="56"/>
      <c r="PFT239" s="56"/>
      <c r="PFU239" s="56"/>
      <c r="PFV239" s="56"/>
      <c r="PFW239" s="56"/>
      <c r="PFX239" s="56"/>
      <c r="PFY239" s="56"/>
      <c r="PFZ239" s="56"/>
      <c r="PGA239" s="56"/>
      <c r="PGB239" s="56"/>
      <c r="PGC239" s="56"/>
      <c r="PGD239" s="56"/>
      <c r="PGE239" s="56"/>
      <c r="PGF239" s="56"/>
      <c r="PGG239" s="56"/>
      <c r="PGH239" s="56"/>
      <c r="PGI239" s="56"/>
      <c r="PGJ239" s="56"/>
      <c r="PGK239" s="56"/>
      <c r="PGL239" s="56"/>
      <c r="PGM239" s="56"/>
      <c r="PGN239" s="56"/>
      <c r="PGO239" s="56"/>
      <c r="PGP239" s="56"/>
      <c r="PGQ239" s="56"/>
      <c r="PGR239" s="56"/>
      <c r="PGS239" s="56"/>
      <c r="PGT239" s="56"/>
      <c r="PGU239" s="56"/>
      <c r="PGV239" s="56"/>
      <c r="PGW239" s="56"/>
      <c r="PGX239" s="56"/>
      <c r="PGY239" s="56"/>
      <c r="PGZ239" s="56"/>
      <c r="PHA239" s="56"/>
      <c r="PHB239" s="56"/>
      <c r="PHC239" s="56"/>
      <c r="PHD239" s="56"/>
      <c r="PHE239" s="56"/>
      <c r="PHF239" s="56"/>
      <c r="PHG239" s="56"/>
      <c r="PHH239" s="56"/>
      <c r="PHI239" s="56"/>
      <c r="PHJ239" s="56"/>
      <c r="PHK239" s="56"/>
      <c r="PHL239" s="56"/>
      <c r="PHM239" s="56"/>
      <c r="PHN239" s="56"/>
      <c r="PHO239" s="56"/>
      <c r="PHP239" s="56"/>
      <c r="PHQ239" s="56"/>
      <c r="PHR239" s="56"/>
      <c r="PHS239" s="56"/>
      <c r="PHT239" s="56"/>
      <c r="PHU239" s="56"/>
      <c r="PHV239" s="56"/>
      <c r="PHW239" s="56"/>
      <c r="PHX239" s="56"/>
      <c r="PHY239" s="56"/>
      <c r="PHZ239" s="56"/>
      <c r="PIA239" s="56"/>
      <c r="PIB239" s="56"/>
      <c r="PIC239" s="56"/>
      <c r="PID239" s="56"/>
      <c r="PIE239" s="56"/>
      <c r="PIF239" s="56"/>
      <c r="PIG239" s="56"/>
      <c r="PIH239" s="56"/>
      <c r="PII239" s="56"/>
      <c r="PIJ239" s="56"/>
      <c r="PIK239" s="56"/>
      <c r="PIL239" s="56"/>
      <c r="PIM239" s="56"/>
      <c r="PIN239" s="56"/>
      <c r="PIO239" s="56"/>
      <c r="PIP239" s="56"/>
      <c r="PIQ239" s="56"/>
      <c r="PIR239" s="56"/>
      <c r="PIS239" s="56"/>
      <c r="PIT239" s="56"/>
      <c r="PIU239" s="56"/>
      <c r="PIV239" s="56"/>
      <c r="PIW239" s="56"/>
      <c r="PIX239" s="56"/>
      <c r="PIY239" s="56"/>
      <c r="PIZ239" s="56"/>
      <c r="PJA239" s="56"/>
      <c r="PJB239" s="56"/>
      <c r="PJC239" s="56"/>
      <c r="PJD239" s="56"/>
      <c r="PJE239" s="56"/>
      <c r="PJF239" s="56"/>
      <c r="PJG239" s="56"/>
      <c r="PJH239" s="56"/>
      <c r="PJI239" s="56"/>
      <c r="PJJ239" s="56"/>
      <c r="PJK239" s="56"/>
      <c r="PJL239" s="56"/>
      <c r="PJM239" s="56"/>
      <c r="PJN239" s="56"/>
      <c r="PJO239" s="56"/>
      <c r="PJP239" s="56"/>
      <c r="PJQ239" s="56"/>
      <c r="PJR239" s="56"/>
      <c r="PJS239" s="56"/>
      <c r="PJT239" s="56"/>
      <c r="PJU239" s="56"/>
      <c r="PJV239" s="56"/>
      <c r="PJW239" s="56"/>
      <c r="PJX239" s="56"/>
      <c r="PJY239" s="56"/>
      <c r="PJZ239" s="56"/>
      <c r="PKA239" s="56"/>
      <c r="PKB239" s="56"/>
      <c r="PKC239" s="56"/>
      <c r="PKD239" s="56"/>
      <c r="PKE239" s="56"/>
      <c r="PKF239" s="56"/>
      <c r="PKG239" s="56"/>
      <c r="PKH239" s="56"/>
      <c r="PKI239" s="56"/>
      <c r="PKJ239" s="56"/>
      <c r="PKK239" s="56"/>
      <c r="PKL239" s="56"/>
      <c r="PKM239" s="56"/>
      <c r="PKN239" s="56"/>
      <c r="PKO239" s="56"/>
      <c r="PKP239" s="56"/>
      <c r="PKQ239" s="56"/>
      <c r="PKR239" s="56"/>
      <c r="PKS239" s="56"/>
      <c r="PKT239" s="56"/>
      <c r="PKU239" s="56"/>
      <c r="PKV239" s="56"/>
      <c r="PKW239" s="56"/>
      <c r="PKX239" s="56"/>
      <c r="PKY239" s="56"/>
      <c r="PKZ239" s="56"/>
      <c r="PLA239" s="56"/>
      <c r="PLB239" s="56"/>
      <c r="PLC239" s="56"/>
      <c r="PLD239" s="56"/>
      <c r="PLE239" s="56"/>
      <c r="PLF239" s="56"/>
      <c r="PLG239" s="56"/>
      <c r="PLH239" s="56"/>
      <c r="PLI239" s="56"/>
      <c r="PLJ239" s="56"/>
      <c r="PLK239" s="56"/>
      <c r="PLL239" s="56"/>
      <c r="PLM239" s="56"/>
      <c r="PLN239" s="56"/>
      <c r="PLO239" s="56"/>
      <c r="PLP239" s="56"/>
      <c r="PLQ239" s="56"/>
      <c r="PLR239" s="56"/>
      <c r="PLS239" s="56"/>
      <c r="PLT239" s="56"/>
      <c r="PLU239" s="56"/>
      <c r="PLV239" s="56"/>
      <c r="PLW239" s="56"/>
      <c r="PLX239" s="56"/>
      <c r="PLY239" s="56"/>
      <c r="PLZ239" s="56"/>
      <c r="PMA239" s="56"/>
      <c r="PMB239" s="56"/>
      <c r="PMC239" s="56"/>
      <c r="PMD239" s="56"/>
      <c r="PME239" s="56"/>
      <c r="PMF239" s="56"/>
      <c r="PMG239" s="56"/>
      <c r="PMH239" s="56"/>
      <c r="PMI239" s="56"/>
      <c r="PMJ239" s="56"/>
      <c r="PMK239" s="56"/>
      <c r="PML239" s="56"/>
      <c r="PMM239" s="56"/>
      <c r="PMN239" s="56"/>
      <c r="PMO239" s="56"/>
      <c r="PMP239" s="56"/>
      <c r="PMQ239" s="56"/>
      <c r="PMR239" s="56"/>
      <c r="PMS239" s="56"/>
      <c r="PMT239" s="56"/>
      <c r="PMU239" s="56"/>
      <c r="PMV239" s="56"/>
      <c r="PMW239" s="56"/>
      <c r="PMX239" s="56"/>
      <c r="PMY239" s="56"/>
      <c r="PMZ239" s="56"/>
      <c r="PNA239" s="56"/>
      <c r="PNB239" s="56"/>
      <c r="PNC239" s="56"/>
      <c r="PND239" s="56"/>
      <c r="PNE239" s="56"/>
      <c r="PNF239" s="56"/>
      <c r="PNG239" s="56"/>
      <c r="PNH239" s="56"/>
      <c r="PNI239" s="56"/>
      <c r="PNJ239" s="56"/>
      <c r="PNK239" s="56"/>
      <c r="PNL239" s="56"/>
      <c r="PNM239" s="56"/>
      <c r="PNN239" s="56"/>
      <c r="PNO239" s="56"/>
      <c r="PNP239" s="56"/>
      <c r="PNQ239" s="56"/>
      <c r="PNR239" s="56"/>
      <c r="PNS239" s="56"/>
      <c r="PNT239" s="56"/>
      <c r="PNU239" s="56"/>
      <c r="PNV239" s="56"/>
      <c r="PNW239" s="56"/>
      <c r="PNX239" s="56"/>
      <c r="PNY239" s="56"/>
      <c r="PNZ239" s="56"/>
      <c r="POA239" s="56"/>
      <c r="POB239" s="56"/>
      <c r="POC239" s="56"/>
      <c r="POD239" s="56"/>
      <c r="POE239" s="56"/>
      <c r="POF239" s="56"/>
      <c r="POG239" s="56"/>
      <c r="POH239" s="56"/>
      <c r="POI239" s="56"/>
      <c r="POJ239" s="56"/>
      <c r="POK239" s="56"/>
      <c r="POL239" s="56"/>
      <c r="POM239" s="56"/>
      <c r="PON239" s="56"/>
      <c r="POO239" s="56"/>
      <c r="POP239" s="56"/>
      <c r="POQ239" s="56"/>
      <c r="POR239" s="56"/>
      <c r="POS239" s="56"/>
      <c r="POT239" s="56"/>
      <c r="POU239" s="56"/>
      <c r="POV239" s="56"/>
      <c r="POW239" s="56"/>
      <c r="POX239" s="56"/>
      <c r="POY239" s="56"/>
      <c r="POZ239" s="56"/>
      <c r="PPA239" s="56"/>
      <c r="PPB239" s="56"/>
      <c r="PPC239" s="56"/>
      <c r="PPD239" s="56"/>
      <c r="PPE239" s="56"/>
      <c r="PPF239" s="56"/>
      <c r="PPG239" s="56"/>
      <c r="PPH239" s="56"/>
      <c r="PPI239" s="56"/>
      <c r="PPJ239" s="56"/>
      <c r="PPK239" s="56"/>
      <c r="PPL239" s="56"/>
      <c r="PPM239" s="56"/>
      <c r="PPN239" s="56"/>
      <c r="PPO239" s="56"/>
      <c r="PPP239" s="56"/>
      <c r="PPQ239" s="56"/>
      <c r="PPR239" s="56"/>
      <c r="PPS239" s="56"/>
      <c r="PPT239" s="56"/>
      <c r="PPU239" s="56"/>
      <c r="PPV239" s="56"/>
      <c r="PPW239" s="56"/>
      <c r="PPX239" s="56"/>
      <c r="PPY239" s="56"/>
      <c r="PPZ239" s="56"/>
      <c r="PQA239" s="56"/>
      <c r="PQB239" s="56"/>
      <c r="PQC239" s="56"/>
      <c r="PQD239" s="56"/>
      <c r="PQE239" s="56"/>
      <c r="PQF239" s="56"/>
      <c r="PQG239" s="56"/>
      <c r="PQH239" s="56"/>
      <c r="PQI239" s="56"/>
      <c r="PQJ239" s="56"/>
      <c r="PQK239" s="56"/>
      <c r="PQL239" s="56"/>
      <c r="PQM239" s="56"/>
      <c r="PQN239" s="56"/>
      <c r="PQO239" s="56"/>
      <c r="PQP239" s="56"/>
      <c r="PQQ239" s="56"/>
      <c r="PQR239" s="56"/>
      <c r="PQS239" s="56"/>
      <c r="PQT239" s="56"/>
      <c r="PQU239" s="56"/>
      <c r="PQV239" s="56"/>
      <c r="PQW239" s="56"/>
      <c r="PQX239" s="56"/>
      <c r="PQY239" s="56"/>
      <c r="PQZ239" s="56"/>
      <c r="PRA239" s="56"/>
      <c r="PRB239" s="56"/>
      <c r="PRC239" s="56"/>
      <c r="PRD239" s="56"/>
      <c r="PRE239" s="56"/>
      <c r="PRF239" s="56"/>
      <c r="PRG239" s="56"/>
      <c r="PRH239" s="56"/>
      <c r="PRI239" s="56"/>
      <c r="PRJ239" s="56"/>
      <c r="PRK239" s="56"/>
      <c r="PRL239" s="56"/>
      <c r="PRM239" s="56"/>
      <c r="PRN239" s="56"/>
      <c r="PRO239" s="56"/>
      <c r="PRP239" s="56"/>
      <c r="PRQ239" s="56"/>
      <c r="PRR239" s="56"/>
      <c r="PRS239" s="56"/>
      <c r="PRT239" s="56"/>
      <c r="PRU239" s="56"/>
      <c r="PRV239" s="56"/>
      <c r="PRW239" s="56"/>
      <c r="PRX239" s="56"/>
      <c r="PRY239" s="56"/>
      <c r="PRZ239" s="56"/>
      <c r="PSA239" s="56"/>
      <c r="PSB239" s="56"/>
      <c r="PSC239" s="56"/>
      <c r="PSD239" s="56"/>
      <c r="PSE239" s="56"/>
      <c r="PSF239" s="56"/>
      <c r="PSG239" s="56"/>
      <c r="PSH239" s="56"/>
      <c r="PSI239" s="56"/>
      <c r="PSJ239" s="56"/>
      <c r="PSK239" s="56"/>
      <c r="PSL239" s="56"/>
      <c r="PSM239" s="56"/>
      <c r="PSN239" s="56"/>
      <c r="PSO239" s="56"/>
      <c r="PSP239" s="56"/>
      <c r="PSQ239" s="56"/>
      <c r="PSR239" s="56"/>
      <c r="PSS239" s="56"/>
      <c r="PST239" s="56"/>
      <c r="PSU239" s="56"/>
      <c r="PSV239" s="56"/>
      <c r="PSW239" s="56"/>
      <c r="PSX239" s="56"/>
      <c r="PSY239" s="56"/>
      <c r="PSZ239" s="56"/>
      <c r="PTA239" s="56"/>
      <c r="PTB239" s="56"/>
      <c r="PTC239" s="56"/>
      <c r="PTD239" s="56"/>
      <c r="PTE239" s="56"/>
      <c r="PTF239" s="56"/>
      <c r="PTG239" s="56"/>
      <c r="PTH239" s="56"/>
      <c r="PTI239" s="56"/>
      <c r="PTJ239" s="56"/>
      <c r="PTK239" s="56"/>
      <c r="PTL239" s="56"/>
      <c r="PTM239" s="56"/>
      <c r="PTN239" s="56"/>
      <c r="PTO239" s="56"/>
      <c r="PTP239" s="56"/>
      <c r="PTQ239" s="56"/>
      <c r="PTR239" s="56"/>
      <c r="PTS239" s="56"/>
      <c r="PTT239" s="56"/>
      <c r="PTU239" s="56"/>
      <c r="PTV239" s="56"/>
      <c r="PTW239" s="56"/>
      <c r="PTX239" s="56"/>
      <c r="PTY239" s="56"/>
      <c r="PTZ239" s="56"/>
      <c r="PUA239" s="56"/>
      <c r="PUB239" s="56"/>
      <c r="PUC239" s="56"/>
      <c r="PUD239" s="56"/>
      <c r="PUE239" s="56"/>
      <c r="PUF239" s="56"/>
      <c r="PUG239" s="56"/>
      <c r="PUH239" s="56"/>
      <c r="PUI239" s="56"/>
      <c r="PUJ239" s="56"/>
      <c r="PUK239" s="56"/>
      <c r="PUL239" s="56"/>
      <c r="PUM239" s="56"/>
      <c r="PUN239" s="56"/>
      <c r="PUO239" s="56"/>
      <c r="PUP239" s="56"/>
      <c r="PUQ239" s="56"/>
      <c r="PUR239" s="56"/>
      <c r="PUS239" s="56"/>
      <c r="PUT239" s="56"/>
      <c r="PUU239" s="56"/>
      <c r="PUV239" s="56"/>
      <c r="PUW239" s="56"/>
      <c r="PUX239" s="56"/>
      <c r="PUY239" s="56"/>
      <c r="PUZ239" s="56"/>
      <c r="PVA239" s="56"/>
      <c r="PVB239" s="56"/>
      <c r="PVC239" s="56"/>
      <c r="PVD239" s="56"/>
      <c r="PVE239" s="56"/>
      <c r="PVF239" s="56"/>
      <c r="PVG239" s="56"/>
      <c r="PVH239" s="56"/>
      <c r="PVI239" s="56"/>
      <c r="PVJ239" s="56"/>
      <c r="PVK239" s="56"/>
      <c r="PVL239" s="56"/>
      <c r="PVM239" s="56"/>
      <c r="PVN239" s="56"/>
      <c r="PVO239" s="56"/>
      <c r="PVP239" s="56"/>
      <c r="PVQ239" s="56"/>
      <c r="PVR239" s="56"/>
      <c r="PVS239" s="56"/>
      <c r="PVT239" s="56"/>
      <c r="PVU239" s="56"/>
      <c r="PVV239" s="56"/>
      <c r="PVW239" s="56"/>
      <c r="PVX239" s="56"/>
      <c r="PVY239" s="56"/>
      <c r="PVZ239" s="56"/>
      <c r="PWA239" s="56"/>
      <c r="PWB239" s="56"/>
      <c r="PWC239" s="56"/>
      <c r="PWD239" s="56"/>
      <c r="PWE239" s="56"/>
      <c r="PWF239" s="56"/>
      <c r="PWG239" s="56"/>
      <c r="PWH239" s="56"/>
      <c r="PWI239" s="56"/>
      <c r="PWJ239" s="56"/>
      <c r="PWK239" s="56"/>
      <c r="PWL239" s="56"/>
      <c r="PWM239" s="56"/>
      <c r="PWN239" s="56"/>
      <c r="PWO239" s="56"/>
      <c r="PWP239" s="56"/>
      <c r="PWQ239" s="56"/>
      <c r="PWR239" s="56"/>
      <c r="PWS239" s="56"/>
      <c r="PWT239" s="56"/>
      <c r="PWU239" s="56"/>
      <c r="PWV239" s="56"/>
      <c r="PWW239" s="56"/>
      <c r="PWX239" s="56"/>
      <c r="PWY239" s="56"/>
      <c r="PWZ239" s="56"/>
      <c r="PXA239" s="56"/>
      <c r="PXB239" s="56"/>
      <c r="PXC239" s="56"/>
      <c r="PXD239" s="56"/>
      <c r="PXE239" s="56"/>
      <c r="PXF239" s="56"/>
      <c r="PXG239" s="56"/>
      <c r="PXH239" s="56"/>
      <c r="PXI239" s="56"/>
      <c r="PXJ239" s="56"/>
      <c r="PXK239" s="56"/>
      <c r="PXL239" s="56"/>
      <c r="PXM239" s="56"/>
      <c r="PXN239" s="56"/>
      <c r="PXO239" s="56"/>
      <c r="PXP239" s="56"/>
      <c r="PXQ239" s="56"/>
      <c r="PXR239" s="56"/>
      <c r="PXS239" s="56"/>
      <c r="PXT239" s="56"/>
      <c r="PXU239" s="56"/>
      <c r="PXV239" s="56"/>
      <c r="PXW239" s="56"/>
      <c r="PXX239" s="56"/>
      <c r="PXY239" s="56"/>
      <c r="PXZ239" s="56"/>
      <c r="PYA239" s="56"/>
      <c r="PYB239" s="56"/>
      <c r="PYC239" s="56"/>
      <c r="PYD239" s="56"/>
      <c r="PYE239" s="56"/>
      <c r="PYF239" s="56"/>
      <c r="PYG239" s="56"/>
      <c r="PYH239" s="56"/>
      <c r="PYI239" s="56"/>
      <c r="PYJ239" s="56"/>
      <c r="PYK239" s="56"/>
      <c r="PYL239" s="56"/>
      <c r="PYM239" s="56"/>
      <c r="PYN239" s="56"/>
      <c r="PYO239" s="56"/>
      <c r="PYP239" s="56"/>
      <c r="PYQ239" s="56"/>
      <c r="PYR239" s="56"/>
      <c r="PYS239" s="56"/>
      <c r="PYT239" s="56"/>
      <c r="PYU239" s="56"/>
      <c r="PYV239" s="56"/>
      <c r="PYW239" s="56"/>
      <c r="PYX239" s="56"/>
      <c r="PYY239" s="56"/>
      <c r="PYZ239" s="56"/>
      <c r="PZA239" s="56"/>
      <c r="PZB239" s="56"/>
      <c r="PZC239" s="56"/>
      <c r="PZD239" s="56"/>
      <c r="PZE239" s="56"/>
      <c r="PZF239" s="56"/>
      <c r="PZG239" s="56"/>
      <c r="PZH239" s="56"/>
      <c r="PZI239" s="56"/>
      <c r="PZJ239" s="56"/>
      <c r="PZK239" s="56"/>
      <c r="PZL239" s="56"/>
      <c r="PZM239" s="56"/>
      <c r="PZN239" s="56"/>
      <c r="PZO239" s="56"/>
      <c r="PZP239" s="56"/>
      <c r="PZQ239" s="56"/>
      <c r="PZR239" s="56"/>
      <c r="PZS239" s="56"/>
      <c r="PZT239" s="56"/>
      <c r="PZU239" s="56"/>
      <c r="PZV239" s="56"/>
      <c r="PZW239" s="56"/>
      <c r="PZX239" s="56"/>
      <c r="PZY239" s="56"/>
      <c r="PZZ239" s="56"/>
      <c r="QAA239" s="56"/>
      <c r="QAB239" s="56"/>
      <c r="QAC239" s="56"/>
      <c r="QAD239" s="56"/>
      <c r="QAE239" s="56"/>
      <c r="QAF239" s="56"/>
      <c r="QAG239" s="56"/>
      <c r="QAH239" s="56"/>
      <c r="QAI239" s="56"/>
      <c r="QAJ239" s="56"/>
      <c r="QAK239" s="56"/>
      <c r="QAL239" s="56"/>
      <c r="QAM239" s="56"/>
      <c r="QAN239" s="56"/>
      <c r="QAO239" s="56"/>
      <c r="QAP239" s="56"/>
      <c r="QAQ239" s="56"/>
      <c r="QAR239" s="56"/>
      <c r="QAS239" s="56"/>
      <c r="QAT239" s="56"/>
      <c r="QAU239" s="56"/>
      <c r="QAV239" s="56"/>
      <c r="QAW239" s="56"/>
      <c r="QAX239" s="56"/>
      <c r="QAY239" s="56"/>
      <c r="QAZ239" s="56"/>
      <c r="QBA239" s="56"/>
      <c r="QBB239" s="56"/>
      <c r="QBC239" s="56"/>
      <c r="QBD239" s="56"/>
      <c r="QBE239" s="56"/>
      <c r="QBF239" s="56"/>
      <c r="QBG239" s="56"/>
      <c r="QBH239" s="56"/>
      <c r="QBI239" s="56"/>
      <c r="QBJ239" s="56"/>
      <c r="QBK239" s="56"/>
      <c r="QBL239" s="56"/>
      <c r="QBM239" s="56"/>
      <c r="QBN239" s="56"/>
      <c r="QBO239" s="56"/>
      <c r="QBP239" s="56"/>
      <c r="QBQ239" s="56"/>
      <c r="QBR239" s="56"/>
      <c r="QBS239" s="56"/>
      <c r="QBT239" s="56"/>
      <c r="QBU239" s="56"/>
      <c r="QBV239" s="56"/>
      <c r="QBW239" s="56"/>
      <c r="QBX239" s="56"/>
      <c r="QBY239" s="56"/>
      <c r="QBZ239" s="56"/>
      <c r="QCA239" s="56"/>
      <c r="QCB239" s="56"/>
      <c r="QCC239" s="56"/>
      <c r="QCD239" s="56"/>
      <c r="QCE239" s="56"/>
      <c r="QCF239" s="56"/>
      <c r="QCG239" s="56"/>
      <c r="QCH239" s="56"/>
      <c r="QCI239" s="56"/>
      <c r="QCJ239" s="56"/>
      <c r="QCK239" s="56"/>
      <c r="QCL239" s="56"/>
      <c r="QCM239" s="56"/>
      <c r="QCN239" s="56"/>
      <c r="QCO239" s="56"/>
      <c r="QCP239" s="56"/>
      <c r="QCQ239" s="56"/>
      <c r="QCR239" s="56"/>
      <c r="QCS239" s="56"/>
      <c r="QCT239" s="56"/>
      <c r="QCU239" s="56"/>
      <c r="QCV239" s="56"/>
      <c r="QCW239" s="56"/>
      <c r="QCX239" s="56"/>
      <c r="QCY239" s="56"/>
      <c r="QCZ239" s="56"/>
      <c r="QDA239" s="56"/>
      <c r="QDB239" s="56"/>
      <c r="QDC239" s="56"/>
      <c r="QDD239" s="56"/>
      <c r="QDE239" s="56"/>
      <c r="QDF239" s="56"/>
      <c r="QDG239" s="56"/>
      <c r="QDH239" s="56"/>
      <c r="QDI239" s="56"/>
      <c r="QDJ239" s="56"/>
      <c r="QDK239" s="56"/>
      <c r="QDL239" s="56"/>
      <c r="QDM239" s="56"/>
      <c r="QDN239" s="56"/>
      <c r="QDO239" s="56"/>
      <c r="QDP239" s="56"/>
      <c r="QDQ239" s="56"/>
      <c r="QDR239" s="56"/>
      <c r="QDS239" s="56"/>
      <c r="QDT239" s="56"/>
      <c r="QDU239" s="56"/>
      <c r="QDV239" s="56"/>
      <c r="QDW239" s="56"/>
      <c r="QDX239" s="56"/>
      <c r="QDY239" s="56"/>
      <c r="QDZ239" s="56"/>
      <c r="QEA239" s="56"/>
      <c r="QEB239" s="56"/>
      <c r="QEC239" s="56"/>
      <c r="QED239" s="56"/>
      <c r="QEE239" s="56"/>
      <c r="QEF239" s="56"/>
      <c r="QEG239" s="56"/>
      <c r="QEH239" s="56"/>
      <c r="QEI239" s="56"/>
      <c r="QEJ239" s="56"/>
      <c r="QEK239" s="56"/>
      <c r="QEL239" s="56"/>
      <c r="QEM239" s="56"/>
      <c r="QEN239" s="56"/>
      <c r="QEO239" s="56"/>
      <c r="QEP239" s="56"/>
      <c r="QEQ239" s="56"/>
      <c r="QER239" s="56"/>
      <c r="QES239" s="56"/>
      <c r="QET239" s="56"/>
      <c r="QEU239" s="56"/>
      <c r="QEV239" s="56"/>
      <c r="QEW239" s="56"/>
      <c r="QEX239" s="56"/>
      <c r="QEY239" s="56"/>
      <c r="QEZ239" s="56"/>
      <c r="QFA239" s="56"/>
      <c r="QFB239" s="56"/>
      <c r="QFC239" s="56"/>
      <c r="QFD239" s="56"/>
      <c r="QFE239" s="56"/>
      <c r="QFF239" s="56"/>
      <c r="QFG239" s="56"/>
      <c r="QFH239" s="56"/>
      <c r="QFI239" s="56"/>
      <c r="QFJ239" s="56"/>
      <c r="QFK239" s="56"/>
      <c r="QFL239" s="56"/>
      <c r="QFM239" s="56"/>
      <c r="QFN239" s="56"/>
      <c r="QFO239" s="56"/>
      <c r="QFP239" s="56"/>
      <c r="QFQ239" s="56"/>
      <c r="QFR239" s="56"/>
      <c r="QFS239" s="56"/>
      <c r="QFT239" s="56"/>
      <c r="QFU239" s="56"/>
      <c r="QFV239" s="56"/>
      <c r="QFW239" s="56"/>
      <c r="QFX239" s="56"/>
      <c r="QFY239" s="56"/>
      <c r="QFZ239" s="56"/>
      <c r="QGA239" s="56"/>
      <c r="QGB239" s="56"/>
      <c r="QGC239" s="56"/>
      <c r="QGD239" s="56"/>
      <c r="QGE239" s="56"/>
      <c r="QGF239" s="56"/>
      <c r="QGG239" s="56"/>
      <c r="QGH239" s="56"/>
      <c r="QGI239" s="56"/>
      <c r="QGJ239" s="56"/>
      <c r="QGK239" s="56"/>
      <c r="QGL239" s="56"/>
      <c r="QGM239" s="56"/>
      <c r="QGN239" s="56"/>
      <c r="QGO239" s="56"/>
      <c r="QGP239" s="56"/>
      <c r="QGQ239" s="56"/>
      <c r="QGR239" s="56"/>
      <c r="QGS239" s="56"/>
      <c r="QGT239" s="56"/>
      <c r="QGU239" s="56"/>
      <c r="QGV239" s="56"/>
      <c r="QGW239" s="56"/>
      <c r="QGX239" s="56"/>
      <c r="QGY239" s="56"/>
      <c r="QGZ239" s="56"/>
      <c r="QHA239" s="56"/>
      <c r="QHB239" s="56"/>
      <c r="QHC239" s="56"/>
      <c r="QHD239" s="56"/>
      <c r="QHE239" s="56"/>
      <c r="QHF239" s="56"/>
      <c r="QHG239" s="56"/>
      <c r="QHH239" s="56"/>
      <c r="QHI239" s="56"/>
      <c r="QHJ239" s="56"/>
      <c r="QHK239" s="56"/>
      <c r="QHL239" s="56"/>
      <c r="QHM239" s="56"/>
      <c r="QHN239" s="56"/>
      <c r="QHO239" s="56"/>
      <c r="QHP239" s="56"/>
      <c r="QHQ239" s="56"/>
      <c r="QHR239" s="56"/>
      <c r="QHS239" s="56"/>
      <c r="QHT239" s="56"/>
      <c r="QHU239" s="56"/>
      <c r="QHV239" s="56"/>
      <c r="QHW239" s="56"/>
      <c r="QHX239" s="56"/>
      <c r="QHY239" s="56"/>
      <c r="QHZ239" s="56"/>
      <c r="QIA239" s="56"/>
      <c r="QIB239" s="56"/>
      <c r="QIC239" s="56"/>
      <c r="QID239" s="56"/>
      <c r="QIE239" s="56"/>
      <c r="QIF239" s="56"/>
      <c r="QIG239" s="56"/>
      <c r="QIH239" s="56"/>
      <c r="QII239" s="56"/>
      <c r="QIJ239" s="56"/>
      <c r="QIK239" s="56"/>
      <c r="QIL239" s="56"/>
      <c r="QIM239" s="56"/>
      <c r="QIN239" s="56"/>
      <c r="QIO239" s="56"/>
      <c r="QIP239" s="56"/>
      <c r="QIQ239" s="56"/>
      <c r="QIR239" s="56"/>
      <c r="QIS239" s="56"/>
      <c r="QIT239" s="56"/>
      <c r="QIU239" s="56"/>
      <c r="QIV239" s="56"/>
      <c r="QIW239" s="56"/>
      <c r="QIX239" s="56"/>
      <c r="QIY239" s="56"/>
      <c r="QIZ239" s="56"/>
      <c r="QJA239" s="56"/>
      <c r="QJB239" s="56"/>
      <c r="QJC239" s="56"/>
      <c r="QJD239" s="56"/>
      <c r="QJE239" s="56"/>
      <c r="QJF239" s="56"/>
      <c r="QJG239" s="56"/>
      <c r="QJH239" s="56"/>
      <c r="QJI239" s="56"/>
      <c r="QJJ239" s="56"/>
      <c r="QJK239" s="56"/>
      <c r="QJL239" s="56"/>
      <c r="QJM239" s="56"/>
      <c r="QJN239" s="56"/>
      <c r="QJO239" s="56"/>
      <c r="QJP239" s="56"/>
      <c r="QJQ239" s="56"/>
      <c r="QJR239" s="56"/>
      <c r="QJS239" s="56"/>
      <c r="QJT239" s="56"/>
      <c r="QJU239" s="56"/>
      <c r="QJV239" s="56"/>
      <c r="QJW239" s="56"/>
      <c r="QJX239" s="56"/>
      <c r="QJY239" s="56"/>
      <c r="QJZ239" s="56"/>
      <c r="QKA239" s="56"/>
      <c r="QKB239" s="56"/>
      <c r="QKC239" s="56"/>
      <c r="QKD239" s="56"/>
      <c r="QKE239" s="56"/>
      <c r="QKF239" s="56"/>
      <c r="QKG239" s="56"/>
      <c r="QKH239" s="56"/>
      <c r="QKI239" s="56"/>
      <c r="QKJ239" s="56"/>
      <c r="QKK239" s="56"/>
      <c r="QKL239" s="56"/>
      <c r="QKM239" s="56"/>
      <c r="QKN239" s="56"/>
      <c r="QKO239" s="56"/>
      <c r="QKP239" s="56"/>
      <c r="QKQ239" s="56"/>
      <c r="QKR239" s="56"/>
      <c r="QKS239" s="56"/>
      <c r="QKT239" s="56"/>
      <c r="QKU239" s="56"/>
      <c r="QKV239" s="56"/>
      <c r="QKW239" s="56"/>
      <c r="QKX239" s="56"/>
      <c r="QKY239" s="56"/>
      <c r="QKZ239" s="56"/>
      <c r="QLA239" s="56"/>
      <c r="QLB239" s="56"/>
      <c r="QLC239" s="56"/>
      <c r="QLD239" s="56"/>
      <c r="QLE239" s="56"/>
      <c r="QLF239" s="56"/>
      <c r="QLG239" s="56"/>
      <c r="QLH239" s="56"/>
      <c r="QLI239" s="56"/>
      <c r="QLJ239" s="56"/>
      <c r="QLK239" s="56"/>
      <c r="QLL239" s="56"/>
      <c r="QLM239" s="56"/>
      <c r="QLN239" s="56"/>
      <c r="QLO239" s="56"/>
      <c r="QLP239" s="56"/>
      <c r="QLQ239" s="56"/>
      <c r="QLR239" s="56"/>
      <c r="QLS239" s="56"/>
      <c r="QLT239" s="56"/>
      <c r="QLU239" s="56"/>
      <c r="QLV239" s="56"/>
      <c r="QLW239" s="56"/>
      <c r="QLX239" s="56"/>
      <c r="QLY239" s="56"/>
      <c r="QLZ239" s="56"/>
      <c r="QMA239" s="56"/>
      <c r="QMB239" s="56"/>
      <c r="QMC239" s="56"/>
      <c r="QMD239" s="56"/>
      <c r="QME239" s="56"/>
      <c r="QMF239" s="56"/>
      <c r="QMG239" s="56"/>
      <c r="QMH239" s="56"/>
      <c r="QMI239" s="56"/>
      <c r="QMJ239" s="56"/>
      <c r="QMK239" s="56"/>
      <c r="QML239" s="56"/>
      <c r="QMM239" s="56"/>
      <c r="QMN239" s="56"/>
      <c r="QMO239" s="56"/>
      <c r="QMP239" s="56"/>
      <c r="QMQ239" s="56"/>
      <c r="QMR239" s="56"/>
      <c r="QMS239" s="56"/>
      <c r="QMT239" s="56"/>
      <c r="QMU239" s="56"/>
      <c r="QMV239" s="56"/>
      <c r="QMW239" s="56"/>
      <c r="QMX239" s="56"/>
      <c r="QMY239" s="56"/>
      <c r="QMZ239" s="56"/>
      <c r="QNA239" s="56"/>
      <c r="QNB239" s="56"/>
      <c r="QNC239" s="56"/>
      <c r="QND239" s="56"/>
      <c r="QNE239" s="56"/>
      <c r="QNF239" s="56"/>
      <c r="QNG239" s="56"/>
      <c r="QNH239" s="56"/>
      <c r="QNI239" s="56"/>
      <c r="QNJ239" s="56"/>
      <c r="QNK239" s="56"/>
      <c r="QNL239" s="56"/>
      <c r="QNM239" s="56"/>
      <c r="QNN239" s="56"/>
      <c r="QNO239" s="56"/>
      <c r="QNP239" s="56"/>
      <c r="QNQ239" s="56"/>
      <c r="QNR239" s="56"/>
      <c r="QNS239" s="56"/>
      <c r="QNT239" s="56"/>
      <c r="QNU239" s="56"/>
      <c r="QNV239" s="56"/>
      <c r="QNW239" s="56"/>
      <c r="QNX239" s="56"/>
      <c r="QNY239" s="56"/>
      <c r="QNZ239" s="56"/>
      <c r="QOA239" s="56"/>
      <c r="QOB239" s="56"/>
      <c r="QOC239" s="56"/>
      <c r="QOD239" s="56"/>
      <c r="QOE239" s="56"/>
      <c r="QOF239" s="56"/>
      <c r="QOG239" s="56"/>
      <c r="QOH239" s="56"/>
      <c r="QOI239" s="56"/>
      <c r="QOJ239" s="56"/>
      <c r="QOK239" s="56"/>
      <c r="QOL239" s="56"/>
      <c r="QOM239" s="56"/>
      <c r="QON239" s="56"/>
      <c r="QOO239" s="56"/>
      <c r="QOP239" s="56"/>
      <c r="QOQ239" s="56"/>
      <c r="QOR239" s="56"/>
      <c r="QOS239" s="56"/>
      <c r="QOT239" s="56"/>
      <c r="QOU239" s="56"/>
      <c r="QOV239" s="56"/>
      <c r="QOW239" s="56"/>
      <c r="QOX239" s="56"/>
      <c r="QOY239" s="56"/>
      <c r="QOZ239" s="56"/>
      <c r="QPA239" s="56"/>
      <c r="QPB239" s="56"/>
      <c r="QPC239" s="56"/>
      <c r="QPD239" s="56"/>
      <c r="QPE239" s="56"/>
      <c r="QPF239" s="56"/>
      <c r="QPG239" s="56"/>
      <c r="QPH239" s="56"/>
      <c r="QPI239" s="56"/>
      <c r="QPJ239" s="56"/>
      <c r="QPK239" s="56"/>
      <c r="QPL239" s="56"/>
      <c r="QPM239" s="56"/>
      <c r="QPN239" s="56"/>
      <c r="QPO239" s="56"/>
      <c r="QPP239" s="56"/>
      <c r="QPQ239" s="56"/>
      <c r="QPR239" s="56"/>
      <c r="QPS239" s="56"/>
      <c r="QPT239" s="56"/>
      <c r="QPU239" s="56"/>
      <c r="QPV239" s="56"/>
      <c r="QPW239" s="56"/>
      <c r="QPX239" s="56"/>
      <c r="QPY239" s="56"/>
      <c r="QPZ239" s="56"/>
      <c r="QQA239" s="56"/>
      <c r="QQB239" s="56"/>
      <c r="QQC239" s="56"/>
      <c r="QQD239" s="56"/>
      <c r="QQE239" s="56"/>
      <c r="QQF239" s="56"/>
      <c r="QQG239" s="56"/>
      <c r="QQH239" s="56"/>
      <c r="QQI239" s="56"/>
      <c r="QQJ239" s="56"/>
      <c r="QQK239" s="56"/>
      <c r="QQL239" s="56"/>
      <c r="QQM239" s="56"/>
      <c r="QQN239" s="56"/>
      <c r="QQO239" s="56"/>
      <c r="QQP239" s="56"/>
      <c r="QQQ239" s="56"/>
      <c r="QQR239" s="56"/>
      <c r="QQS239" s="56"/>
      <c r="QQT239" s="56"/>
      <c r="QQU239" s="56"/>
      <c r="QQV239" s="56"/>
      <c r="QQW239" s="56"/>
      <c r="QQX239" s="56"/>
      <c r="QQY239" s="56"/>
      <c r="QQZ239" s="56"/>
      <c r="QRA239" s="56"/>
      <c r="QRB239" s="56"/>
      <c r="QRC239" s="56"/>
      <c r="QRD239" s="56"/>
      <c r="QRE239" s="56"/>
      <c r="QRF239" s="56"/>
      <c r="QRG239" s="56"/>
      <c r="QRH239" s="56"/>
      <c r="QRI239" s="56"/>
      <c r="QRJ239" s="56"/>
      <c r="QRK239" s="56"/>
      <c r="QRL239" s="56"/>
      <c r="QRM239" s="56"/>
      <c r="QRN239" s="56"/>
      <c r="QRO239" s="56"/>
      <c r="QRP239" s="56"/>
      <c r="QRQ239" s="56"/>
      <c r="QRR239" s="56"/>
      <c r="QRS239" s="56"/>
      <c r="QRT239" s="56"/>
      <c r="QRU239" s="56"/>
      <c r="QRV239" s="56"/>
      <c r="QRW239" s="56"/>
      <c r="QRX239" s="56"/>
      <c r="QRY239" s="56"/>
      <c r="QRZ239" s="56"/>
      <c r="QSA239" s="56"/>
      <c r="QSB239" s="56"/>
      <c r="QSC239" s="56"/>
      <c r="QSD239" s="56"/>
      <c r="QSE239" s="56"/>
      <c r="QSF239" s="56"/>
      <c r="QSG239" s="56"/>
      <c r="QSH239" s="56"/>
      <c r="QSI239" s="56"/>
      <c r="QSJ239" s="56"/>
      <c r="QSK239" s="56"/>
      <c r="QSL239" s="56"/>
      <c r="QSM239" s="56"/>
      <c r="QSN239" s="56"/>
      <c r="QSO239" s="56"/>
      <c r="QSP239" s="56"/>
      <c r="QSQ239" s="56"/>
      <c r="QSR239" s="56"/>
      <c r="QSS239" s="56"/>
      <c r="QST239" s="56"/>
      <c r="QSU239" s="56"/>
      <c r="QSV239" s="56"/>
      <c r="QSW239" s="56"/>
      <c r="QSX239" s="56"/>
      <c r="QSY239" s="56"/>
      <c r="QSZ239" s="56"/>
      <c r="QTA239" s="56"/>
      <c r="QTB239" s="56"/>
      <c r="QTC239" s="56"/>
      <c r="QTD239" s="56"/>
      <c r="QTE239" s="56"/>
      <c r="QTF239" s="56"/>
      <c r="QTG239" s="56"/>
      <c r="QTH239" s="56"/>
      <c r="QTI239" s="56"/>
      <c r="QTJ239" s="56"/>
      <c r="QTK239" s="56"/>
      <c r="QTL239" s="56"/>
      <c r="QTM239" s="56"/>
      <c r="QTN239" s="56"/>
      <c r="QTO239" s="56"/>
      <c r="QTP239" s="56"/>
      <c r="QTQ239" s="56"/>
      <c r="QTR239" s="56"/>
      <c r="QTS239" s="56"/>
      <c r="QTT239" s="56"/>
      <c r="QTU239" s="56"/>
      <c r="QTV239" s="56"/>
      <c r="QTW239" s="56"/>
      <c r="QTX239" s="56"/>
      <c r="QTY239" s="56"/>
      <c r="QTZ239" s="56"/>
      <c r="QUA239" s="56"/>
      <c r="QUB239" s="56"/>
      <c r="QUC239" s="56"/>
      <c r="QUD239" s="56"/>
      <c r="QUE239" s="56"/>
      <c r="QUF239" s="56"/>
      <c r="QUG239" s="56"/>
      <c r="QUH239" s="56"/>
      <c r="QUI239" s="56"/>
      <c r="QUJ239" s="56"/>
      <c r="QUK239" s="56"/>
      <c r="QUL239" s="56"/>
      <c r="QUM239" s="56"/>
      <c r="QUN239" s="56"/>
      <c r="QUO239" s="56"/>
      <c r="QUP239" s="56"/>
      <c r="QUQ239" s="56"/>
      <c r="QUR239" s="56"/>
      <c r="QUS239" s="56"/>
      <c r="QUT239" s="56"/>
      <c r="QUU239" s="56"/>
      <c r="QUV239" s="56"/>
      <c r="QUW239" s="56"/>
      <c r="QUX239" s="56"/>
      <c r="QUY239" s="56"/>
      <c r="QUZ239" s="56"/>
      <c r="QVA239" s="56"/>
      <c r="QVB239" s="56"/>
      <c r="QVC239" s="56"/>
      <c r="QVD239" s="56"/>
      <c r="QVE239" s="56"/>
      <c r="QVF239" s="56"/>
      <c r="QVG239" s="56"/>
      <c r="QVH239" s="56"/>
      <c r="QVI239" s="56"/>
      <c r="QVJ239" s="56"/>
      <c r="QVK239" s="56"/>
      <c r="QVL239" s="56"/>
      <c r="QVM239" s="56"/>
      <c r="QVN239" s="56"/>
      <c r="QVO239" s="56"/>
      <c r="QVP239" s="56"/>
      <c r="QVQ239" s="56"/>
      <c r="QVR239" s="56"/>
      <c r="QVS239" s="56"/>
      <c r="QVT239" s="56"/>
      <c r="QVU239" s="56"/>
      <c r="QVV239" s="56"/>
      <c r="QVW239" s="56"/>
      <c r="QVX239" s="56"/>
      <c r="QVY239" s="56"/>
      <c r="QVZ239" s="56"/>
      <c r="QWA239" s="56"/>
      <c r="QWB239" s="56"/>
      <c r="QWC239" s="56"/>
      <c r="QWD239" s="56"/>
      <c r="QWE239" s="56"/>
      <c r="QWF239" s="56"/>
      <c r="QWG239" s="56"/>
      <c r="QWH239" s="56"/>
      <c r="QWI239" s="56"/>
      <c r="QWJ239" s="56"/>
      <c r="QWK239" s="56"/>
      <c r="QWL239" s="56"/>
      <c r="QWM239" s="56"/>
      <c r="QWN239" s="56"/>
      <c r="QWO239" s="56"/>
      <c r="QWP239" s="56"/>
      <c r="QWQ239" s="56"/>
      <c r="QWR239" s="56"/>
      <c r="QWS239" s="56"/>
      <c r="QWT239" s="56"/>
      <c r="QWU239" s="56"/>
      <c r="QWV239" s="56"/>
      <c r="QWW239" s="56"/>
      <c r="QWX239" s="56"/>
      <c r="QWY239" s="56"/>
      <c r="QWZ239" s="56"/>
      <c r="QXA239" s="56"/>
      <c r="QXB239" s="56"/>
      <c r="QXC239" s="56"/>
      <c r="QXD239" s="56"/>
      <c r="QXE239" s="56"/>
      <c r="QXF239" s="56"/>
      <c r="QXG239" s="56"/>
      <c r="QXH239" s="56"/>
      <c r="QXI239" s="56"/>
      <c r="QXJ239" s="56"/>
      <c r="QXK239" s="56"/>
      <c r="QXL239" s="56"/>
      <c r="QXM239" s="56"/>
      <c r="QXN239" s="56"/>
      <c r="QXO239" s="56"/>
      <c r="QXP239" s="56"/>
      <c r="QXQ239" s="56"/>
      <c r="QXR239" s="56"/>
      <c r="QXS239" s="56"/>
      <c r="QXT239" s="56"/>
      <c r="QXU239" s="56"/>
      <c r="QXV239" s="56"/>
      <c r="QXW239" s="56"/>
      <c r="QXX239" s="56"/>
      <c r="QXY239" s="56"/>
      <c r="QXZ239" s="56"/>
      <c r="QYA239" s="56"/>
      <c r="QYB239" s="56"/>
      <c r="QYC239" s="56"/>
      <c r="QYD239" s="56"/>
      <c r="QYE239" s="56"/>
      <c r="QYF239" s="56"/>
      <c r="QYG239" s="56"/>
      <c r="QYH239" s="56"/>
      <c r="QYI239" s="56"/>
      <c r="QYJ239" s="56"/>
      <c r="QYK239" s="56"/>
      <c r="QYL239" s="56"/>
      <c r="QYM239" s="56"/>
      <c r="QYN239" s="56"/>
      <c r="QYO239" s="56"/>
      <c r="QYP239" s="56"/>
      <c r="QYQ239" s="56"/>
      <c r="QYR239" s="56"/>
      <c r="QYS239" s="56"/>
      <c r="QYT239" s="56"/>
      <c r="QYU239" s="56"/>
      <c r="QYV239" s="56"/>
      <c r="QYW239" s="56"/>
      <c r="QYX239" s="56"/>
      <c r="QYY239" s="56"/>
      <c r="QYZ239" s="56"/>
      <c r="QZA239" s="56"/>
      <c r="QZB239" s="56"/>
      <c r="QZC239" s="56"/>
      <c r="QZD239" s="56"/>
      <c r="QZE239" s="56"/>
      <c r="QZF239" s="56"/>
      <c r="QZG239" s="56"/>
      <c r="QZH239" s="56"/>
      <c r="QZI239" s="56"/>
      <c r="QZJ239" s="56"/>
      <c r="QZK239" s="56"/>
      <c r="QZL239" s="56"/>
      <c r="QZM239" s="56"/>
      <c r="QZN239" s="56"/>
      <c r="QZO239" s="56"/>
      <c r="QZP239" s="56"/>
      <c r="QZQ239" s="56"/>
      <c r="QZR239" s="56"/>
      <c r="QZS239" s="56"/>
      <c r="QZT239" s="56"/>
      <c r="QZU239" s="56"/>
      <c r="QZV239" s="56"/>
      <c r="QZW239" s="56"/>
      <c r="QZX239" s="56"/>
      <c r="QZY239" s="56"/>
      <c r="QZZ239" s="56"/>
      <c r="RAA239" s="56"/>
      <c r="RAB239" s="56"/>
      <c r="RAC239" s="56"/>
      <c r="RAD239" s="56"/>
      <c r="RAE239" s="56"/>
      <c r="RAF239" s="56"/>
      <c r="RAG239" s="56"/>
      <c r="RAH239" s="56"/>
      <c r="RAI239" s="56"/>
      <c r="RAJ239" s="56"/>
      <c r="RAK239" s="56"/>
      <c r="RAL239" s="56"/>
      <c r="RAM239" s="56"/>
      <c r="RAN239" s="56"/>
      <c r="RAO239" s="56"/>
      <c r="RAP239" s="56"/>
      <c r="RAQ239" s="56"/>
      <c r="RAR239" s="56"/>
      <c r="RAS239" s="56"/>
      <c r="RAT239" s="56"/>
      <c r="RAU239" s="56"/>
      <c r="RAV239" s="56"/>
      <c r="RAW239" s="56"/>
      <c r="RAX239" s="56"/>
      <c r="RAY239" s="56"/>
      <c r="RAZ239" s="56"/>
      <c r="RBA239" s="56"/>
      <c r="RBB239" s="56"/>
      <c r="RBC239" s="56"/>
      <c r="RBD239" s="56"/>
      <c r="RBE239" s="56"/>
      <c r="RBF239" s="56"/>
      <c r="RBG239" s="56"/>
      <c r="RBH239" s="56"/>
      <c r="RBI239" s="56"/>
      <c r="RBJ239" s="56"/>
      <c r="RBK239" s="56"/>
      <c r="RBL239" s="56"/>
      <c r="RBM239" s="56"/>
      <c r="RBN239" s="56"/>
      <c r="RBO239" s="56"/>
      <c r="RBP239" s="56"/>
      <c r="RBQ239" s="56"/>
      <c r="RBR239" s="56"/>
      <c r="RBS239" s="56"/>
      <c r="RBT239" s="56"/>
      <c r="RBU239" s="56"/>
      <c r="RBV239" s="56"/>
      <c r="RBW239" s="56"/>
      <c r="RBX239" s="56"/>
      <c r="RBY239" s="56"/>
      <c r="RBZ239" s="56"/>
      <c r="RCA239" s="56"/>
      <c r="RCB239" s="56"/>
      <c r="RCC239" s="56"/>
      <c r="RCD239" s="56"/>
      <c r="RCE239" s="56"/>
      <c r="RCF239" s="56"/>
      <c r="RCG239" s="56"/>
      <c r="RCH239" s="56"/>
      <c r="RCI239" s="56"/>
      <c r="RCJ239" s="56"/>
      <c r="RCK239" s="56"/>
      <c r="RCL239" s="56"/>
      <c r="RCM239" s="56"/>
      <c r="RCN239" s="56"/>
      <c r="RCO239" s="56"/>
      <c r="RCP239" s="56"/>
      <c r="RCQ239" s="56"/>
      <c r="RCR239" s="56"/>
      <c r="RCS239" s="56"/>
      <c r="RCT239" s="56"/>
      <c r="RCU239" s="56"/>
      <c r="RCV239" s="56"/>
      <c r="RCW239" s="56"/>
      <c r="RCX239" s="56"/>
      <c r="RCY239" s="56"/>
      <c r="RCZ239" s="56"/>
      <c r="RDA239" s="56"/>
      <c r="RDB239" s="56"/>
      <c r="RDC239" s="56"/>
      <c r="RDD239" s="56"/>
      <c r="RDE239" s="56"/>
      <c r="RDF239" s="56"/>
      <c r="RDG239" s="56"/>
      <c r="RDH239" s="56"/>
      <c r="RDI239" s="56"/>
      <c r="RDJ239" s="56"/>
      <c r="RDK239" s="56"/>
      <c r="RDL239" s="56"/>
      <c r="RDM239" s="56"/>
      <c r="RDN239" s="56"/>
      <c r="RDO239" s="56"/>
      <c r="RDP239" s="56"/>
      <c r="RDQ239" s="56"/>
      <c r="RDR239" s="56"/>
      <c r="RDS239" s="56"/>
      <c r="RDT239" s="56"/>
      <c r="RDU239" s="56"/>
      <c r="RDV239" s="56"/>
      <c r="RDW239" s="56"/>
      <c r="RDX239" s="56"/>
      <c r="RDY239" s="56"/>
      <c r="RDZ239" s="56"/>
      <c r="REA239" s="56"/>
      <c r="REB239" s="56"/>
      <c r="REC239" s="56"/>
      <c r="RED239" s="56"/>
      <c r="REE239" s="56"/>
      <c r="REF239" s="56"/>
      <c r="REG239" s="56"/>
      <c r="REH239" s="56"/>
      <c r="REI239" s="56"/>
      <c r="REJ239" s="56"/>
      <c r="REK239" s="56"/>
      <c r="REL239" s="56"/>
      <c r="REM239" s="56"/>
      <c r="REN239" s="56"/>
      <c r="REO239" s="56"/>
      <c r="REP239" s="56"/>
      <c r="REQ239" s="56"/>
      <c r="RER239" s="56"/>
      <c r="RES239" s="56"/>
      <c r="RET239" s="56"/>
      <c r="REU239" s="56"/>
      <c r="REV239" s="56"/>
      <c r="REW239" s="56"/>
      <c r="REX239" s="56"/>
      <c r="REY239" s="56"/>
      <c r="REZ239" s="56"/>
      <c r="RFA239" s="56"/>
      <c r="RFB239" s="56"/>
      <c r="RFC239" s="56"/>
      <c r="RFD239" s="56"/>
      <c r="RFE239" s="56"/>
      <c r="RFF239" s="56"/>
      <c r="RFG239" s="56"/>
      <c r="RFH239" s="56"/>
      <c r="RFI239" s="56"/>
      <c r="RFJ239" s="56"/>
      <c r="RFK239" s="56"/>
      <c r="RFL239" s="56"/>
      <c r="RFM239" s="56"/>
      <c r="RFN239" s="56"/>
      <c r="RFO239" s="56"/>
      <c r="RFP239" s="56"/>
      <c r="RFQ239" s="56"/>
      <c r="RFR239" s="56"/>
      <c r="RFS239" s="56"/>
      <c r="RFT239" s="56"/>
      <c r="RFU239" s="56"/>
      <c r="RFV239" s="56"/>
      <c r="RFW239" s="56"/>
      <c r="RFX239" s="56"/>
      <c r="RFY239" s="56"/>
      <c r="RFZ239" s="56"/>
      <c r="RGA239" s="56"/>
      <c r="RGB239" s="56"/>
      <c r="RGC239" s="56"/>
      <c r="RGD239" s="56"/>
      <c r="RGE239" s="56"/>
      <c r="RGF239" s="56"/>
      <c r="RGG239" s="56"/>
      <c r="RGH239" s="56"/>
      <c r="RGI239" s="56"/>
      <c r="RGJ239" s="56"/>
      <c r="RGK239" s="56"/>
      <c r="RGL239" s="56"/>
      <c r="RGM239" s="56"/>
      <c r="RGN239" s="56"/>
      <c r="RGO239" s="56"/>
      <c r="RGP239" s="56"/>
      <c r="RGQ239" s="56"/>
      <c r="RGR239" s="56"/>
      <c r="RGS239" s="56"/>
      <c r="RGT239" s="56"/>
      <c r="RGU239" s="56"/>
      <c r="RGV239" s="56"/>
      <c r="RGW239" s="56"/>
      <c r="RGX239" s="56"/>
      <c r="RGY239" s="56"/>
      <c r="RGZ239" s="56"/>
      <c r="RHA239" s="56"/>
      <c r="RHB239" s="56"/>
      <c r="RHC239" s="56"/>
      <c r="RHD239" s="56"/>
      <c r="RHE239" s="56"/>
      <c r="RHF239" s="56"/>
      <c r="RHG239" s="56"/>
      <c r="RHH239" s="56"/>
      <c r="RHI239" s="56"/>
      <c r="RHJ239" s="56"/>
      <c r="RHK239" s="56"/>
      <c r="RHL239" s="56"/>
      <c r="RHM239" s="56"/>
      <c r="RHN239" s="56"/>
      <c r="RHO239" s="56"/>
      <c r="RHP239" s="56"/>
      <c r="RHQ239" s="56"/>
      <c r="RHR239" s="56"/>
      <c r="RHS239" s="56"/>
      <c r="RHT239" s="56"/>
      <c r="RHU239" s="56"/>
      <c r="RHV239" s="56"/>
      <c r="RHW239" s="56"/>
      <c r="RHX239" s="56"/>
      <c r="RHY239" s="56"/>
      <c r="RHZ239" s="56"/>
      <c r="RIA239" s="56"/>
      <c r="RIB239" s="56"/>
      <c r="RIC239" s="56"/>
      <c r="RID239" s="56"/>
      <c r="RIE239" s="56"/>
      <c r="RIF239" s="56"/>
      <c r="RIG239" s="56"/>
      <c r="RIH239" s="56"/>
      <c r="RII239" s="56"/>
      <c r="RIJ239" s="56"/>
      <c r="RIK239" s="56"/>
      <c r="RIL239" s="56"/>
      <c r="RIM239" s="56"/>
      <c r="RIN239" s="56"/>
      <c r="RIO239" s="56"/>
      <c r="RIP239" s="56"/>
      <c r="RIQ239" s="56"/>
      <c r="RIR239" s="56"/>
      <c r="RIS239" s="56"/>
      <c r="RIT239" s="56"/>
      <c r="RIU239" s="56"/>
      <c r="RIV239" s="56"/>
      <c r="RIW239" s="56"/>
      <c r="RIX239" s="56"/>
      <c r="RIY239" s="56"/>
      <c r="RIZ239" s="56"/>
      <c r="RJA239" s="56"/>
      <c r="RJB239" s="56"/>
      <c r="RJC239" s="56"/>
      <c r="RJD239" s="56"/>
      <c r="RJE239" s="56"/>
      <c r="RJF239" s="56"/>
      <c r="RJG239" s="56"/>
      <c r="RJH239" s="56"/>
      <c r="RJI239" s="56"/>
      <c r="RJJ239" s="56"/>
      <c r="RJK239" s="56"/>
      <c r="RJL239" s="56"/>
      <c r="RJM239" s="56"/>
      <c r="RJN239" s="56"/>
      <c r="RJO239" s="56"/>
      <c r="RJP239" s="56"/>
      <c r="RJQ239" s="56"/>
      <c r="RJR239" s="56"/>
      <c r="RJS239" s="56"/>
      <c r="RJT239" s="56"/>
      <c r="RJU239" s="56"/>
      <c r="RJV239" s="56"/>
      <c r="RJW239" s="56"/>
      <c r="RJX239" s="56"/>
      <c r="RJY239" s="56"/>
      <c r="RJZ239" s="56"/>
      <c r="RKA239" s="56"/>
      <c r="RKB239" s="56"/>
      <c r="RKC239" s="56"/>
      <c r="RKD239" s="56"/>
      <c r="RKE239" s="56"/>
      <c r="RKF239" s="56"/>
      <c r="RKG239" s="56"/>
      <c r="RKH239" s="56"/>
      <c r="RKI239" s="56"/>
      <c r="RKJ239" s="56"/>
      <c r="RKK239" s="56"/>
      <c r="RKL239" s="56"/>
      <c r="RKM239" s="56"/>
      <c r="RKN239" s="56"/>
      <c r="RKO239" s="56"/>
      <c r="RKP239" s="56"/>
      <c r="RKQ239" s="56"/>
      <c r="RKR239" s="56"/>
      <c r="RKS239" s="56"/>
      <c r="RKT239" s="56"/>
      <c r="RKU239" s="56"/>
      <c r="RKV239" s="56"/>
      <c r="RKW239" s="56"/>
      <c r="RKX239" s="56"/>
      <c r="RKY239" s="56"/>
      <c r="RKZ239" s="56"/>
      <c r="RLA239" s="56"/>
      <c r="RLB239" s="56"/>
      <c r="RLC239" s="56"/>
      <c r="RLD239" s="56"/>
      <c r="RLE239" s="56"/>
      <c r="RLF239" s="56"/>
      <c r="RLG239" s="56"/>
      <c r="RLH239" s="56"/>
      <c r="RLI239" s="56"/>
      <c r="RLJ239" s="56"/>
      <c r="RLK239" s="56"/>
      <c r="RLL239" s="56"/>
      <c r="RLM239" s="56"/>
      <c r="RLN239" s="56"/>
      <c r="RLO239" s="56"/>
      <c r="RLP239" s="56"/>
      <c r="RLQ239" s="56"/>
      <c r="RLR239" s="56"/>
      <c r="RLS239" s="56"/>
      <c r="RLT239" s="56"/>
      <c r="RLU239" s="56"/>
      <c r="RLV239" s="56"/>
      <c r="RLW239" s="56"/>
      <c r="RLX239" s="56"/>
      <c r="RLY239" s="56"/>
      <c r="RLZ239" s="56"/>
      <c r="RMA239" s="56"/>
      <c r="RMB239" s="56"/>
      <c r="RMC239" s="56"/>
      <c r="RMD239" s="56"/>
      <c r="RME239" s="56"/>
      <c r="RMF239" s="56"/>
      <c r="RMG239" s="56"/>
      <c r="RMH239" s="56"/>
      <c r="RMI239" s="56"/>
      <c r="RMJ239" s="56"/>
      <c r="RMK239" s="56"/>
      <c r="RML239" s="56"/>
      <c r="RMM239" s="56"/>
      <c r="RMN239" s="56"/>
      <c r="RMO239" s="56"/>
      <c r="RMP239" s="56"/>
      <c r="RMQ239" s="56"/>
      <c r="RMR239" s="56"/>
      <c r="RMS239" s="56"/>
      <c r="RMT239" s="56"/>
      <c r="RMU239" s="56"/>
      <c r="RMV239" s="56"/>
      <c r="RMW239" s="56"/>
      <c r="RMX239" s="56"/>
      <c r="RMY239" s="56"/>
      <c r="RMZ239" s="56"/>
      <c r="RNA239" s="56"/>
      <c r="RNB239" s="56"/>
      <c r="RNC239" s="56"/>
      <c r="RND239" s="56"/>
      <c r="RNE239" s="56"/>
      <c r="RNF239" s="56"/>
      <c r="RNG239" s="56"/>
      <c r="RNH239" s="56"/>
      <c r="RNI239" s="56"/>
      <c r="RNJ239" s="56"/>
      <c r="RNK239" s="56"/>
      <c r="RNL239" s="56"/>
      <c r="RNM239" s="56"/>
      <c r="RNN239" s="56"/>
      <c r="RNO239" s="56"/>
      <c r="RNP239" s="56"/>
      <c r="RNQ239" s="56"/>
      <c r="RNR239" s="56"/>
      <c r="RNS239" s="56"/>
      <c r="RNT239" s="56"/>
      <c r="RNU239" s="56"/>
      <c r="RNV239" s="56"/>
      <c r="RNW239" s="56"/>
      <c r="RNX239" s="56"/>
      <c r="RNY239" s="56"/>
      <c r="RNZ239" s="56"/>
      <c r="ROA239" s="56"/>
      <c r="ROB239" s="56"/>
      <c r="ROC239" s="56"/>
      <c r="ROD239" s="56"/>
      <c r="ROE239" s="56"/>
      <c r="ROF239" s="56"/>
      <c r="ROG239" s="56"/>
      <c r="ROH239" s="56"/>
      <c r="ROI239" s="56"/>
      <c r="ROJ239" s="56"/>
      <c r="ROK239" s="56"/>
      <c r="ROL239" s="56"/>
      <c r="ROM239" s="56"/>
      <c r="RON239" s="56"/>
      <c r="ROO239" s="56"/>
      <c r="ROP239" s="56"/>
      <c r="ROQ239" s="56"/>
      <c r="ROR239" s="56"/>
      <c r="ROS239" s="56"/>
      <c r="ROT239" s="56"/>
      <c r="ROU239" s="56"/>
      <c r="ROV239" s="56"/>
      <c r="ROW239" s="56"/>
      <c r="ROX239" s="56"/>
      <c r="ROY239" s="56"/>
      <c r="ROZ239" s="56"/>
      <c r="RPA239" s="56"/>
      <c r="RPB239" s="56"/>
      <c r="RPC239" s="56"/>
      <c r="RPD239" s="56"/>
      <c r="RPE239" s="56"/>
      <c r="RPF239" s="56"/>
      <c r="RPG239" s="56"/>
      <c r="RPH239" s="56"/>
      <c r="RPI239" s="56"/>
      <c r="RPJ239" s="56"/>
      <c r="RPK239" s="56"/>
      <c r="RPL239" s="56"/>
      <c r="RPM239" s="56"/>
      <c r="RPN239" s="56"/>
      <c r="RPO239" s="56"/>
      <c r="RPP239" s="56"/>
      <c r="RPQ239" s="56"/>
      <c r="RPR239" s="56"/>
      <c r="RPS239" s="56"/>
      <c r="RPT239" s="56"/>
      <c r="RPU239" s="56"/>
      <c r="RPV239" s="56"/>
      <c r="RPW239" s="56"/>
      <c r="RPX239" s="56"/>
      <c r="RPY239" s="56"/>
      <c r="RPZ239" s="56"/>
      <c r="RQA239" s="56"/>
      <c r="RQB239" s="56"/>
      <c r="RQC239" s="56"/>
      <c r="RQD239" s="56"/>
      <c r="RQE239" s="56"/>
      <c r="RQF239" s="56"/>
      <c r="RQG239" s="56"/>
      <c r="RQH239" s="56"/>
      <c r="RQI239" s="56"/>
      <c r="RQJ239" s="56"/>
      <c r="RQK239" s="56"/>
      <c r="RQL239" s="56"/>
      <c r="RQM239" s="56"/>
      <c r="RQN239" s="56"/>
      <c r="RQO239" s="56"/>
      <c r="RQP239" s="56"/>
      <c r="RQQ239" s="56"/>
      <c r="RQR239" s="56"/>
      <c r="RQS239" s="56"/>
      <c r="RQT239" s="56"/>
      <c r="RQU239" s="56"/>
      <c r="RQV239" s="56"/>
      <c r="RQW239" s="56"/>
      <c r="RQX239" s="56"/>
      <c r="RQY239" s="56"/>
      <c r="RQZ239" s="56"/>
      <c r="RRA239" s="56"/>
      <c r="RRB239" s="56"/>
      <c r="RRC239" s="56"/>
      <c r="RRD239" s="56"/>
      <c r="RRE239" s="56"/>
      <c r="RRF239" s="56"/>
      <c r="RRG239" s="56"/>
      <c r="RRH239" s="56"/>
      <c r="RRI239" s="56"/>
      <c r="RRJ239" s="56"/>
      <c r="RRK239" s="56"/>
      <c r="RRL239" s="56"/>
      <c r="RRM239" s="56"/>
      <c r="RRN239" s="56"/>
      <c r="RRO239" s="56"/>
      <c r="RRP239" s="56"/>
      <c r="RRQ239" s="56"/>
      <c r="RRR239" s="56"/>
      <c r="RRS239" s="56"/>
      <c r="RRT239" s="56"/>
      <c r="RRU239" s="56"/>
      <c r="RRV239" s="56"/>
      <c r="RRW239" s="56"/>
      <c r="RRX239" s="56"/>
      <c r="RRY239" s="56"/>
      <c r="RRZ239" s="56"/>
      <c r="RSA239" s="56"/>
      <c r="RSB239" s="56"/>
      <c r="RSC239" s="56"/>
      <c r="RSD239" s="56"/>
      <c r="RSE239" s="56"/>
      <c r="RSF239" s="56"/>
      <c r="RSG239" s="56"/>
      <c r="RSH239" s="56"/>
      <c r="RSI239" s="56"/>
      <c r="RSJ239" s="56"/>
      <c r="RSK239" s="56"/>
      <c r="RSL239" s="56"/>
      <c r="RSM239" s="56"/>
      <c r="RSN239" s="56"/>
      <c r="RSO239" s="56"/>
      <c r="RSP239" s="56"/>
      <c r="RSQ239" s="56"/>
      <c r="RSR239" s="56"/>
      <c r="RSS239" s="56"/>
      <c r="RST239" s="56"/>
      <c r="RSU239" s="56"/>
      <c r="RSV239" s="56"/>
      <c r="RSW239" s="56"/>
      <c r="RSX239" s="56"/>
      <c r="RSY239" s="56"/>
      <c r="RSZ239" s="56"/>
      <c r="RTA239" s="56"/>
      <c r="RTB239" s="56"/>
      <c r="RTC239" s="56"/>
      <c r="RTD239" s="56"/>
      <c r="RTE239" s="56"/>
      <c r="RTF239" s="56"/>
      <c r="RTG239" s="56"/>
      <c r="RTH239" s="56"/>
      <c r="RTI239" s="56"/>
      <c r="RTJ239" s="56"/>
      <c r="RTK239" s="56"/>
      <c r="RTL239" s="56"/>
      <c r="RTM239" s="56"/>
      <c r="RTN239" s="56"/>
      <c r="RTO239" s="56"/>
      <c r="RTP239" s="56"/>
      <c r="RTQ239" s="56"/>
      <c r="RTR239" s="56"/>
      <c r="RTS239" s="56"/>
      <c r="RTT239" s="56"/>
      <c r="RTU239" s="56"/>
      <c r="RTV239" s="56"/>
      <c r="RTW239" s="56"/>
      <c r="RTX239" s="56"/>
      <c r="RTY239" s="56"/>
      <c r="RTZ239" s="56"/>
      <c r="RUA239" s="56"/>
      <c r="RUB239" s="56"/>
      <c r="RUC239" s="56"/>
      <c r="RUD239" s="56"/>
      <c r="RUE239" s="56"/>
      <c r="RUF239" s="56"/>
      <c r="RUG239" s="56"/>
      <c r="RUH239" s="56"/>
      <c r="RUI239" s="56"/>
      <c r="RUJ239" s="56"/>
      <c r="RUK239" s="56"/>
      <c r="RUL239" s="56"/>
      <c r="RUM239" s="56"/>
      <c r="RUN239" s="56"/>
      <c r="RUO239" s="56"/>
      <c r="RUP239" s="56"/>
      <c r="RUQ239" s="56"/>
      <c r="RUR239" s="56"/>
      <c r="RUS239" s="56"/>
      <c r="RUT239" s="56"/>
      <c r="RUU239" s="56"/>
      <c r="RUV239" s="56"/>
      <c r="RUW239" s="56"/>
      <c r="RUX239" s="56"/>
      <c r="RUY239" s="56"/>
      <c r="RUZ239" s="56"/>
      <c r="RVA239" s="56"/>
      <c r="RVB239" s="56"/>
      <c r="RVC239" s="56"/>
      <c r="RVD239" s="56"/>
      <c r="RVE239" s="56"/>
      <c r="RVF239" s="56"/>
      <c r="RVG239" s="56"/>
      <c r="RVH239" s="56"/>
      <c r="RVI239" s="56"/>
      <c r="RVJ239" s="56"/>
      <c r="RVK239" s="56"/>
      <c r="RVL239" s="56"/>
      <c r="RVM239" s="56"/>
      <c r="RVN239" s="56"/>
      <c r="RVO239" s="56"/>
      <c r="RVP239" s="56"/>
      <c r="RVQ239" s="56"/>
      <c r="RVR239" s="56"/>
      <c r="RVS239" s="56"/>
      <c r="RVT239" s="56"/>
      <c r="RVU239" s="56"/>
      <c r="RVV239" s="56"/>
      <c r="RVW239" s="56"/>
      <c r="RVX239" s="56"/>
      <c r="RVY239" s="56"/>
      <c r="RVZ239" s="56"/>
      <c r="RWA239" s="56"/>
      <c r="RWB239" s="56"/>
      <c r="RWC239" s="56"/>
      <c r="RWD239" s="56"/>
      <c r="RWE239" s="56"/>
      <c r="RWF239" s="56"/>
      <c r="RWG239" s="56"/>
      <c r="RWH239" s="56"/>
      <c r="RWI239" s="56"/>
      <c r="RWJ239" s="56"/>
      <c r="RWK239" s="56"/>
      <c r="RWL239" s="56"/>
      <c r="RWM239" s="56"/>
      <c r="RWN239" s="56"/>
      <c r="RWO239" s="56"/>
      <c r="RWP239" s="56"/>
      <c r="RWQ239" s="56"/>
      <c r="RWR239" s="56"/>
      <c r="RWS239" s="56"/>
      <c r="RWT239" s="56"/>
      <c r="RWU239" s="56"/>
      <c r="RWV239" s="56"/>
      <c r="RWW239" s="56"/>
      <c r="RWX239" s="56"/>
      <c r="RWY239" s="56"/>
      <c r="RWZ239" s="56"/>
      <c r="RXA239" s="56"/>
      <c r="RXB239" s="56"/>
      <c r="RXC239" s="56"/>
      <c r="RXD239" s="56"/>
      <c r="RXE239" s="56"/>
      <c r="RXF239" s="56"/>
      <c r="RXG239" s="56"/>
      <c r="RXH239" s="56"/>
      <c r="RXI239" s="56"/>
      <c r="RXJ239" s="56"/>
      <c r="RXK239" s="56"/>
      <c r="RXL239" s="56"/>
      <c r="RXM239" s="56"/>
      <c r="RXN239" s="56"/>
      <c r="RXO239" s="56"/>
      <c r="RXP239" s="56"/>
      <c r="RXQ239" s="56"/>
      <c r="RXR239" s="56"/>
      <c r="RXS239" s="56"/>
      <c r="RXT239" s="56"/>
      <c r="RXU239" s="56"/>
      <c r="RXV239" s="56"/>
      <c r="RXW239" s="56"/>
      <c r="RXX239" s="56"/>
      <c r="RXY239" s="56"/>
      <c r="RXZ239" s="56"/>
      <c r="RYA239" s="56"/>
      <c r="RYB239" s="56"/>
      <c r="RYC239" s="56"/>
      <c r="RYD239" s="56"/>
      <c r="RYE239" s="56"/>
      <c r="RYF239" s="56"/>
      <c r="RYG239" s="56"/>
      <c r="RYH239" s="56"/>
      <c r="RYI239" s="56"/>
      <c r="RYJ239" s="56"/>
      <c r="RYK239" s="56"/>
      <c r="RYL239" s="56"/>
      <c r="RYM239" s="56"/>
      <c r="RYN239" s="56"/>
      <c r="RYO239" s="56"/>
      <c r="RYP239" s="56"/>
      <c r="RYQ239" s="56"/>
      <c r="RYR239" s="56"/>
      <c r="RYS239" s="56"/>
      <c r="RYT239" s="56"/>
      <c r="RYU239" s="56"/>
      <c r="RYV239" s="56"/>
      <c r="RYW239" s="56"/>
      <c r="RYX239" s="56"/>
      <c r="RYY239" s="56"/>
      <c r="RYZ239" s="56"/>
      <c r="RZA239" s="56"/>
      <c r="RZB239" s="56"/>
      <c r="RZC239" s="56"/>
      <c r="RZD239" s="56"/>
      <c r="RZE239" s="56"/>
      <c r="RZF239" s="56"/>
      <c r="RZG239" s="56"/>
      <c r="RZH239" s="56"/>
      <c r="RZI239" s="56"/>
      <c r="RZJ239" s="56"/>
      <c r="RZK239" s="56"/>
      <c r="RZL239" s="56"/>
      <c r="RZM239" s="56"/>
      <c r="RZN239" s="56"/>
      <c r="RZO239" s="56"/>
      <c r="RZP239" s="56"/>
      <c r="RZQ239" s="56"/>
      <c r="RZR239" s="56"/>
      <c r="RZS239" s="56"/>
      <c r="RZT239" s="56"/>
      <c r="RZU239" s="56"/>
      <c r="RZV239" s="56"/>
      <c r="RZW239" s="56"/>
      <c r="RZX239" s="56"/>
      <c r="RZY239" s="56"/>
      <c r="RZZ239" s="56"/>
      <c r="SAA239" s="56"/>
      <c r="SAB239" s="56"/>
      <c r="SAC239" s="56"/>
      <c r="SAD239" s="56"/>
      <c r="SAE239" s="56"/>
      <c r="SAF239" s="56"/>
      <c r="SAG239" s="56"/>
      <c r="SAH239" s="56"/>
      <c r="SAI239" s="56"/>
      <c r="SAJ239" s="56"/>
      <c r="SAK239" s="56"/>
      <c r="SAL239" s="56"/>
      <c r="SAM239" s="56"/>
      <c r="SAN239" s="56"/>
      <c r="SAO239" s="56"/>
      <c r="SAP239" s="56"/>
      <c r="SAQ239" s="56"/>
      <c r="SAR239" s="56"/>
      <c r="SAS239" s="56"/>
      <c r="SAT239" s="56"/>
      <c r="SAU239" s="56"/>
      <c r="SAV239" s="56"/>
      <c r="SAW239" s="56"/>
      <c r="SAX239" s="56"/>
      <c r="SAY239" s="56"/>
      <c r="SAZ239" s="56"/>
      <c r="SBA239" s="56"/>
      <c r="SBB239" s="56"/>
      <c r="SBC239" s="56"/>
      <c r="SBD239" s="56"/>
      <c r="SBE239" s="56"/>
      <c r="SBF239" s="56"/>
      <c r="SBG239" s="56"/>
      <c r="SBH239" s="56"/>
      <c r="SBI239" s="56"/>
      <c r="SBJ239" s="56"/>
      <c r="SBK239" s="56"/>
      <c r="SBL239" s="56"/>
      <c r="SBM239" s="56"/>
      <c r="SBN239" s="56"/>
      <c r="SBO239" s="56"/>
      <c r="SBP239" s="56"/>
      <c r="SBQ239" s="56"/>
      <c r="SBR239" s="56"/>
      <c r="SBS239" s="56"/>
      <c r="SBT239" s="56"/>
      <c r="SBU239" s="56"/>
      <c r="SBV239" s="56"/>
      <c r="SBW239" s="56"/>
      <c r="SBX239" s="56"/>
      <c r="SBY239" s="56"/>
      <c r="SBZ239" s="56"/>
      <c r="SCA239" s="56"/>
      <c r="SCB239" s="56"/>
      <c r="SCC239" s="56"/>
      <c r="SCD239" s="56"/>
      <c r="SCE239" s="56"/>
      <c r="SCF239" s="56"/>
      <c r="SCG239" s="56"/>
      <c r="SCH239" s="56"/>
      <c r="SCI239" s="56"/>
      <c r="SCJ239" s="56"/>
      <c r="SCK239" s="56"/>
      <c r="SCL239" s="56"/>
      <c r="SCM239" s="56"/>
      <c r="SCN239" s="56"/>
      <c r="SCO239" s="56"/>
      <c r="SCP239" s="56"/>
      <c r="SCQ239" s="56"/>
      <c r="SCR239" s="56"/>
      <c r="SCS239" s="56"/>
      <c r="SCT239" s="56"/>
      <c r="SCU239" s="56"/>
      <c r="SCV239" s="56"/>
      <c r="SCW239" s="56"/>
      <c r="SCX239" s="56"/>
      <c r="SCY239" s="56"/>
      <c r="SCZ239" s="56"/>
      <c r="SDA239" s="56"/>
      <c r="SDB239" s="56"/>
      <c r="SDC239" s="56"/>
      <c r="SDD239" s="56"/>
      <c r="SDE239" s="56"/>
      <c r="SDF239" s="56"/>
      <c r="SDG239" s="56"/>
      <c r="SDH239" s="56"/>
      <c r="SDI239" s="56"/>
      <c r="SDJ239" s="56"/>
      <c r="SDK239" s="56"/>
      <c r="SDL239" s="56"/>
      <c r="SDM239" s="56"/>
      <c r="SDN239" s="56"/>
      <c r="SDO239" s="56"/>
      <c r="SDP239" s="56"/>
      <c r="SDQ239" s="56"/>
      <c r="SDR239" s="56"/>
      <c r="SDS239" s="56"/>
      <c r="SDT239" s="56"/>
      <c r="SDU239" s="56"/>
      <c r="SDV239" s="56"/>
      <c r="SDW239" s="56"/>
      <c r="SDX239" s="56"/>
      <c r="SDY239" s="56"/>
      <c r="SDZ239" s="56"/>
      <c r="SEA239" s="56"/>
      <c r="SEB239" s="56"/>
      <c r="SEC239" s="56"/>
      <c r="SED239" s="56"/>
      <c r="SEE239" s="56"/>
      <c r="SEF239" s="56"/>
      <c r="SEG239" s="56"/>
      <c r="SEH239" s="56"/>
      <c r="SEI239" s="56"/>
      <c r="SEJ239" s="56"/>
      <c r="SEK239" s="56"/>
      <c r="SEL239" s="56"/>
      <c r="SEM239" s="56"/>
      <c r="SEN239" s="56"/>
      <c r="SEO239" s="56"/>
      <c r="SEP239" s="56"/>
      <c r="SEQ239" s="56"/>
      <c r="SER239" s="56"/>
      <c r="SES239" s="56"/>
      <c r="SET239" s="56"/>
      <c r="SEU239" s="56"/>
      <c r="SEV239" s="56"/>
      <c r="SEW239" s="56"/>
      <c r="SEX239" s="56"/>
      <c r="SEY239" s="56"/>
      <c r="SEZ239" s="56"/>
      <c r="SFA239" s="56"/>
      <c r="SFB239" s="56"/>
      <c r="SFC239" s="56"/>
      <c r="SFD239" s="56"/>
      <c r="SFE239" s="56"/>
      <c r="SFF239" s="56"/>
      <c r="SFG239" s="56"/>
      <c r="SFH239" s="56"/>
      <c r="SFI239" s="56"/>
      <c r="SFJ239" s="56"/>
      <c r="SFK239" s="56"/>
      <c r="SFL239" s="56"/>
      <c r="SFM239" s="56"/>
      <c r="SFN239" s="56"/>
      <c r="SFO239" s="56"/>
      <c r="SFP239" s="56"/>
      <c r="SFQ239" s="56"/>
      <c r="SFR239" s="56"/>
      <c r="SFS239" s="56"/>
      <c r="SFT239" s="56"/>
      <c r="SFU239" s="56"/>
      <c r="SFV239" s="56"/>
      <c r="SFW239" s="56"/>
      <c r="SFX239" s="56"/>
      <c r="SFY239" s="56"/>
      <c r="SFZ239" s="56"/>
      <c r="SGA239" s="56"/>
      <c r="SGB239" s="56"/>
      <c r="SGC239" s="56"/>
      <c r="SGD239" s="56"/>
      <c r="SGE239" s="56"/>
      <c r="SGF239" s="56"/>
      <c r="SGG239" s="56"/>
      <c r="SGH239" s="56"/>
      <c r="SGI239" s="56"/>
      <c r="SGJ239" s="56"/>
      <c r="SGK239" s="56"/>
      <c r="SGL239" s="56"/>
      <c r="SGM239" s="56"/>
      <c r="SGN239" s="56"/>
      <c r="SGO239" s="56"/>
      <c r="SGP239" s="56"/>
      <c r="SGQ239" s="56"/>
      <c r="SGR239" s="56"/>
      <c r="SGS239" s="56"/>
      <c r="SGT239" s="56"/>
      <c r="SGU239" s="56"/>
      <c r="SGV239" s="56"/>
      <c r="SGW239" s="56"/>
      <c r="SGX239" s="56"/>
      <c r="SGY239" s="56"/>
      <c r="SGZ239" s="56"/>
      <c r="SHA239" s="56"/>
      <c r="SHB239" s="56"/>
      <c r="SHC239" s="56"/>
      <c r="SHD239" s="56"/>
      <c r="SHE239" s="56"/>
      <c r="SHF239" s="56"/>
      <c r="SHG239" s="56"/>
      <c r="SHH239" s="56"/>
      <c r="SHI239" s="56"/>
      <c r="SHJ239" s="56"/>
      <c r="SHK239" s="56"/>
      <c r="SHL239" s="56"/>
      <c r="SHM239" s="56"/>
      <c r="SHN239" s="56"/>
      <c r="SHO239" s="56"/>
      <c r="SHP239" s="56"/>
      <c r="SHQ239" s="56"/>
      <c r="SHR239" s="56"/>
      <c r="SHS239" s="56"/>
      <c r="SHT239" s="56"/>
      <c r="SHU239" s="56"/>
      <c r="SHV239" s="56"/>
      <c r="SHW239" s="56"/>
      <c r="SHX239" s="56"/>
      <c r="SHY239" s="56"/>
      <c r="SHZ239" s="56"/>
      <c r="SIA239" s="56"/>
      <c r="SIB239" s="56"/>
      <c r="SIC239" s="56"/>
      <c r="SID239" s="56"/>
      <c r="SIE239" s="56"/>
      <c r="SIF239" s="56"/>
      <c r="SIG239" s="56"/>
      <c r="SIH239" s="56"/>
      <c r="SII239" s="56"/>
      <c r="SIJ239" s="56"/>
      <c r="SIK239" s="56"/>
      <c r="SIL239" s="56"/>
      <c r="SIM239" s="56"/>
      <c r="SIN239" s="56"/>
      <c r="SIO239" s="56"/>
      <c r="SIP239" s="56"/>
      <c r="SIQ239" s="56"/>
      <c r="SIR239" s="56"/>
      <c r="SIS239" s="56"/>
      <c r="SIT239" s="56"/>
      <c r="SIU239" s="56"/>
      <c r="SIV239" s="56"/>
      <c r="SIW239" s="56"/>
      <c r="SIX239" s="56"/>
      <c r="SIY239" s="56"/>
      <c r="SIZ239" s="56"/>
      <c r="SJA239" s="56"/>
      <c r="SJB239" s="56"/>
      <c r="SJC239" s="56"/>
      <c r="SJD239" s="56"/>
      <c r="SJE239" s="56"/>
      <c r="SJF239" s="56"/>
      <c r="SJG239" s="56"/>
      <c r="SJH239" s="56"/>
      <c r="SJI239" s="56"/>
      <c r="SJJ239" s="56"/>
      <c r="SJK239" s="56"/>
      <c r="SJL239" s="56"/>
      <c r="SJM239" s="56"/>
      <c r="SJN239" s="56"/>
      <c r="SJO239" s="56"/>
      <c r="SJP239" s="56"/>
      <c r="SJQ239" s="56"/>
      <c r="SJR239" s="56"/>
      <c r="SJS239" s="56"/>
      <c r="SJT239" s="56"/>
      <c r="SJU239" s="56"/>
      <c r="SJV239" s="56"/>
      <c r="SJW239" s="56"/>
      <c r="SJX239" s="56"/>
      <c r="SJY239" s="56"/>
      <c r="SJZ239" s="56"/>
      <c r="SKA239" s="56"/>
      <c r="SKB239" s="56"/>
      <c r="SKC239" s="56"/>
      <c r="SKD239" s="56"/>
      <c r="SKE239" s="56"/>
      <c r="SKF239" s="56"/>
      <c r="SKG239" s="56"/>
      <c r="SKH239" s="56"/>
      <c r="SKI239" s="56"/>
      <c r="SKJ239" s="56"/>
      <c r="SKK239" s="56"/>
      <c r="SKL239" s="56"/>
      <c r="SKM239" s="56"/>
      <c r="SKN239" s="56"/>
      <c r="SKO239" s="56"/>
      <c r="SKP239" s="56"/>
      <c r="SKQ239" s="56"/>
      <c r="SKR239" s="56"/>
      <c r="SKS239" s="56"/>
      <c r="SKT239" s="56"/>
      <c r="SKU239" s="56"/>
      <c r="SKV239" s="56"/>
      <c r="SKW239" s="56"/>
      <c r="SKX239" s="56"/>
      <c r="SKY239" s="56"/>
      <c r="SKZ239" s="56"/>
      <c r="SLA239" s="56"/>
      <c r="SLB239" s="56"/>
      <c r="SLC239" s="56"/>
      <c r="SLD239" s="56"/>
      <c r="SLE239" s="56"/>
      <c r="SLF239" s="56"/>
      <c r="SLG239" s="56"/>
      <c r="SLH239" s="56"/>
      <c r="SLI239" s="56"/>
      <c r="SLJ239" s="56"/>
      <c r="SLK239" s="56"/>
      <c r="SLL239" s="56"/>
      <c r="SLM239" s="56"/>
      <c r="SLN239" s="56"/>
      <c r="SLO239" s="56"/>
      <c r="SLP239" s="56"/>
      <c r="SLQ239" s="56"/>
      <c r="SLR239" s="56"/>
      <c r="SLS239" s="56"/>
      <c r="SLT239" s="56"/>
      <c r="SLU239" s="56"/>
      <c r="SLV239" s="56"/>
      <c r="SLW239" s="56"/>
      <c r="SLX239" s="56"/>
      <c r="SLY239" s="56"/>
      <c r="SLZ239" s="56"/>
      <c r="SMA239" s="56"/>
      <c r="SMB239" s="56"/>
      <c r="SMC239" s="56"/>
      <c r="SMD239" s="56"/>
      <c r="SME239" s="56"/>
      <c r="SMF239" s="56"/>
      <c r="SMG239" s="56"/>
      <c r="SMH239" s="56"/>
      <c r="SMI239" s="56"/>
      <c r="SMJ239" s="56"/>
      <c r="SMK239" s="56"/>
      <c r="SML239" s="56"/>
      <c r="SMM239" s="56"/>
      <c r="SMN239" s="56"/>
      <c r="SMO239" s="56"/>
      <c r="SMP239" s="56"/>
      <c r="SMQ239" s="56"/>
      <c r="SMR239" s="56"/>
      <c r="SMS239" s="56"/>
      <c r="SMT239" s="56"/>
      <c r="SMU239" s="56"/>
      <c r="SMV239" s="56"/>
      <c r="SMW239" s="56"/>
      <c r="SMX239" s="56"/>
      <c r="SMY239" s="56"/>
      <c r="SMZ239" s="56"/>
      <c r="SNA239" s="56"/>
      <c r="SNB239" s="56"/>
      <c r="SNC239" s="56"/>
      <c r="SND239" s="56"/>
      <c r="SNE239" s="56"/>
      <c r="SNF239" s="56"/>
      <c r="SNG239" s="56"/>
      <c r="SNH239" s="56"/>
      <c r="SNI239" s="56"/>
      <c r="SNJ239" s="56"/>
      <c r="SNK239" s="56"/>
      <c r="SNL239" s="56"/>
      <c r="SNM239" s="56"/>
      <c r="SNN239" s="56"/>
      <c r="SNO239" s="56"/>
      <c r="SNP239" s="56"/>
      <c r="SNQ239" s="56"/>
      <c r="SNR239" s="56"/>
      <c r="SNS239" s="56"/>
      <c r="SNT239" s="56"/>
      <c r="SNU239" s="56"/>
      <c r="SNV239" s="56"/>
      <c r="SNW239" s="56"/>
      <c r="SNX239" s="56"/>
      <c r="SNY239" s="56"/>
      <c r="SNZ239" s="56"/>
      <c r="SOA239" s="56"/>
      <c r="SOB239" s="56"/>
      <c r="SOC239" s="56"/>
      <c r="SOD239" s="56"/>
      <c r="SOE239" s="56"/>
      <c r="SOF239" s="56"/>
      <c r="SOG239" s="56"/>
      <c r="SOH239" s="56"/>
      <c r="SOI239" s="56"/>
      <c r="SOJ239" s="56"/>
      <c r="SOK239" s="56"/>
      <c r="SOL239" s="56"/>
      <c r="SOM239" s="56"/>
      <c r="SON239" s="56"/>
      <c r="SOO239" s="56"/>
      <c r="SOP239" s="56"/>
      <c r="SOQ239" s="56"/>
      <c r="SOR239" s="56"/>
      <c r="SOS239" s="56"/>
      <c r="SOT239" s="56"/>
      <c r="SOU239" s="56"/>
      <c r="SOV239" s="56"/>
      <c r="SOW239" s="56"/>
      <c r="SOX239" s="56"/>
      <c r="SOY239" s="56"/>
      <c r="SOZ239" s="56"/>
      <c r="SPA239" s="56"/>
      <c r="SPB239" s="56"/>
      <c r="SPC239" s="56"/>
      <c r="SPD239" s="56"/>
      <c r="SPE239" s="56"/>
      <c r="SPF239" s="56"/>
      <c r="SPG239" s="56"/>
      <c r="SPH239" s="56"/>
      <c r="SPI239" s="56"/>
      <c r="SPJ239" s="56"/>
      <c r="SPK239" s="56"/>
      <c r="SPL239" s="56"/>
      <c r="SPM239" s="56"/>
      <c r="SPN239" s="56"/>
      <c r="SPO239" s="56"/>
      <c r="SPP239" s="56"/>
      <c r="SPQ239" s="56"/>
      <c r="SPR239" s="56"/>
      <c r="SPS239" s="56"/>
      <c r="SPT239" s="56"/>
      <c r="SPU239" s="56"/>
      <c r="SPV239" s="56"/>
      <c r="SPW239" s="56"/>
      <c r="SPX239" s="56"/>
      <c r="SPY239" s="56"/>
      <c r="SPZ239" s="56"/>
      <c r="SQA239" s="56"/>
      <c r="SQB239" s="56"/>
      <c r="SQC239" s="56"/>
      <c r="SQD239" s="56"/>
      <c r="SQE239" s="56"/>
      <c r="SQF239" s="56"/>
      <c r="SQG239" s="56"/>
      <c r="SQH239" s="56"/>
      <c r="SQI239" s="56"/>
      <c r="SQJ239" s="56"/>
      <c r="SQK239" s="56"/>
      <c r="SQL239" s="56"/>
      <c r="SQM239" s="56"/>
      <c r="SQN239" s="56"/>
      <c r="SQO239" s="56"/>
      <c r="SQP239" s="56"/>
      <c r="SQQ239" s="56"/>
      <c r="SQR239" s="56"/>
      <c r="SQS239" s="56"/>
      <c r="SQT239" s="56"/>
      <c r="SQU239" s="56"/>
      <c r="SQV239" s="56"/>
      <c r="SQW239" s="56"/>
      <c r="SQX239" s="56"/>
      <c r="SQY239" s="56"/>
      <c r="SQZ239" s="56"/>
      <c r="SRA239" s="56"/>
      <c r="SRB239" s="56"/>
      <c r="SRC239" s="56"/>
      <c r="SRD239" s="56"/>
      <c r="SRE239" s="56"/>
      <c r="SRF239" s="56"/>
      <c r="SRG239" s="56"/>
      <c r="SRH239" s="56"/>
      <c r="SRI239" s="56"/>
      <c r="SRJ239" s="56"/>
      <c r="SRK239" s="56"/>
      <c r="SRL239" s="56"/>
      <c r="SRM239" s="56"/>
      <c r="SRN239" s="56"/>
      <c r="SRO239" s="56"/>
      <c r="SRP239" s="56"/>
      <c r="SRQ239" s="56"/>
      <c r="SRR239" s="56"/>
      <c r="SRS239" s="56"/>
      <c r="SRT239" s="56"/>
      <c r="SRU239" s="56"/>
      <c r="SRV239" s="56"/>
      <c r="SRW239" s="56"/>
      <c r="SRX239" s="56"/>
      <c r="SRY239" s="56"/>
      <c r="SRZ239" s="56"/>
      <c r="SSA239" s="56"/>
      <c r="SSB239" s="56"/>
      <c r="SSC239" s="56"/>
      <c r="SSD239" s="56"/>
      <c r="SSE239" s="56"/>
      <c r="SSF239" s="56"/>
      <c r="SSG239" s="56"/>
      <c r="SSH239" s="56"/>
      <c r="SSI239" s="56"/>
      <c r="SSJ239" s="56"/>
      <c r="SSK239" s="56"/>
      <c r="SSL239" s="56"/>
      <c r="SSM239" s="56"/>
      <c r="SSN239" s="56"/>
      <c r="SSO239" s="56"/>
      <c r="SSP239" s="56"/>
      <c r="SSQ239" s="56"/>
      <c r="SSR239" s="56"/>
      <c r="SSS239" s="56"/>
      <c r="SST239" s="56"/>
      <c r="SSU239" s="56"/>
      <c r="SSV239" s="56"/>
      <c r="SSW239" s="56"/>
      <c r="SSX239" s="56"/>
      <c r="SSY239" s="56"/>
      <c r="SSZ239" s="56"/>
      <c r="STA239" s="56"/>
      <c r="STB239" s="56"/>
      <c r="STC239" s="56"/>
      <c r="STD239" s="56"/>
      <c r="STE239" s="56"/>
      <c r="STF239" s="56"/>
      <c r="STG239" s="56"/>
      <c r="STH239" s="56"/>
      <c r="STI239" s="56"/>
      <c r="STJ239" s="56"/>
      <c r="STK239" s="56"/>
      <c r="STL239" s="56"/>
      <c r="STM239" s="56"/>
      <c r="STN239" s="56"/>
      <c r="STO239" s="56"/>
      <c r="STP239" s="56"/>
      <c r="STQ239" s="56"/>
      <c r="STR239" s="56"/>
      <c r="STS239" s="56"/>
      <c r="STT239" s="56"/>
      <c r="STU239" s="56"/>
      <c r="STV239" s="56"/>
      <c r="STW239" s="56"/>
      <c r="STX239" s="56"/>
      <c r="STY239" s="56"/>
      <c r="STZ239" s="56"/>
      <c r="SUA239" s="56"/>
      <c r="SUB239" s="56"/>
      <c r="SUC239" s="56"/>
      <c r="SUD239" s="56"/>
      <c r="SUE239" s="56"/>
      <c r="SUF239" s="56"/>
      <c r="SUG239" s="56"/>
      <c r="SUH239" s="56"/>
      <c r="SUI239" s="56"/>
      <c r="SUJ239" s="56"/>
      <c r="SUK239" s="56"/>
      <c r="SUL239" s="56"/>
      <c r="SUM239" s="56"/>
      <c r="SUN239" s="56"/>
      <c r="SUO239" s="56"/>
      <c r="SUP239" s="56"/>
      <c r="SUQ239" s="56"/>
      <c r="SUR239" s="56"/>
      <c r="SUS239" s="56"/>
      <c r="SUT239" s="56"/>
      <c r="SUU239" s="56"/>
      <c r="SUV239" s="56"/>
      <c r="SUW239" s="56"/>
      <c r="SUX239" s="56"/>
      <c r="SUY239" s="56"/>
      <c r="SUZ239" s="56"/>
      <c r="SVA239" s="56"/>
      <c r="SVB239" s="56"/>
      <c r="SVC239" s="56"/>
      <c r="SVD239" s="56"/>
      <c r="SVE239" s="56"/>
      <c r="SVF239" s="56"/>
      <c r="SVG239" s="56"/>
      <c r="SVH239" s="56"/>
      <c r="SVI239" s="56"/>
      <c r="SVJ239" s="56"/>
      <c r="SVK239" s="56"/>
      <c r="SVL239" s="56"/>
      <c r="SVM239" s="56"/>
      <c r="SVN239" s="56"/>
      <c r="SVO239" s="56"/>
      <c r="SVP239" s="56"/>
      <c r="SVQ239" s="56"/>
      <c r="SVR239" s="56"/>
      <c r="SVS239" s="56"/>
      <c r="SVT239" s="56"/>
      <c r="SVU239" s="56"/>
      <c r="SVV239" s="56"/>
      <c r="SVW239" s="56"/>
      <c r="SVX239" s="56"/>
      <c r="SVY239" s="56"/>
      <c r="SVZ239" s="56"/>
      <c r="SWA239" s="56"/>
      <c r="SWB239" s="56"/>
      <c r="SWC239" s="56"/>
      <c r="SWD239" s="56"/>
      <c r="SWE239" s="56"/>
      <c r="SWF239" s="56"/>
      <c r="SWG239" s="56"/>
      <c r="SWH239" s="56"/>
      <c r="SWI239" s="56"/>
      <c r="SWJ239" s="56"/>
      <c r="SWK239" s="56"/>
      <c r="SWL239" s="56"/>
      <c r="SWM239" s="56"/>
      <c r="SWN239" s="56"/>
      <c r="SWO239" s="56"/>
      <c r="SWP239" s="56"/>
      <c r="SWQ239" s="56"/>
      <c r="SWR239" s="56"/>
      <c r="SWS239" s="56"/>
      <c r="SWT239" s="56"/>
      <c r="SWU239" s="56"/>
      <c r="SWV239" s="56"/>
      <c r="SWW239" s="56"/>
      <c r="SWX239" s="56"/>
      <c r="SWY239" s="56"/>
      <c r="SWZ239" s="56"/>
      <c r="SXA239" s="56"/>
      <c r="SXB239" s="56"/>
      <c r="SXC239" s="56"/>
      <c r="SXD239" s="56"/>
      <c r="SXE239" s="56"/>
      <c r="SXF239" s="56"/>
      <c r="SXG239" s="56"/>
      <c r="SXH239" s="56"/>
      <c r="SXI239" s="56"/>
      <c r="SXJ239" s="56"/>
      <c r="SXK239" s="56"/>
      <c r="SXL239" s="56"/>
      <c r="SXM239" s="56"/>
      <c r="SXN239" s="56"/>
      <c r="SXO239" s="56"/>
      <c r="SXP239" s="56"/>
      <c r="SXQ239" s="56"/>
      <c r="SXR239" s="56"/>
      <c r="SXS239" s="56"/>
      <c r="SXT239" s="56"/>
      <c r="SXU239" s="56"/>
      <c r="SXV239" s="56"/>
      <c r="SXW239" s="56"/>
      <c r="SXX239" s="56"/>
      <c r="SXY239" s="56"/>
      <c r="SXZ239" s="56"/>
      <c r="SYA239" s="56"/>
      <c r="SYB239" s="56"/>
      <c r="SYC239" s="56"/>
      <c r="SYD239" s="56"/>
      <c r="SYE239" s="56"/>
      <c r="SYF239" s="56"/>
      <c r="SYG239" s="56"/>
      <c r="SYH239" s="56"/>
      <c r="SYI239" s="56"/>
      <c r="SYJ239" s="56"/>
      <c r="SYK239" s="56"/>
      <c r="SYL239" s="56"/>
      <c r="SYM239" s="56"/>
      <c r="SYN239" s="56"/>
      <c r="SYO239" s="56"/>
      <c r="SYP239" s="56"/>
      <c r="SYQ239" s="56"/>
      <c r="SYR239" s="56"/>
      <c r="SYS239" s="56"/>
      <c r="SYT239" s="56"/>
      <c r="SYU239" s="56"/>
      <c r="SYV239" s="56"/>
      <c r="SYW239" s="56"/>
      <c r="SYX239" s="56"/>
      <c r="SYY239" s="56"/>
      <c r="SYZ239" s="56"/>
      <c r="SZA239" s="56"/>
      <c r="SZB239" s="56"/>
      <c r="SZC239" s="56"/>
      <c r="SZD239" s="56"/>
      <c r="SZE239" s="56"/>
      <c r="SZF239" s="56"/>
      <c r="SZG239" s="56"/>
      <c r="SZH239" s="56"/>
      <c r="SZI239" s="56"/>
      <c r="SZJ239" s="56"/>
      <c r="SZK239" s="56"/>
      <c r="SZL239" s="56"/>
      <c r="SZM239" s="56"/>
      <c r="SZN239" s="56"/>
      <c r="SZO239" s="56"/>
      <c r="SZP239" s="56"/>
      <c r="SZQ239" s="56"/>
      <c r="SZR239" s="56"/>
      <c r="SZS239" s="56"/>
      <c r="SZT239" s="56"/>
      <c r="SZU239" s="56"/>
      <c r="SZV239" s="56"/>
      <c r="SZW239" s="56"/>
      <c r="SZX239" s="56"/>
      <c r="SZY239" s="56"/>
      <c r="SZZ239" s="56"/>
      <c r="TAA239" s="56"/>
      <c r="TAB239" s="56"/>
      <c r="TAC239" s="56"/>
      <c r="TAD239" s="56"/>
      <c r="TAE239" s="56"/>
      <c r="TAF239" s="56"/>
      <c r="TAG239" s="56"/>
      <c r="TAH239" s="56"/>
      <c r="TAI239" s="56"/>
      <c r="TAJ239" s="56"/>
      <c r="TAK239" s="56"/>
      <c r="TAL239" s="56"/>
      <c r="TAM239" s="56"/>
      <c r="TAN239" s="56"/>
      <c r="TAO239" s="56"/>
      <c r="TAP239" s="56"/>
      <c r="TAQ239" s="56"/>
      <c r="TAR239" s="56"/>
      <c r="TAS239" s="56"/>
      <c r="TAT239" s="56"/>
      <c r="TAU239" s="56"/>
      <c r="TAV239" s="56"/>
      <c r="TAW239" s="56"/>
      <c r="TAX239" s="56"/>
      <c r="TAY239" s="56"/>
      <c r="TAZ239" s="56"/>
      <c r="TBA239" s="56"/>
      <c r="TBB239" s="56"/>
      <c r="TBC239" s="56"/>
      <c r="TBD239" s="56"/>
      <c r="TBE239" s="56"/>
      <c r="TBF239" s="56"/>
      <c r="TBG239" s="56"/>
      <c r="TBH239" s="56"/>
      <c r="TBI239" s="56"/>
      <c r="TBJ239" s="56"/>
      <c r="TBK239" s="56"/>
      <c r="TBL239" s="56"/>
      <c r="TBM239" s="56"/>
      <c r="TBN239" s="56"/>
      <c r="TBO239" s="56"/>
      <c r="TBP239" s="56"/>
      <c r="TBQ239" s="56"/>
      <c r="TBR239" s="56"/>
      <c r="TBS239" s="56"/>
      <c r="TBT239" s="56"/>
      <c r="TBU239" s="56"/>
      <c r="TBV239" s="56"/>
      <c r="TBW239" s="56"/>
      <c r="TBX239" s="56"/>
      <c r="TBY239" s="56"/>
      <c r="TBZ239" s="56"/>
      <c r="TCA239" s="56"/>
      <c r="TCB239" s="56"/>
      <c r="TCC239" s="56"/>
      <c r="TCD239" s="56"/>
      <c r="TCE239" s="56"/>
      <c r="TCF239" s="56"/>
      <c r="TCG239" s="56"/>
      <c r="TCH239" s="56"/>
      <c r="TCI239" s="56"/>
      <c r="TCJ239" s="56"/>
      <c r="TCK239" s="56"/>
      <c r="TCL239" s="56"/>
      <c r="TCM239" s="56"/>
      <c r="TCN239" s="56"/>
      <c r="TCO239" s="56"/>
      <c r="TCP239" s="56"/>
      <c r="TCQ239" s="56"/>
      <c r="TCR239" s="56"/>
      <c r="TCS239" s="56"/>
      <c r="TCT239" s="56"/>
      <c r="TCU239" s="56"/>
      <c r="TCV239" s="56"/>
      <c r="TCW239" s="56"/>
      <c r="TCX239" s="56"/>
      <c r="TCY239" s="56"/>
      <c r="TCZ239" s="56"/>
      <c r="TDA239" s="56"/>
      <c r="TDB239" s="56"/>
      <c r="TDC239" s="56"/>
      <c r="TDD239" s="56"/>
      <c r="TDE239" s="56"/>
      <c r="TDF239" s="56"/>
      <c r="TDG239" s="56"/>
      <c r="TDH239" s="56"/>
      <c r="TDI239" s="56"/>
      <c r="TDJ239" s="56"/>
      <c r="TDK239" s="56"/>
      <c r="TDL239" s="56"/>
      <c r="TDM239" s="56"/>
      <c r="TDN239" s="56"/>
      <c r="TDO239" s="56"/>
      <c r="TDP239" s="56"/>
      <c r="TDQ239" s="56"/>
      <c r="TDR239" s="56"/>
      <c r="TDS239" s="56"/>
      <c r="TDT239" s="56"/>
      <c r="TDU239" s="56"/>
      <c r="TDV239" s="56"/>
      <c r="TDW239" s="56"/>
      <c r="TDX239" s="56"/>
      <c r="TDY239" s="56"/>
      <c r="TDZ239" s="56"/>
      <c r="TEA239" s="56"/>
      <c r="TEB239" s="56"/>
      <c r="TEC239" s="56"/>
      <c r="TED239" s="56"/>
      <c r="TEE239" s="56"/>
      <c r="TEF239" s="56"/>
      <c r="TEG239" s="56"/>
      <c r="TEH239" s="56"/>
      <c r="TEI239" s="56"/>
      <c r="TEJ239" s="56"/>
      <c r="TEK239" s="56"/>
      <c r="TEL239" s="56"/>
      <c r="TEM239" s="56"/>
      <c r="TEN239" s="56"/>
      <c r="TEO239" s="56"/>
      <c r="TEP239" s="56"/>
      <c r="TEQ239" s="56"/>
      <c r="TER239" s="56"/>
      <c r="TES239" s="56"/>
      <c r="TET239" s="56"/>
      <c r="TEU239" s="56"/>
      <c r="TEV239" s="56"/>
      <c r="TEW239" s="56"/>
      <c r="TEX239" s="56"/>
      <c r="TEY239" s="56"/>
      <c r="TEZ239" s="56"/>
      <c r="TFA239" s="56"/>
      <c r="TFB239" s="56"/>
      <c r="TFC239" s="56"/>
      <c r="TFD239" s="56"/>
      <c r="TFE239" s="56"/>
      <c r="TFF239" s="56"/>
      <c r="TFG239" s="56"/>
      <c r="TFH239" s="56"/>
      <c r="TFI239" s="56"/>
      <c r="TFJ239" s="56"/>
      <c r="TFK239" s="56"/>
      <c r="TFL239" s="56"/>
      <c r="TFM239" s="56"/>
      <c r="TFN239" s="56"/>
      <c r="TFO239" s="56"/>
      <c r="TFP239" s="56"/>
      <c r="TFQ239" s="56"/>
      <c r="TFR239" s="56"/>
      <c r="TFS239" s="56"/>
      <c r="TFT239" s="56"/>
      <c r="TFU239" s="56"/>
      <c r="TFV239" s="56"/>
      <c r="TFW239" s="56"/>
      <c r="TFX239" s="56"/>
      <c r="TFY239" s="56"/>
      <c r="TFZ239" s="56"/>
      <c r="TGA239" s="56"/>
      <c r="TGB239" s="56"/>
      <c r="TGC239" s="56"/>
      <c r="TGD239" s="56"/>
      <c r="TGE239" s="56"/>
      <c r="TGF239" s="56"/>
      <c r="TGG239" s="56"/>
      <c r="TGH239" s="56"/>
      <c r="TGI239" s="56"/>
      <c r="TGJ239" s="56"/>
      <c r="TGK239" s="56"/>
      <c r="TGL239" s="56"/>
      <c r="TGM239" s="56"/>
      <c r="TGN239" s="56"/>
      <c r="TGO239" s="56"/>
      <c r="TGP239" s="56"/>
      <c r="TGQ239" s="56"/>
      <c r="TGR239" s="56"/>
      <c r="TGS239" s="56"/>
      <c r="TGT239" s="56"/>
      <c r="TGU239" s="56"/>
      <c r="TGV239" s="56"/>
      <c r="TGW239" s="56"/>
      <c r="TGX239" s="56"/>
      <c r="TGY239" s="56"/>
      <c r="TGZ239" s="56"/>
      <c r="THA239" s="56"/>
      <c r="THB239" s="56"/>
      <c r="THC239" s="56"/>
      <c r="THD239" s="56"/>
      <c r="THE239" s="56"/>
      <c r="THF239" s="56"/>
      <c r="THG239" s="56"/>
      <c r="THH239" s="56"/>
      <c r="THI239" s="56"/>
      <c r="THJ239" s="56"/>
      <c r="THK239" s="56"/>
      <c r="THL239" s="56"/>
      <c r="THM239" s="56"/>
      <c r="THN239" s="56"/>
      <c r="THO239" s="56"/>
      <c r="THP239" s="56"/>
      <c r="THQ239" s="56"/>
      <c r="THR239" s="56"/>
      <c r="THS239" s="56"/>
      <c r="THT239" s="56"/>
      <c r="THU239" s="56"/>
      <c r="THV239" s="56"/>
      <c r="THW239" s="56"/>
      <c r="THX239" s="56"/>
      <c r="THY239" s="56"/>
      <c r="THZ239" s="56"/>
      <c r="TIA239" s="56"/>
      <c r="TIB239" s="56"/>
      <c r="TIC239" s="56"/>
      <c r="TID239" s="56"/>
      <c r="TIE239" s="56"/>
      <c r="TIF239" s="56"/>
      <c r="TIG239" s="56"/>
      <c r="TIH239" s="56"/>
      <c r="TII239" s="56"/>
      <c r="TIJ239" s="56"/>
      <c r="TIK239" s="56"/>
      <c r="TIL239" s="56"/>
      <c r="TIM239" s="56"/>
      <c r="TIN239" s="56"/>
      <c r="TIO239" s="56"/>
      <c r="TIP239" s="56"/>
      <c r="TIQ239" s="56"/>
      <c r="TIR239" s="56"/>
      <c r="TIS239" s="56"/>
      <c r="TIT239" s="56"/>
      <c r="TIU239" s="56"/>
      <c r="TIV239" s="56"/>
      <c r="TIW239" s="56"/>
      <c r="TIX239" s="56"/>
      <c r="TIY239" s="56"/>
      <c r="TIZ239" s="56"/>
      <c r="TJA239" s="56"/>
      <c r="TJB239" s="56"/>
      <c r="TJC239" s="56"/>
      <c r="TJD239" s="56"/>
      <c r="TJE239" s="56"/>
      <c r="TJF239" s="56"/>
      <c r="TJG239" s="56"/>
      <c r="TJH239" s="56"/>
      <c r="TJI239" s="56"/>
      <c r="TJJ239" s="56"/>
      <c r="TJK239" s="56"/>
      <c r="TJL239" s="56"/>
      <c r="TJM239" s="56"/>
      <c r="TJN239" s="56"/>
      <c r="TJO239" s="56"/>
      <c r="TJP239" s="56"/>
      <c r="TJQ239" s="56"/>
      <c r="TJR239" s="56"/>
      <c r="TJS239" s="56"/>
      <c r="TJT239" s="56"/>
      <c r="TJU239" s="56"/>
      <c r="TJV239" s="56"/>
      <c r="TJW239" s="56"/>
      <c r="TJX239" s="56"/>
      <c r="TJY239" s="56"/>
      <c r="TJZ239" s="56"/>
      <c r="TKA239" s="56"/>
      <c r="TKB239" s="56"/>
      <c r="TKC239" s="56"/>
      <c r="TKD239" s="56"/>
      <c r="TKE239" s="56"/>
      <c r="TKF239" s="56"/>
      <c r="TKG239" s="56"/>
      <c r="TKH239" s="56"/>
      <c r="TKI239" s="56"/>
      <c r="TKJ239" s="56"/>
      <c r="TKK239" s="56"/>
      <c r="TKL239" s="56"/>
      <c r="TKM239" s="56"/>
      <c r="TKN239" s="56"/>
      <c r="TKO239" s="56"/>
      <c r="TKP239" s="56"/>
      <c r="TKQ239" s="56"/>
      <c r="TKR239" s="56"/>
      <c r="TKS239" s="56"/>
      <c r="TKT239" s="56"/>
      <c r="TKU239" s="56"/>
      <c r="TKV239" s="56"/>
      <c r="TKW239" s="56"/>
      <c r="TKX239" s="56"/>
      <c r="TKY239" s="56"/>
      <c r="TKZ239" s="56"/>
      <c r="TLA239" s="56"/>
      <c r="TLB239" s="56"/>
      <c r="TLC239" s="56"/>
      <c r="TLD239" s="56"/>
      <c r="TLE239" s="56"/>
      <c r="TLF239" s="56"/>
      <c r="TLG239" s="56"/>
      <c r="TLH239" s="56"/>
      <c r="TLI239" s="56"/>
      <c r="TLJ239" s="56"/>
      <c r="TLK239" s="56"/>
      <c r="TLL239" s="56"/>
      <c r="TLM239" s="56"/>
      <c r="TLN239" s="56"/>
      <c r="TLO239" s="56"/>
      <c r="TLP239" s="56"/>
      <c r="TLQ239" s="56"/>
      <c r="TLR239" s="56"/>
      <c r="TLS239" s="56"/>
      <c r="TLT239" s="56"/>
      <c r="TLU239" s="56"/>
      <c r="TLV239" s="56"/>
      <c r="TLW239" s="56"/>
      <c r="TLX239" s="56"/>
      <c r="TLY239" s="56"/>
      <c r="TLZ239" s="56"/>
      <c r="TMA239" s="56"/>
      <c r="TMB239" s="56"/>
      <c r="TMC239" s="56"/>
      <c r="TMD239" s="56"/>
      <c r="TME239" s="56"/>
      <c r="TMF239" s="56"/>
      <c r="TMG239" s="56"/>
      <c r="TMH239" s="56"/>
      <c r="TMI239" s="56"/>
      <c r="TMJ239" s="56"/>
      <c r="TMK239" s="56"/>
      <c r="TML239" s="56"/>
      <c r="TMM239" s="56"/>
      <c r="TMN239" s="56"/>
      <c r="TMO239" s="56"/>
      <c r="TMP239" s="56"/>
      <c r="TMQ239" s="56"/>
      <c r="TMR239" s="56"/>
      <c r="TMS239" s="56"/>
      <c r="TMT239" s="56"/>
      <c r="TMU239" s="56"/>
      <c r="TMV239" s="56"/>
      <c r="TMW239" s="56"/>
      <c r="TMX239" s="56"/>
      <c r="TMY239" s="56"/>
      <c r="TMZ239" s="56"/>
      <c r="TNA239" s="56"/>
      <c r="TNB239" s="56"/>
      <c r="TNC239" s="56"/>
      <c r="TND239" s="56"/>
      <c r="TNE239" s="56"/>
      <c r="TNF239" s="56"/>
      <c r="TNG239" s="56"/>
      <c r="TNH239" s="56"/>
      <c r="TNI239" s="56"/>
      <c r="TNJ239" s="56"/>
      <c r="TNK239" s="56"/>
      <c r="TNL239" s="56"/>
      <c r="TNM239" s="56"/>
      <c r="TNN239" s="56"/>
      <c r="TNO239" s="56"/>
      <c r="TNP239" s="56"/>
      <c r="TNQ239" s="56"/>
      <c r="TNR239" s="56"/>
      <c r="TNS239" s="56"/>
      <c r="TNT239" s="56"/>
      <c r="TNU239" s="56"/>
      <c r="TNV239" s="56"/>
      <c r="TNW239" s="56"/>
      <c r="TNX239" s="56"/>
      <c r="TNY239" s="56"/>
      <c r="TNZ239" s="56"/>
      <c r="TOA239" s="56"/>
      <c r="TOB239" s="56"/>
      <c r="TOC239" s="56"/>
      <c r="TOD239" s="56"/>
      <c r="TOE239" s="56"/>
      <c r="TOF239" s="56"/>
      <c r="TOG239" s="56"/>
      <c r="TOH239" s="56"/>
      <c r="TOI239" s="56"/>
      <c r="TOJ239" s="56"/>
      <c r="TOK239" s="56"/>
      <c r="TOL239" s="56"/>
      <c r="TOM239" s="56"/>
      <c r="TON239" s="56"/>
      <c r="TOO239" s="56"/>
      <c r="TOP239" s="56"/>
      <c r="TOQ239" s="56"/>
      <c r="TOR239" s="56"/>
      <c r="TOS239" s="56"/>
      <c r="TOT239" s="56"/>
      <c r="TOU239" s="56"/>
      <c r="TOV239" s="56"/>
      <c r="TOW239" s="56"/>
      <c r="TOX239" s="56"/>
      <c r="TOY239" s="56"/>
      <c r="TOZ239" s="56"/>
      <c r="TPA239" s="56"/>
      <c r="TPB239" s="56"/>
      <c r="TPC239" s="56"/>
      <c r="TPD239" s="56"/>
      <c r="TPE239" s="56"/>
      <c r="TPF239" s="56"/>
      <c r="TPG239" s="56"/>
      <c r="TPH239" s="56"/>
      <c r="TPI239" s="56"/>
      <c r="TPJ239" s="56"/>
      <c r="TPK239" s="56"/>
      <c r="TPL239" s="56"/>
      <c r="TPM239" s="56"/>
      <c r="TPN239" s="56"/>
      <c r="TPO239" s="56"/>
      <c r="TPP239" s="56"/>
      <c r="TPQ239" s="56"/>
      <c r="TPR239" s="56"/>
      <c r="TPS239" s="56"/>
      <c r="TPT239" s="56"/>
      <c r="TPU239" s="56"/>
      <c r="TPV239" s="56"/>
      <c r="TPW239" s="56"/>
      <c r="TPX239" s="56"/>
      <c r="TPY239" s="56"/>
      <c r="TPZ239" s="56"/>
      <c r="TQA239" s="56"/>
      <c r="TQB239" s="56"/>
      <c r="TQC239" s="56"/>
      <c r="TQD239" s="56"/>
      <c r="TQE239" s="56"/>
      <c r="TQF239" s="56"/>
      <c r="TQG239" s="56"/>
      <c r="TQH239" s="56"/>
      <c r="TQI239" s="56"/>
      <c r="TQJ239" s="56"/>
      <c r="TQK239" s="56"/>
      <c r="TQL239" s="56"/>
      <c r="TQM239" s="56"/>
      <c r="TQN239" s="56"/>
      <c r="TQO239" s="56"/>
      <c r="TQP239" s="56"/>
      <c r="TQQ239" s="56"/>
      <c r="TQR239" s="56"/>
      <c r="TQS239" s="56"/>
      <c r="TQT239" s="56"/>
      <c r="TQU239" s="56"/>
      <c r="TQV239" s="56"/>
      <c r="TQW239" s="56"/>
      <c r="TQX239" s="56"/>
      <c r="TQY239" s="56"/>
      <c r="TQZ239" s="56"/>
      <c r="TRA239" s="56"/>
      <c r="TRB239" s="56"/>
      <c r="TRC239" s="56"/>
      <c r="TRD239" s="56"/>
      <c r="TRE239" s="56"/>
      <c r="TRF239" s="56"/>
      <c r="TRG239" s="56"/>
      <c r="TRH239" s="56"/>
      <c r="TRI239" s="56"/>
      <c r="TRJ239" s="56"/>
      <c r="TRK239" s="56"/>
      <c r="TRL239" s="56"/>
      <c r="TRM239" s="56"/>
      <c r="TRN239" s="56"/>
      <c r="TRO239" s="56"/>
      <c r="TRP239" s="56"/>
      <c r="TRQ239" s="56"/>
      <c r="TRR239" s="56"/>
      <c r="TRS239" s="56"/>
      <c r="TRT239" s="56"/>
      <c r="TRU239" s="56"/>
      <c r="TRV239" s="56"/>
      <c r="TRW239" s="56"/>
      <c r="TRX239" s="56"/>
      <c r="TRY239" s="56"/>
      <c r="TRZ239" s="56"/>
      <c r="TSA239" s="56"/>
      <c r="TSB239" s="56"/>
      <c r="TSC239" s="56"/>
      <c r="TSD239" s="56"/>
      <c r="TSE239" s="56"/>
      <c r="TSF239" s="56"/>
      <c r="TSG239" s="56"/>
      <c r="TSH239" s="56"/>
      <c r="TSI239" s="56"/>
      <c r="TSJ239" s="56"/>
      <c r="TSK239" s="56"/>
      <c r="TSL239" s="56"/>
      <c r="TSM239" s="56"/>
      <c r="TSN239" s="56"/>
      <c r="TSO239" s="56"/>
      <c r="TSP239" s="56"/>
      <c r="TSQ239" s="56"/>
      <c r="TSR239" s="56"/>
      <c r="TSS239" s="56"/>
      <c r="TST239" s="56"/>
      <c r="TSU239" s="56"/>
      <c r="TSV239" s="56"/>
      <c r="TSW239" s="56"/>
      <c r="TSX239" s="56"/>
      <c r="TSY239" s="56"/>
      <c r="TSZ239" s="56"/>
      <c r="TTA239" s="56"/>
      <c r="TTB239" s="56"/>
      <c r="TTC239" s="56"/>
      <c r="TTD239" s="56"/>
      <c r="TTE239" s="56"/>
      <c r="TTF239" s="56"/>
      <c r="TTG239" s="56"/>
      <c r="TTH239" s="56"/>
      <c r="TTI239" s="56"/>
      <c r="TTJ239" s="56"/>
      <c r="TTK239" s="56"/>
      <c r="TTL239" s="56"/>
      <c r="TTM239" s="56"/>
      <c r="TTN239" s="56"/>
      <c r="TTO239" s="56"/>
      <c r="TTP239" s="56"/>
      <c r="TTQ239" s="56"/>
      <c r="TTR239" s="56"/>
      <c r="TTS239" s="56"/>
      <c r="TTT239" s="56"/>
      <c r="TTU239" s="56"/>
      <c r="TTV239" s="56"/>
      <c r="TTW239" s="56"/>
      <c r="TTX239" s="56"/>
      <c r="TTY239" s="56"/>
      <c r="TTZ239" s="56"/>
      <c r="TUA239" s="56"/>
      <c r="TUB239" s="56"/>
      <c r="TUC239" s="56"/>
      <c r="TUD239" s="56"/>
      <c r="TUE239" s="56"/>
      <c r="TUF239" s="56"/>
      <c r="TUG239" s="56"/>
      <c r="TUH239" s="56"/>
      <c r="TUI239" s="56"/>
      <c r="TUJ239" s="56"/>
      <c r="TUK239" s="56"/>
      <c r="TUL239" s="56"/>
      <c r="TUM239" s="56"/>
      <c r="TUN239" s="56"/>
      <c r="TUO239" s="56"/>
      <c r="TUP239" s="56"/>
      <c r="TUQ239" s="56"/>
      <c r="TUR239" s="56"/>
      <c r="TUS239" s="56"/>
      <c r="TUT239" s="56"/>
      <c r="TUU239" s="56"/>
      <c r="TUV239" s="56"/>
      <c r="TUW239" s="56"/>
      <c r="TUX239" s="56"/>
      <c r="TUY239" s="56"/>
      <c r="TUZ239" s="56"/>
      <c r="TVA239" s="56"/>
      <c r="TVB239" s="56"/>
      <c r="TVC239" s="56"/>
      <c r="TVD239" s="56"/>
      <c r="TVE239" s="56"/>
      <c r="TVF239" s="56"/>
      <c r="TVG239" s="56"/>
      <c r="TVH239" s="56"/>
      <c r="TVI239" s="56"/>
      <c r="TVJ239" s="56"/>
      <c r="TVK239" s="56"/>
      <c r="TVL239" s="56"/>
      <c r="TVM239" s="56"/>
      <c r="TVN239" s="56"/>
      <c r="TVO239" s="56"/>
      <c r="TVP239" s="56"/>
      <c r="TVQ239" s="56"/>
      <c r="TVR239" s="56"/>
      <c r="TVS239" s="56"/>
      <c r="TVT239" s="56"/>
      <c r="TVU239" s="56"/>
      <c r="TVV239" s="56"/>
      <c r="TVW239" s="56"/>
      <c r="TVX239" s="56"/>
      <c r="TVY239" s="56"/>
      <c r="TVZ239" s="56"/>
      <c r="TWA239" s="56"/>
      <c r="TWB239" s="56"/>
      <c r="TWC239" s="56"/>
      <c r="TWD239" s="56"/>
      <c r="TWE239" s="56"/>
      <c r="TWF239" s="56"/>
      <c r="TWG239" s="56"/>
      <c r="TWH239" s="56"/>
      <c r="TWI239" s="56"/>
      <c r="TWJ239" s="56"/>
      <c r="TWK239" s="56"/>
      <c r="TWL239" s="56"/>
      <c r="TWM239" s="56"/>
      <c r="TWN239" s="56"/>
      <c r="TWO239" s="56"/>
      <c r="TWP239" s="56"/>
      <c r="TWQ239" s="56"/>
      <c r="TWR239" s="56"/>
      <c r="TWS239" s="56"/>
      <c r="TWT239" s="56"/>
      <c r="TWU239" s="56"/>
      <c r="TWV239" s="56"/>
      <c r="TWW239" s="56"/>
      <c r="TWX239" s="56"/>
      <c r="TWY239" s="56"/>
      <c r="TWZ239" s="56"/>
      <c r="TXA239" s="56"/>
      <c r="TXB239" s="56"/>
      <c r="TXC239" s="56"/>
      <c r="TXD239" s="56"/>
      <c r="TXE239" s="56"/>
      <c r="TXF239" s="56"/>
      <c r="TXG239" s="56"/>
      <c r="TXH239" s="56"/>
      <c r="TXI239" s="56"/>
      <c r="TXJ239" s="56"/>
      <c r="TXK239" s="56"/>
      <c r="TXL239" s="56"/>
      <c r="TXM239" s="56"/>
      <c r="TXN239" s="56"/>
      <c r="TXO239" s="56"/>
      <c r="TXP239" s="56"/>
      <c r="TXQ239" s="56"/>
      <c r="TXR239" s="56"/>
      <c r="TXS239" s="56"/>
      <c r="TXT239" s="56"/>
      <c r="TXU239" s="56"/>
      <c r="TXV239" s="56"/>
      <c r="TXW239" s="56"/>
      <c r="TXX239" s="56"/>
      <c r="TXY239" s="56"/>
      <c r="TXZ239" s="56"/>
      <c r="TYA239" s="56"/>
      <c r="TYB239" s="56"/>
      <c r="TYC239" s="56"/>
      <c r="TYD239" s="56"/>
      <c r="TYE239" s="56"/>
      <c r="TYF239" s="56"/>
      <c r="TYG239" s="56"/>
      <c r="TYH239" s="56"/>
      <c r="TYI239" s="56"/>
      <c r="TYJ239" s="56"/>
      <c r="TYK239" s="56"/>
      <c r="TYL239" s="56"/>
      <c r="TYM239" s="56"/>
      <c r="TYN239" s="56"/>
      <c r="TYO239" s="56"/>
      <c r="TYP239" s="56"/>
      <c r="TYQ239" s="56"/>
      <c r="TYR239" s="56"/>
      <c r="TYS239" s="56"/>
      <c r="TYT239" s="56"/>
      <c r="TYU239" s="56"/>
      <c r="TYV239" s="56"/>
      <c r="TYW239" s="56"/>
      <c r="TYX239" s="56"/>
      <c r="TYY239" s="56"/>
      <c r="TYZ239" s="56"/>
      <c r="TZA239" s="56"/>
      <c r="TZB239" s="56"/>
      <c r="TZC239" s="56"/>
      <c r="TZD239" s="56"/>
      <c r="TZE239" s="56"/>
      <c r="TZF239" s="56"/>
      <c r="TZG239" s="56"/>
      <c r="TZH239" s="56"/>
      <c r="TZI239" s="56"/>
      <c r="TZJ239" s="56"/>
      <c r="TZK239" s="56"/>
      <c r="TZL239" s="56"/>
      <c r="TZM239" s="56"/>
      <c r="TZN239" s="56"/>
      <c r="TZO239" s="56"/>
      <c r="TZP239" s="56"/>
      <c r="TZQ239" s="56"/>
      <c r="TZR239" s="56"/>
      <c r="TZS239" s="56"/>
      <c r="TZT239" s="56"/>
      <c r="TZU239" s="56"/>
      <c r="TZV239" s="56"/>
      <c r="TZW239" s="56"/>
      <c r="TZX239" s="56"/>
      <c r="TZY239" s="56"/>
      <c r="TZZ239" s="56"/>
      <c r="UAA239" s="56"/>
      <c r="UAB239" s="56"/>
      <c r="UAC239" s="56"/>
      <c r="UAD239" s="56"/>
      <c r="UAE239" s="56"/>
      <c r="UAF239" s="56"/>
      <c r="UAG239" s="56"/>
      <c r="UAH239" s="56"/>
      <c r="UAI239" s="56"/>
      <c r="UAJ239" s="56"/>
      <c r="UAK239" s="56"/>
      <c r="UAL239" s="56"/>
      <c r="UAM239" s="56"/>
      <c r="UAN239" s="56"/>
      <c r="UAO239" s="56"/>
      <c r="UAP239" s="56"/>
      <c r="UAQ239" s="56"/>
      <c r="UAR239" s="56"/>
      <c r="UAS239" s="56"/>
      <c r="UAT239" s="56"/>
      <c r="UAU239" s="56"/>
      <c r="UAV239" s="56"/>
      <c r="UAW239" s="56"/>
      <c r="UAX239" s="56"/>
      <c r="UAY239" s="56"/>
      <c r="UAZ239" s="56"/>
      <c r="UBA239" s="56"/>
      <c r="UBB239" s="56"/>
      <c r="UBC239" s="56"/>
      <c r="UBD239" s="56"/>
      <c r="UBE239" s="56"/>
      <c r="UBF239" s="56"/>
      <c r="UBG239" s="56"/>
      <c r="UBH239" s="56"/>
      <c r="UBI239" s="56"/>
      <c r="UBJ239" s="56"/>
      <c r="UBK239" s="56"/>
      <c r="UBL239" s="56"/>
      <c r="UBM239" s="56"/>
      <c r="UBN239" s="56"/>
      <c r="UBO239" s="56"/>
      <c r="UBP239" s="56"/>
      <c r="UBQ239" s="56"/>
      <c r="UBR239" s="56"/>
      <c r="UBS239" s="56"/>
      <c r="UBT239" s="56"/>
      <c r="UBU239" s="56"/>
      <c r="UBV239" s="56"/>
      <c r="UBW239" s="56"/>
      <c r="UBX239" s="56"/>
      <c r="UBY239" s="56"/>
      <c r="UBZ239" s="56"/>
      <c r="UCA239" s="56"/>
      <c r="UCB239" s="56"/>
      <c r="UCC239" s="56"/>
      <c r="UCD239" s="56"/>
      <c r="UCE239" s="56"/>
      <c r="UCF239" s="56"/>
      <c r="UCG239" s="56"/>
      <c r="UCH239" s="56"/>
      <c r="UCI239" s="56"/>
      <c r="UCJ239" s="56"/>
      <c r="UCK239" s="56"/>
      <c r="UCL239" s="56"/>
      <c r="UCM239" s="56"/>
      <c r="UCN239" s="56"/>
      <c r="UCO239" s="56"/>
      <c r="UCP239" s="56"/>
      <c r="UCQ239" s="56"/>
      <c r="UCR239" s="56"/>
      <c r="UCS239" s="56"/>
      <c r="UCT239" s="56"/>
      <c r="UCU239" s="56"/>
      <c r="UCV239" s="56"/>
      <c r="UCW239" s="56"/>
      <c r="UCX239" s="56"/>
      <c r="UCY239" s="56"/>
      <c r="UCZ239" s="56"/>
      <c r="UDA239" s="56"/>
      <c r="UDB239" s="56"/>
      <c r="UDC239" s="56"/>
      <c r="UDD239" s="56"/>
      <c r="UDE239" s="56"/>
      <c r="UDF239" s="56"/>
      <c r="UDG239" s="56"/>
      <c r="UDH239" s="56"/>
      <c r="UDI239" s="56"/>
      <c r="UDJ239" s="56"/>
      <c r="UDK239" s="56"/>
      <c r="UDL239" s="56"/>
      <c r="UDM239" s="56"/>
      <c r="UDN239" s="56"/>
      <c r="UDO239" s="56"/>
      <c r="UDP239" s="56"/>
      <c r="UDQ239" s="56"/>
      <c r="UDR239" s="56"/>
      <c r="UDS239" s="56"/>
      <c r="UDT239" s="56"/>
      <c r="UDU239" s="56"/>
      <c r="UDV239" s="56"/>
      <c r="UDW239" s="56"/>
      <c r="UDX239" s="56"/>
      <c r="UDY239" s="56"/>
      <c r="UDZ239" s="56"/>
      <c r="UEA239" s="56"/>
      <c r="UEB239" s="56"/>
      <c r="UEC239" s="56"/>
      <c r="UED239" s="56"/>
      <c r="UEE239" s="56"/>
      <c r="UEF239" s="56"/>
      <c r="UEG239" s="56"/>
      <c r="UEH239" s="56"/>
      <c r="UEI239" s="56"/>
      <c r="UEJ239" s="56"/>
      <c r="UEK239" s="56"/>
      <c r="UEL239" s="56"/>
      <c r="UEM239" s="56"/>
      <c r="UEN239" s="56"/>
      <c r="UEO239" s="56"/>
      <c r="UEP239" s="56"/>
      <c r="UEQ239" s="56"/>
      <c r="UER239" s="56"/>
      <c r="UES239" s="56"/>
      <c r="UET239" s="56"/>
      <c r="UEU239" s="56"/>
      <c r="UEV239" s="56"/>
      <c r="UEW239" s="56"/>
      <c r="UEX239" s="56"/>
      <c r="UEY239" s="56"/>
      <c r="UEZ239" s="56"/>
      <c r="UFA239" s="56"/>
      <c r="UFB239" s="56"/>
      <c r="UFC239" s="56"/>
      <c r="UFD239" s="56"/>
      <c r="UFE239" s="56"/>
      <c r="UFF239" s="56"/>
      <c r="UFG239" s="56"/>
      <c r="UFH239" s="56"/>
      <c r="UFI239" s="56"/>
      <c r="UFJ239" s="56"/>
      <c r="UFK239" s="56"/>
      <c r="UFL239" s="56"/>
      <c r="UFM239" s="56"/>
      <c r="UFN239" s="56"/>
      <c r="UFO239" s="56"/>
      <c r="UFP239" s="56"/>
      <c r="UFQ239" s="56"/>
      <c r="UFR239" s="56"/>
      <c r="UFS239" s="56"/>
      <c r="UFT239" s="56"/>
      <c r="UFU239" s="56"/>
      <c r="UFV239" s="56"/>
      <c r="UFW239" s="56"/>
      <c r="UFX239" s="56"/>
      <c r="UFY239" s="56"/>
      <c r="UFZ239" s="56"/>
      <c r="UGA239" s="56"/>
      <c r="UGB239" s="56"/>
      <c r="UGC239" s="56"/>
      <c r="UGD239" s="56"/>
      <c r="UGE239" s="56"/>
      <c r="UGF239" s="56"/>
      <c r="UGG239" s="56"/>
      <c r="UGH239" s="56"/>
      <c r="UGI239" s="56"/>
      <c r="UGJ239" s="56"/>
      <c r="UGK239" s="56"/>
      <c r="UGL239" s="56"/>
      <c r="UGM239" s="56"/>
      <c r="UGN239" s="56"/>
      <c r="UGO239" s="56"/>
      <c r="UGP239" s="56"/>
      <c r="UGQ239" s="56"/>
      <c r="UGR239" s="56"/>
      <c r="UGS239" s="56"/>
      <c r="UGT239" s="56"/>
      <c r="UGU239" s="56"/>
      <c r="UGV239" s="56"/>
      <c r="UGW239" s="56"/>
      <c r="UGX239" s="56"/>
      <c r="UGY239" s="56"/>
      <c r="UGZ239" s="56"/>
      <c r="UHA239" s="56"/>
      <c r="UHB239" s="56"/>
      <c r="UHC239" s="56"/>
      <c r="UHD239" s="56"/>
      <c r="UHE239" s="56"/>
      <c r="UHF239" s="56"/>
      <c r="UHG239" s="56"/>
      <c r="UHH239" s="56"/>
      <c r="UHI239" s="56"/>
      <c r="UHJ239" s="56"/>
      <c r="UHK239" s="56"/>
      <c r="UHL239" s="56"/>
      <c r="UHM239" s="56"/>
      <c r="UHN239" s="56"/>
      <c r="UHO239" s="56"/>
      <c r="UHP239" s="56"/>
      <c r="UHQ239" s="56"/>
      <c r="UHR239" s="56"/>
      <c r="UHS239" s="56"/>
      <c r="UHT239" s="56"/>
      <c r="UHU239" s="56"/>
      <c r="UHV239" s="56"/>
      <c r="UHW239" s="56"/>
      <c r="UHX239" s="56"/>
      <c r="UHY239" s="56"/>
      <c r="UHZ239" s="56"/>
      <c r="UIA239" s="56"/>
      <c r="UIB239" s="56"/>
      <c r="UIC239" s="56"/>
      <c r="UID239" s="56"/>
      <c r="UIE239" s="56"/>
      <c r="UIF239" s="56"/>
      <c r="UIG239" s="56"/>
      <c r="UIH239" s="56"/>
      <c r="UII239" s="56"/>
      <c r="UIJ239" s="56"/>
      <c r="UIK239" s="56"/>
      <c r="UIL239" s="56"/>
      <c r="UIM239" s="56"/>
      <c r="UIN239" s="56"/>
      <c r="UIO239" s="56"/>
      <c r="UIP239" s="56"/>
      <c r="UIQ239" s="56"/>
      <c r="UIR239" s="56"/>
      <c r="UIS239" s="56"/>
      <c r="UIT239" s="56"/>
      <c r="UIU239" s="56"/>
      <c r="UIV239" s="56"/>
      <c r="UIW239" s="56"/>
      <c r="UIX239" s="56"/>
      <c r="UIY239" s="56"/>
      <c r="UIZ239" s="56"/>
      <c r="UJA239" s="56"/>
      <c r="UJB239" s="56"/>
      <c r="UJC239" s="56"/>
      <c r="UJD239" s="56"/>
      <c r="UJE239" s="56"/>
      <c r="UJF239" s="56"/>
      <c r="UJG239" s="56"/>
      <c r="UJH239" s="56"/>
      <c r="UJI239" s="56"/>
      <c r="UJJ239" s="56"/>
      <c r="UJK239" s="56"/>
      <c r="UJL239" s="56"/>
      <c r="UJM239" s="56"/>
      <c r="UJN239" s="56"/>
      <c r="UJO239" s="56"/>
      <c r="UJP239" s="56"/>
      <c r="UJQ239" s="56"/>
      <c r="UJR239" s="56"/>
      <c r="UJS239" s="56"/>
      <c r="UJT239" s="56"/>
      <c r="UJU239" s="56"/>
      <c r="UJV239" s="56"/>
      <c r="UJW239" s="56"/>
      <c r="UJX239" s="56"/>
      <c r="UJY239" s="56"/>
      <c r="UJZ239" s="56"/>
      <c r="UKA239" s="56"/>
      <c r="UKB239" s="56"/>
      <c r="UKC239" s="56"/>
      <c r="UKD239" s="56"/>
      <c r="UKE239" s="56"/>
      <c r="UKF239" s="56"/>
      <c r="UKG239" s="56"/>
      <c r="UKH239" s="56"/>
      <c r="UKI239" s="56"/>
      <c r="UKJ239" s="56"/>
      <c r="UKK239" s="56"/>
      <c r="UKL239" s="56"/>
      <c r="UKM239" s="56"/>
      <c r="UKN239" s="56"/>
      <c r="UKO239" s="56"/>
      <c r="UKP239" s="56"/>
      <c r="UKQ239" s="56"/>
      <c r="UKR239" s="56"/>
      <c r="UKS239" s="56"/>
      <c r="UKT239" s="56"/>
      <c r="UKU239" s="56"/>
      <c r="UKV239" s="56"/>
      <c r="UKW239" s="56"/>
      <c r="UKX239" s="56"/>
      <c r="UKY239" s="56"/>
      <c r="UKZ239" s="56"/>
      <c r="ULA239" s="56"/>
      <c r="ULB239" s="56"/>
      <c r="ULC239" s="56"/>
      <c r="ULD239" s="56"/>
      <c r="ULE239" s="56"/>
      <c r="ULF239" s="56"/>
      <c r="ULG239" s="56"/>
      <c r="ULH239" s="56"/>
      <c r="ULI239" s="56"/>
      <c r="ULJ239" s="56"/>
      <c r="ULK239" s="56"/>
      <c r="ULL239" s="56"/>
      <c r="ULM239" s="56"/>
      <c r="ULN239" s="56"/>
      <c r="ULO239" s="56"/>
      <c r="ULP239" s="56"/>
      <c r="ULQ239" s="56"/>
      <c r="ULR239" s="56"/>
      <c r="ULS239" s="56"/>
      <c r="ULT239" s="56"/>
      <c r="ULU239" s="56"/>
      <c r="ULV239" s="56"/>
      <c r="ULW239" s="56"/>
      <c r="ULX239" s="56"/>
      <c r="ULY239" s="56"/>
      <c r="ULZ239" s="56"/>
      <c r="UMA239" s="56"/>
      <c r="UMB239" s="56"/>
      <c r="UMC239" s="56"/>
      <c r="UMD239" s="56"/>
      <c r="UME239" s="56"/>
      <c r="UMF239" s="56"/>
      <c r="UMG239" s="56"/>
      <c r="UMH239" s="56"/>
      <c r="UMI239" s="56"/>
      <c r="UMJ239" s="56"/>
      <c r="UMK239" s="56"/>
      <c r="UML239" s="56"/>
      <c r="UMM239" s="56"/>
      <c r="UMN239" s="56"/>
      <c r="UMO239" s="56"/>
      <c r="UMP239" s="56"/>
      <c r="UMQ239" s="56"/>
      <c r="UMR239" s="56"/>
      <c r="UMS239" s="56"/>
      <c r="UMT239" s="56"/>
      <c r="UMU239" s="56"/>
      <c r="UMV239" s="56"/>
      <c r="UMW239" s="56"/>
      <c r="UMX239" s="56"/>
      <c r="UMY239" s="56"/>
      <c r="UMZ239" s="56"/>
      <c r="UNA239" s="56"/>
      <c r="UNB239" s="56"/>
      <c r="UNC239" s="56"/>
      <c r="UND239" s="56"/>
      <c r="UNE239" s="56"/>
      <c r="UNF239" s="56"/>
      <c r="UNG239" s="56"/>
      <c r="UNH239" s="56"/>
      <c r="UNI239" s="56"/>
      <c r="UNJ239" s="56"/>
      <c r="UNK239" s="56"/>
      <c r="UNL239" s="56"/>
      <c r="UNM239" s="56"/>
      <c r="UNN239" s="56"/>
      <c r="UNO239" s="56"/>
      <c r="UNP239" s="56"/>
      <c r="UNQ239" s="56"/>
      <c r="UNR239" s="56"/>
      <c r="UNS239" s="56"/>
      <c r="UNT239" s="56"/>
      <c r="UNU239" s="56"/>
      <c r="UNV239" s="56"/>
      <c r="UNW239" s="56"/>
      <c r="UNX239" s="56"/>
      <c r="UNY239" s="56"/>
      <c r="UNZ239" s="56"/>
      <c r="UOA239" s="56"/>
      <c r="UOB239" s="56"/>
      <c r="UOC239" s="56"/>
      <c r="UOD239" s="56"/>
      <c r="UOE239" s="56"/>
      <c r="UOF239" s="56"/>
      <c r="UOG239" s="56"/>
      <c r="UOH239" s="56"/>
      <c r="UOI239" s="56"/>
      <c r="UOJ239" s="56"/>
      <c r="UOK239" s="56"/>
      <c r="UOL239" s="56"/>
      <c r="UOM239" s="56"/>
      <c r="UON239" s="56"/>
      <c r="UOO239" s="56"/>
      <c r="UOP239" s="56"/>
      <c r="UOQ239" s="56"/>
      <c r="UOR239" s="56"/>
      <c r="UOS239" s="56"/>
      <c r="UOT239" s="56"/>
      <c r="UOU239" s="56"/>
      <c r="UOV239" s="56"/>
      <c r="UOW239" s="56"/>
      <c r="UOX239" s="56"/>
      <c r="UOY239" s="56"/>
      <c r="UOZ239" s="56"/>
      <c r="UPA239" s="56"/>
      <c r="UPB239" s="56"/>
      <c r="UPC239" s="56"/>
      <c r="UPD239" s="56"/>
      <c r="UPE239" s="56"/>
      <c r="UPF239" s="56"/>
      <c r="UPG239" s="56"/>
      <c r="UPH239" s="56"/>
      <c r="UPI239" s="56"/>
      <c r="UPJ239" s="56"/>
      <c r="UPK239" s="56"/>
      <c r="UPL239" s="56"/>
      <c r="UPM239" s="56"/>
      <c r="UPN239" s="56"/>
      <c r="UPO239" s="56"/>
      <c r="UPP239" s="56"/>
      <c r="UPQ239" s="56"/>
      <c r="UPR239" s="56"/>
      <c r="UPS239" s="56"/>
      <c r="UPT239" s="56"/>
      <c r="UPU239" s="56"/>
      <c r="UPV239" s="56"/>
      <c r="UPW239" s="56"/>
      <c r="UPX239" s="56"/>
      <c r="UPY239" s="56"/>
      <c r="UPZ239" s="56"/>
      <c r="UQA239" s="56"/>
      <c r="UQB239" s="56"/>
      <c r="UQC239" s="56"/>
      <c r="UQD239" s="56"/>
      <c r="UQE239" s="56"/>
      <c r="UQF239" s="56"/>
      <c r="UQG239" s="56"/>
      <c r="UQH239" s="56"/>
      <c r="UQI239" s="56"/>
      <c r="UQJ239" s="56"/>
      <c r="UQK239" s="56"/>
      <c r="UQL239" s="56"/>
      <c r="UQM239" s="56"/>
      <c r="UQN239" s="56"/>
      <c r="UQO239" s="56"/>
      <c r="UQP239" s="56"/>
      <c r="UQQ239" s="56"/>
      <c r="UQR239" s="56"/>
      <c r="UQS239" s="56"/>
      <c r="UQT239" s="56"/>
      <c r="UQU239" s="56"/>
      <c r="UQV239" s="56"/>
      <c r="UQW239" s="56"/>
      <c r="UQX239" s="56"/>
      <c r="UQY239" s="56"/>
      <c r="UQZ239" s="56"/>
      <c r="URA239" s="56"/>
      <c r="URB239" s="56"/>
      <c r="URC239" s="56"/>
      <c r="URD239" s="56"/>
      <c r="URE239" s="56"/>
      <c r="URF239" s="56"/>
      <c r="URG239" s="56"/>
      <c r="URH239" s="56"/>
      <c r="URI239" s="56"/>
      <c r="URJ239" s="56"/>
      <c r="URK239" s="56"/>
      <c r="URL239" s="56"/>
      <c r="URM239" s="56"/>
      <c r="URN239" s="56"/>
      <c r="URO239" s="56"/>
      <c r="URP239" s="56"/>
      <c r="URQ239" s="56"/>
      <c r="URR239" s="56"/>
      <c r="URS239" s="56"/>
      <c r="URT239" s="56"/>
      <c r="URU239" s="56"/>
      <c r="URV239" s="56"/>
      <c r="URW239" s="56"/>
      <c r="URX239" s="56"/>
      <c r="URY239" s="56"/>
      <c r="URZ239" s="56"/>
      <c r="USA239" s="56"/>
      <c r="USB239" s="56"/>
      <c r="USC239" s="56"/>
      <c r="USD239" s="56"/>
      <c r="USE239" s="56"/>
      <c r="USF239" s="56"/>
      <c r="USG239" s="56"/>
      <c r="USH239" s="56"/>
      <c r="USI239" s="56"/>
      <c r="USJ239" s="56"/>
      <c r="USK239" s="56"/>
      <c r="USL239" s="56"/>
      <c r="USM239" s="56"/>
      <c r="USN239" s="56"/>
      <c r="USO239" s="56"/>
      <c r="USP239" s="56"/>
      <c r="USQ239" s="56"/>
      <c r="USR239" s="56"/>
      <c r="USS239" s="56"/>
      <c r="UST239" s="56"/>
      <c r="USU239" s="56"/>
      <c r="USV239" s="56"/>
      <c r="USW239" s="56"/>
      <c r="USX239" s="56"/>
      <c r="USY239" s="56"/>
      <c r="USZ239" s="56"/>
      <c r="UTA239" s="56"/>
      <c r="UTB239" s="56"/>
      <c r="UTC239" s="56"/>
      <c r="UTD239" s="56"/>
      <c r="UTE239" s="56"/>
      <c r="UTF239" s="56"/>
      <c r="UTG239" s="56"/>
      <c r="UTH239" s="56"/>
      <c r="UTI239" s="56"/>
      <c r="UTJ239" s="56"/>
      <c r="UTK239" s="56"/>
      <c r="UTL239" s="56"/>
      <c r="UTM239" s="56"/>
      <c r="UTN239" s="56"/>
      <c r="UTO239" s="56"/>
      <c r="UTP239" s="56"/>
      <c r="UTQ239" s="56"/>
      <c r="UTR239" s="56"/>
      <c r="UTS239" s="56"/>
      <c r="UTT239" s="56"/>
      <c r="UTU239" s="56"/>
      <c r="UTV239" s="56"/>
      <c r="UTW239" s="56"/>
      <c r="UTX239" s="56"/>
      <c r="UTY239" s="56"/>
      <c r="UTZ239" s="56"/>
      <c r="UUA239" s="56"/>
      <c r="UUB239" s="56"/>
      <c r="UUC239" s="56"/>
      <c r="UUD239" s="56"/>
      <c r="UUE239" s="56"/>
      <c r="UUF239" s="56"/>
      <c r="UUG239" s="56"/>
      <c r="UUH239" s="56"/>
      <c r="UUI239" s="56"/>
      <c r="UUJ239" s="56"/>
      <c r="UUK239" s="56"/>
      <c r="UUL239" s="56"/>
      <c r="UUM239" s="56"/>
      <c r="UUN239" s="56"/>
      <c r="UUO239" s="56"/>
      <c r="UUP239" s="56"/>
      <c r="UUQ239" s="56"/>
      <c r="UUR239" s="56"/>
      <c r="UUS239" s="56"/>
      <c r="UUT239" s="56"/>
      <c r="UUU239" s="56"/>
      <c r="UUV239" s="56"/>
      <c r="UUW239" s="56"/>
      <c r="UUX239" s="56"/>
      <c r="UUY239" s="56"/>
      <c r="UUZ239" s="56"/>
      <c r="UVA239" s="56"/>
      <c r="UVB239" s="56"/>
      <c r="UVC239" s="56"/>
      <c r="UVD239" s="56"/>
      <c r="UVE239" s="56"/>
      <c r="UVF239" s="56"/>
      <c r="UVG239" s="56"/>
      <c r="UVH239" s="56"/>
      <c r="UVI239" s="56"/>
      <c r="UVJ239" s="56"/>
      <c r="UVK239" s="56"/>
      <c r="UVL239" s="56"/>
      <c r="UVM239" s="56"/>
      <c r="UVN239" s="56"/>
      <c r="UVO239" s="56"/>
      <c r="UVP239" s="56"/>
      <c r="UVQ239" s="56"/>
      <c r="UVR239" s="56"/>
      <c r="UVS239" s="56"/>
      <c r="UVT239" s="56"/>
      <c r="UVU239" s="56"/>
      <c r="UVV239" s="56"/>
      <c r="UVW239" s="56"/>
      <c r="UVX239" s="56"/>
      <c r="UVY239" s="56"/>
      <c r="UVZ239" s="56"/>
      <c r="UWA239" s="56"/>
      <c r="UWB239" s="56"/>
      <c r="UWC239" s="56"/>
      <c r="UWD239" s="56"/>
      <c r="UWE239" s="56"/>
      <c r="UWF239" s="56"/>
      <c r="UWG239" s="56"/>
      <c r="UWH239" s="56"/>
      <c r="UWI239" s="56"/>
      <c r="UWJ239" s="56"/>
      <c r="UWK239" s="56"/>
      <c r="UWL239" s="56"/>
      <c r="UWM239" s="56"/>
      <c r="UWN239" s="56"/>
      <c r="UWO239" s="56"/>
      <c r="UWP239" s="56"/>
      <c r="UWQ239" s="56"/>
      <c r="UWR239" s="56"/>
      <c r="UWS239" s="56"/>
      <c r="UWT239" s="56"/>
      <c r="UWU239" s="56"/>
      <c r="UWV239" s="56"/>
      <c r="UWW239" s="56"/>
      <c r="UWX239" s="56"/>
      <c r="UWY239" s="56"/>
      <c r="UWZ239" s="56"/>
      <c r="UXA239" s="56"/>
      <c r="UXB239" s="56"/>
      <c r="UXC239" s="56"/>
      <c r="UXD239" s="56"/>
      <c r="UXE239" s="56"/>
      <c r="UXF239" s="56"/>
      <c r="UXG239" s="56"/>
      <c r="UXH239" s="56"/>
      <c r="UXI239" s="56"/>
      <c r="UXJ239" s="56"/>
      <c r="UXK239" s="56"/>
      <c r="UXL239" s="56"/>
      <c r="UXM239" s="56"/>
      <c r="UXN239" s="56"/>
      <c r="UXO239" s="56"/>
      <c r="UXP239" s="56"/>
      <c r="UXQ239" s="56"/>
      <c r="UXR239" s="56"/>
      <c r="UXS239" s="56"/>
      <c r="UXT239" s="56"/>
      <c r="UXU239" s="56"/>
      <c r="UXV239" s="56"/>
      <c r="UXW239" s="56"/>
      <c r="UXX239" s="56"/>
      <c r="UXY239" s="56"/>
      <c r="UXZ239" s="56"/>
      <c r="UYA239" s="56"/>
      <c r="UYB239" s="56"/>
      <c r="UYC239" s="56"/>
      <c r="UYD239" s="56"/>
      <c r="UYE239" s="56"/>
      <c r="UYF239" s="56"/>
      <c r="UYG239" s="56"/>
      <c r="UYH239" s="56"/>
      <c r="UYI239" s="56"/>
      <c r="UYJ239" s="56"/>
      <c r="UYK239" s="56"/>
      <c r="UYL239" s="56"/>
      <c r="UYM239" s="56"/>
      <c r="UYN239" s="56"/>
      <c r="UYO239" s="56"/>
      <c r="UYP239" s="56"/>
      <c r="UYQ239" s="56"/>
      <c r="UYR239" s="56"/>
      <c r="UYS239" s="56"/>
      <c r="UYT239" s="56"/>
      <c r="UYU239" s="56"/>
      <c r="UYV239" s="56"/>
      <c r="UYW239" s="56"/>
      <c r="UYX239" s="56"/>
      <c r="UYY239" s="56"/>
      <c r="UYZ239" s="56"/>
      <c r="UZA239" s="56"/>
      <c r="UZB239" s="56"/>
      <c r="UZC239" s="56"/>
      <c r="UZD239" s="56"/>
      <c r="UZE239" s="56"/>
      <c r="UZF239" s="56"/>
      <c r="UZG239" s="56"/>
      <c r="UZH239" s="56"/>
      <c r="UZI239" s="56"/>
      <c r="UZJ239" s="56"/>
      <c r="UZK239" s="56"/>
      <c r="UZL239" s="56"/>
      <c r="UZM239" s="56"/>
      <c r="UZN239" s="56"/>
      <c r="UZO239" s="56"/>
      <c r="UZP239" s="56"/>
      <c r="UZQ239" s="56"/>
      <c r="UZR239" s="56"/>
      <c r="UZS239" s="56"/>
      <c r="UZT239" s="56"/>
      <c r="UZU239" s="56"/>
      <c r="UZV239" s="56"/>
      <c r="UZW239" s="56"/>
      <c r="UZX239" s="56"/>
      <c r="UZY239" s="56"/>
      <c r="UZZ239" s="56"/>
      <c r="VAA239" s="56"/>
      <c r="VAB239" s="56"/>
      <c r="VAC239" s="56"/>
      <c r="VAD239" s="56"/>
      <c r="VAE239" s="56"/>
      <c r="VAF239" s="56"/>
      <c r="VAG239" s="56"/>
      <c r="VAH239" s="56"/>
      <c r="VAI239" s="56"/>
      <c r="VAJ239" s="56"/>
      <c r="VAK239" s="56"/>
      <c r="VAL239" s="56"/>
      <c r="VAM239" s="56"/>
      <c r="VAN239" s="56"/>
      <c r="VAO239" s="56"/>
      <c r="VAP239" s="56"/>
      <c r="VAQ239" s="56"/>
      <c r="VAR239" s="56"/>
      <c r="VAS239" s="56"/>
      <c r="VAT239" s="56"/>
      <c r="VAU239" s="56"/>
      <c r="VAV239" s="56"/>
      <c r="VAW239" s="56"/>
      <c r="VAX239" s="56"/>
      <c r="VAY239" s="56"/>
      <c r="VAZ239" s="56"/>
      <c r="VBA239" s="56"/>
      <c r="VBB239" s="56"/>
      <c r="VBC239" s="56"/>
      <c r="VBD239" s="56"/>
      <c r="VBE239" s="56"/>
      <c r="VBF239" s="56"/>
      <c r="VBG239" s="56"/>
      <c r="VBH239" s="56"/>
      <c r="VBI239" s="56"/>
      <c r="VBJ239" s="56"/>
      <c r="VBK239" s="56"/>
      <c r="VBL239" s="56"/>
      <c r="VBM239" s="56"/>
      <c r="VBN239" s="56"/>
      <c r="VBO239" s="56"/>
      <c r="VBP239" s="56"/>
      <c r="VBQ239" s="56"/>
      <c r="VBR239" s="56"/>
      <c r="VBS239" s="56"/>
      <c r="VBT239" s="56"/>
      <c r="VBU239" s="56"/>
      <c r="VBV239" s="56"/>
      <c r="VBW239" s="56"/>
      <c r="VBX239" s="56"/>
      <c r="VBY239" s="56"/>
      <c r="VBZ239" s="56"/>
      <c r="VCA239" s="56"/>
      <c r="VCB239" s="56"/>
      <c r="VCC239" s="56"/>
      <c r="VCD239" s="56"/>
      <c r="VCE239" s="56"/>
      <c r="VCF239" s="56"/>
      <c r="VCG239" s="56"/>
      <c r="VCH239" s="56"/>
      <c r="VCI239" s="56"/>
      <c r="VCJ239" s="56"/>
      <c r="VCK239" s="56"/>
      <c r="VCL239" s="56"/>
      <c r="VCM239" s="56"/>
      <c r="VCN239" s="56"/>
      <c r="VCO239" s="56"/>
      <c r="VCP239" s="56"/>
      <c r="VCQ239" s="56"/>
      <c r="VCR239" s="56"/>
      <c r="VCS239" s="56"/>
      <c r="VCT239" s="56"/>
      <c r="VCU239" s="56"/>
      <c r="VCV239" s="56"/>
      <c r="VCW239" s="56"/>
      <c r="VCX239" s="56"/>
      <c r="VCY239" s="56"/>
      <c r="VCZ239" s="56"/>
      <c r="VDA239" s="56"/>
      <c r="VDB239" s="56"/>
      <c r="VDC239" s="56"/>
      <c r="VDD239" s="56"/>
      <c r="VDE239" s="56"/>
      <c r="VDF239" s="56"/>
      <c r="VDG239" s="56"/>
      <c r="VDH239" s="56"/>
      <c r="VDI239" s="56"/>
      <c r="VDJ239" s="56"/>
      <c r="VDK239" s="56"/>
      <c r="VDL239" s="56"/>
      <c r="VDM239" s="56"/>
      <c r="VDN239" s="56"/>
      <c r="VDO239" s="56"/>
      <c r="VDP239" s="56"/>
      <c r="VDQ239" s="56"/>
      <c r="VDR239" s="56"/>
      <c r="VDS239" s="56"/>
      <c r="VDT239" s="56"/>
      <c r="VDU239" s="56"/>
      <c r="VDV239" s="56"/>
      <c r="VDW239" s="56"/>
      <c r="VDX239" s="56"/>
      <c r="VDY239" s="56"/>
      <c r="VDZ239" s="56"/>
      <c r="VEA239" s="56"/>
      <c r="VEB239" s="56"/>
      <c r="VEC239" s="56"/>
      <c r="VED239" s="56"/>
      <c r="VEE239" s="56"/>
      <c r="VEF239" s="56"/>
      <c r="VEG239" s="56"/>
      <c r="VEH239" s="56"/>
      <c r="VEI239" s="56"/>
      <c r="VEJ239" s="56"/>
      <c r="VEK239" s="56"/>
      <c r="VEL239" s="56"/>
      <c r="VEM239" s="56"/>
      <c r="VEN239" s="56"/>
      <c r="VEO239" s="56"/>
      <c r="VEP239" s="56"/>
      <c r="VEQ239" s="56"/>
      <c r="VER239" s="56"/>
      <c r="VES239" s="56"/>
      <c r="VET239" s="56"/>
      <c r="VEU239" s="56"/>
      <c r="VEV239" s="56"/>
      <c r="VEW239" s="56"/>
      <c r="VEX239" s="56"/>
      <c r="VEY239" s="56"/>
      <c r="VEZ239" s="56"/>
      <c r="VFA239" s="56"/>
      <c r="VFB239" s="56"/>
      <c r="VFC239" s="56"/>
      <c r="VFD239" s="56"/>
      <c r="VFE239" s="56"/>
      <c r="VFF239" s="56"/>
      <c r="VFG239" s="56"/>
      <c r="VFH239" s="56"/>
      <c r="VFI239" s="56"/>
      <c r="VFJ239" s="56"/>
      <c r="VFK239" s="56"/>
      <c r="VFL239" s="56"/>
      <c r="VFM239" s="56"/>
      <c r="VFN239" s="56"/>
      <c r="VFO239" s="56"/>
      <c r="VFP239" s="56"/>
      <c r="VFQ239" s="56"/>
      <c r="VFR239" s="56"/>
      <c r="VFS239" s="56"/>
      <c r="VFT239" s="56"/>
      <c r="VFU239" s="56"/>
      <c r="VFV239" s="56"/>
      <c r="VFW239" s="56"/>
      <c r="VFX239" s="56"/>
      <c r="VFY239" s="56"/>
      <c r="VFZ239" s="56"/>
      <c r="VGA239" s="56"/>
      <c r="VGB239" s="56"/>
      <c r="VGC239" s="56"/>
      <c r="VGD239" s="56"/>
      <c r="VGE239" s="56"/>
      <c r="VGF239" s="56"/>
      <c r="VGG239" s="56"/>
      <c r="VGH239" s="56"/>
      <c r="VGI239" s="56"/>
      <c r="VGJ239" s="56"/>
      <c r="VGK239" s="56"/>
      <c r="VGL239" s="56"/>
      <c r="VGM239" s="56"/>
      <c r="VGN239" s="56"/>
      <c r="VGO239" s="56"/>
      <c r="VGP239" s="56"/>
      <c r="VGQ239" s="56"/>
      <c r="VGR239" s="56"/>
      <c r="VGS239" s="56"/>
      <c r="VGT239" s="56"/>
      <c r="VGU239" s="56"/>
      <c r="VGV239" s="56"/>
      <c r="VGW239" s="56"/>
      <c r="VGX239" s="56"/>
      <c r="VGY239" s="56"/>
      <c r="VGZ239" s="56"/>
      <c r="VHA239" s="56"/>
      <c r="VHB239" s="56"/>
      <c r="VHC239" s="56"/>
      <c r="VHD239" s="56"/>
      <c r="VHE239" s="56"/>
      <c r="VHF239" s="56"/>
      <c r="VHG239" s="56"/>
      <c r="VHH239" s="56"/>
      <c r="VHI239" s="56"/>
      <c r="VHJ239" s="56"/>
      <c r="VHK239" s="56"/>
      <c r="VHL239" s="56"/>
      <c r="VHM239" s="56"/>
      <c r="VHN239" s="56"/>
      <c r="VHO239" s="56"/>
      <c r="VHP239" s="56"/>
      <c r="VHQ239" s="56"/>
      <c r="VHR239" s="56"/>
      <c r="VHS239" s="56"/>
      <c r="VHT239" s="56"/>
      <c r="VHU239" s="56"/>
      <c r="VHV239" s="56"/>
      <c r="VHW239" s="56"/>
      <c r="VHX239" s="56"/>
      <c r="VHY239" s="56"/>
      <c r="VHZ239" s="56"/>
      <c r="VIA239" s="56"/>
      <c r="VIB239" s="56"/>
      <c r="VIC239" s="56"/>
      <c r="VID239" s="56"/>
      <c r="VIE239" s="56"/>
      <c r="VIF239" s="56"/>
      <c r="VIG239" s="56"/>
      <c r="VIH239" s="56"/>
      <c r="VII239" s="56"/>
      <c r="VIJ239" s="56"/>
      <c r="VIK239" s="56"/>
      <c r="VIL239" s="56"/>
      <c r="VIM239" s="56"/>
      <c r="VIN239" s="56"/>
      <c r="VIO239" s="56"/>
      <c r="VIP239" s="56"/>
      <c r="VIQ239" s="56"/>
      <c r="VIR239" s="56"/>
      <c r="VIS239" s="56"/>
      <c r="VIT239" s="56"/>
      <c r="VIU239" s="56"/>
      <c r="VIV239" s="56"/>
      <c r="VIW239" s="56"/>
      <c r="VIX239" s="56"/>
      <c r="VIY239" s="56"/>
      <c r="VIZ239" s="56"/>
      <c r="VJA239" s="56"/>
      <c r="VJB239" s="56"/>
      <c r="VJC239" s="56"/>
      <c r="VJD239" s="56"/>
      <c r="VJE239" s="56"/>
      <c r="VJF239" s="56"/>
      <c r="VJG239" s="56"/>
      <c r="VJH239" s="56"/>
      <c r="VJI239" s="56"/>
      <c r="VJJ239" s="56"/>
      <c r="VJK239" s="56"/>
      <c r="VJL239" s="56"/>
      <c r="VJM239" s="56"/>
      <c r="VJN239" s="56"/>
      <c r="VJO239" s="56"/>
      <c r="VJP239" s="56"/>
      <c r="VJQ239" s="56"/>
      <c r="VJR239" s="56"/>
      <c r="VJS239" s="56"/>
      <c r="VJT239" s="56"/>
      <c r="VJU239" s="56"/>
      <c r="VJV239" s="56"/>
      <c r="VJW239" s="56"/>
      <c r="VJX239" s="56"/>
      <c r="VJY239" s="56"/>
      <c r="VJZ239" s="56"/>
      <c r="VKA239" s="56"/>
      <c r="VKB239" s="56"/>
      <c r="VKC239" s="56"/>
      <c r="VKD239" s="56"/>
      <c r="VKE239" s="56"/>
      <c r="VKF239" s="56"/>
      <c r="VKG239" s="56"/>
      <c r="VKH239" s="56"/>
      <c r="VKI239" s="56"/>
      <c r="VKJ239" s="56"/>
      <c r="VKK239" s="56"/>
      <c r="VKL239" s="56"/>
      <c r="VKM239" s="56"/>
      <c r="VKN239" s="56"/>
      <c r="VKO239" s="56"/>
      <c r="VKP239" s="56"/>
      <c r="VKQ239" s="56"/>
      <c r="VKR239" s="56"/>
      <c r="VKS239" s="56"/>
      <c r="VKT239" s="56"/>
      <c r="VKU239" s="56"/>
      <c r="VKV239" s="56"/>
      <c r="VKW239" s="56"/>
      <c r="VKX239" s="56"/>
      <c r="VKY239" s="56"/>
      <c r="VKZ239" s="56"/>
      <c r="VLA239" s="56"/>
      <c r="VLB239" s="56"/>
      <c r="VLC239" s="56"/>
      <c r="VLD239" s="56"/>
      <c r="VLE239" s="56"/>
      <c r="VLF239" s="56"/>
      <c r="VLG239" s="56"/>
      <c r="VLH239" s="56"/>
      <c r="VLI239" s="56"/>
      <c r="VLJ239" s="56"/>
      <c r="VLK239" s="56"/>
      <c r="VLL239" s="56"/>
      <c r="VLM239" s="56"/>
      <c r="VLN239" s="56"/>
      <c r="VLO239" s="56"/>
      <c r="VLP239" s="56"/>
      <c r="VLQ239" s="56"/>
      <c r="VLR239" s="56"/>
      <c r="VLS239" s="56"/>
      <c r="VLT239" s="56"/>
      <c r="VLU239" s="56"/>
      <c r="VLV239" s="56"/>
      <c r="VLW239" s="56"/>
      <c r="VLX239" s="56"/>
      <c r="VLY239" s="56"/>
      <c r="VLZ239" s="56"/>
      <c r="VMA239" s="56"/>
      <c r="VMB239" s="56"/>
      <c r="VMC239" s="56"/>
      <c r="VMD239" s="56"/>
      <c r="VME239" s="56"/>
      <c r="VMF239" s="56"/>
      <c r="VMG239" s="56"/>
      <c r="VMH239" s="56"/>
      <c r="VMI239" s="56"/>
      <c r="VMJ239" s="56"/>
      <c r="VMK239" s="56"/>
      <c r="VML239" s="56"/>
      <c r="VMM239" s="56"/>
      <c r="VMN239" s="56"/>
      <c r="VMO239" s="56"/>
      <c r="VMP239" s="56"/>
      <c r="VMQ239" s="56"/>
      <c r="VMR239" s="56"/>
      <c r="VMS239" s="56"/>
      <c r="VMT239" s="56"/>
      <c r="VMU239" s="56"/>
      <c r="VMV239" s="56"/>
      <c r="VMW239" s="56"/>
      <c r="VMX239" s="56"/>
      <c r="VMY239" s="56"/>
      <c r="VMZ239" s="56"/>
      <c r="VNA239" s="56"/>
      <c r="VNB239" s="56"/>
      <c r="VNC239" s="56"/>
      <c r="VND239" s="56"/>
      <c r="VNE239" s="56"/>
      <c r="VNF239" s="56"/>
      <c r="VNG239" s="56"/>
      <c r="VNH239" s="56"/>
      <c r="VNI239" s="56"/>
      <c r="VNJ239" s="56"/>
      <c r="VNK239" s="56"/>
      <c r="VNL239" s="56"/>
      <c r="VNM239" s="56"/>
      <c r="VNN239" s="56"/>
      <c r="VNO239" s="56"/>
      <c r="VNP239" s="56"/>
      <c r="VNQ239" s="56"/>
      <c r="VNR239" s="56"/>
      <c r="VNS239" s="56"/>
      <c r="VNT239" s="56"/>
      <c r="VNU239" s="56"/>
      <c r="VNV239" s="56"/>
      <c r="VNW239" s="56"/>
      <c r="VNX239" s="56"/>
      <c r="VNY239" s="56"/>
      <c r="VNZ239" s="56"/>
      <c r="VOA239" s="56"/>
      <c r="VOB239" s="56"/>
      <c r="VOC239" s="56"/>
      <c r="VOD239" s="56"/>
      <c r="VOE239" s="56"/>
      <c r="VOF239" s="56"/>
      <c r="VOG239" s="56"/>
      <c r="VOH239" s="56"/>
      <c r="VOI239" s="56"/>
      <c r="VOJ239" s="56"/>
      <c r="VOK239" s="56"/>
      <c r="VOL239" s="56"/>
      <c r="VOM239" s="56"/>
      <c r="VON239" s="56"/>
      <c r="VOO239" s="56"/>
      <c r="VOP239" s="56"/>
      <c r="VOQ239" s="56"/>
      <c r="VOR239" s="56"/>
      <c r="VOS239" s="56"/>
      <c r="VOT239" s="56"/>
      <c r="VOU239" s="56"/>
      <c r="VOV239" s="56"/>
      <c r="VOW239" s="56"/>
      <c r="VOX239" s="56"/>
      <c r="VOY239" s="56"/>
      <c r="VOZ239" s="56"/>
      <c r="VPA239" s="56"/>
      <c r="VPB239" s="56"/>
      <c r="VPC239" s="56"/>
      <c r="VPD239" s="56"/>
      <c r="VPE239" s="56"/>
      <c r="VPF239" s="56"/>
      <c r="VPG239" s="56"/>
      <c r="VPH239" s="56"/>
      <c r="VPI239" s="56"/>
      <c r="VPJ239" s="56"/>
      <c r="VPK239" s="56"/>
      <c r="VPL239" s="56"/>
      <c r="VPM239" s="56"/>
      <c r="VPN239" s="56"/>
      <c r="VPO239" s="56"/>
      <c r="VPP239" s="56"/>
      <c r="VPQ239" s="56"/>
      <c r="VPR239" s="56"/>
      <c r="VPS239" s="56"/>
      <c r="VPT239" s="56"/>
      <c r="VPU239" s="56"/>
      <c r="VPV239" s="56"/>
      <c r="VPW239" s="56"/>
      <c r="VPX239" s="56"/>
      <c r="VPY239" s="56"/>
      <c r="VPZ239" s="56"/>
      <c r="VQA239" s="56"/>
      <c r="VQB239" s="56"/>
      <c r="VQC239" s="56"/>
      <c r="VQD239" s="56"/>
      <c r="VQE239" s="56"/>
      <c r="VQF239" s="56"/>
      <c r="VQG239" s="56"/>
      <c r="VQH239" s="56"/>
      <c r="VQI239" s="56"/>
      <c r="VQJ239" s="56"/>
      <c r="VQK239" s="56"/>
      <c r="VQL239" s="56"/>
      <c r="VQM239" s="56"/>
      <c r="VQN239" s="56"/>
      <c r="VQO239" s="56"/>
      <c r="VQP239" s="56"/>
      <c r="VQQ239" s="56"/>
      <c r="VQR239" s="56"/>
      <c r="VQS239" s="56"/>
      <c r="VQT239" s="56"/>
      <c r="VQU239" s="56"/>
      <c r="VQV239" s="56"/>
      <c r="VQW239" s="56"/>
      <c r="VQX239" s="56"/>
      <c r="VQY239" s="56"/>
      <c r="VQZ239" s="56"/>
      <c r="VRA239" s="56"/>
      <c r="VRB239" s="56"/>
      <c r="VRC239" s="56"/>
      <c r="VRD239" s="56"/>
      <c r="VRE239" s="56"/>
      <c r="VRF239" s="56"/>
      <c r="VRG239" s="56"/>
      <c r="VRH239" s="56"/>
      <c r="VRI239" s="56"/>
      <c r="VRJ239" s="56"/>
      <c r="VRK239" s="56"/>
      <c r="VRL239" s="56"/>
      <c r="VRM239" s="56"/>
      <c r="VRN239" s="56"/>
      <c r="VRO239" s="56"/>
      <c r="VRP239" s="56"/>
      <c r="VRQ239" s="56"/>
      <c r="VRR239" s="56"/>
      <c r="VRS239" s="56"/>
      <c r="VRT239" s="56"/>
      <c r="VRU239" s="56"/>
      <c r="VRV239" s="56"/>
      <c r="VRW239" s="56"/>
      <c r="VRX239" s="56"/>
      <c r="VRY239" s="56"/>
      <c r="VRZ239" s="56"/>
      <c r="VSA239" s="56"/>
      <c r="VSB239" s="56"/>
      <c r="VSC239" s="56"/>
      <c r="VSD239" s="56"/>
      <c r="VSE239" s="56"/>
      <c r="VSF239" s="56"/>
      <c r="VSG239" s="56"/>
      <c r="VSH239" s="56"/>
      <c r="VSI239" s="56"/>
      <c r="VSJ239" s="56"/>
      <c r="VSK239" s="56"/>
      <c r="VSL239" s="56"/>
      <c r="VSM239" s="56"/>
      <c r="VSN239" s="56"/>
      <c r="VSO239" s="56"/>
      <c r="VSP239" s="56"/>
      <c r="VSQ239" s="56"/>
      <c r="VSR239" s="56"/>
      <c r="VSS239" s="56"/>
      <c r="VST239" s="56"/>
      <c r="VSU239" s="56"/>
      <c r="VSV239" s="56"/>
      <c r="VSW239" s="56"/>
      <c r="VSX239" s="56"/>
      <c r="VSY239" s="56"/>
      <c r="VSZ239" s="56"/>
      <c r="VTA239" s="56"/>
      <c r="VTB239" s="56"/>
      <c r="VTC239" s="56"/>
      <c r="VTD239" s="56"/>
      <c r="VTE239" s="56"/>
      <c r="VTF239" s="56"/>
      <c r="VTG239" s="56"/>
      <c r="VTH239" s="56"/>
      <c r="VTI239" s="56"/>
      <c r="VTJ239" s="56"/>
      <c r="VTK239" s="56"/>
      <c r="VTL239" s="56"/>
      <c r="VTM239" s="56"/>
      <c r="VTN239" s="56"/>
      <c r="VTO239" s="56"/>
      <c r="VTP239" s="56"/>
      <c r="VTQ239" s="56"/>
      <c r="VTR239" s="56"/>
      <c r="VTS239" s="56"/>
      <c r="VTT239" s="56"/>
      <c r="VTU239" s="56"/>
      <c r="VTV239" s="56"/>
      <c r="VTW239" s="56"/>
      <c r="VTX239" s="56"/>
      <c r="VTY239" s="56"/>
      <c r="VTZ239" s="56"/>
      <c r="VUA239" s="56"/>
      <c r="VUB239" s="56"/>
      <c r="VUC239" s="56"/>
      <c r="VUD239" s="56"/>
      <c r="VUE239" s="56"/>
      <c r="VUF239" s="56"/>
      <c r="VUG239" s="56"/>
      <c r="VUH239" s="56"/>
      <c r="VUI239" s="56"/>
      <c r="VUJ239" s="56"/>
      <c r="VUK239" s="56"/>
      <c r="VUL239" s="56"/>
      <c r="VUM239" s="56"/>
      <c r="VUN239" s="56"/>
      <c r="VUO239" s="56"/>
      <c r="VUP239" s="56"/>
      <c r="VUQ239" s="56"/>
      <c r="VUR239" s="56"/>
      <c r="VUS239" s="56"/>
      <c r="VUT239" s="56"/>
      <c r="VUU239" s="56"/>
      <c r="VUV239" s="56"/>
      <c r="VUW239" s="56"/>
      <c r="VUX239" s="56"/>
      <c r="VUY239" s="56"/>
      <c r="VUZ239" s="56"/>
      <c r="VVA239" s="56"/>
      <c r="VVB239" s="56"/>
      <c r="VVC239" s="56"/>
      <c r="VVD239" s="56"/>
      <c r="VVE239" s="56"/>
      <c r="VVF239" s="56"/>
      <c r="VVG239" s="56"/>
      <c r="VVH239" s="56"/>
      <c r="VVI239" s="56"/>
      <c r="VVJ239" s="56"/>
      <c r="VVK239" s="56"/>
      <c r="VVL239" s="56"/>
      <c r="VVM239" s="56"/>
      <c r="VVN239" s="56"/>
      <c r="VVO239" s="56"/>
      <c r="VVP239" s="56"/>
      <c r="VVQ239" s="56"/>
      <c r="VVR239" s="56"/>
      <c r="VVS239" s="56"/>
      <c r="VVT239" s="56"/>
      <c r="VVU239" s="56"/>
      <c r="VVV239" s="56"/>
      <c r="VVW239" s="56"/>
      <c r="VVX239" s="56"/>
      <c r="VVY239" s="56"/>
      <c r="VVZ239" s="56"/>
      <c r="VWA239" s="56"/>
      <c r="VWB239" s="56"/>
      <c r="VWC239" s="56"/>
      <c r="VWD239" s="56"/>
      <c r="VWE239" s="56"/>
      <c r="VWF239" s="56"/>
      <c r="VWG239" s="56"/>
      <c r="VWH239" s="56"/>
      <c r="VWI239" s="56"/>
      <c r="VWJ239" s="56"/>
      <c r="VWK239" s="56"/>
      <c r="VWL239" s="56"/>
      <c r="VWM239" s="56"/>
      <c r="VWN239" s="56"/>
      <c r="VWO239" s="56"/>
      <c r="VWP239" s="56"/>
      <c r="VWQ239" s="56"/>
      <c r="VWR239" s="56"/>
      <c r="VWS239" s="56"/>
      <c r="VWT239" s="56"/>
      <c r="VWU239" s="56"/>
      <c r="VWV239" s="56"/>
      <c r="VWW239" s="56"/>
      <c r="VWX239" s="56"/>
      <c r="VWY239" s="56"/>
      <c r="VWZ239" s="56"/>
      <c r="VXA239" s="56"/>
      <c r="VXB239" s="56"/>
      <c r="VXC239" s="56"/>
      <c r="VXD239" s="56"/>
      <c r="VXE239" s="56"/>
      <c r="VXF239" s="56"/>
      <c r="VXG239" s="56"/>
      <c r="VXH239" s="56"/>
      <c r="VXI239" s="56"/>
      <c r="VXJ239" s="56"/>
      <c r="VXK239" s="56"/>
      <c r="VXL239" s="56"/>
      <c r="VXM239" s="56"/>
      <c r="VXN239" s="56"/>
      <c r="VXO239" s="56"/>
      <c r="VXP239" s="56"/>
      <c r="VXQ239" s="56"/>
      <c r="VXR239" s="56"/>
      <c r="VXS239" s="56"/>
      <c r="VXT239" s="56"/>
      <c r="VXU239" s="56"/>
      <c r="VXV239" s="56"/>
      <c r="VXW239" s="56"/>
      <c r="VXX239" s="56"/>
      <c r="VXY239" s="56"/>
      <c r="VXZ239" s="56"/>
      <c r="VYA239" s="56"/>
      <c r="VYB239" s="56"/>
      <c r="VYC239" s="56"/>
      <c r="VYD239" s="56"/>
      <c r="VYE239" s="56"/>
      <c r="VYF239" s="56"/>
      <c r="VYG239" s="56"/>
      <c r="VYH239" s="56"/>
      <c r="VYI239" s="56"/>
      <c r="VYJ239" s="56"/>
      <c r="VYK239" s="56"/>
      <c r="VYL239" s="56"/>
      <c r="VYM239" s="56"/>
      <c r="VYN239" s="56"/>
      <c r="VYO239" s="56"/>
      <c r="VYP239" s="56"/>
      <c r="VYQ239" s="56"/>
      <c r="VYR239" s="56"/>
      <c r="VYS239" s="56"/>
      <c r="VYT239" s="56"/>
      <c r="VYU239" s="56"/>
      <c r="VYV239" s="56"/>
      <c r="VYW239" s="56"/>
      <c r="VYX239" s="56"/>
      <c r="VYY239" s="56"/>
      <c r="VYZ239" s="56"/>
      <c r="VZA239" s="56"/>
      <c r="VZB239" s="56"/>
      <c r="VZC239" s="56"/>
      <c r="VZD239" s="56"/>
      <c r="VZE239" s="56"/>
      <c r="VZF239" s="56"/>
      <c r="VZG239" s="56"/>
      <c r="VZH239" s="56"/>
      <c r="VZI239" s="56"/>
      <c r="VZJ239" s="56"/>
      <c r="VZK239" s="56"/>
      <c r="VZL239" s="56"/>
      <c r="VZM239" s="56"/>
      <c r="VZN239" s="56"/>
      <c r="VZO239" s="56"/>
      <c r="VZP239" s="56"/>
      <c r="VZQ239" s="56"/>
      <c r="VZR239" s="56"/>
      <c r="VZS239" s="56"/>
      <c r="VZT239" s="56"/>
      <c r="VZU239" s="56"/>
      <c r="VZV239" s="56"/>
      <c r="VZW239" s="56"/>
      <c r="VZX239" s="56"/>
      <c r="VZY239" s="56"/>
      <c r="VZZ239" s="56"/>
      <c r="WAA239" s="56"/>
      <c r="WAB239" s="56"/>
      <c r="WAC239" s="56"/>
      <c r="WAD239" s="56"/>
      <c r="WAE239" s="56"/>
      <c r="WAF239" s="56"/>
      <c r="WAG239" s="56"/>
      <c r="WAH239" s="56"/>
      <c r="WAI239" s="56"/>
      <c r="WAJ239" s="56"/>
      <c r="WAK239" s="56"/>
      <c r="WAL239" s="56"/>
      <c r="WAM239" s="56"/>
      <c r="WAN239" s="56"/>
      <c r="WAO239" s="56"/>
      <c r="WAP239" s="56"/>
      <c r="WAQ239" s="56"/>
      <c r="WAR239" s="56"/>
      <c r="WAS239" s="56"/>
      <c r="WAT239" s="56"/>
      <c r="WAU239" s="56"/>
      <c r="WAV239" s="56"/>
      <c r="WAW239" s="56"/>
      <c r="WAX239" s="56"/>
      <c r="WAY239" s="56"/>
      <c r="WAZ239" s="56"/>
      <c r="WBA239" s="56"/>
      <c r="WBB239" s="56"/>
      <c r="WBC239" s="56"/>
      <c r="WBD239" s="56"/>
      <c r="WBE239" s="56"/>
      <c r="WBF239" s="56"/>
      <c r="WBG239" s="56"/>
      <c r="WBH239" s="56"/>
      <c r="WBI239" s="56"/>
      <c r="WBJ239" s="56"/>
      <c r="WBK239" s="56"/>
      <c r="WBL239" s="56"/>
      <c r="WBM239" s="56"/>
      <c r="WBN239" s="56"/>
      <c r="WBO239" s="56"/>
      <c r="WBP239" s="56"/>
      <c r="WBQ239" s="56"/>
      <c r="WBR239" s="56"/>
      <c r="WBS239" s="56"/>
      <c r="WBT239" s="56"/>
      <c r="WBU239" s="56"/>
      <c r="WBV239" s="56"/>
      <c r="WBW239" s="56"/>
      <c r="WBX239" s="56"/>
      <c r="WBY239" s="56"/>
      <c r="WBZ239" s="56"/>
      <c r="WCA239" s="56"/>
      <c r="WCB239" s="56"/>
      <c r="WCC239" s="56"/>
      <c r="WCD239" s="56"/>
      <c r="WCE239" s="56"/>
      <c r="WCF239" s="56"/>
      <c r="WCG239" s="56"/>
      <c r="WCH239" s="56"/>
      <c r="WCI239" s="56"/>
      <c r="WCJ239" s="56"/>
      <c r="WCK239" s="56"/>
      <c r="WCL239" s="56"/>
      <c r="WCM239" s="56"/>
      <c r="WCN239" s="56"/>
      <c r="WCO239" s="56"/>
      <c r="WCP239" s="56"/>
      <c r="WCQ239" s="56"/>
      <c r="WCR239" s="56"/>
      <c r="WCS239" s="56"/>
      <c r="WCT239" s="56"/>
      <c r="WCU239" s="56"/>
      <c r="WCV239" s="56"/>
      <c r="WCW239" s="56"/>
      <c r="WCX239" s="56"/>
      <c r="WCY239" s="56"/>
      <c r="WCZ239" s="56"/>
      <c r="WDA239" s="56"/>
      <c r="WDB239" s="56"/>
      <c r="WDC239" s="56"/>
      <c r="WDD239" s="56"/>
      <c r="WDE239" s="56"/>
      <c r="WDF239" s="56"/>
      <c r="WDG239" s="56"/>
      <c r="WDH239" s="56"/>
      <c r="WDI239" s="56"/>
      <c r="WDJ239" s="56"/>
      <c r="WDK239" s="56"/>
      <c r="WDL239" s="56"/>
      <c r="WDM239" s="56"/>
      <c r="WDN239" s="56"/>
      <c r="WDO239" s="56"/>
      <c r="WDP239" s="56"/>
      <c r="WDQ239" s="56"/>
      <c r="WDR239" s="56"/>
      <c r="WDS239" s="56"/>
      <c r="WDT239" s="56"/>
      <c r="WDU239" s="56"/>
      <c r="WDV239" s="56"/>
      <c r="WDW239" s="56"/>
      <c r="WDX239" s="56"/>
      <c r="WDY239" s="56"/>
      <c r="WDZ239" s="56"/>
      <c r="WEA239" s="56"/>
      <c r="WEB239" s="56"/>
      <c r="WEC239" s="56"/>
      <c r="WED239" s="56"/>
      <c r="WEE239" s="56"/>
      <c r="WEF239" s="56"/>
      <c r="WEG239" s="56"/>
      <c r="WEH239" s="56"/>
      <c r="WEI239" s="56"/>
      <c r="WEJ239" s="56"/>
      <c r="WEK239" s="56"/>
      <c r="WEL239" s="56"/>
      <c r="WEM239" s="56"/>
      <c r="WEN239" s="56"/>
      <c r="WEO239" s="56"/>
      <c r="WEP239" s="56"/>
      <c r="WEQ239" s="56"/>
      <c r="WER239" s="56"/>
      <c r="WES239" s="56"/>
      <c r="WET239" s="56"/>
      <c r="WEU239" s="56"/>
      <c r="WEV239" s="56"/>
      <c r="WEW239" s="56"/>
      <c r="WEX239" s="56"/>
      <c r="WEY239" s="56"/>
      <c r="WEZ239" s="56"/>
      <c r="WFA239" s="56"/>
      <c r="WFB239" s="56"/>
      <c r="WFC239" s="56"/>
      <c r="WFD239" s="56"/>
      <c r="WFE239" s="56"/>
      <c r="WFF239" s="56"/>
      <c r="WFG239" s="56"/>
      <c r="WFH239" s="56"/>
      <c r="WFI239" s="56"/>
      <c r="WFJ239" s="56"/>
      <c r="WFK239" s="56"/>
      <c r="WFL239" s="56"/>
      <c r="WFM239" s="56"/>
      <c r="WFN239" s="56"/>
      <c r="WFO239" s="56"/>
      <c r="WFP239" s="56"/>
      <c r="WFQ239" s="56"/>
      <c r="WFR239" s="56"/>
      <c r="WFS239" s="56"/>
      <c r="WFT239" s="56"/>
      <c r="WFU239" s="56"/>
      <c r="WFV239" s="56"/>
      <c r="WFW239" s="56"/>
      <c r="WFX239" s="56"/>
      <c r="WFY239" s="56"/>
      <c r="WFZ239" s="56"/>
      <c r="WGA239" s="56"/>
      <c r="WGB239" s="56"/>
      <c r="WGC239" s="56"/>
      <c r="WGD239" s="56"/>
      <c r="WGE239" s="56"/>
      <c r="WGF239" s="56"/>
      <c r="WGG239" s="56"/>
      <c r="WGH239" s="56"/>
      <c r="WGI239" s="56"/>
      <c r="WGJ239" s="56"/>
      <c r="WGK239" s="56"/>
      <c r="WGL239" s="56"/>
      <c r="WGM239" s="56"/>
      <c r="WGN239" s="56"/>
      <c r="WGO239" s="56"/>
      <c r="WGP239" s="56"/>
      <c r="WGQ239" s="56"/>
      <c r="WGR239" s="56"/>
      <c r="WGS239" s="56"/>
      <c r="WGT239" s="56"/>
      <c r="WGU239" s="56"/>
      <c r="WGV239" s="56"/>
      <c r="WGW239" s="56"/>
      <c r="WGX239" s="56"/>
      <c r="WGY239" s="56"/>
      <c r="WGZ239" s="56"/>
      <c r="WHA239" s="56"/>
      <c r="WHB239" s="56"/>
      <c r="WHC239" s="56"/>
      <c r="WHD239" s="56"/>
      <c r="WHE239" s="56"/>
      <c r="WHF239" s="56"/>
      <c r="WHG239" s="56"/>
      <c r="WHH239" s="56"/>
      <c r="WHI239" s="56"/>
      <c r="WHJ239" s="56"/>
      <c r="WHK239" s="56"/>
      <c r="WHL239" s="56"/>
      <c r="WHM239" s="56"/>
      <c r="WHN239" s="56"/>
      <c r="WHO239" s="56"/>
      <c r="WHP239" s="56"/>
      <c r="WHQ239" s="56"/>
      <c r="WHR239" s="56"/>
      <c r="WHS239" s="56"/>
      <c r="WHT239" s="56"/>
      <c r="WHU239" s="56"/>
      <c r="WHV239" s="56"/>
      <c r="WHW239" s="56"/>
      <c r="WHX239" s="56"/>
      <c r="WHY239" s="56"/>
      <c r="WHZ239" s="56"/>
      <c r="WIA239" s="56"/>
      <c r="WIB239" s="56"/>
      <c r="WIC239" s="56"/>
      <c r="WID239" s="56"/>
      <c r="WIE239" s="56"/>
      <c r="WIF239" s="56"/>
      <c r="WIG239" s="56"/>
      <c r="WIH239" s="56"/>
      <c r="WII239" s="56"/>
      <c r="WIJ239" s="56"/>
      <c r="WIK239" s="56"/>
      <c r="WIL239" s="56"/>
      <c r="WIM239" s="56"/>
      <c r="WIN239" s="56"/>
      <c r="WIO239" s="56"/>
      <c r="WIP239" s="56"/>
      <c r="WIQ239" s="56"/>
      <c r="WIR239" s="56"/>
      <c r="WIS239" s="56"/>
      <c r="WIT239" s="56"/>
      <c r="WIU239" s="56"/>
      <c r="WIV239" s="56"/>
      <c r="WIW239" s="56"/>
      <c r="WIX239" s="56"/>
      <c r="WIY239" s="56"/>
      <c r="WIZ239" s="56"/>
      <c r="WJA239" s="56"/>
      <c r="WJB239" s="56"/>
      <c r="WJC239" s="56"/>
      <c r="WJD239" s="56"/>
      <c r="WJE239" s="56"/>
      <c r="WJF239" s="56"/>
      <c r="WJG239" s="56"/>
      <c r="WJH239" s="56"/>
      <c r="WJI239" s="56"/>
      <c r="WJJ239" s="56"/>
      <c r="WJK239" s="56"/>
      <c r="WJL239" s="56"/>
      <c r="WJM239" s="56"/>
      <c r="WJN239" s="56"/>
      <c r="WJO239" s="56"/>
      <c r="WJP239" s="56"/>
      <c r="WJQ239" s="56"/>
      <c r="WJR239" s="56"/>
      <c r="WJS239" s="56"/>
      <c r="WJT239" s="56"/>
      <c r="WJU239" s="56"/>
      <c r="WJV239" s="56"/>
      <c r="WJW239" s="56"/>
      <c r="WJX239" s="56"/>
      <c r="WJY239" s="56"/>
      <c r="WJZ239" s="56"/>
      <c r="WKA239" s="56"/>
      <c r="WKB239" s="56"/>
      <c r="WKC239" s="56"/>
      <c r="WKD239" s="56"/>
      <c r="WKE239" s="56"/>
      <c r="WKF239" s="56"/>
      <c r="WKG239" s="56"/>
      <c r="WKH239" s="56"/>
      <c r="WKI239" s="56"/>
      <c r="WKJ239" s="56"/>
      <c r="WKK239" s="56"/>
      <c r="WKL239" s="56"/>
      <c r="WKM239" s="56"/>
      <c r="WKN239" s="56"/>
      <c r="WKO239" s="56"/>
      <c r="WKP239" s="56"/>
      <c r="WKQ239" s="56"/>
      <c r="WKR239" s="56"/>
      <c r="WKS239" s="56"/>
      <c r="WKT239" s="56"/>
      <c r="WKU239" s="56"/>
      <c r="WKV239" s="56"/>
      <c r="WKW239" s="56"/>
      <c r="WKX239" s="56"/>
      <c r="WKY239" s="56"/>
      <c r="WKZ239" s="56"/>
      <c r="WLA239" s="56"/>
      <c r="WLB239" s="56"/>
      <c r="WLC239" s="56"/>
      <c r="WLD239" s="56"/>
      <c r="WLE239" s="56"/>
      <c r="WLF239" s="56"/>
      <c r="WLG239" s="56"/>
      <c r="WLH239" s="56"/>
      <c r="WLI239" s="56"/>
      <c r="WLJ239" s="56"/>
      <c r="WLK239" s="56"/>
      <c r="WLL239" s="56"/>
      <c r="WLM239" s="56"/>
      <c r="WLN239" s="56"/>
      <c r="WLO239" s="56"/>
      <c r="WLP239" s="56"/>
      <c r="WLQ239" s="56"/>
      <c r="WLR239" s="56"/>
      <c r="WLS239" s="56"/>
      <c r="WLT239" s="56"/>
      <c r="WLU239" s="56"/>
      <c r="WLV239" s="56"/>
      <c r="WLW239" s="56"/>
      <c r="WLX239" s="56"/>
      <c r="WLY239" s="56"/>
      <c r="WLZ239" s="56"/>
      <c r="WMA239" s="56"/>
      <c r="WMB239" s="56"/>
      <c r="WMC239" s="56"/>
      <c r="WMD239" s="56"/>
      <c r="WME239" s="56"/>
      <c r="WMF239" s="56"/>
      <c r="WMG239" s="56"/>
      <c r="WMH239" s="56"/>
      <c r="WMI239" s="56"/>
      <c r="WMJ239" s="56"/>
      <c r="WMK239" s="56"/>
      <c r="WML239" s="56"/>
      <c r="WMM239" s="56"/>
      <c r="WMN239" s="56"/>
      <c r="WMO239" s="56"/>
      <c r="WMP239" s="56"/>
      <c r="WMQ239" s="56"/>
      <c r="WMR239" s="56"/>
      <c r="WMS239" s="56"/>
      <c r="WMT239" s="56"/>
      <c r="WMU239" s="56"/>
      <c r="WMV239" s="56"/>
      <c r="WMW239" s="56"/>
      <c r="WMX239" s="56"/>
      <c r="WMY239" s="56"/>
      <c r="WMZ239" s="56"/>
      <c r="WNA239" s="56"/>
      <c r="WNB239" s="56"/>
      <c r="WNC239" s="56"/>
      <c r="WND239" s="56"/>
      <c r="WNE239" s="56"/>
      <c r="WNF239" s="56"/>
      <c r="WNG239" s="56"/>
      <c r="WNH239" s="56"/>
      <c r="WNI239" s="56"/>
      <c r="WNJ239" s="56"/>
      <c r="WNK239" s="56"/>
      <c r="WNL239" s="56"/>
      <c r="WNM239" s="56"/>
      <c r="WNN239" s="56"/>
      <c r="WNO239" s="56"/>
      <c r="WNP239" s="56"/>
      <c r="WNQ239" s="56"/>
      <c r="WNR239" s="56"/>
      <c r="WNS239" s="56"/>
      <c r="WNT239" s="56"/>
      <c r="WNU239" s="56"/>
      <c r="WNV239" s="56"/>
      <c r="WNW239" s="56"/>
      <c r="WNX239" s="56"/>
      <c r="WNY239" s="56"/>
      <c r="WNZ239" s="56"/>
      <c r="WOA239" s="56"/>
      <c r="WOB239" s="56"/>
      <c r="WOC239" s="56"/>
      <c r="WOD239" s="56"/>
      <c r="WOE239" s="56"/>
      <c r="WOF239" s="56"/>
      <c r="WOG239" s="56"/>
      <c r="WOH239" s="56"/>
      <c r="WOI239" s="56"/>
      <c r="WOJ239" s="56"/>
      <c r="WOK239" s="56"/>
      <c r="WOL239" s="56"/>
      <c r="WOM239" s="56"/>
      <c r="WON239" s="56"/>
      <c r="WOO239" s="56"/>
      <c r="WOP239" s="56"/>
      <c r="WOQ239" s="56"/>
      <c r="WOR239" s="56"/>
      <c r="WOS239" s="56"/>
      <c r="WOT239" s="56"/>
      <c r="WOU239" s="56"/>
      <c r="WOV239" s="56"/>
      <c r="WOW239" s="56"/>
      <c r="WOX239" s="56"/>
      <c r="WOY239" s="56"/>
      <c r="WOZ239" s="56"/>
      <c r="WPA239" s="56"/>
      <c r="WPB239" s="56"/>
      <c r="WPC239" s="56"/>
      <c r="WPD239" s="56"/>
      <c r="WPE239" s="56"/>
      <c r="WPF239" s="56"/>
      <c r="WPG239" s="56"/>
      <c r="WPH239" s="56"/>
      <c r="WPI239" s="56"/>
      <c r="WPJ239" s="56"/>
      <c r="WPK239" s="56"/>
      <c r="WPL239" s="56"/>
      <c r="WPM239" s="56"/>
      <c r="WPN239" s="56"/>
      <c r="WPO239" s="56"/>
      <c r="WPP239" s="56"/>
      <c r="WPQ239" s="56"/>
      <c r="WPR239" s="56"/>
      <c r="WPS239" s="56"/>
      <c r="WPT239" s="56"/>
      <c r="WPU239" s="56"/>
      <c r="WPV239" s="56"/>
      <c r="WPW239" s="56"/>
      <c r="WPX239" s="56"/>
      <c r="WPY239" s="56"/>
      <c r="WPZ239" s="56"/>
      <c r="WQA239" s="56"/>
      <c r="WQB239" s="56"/>
      <c r="WQC239" s="56"/>
      <c r="WQD239" s="56"/>
      <c r="WQE239" s="56"/>
      <c r="WQF239" s="56"/>
      <c r="WQG239" s="56"/>
      <c r="WQH239" s="56"/>
      <c r="WQI239" s="56"/>
      <c r="WQJ239" s="56"/>
      <c r="WQK239" s="56"/>
      <c r="WQL239" s="56"/>
      <c r="WQM239" s="56"/>
      <c r="WQN239" s="56"/>
      <c r="WQO239" s="56"/>
      <c r="WQP239" s="56"/>
      <c r="WQQ239" s="56"/>
      <c r="WQR239" s="56"/>
      <c r="WQS239" s="56"/>
      <c r="WQT239" s="56"/>
      <c r="WQU239" s="56"/>
      <c r="WQV239" s="56"/>
      <c r="WQW239" s="56"/>
      <c r="WQX239" s="56"/>
      <c r="WQY239" s="56"/>
      <c r="WQZ239" s="56"/>
      <c r="WRA239" s="56"/>
      <c r="WRB239" s="56"/>
      <c r="WRC239" s="56"/>
      <c r="WRD239" s="56"/>
      <c r="WRE239" s="56"/>
      <c r="WRF239" s="56"/>
      <c r="WRG239" s="56"/>
      <c r="WRH239" s="56"/>
      <c r="WRI239" s="56"/>
      <c r="WRJ239" s="56"/>
      <c r="WRK239" s="56"/>
      <c r="WRL239" s="56"/>
      <c r="WRM239" s="56"/>
      <c r="WRN239" s="56"/>
      <c r="WRO239" s="56"/>
      <c r="WRP239" s="56"/>
      <c r="WRQ239" s="56"/>
      <c r="WRR239" s="56"/>
      <c r="WRS239" s="56"/>
      <c r="WRT239" s="56"/>
      <c r="WRU239" s="56"/>
      <c r="WRV239" s="56"/>
      <c r="WRW239" s="56"/>
      <c r="WRX239" s="56"/>
      <c r="WRY239" s="56"/>
      <c r="WRZ239" s="56"/>
      <c r="WSA239" s="56"/>
      <c r="WSB239" s="56"/>
      <c r="WSC239" s="56"/>
      <c r="WSD239" s="56"/>
      <c r="WSE239" s="56"/>
      <c r="WSF239" s="56"/>
      <c r="WSG239" s="56"/>
      <c r="WSH239" s="56"/>
      <c r="WSI239" s="56"/>
      <c r="WSJ239" s="56"/>
      <c r="WSK239" s="56"/>
      <c r="WSL239" s="56"/>
      <c r="WSM239" s="56"/>
      <c r="WSN239" s="56"/>
      <c r="WSO239" s="56"/>
      <c r="WSP239" s="56"/>
      <c r="WSQ239" s="56"/>
      <c r="WSR239" s="56"/>
      <c r="WSS239" s="56"/>
      <c r="WST239" s="56"/>
      <c r="WSU239" s="56"/>
      <c r="WSV239" s="56"/>
      <c r="WSW239" s="56"/>
      <c r="WSX239" s="56"/>
      <c r="WSY239" s="56"/>
      <c r="WSZ239" s="56"/>
      <c r="WTA239" s="56"/>
      <c r="WTB239" s="56"/>
      <c r="WTC239" s="56"/>
      <c r="WTD239" s="56"/>
      <c r="WTE239" s="56"/>
      <c r="WTF239" s="56"/>
      <c r="WTG239" s="56"/>
      <c r="WTH239" s="56"/>
      <c r="WTI239" s="56"/>
      <c r="WTJ239" s="56"/>
      <c r="WTK239" s="56"/>
      <c r="WTL239" s="56"/>
      <c r="WTM239" s="56"/>
      <c r="WTN239" s="56"/>
      <c r="WTO239" s="56"/>
      <c r="WTP239" s="56"/>
      <c r="WTQ239" s="56"/>
      <c r="WTR239" s="56"/>
      <c r="WTS239" s="56"/>
      <c r="WTT239" s="56"/>
      <c r="WTU239" s="56"/>
      <c r="WTV239" s="56"/>
      <c r="WTW239" s="56"/>
      <c r="WTX239" s="56"/>
      <c r="WTY239" s="56"/>
      <c r="WTZ239" s="56"/>
      <c r="WUA239" s="56"/>
      <c r="WUB239" s="56"/>
      <c r="WUC239" s="56"/>
      <c r="WUD239" s="56"/>
      <c r="WUE239" s="56"/>
      <c r="WUF239" s="56"/>
      <c r="WUG239" s="56"/>
      <c r="WUH239" s="56"/>
      <c r="WUI239" s="56"/>
      <c r="WUJ239" s="56"/>
      <c r="WUK239" s="56"/>
      <c r="WUL239" s="56"/>
      <c r="WUM239" s="56"/>
      <c r="WUN239" s="56"/>
      <c r="WUO239" s="56"/>
      <c r="WUP239" s="56"/>
      <c r="WUQ239" s="56"/>
      <c r="WUR239" s="56"/>
      <c r="WUS239" s="56"/>
      <c r="WUT239" s="56"/>
      <c r="WUU239" s="56"/>
      <c r="WUV239" s="56"/>
      <c r="WUW239" s="56"/>
      <c r="WUX239" s="56"/>
      <c r="WUY239" s="56"/>
      <c r="WUZ239" s="56"/>
      <c r="WVA239" s="56"/>
      <c r="WVB239" s="56"/>
      <c r="WVC239" s="56"/>
      <c r="WVD239" s="56"/>
      <c r="WVE239" s="56"/>
      <c r="WVF239" s="56"/>
      <c r="WVG239" s="56"/>
      <c r="WVH239" s="56"/>
      <c r="WVI239" s="56"/>
      <c r="WVJ239" s="56"/>
      <c r="WVK239" s="56"/>
      <c r="WVL239" s="56"/>
      <c r="WVM239" s="56"/>
      <c r="WVN239" s="56"/>
      <c r="WVO239" s="56"/>
      <c r="WVP239" s="56"/>
      <c r="WVQ239" s="56"/>
      <c r="WVR239" s="56"/>
      <c r="WVS239" s="56"/>
      <c r="WVT239" s="56"/>
      <c r="WVU239" s="56"/>
      <c r="WVV239" s="56"/>
      <c r="WVW239" s="56"/>
      <c r="WVX239" s="56"/>
      <c r="WVY239" s="56"/>
      <c r="WVZ239" s="56"/>
      <c r="WWA239" s="56"/>
      <c r="WWB239" s="56"/>
      <c r="WWC239" s="56"/>
      <c r="WWD239" s="56"/>
      <c r="WWE239" s="56"/>
      <c r="WWF239" s="56"/>
      <c r="WWG239" s="56"/>
      <c r="WWH239" s="56"/>
      <c r="WWI239" s="56"/>
      <c r="WWJ239" s="56"/>
      <c r="WWK239" s="56"/>
      <c r="WWL239" s="56"/>
      <c r="WWM239" s="56"/>
      <c r="WWN239" s="56"/>
      <c r="WWO239" s="56"/>
      <c r="WWP239" s="56"/>
      <c r="WWQ239" s="56"/>
      <c r="WWR239" s="56"/>
      <c r="WWS239" s="56"/>
      <c r="WWT239" s="56"/>
      <c r="WWU239" s="56"/>
      <c r="WWV239" s="56"/>
      <c r="WWW239" s="56"/>
      <c r="WWX239" s="56"/>
      <c r="WWY239" s="56"/>
      <c r="WWZ239" s="56"/>
      <c r="WXA239" s="56"/>
      <c r="WXB239" s="56"/>
      <c r="WXC239" s="56"/>
      <c r="WXD239" s="56"/>
      <c r="WXE239" s="56"/>
      <c r="WXF239" s="56"/>
      <c r="WXG239" s="56"/>
      <c r="WXH239" s="56"/>
      <c r="WXI239" s="56"/>
      <c r="WXJ239" s="56"/>
      <c r="WXK239" s="56"/>
      <c r="WXL239" s="56"/>
      <c r="WXM239" s="56"/>
      <c r="WXN239" s="56"/>
      <c r="WXO239" s="56"/>
      <c r="WXP239" s="56"/>
      <c r="WXQ239" s="56"/>
      <c r="WXR239" s="56"/>
      <c r="WXS239" s="56"/>
      <c r="WXT239" s="56"/>
      <c r="WXU239" s="56"/>
      <c r="WXV239" s="56"/>
      <c r="WXW239" s="56"/>
      <c r="WXX239" s="56"/>
      <c r="WXY239" s="56"/>
      <c r="WXZ239" s="56"/>
      <c r="WYA239" s="56"/>
      <c r="WYB239" s="56"/>
      <c r="WYC239" s="56"/>
      <c r="WYD239" s="56"/>
      <c r="WYE239" s="56"/>
      <c r="WYF239" s="56"/>
      <c r="WYG239" s="56"/>
      <c r="WYH239" s="56"/>
      <c r="WYI239" s="56"/>
      <c r="WYJ239" s="56"/>
      <c r="WYK239" s="56"/>
      <c r="WYL239" s="56"/>
      <c r="WYM239" s="56"/>
      <c r="WYN239" s="56"/>
      <c r="WYO239" s="56"/>
      <c r="WYP239" s="56"/>
      <c r="WYQ239" s="56"/>
      <c r="WYR239" s="56"/>
      <c r="WYS239" s="56"/>
      <c r="WYT239" s="56"/>
      <c r="WYU239" s="56"/>
      <c r="WYV239" s="56"/>
      <c r="WYW239" s="56"/>
      <c r="WYX239" s="56"/>
      <c r="WYY239" s="56"/>
      <c r="WYZ239" s="56"/>
      <c r="WZA239" s="56"/>
      <c r="WZB239" s="56"/>
      <c r="WZC239" s="56"/>
      <c r="WZD239" s="56"/>
      <c r="WZE239" s="56"/>
      <c r="WZF239" s="56"/>
      <c r="WZG239" s="56"/>
      <c r="WZH239" s="56"/>
      <c r="WZI239" s="56"/>
      <c r="WZJ239" s="56"/>
      <c r="WZK239" s="56"/>
      <c r="WZL239" s="56"/>
      <c r="WZM239" s="56"/>
      <c r="WZN239" s="56"/>
      <c r="WZO239" s="56"/>
      <c r="WZP239" s="56"/>
      <c r="WZQ239" s="56"/>
      <c r="WZR239" s="56"/>
      <c r="WZS239" s="56"/>
      <c r="WZT239" s="56"/>
      <c r="WZU239" s="56"/>
      <c r="WZV239" s="56"/>
      <c r="WZW239" s="56"/>
      <c r="WZX239" s="56"/>
      <c r="WZY239" s="56"/>
      <c r="WZZ239" s="56"/>
      <c r="XAA239" s="56"/>
      <c r="XAB239" s="56"/>
      <c r="XAC239" s="56"/>
      <c r="XAD239" s="56"/>
      <c r="XAE239" s="56"/>
      <c r="XAF239" s="56"/>
      <c r="XAG239" s="56"/>
      <c r="XAH239" s="56"/>
      <c r="XAI239" s="56"/>
      <c r="XAJ239" s="56"/>
      <c r="XAK239" s="56"/>
      <c r="XAL239" s="56"/>
      <c r="XAM239" s="56"/>
      <c r="XAN239" s="56"/>
      <c r="XAO239" s="56"/>
      <c r="XAP239" s="56"/>
      <c r="XAQ239" s="56"/>
      <c r="XAR239" s="56"/>
      <c r="XAS239" s="56"/>
      <c r="XAT239" s="56"/>
      <c r="XAU239" s="56"/>
      <c r="XAV239" s="56"/>
      <c r="XAW239" s="56"/>
      <c r="XAX239" s="56"/>
      <c r="XAY239" s="56"/>
      <c r="XAZ239" s="56"/>
      <c r="XBA239" s="56"/>
      <c r="XBB239" s="56"/>
      <c r="XBC239" s="56"/>
      <c r="XBD239" s="56"/>
      <c r="XBE239" s="56"/>
      <c r="XBF239" s="56"/>
      <c r="XBG239" s="56"/>
      <c r="XBH239" s="56"/>
      <c r="XBI239" s="56"/>
      <c r="XBJ239" s="56"/>
      <c r="XBK239" s="56"/>
      <c r="XBL239" s="56"/>
      <c r="XBM239" s="56"/>
      <c r="XBN239" s="56"/>
      <c r="XBO239" s="56"/>
      <c r="XBP239" s="56"/>
      <c r="XBQ239" s="56"/>
      <c r="XBR239" s="56"/>
      <c r="XBS239" s="56"/>
      <c r="XBT239" s="56"/>
      <c r="XBU239" s="56"/>
      <c r="XBV239" s="56"/>
      <c r="XBW239" s="56"/>
      <c r="XBX239" s="56"/>
      <c r="XBY239" s="56"/>
      <c r="XBZ239" s="56"/>
      <c r="XCA239" s="56"/>
      <c r="XCB239" s="56"/>
      <c r="XCC239" s="56"/>
      <c r="XCD239" s="56"/>
      <c r="XCE239" s="56"/>
      <c r="XCF239" s="56"/>
      <c r="XCG239" s="56"/>
      <c r="XCH239" s="56"/>
      <c r="XCI239" s="56"/>
      <c r="XCJ239" s="56"/>
      <c r="XCK239" s="56"/>
      <c r="XCL239" s="56"/>
      <c r="XCM239" s="56"/>
      <c r="XCN239" s="56"/>
      <c r="XCO239" s="56"/>
      <c r="XCP239" s="56"/>
      <c r="XCQ239" s="56"/>
      <c r="XCR239" s="56"/>
      <c r="XCS239" s="56"/>
      <c r="XCT239" s="56"/>
      <c r="XCU239" s="56"/>
      <c r="XCV239" s="56"/>
      <c r="XCW239" s="56"/>
      <c r="XCX239" s="56"/>
      <c r="XCY239" s="56"/>
      <c r="XCZ239" s="56"/>
      <c r="XDA239" s="56"/>
      <c r="XDB239" s="56"/>
      <c r="XDC239" s="56"/>
      <c r="XDD239" s="56"/>
      <c r="XDE239" s="56"/>
      <c r="XDF239" s="56"/>
      <c r="XDG239" s="56"/>
      <c r="XDH239" s="56"/>
      <c r="XDI239" s="56"/>
      <c r="XDJ239" s="56"/>
      <c r="XDK239" s="56"/>
      <c r="XDL239" s="56"/>
      <c r="XDM239" s="56"/>
      <c r="XDN239" s="56"/>
      <c r="XDO239" s="56"/>
      <c r="XDP239" s="56"/>
      <c r="XDQ239" s="56"/>
      <c r="XDR239" s="56"/>
      <c r="XDS239" s="56"/>
    </row>
    <row r="240" spans="1:16347" s="57" customFormat="1" ht="51" customHeight="1" x14ac:dyDescent="0.15">
      <c r="A240" s="1" t="s">
        <v>6</v>
      </c>
      <c r="B240" s="1" t="s">
        <v>6</v>
      </c>
      <c r="C240" s="1" t="s">
        <v>6</v>
      </c>
      <c r="D240" s="1" t="s">
        <v>6</v>
      </c>
      <c r="E240" s="1"/>
      <c r="F240" s="1"/>
      <c r="G240" s="1" t="s">
        <v>557</v>
      </c>
      <c r="H240" s="1"/>
      <c r="I240" s="1" t="s">
        <v>109</v>
      </c>
      <c r="J240" s="1" t="s">
        <v>109</v>
      </c>
      <c r="K240" s="1" t="s">
        <v>109</v>
      </c>
      <c r="L240" s="1" t="s">
        <v>109</v>
      </c>
      <c r="M240" s="1" t="s">
        <v>110</v>
      </c>
      <c r="N240" s="1" t="s">
        <v>110</v>
      </c>
      <c r="O240" s="1" t="s">
        <v>109</v>
      </c>
      <c r="P240" s="1" t="s">
        <v>110</v>
      </c>
      <c r="Q240" s="1" t="s">
        <v>109</v>
      </c>
      <c r="R240" s="1" t="s">
        <v>109</v>
      </c>
      <c r="S240" s="1" t="s">
        <v>109</v>
      </c>
      <c r="T240" s="1" t="s">
        <v>110</v>
      </c>
      <c r="U240" s="1" t="s">
        <v>110</v>
      </c>
      <c r="V240" s="1" t="s">
        <v>111</v>
      </c>
      <c r="W240" s="1" t="s">
        <v>1132</v>
      </c>
      <c r="X240" s="39">
        <v>75</v>
      </c>
      <c r="Y240" s="39">
        <v>60</v>
      </c>
      <c r="Z240" s="39">
        <v>65</v>
      </c>
      <c r="AA240" s="39">
        <v>70</v>
      </c>
      <c r="AB240" s="39">
        <v>75</v>
      </c>
      <c r="AC240" s="1" t="s">
        <v>1133</v>
      </c>
      <c r="AD240" s="1" t="s">
        <v>1134</v>
      </c>
      <c r="AE240" s="1" t="s">
        <v>1115</v>
      </c>
      <c r="AF240" s="37"/>
      <c r="AG240" s="37"/>
      <c r="AH240" s="37">
        <v>1</v>
      </c>
      <c r="AI240" s="37"/>
      <c r="AJ240" s="37"/>
      <c r="AK240" s="37">
        <v>1</v>
      </c>
      <c r="AL240" s="37"/>
      <c r="AM240" s="37"/>
      <c r="AN240" s="37">
        <v>1</v>
      </c>
      <c r="AO240" s="37"/>
      <c r="AP240" s="37"/>
      <c r="AQ240" s="37">
        <v>1</v>
      </c>
      <c r="AR240" s="1" t="s">
        <v>1135</v>
      </c>
      <c r="AS240" s="1" t="s">
        <v>141</v>
      </c>
      <c r="AT240" s="1" t="s">
        <v>131</v>
      </c>
      <c r="AU240" s="1" t="s">
        <v>132</v>
      </c>
      <c r="AV240" s="1" t="s">
        <v>1136</v>
      </c>
      <c r="AW240" s="1" t="s">
        <v>109</v>
      </c>
      <c r="AX240" s="1" t="s">
        <v>109</v>
      </c>
      <c r="AY240" s="1" t="s">
        <v>109</v>
      </c>
      <c r="AZ240" s="1" t="s">
        <v>109</v>
      </c>
      <c r="BA240" s="1" t="s">
        <v>109</v>
      </c>
      <c r="BB240" s="1" t="s">
        <v>109</v>
      </c>
      <c r="BC240" s="1" t="s">
        <v>109</v>
      </c>
      <c r="BD240" s="1" t="s">
        <v>109</v>
      </c>
      <c r="BE240" s="1" t="s">
        <v>109</v>
      </c>
      <c r="BF240" s="1" t="s">
        <v>109</v>
      </c>
      <c r="BG240" s="1" t="s">
        <v>109</v>
      </c>
      <c r="BH240" s="1" t="s">
        <v>109</v>
      </c>
      <c r="BI240" s="1" t="s">
        <v>109</v>
      </c>
      <c r="BJ240" s="1" t="s">
        <v>109</v>
      </c>
      <c r="BK240" s="1" t="s">
        <v>109</v>
      </c>
      <c r="BL240" s="1" t="s">
        <v>109</v>
      </c>
      <c r="BM240" s="1" t="s">
        <v>110</v>
      </c>
      <c r="BN240" s="52">
        <f t="shared" si="71"/>
        <v>0.98337292161520184</v>
      </c>
      <c r="BO240" s="101">
        <f t="shared" si="50"/>
        <v>0.98337292161520184</v>
      </c>
      <c r="BP240" s="103">
        <f>+CM240/CN240</f>
        <v>0.83085714285714285</v>
      </c>
      <c r="BQ240" s="54"/>
      <c r="BR240" s="52">
        <f>+(BN240+BO240+BP240+BQ240)/4</f>
        <v>0.69940074652188666</v>
      </c>
      <c r="BS240" s="101">
        <f>BN240</f>
        <v>0.98337292161520184</v>
      </c>
      <c r="BT240" s="101">
        <f>BO240</f>
        <v>0.98337292161520184</v>
      </c>
      <c r="BU240" s="103">
        <f>+BP240</f>
        <v>0.83085714285714285</v>
      </c>
      <c r="BV240" s="101"/>
      <c r="BW240" s="101">
        <f t="shared" si="70"/>
        <v>0.69940074652188666</v>
      </c>
      <c r="BX240" s="35">
        <v>43560</v>
      </c>
      <c r="BY240" s="36">
        <v>828</v>
      </c>
      <c r="BZ240" s="36">
        <v>842</v>
      </c>
      <c r="CA240" s="1" t="s">
        <v>1137</v>
      </c>
      <c r="CB240" s="1" t="s">
        <v>1138</v>
      </c>
      <c r="CC240" s="1" t="s">
        <v>1139</v>
      </c>
      <c r="CD240" s="1" t="s">
        <v>1140</v>
      </c>
      <c r="CE240" s="102">
        <v>43654</v>
      </c>
      <c r="CF240" s="36">
        <v>828</v>
      </c>
      <c r="CG240" s="36">
        <v>842</v>
      </c>
      <c r="CH240" s="1" t="s">
        <v>1553</v>
      </c>
      <c r="CI240" s="1" t="s">
        <v>1138</v>
      </c>
      <c r="CJ240" s="1" t="s">
        <v>1139</v>
      </c>
      <c r="CK240" s="1" t="s">
        <v>1140</v>
      </c>
      <c r="CL240" s="102">
        <v>43745</v>
      </c>
      <c r="CM240" s="36">
        <v>727</v>
      </c>
      <c r="CN240" s="36">
        <v>875</v>
      </c>
      <c r="CO240" s="1" t="s">
        <v>1804</v>
      </c>
      <c r="CP240" s="1" t="s">
        <v>1805</v>
      </c>
      <c r="CQ240" s="1" t="s">
        <v>1806</v>
      </c>
      <c r="CR240" s="1" t="s">
        <v>1807</v>
      </c>
      <c r="CS240" s="38"/>
      <c r="CT240" s="36"/>
      <c r="CU240" s="36"/>
      <c r="CV240" s="38"/>
      <c r="CW240" s="38"/>
      <c r="CX240" s="38"/>
      <c r="CY240" s="38"/>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c r="IK240" s="56"/>
      <c r="IL240" s="56"/>
      <c r="IM240" s="56"/>
      <c r="IN240" s="56"/>
      <c r="IO240" s="56"/>
      <c r="IP240" s="56"/>
      <c r="IQ240" s="56"/>
      <c r="IR240" s="56"/>
      <c r="IS240" s="56"/>
      <c r="IT240" s="56"/>
      <c r="IU240" s="56"/>
      <c r="IV240" s="56"/>
      <c r="IW240" s="56"/>
      <c r="IX240" s="56"/>
      <c r="IY240" s="56"/>
      <c r="IZ240" s="56"/>
      <c r="JA240" s="56"/>
      <c r="JB240" s="56"/>
      <c r="JC240" s="56"/>
      <c r="JD240" s="56"/>
      <c r="JE240" s="56"/>
      <c r="JF240" s="56"/>
      <c r="JG240" s="56"/>
      <c r="JH240" s="56"/>
      <c r="JI240" s="56"/>
      <c r="JJ240" s="56"/>
      <c r="JK240" s="56"/>
      <c r="JL240" s="56"/>
      <c r="JM240" s="56"/>
      <c r="JN240" s="56"/>
      <c r="JO240" s="56"/>
      <c r="JP240" s="56"/>
      <c r="JQ240" s="56"/>
      <c r="JR240" s="56"/>
      <c r="JS240" s="56"/>
      <c r="JT240" s="56"/>
      <c r="JU240" s="56"/>
      <c r="JV240" s="56"/>
      <c r="JW240" s="56"/>
      <c r="JX240" s="56"/>
      <c r="JY240" s="56"/>
      <c r="JZ240" s="56"/>
      <c r="KA240" s="56"/>
      <c r="KB240" s="56"/>
      <c r="KC240" s="56"/>
      <c r="KD240" s="56"/>
      <c r="KE240" s="56"/>
      <c r="KF240" s="56"/>
      <c r="KG240" s="56"/>
      <c r="KH240" s="56"/>
      <c r="KI240" s="56"/>
      <c r="KJ240" s="56"/>
      <c r="KK240" s="56"/>
      <c r="KL240" s="56"/>
      <c r="KM240" s="56"/>
      <c r="KN240" s="56"/>
      <c r="KO240" s="56"/>
      <c r="KP240" s="56"/>
      <c r="KQ240" s="56"/>
      <c r="KR240" s="56"/>
      <c r="KS240" s="56"/>
      <c r="KT240" s="56"/>
      <c r="KU240" s="56"/>
      <c r="KV240" s="56"/>
      <c r="KW240" s="56"/>
      <c r="KX240" s="56"/>
      <c r="KY240" s="56"/>
      <c r="KZ240" s="56"/>
      <c r="LA240" s="56"/>
      <c r="LB240" s="56"/>
      <c r="LC240" s="56"/>
      <c r="LD240" s="56"/>
      <c r="LE240" s="56"/>
      <c r="LF240" s="56"/>
      <c r="LG240" s="56"/>
      <c r="LH240" s="56"/>
      <c r="LI240" s="56"/>
      <c r="LJ240" s="56"/>
      <c r="LK240" s="56"/>
      <c r="LL240" s="56"/>
      <c r="LM240" s="56"/>
      <c r="LN240" s="56"/>
      <c r="LO240" s="56"/>
      <c r="LP240" s="56"/>
      <c r="LQ240" s="56"/>
      <c r="LR240" s="56"/>
      <c r="LS240" s="56"/>
      <c r="LT240" s="56"/>
      <c r="LU240" s="56"/>
      <c r="LV240" s="56"/>
      <c r="LW240" s="56"/>
      <c r="LX240" s="56"/>
      <c r="LY240" s="56"/>
      <c r="LZ240" s="56"/>
      <c r="MA240" s="56"/>
      <c r="MB240" s="56"/>
      <c r="MC240" s="56"/>
      <c r="MD240" s="56"/>
      <c r="ME240" s="56"/>
      <c r="MF240" s="56"/>
      <c r="MG240" s="56"/>
      <c r="MH240" s="56"/>
      <c r="MI240" s="56"/>
      <c r="MJ240" s="56"/>
      <c r="MK240" s="56"/>
      <c r="ML240" s="56"/>
      <c r="MM240" s="56"/>
      <c r="MN240" s="56"/>
      <c r="MO240" s="56"/>
      <c r="MP240" s="56"/>
      <c r="MQ240" s="56"/>
      <c r="MR240" s="56"/>
      <c r="MS240" s="56"/>
      <c r="MT240" s="56"/>
      <c r="MU240" s="56"/>
      <c r="MV240" s="56"/>
      <c r="MW240" s="56"/>
      <c r="MX240" s="56"/>
      <c r="MY240" s="56"/>
      <c r="MZ240" s="56"/>
      <c r="NA240" s="56"/>
      <c r="NB240" s="56"/>
      <c r="NC240" s="56"/>
      <c r="ND240" s="56"/>
      <c r="NE240" s="56"/>
      <c r="NF240" s="56"/>
      <c r="NG240" s="56"/>
      <c r="NH240" s="56"/>
      <c r="NI240" s="56"/>
      <c r="NJ240" s="56"/>
      <c r="NK240" s="56"/>
      <c r="NL240" s="56"/>
      <c r="NM240" s="56"/>
      <c r="NN240" s="56"/>
      <c r="NO240" s="56"/>
      <c r="NP240" s="56"/>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c r="PB240" s="56"/>
      <c r="PC240" s="56"/>
      <c r="PD240" s="56"/>
      <c r="PE240" s="56"/>
      <c r="PF240" s="56"/>
      <c r="PG240" s="56"/>
      <c r="PH240" s="56"/>
      <c r="PI240" s="56"/>
      <c r="PJ240" s="56"/>
      <c r="PK240" s="56"/>
      <c r="PL240" s="56"/>
      <c r="PM240" s="56"/>
      <c r="PN240" s="56"/>
      <c r="PO240" s="56"/>
      <c r="PP240" s="56"/>
      <c r="PQ240" s="56"/>
      <c r="PR240" s="56"/>
      <c r="PS240" s="56"/>
      <c r="PT240" s="56"/>
      <c r="PU240" s="56"/>
      <c r="PV240" s="56"/>
      <c r="PW240" s="56"/>
      <c r="PX240" s="56"/>
      <c r="PY240" s="56"/>
      <c r="PZ240" s="56"/>
      <c r="QA240" s="56"/>
      <c r="QB240" s="56"/>
      <c r="QC240" s="56"/>
      <c r="QD240" s="56"/>
      <c r="QE240" s="56"/>
      <c r="QF240" s="56"/>
      <c r="QG240" s="56"/>
      <c r="QH240" s="56"/>
      <c r="QI240" s="56"/>
      <c r="QJ240" s="56"/>
      <c r="QK240" s="56"/>
      <c r="QL240" s="56"/>
      <c r="QM240" s="56"/>
      <c r="QN240" s="56"/>
      <c r="QO240" s="56"/>
      <c r="QP240" s="56"/>
      <c r="QQ240" s="56"/>
      <c r="QR240" s="56"/>
      <c r="QS240" s="56"/>
      <c r="QT240" s="56"/>
      <c r="QU240" s="56"/>
      <c r="QV240" s="56"/>
      <c r="QW240" s="56"/>
      <c r="QX240" s="56"/>
      <c r="QY240" s="56"/>
      <c r="QZ240" s="56"/>
      <c r="RA240" s="56"/>
      <c r="RB240" s="56"/>
      <c r="RC240" s="56"/>
      <c r="RD240" s="56"/>
      <c r="RE240" s="56"/>
      <c r="RF240" s="56"/>
      <c r="RG240" s="56"/>
      <c r="RH240" s="56"/>
      <c r="RI240" s="56"/>
      <c r="RJ240" s="56"/>
      <c r="RK240" s="56"/>
      <c r="RL240" s="56"/>
      <c r="RM240" s="56"/>
      <c r="RN240" s="56"/>
      <c r="RO240" s="56"/>
      <c r="RP240" s="56"/>
      <c r="RQ240" s="56"/>
      <c r="RR240" s="56"/>
      <c r="RS240" s="56"/>
      <c r="RT240" s="56"/>
      <c r="RU240" s="56"/>
      <c r="RV240" s="56"/>
      <c r="RW240" s="56"/>
      <c r="RX240" s="56"/>
      <c r="RY240" s="56"/>
      <c r="RZ240" s="56"/>
      <c r="SA240" s="56"/>
      <c r="SB240" s="56"/>
      <c r="SC240" s="56"/>
      <c r="SD240" s="56"/>
      <c r="SE240" s="56"/>
      <c r="SF240" s="56"/>
      <c r="SG240" s="56"/>
      <c r="SH240" s="56"/>
      <c r="SI240" s="56"/>
      <c r="SJ240" s="56"/>
      <c r="SK240" s="56"/>
      <c r="SL240" s="56"/>
      <c r="SM240" s="56"/>
      <c r="SN240" s="56"/>
      <c r="SO240" s="56"/>
      <c r="SP240" s="56"/>
      <c r="SQ240" s="56"/>
      <c r="SR240" s="56"/>
      <c r="SS240" s="56"/>
      <c r="ST240" s="56"/>
      <c r="SU240" s="56"/>
      <c r="SV240" s="56"/>
      <c r="SW240" s="56"/>
      <c r="SX240" s="56"/>
      <c r="SY240" s="56"/>
      <c r="SZ240" s="56"/>
      <c r="TA240" s="56"/>
      <c r="TB240" s="56"/>
      <c r="TC240" s="56"/>
      <c r="TD240" s="56"/>
      <c r="TE240" s="56"/>
      <c r="TF240" s="56"/>
      <c r="TG240" s="56"/>
      <c r="TH240" s="56"/>
      <c r="TI240" s="56"/>
      <c r="TJ240" s="56"/>
      <c r="TK240" s="56"/>
      <c r="TL240" s="56"/>
      <c r="TM240" s="56"/>
      <c r="TN240" s="56"/>
      <c r="TO240" s="56"/>
      <c r="TP240" s="56"/>
      <c r="TQ240" s="56"/>
      <c r="TR240" s="56"/>
      <c r="TS240" s="56"/>
      <c r="TT240" s="56"/>
      <c r="TU240" s="56"/>
      <c r="TV240" s="56"/>
      <c r="TW240" s="56"/>
      <c r="TX240" s="56"/>
      <c r="TY240" s="56"/>
      <c r="TZ240" s="56"/>
      <c r="UA240" s="56"/>
      <c r="UB240" s="56"/>
      <c r="UC240" s="56"/>
      <c r="UD240" s="56"/>
      <c r="UE240" s="56"/>
      <c r="UF240" s="56"/>
      <c r="UG240" s="56"/>
      <c r="UH240" s="56"/>
      <c r="UI240" s="56"/>
      <c r="UJ240" s="56"/>
      <c r="UK240" s="56"/>
      <c r="UL240" s="56"/>
      <c r="UM240" s="56"/>
      <c r="UN240" s="56"/>
      <c r="UO240" s="56"/>
      <c r="UP240" s="56"/>
      <c r="UQ240" s="56"/>
      <c r="UR240" s="56"/>
      <c r="US240" s="56"/>
      <c r="UT240" s="56"/>
      <c r="UU240" s="56"/>
      <c r="UV240" s="56"/>
      <c r="UW240" s="56"/>
      <c r="UX240" s="56"/>
      <c r="UY240" s="56"/>
      <c r="UZ240" s="56"/>
      <c r="VA240" s="56"/>
      <c r="VB240" s="56"/>
      <c r="VC240" s="56"/>
      <c r="VD240" s="56"/>
      <c r="VE240" s="56"/>
      <c r="VF240" s="56"/>
      <c r="VG240" s="56"/>
      <c r="VH240" s="56"/>
      <c r="VI240" s="56"/>
      <c r="VJ240" s="56"/>
      <c r="VK240" s="56"/>
      <c r="VL240" s="56"/>
      <c r="VM240" s="56"/>
      <c r="VN240" s="56"/>
      <c r="VO240" s="56"/>
      <c r="VP240" s="56"/>
      <c r="VQ240" s="56"/>
      <c r="VR240" s="56"/>
      <c r="VS240" s="56"/>
      <c r="VT240" s="56"/>
      <c r="VU240" s="56"/>
      <c r="VV240" s="56"/>
      <c r="VW240" s="56"/>
      <c r="VX240" s="56"/>
      <c r="VY240" s="56"/>
      <c r="VZ240" s="56"/>
      <c r="WA240" s="56"/>
      <c r="WB240" s="56"/>
      <c r="WC240" s="56"/>
      <c r="WD240" s="56"/>
      <c r="WE240" s="56"/>
      <c r="WF240" s="56"/>
      <c r="WG240" s="56"/>
      <c r="WH240" s="56"/>
      <c r="WI240" s="56"/>
      <c r="WJ240" s="56"/>
      <c r="WK240" s="56"/>
      <c r="WL240" s="56"/>
      <c r="WM240" s="56"/>
      <c r="WN240" s="56"/>
      <c r="WO240" s="56"/>
      <c r="WP240" s="56"/>
      <c r="WQ240" s="56"/>
      <c r="WR240" s="56"/>
      <c r="WS240" s="56"/>
      <c r="WT240" s="56"/>
      <c r="WU240" s="56"/>
      <c r="WV240" s="56"/>
      <c r="WW240" s="56"/>
      <c r="WX240" s="56"/>
      <c r="WY240" s="56"/>
      <c r="WZ240" s="56"/>
      <c r="XA240" s="56"/>
      <c r="XB240" s="56"/>
      <c r="XC240" s="56"/>
      <c r="XD240" s="56"/>
      <c r="XE240" s="56"/>
      <c r="XF240" s="56"/>
      <c r="XG240" s="56"/>
      <c r="XH240" s="56"/>
      <c r="XI240" s="56"/>
      <c r="XJ240" s="56"/>
      <c r="XK240" s="56"/>
      <c r="XL240" s="56"/>
      <c r="XM240" s="56"/>
      <c r="XN240" s="56"/>
      <c r="XO240" s="56"/>
      <c r="XP240" s="56"/>
      <c r="XQ240" s="56"/>
      <c r="XR240" s="56"/>
      <c r="XS240" s="56"/>
      <c r="XT240" s="56"/>
      <c r="XU240" s="56"/>
      <c r="XV240" s="56"/>
      <c r="XW240" s="56"/>
      <c r="XX240" s="56"/>
      <c r="XY240" s="56"/>
      <c r="XZ240" s="56"/>
      <c r="YA240" s="56"/>
      <c r="YB240" s="56"/>
      <c r="YC240" s="56"/>
      <c r="YD240" s="56"/>
      <c r="YE240" s="56"/>
      <c r="YF240" s="56"/>
      <c r="YG240" s="56"/>
      <c r="YH240" s="56"/>
      <c r="YI240" s="56"/>
      <c r="YJ240" s="56"/>
      <c r="YK240" s="56"/>
      <c r="YL240" s="56"/>
      <c r="YM240" s="56"/>
      <c r="YN240" s="56"/>
      <c r="YO240" s="56"/>
      <c r="YP240" s="56"/>
      <c r="YQ240" s="56"/>
      <c r="YR240" s="56"/>
      <c r="YS240" s="56"/>
      <c r="YT240" s="56"/>
      <c r="YU240" s="56"/>
      <c r="YV240" s="56"/>
      <c r="YW240" s="56"/>
      <c r="YX240" s="56"/>
      <c r="YY240" s="56"/>
      <c r="YZ240" s="56"/>
      <c r="ZA240" s="56"/>
      <c r="ZB240" s="56"/>
      <c r="ZC240" s="56"/>
      <c r="ZD240" s="56"/>
      <c r="ZE240" s="56"/>
      <c r="ZF240" s="56"/>
      <c r="ZG240" s="56"/>
      <c r="ZH240" s="56"/>
      <c r="ZI240" s="56"/>
      <c r="ZJ240" s="56"/>
      <c r="ZK240" s="56"/>
      <c r="ZL240" s="56"/>
      <c r="ZM240" s="56"/>
      <c r="ZN240" s="56"/>
      <c r="ZO240" s="56"/>
      <c r="ZP240" s="56"/>
      <c r="ZQ240" s="56"/>
      <c r="ZR240" s="56"/>
      <c r="ZS240" s="56"/>
      <c r="ZT240" s="56"/>
      <c r="ZU240" s="56"/>
      <c r="ZV240" s="56"/>
      <c r="ZW240" s="56"/>
      <c r="ZX240" s="56"/>
      <c r="ZY240" s="56"/>
      <c r="ZZ240" s="56"/>
      <c r="AAA240" s="56"/>
      <c r="AAB240" s="56"/>
      <c r="AAC240" s="56"/>
      <c r="AAD240" s="56"/>
      <c r="AAE240" s="56"/>
      <c r="AAF240" s="56"/>
      <c r="AAG240" s="56"/>
      <c r="AAH240" s="56"/>
      <c r="AAI240" s="56"/>
      <c r="AAJ240" s="56"/>
      <c r="AAK240" s="56"/>
      <c r="AAL240" s="56"/>
      <c r="AAM240" s="56"/>
      <c r="AAN240" s="56"/>
      <c r="AAO240" s="56"/>
      <c r="AAP240" s="56"/>
      <c r="AAQ240" s="56"/>
      <c r="AAR240" s="56"/>
      <c r="AAS240" s="56"/>
      <c r="AAT240" s="56"/>
      <c r="AAU240" s="56"/>
      <c r="AAV240" s="56"/>
      <c r="AAW240" s="56"/>
      <c r="AAX240" s="56"/>
      <c r="AAY240" s="56"/>
      <c r="AAZ240" s="56"/>
      <c r="ABA240" s="56"/>
      <c r="ABB240" s="56"/>
      <c r="ABC240" s="56"/>
      <c r="ABD240" s="56"/>
      <c r="ABE240" s="56"/>
      <c r="ABF240" s="56"/>
      <c r="ABG240" s="56"/>
      <c r="ABH240" s="56"/>
      <c r="ABI240" s="56"/>
      <c r="ABJ240" s="56"/>
      <c r="ABK240" s="56"/>
      <c r="ABL240" s="56"/>
      <c r="ABM240" s="56"/>
      <c r="ABN240" s="56"/>
      <c r="ABO240" s="56"/>
      <c r="ABP240" s="56"/>
      <c r="ABQ240" s="56"/>
      <c r="ABR240" s="56"/>
      <c r="ABS240" s="56"/>
      <c r="ABT240" s="56"/>
      <c r="ABU240" s="56"/>
      <c r="ABV240" s="56"/>
      <c r="ABW240" s="56"/>
      <c r="ABX240" s="56"/>
      <c r="ABY240" s="56"/>
      <c r="ABZ240" s="56"/>
      <c r="ACA240" s="56"/>
      <c r="ACB240" s="56"/>
      <c r="ACC240" s="56"/>
      <c r="ACD240" s="56"/>
      <c r="ACE240" s="56"/>
      <c r="ACF240" s="56"/>
      <c r="ACG240" s="56"/>
      <c r="ACH240" s="56"/>
      <c r="ACI240" s="56"/>
      <c r="ACJ240" s="56"/>
      <c r="ACK240" s="56"/>
      <c r="ACL240" s="56"/>
      <c r="ACM240" s="56"/>
      <c r="ACN240" s="56"/>
      <c r="ACO240" s="56"/>
      <c r="ACP240" s="56"/>
      <c r="ACQ240" s="56"/>
      <c r="ACR240" s="56"/>
      <c r="ACS240" s="56"/>
      <c r="ACT240" s="56"/>
      <c r="ACU240" s="56"/>
      <c r="ACV240" s="56"/>
      <c r="ACW240" s="56"/>
      <c r="ACX240" s="56"/>
      <c r="ACY240" s="56"/>
      <c r="ACZ240" s="56"/>
      <c r="ADA240" s="56"/>
      <c r="ADB240" s="56"/>
      <c r="ADC240" s="56"/>
      <c r="ADD240" s="56"/>
      <c r="ADE240" s="56"/>
      <c r="ADF240" s="56"/>
      <c r="ADG240" s="56"/>
      <c r="ADH240" s="56"/>
      <c r="ADI240" s="56"/>
      <c r="ADJ240" s="56"/>
      <c r="ADK240" s="56"/>
      <c r="ADL240" s="56"/>
      <c r="ADM240" s="56"/>
      <c r="ADN240" s="56"/>
      <c r="ADO240" s="56"/>
      <c r="ADP240" s="56"/>
      <c r="ADQ240" s="56"/>
      <c r="ADR240" s="56"/>
      <c r="ADS240" s="56"/>
      <c r="ADT240" s="56"/>
      <c r="ADU240" s="56"/>
      <c r="ADV240" s="56"/>
      <c r="ADW240" s="56"/>
      <c r="ADX240" s="56"/>
      <c r="ADY240" s="56"/>
      <c r="ADZ240" s="56"/>
      <c r="AEA240" s="56"/>
      <c r="AEB240" s="56"/>
      <c r="AEC240" s="56"/>
      <c r="AED240" s="56"/>
      <c r="AEE240" s="56"/>
      <c r="AEF240" s="56"/>
      <c r="AEG240" s="56"/>
      <c r="AEH240" s="56"/>
      <c r="AEI240" s="56"/>
      <c r="AEJ240" s="56"/>
      <c r="AEK240" s="56"/>
      <c r="AEL240" s="56"/>
      <c r="AEM240" s="56"/>
      <c r="AEN240" s="56"/>
      <c r="AEO240" s="56"/>
      <c r="AEP240" s="56"/>
      <c r="AEQ240" s="56"/>
      <c r="AER240" s="56"/>
      <c r="AES240" s="56"/>
      <c r="AET240" s="56"/>
      <c r="AEU240" s="56"/>
      <c r="AEV240" s="56"/>
      <c r="AEW240" s="56"/>
      <c r="AEX240" s="56"/>
      <c r="AEY240" s="56"/>
      <c r="AEZ240" s="56"/>
      <c r="AFA240" s="56"/>
      <c r="AFB240" s="56"/>
      <c r="AFC240" s="56"/>
      <c r="AFD240" s="56"/>
      <c r="AFE240" s="56"/>
      <c r="AFF240" s="56"/>
      <c r="AFG240" s="56"/>
      <c r="AFH240" s="56"/>
      <c r="AFI240" s="56"/>
      <c r="AFJ240" s="56"/>
      <c r="AFK240" s="56"/>
      <c r="AFL240" s="56"/>
      <c r="AFM240" s="56"/>
      <c r="AFN240" s="56"/>
      <c r="AFO240" s="56"/>
      <c r="AFP240" s="56"/>
      <c r="AFQ240" s="56"/>
      <c r="AFR240" s="56"/>
      <c r="AFS240" s="56"/>
      <c r="AFT240" s="56"/>
      <c r="AFU240" s="56"/>
      <c r="AFV240" s="56"/>
      <c r="AFW240" s="56"/>
      <c r="AFX240" s="56"/>
      <c r="AFY240" s="56"/>
      <c r="AFZ240" s="56"/>
      <c r="AGA240" s="56"/>
      <c r="AGB240" s="56"/>
      <c r="AGC240" s="56"/>
      <c r="AGD240" s="56"/>
      <c r="AGE240" s="56"/>
      <c r="AGF240" s="56"/>
      <c r="AGG240" s="56"/>
      <c r="AGH240" s="56"/>
      <c r="AGI240" s="56"/>
      <c r="AGJ240" s="56"/>
      <c r="AGK240" s="56"/>
      <c r="AGL240" s="56"/>
      <c r="AGM240" s="56"/>
      <c r="AGN240" s="56"/>
      <c r="AGO240" s="56"/>
      <c r="AGP240" s="56"/>
      <c r="AGQ240" s="56"/>
      <c r="AGR240" s="56"/>
      <c r="AGS240" s="56"/>
      <c r="AGT240" s="56"/>
      <c r="AGU240" s="56"/>
      <c r="AGV240" s="56"/>
      <c r="AGW240" s="56"/>
      <c r="AGX240" s="56"/>
      <c r="AGY240" s="56"/>
      <c r="AGZ240" s="56"/>
      <c r="AHA240" s="56"/>
      <c r="AHB240" s="56"/>
      <c r="AHC240" s="56"/>
      <c r="AHD240" s="56"/>
      <c r="AHE240" s="56"/>
      <c r="AHF240" s="56"/>
      <c r="AHG240" s="56"/>
      <c r="AHH240" s="56"/>
      <c r="AHI240" s="56"/>
      <c r="AHJ240" s="56"/>
      <c r="AHK240" s="56"/>
      <c r="AHL240" s="56"/>
      <c r="AHM240" s="56"/>
      <c r="AHN240" s="56"/>
      <c r="AHO240" s="56"/>
      <c r="AHP240" s="56"/>
      <c r="AHQ240" s="56"/>
      <c r="AHR240" s="56"/>
      <c r="AHS240" s="56"/>
      <c r="AHT240" s="56"/>
      <c r="AHU240" s="56"/>
      <c r="AHV240" s="56"/>
      <c r="AHW240" s="56"/>
      <c r="AHX240" s="56"/>
      <c r="AHY240" s="56"/>
      <c r="AHZ240" s="56"/>
      <c r="AIA240" s="56"/>
      <c r="AIB240" s="56"/>
      <c r="AIC240" s="56"/>
      <c r="AID240" s="56"/>
      <c r="AIE240" s="56"/>
      <c r="AIF240" s="56"/>
      <c r="AIG240" s="56"/>
      <c r="AIH240" s="56"/>
      <c r="AII240" s="56"/>
      <c r="AIJ240" s="56"/>
      <c r="AIK240" s="56"/>
      <c r="AIL240" s="56"/>
      <c r="AIM240" s="56"/>
      <c r="AIN240" s="56"/>
      <c r="AIO240" s="56"/>
      <c r="AIP240" s="56"/>
      <c r="AIQ240" s="56"/>
      <c r="AIR240" s="56"/>
      <c r="AIS240" s="56"/>
      <c r="AIT240" s="56"/>
      <c r="AIU240" s="56"/>
      <c r="AIV240" s="56"/>
      <c r="AIW240" s="56"/>
      <c r="AIX240" s="56"/>
      <c r="AIY240" s="56"/>
      <c r="AIZ240" s="56"/>
      <c r="AJA240" s="56"/>
      <c r="AJB240" s="56"/>
      <c r="AJC240" s="56"/>
      <c r="AJD240" s="56"/>
      <c r="AJE240" s="56"/>
      <c r="AJF240" s="56"/>
      <c r="AJG240" s="56"/>
      <c r="AJH240" s="56"/>
      <c r="AJI240" s="56"/>
      <c r="AJJ240" s="56"/>
      <c r="AJK240" s="56"/>
      <c r="AJL240" s="56"/>
      <c r="AJM240" s="56"/>
      <c r="AJN240" s="56"/>
      <c r="AJO240" s="56"/>
      <c r="AJP240" s="56"/>
      <c r="AJQ240" s="56"/>
      <c r="AJR240" s="56"/>
      <c r="AJS240" s="56"/>
      <c r="AJT240" s="56"/>
      <c r="AJU240" s="56"/>
      <c r="AJV240" s="56"/>
      <c r="AJW240" s="56"/>
      <c r="AJX240" s="56"/>
      <c r="AJY240" s="56"/>
      <c r="AJZ240" s="56"/>
      <c r="AKA240" s="56"/>
      <c r="AKB240" s="56"/>
      <c r="AKC240" s="56"/>
      <c r="AKD240" s="56"/>
      <c r="AKE240" s="56"/>
      <c r="AKF240" s="56"/>
      <c r="AKG240" s="56"/>
      <c r="AKH240" s="56"/>
      <c r="AKI240" s="56"/>
      <c r="AKJ240" s="56"/>
      <c r="AKK240" s="56"/>
      <c r="AKL240" s="56"/>
      <c r="AKM240" s="56"/>
      <c r="AKN240" s="56"/>
      <c r="AKO240" s="56"/>
      <c r="AKP240" s="56"/>
      <c r="AKQ240" s="56"/>
      <c r="AKR240" s="56"/>
      <c r="AKS240" s="56"/>
      <c r="AKT240" s="56"/>
      <c r="AKU240" s="56"/>
      <c r="AKV240" s="56"/>
      <c r="AKW240" s="56"/>
      <c r="AKX240" s="56"/>
      <c r="AKY240" s="56"/>
      <c r="AKZ240" s="56"/>
      <c r="ALA240" s="56"/>
      <c r="ALB240" s="56"/>
      <c r="ALC240" s="56"/>
      <c r="ALD240" s="56"/>
      <c r="ALE240" s="56"/>
      <c r="ALF240" s="56"/>
      <c r="ALG240" s="56"/>
      <c r="ALH240" s="56"/>
      <c r="ALI240" s="56"/>
      <c r="ALJ240" s="56"/>
      <c r="ALK240" s="56"/>
      <c r="ALL240" s="56"/>
      <c r="ALM240" s="56"/>
      <c r="ALN240" s="56"/>
      <c r="ALO240" s="56"/>
      <c r="ALP240" s="56"/>
      <c r="ALQ240" s="56"/>
      <c r="ALR240" s="56"/>
      <c r="ALS240" s="56"/>
      <c r="ALT240" s="56"/>
      <c r="ALU240" s="56"/>
      <c r="ALV240" s="56"/>
      <c r="ALW240" s="56"/>
      <c r="ALX240" s="56"/>
      <c r="ALY240" s="56"/>
      <c r="ALZ240" s="56"/>
      <c r="AMA240" s="56"/>
      <c r="AMB240" s="56"/>
      <c r="AMC240" s="56"/>
      <c r="AMD240" s="56"/>
      <c r="AME240" s="56"/>
      <c r="AMF240" s="56"/>
      <c r="AMG240" s="56"/>
      <c r="AMH240" s="56"/>
      <c r="AMI240" s="56"/>
      <c r="AMJ240" s="56"/>
      <c r="AMK240" s="56"/>
      <c r="AML240" s="56"/>
      <c r="AMM240" s="56"/>
      <c r="AMN240" s="56"/>
      <c r="AMO240" s="56"/>
      <c r="AMP240" s="56"/>
      <c r="AMQ240" s="56"/>
      <c r="AMR240" s="56"/>
      <c r="AMS240" s="56"/>
      <c r="AMT240" s="56"/>
      <c r="AMU240" s="56"/>
      <c r="AMV240" s="56"/>
      <c r="AMW240" s="56"/>
      <c r="AMX240" s="56"/>
      <c r="AMY240" s="56"/>
      <c r="AMZ240" s="56"/>
      <c r="ANA240" s="56"/>
      <c r="ANB240" s="56"/>
      <c r="ANC240" s="56"/>
      <c r="AND240" s="56"/>
      <c r="ANE240" s="56"/>
      <c r="ANF240" s="56"/>
      <c r="ANG240" s="56"/>
      <c r="ANH240" s="56"/>
      <c r="ANI240" s="56"/>
      <c r="ANJ240" s="56"/>
      <c r="ANK240" s="56"/>
      <c r="ANL240" s="56"/>
      <c r="ANM240" s="56"/>
      <c r="ANN240" s="56"/>
      <c r="ANO240" s="56"/>
      <c r="ANP240" s="56"/>
      <c r="ANQ240" s="56"/>
      <c r="ANR240" s="56"/>
      <c r="ANS240" s="56"/>
      <c r="ANT240" s="56"/>
      <c r="ANU240" s="56"/>
      <c r="ANV240" s="56"/>
      <c r="ANW240" s="56"/>
      <c r="ANX240" s="56"/>
      <c r="ANY240" s="56"/>
      <c r="ANZ240" s="56"/>
      <c r="AOA240" s="56"/>
      <c r="AOB240" s="56"/>
      <c r="AOC240" s="56"/>
      <c r="AOD240" s="56"/>
      <c r="AOE240" s="56"/>
      <c r="AOF240" s="56"/>
      <c r="AOG240" s="56"/>
      <c r="AOH240" s="56"/>
      <c r="AOI240" s="56"/>
      <c r="AOJ240" s="56"/>
      <c r="AOK240" s="56"/>
      <c r="AOL240" s="56"/>
      <c r="AOM240" s="56"/>
      <c r="AON240" s="56"/>
      <c r="AOO240" s="56"/>
      <c r="AOP240" s="56"/>
      <c r="AOQ240" s="56"/>
      <c r="AOR240" s="56"/>
      <c r="AOS240" s="56"/>
      <c r="AOT240" s="56"/>
      <c r="AOU240" s="56"/>
      <c r="AOV240" s="56"/>
      <c r="AOW240" s="56"/>
      <c r="AOX240" s="56"/>
      <c r="AOY240" s="56"/>
      <c r="AOZ240" s="56"/>
      <c r="APA240" s="56"/>
      <c r="APB240" s="56"/>
      <c r="APC240" s="56"/>
      <c r="APD240" s="56"/>
      <c r="APE240" s="56"/>
      <c r="APF240" s="56"/>
      <c r="APG240" s="56"/>
      <c r="APH240" s="56"/>
      <c r="API240" s="56"/>
      <c r="APJ240" s="56"/>
      <c r="APK240" s="56"/>
      <c r="APL240" s="56"/>
      <c r="APM240" s="56"/>
      <c r="APN240" s="56"/>
      <c r="APO240" s="56"/>
      <c r="APP240" s="56"/>
      <c r="APQ240" s="56"/>
      <c r="APR240" s="56"/>
      <c r="APS240" s="56"/>
      <c r="APT240" s="56"/>
      <c r="APU240" s="56"/>
      <c r="APV240" s="56"/>
      <c r="APW240" s="56"/>
      <c r="APX240" s="56"/>
      <c r="APY240" s="56"/>
      <c r="APZ240" s="56"/>
      <c r="AQA240" s="56"/>
      <c r="AQB240" s="56"/>
      <c r="AQC240" s="56"/>
      <c r="AQD240" s="56"/>
      <c r="AQE240" s="56"/>
      <c r="AQF240" s="56"/>
      <c r="AQG240" s="56"/>
      <c r="AQH240" s="56"/>
      <c r="AQI240" s="56"/>
      <c r="AQJ240" s="56"/>
      <c r="AQK240" s="56"/>
      <c r="AQL240" s="56"/>
      <c r="AQM240" s="56"/>
      <c r="AQN240" s="56"/>
      <c r="AQO240" s="56"/>
      <c r="AQP240" s="56"/>
      <c r="AQQ240" s="56"/>
      <c r="AQR240" s="56"/>
      <c r="AQS240" s="56"/>
      <c r="AQT240" s="56"/>
      <c r="AQU240" s="56"/>
      <c r="AQV240" s="56"/>
      <c r="AQW240" s="56"/>
      <c r="AQX240" s="56"/>
      <c r="AQY240" s="56"/>
      <c r="AQZ240" s="56"/>
      <c r="ARA240" s="56"/>
      <c r="ARB240" s="56"/>
      <c r="ARC240" s="56"/>
      <c r="ARD240" s="56"/>
      <c r="ARE240" s="56"/>
      <c r="ARF240" s="56"/>
      <c r="ARG240" s="56"/>
      <c r="ARH240" s="56"/>
      <c r="ARI240" s="56"/>
      <c r="ARJ240" s="56"/>
      <c r="ARK240" s="56"/>
      <c r="ARL240" s="56"/>
      <c r="ARM240" s="56"/>
      <c r="ARN240" s="56"/>
      <c r="ARO240" s="56"/>
      <c r="ARP240" s="56"/>
      <c r="ARQ240" s="56"/>
      <c r="ARR240" s="56"/>
      <c r="ARS240" s="56"/>
      <c r="ART240" s="56"/>
      <c r="ARU240" s="56"/>
      <c r="ARV240" s="56"/>
      <c r="ARW240" s="56"/>
      <c r="ARX240" s="56"/>
      <c r="ARY240" s="56"/>
      <c r="ARZ240" s="56"/>
      <c r="ASA240" s="56"/>
      <c r="ASB240" s="56"/>
      <c r="ASC240" s="56"/>
      <c r="ASD240" s="56"/>
      <c r="ASE240" s="56"/>
      <c r="ASF240" s="56"/>
      <c r="ASG240" s="56"/>
      <c r="ASH240" s="56"/>
      <c r="ASI240" s="56"/>
      <c r="ASJ240" s="56"/>
      <c r="ASK240" s="56"/>
      <c r="ASL240" s="56"/>
      <c r="ASM240" s="56"/>
      <c r="ASN240" s="56"/>
      <c r="ASO240" s="56"/>
      <c r="ASP240" s="56"/>
      <c r="ASQ240" s="56"/>
      <c r="ASR240" s="56"/>
      <c r="ASS240" s="56"/>
      <c r="AST240" s="56"/>
      <c r="ASU240" s="56"/>
      <c r="ASV240" s="56"/>
      <c r="ASW240" s="56"/>
      <c r="ASX240" s="56"/>
      <c r="ASY240" s="56"/>
      <c r="ASZ240" s="56"/>
      <c r="ATA240" s="56"/>
      <c r="ATB240" s="56"/>
      <c r="ATC240" s="56"/>
      <c r="ATD240" s="56"/>
      <c r="ATE240" s="56"/>
      <c r="ATF240" s="56"/>
      <c r="ATG240" s="56"/>
      <c r="ATH240" s="56"/>
      <c r="ATI240" s="56"/>
      <c r="ATJ240" s="56"/>
      <c r="ATK240" s="56"/>
      <c r="ATL240" s="56"/>
      <c r="ATM240" s="56"/>
      <c r="ATN240" s="56"/>
      <c r="ATO240" s="56"/>
      <c r="ATP240" s="56"/>
      <c r="ATQ240" s="56"/>
      <c r="ATR240" s="56"/>
      <c r="ATS240" s="56"/>
      <c r="ATT240" s="56"/>
      <c r="ATU240" s="56"/>
      <c r="ATV240" s="56"/>
      <c r="ATW240" s="56"/>
      <c r="ATX240" s="56"/>
      <c r="ATY240" s="56"/>
      <c r="ATZ240" s="56"/>
      <c r="AUA240" s="56"/>
      <c r="AUB240" s="56"/>
      <c r="AUC240" s="56"/>
      <c r="AUD240" s="56"/>
      <c r="AUE240" s="56"/>
      <c r="AUF240" s="56"/>
      <c r="AUG240" s="56"/>
      <c r="AUH240" s="56"/>
      <c r="AUI240" s="56"/>
      <c r="AUJ240" s="56"/>
      <c r="AUK240" s="56"/>
      <c r="AUL240" s="56"/>
      <c r="AUM240" s="56"/>
      <c r="AUN240" s="56"/>
      <c r="AUO240" s="56"/>
      <c r="AUP240" s="56"/>
      <c r="AUQ240" s="56"/>
      <c r="AUR240" s="56"/>
      <c r="AUS240" s="56"/>
      <c r="AUT240" s="56"/>
      <c r="AUU240" s="56"/>
      <c r="AUV240" s="56"/>
      <c r="AUW240" s="56"/>
      <c r="AUX240" s="56"/>
      <c r="AUY240" s="56"/>
      <c r="AUZ240" s="56"/>
      <c r="AVA240" s="56"/>
      <c r="AVB240" s="56"/>
      <c r="AVC240" s="56"/>
      <c r="AVD240" s="56"/>
      <c r="AVE240" s="56"/>
      <c r="AVF240" s="56"/>
      <c r="AVG240" s="56"/>
      <c r="AVH240" s="56"/>
      <c r="AVI240" s="56"/>
      <c r="AVJ240" s="56"/>
      <c r="AVK240" s="56"/>
      <c r="AVL240" s="56"/>
      <c r="AVM240" s="56"/>
      <c r="AVN240" s="56"/>
      <c r="AVO240" s="56"/>
      <c r="AVP240" s="56"/>
      <c r="AVQ240" s="56"/>
      <c r="AVR240" s="56"/>
      <c r="AVS240" s="56"/>
      <c r="AVT240" s="56"/>
      <c r="AVU240" s="56"/>
      <c r="AVV240" s="56"/>
      <c r="AVW240" s="56"/>
      <c r="AVX240" s="56"/>
      <c r="AVY240" s="56"/>
      <c r="AVZ240" s="56"/>
      <c r="AWA240" s="56"/>
      <c r="AWB240" s="56"/>
      <c r="AWC240" s="56"/>
      <c r="AWD240" s="56"/>
      <c r="AWE240" s="56"/>
      <c r="AWF240" s="56"/>
      <c r="AWG240" s="56"/>
      <c r="AWH240" s="56"/>
      <c r="AWI240" s="56"/>
      <c r="AWJ240" s="56"/>
      <c r="AWK240" s="56"/>
      <c r="AWL240" s="56"/>
      <c r="AWM240" s="56"/>
      <c r="AWN240" s="56"/>
      <c r="AWO240" s="56"/>
      <c r="AWP240" s="56"/>
      <c r="AWQ240" s="56"/>
      <c r="AWR240" s="56"/>
      <c r="AWS240" s="56"/>
      <c r="AWT240" s="56"/>
      <c r="AWU240" s="56"/>
      <c r="AWV240" s="56"/>
      <c r="AWW240" s="56"/>
      <c r="AWX240" s="56"/>
      <c r="AWY240" s="56"/>
      <c r="AWZ240" s="56"/>
      <c r="AXA240" s="56"/>
      <c r="AXB240" s="56"/>
      <c r="AXC240" s="56"/>
      <c r="AXD240" s="56"/>
      <c r="AXE240" s="56"/>
      <c r="AXF240" s="56"/>
      <c r="AXG240" s="56"/>
      <c r="AXH240" s="56"/>
      <c r="AXI240" s="56"/>
      <c r="AXJ240" s="56"/>
      <c r="AXK240" s="56"/>
      <c r="AXL240" s="56"/>
      <c r="AXM240" s="56"/>
      <c r="AXN240" s="56"/>
      <c r="AXO240" s="56"/>
      <c r="AXP240" s="56"/>
      <c r="AXQ240" s="56"/>
      <c r="AXR240" s="56"/>
      <c r="AXS240" s="56"/>
      <c r="AXT240" s="56"/>
      <c r="AXU240" s="56"/>
      <c r="AXV240" s="56"/>
      <c r="AXW240" s="56"/>
      <c r="AXX240" s="56"/>
      <c r="AXY240" s="56"/>
      <c r="AXZ240" s="56"/>
      <c r="AYA240" s="56"/>
      <c r="AYB240" s="56"/>
      <c r="AYC240" s="56"/>
      <c r="AYD240" s="56"/>
      <c r="AYE240" s="56"/>
      <c r="AYF240" s="56"/>
      <c r="AYG240" s="56"/>
      <c r="AYH240" s="56"/>
      <c r="AYI240" s="56"/>
      <c r="AYJ240" s="56"/>
      <c r="AYK240" s="56"/>
      <c r="AYL240" s="56"/>
      <c r="AYM240" s="56"/>
      <c r="AYN240" s="56"/>
      <c r="AYO240" s="56"/>
      <c r="AYP240" s="56"/>
      <c r="AYQ240" s="56"/>
      <c r="AYR240" s="56"/>
      <c r="AYS240" s="56"/>
      <c r="AYT240" s="56"/>
      <c r="AYU240" s="56"/>
      <c r="AYV240" s="56"/>
      <c r="AYW240" s="56"/>
      <c r="AYX240" s="56"/>
      <c r="AYY240" s="56"/>
      <c r="AYZ240" s="56"/>
      <c r="AZA240" s="56"/>
      <c r="AZB240" s="56"/>
      <c r="AZC240" s="56"/>
      <c r="AZD240" s="56"/>
      <c r="AZE240" s="56"/>
      <c r="AZF240" s="56"/>
      <c r="AZG240" s="56"/>
      <c r="AZH240" s="56"/>
      <c r="AZI240" s="56"/>
      <c r="AZJ240" s="56"/>
      <c r="AZK240" s="56"/>
      <c r="AZL240" s="56"/>
      <c r="AZM240" s="56"/>
      <c r="AZN240" s="56"/>
      <c r="AZO240" s="56"/>
      <c r="AZP240" s="56"/>
      <c r="AZQ240" s="56"/>
      <c r="AZR240" s="56"/>
      <c r="AZS240" s="56"/>
      <c r="AZT240" s="56"/>
      <c r="AZU240" s="56"/>
      <c r="AZV240" s="56"/>
      <c r="AZW240" s="56"/>
      <c r="AZX240" s="56"/>
      <c r="AZY240" s="56"/>
      <c r="AZZ240" s="56"/>
      <c r="BAA240" s="56"/>
      <c r="BAB240" s="56"/>
      <c r="BAC240" s="56"/>
      <c r="BAD240" s="56"/>
      <c r="BAE240" s="56"/>
      <c r="BAF240" s="56"/>
      <c r="BAG240" s="56"/>
      <c r="BAH240" s="56"/>
      <c r="BAI240" s="56"/>
      <c r="BAJ240" s="56"/>
      <c r="BAK240" s="56"/>
      <c r="BAL240" s="56"/>
      <c r="BAM240" s="56"/>
      <c r="BAN240" s="56"/>
      <c r="BAO240" s="56"/>
      <c r="BAP240" s="56"/>
      <c r="BAQ240" s="56"/>
      <c r="BAR240" s="56"/>
      <c r="BAS240" s="56"/>
      <c r="BAT240" s="56"/>
      <c r="BAU240" s="56"/>
      <c r="BAV240" s="56"/>
      <c r="BAW240" s="56"/>
      <c r="BAX240" s="56"/>
      <c r="BAY240" s="56"/>
      <c r="BAZ240" s="56"/>
      <c r="BBA240" s="56"/>
      <c r="BBB240" s="56"/>
      <c r="BBC240" s="56"/>
      <c r="BBD240" s="56"/>
      <c r="BBE240" s="56"/>
      <c r="BBF240" s="56"/>
      <c r="BBG240" s="56"/>
      <c r="BBH240" s="56"/>
      <c r="BBI240" s="56"/>
      <c r="BBJ240" s="56"/>
      <c r="BBK240" s="56"/>
      <c r="BBL240" s="56"/>
      <c r="BBM240" s="56"/>
      <c r="BBN240" s="56"/>
      <c r="BBO240" s="56"/>
      <c r="BBP240" s="56"/>
      <c r="BBQ240" s="56"/>
      <c r="BBR240" s="56"/>
      <c r="BBS240" s="56"/>
      <c r="BBT240" s="56"/>
      <c r="BBU240" s="56"/>
      <c r="BBV240" s="56"/>
      <c r="BBW240" s="56"/>
      <c r="BBX240" s="56"/>
      <c r="BBY240" s="56"/>
      <c r="BBZ240" s="56"/>
      <c r="BCA240" s="56"/>
      <c r="BCB240" s="56"/>
      <c r="BCC240" s="56"/>
      <c r="BCD240" s="56"/>
      <c r="BCE240" s="56"/>
      <c r="BCF240" s="56"/>
      <c r="BCG240" s="56"/>
      <c r="BCH240" s="56"/>
      <c r="BCI240" s="56"/>
      <c r="BCJ240" s="56"/>
      <c r="BCK240" s="56"/>
      <c r="BCL240" s="56"/>
      <c r="BCM240" s="56"/>
      <c r="BCN240" s="56"/>
      <c r="BCO240" s="56"/>
      <c r="BCP240" s="56"/>
      <c r="BCQ240" s="56"/>
      <c r="BCR240" s="56"/>
      <c r="BCS240" s="56"/>
      <c r="BCT240" s="56"/>
      <c r="BCU240" s="56"/>
      <c r="BCV240" s="56"/>
      <c r="BCW240" s="56"/>
      <c r="BCX240" s="56"/>
      <c r="BCY240" s="56"/>
      <c r="BCZ240" s="56"/>
      <c r="BDA240" s="56"/>
      <c r="BDB240" s="56"/>
      <c r="BDC240" s="56"/>
      <c r="BDD240" s="56"/>
      <c r="BDE240" s="56"/>
      <c r="BDF240" s="56"/>
      <c r="BDG240" s="56"/>
      <c r="BDH240" s="56"/>
      <c r="BDI240" s="56"/>
      <c r="BDJ240" s="56"/>
      <c r="BDK240" s="56"/>
      <c r="BDL240" s="56"/>
      <c r="BDM240" s="56"/>
      <c r="BDN240" s="56"/>
      <c r="BDO240" s="56"/>
      <c r="BDP240" s="56"/>
      <c r="BDQ240" s="56"/>
      <c r="BDR240" s="56"/>
      <c r="BDS240" s="56"/>
      <c r="BDT240" s="56"/>
      <c r="BDU240" s="56"/>
      <c r="BDV240" s="56"/>
      <c r="BDW240" s="56"/>
      <c r="BDX240" s="56"/>
      <c r="BDY240" s="56"/>
      <c r="BDZ240" s="56"/>
      <c r="BEA240" s="56"/>
      <c r="BEB240" s="56"/>
      <c r="BEC240" s="56"/>
      <c r="BED240" s="56"/>
      <c r="BEE240" s="56"/>
      <c r="BEF240" s="56"/>
      <c r="BEG240" s="56"/>
      <c r="BEH240" s="56"/>
      <c r="BEI240" s="56"/>
      <c r="BEJ240" s="56"/>
      <c r="BEK240" s="56"/>
      <c r="BEL240" s="56"/>
      <c r="BEM240" s="56"/>
      <c r="BEN240" s="56"/>
      <c r="BEO240" s="56"/>
      <c r="BEP240" s="56"/>
      <c r="BEQ240" s="56"/>
      <c r="BER240" s="56"/>
      <c r="BES240" s="56"/>
      <c r="BET240" s="56"/>
      <c r="BEU240" s="56"/>
      <c r="BEV240" s="56"/>
      <c r="BEW240" s="56"/>
      <c r="BEX240" s="56"/>
      <c r="BEY240" s="56"/>
      <c r="BEZ240" s="56"/>
      <c r="BFA240" s="56"/>
      <c r="BFB240" s="56"/>
      <c r="BFC240" s="56"/>
      <c r="BFD240" s="56"/>
      <c r="BFE240" s="56"/>
      <c r="BFF240" s="56"/>
      <c r="BFG240" s="56"/>
      <c r="BFH240" s="56"/>
      <c r="BFI240" s="56"/>
      <c r="BFJ240" s="56"/>
      <c r="BFK240" s="56"/>
      <c r="BFL240" s="56"/>
      <c r="BFM240" s="56"/>
      <c r="BFN240" s="56"/>
      <c r="BFO240" s="56"/>
      <c r="BFP240" s="56"/>
      <c r="BFQ240" s="56"/>
      <c r="BFR240" s="56"/>
      <c r="BFS240" s="56"/>
      <c r="BFT240" s="56"/>
      <c r="BFU240" s="56"/>
      <c r="BFV240" s="56"/>
      <c r="BFW240" s="56"/>
      <c r="BFX240" s="56"/>
      <c r="BFY240" s="56"/>
      <c r="BFZ240" s="56"/>
      <c r="BGA240" s="56"/>
      <c r="BGB240" s="56"/>
      <c r="BGC240" s="56"/>
      <c r="BGD240" s="56"/>
      <c r="BGE240" s="56"/>
      <c r="BGF240" s="56"/>
      <c r="BGG240" s="56"/>
      <c r="BGH240" s="56"/>
      <c r="BGI240" s="56"/>
      <c r="BGJ240" s="56"/>
      <c r="BGK240" s="56"/>
      <c r="BGL240" s="56"/>
      <c r="BGM240" s="56"/>
      <c r="BGN240" s="56"/>
      <c r="BGO240" s="56"/>
      <c r="BGP240" s="56"/>
      <c r="BGQ240" s="56"/>
      <c r="BGR240" s="56"/>
      <c r="BGS240" s="56"/>
      <c r="BGT240" s="56"/>
      <c r="BGU240" s="56"/>
      <c r="BGV240" s="56"/>
      <c r="BGW240" s="56"/>
      <c r="BGX240" s="56"/>
      <c r="BGY240" s="56"/>
      <c r="BGZ240" s="56"/>
      <c r="BHA240" s="56"/>
      <c r="BHB240" s="56"/>
      <c r="BHC240" s="56"/>
      <c r="BHD240" s="56"/>
      <c r="BHE240" s="56"/>
      <c r="BHF240" s="56"/>
      <c r="BHG240" s="56"/>
      <c r="BHH240" s="56"/>
      <c r="BHI240" s="56"/>
      <c r="BHJ240" s="56"/>
      <c r="BHK240" s="56"/>
      <c r="BHL240" s="56"/>
      <c r="BHM240" s="56"/>
      <c r="BHN240" s="56"/>
      <c r="BHO240" s="56"/>
      <c r="BHP240" s="56"/>
      <c r="BHQ240" s="56"/>
      <c r="BHR240" s="56"/>
      <c r="BHS240" s="56"/>
      <c r="BHT240" s="56"/>
      <c r="BHU240" s="56"/>
      <c r="BHV240" s="56"/>
      <c r="BHW240" s="56"/>
      <c r="BHX240" s="56"/>
      <c r="BHY240" s="56"/>
      <c r="BHZ240" s="56"/>
      <c r="BIA240" s="56"/>
      <c r="BIB240" s="56"/>
      <c r="BIC240" s="56"/>
      <c r="BID240" s="56"/>
      <c r="BIE240" s="56"/>
      <c r="BIF240" s="56"/>
      <c r="BIG240" s="56"/>
      <c r="BIH240" s="56"/>
      <c r="BII240" s="56"/>
      <c r="BIJ240" s="56"/>
      <c r="BIK240" s="56"/>
      <c r="BIL240" s="56"/>
      <c r="BIM240" s="56"/>
      <c r="BIN240" s="56"/>
      <c r="BIO240" s="56"/>
      <c r="BIP240" s="56"/>
      <c r="BIQ240" s="56"/>
      <c r="BIR240" s="56"/>
      <c r="BIS240" s="56"/>
      <c r="BIT240" s="56"/>
      <c r="BIU240" s="56"/>
      <c r="BIV240" s="56"/>
      <c r="BIW240" s="56"/>
      <c r="BIX240" s="56"/>
      <c r="BIY240" s="56"/>
      <c r="BIZ240" s="56"/>
      <c r="BJA240" s="56"/>
      <c r="BJB240" s="56"/>
      <c r="BJC240" s="56"/>
      <c r="BJD240" s="56"/>
      <c r="BJE240" s="56"/>
      <c r="BJF240" s="56"/>
      <c r="BJG240" s="56"/>
      <c r="BJH240" s="56"/>
      <c r="BJI240" s="56"/>
      <c r="BJJ240" s="56"/>
      <c r="BJK240" s="56"/>
      <c r="BJL240" s="56"/>
      <c r="BJM240" s="56"/>
      <c r="BJN240" s="56"/>
      <c r="BJO240" s="56"/>
      <c r="BJP240" s="56"/>
      <c r="BJQ240" s="56"/>
      <c r="BJR240" s="56"/>
      <c r="BJS240" s="56"/>
      <c r="BJT240" s="56"/>
      <c r="BJU240" s="56"/>
      <c r="BJV240" s="56"/>
      <c r="BJW240" s="56"/>
      <c r="BJX240" s="56"/>
      <c r="BJY240" s="56"/>
      <c r="BJZ240" s="56"/>
      <c r="BKA240" s="56"/>
      <c r="BKB240" s="56"/>
      <c r="BKC240" s="56"/>
      <c r="BKD240" s="56"/>
      <c r="BKE240" s="56"/>
      <c r="BKF240" s="56"/>
      <c r="BKG240" s="56"/>
      <c r="BKH240" s="56"/>
      <c r="BKI240" s="56"/>
      <c r="BKJ240" s="56"/>
      <c r="BKK240" s="56"/>
      <c r="BKL240" s="56"/>
      <c r="BKM240" s="56"/>
      <c r="BKN240" s="56"/>
      <c r="BKO240" s="56"/>
      <c r="BKP240" s="56"/>
      <c r="BKQ240" s="56"/>
      <c r="BKR240" s="56"/>
      <c r="BKS240" s="56"/>
      <c r="BKT240" s="56"/>
      <c r="BKU240" s="56"/>
      <c r="BKV240" s="56"/>
      <c r="BKW240" s="56"/>
      <c r="BKX240" s="56"/>
      <c r="BKY240" s="56"/>
      <c r="BKZ240" s="56"/>
      <c r="BLA240" s="56"/>
      <c r="BLB240" s="56"/>
      <c r="BLC240" s="56"/>
      <c r="BLD240" s="56"/>
      <c r="BLE240" s="56"/>
      <c r="BLF240" s="56"/>
      <c r="BLG240" s="56"/>
      <c r="BLH240" s="56"/>
      <c r="BLI240" s="56"/>
      <c r="BLJ240" s="56"/>
      <c r="BLK240" s="56"/>
      <c r="BLL240" s="56"/>
      <c r="BLM240" s="56"/>
      <c r="BLN240" s="56"/>
      <c r="BLO240" s="56"/>
      <c r="BLP240" s="56"/>
      <c r="BLQ240" s="56"/>
      <c r="BLR240" s="56"/>
      <c r="BLS240" s="56"/>
      <c r="BLT240" s="56"/>
      <c r="BLU240" s="56"/>
      <c r="BLV240" s="56"/>
      <c r="BLW240" s="56"/>
      <c r="BLX240" s="56"/>
      <c r="BLY240" s="56"/>
      <c r="BLZ240" s="56"/>
      <c r="BMA240" s="56"/>
      <c r="BMB240" s="56"/>
      <c r="BMC240" s="56"/>
      <c r="BMD240" s="56"/>
      <c r="BME240" s="56"/>
      <c r="BMF240" s="56"/>
      <c r="BMG240" s="56"/>
      <c r="BMH240" s="56"/>
      <c r="BMI240" s="56"/>
      <c r="BMJ240" s="56"/>
      <c r="BMK240" s="56"/>
      <c r="BML240" s="56"/>
      <c r="BMM240" s="56"/>
      <c r="BMN240" s="56"/>
      <c r="BMO240" s="56"/>
      <c r="BMP240" s="56"/>
      <c r="BMQ240" s="56"/>
      <c r="BMR240" s="56"/>
      <c r="BMS240" s="56"/>
      <c r="BMT240" s="56"/>
      <c r="BMU240" s="56"/>
      <c r="BMV240" s="56"/>
      <c r="BMW240" s="56"/>
      <c r="BMX240" s="56"/>
      <c r="BMY240" s="56"/>
      <c r="BMZ240" s="56"/>
      <c r="BNA240" s="56"/>
      <c r="BNB240" s="56"/>
      <c r="BNC240" s="56"/>
      <c r="BND240" s="56"/>
      <c r="BNE240" s="56"/>
      <c r="BNF240" s="56"/>
      <c r="BNG240" s="56"/>
      <c r="BNH240" s="56"/>
      <c r="BNI240" s="56"/>
      <c r="BNJ240" s="56"/>
      <c r="BNK240" s="56"/>
      <c r="BNL240" s="56"/>
      <c r="BNM240" s="56"/>
      <c r="BNN240" s="56"/>
      <c r="BNO240" s="56"/>
      <c r="BNP240" s="56"/>
      <c r="BNQ240" s="56"/>
      <c r="BNR240" s="56"/>
      <c r="BNS240" s="56"/>
      <c r="BNT240" s="56"/>
      <c r="BNU240" s="56"/>
      <c r="BNV240" s="56"/>
      <c r="BNW240" s="56"/>
      <c r="BNX240" s="56"/>
      <c r="BNY240" s="56"/>
      <c r="BNZ240" s="56"/>
      <c r="BOA240" s="56"/>
      <c r="BOB240" s="56"/>
      <c r="BOC240" s="56"/>
      <c r="BOD240" s="56"/>
      <c r="BOE240" s="56"/>
      <c r="BOF240" s="56"/>
      <c r="BOG240" s="56"/>
      <c r="BOH240" s="56"/>
      <c r="BOI240" s="56"/>
      <c r="BOJ240" s="56"/>
      <c r="BOK240" s="56"/>
      <c r="BOL240" s="56"/>
      <c r="BOM240" s="56"/>
      <c r="BON240" s="56"/>
      <c r="BOO240" s="56"/>
      <c r="BOP240" s="56"/>
      <c r="BOQ240" s="56"/>
      <c r="BOR240" s="56"/>
      <c r="BOS240" s="56"/>
      <c r="BOT240" s="56"/>
      <c r="BOU240" s="56"/>
      <c r="BOV240" s="56"/>
      <c r="BOW240" s="56"/>
      <c r="BOX240" s="56"/>
      <c r="BOY240" s="56"/>
      <c r="BOZ240" s="56"/>
      <c r="BPA240" s="56"/>
      <c r="BPB240" s="56"/>
      <c r="BPC240" s="56"/>
      <c r="BPD240" s="56"/>
      <c r="BPE240" s="56"/>
      <c r="BPF240" s="56"/>
      <c r="BPG240" s="56"/>
      <c r="BPH240" s="56"/>
      <c r="BPI240" s="56"/>
      <c r="BPJ240" s="56"/>
      <c r="BPK240" s="56"/>
      <c r="BPL240" s="56"/>
      <c r="BPM240" s="56"/>
      <c r="BPN240" s="56"/>
      <c r="BPO240" s="56"/>
      <c r="BPP240" s="56"/>
      <c r="BPQ240" s="56"/>
      <c r="BPR240" s="56"/>
      <c r="BPS240" s="56"/>
      <c r="BPT240" s="56"/>
      <c r="BPU240" s="56"/>
      <c r="BPV240" s="56"/>
      <c r="BPW240" s="56"/>
      <c r="BPX240" s="56"/>
      <c r="BPY240" s="56"/>
      <c r="BPZ240" s="56"/>
      <c r="BQA240" s="56"/>
      <c r="BQB240" s="56"/>
      <c r="BQC240" s="56"/>
      <c r="BQD240" s="56"/>
      <c r="BQE240" s="56"/>
      <c r="BQF240" s="56"/>
      <c r="BQG240" s="56"/>
      <c r="BQH240" s="56"/>
      <c r="BQI240" s="56"/>
      <c r="BQJ240" s="56"/>
      <c r="BQK240" s="56"/>
      <c r="BQL240" s="56"/>
      <c r="BQM240" s="56"/>
      <c r="BQN240" s="56"/>
      <c r="BQO240" s="56"/>
      <c r="BQP240" s="56"/>
      <c r="BQQ240" s="56"/>
      <c r="BQR240" s="56"/>
      <c r="BQS240" s="56"/>
      <c r="BQT240" s="56"/>
      <c r="BQU240" s="56"/>
      <c r="BQV240" s="56"/>
      <c r="BQW240" s="56"/>
      <c r="BQX240" s="56"/>
      <c r="BQY240" s="56"/>
      <c r="BQZ240" s="56"/>
      <c r="BRA240" s="56"/>
      <c r="BRB240" s="56"/>
      <c r="BRC240" s="56"/>
      <c r="BRD240" s="56"/>
      <c r="BRE240" s="56"/>
      <c r="BRF240" s="56"/>
      <c r="BRG240" s="56"/>
      <c r="BRH240" s="56"/>
      <c r="BRI240" s="56"/>
      <c r="BRJ240" s="56"/>
      <c r="BRK240" s="56"/>
      <c r="BRL240" s="56"/>
      <c r="BRM240" s="56"/>
      <c r="BRN240" s="56"/>
      <c r="BRO240" s="56"/>
      <c r="BRP240" s="56"/>
      <c r="BRQ240" s="56"/>
      <c r="BRR240" s="56"/>
      <c r="BRS240" s="56"/>
      <c r="BRT240" s="56"/>
      <c r="BRU240" s="56"/>
      <c r="BRV240" s="56"/>
      <c r="BRW240" s="56"/>
      <c r="BRX240" s="56"/>
      <c r="BRY240" s="56"/>
      <c r="BRZ240" s="56"/>
      <c r="BSA240" s="56"/>
      <c r="BSB240" s="56"/>
      <c r="BSC240" s="56"/>
      <c r="BSD240" s="56"/>
      <c r="BSE240" s="56"/>
      <c r="BSF240" s="56"/>
      <c r="BSG240" s="56"/>
      <c r="BSH240" s="56"/>
      <c r="BSI240" s="56"/>
      <c r="BSJ240" s="56"/>
      <c r="BSK240" s="56"/>
      <c r="BSL240" s="56"/>
      <c r="BSM240" s="56"/>
      <c r="BSN240" s="56"/>
      <c r="BSO240" s="56"/>
      <c r="BSP240" s="56"/>
      <c r="BSQ240" s="56"/>
      <c r="BSR240" s="56"/>
      <c r="BSS240" s="56"/>
      <c r="BST240" s="56"/>
      <c r="BSU240" s="56"/>
      <c r="BSV240" s="56"/>
      <c r="BSW240" s="56"/>
      <c r="BSX240" s="56"/>
      <c r="BSY240" s="56"/>
      <c r="BSZ240" s="56"/>
      <c r="BTA240" s="56"/>
      <c r="BTB240" s="56"/>
      <c r="BTC240" s="56"/>
      <c r="BTD240" s="56"/>
      <c r="BTE240" s="56"/>
      <c r="BTF240" s="56"/>
      <c r="BTG240" s="56"/>
      <c r="BTH240" s="56"/>
      <c r="BTI240" s="56"/>
      <c r="BTJ240" s="56"/>
      <c r="BTK240" s="56"/>
      <c r="BTL240" s="56"/>
      <c r="BTM240" s="56"/>
      <c r="BTN240" s="56"/>
      <c r="BTO240" s="56"/>
      <c r="BTP240" s="56"/>
      <c r="BTQ240" s="56"/>
      <c r="BTR240" s="56"/>
      <c r="BTS240" s="56"/>
      <c r="BTT240" s="56"/>
      <c r="BTU240" s="56"/>
      <c r="BTV240" s="56"/>
      <c r="BTW240" s="56"/>
      <c r="BTX240" s="56"/>
      <c r="BTY240" s="56"/>
      <c r="BTZ240" s="56"/>
      <c r="BUA240" s="56"/>
      <c r="BUB240" s="56"/>
      <c r="BUC240" s="56"/>
      <c r="BUD240" s="56"/>
      <c r="BUE240" s="56"/>
      <c r="BUF240" s="56"/>
      <c r="BUG240" s="56"/>
      <c r="BUH240" s="56"/>
      <c r="BUI240" s="56"/>
      <c r="BUJ240" s="56"/>
      <c r="BUK240" s="56"/>
      <c r="BUL240" s="56"/>
      <c r="BUM240" s="56"/>
      <c r="BUN240" s="56"/>
      <c r="BUO240" s="56"/>
      <c r="BUP240" s="56"/>
      <c r="BUQ240" s="56"/>
      <c r="BUR240" s="56"/>
      <c r="BUS240" s="56"/>
      <c r="BUT240" s="56"/>
      <c r="BUU240" s="56"/>
      <c r="BUV240" s="56"/>
      <c r="BUW240" s="56"/>
      <c r="BUX240" s="56"/>
      <c r="BUY240" s="56"/>
      <c r="BUZ240" s="56"/>
      <c r="BVA240" s="56"/>
      <c r="BVB240" s="56"/>
      <c r="BVC240" s="56"/>
      <c r="BVD240" s="56"/>
      <c r="BVE240" s="56"/>
      <c r="BVF240" s="56"/>
      <c r="BVG240" s="56"/>
      <c r="BVH240" s="56"/>
      <c r="BVI240" s="56"/>
      <c r="BVJ240" s="56"/>
      <c r="BVK240" s="56"/>
      <c r="BVL240" s="56"/>
      <c r="BVM240" s="56"/>
      <c r="BVN240" s="56"/>
      <c r="BVO240" s="56"/>
      <c r="BVP240" s="56"/>
      <c r="BVQ240" s="56"/>
      <c r="BVR240" s="56"/>
      <c r="BVS240" s="56"/>
      <c r="BVT240" s="56"/>
      <c r="BVU240" s="56"/>
      <c r="BVV240" s="56"/>
      <c r="BVW240" s="56"/>
      <c r="BVX240" s="56"/>
      <c r="BVY240" s="56"/>
      <c r="BVZ240" s="56"/>
      <c r="BWA240" s="56"/>
      <c r="BWB240" s="56"/>
      <c r="BWC240" s="56"/>
      <c r="BWD240" s="56"/>
      <c r="BWE240" s="56"/>
      <c r="BWF240" s="56"/>
      <c r="BWG240" s="56"/>
      <c r="BWH240" s="56"/>
      <c r="BWI240" s="56"/>
      <c r="BWJ240" s="56"/>
      <c r="BWK240" s="56"/>
      <c r="BWL240" s="56"/>
      <c r="BWM240" s="56"/>
      <c r="BWN240" s="56"/>
      <c r="BWO240" s="56"/>
      <c r="BWP240" s="56"/>
      <c r="BWQ240" s="56"/>
      <c r="BWR240" s="56"/>
      <c r="BWS240" s="56"/>
      <c r="BWT240" s="56"/>
      <c r="BWU240" s="56"/>
      <c r="BWV240" s="56"/>
      <c r="BWW240" s="56"/>
      <c r="BWX240" s="56"/>
      <c r="BWY240" s="56"/>
      <c r="BWZ240" s="56"/>
      <c r="BXA240" s="56"/>
      <c r="BXB240" s="56"/>
      <c r="BXC240" s="56"/>
      <c r="BXD240" s="56"/>
      <c r="BXE240" s="56"/>
      <c r="BXF240" s="56"/>
      <c r="BXG240" s="56"/>
      <c r="BXH240" s="56"/>
      <c r="BXI240" s="56"/>
      <c r="BXJ240" s="56"/>
      <c r="BXK240" s="56"/>
      <c r="BXL240" s="56"/>
      <c r="BXM240" s="56"/>
      <c r="BXN240" s="56"/>
      <c r="BXO240" s="56"/>
      <c r="BXP240" s="56"/>
      <c r="BXQ240" s="56"/>
      <c r="BXR240" s="56"/>
      <c r="BXS240" s="56"/>
      <c r="BXT240" s="56"/>
      <c r="BXU240" s="56"/>
      <c r="BXV240" s="56"/>
      <c r="BXW240" s="56"/>
      <c r="BXX240" s="56"/>
      <c r="BXY240" s="56"/>
      <c r="BXZ240" s="56"/>
      <c r="BYA240" s="56"/>
      <c r="BYB240" s="56"/>
      <c r="BYC240" s="56"/>
      <c r="BYD240" s="56"/>
      <c r="BYE240" s="56"/>
      <c r="BYF240" s="56"/>
      <c r="BYG240" s="56"/>
      <c r="BYH240" s="56"/>
      <c r="BYI240" s="56"/>
      <c r="BYJ240" s="56"/>
      <c r="BYK240" s="56"/>
      <c r="BYL240" s="56"/>
      <c r="BYM240" s="56"/>
      <c r="BYN240" s="56"/>
      <c r="BYO240" s="56"/>
      <c r="BYP240" s="56"/>
      <c r="BYQ240" s="56"/>
      <c r="BYR240" s="56"/>
      <c r="BYS240" s="56"/>
      <c r="BYT240" s="56"/>
      <c r="BYU240" s="56"/>
      <c r="BYV240" s="56"/>
      <c r="BYW240" s="56"/>
      <c r="BYX240" s="56"/>
      <c r="BYY240" s="56"/>
      <c r="BYZ240" s="56"/>
      <c r="BZA240" s="56"/>
      <c r="BZB240" s="56"/>
      <c r="BZC240" s="56"/>
      <c r="BZD240" s="56"/>
      <c r="BZE240" s="56"/>
      <c r="BZF240" s="56"/>
      <c r="BZG240" s="56"/>
      <c r="BZH240" s="56"/>
      <c r="BZI240" s="56"/>
      <c r="BZJ240" s="56"/>
      <c r="BZK240" s="56"/>
      <c r="BZL240" s="56"/>
      <c r="BZM240" s="56"/>
      <c r="BZN240" s="56"/>
      <c r="BZO240" s="56"/>
      <c r="BZP240" s="56"/>
      <c r="BZQ240" s="56"/>
      <c r="BZR240" s="56"/>
      <c r="BZS240" s="56"/>
      <c r="BZT240" s="56"/>
      <c r="BZU240" s="56"/>
      <c r="BZV240" s="56"/>
      <c r="BZW240" s="56"/>
      <c r="BZX240" s="56"/>
      <c r="BZY240" s="56"/>
      <c r="BZZ240" s="56"/>
      <c r="CAA240" s="56"/>
      <c r="CAB240" s="56"/>
      <c r="CAC240" s="56"/>
      <c r="CAD240" s="56"/>
      <c r="CAE240" s="56"/>
      <c r="CAF240" s="56"/>
      <c r="CAG240" s="56"/>
      <c r="CAH240" s="56"/>
      <c r="CAI240" s="56"/>
      <c r="CAJ240" s="56"/>
      <c r="CAK240" s="56"/>
      <c r="CAL240" s="56"/>
      <c r="CAM240" s="56"/>
      <c r="CAN240" s="56"/>
      <c r="CAO240" s="56"/>
      <c r="CAP240" s="56"/>
      <c r="CAQ240" s="56"/>
      <c r="CAR240" s="56"/>
      <c r="CAS240" s="56"/>
      <c r="CAT240" s="56"/>
      <c r="CAU240" s="56"/>
      <c r="CAV240" s="56"/>
      <c r="CAW240" s="56"/>
      <c r="CAX240" s="56"/>
      <c r="CAY240" s="56"/>
      <c r="CAZ240" s="56"/>
      <c r="CBA240" s="56"/>
      <c r="CBB240" s="56"/>
      <c r="CBC240" s="56"/>
      <c r="CBD240" s="56"/>
      <c r="CBE240" s="56"/>
      <c r="CBF240" s="56"/>
      <c r="CBG240" s="56"/>
      <c r="CBH240" s="56"/>
      <c r="CBI240" s="56"/>
      <c r="CBJ240" s="56"/>
      <c r="CBK240" s="56"/>
      <c r="CBL240" s="56"/>
      <c r="CBM240" s="56"/>
      <c r="CBN240" s="56"/>
      <c r="CBO240" s="56"/>
      <c r="CBP240" s="56"/>
      <c r="CBQ240" s="56"/>
      <c r="CBR240" s="56"/>
      <c r="CBS240" s="56"/>
      <c r="CBT240" s="56"/>
      <c r="CBU240" s="56"/>
      <c r="CBV240" s="56"/>
      <c r="CBW240" s="56"/>
      <c r="CBX240" s="56"/>
      <c r="CBY240" s="56"/>
      <c r="CBZ240" s="56"/>
      <c r="CCA240" s="56"/>
      <c r="CCB240" s="56"/>
      <c r="CCC240" s="56"/>
      <c r="CCD240" s="56"/>
      <c r="CCE240" s="56"/>
      <c r="CCF240" s="56"/>
      <c r="CCG240" s="56"/>
      <c r="CCH240" s="56"/>
      <c r="CCI240" s="56"/>
      <c r="CCJ240" s="56"/>
      <c r="CCK240" s="56"/>
      <c r="CCL240" s="56"/>
      <c r="CCM240" s="56"/>
      <c r="CCN240" s="56"/>
      <c r="CCO240" s="56"/>
      <c r="CCP240" s="56"/>
      <c r="CCQ240" s="56"/>
      <c r="CCR240" s="56"/>
      <c r="CCS240" s="56"/>
      <c r="CCT240" s="56"/>
      <c r="CCU240" s="56"/>
      <c r="CCV240" s="56"/>
      <c r="CCW240" s="56"/>
      <c r="CCX240" s="56"/>
      <c r="CCY240" s="56"/>
      <c r="CCZ240" s="56"/>
      <c r="CDA240" s="56"/>
      <c r="CDB240" s="56"/>
      <c r="CDC240" s="56"/>
      <c r="CDD240" s="56"/>
      <c r="CDE240" s="56"/>
      <c r="CDF240" s="56"/>
      <c r="CDG240" s="56"/>
      <c r="CDH240" s="56"/>
      <c r="CDI240" s="56"/>
      <c r="CDJ240" s="56"/>
      <c r="CDK240" s="56"/>
      <c r="CDL240" s="56"/>
      <c r="CDM240" s="56"/>
      <c r="CDN240" s="56"/>
      <c r="CDO240" s="56"/>
      <c r="CDP240" s="56"/>
      <c r="CDQ240" s="56"/>
      <c r="CDR240" s="56"/>
      <c r="CDS240" s="56"/>
      <c r="CDT240" s="56"/>
      <c r="CDU240" s="56"/>
      <c r="CDV240" s="56"/>
      <c r="CDW240" s="56"/>
      <c r="CDX240" s="56"/>
      <c r="CDY240" s="56"/>
      <c r="CDZ240" s="56"/>
      <c r="CEA240" s="56"/>
      <c r="CEB240" s="56"/>
      <c r="CEC240" s="56"/>
      <c r="CED240" s="56"/>
      <c r="CEE240" s="56"/>
      <c r="CEF240" s="56"/>
      <c r="CEG240" s="56"/>
      <c r="CEH240" s="56"/>
      <c r="CEI240" s="56"/>
      <c r="CEJ240" s="56"/>
      <c r="CEK240" s="56"/>
      <c r="CEL240" s="56"/>
      <c r="CEM240" s="56"/>
      <c r="CEN240" s="56"/>
      <c r="CEO240" s="56"/>
      <c r="CEP240" s="56"/>
      <c r="CEQ240" s="56"/>
      <c r="CER240" s="56"/>
      <c r="CES240" s="56"/>
      <c r="CET240" s="56"/>
      <c r="CEU240" s="56"/>
      <c r="CEV240" s="56"/>
      <c r="CEW240" s="56"/>
      <c r="CEX240" s="56"/>
      <c r="CEY240" s="56"/>
      <c r="CEZ240" s="56"/>
      <c r="CFA240" s="56"/>
      <c r="CFB240" s="56"/>
      <c r="CFC240" s="56"/>
      <c r="CFD240" s="56"/>
      <c r="CFE240" s="56"/>
      <c r="CFF240" s="56"/>
      <c r="CFG240" s="56"/>
      <c r="CFH240" s="56"/>
      <c r="CFI240" s="56"/>
      <c r="CFJ240" s="56"/>
      <c r="CFK240" s="56"/>
      <c r="CFL240" s="56"/>
      <c r="CFM240" s="56"/>
      <c r="CFN240" s="56"/>
      <c r="CFO240" s="56"/>
      <c r="CFP240" s="56"/>
      <c r="CFQ240" s="56"/>
      <c r="CFR240" s="56"/>
      <c r="CFS240" s="56"/>
      <c r="CFT240" s="56"/>
      <c r="CFU240" s="56"/>
      <c r="CFV240" s="56"/>
      <c r="CFW240" s="56"/>
      <c r="CFX240" s="56"/>
      <c r="CFY240" s="56"/>
      <c r="CFZ240" s="56"/>
      <c r="CGA240" s="56"/>
      <c r="CGB240" s="56"/>
      <c r="CGC240" s="56"/>
      <c r="CGD240" s="56"/>
      <c r="CGE240" s="56"/>
      <c r="CGF240" s="56"/>
      <c r="CGG240" s="56"/>
      <c r="CGH240" s="56"/>
      <c r="CGI240" s="56"/>
      <c r="CGJ240" s="56"/>
      <c r="CGK240" s="56"/>
      <c r="CGL240" s="56"/>
      <c r="CGM240" s="56"/>
      <c r="CGN240" s="56"/>
      <c r="CGO240" s="56"/>
      <c r="CGP240" s="56"/>
      <c r="CGQ240" s="56"/>
      <c r="CGR240" s="56"/>
      <c r="CGS240" s="56"/>
      <c r="CGT240" s="56"/>
      <c r="CGU240" s="56"/>
      <c r="CGV240" s="56"/>
      <c r="CGW240" s="56"/>
      <c r="CGX240" s="56"/>
      <c r="CGY240" s="56"/>
      <c r="CGZ240" s="56"/>
      <c r="CHA240" s="56"/>
      <c r="CHB240" s="56"/>
      <c r="CHC240" s="56"/>
      <c r="CHD240" s="56"/>
      <c r="CHE240" s="56"/>
      <c r="CHF240" s="56"/>
      <c r="CHG240" s="56"/>
      <c r="CHH240" s="56"/>
      <c r="CHI240" s="56"/>
      <c r="CHJ240" s="56"/>
      <c r="CHK240" s="56"/>
      <c r="CHL240" s="56"/>
      <c r="CHM240" s="56"/>
      <c r="CHN240" s="56"/>
      <c r="CHO240" s="56"/>
      <c r="CHP240" s="56"/>
      <c r="CHQ240" s="56"/>
      <c r="CHR240" s="56"/>
      <c r="CHS240" s="56"/>
      <c r="CHT240" s="56"/>
      <c r="CHU240" s="56"/>
      <c r="CHV240" s="56"/>
      <c r="CHW240" s="56"/>
      <c r="CHX240" s="56"/>
      <c r="CHY240" s="56"/>
      <c r="CHZ240" s="56"/>
      <c r="CIA240" s="56"/>
      <c r="CIB240" s="56"/>
      <c r="CIC240" s="56"/>
      <c r="CID240" s="56"/>
      <c r="CIE240" s="56"/>
      <c r="CIF240" s="56"/>
      <c r="CIG240" s="56"/>
      <c r="CIH240" s="56"/>
      <c r="CII240" s="56"/>
      <c r="CIJ240" s="56"/>
      <c r="CIK240" s="56"/>
      <c r="CIL240" s="56"/>
      <c r="CIM240" s="56"/>
      <c r="CIN240" s="56"/>
      <c r="CIO240" s="56"/>
      <c r="CIP240" s="56"/>
      <c r="CIQ240" s="56"/>
      <c r="CIR240" s="56"/>
      <c r="CIS240" s="56"/>
      <c r="CIT240" s="56"/>
      <c r="CIU240" s="56"/>
      <c r="CIV240" s="56"/>
      <c r="CIW240" s="56"/>
      <c r="CIX240" s="56"/>
      <c r="CIY240" s="56"/>
      <c r="CIZ240" s="56"/>
      <c r="CJA240" s="56"/>
      <c r="CJB240" s="56"/>
      <c r="CJC240" s="56"/>
      <c r="CJD240" s="56"/>
      <c r="CJE240" s="56"/>
      <c r="CJF240" s="56"/>
      <c r="CJG240" s="56"/>
      <c r="CJH240" s="56"/>
      <c r="CJI240" s="56"/>
      <c r="CJJ240" s="56"/>
      <c r="CJK240" s="56"/>
      <c r="CJL240" s="56"/>
      <c r="CJM240" s="56"/>
      <c r="CJN240" s="56"/>
      <c r="CJO240" s="56"/>
      <c r="CJP240" s="56"/>
      <c r="CJQ240" s="56"/>
      <c r="CJR240" s="56"/>
      <c r="CJS240" s="56"/>
      <c r="CJT240" s="56"/>
      <c r="CJU240" s="56"/>
      <c r="CJV240" s="56"/>
      <c r="CJW240" s="56"/>
      <c r="CJX240" s="56"/>
      <c r="CJY240" s="56"/>
      <c r="CJZ240" s="56"/>
      <c r="CKA240" s="56"/>
      <c r="CKB240" s="56"/>
      <c r="CKC240" s="56"/>
      <c r="CKD240" s="56"/>
      <c r="CKE240" s="56"/>
      <c r="CKF240" s="56"/>
      <c r="CKG240" s="56"/>
      <c r="CKH240" s="56"/>
      <c r="CKI240" s="56"/>
      <c r="CKJ240" s="56"/>
      <c r="CKK240" s="56"/>
      <c r="CKL240" s="56"/>
      <c r="CKM240" s="56"/>
      <c r="CKN240" s="56"/>
      <c r="CKO240" s="56"/>
      <c r="CKP240" s="56"/>
      <c r="CKQ240" s="56"/>
      <c r="CKR240" s="56"/>
      <c r="CKS240" s="56"/>
      <c r="CKT240" s="56"/>
      <c r="CKU240" s="56"/>
      <c r="CKV240" s="56"/>
      <c r="CKW240" s="56"/>
      <c r="CKX240" s="56"/>
      <c r="CKY240" s="56"/>
      <c r="CKZ240" s="56"/>
      <c r="CLA240" s="56"/>
      <c r="CLB240" s="56"/>
      <c r="CLC240" s="56"/>
      <c r="CLD240" s="56"/>
      <c r="CLE240" s="56"/>
      <c r="CLF240" s="56"/>
      <c r="CLG240" s="56"/>
      <c r="CLH240" s="56"/>
      <c r="CLI240" s="56"/>
      <c r="CLJ240" s="56"/>
      <c r="CLK240" s="56"/>
      <c r="CLL240" s="56"/>
      <c r="CLM240" s="56"/>
      <c r="CLN240" s="56"/>
      <c r="CLO240" s="56"/>
      <c r="CLP240" s="56"/>
      <c r="CLQ240" s="56"/>
      <c r="CLR240" s="56"/>
      <c r="CLS240" s="56"/>
      <c r="CLT240" s="56"/>
      <c r="CLU240" s="56"/>
      <c r="CLV240" s="56"/>
      <c r="CLW240" s="56"/>
      <c r="CLX240" s="56"/>
      <c r="CLY240" s="56"/>
      <c r="CLZ240" s="56"/>
      <c r="CMA240" s="56"/>
      <c r="CMB240" s="56"/>
      <c r="CMC240" s="56"/>
      <c r="CMD240" s="56"/>
      <c r="CME240" s="56"/>
      <c r="CMF240" s="56"/>
      <c r="CMG240" s="56"/>
      <c r="CMH240" s="56"/>
      <c r="CMI240" s="56"/>
      <c r="CMJ240" s="56"/>
      <c r="CMK240" s="56"/>
      <c r="CML240" s="56"/>
      <c r="CMM240" s="56"/>
      <c r="CMN240" s="56"/>
      <c r="CMO240" s="56"/>
      <c r="CMP240" s="56"/>
      <c r="CMQ240" s="56"/>
      <c r="CMR240" s="56"/>
      <c r="CMS240" s="56"/>
      <c r="CMT240" s="56"/>
      <c r="CMU240" s="56"/>
      <c r="CMV240" s="56"/>
      <c r="CMW240" s="56"/>
      <c r="CMX240" s="56"/>
      <c r="CMY240" s="56"/>
      <c r="CMZ240" s="56"/>
      <c r="CNA240" s="56"/>
      <c r="CNB240" s="56"/>
      <c r="CNC240" s="56"/>
      <c r="CND240" s="56"/>
      <c r="CNE240" s="56"/>
      <c r="CNF240" s="56"/>
      <c r="CNG240" s="56"/>
      <c r="CNH240" s="56"/>
      <c r="CNI240" s="56"/>
      <c r="CNJ240" s="56"/>
      <c r="CNK240" s="56"/>
      <c r="CNL240" s="56"/>
      <c r="CNM240" s="56"/>
      <c r="CNN240" s="56"/>
      <c r="CNO240" s="56"/>
      <c r="CNP240" s="56"/>
      <c r="CNQ240" s="56"/>
      <c r="CNR240" s="56"/>
      <c r="CNS240" s="56"/>
      <c r="CNT240" s="56"/>
      <c r="CNU240" s="56"/>
      <c r="CNV240" s="56"/>
      <c r="CNW240" s="56"/>
      <c r="CNX240" s="56"/>
      <c r="CNY240" s="56"/>
      <c r="CNZ240" s="56"/>
      <c r="COA240" s="56"/>
      <c r="COB240" s="56"/>
      <c r="COC240" s="56"/>
      <c r="COD240" s="56"/>
      <c r="COE240" s="56"/>
      <c r="COF240" s="56"/>
      <c r="COG240" s="56"/>
      <c r="COH240" s="56"/>
      <c r="COI240" s="56"/>
      <c r="COJ240" s="56"/>
      <c r="COK240" s="56"/>
      <c r="COL240" s="56"/>
      <c r="COM240" s="56"/>
      <c r="CON240" s="56"/>
      <c r="COO240" s="56"/>
      <c r="COP240" s="56"/>
      <c r="COQ240" s="56"/>
      <c r="COR240" s="56"/>
      <c r="COS240" s="56"/>
      <c r="COT240" s="56"/>
      <c r="COU240" s="56"/>
      <c r="COV240" s="56"/>
      <c r="COW240" s="56"/>
      <c r="COX240" s="56"/>
      <c r="COY240" s="56"/>
      <c r="COZ240" s="56"/>
      <c r="CPA240" s="56"/>
      <c r="CPB240" s="56"/>
      <c r="CPC240" s="56"/>
      <c r="CPD240" s="56"/>
      <c r="CPE240" s="56"/>
      <c r="CPF240" s="56"/>
      <c r="CPG240" s="56"/>
      <c r="CPH240" s="56"/>
      <c r="CPI240" s="56"/>
      <c r="CPJ240" s="56"/>
      <c r="CPK240" s="56"/>
      <c r="CPL240" s="56"/>
      <c r="CPM240" s="56"/>
      <c r="CPN240" s="56"/>
      <c r="CPO240" s="56"/>
      <c r="CPP240" s="56"/>
      <c r="CPQ240" s="56"/>
      <c r="CPR240" s="56"/>
      <c r="CPS240" s="56"/>
      <c r="CPT240" s="56"/>
      <c r="CPU240" s="56"/>
      <c r="CPV240" s="56"/>
      <c r="CPW240" s="56"/>
      <c r="CPX240" s="56"/>
      <c r="CPY240" s="56"/>
      <c r="CPZ240" s="56"/>
      <c r="CQA240" s="56"/>
      <c r="CQB240" s="56"/>
      <c r="CQC240" s="56"/>
      <c r="CQD240" s="56"/>
      <c r="CQE240" s="56"/>
      <c r="CQF240" s="56"/>
      <c r="CQG240" s="56"/>
      <c r="CQH240" s="56"/>
      <c r="CQI240" s="56"/>
      <c r="CQJ240" s="56"/>
      <c r="CQK240" s="56"/>
      <c r="CQL240" s="56"/>
      <c r="CQM240" s="56"/>
      <c r="CQN240" s="56"/>
      <c r="CQO240" s="56"/>
      <c r="CQP240" s="56"/>
      <c r="CQQ240" s="56"/>
      <c r="CQR240" s="56"/>
      <c r="CQS240" s="56"/>
      <c r="CQT240" s="56"/>
      <c r="CQU240" s="56"/>
      <c r="CQV240" s="56"/>
      <c r="CQW240" s="56"/>
      <c r="CQX240" s="56"/>
      <c r="CQY240" s="56"/>
      <c r="CQZ240" s="56"/>
      <c r="CRA240" s="56"/>
      <c r="CRB240" s="56"/>
      <c r="CRC240" s="56"/>
      <c r="CRD240" s="56"/>
      <c r="CRE240" s="56"/>
      <c r="CRF240" s="56"/>
      <c r="CRG240" s="56"/>
      <c r="CRH240" s="56"/>
      <c r="CRI240" s="56"/>
      <c r="CRJ240" s="56"/>
      <c r="CRK240" s="56"/>
      <c r="CRL240" s="56"/>
      <c r="CRM240" s="56"/>
      <c r="CRN240" s="56"/>
      <c r="CRO240" s="56"/>
      <c r="CRP240" s="56"/>
      <c r="CRQ240" s="56"/>
      <c r="CRR240" s="56"/>
      <c r="CRS240" s="56"/>
      <c r="CRT240" s="56"/>
      <c r="CRU240" s="56"/>
      <c r="CRV240" s="56"/>
      <c r="CRW240" s="56"/>
      <c r="CRX240" s="56"/>
      <c r="CRY240" s="56"/>
      <c r="CRZ240" s="56"/>
      <c r="CSA240" s="56"/>
      <c r="CSB240" s="56"/>
      <c r="CSC240" s="56"/>
      <c r="CSD240" s="56"/>
      <c r="CSE240" s="56"/>
      <c r="CSF240" s="56"/>
      <c r="CSG240" s="56"/>
      <c r="CSH240" s="56"/>
      <c r="CSI240" s="56"/>
      <c r="CSJ240" s="56"/>
      <c r="CSK240" s="56"/>
      <c r="CSL240" s="56"/>
      <c r="CSM240" s="56"/>
      <c r="CSN240" s="56"/>
      <c r="CSO240" s="56"/>
      <c r="CSP240" s="56"/>
      <c r="CSQ240" s="56"/>
      <c r="CSR240" s="56"/>
      <c r="CSS240" s="56"/>
      <c r="CST240" s="56"/>
      <c r="CSU240" s="56"/>
      <c r="CSV240" s="56"/>
      <c r="CSW240" s="56"/>
      <c r="CSX240" s="56"/>
      <c r="CSY240" s="56"/>
      <c r="CSZ240" s="56"/>
      <c r="CTA240" s="56"/>
      <c r="CTB240" s="56"/>
      <c r="CTC240" s="56"/>
      <c r="CTD240" s="56"/>
      <c r="CTE240" s="56"/>
      <c r="CTF240" s="56"/>
      <c r="CTG240" s="56"/>
      <c r="CTH240" s="56"/>
      <c r="CTI240" s="56"/>
      <c r="CTJ240" s="56"/>
      <c r="CTK240" s="56"/>
      <c r="CTL240" s="56"/>
      <c r="CTM240" s="56"/>
      <c r="CTN240" s="56"/>
      <c r="CTO240" s="56"/>
      <c r="CTP240" s="56"/>
      <c r="CTQ240" s="56"/>
      <c r="CTR240" s="56"/>
      <c r="CTS240" s="56"/>
      <c r="CTT240" s="56"/>
      <c r="CTU240" s="56"/>
      <c r="CTV240" s="56"/>
      <c r="CTW240" s="56"/>
      <c r="CTX240" s="56"/>
      <c r="CTY240" s="56"/>
      <c r="CTZ240" s="56"/>
      <c r="CUA240" s="56"/>
      <c r="CUB240" s="56"/>
      <c r="CUC240" s="56"/>
      <c r="CUD240" s="56"/>
      <c r="CUE240" s="56"/>
      <c r="CUF240" s="56"/>
      <c r="CUG240" s="56"/>
      <c r="CUH240" s="56"/>
      <c r="CUI240" s="56"/>
      <c r="CUJ240" s="56"/>
      <c r="CUK240" s="56"/>
      <c r="CUL240" s="56"/>
      <c r="CUM240" s="56"/>
      <c r="CUN240" s="56"/>
      <c r="CUO240" s="56"/>
      <c r="CUP240" s="56"/>
      <c r="CUQ240" s="56"/>
      <c r="CUR240" s="56"/>
      <c r="CUS240" s="56"/>
      <c r="CUT240" s="56"/>
      <c r="CUU240" s="56"/>
      <c r="CUV240" s="56"/>
      <c r="CUW240" s="56"/>
      <c r="CUX240" s="56"/>
      <c r="CUY240" s="56"/>
      <c r="CUZ240" s="56"/>
      <c r="CVA240" s="56"/>
      <c r="CVB240" s="56"/>
      <c r="CVC240" s="56"/>
      <c r="CVD240" s="56"/>
      <c r="CVE240" s="56"/>
      <c r="CVF240" s="56"/>
      <c r="CVG240" s="56"/>
      <c r="CVH240" s="56"/>
      <c r="CVI240" s="56"/>
      <c r="CVJ240" s="56"/>
      <c r="CVK240" s="56"/>
      <c r="CVL240" s="56"/>
      <c r="CVM240" s="56"/>
      <c r="CVN240" s="56"/>
      <c r="CVO240" s="56"/>
      <c r="CVP240" s="56"/>
      <c r="CVQ240" s="56"/>
      <c r="CVR240" s="56"/>
      <c r="CVS240" s="56"/>
      <c r="CVT240" s="56"/>
      <c r="CVU240" s="56"/>
      <c r="CVV240" s="56"/>
      <c r="CVW240" s="56"/>
      <c r="CVX240" s="56"/>
      <c r="CVY240" s="56"/>
      <c r="CVZ240" s="56"/>
      <c r="CWA240" s="56"/>
      <c r="CWB240" s="56"/>
      <c r="CWC240" s="56"/>
      <c r="CWD240" s="56"/>
      <c r="CWE240" s="56"/>
      <c r="CWF240" s="56"/>
      <c r="CWG240" s="56"/>
      <c r="CWH240" s="56"/>
      <c r="CWI240" s="56"/>
      <c r="CWJ240" s="56"/>
      <c r="CWK240" s="56"/>
      <c r="CWL240" s="56"/>
      <c r="CWM240" s="56"/>
      <c r="CWN240" s="56"/>
      <c r="CWO240" s="56"/>
      <c r="CWP240" s="56"/>
      <c r="CWQ240" s="56"/>
      <c r="CWR240" s="56"/>
      <c r="CWS240" s="56"/>
      <c r="CWT240" s="56"/>
      <c r="CWU240" s="56"/>
      <c r="CWV240" s="56"/>
      <c r="CWW240" s="56"/>
      <c r="CWX240" s="56"/>
      <c r="CWY240" s="56"/>
      <c r="CWZ240" s="56"/>
      <c r="CXA240" s="56"/>
      <c r="CXB240" s="56"/>
      <c r="CXC240" s="56"/>
      <c r="CXD240" s="56"/>
      <c r="CXE240" s="56"/>
      <c r="CXF240" s="56"/>
      <c r="CXG240" s="56"/>
      <c r="CXH240" s="56"/>
      <c r="CXI240" s="56"/>
      <c r="CXJ240" s="56"/>
      <c r="CXK240" s="56"/>
      <c r="CXL240" s="56"/>
      <c r="CXM240" s="56"/>
      <c r="CXN240" s="56"/>
      <c r="CXO240" s="56"/>
      <c r="CXP240" s="56"/>
      <c r="CXQ240" s="56"/>
      <c r="CXR240" s="56"/>
      <c r="CXS240" s="56"/>
      <c r="CXT240" s="56"/>
      <c r="CXU240" s="56"/>
      <c r="CXV240" s="56"/>
      <c r="CXW240" s="56"/>
      <c r="CXX240" s="56"/>
      <c r="CXY240" s="56"/>
      <c r="CXZ240" s="56"/>
      <c r="CYA240" s="56"/>
      <c r="CYB240" s="56"/>
      <c r="CYC240" s="56"/>
      <c r="CYD240" s="56"/>
      <c r="CYE240" s="56"/>
      <c r="CYF240" s="56"/>
      <c r="CYG240" s="56"/>
      <c r="CYH240" s="56"/>
      <c r="CYI240" s="56"/>
      <c r="CYJ240" s="56"/>
      <c r="CYK240" s="56"/>
      <c r="CYL240" s="56"/>
      <c r="CYM240" s="56"/>
      <c r="CYN240" s="56"/>
      <c r="CYO240" s="56"/>
      <c r="CYP240" s="56"/>
      <c r="CYQ240" s="56"/>
      <c r="CYR240" s="56"/>
      <c r="CYS240" s="56"/>
      <c r="CYT240" s="56"/>
      <c r="CYU240" s="56"/>
      <c r="CYV240" s="56"/>
      <c r="CYW240" s="56"/>
      <c r="CYX240" s="56"/>
      <c r="CYY240" s="56"/>
      <c r="CYZ240" s="56"/>
      <c r="CZA240" s="56"/>
      <c r="CZB240" s="56"/>
      <c r="CZC240" s="56"/>
      <c r="CZD240" s="56"/>
      <c r="CZE240" s="56"/>
      <c r="CZF240" s="56"/>
      <c r="CZG240" s="56"/>
      <c r="CZH240" s="56"/>
      <c r="CZI240" s="56"/>
      <c r="CZJ240" s="56"/>
      <c r="CZK240" s="56"/>
      <c r="CZL240" s="56"/>
      <c r="CZM240" s="56"/>
      <c r="CZN240" s="56"/>
      <c r="CZO240" s="56"/>
      <c r="CZP240" s="56"/>
      <c r="CZQ240" s="56"/>
      <c r="CZR240" s="56"/>
      <c r="CZS240" s="56"/>
      <c r="CZT240" s="56"/>
      <c r="CZU240" s="56"/>
      <c r="CZV240" s="56"/>
      <c r="CZW240" s="56"/>
      <c r="CZX240" s="56"/>
      <c r="CZY240" s="56"/>
      <c r="CZZ240" s="56"/>
      <c r="DAA240" s="56"/>
      <c r="DAB240" s="56"/>
      <c r="DAC240" s="56"/>
      <c r="DAD240" s="56"/>
      <c r="DAE240" s="56"/>
      <c r="DAF240" s="56"/>
      <c r="DAG240" s="56"/>
      <c r="DAH240" s="56"/>
      <c r="DAI240" s="56"/>
      <c r="DAJ240" s="56"/>
      <c r="DAK240" s="56"/>
      <c r="DAL240" s="56"/>
      <c r="DAM240" s="56"/>
      <c r="DAN240" s="56"/>
      <c r="DAO240" s="56"/>
      <c r="DAP240" s="56"/>
      <c r="DAQ240" s="56"/>
      <c r="DAR240" s="56"/>
      <c r="DAS240" s="56"/>
      <c r="DAT240" s="56"/>
      <c r="DAU240" s="56"/>
      <c r="DAV240" s="56"/>
      <c r="DAW240" s="56"/>
      <c r="DAX240" s="56"/>
      <c r="DAY240" s="56"/>
      <c r="DAZ240" s="56"/>
      <c r="DBA240" s="56"/>
      <c r="DBB240" s="56"/>
      <c r="DBC240" s="56"/>
      <c r="DBD240" s="56"/>
      <c r="DBE240" s="56"/>
      <c r="DBF240" s="56"/>
      <c r="DBG240" s="56"/>
      <c r="DBH240" s="56"/>
      <c r="DBI240" s="56"/>
      <c r="DBJ240" s="56"/>
      <c r="DBK240" s="56"/>
      <c r="DBL240" s="56"/>
      <c r="DBM240" s="56"/>
      <c r="DBN240" s="56"/>
      <c r="DBO240" s="56"/>
      <c r="DBP240" s="56"/>
      <c r="DBQ240" s="56"/>
      <c r="DBR240" s="56"/>
      <c r="DBS240" s="56"/>
      <c r="DBT240" s="56"/>
      <c r="DBU240" s="56"/>
      <c r="DBV240" s="56"/>
      <c r="DBW240" s="56"/>
      <c r="DBX240" s="56"/>
      <c r="DBY240" s="56"/>
      <c r="DBZ240" s="56"/>
      <c r="DCA240" s="56"/>
      <c r="DCB240" s="56"/>
      <c r="DCC240" s="56"/>
      <c r="DCD240" s="56"/>
      <c r="DCE240" s="56"/>
      <c r="DCF240" s="56"/>
      <c r="DCG240" s="56"/>
      <c r="DCH240" s="56"/>
      <c r="DCI240" s="56"/>
      <c r="DCJ240" s="56"/>
      <c r="DCK240" s="56"/>
      <c r="DCL240" s="56"/>
      <c r="DCM240" s="56"/>
      <c r="DCN240" s="56"/>
      <c r="DCO240" s="56"/>
      <c r="DCP240" s="56"/>
      <c r="DCQ240" s="56"/>
      <c r="DCR240" s="56"/>
      <c r="DCS240" s="56"/>
      <c r="DCT240" s="56"/>
      <c r="DCU240" s="56"/>
      <c r="DCV240" s="56"/>
      <c r="DCW240" s="56"/>
      <c r="DCX240" s="56"/>
      <c r="DCY240" s="56"/>
      <c r="DCZ240" s="56"/>
      <c r="DDA240" s="56"/>
      <c r="DDB240" s="56"/>
      <c r="DDC240" s="56"/>
      <c r="DDD240" s="56"/>
      <c r="DDE240" s="56"/>
      <c r="DDF240" s="56"/>
      <c r="DDG240" s="56"/>
      <c r="DDH240" s="56"/>
      <c r="DDI240" s="56"/>
      <c r="DDJ240" s="56"/>
      <c r="DDK240" s="56"/>
      <c r="DDL240" s="56"/>
      <c r="DDM240" s="56"/>
      <c r="DDN240" s="56"/>
      <c r="DDO240" s="56"/>
      <c r="DDP240" s="56"/>
      <c r="DDQ240" s="56"/>
      <c r="DDR240" s="56"/>
      <c r="DDS240" s="56"/>
      <c r="DDT240" s="56"/>
      <c r="DDU240" s="56"/>
      <c r="DDV240" s="56"/>
      <c r="DDW240" s="56"/>
      <c r="DDX240" s="56"/>
      <c r="DDY240" s="56"/>
      <c r="DDZ240" s="56"/>
      <c r="DEA240" s="56"/>
      <c r="DEB240" s="56"/>
      <c r="DEC240" s="56"/>
      <c r="DED240" s="56"/>
      <c r="DEE240" s="56"/>
      <c r="DEF240" s="56"/>
      <c r="DEG240" s="56"/>
      <c r="DEH240" s="56"/>
      <c r="DEI240" s="56"/>
      <c r="DEJ240" s="56"/>
      <c r="DEK240" s="56"/>
      <c r="DEL240" s="56"/>
      <c r="DEM240" s="56"/>
      <c r="DEN240" s="56"/>
      <c r="DEO240" s="56"/>
      <c r="DEP240" s="56"/>
      <c r="DEQ240" s="56"/>
      <c r="DER240" s="56"/>
      <c r="DES240" s="56"/>
      <c r="DET240" s="56"/>
      <c r="DEU240" s="56"/>
      <c r="DEV240" s="56"/>
      <c r="DEW240" s="56"/>
      <c r="DEX240" s="56"/>
      <c r="DEY240" s="56"/>
      <c r="DEZ240" s="56"/>
      <c r="DFA240" s="56"/>
      <c r="DFB240" s="56"/>
      <c r="DFC240" s="56"/>
      <c r="DFD240" s="56"/>
      <c r="DFE240" s="56"/>
      <c r="DFF240" s="56"/>
      <c r="DFG240" s="56"/>
      <c r="DFH240" s="56"/>
      <c r="DFI240" s="56"/>
      <c r="DFJ240" s="56"/>
      <c r="DFK240" s="56"/>
      <c r="DFL240" s="56"/>
      <c r="DFM240" s="56"/>
      <c r="DFN240" s="56"/>
      <c r="DFO240" s="56"/>
      <c r="DFP240" s="56"/>
      <c r="DFQ240" s="56"/>
      <c r="DFR240" s="56"/>
      <c r="DFS240" s="56"/>
      <c r="DFT240" s="56"/>
      <c r="DFU240" s="56"/>
      <c r="DFV240" s="56"/>
      <c r="DFW240" s="56"/>
      <c r="DFX240" s="56"/>
      <c r="DFY240" s="56"/>
      <c r="DFZ240" s="56"/>
      <c r="DGA240" s="56"/>
      <c r="DGB240" s="56"/>
      <c r="DGC240" s="56"/>
      <c r="DGD240" s="56"/>
      <c r="DGE240" s="56"/>
      <c r="DGF240" s="56"/>
      <c r="DGG240" s="56"/>
      <c r="DGH240" s="56"/>
      <c r="DGI240" s="56"/>
      <c r="DGJ240" s="56"/>
      <c r="DGK240" s="56"/>
      <c r="DGL240" s="56"/>
      <c r="DGM240" s="56"/>
      <c r="DGN240" s="56"/>
      <c r="DGO240" s="56"/>
      <c r="DGP240" s="56"/>
      <c r="DGQ240" s="56"/>
      <c r="DGR240" s="56"/>
      <c r="DGS240" s="56"/>
      <c r="DGT240" s="56"/>
      <c r="DGU240" s="56"/>
      <c r="DGV240" s="56"/>
      <c r="DGW240" s="56"/>
      <c r="DGX240" s="56"/>
      <c r="DGY240" s="56"/>
      <c r="DGZ240" s="56"/>
      <c r="DHA240" s="56"/>
      <c r="DHB240" s="56"/>
      <c r="DHC240" s="56"/>
      <c r="DHD240" s="56"/>
      <c r="DHE240" s="56"/>
      <c r="DHF240" s="56"/>
      <c r="DHG240" s="56"/>
      <c r="DHH240" s="56"/>
      <c r="DHI240" s="56"/>
      <c r="DHJ240" s="56"/>
      <c r="DHK240" s="56"/>
      <c r="DHL240" s="56"/>
      <c r="DHM240" s="56"/>
      <c r="DHN240" s="56"/>
      <c r="DHO240" s="56"/>
      <c r="DHP240" s="56"/>
      <c r="DHQ240" s="56"/>
      <c r="DHR240" s="56"/>
      <c r="DHS240" s="56"/>
      <c r="DHT240" s="56"/>
      <c r="DHU240" s="56"/>
      <c r="DHV240" s="56"/>
      <c r="DHW240" s="56"/>
      <c r="DHX240" s="56"/>
      <c r="DHY240" s="56"/>
      <c r="DHZ240" s="56"/>
      <c r="DIA240" s="56"/>
      <c r="DIB240" s="56"/>
      <c r="DIC240" s="56"/>
      <c r="DID240" s="56"/>
      <c r="DIE240" s="56"/>
      <c r="DIF240" s="56"/>
      <c r="DIG240" s="56"/>
      <c r="DIH240" s="56"/>
      <c r="DII240" s="56"/>
      <c r="DIJ240" s="56"/>
      <c r="DIK240" s="56"/>
      <c r="DIL240" s="56"/>
      <c r="DIM240" s="56"/>
      <c r="DIN240" s="56"/>
      <c r="DIO240" s="56"/>
      <c r="DIP240" s="56"/>
      <c r="DIQ240" s="56"/>
      <c r="DIR240" s="56"/>
      <c r="DIS240" s="56"/>
      <c r="DIT240" s="56"/>
      <c r="DIU240" s="56"/>
      <c r="DIV240" s="56"/>
      <c r="DIW240" s="56"/>
      <c r="DIX240" s="56"/>
      <c r="DIY240" s="56"/>
      <c r="DIZ240" s="56"/>
      <c r="DJA240" s="56"/>
      <c r="DJB240" s="56"/>
      <c r="DJC240" s="56"/>
      <c r="DJD240" s="56"/>
      <c r="DJE240" s="56"/>
      <c r="DJF240" s="56"/>
      <c r="DJG240" s="56"/>
      <c r="DJH240" s="56"/>
      <c r="DJI240" s="56"/>
      <c r="DJJ240" s="56"/>
      <c r="DJK240" s="56"/>
      <c r="DJL240" s="56"/>
      <c r="DJM240" s="56"/>
      <c r="DJN240" s="56"/>
      <c r="DJO240" s="56"/>
      <c r="DJP240" s="56"/>
      <c r="DJQ240" s="56"/>
      <c r="DJR240" s="56"/>
      <c r="DJS240" s="56"/>
      <c r="DJT240" s="56"/>
      <c r="DJU240" s="56"/>
      <c r="DJV240" s="56"/>
      <c r="DJW240" s="56"/>
      <c r="DJX240" s="56"/>
      <c r="DJY240" s="56"/>
      <c r="DJZ240" s="56"/>
      <c r="DKA240" s="56"/>
      <c r="DKB240" s="56"/>
      <c r="DKC240" s="56"/>
      <c r="DKD240" s="56"/>
      <c r="DKE240" s="56"/>
      <c r="DKF240" s="56"/>
      <c r="DKG240" s="56"/>
      <c r="DKH240" s="56"/>
      <c r="DKI240" s="56"/>
      <c r="DKJ240" s="56"/>
      <c r="DKK240" s="56"/>
      <c r="DKL240" s="56"/>
      <c r="DKM240" s="56"/>
      <c r="DKN240" s="56"/>
      <c r="DKO240" s="56"/>
      <c r="DKP240" s="56"/>
      <c r="DKQ240" s="56"/>
      <c r="DKR240" s="56"/>
      <c r="DKS240" s="56"/>
      <c r="DKT240" s="56"/>
      <c r="DKU240" s="56"/>
      <c r="DKV240" s="56"/>
      <c r="DKW240" s="56"/>
      <c r="DKX240" s="56"/>
      <c r="DKY240" s="56"/>
      <c r="DKZ240" s="56"/>
      <c r="DLA240" s="56"/>
      <c r="DLB240" s="56"/>
      <c r="DLC240" s="56"/>
      <c r="DLD240" s="56"/>
      <c r="DLE240" s="56"/>
      <c r="DLF240" s="56"/>
      <c r="DLG240" s="56"/>
      <c r="DLH240" s="56"/>
      <c r="DLI240" s="56"/>
      <c r="DLJ240" s="56"/>
      <c r="DLK240" s="56"/>
      <c r="DLL240" s="56"/>
      <c r="DLM240" s="56"/>
      <c r="DLN240" s="56"/>
      <c r="DLO240" s="56"/>
      <c r="DLP240" s="56"/>
      <c r="DLQ240" s="56"/>
      <c r="DLR240" s="56"/>
      <c r="DLS240" s="56"/>
      <c r="DLT240" s="56"/>
      <c r="DLU240" s="56"/>
      <c r="DLV240" s="56"/>
      <c r="DLW240" s="56"/>
      <c r="DLX240" s="56"/>
      <c r="DLY240" s="56"/>
      <c r="DLZ240" s="56"/>
      <c r="DMA240" s="56"/>
      <c r="DMB240" s="56"/>
      <c r="DMC240" s="56"/>
      <c r="DMD240" s="56"/>
      <c r="DME240" s="56"/>
      <c r="DMF240" s="56"/>
      <c r="DMG240" s="56"/>
      <c r="DMH240" s="56"/>
      <c r="DMI240" s="56"/>
      <c r="DMJ240" s="56"/>
      <c r="DMK240" s="56"/>
      <c r="DML240" s="56"/>
      <c r="DMM240" s="56"/>
      <c r="DMN240" s="56"/>
      <c r="DMO240" s="56"/>
      <c r="DMP240" s="56"/>
      <c r="DMQ240" s="56"/>
      <c r="DMR240" s="56"/>
      <c r="DMS240" s="56"/>
      <c r="DMT240" s="56"/>
      <c r="DMU240" s="56"/>
      <c r="DMV240" s="56"/>
      <c r="DMW240" s="56"/>
      <c r="DMX240" s="56"/>
      <c r="DMY240" s="56"/>
      <c r="DMZ240" s="56"/>
      <c r="DNA240" s="56"/>
      <c r="DNB240" s="56"/>
      <c r="DNC240" s="56"/>
      <c r="DND240" s="56"/>
      <c r="DNE240" s="56"/>
      <c r="DNF240" s="56"/>
      <c r="DNG240" s="56"/>
      <c r="DNH240" s="56"/>
      <c r="DNI240" s="56"/>
      <c r="DNJ240" s="56"/>
      <c r="DNK240" s="56"/>
      <c r="DNL240" s="56"/>
      <c r="DNM240" s="56"/>
      <c r="DNN240" s="56"/>
      <c r="DNO240" s="56"/>
      <c r="DNP240" s="56"/>
      <c r="DNQ240" s="56"/>
      <c r="DNR240" s="56"/>
      <c r="DNS240" s="56"/>
      <c r="DNT240" s="56"/>
      <c r="DNU240" s="56"/>
      <c r="DNV240" s="56"/>
      <c r="DNW240" s="56"/>
      <c r="DNX240" s="56"/>
      <c r="DNY240" s="56"/>
      <c r="DNZ240" s="56"/>
      <c r="DOA240" s="56"/>
      <c r="DOB240" s="56"/>
      <c r="DOC240" s="56"/>
      <c r="DOD240" s="56"/>
      <c r="DOE240" s="56"/>
      <c r="DOF240" s="56"/>
      <c r="DOG240" s="56"/>
      <c r="DOH240" s="56"/>
      <c r="DOI240" s="56"/>
      <c r="DOJ240" s="56"/>
      <c r="DOK240" s="56"/>
      <c r="DOL240" s="56"/>
      <c r="DOM240" s="56"/>
      <c r="DON240" s="56"/>
      <c r="DOO240" s="56"/>
      <c r="DOP240" s="56"/>
      <c r="DOQ240" s="56"/>
      <c r="DOR240" s="56"/>
      <c r="DOS240" s="56"/>
      <c r="DOT240" s="56"/>
      <c r="DOU240" s="56"/>
      <c r="DOV240" s="56"/>
      <c r="DOW240" s="56"/>
      <c r="DOX240" s="56"/>
      <c r="DOY240" s="56"/>
      <c r="DOZ240" s="56"/>
      <c r="DPA240" s="56"/>
      <c r="DPB240" s="56"/>
      <c r="DPC240" s="56"/>
      <c r="DPD240" s="56"/>
      <c r="DPE240" s="56"/>
      <c r="DPF240" s="56"/>
      <c r="DPG240" s="56"/>
      <c r="DPH240" s="56"/>
      <c r="DPI240" s="56"/>
      <c r="DPJ240" s="56"/>
      <c r="DPK240" s="56"/>
      <c r="DPL240" s="56"/>
      <c r="DPM240" s="56"/>
      <c r="DPN240" s="56"/>
      <c r="DPO240" s="56"/>
      <c r="DPP240" s="56"/>
      <c r="DPQ240" s="56"/>
      <c r="DPR240" s="56"/>
      <c r="DPS240" s="56"/>
      <c r="DPT240" s="56"/>
      <c r="DPU240" s="56"/>
      <c r="DPV240" s="56"/>
      <c r="DPW240" s="56"/>
      <c r="DPX240" s="56"/>
      <c r="DPY240" s="56"/>
      <c r="DPZ240" s="56"/>
      <c r="DQA240" s="56"/>
      <c r="DQB240" s="56"/>
      <c r="DQC240" s="56"/>
      <c r="DQD240" s="56"/>
      <c r="DQE240" s="56"/>
      <c r="DQF240" s="56"/>
      <c r="DQG240" s="56"/>
      <c r="DQH240" s="56"/>
      <c r="DQI240" s="56"/>
      <c r="DQJ240" s="56"/>
      <c r="DQK240" s="56"/>
      <c r="DQL240" s="56"/>
      <c r="DQM240" s="56"/>
      <c r="DQN240" s="56"/>
      <c r="DQO240" s="56"/>
      <c r="DQP240" s="56"/>
      <c r="DQQ240" s="56"/>
      <c r="DQR240" s="56"/>
      <c r="DQS240" s="56"/>
      <c r="DQT240" s="56"/>
      <c r="DQU240" s="56"/>
      <c r="DQV240" s="56"/>
      <c r="DQW240" s="56"/>
      <c r="DQX240" s="56"/>
      <c r="DQY240" s="56"/>
      <c r="DQZ240" s="56"/>
      <c r="DRA240" s="56"/>
      <c r="DRB240" s="56"/>
      <c r="DRC240" s="56"/>
      <c r="DRD240" s="56"/>
      <c r="DRE240" s="56"/>
      <c r="DRF240" s="56"/>
      <c r="DRG240" s="56"/>
      <c r="DRH240" s="56"/>
      <c r="DRI240" s="56"/>
      <c r="DRJ240" s="56"/>
      <c r="DRK240" s="56"/>
      <c r="DRL240" s="56"/>
      <c r="DRM240" s="56"/>
      <c r="DRN240" s="56"/>
      <c r="DRO240" s="56"/>
      <c r="DRP240" s="56"/>
      <c r="DRQ240" s="56"/>
      <c r="DRR240" s="56"/>
      <c r="DRS240" s="56"/>
      <c r="DRT240" s="56"/>
      <c r="DRU240" s="56"/>
      <c r="DRV240" s="56"/>
      <c r="DRW240" s="56"/>
      <c r="DRX240" s="56"/>
      <c r="DRY240" s="56"/>
      <c r="DRZ240" s="56"/>
      <c r="DSA240" s="56"/>
      <c r="DSB240" s="56"/>
      <c r="DSC240" s="56"/>
      <c r="DSD240" s="56"/>
      <c r="DSE240" s="56"/>
      <c r="DSF240" s="56"/>
      <c r="DSG240" s="56"/>
      <c r="DSH240" s="56"/>
      <c r="DSI240" s="56"/>
      <c r="DSJ240" s="56"/>
      <c r="DSK240" s="56"/>
      <c r="DSL240" s="56"/>
      <c r="DSM240" s="56"/>
      <c r="DSN240" s="56"/>
      <c r="DSO240" s="56"/>
      <c r="DSP240" s="56"/>
      <c r="DSQ240" s="56"/>
      <c r="DSR240" s="56"/>
      <c r="DSS240" s="56"/>
      <c r="DST240" s="56"/>
      <c r="DSU240" s="56"/>
      <c r="DSV240" s="56"/>
      <c r="DSW240" s="56"/>
      <c r="DSX240" s="56"/>
      <c r="DSY240" s="56"/>
      <c r="DSZ240" s="56"/>
      <c r="DTA240" s="56"/>
      <c r="DTB240" s="56"/>
      <c r="DTC240" s="56"/>
      <c r="DTD240" s="56"/>
      <c r="DTE240" s="56"/>
      <c r="DTF240" s="56"/>
      <c r="DTG240" s="56"/>
      <c r="DTH240" s="56"/>
      <c r="DTI240" s="56"/>
      <c r="DTJ240" s="56"/>
      <c r="DTK240" s="56"/>
      <c r="DTL240" s="56"/>
      <c r="DTM240" s="56"/>
      <c r="DTN240" s="56"/>
      <c r="DTO240" s="56"/>
      <c r="DTP240" s="56"/>
      <c r="DTQ240" s="56"/>
      <c r="DTR240" s="56"/>
      <c r="DTS240" s="56"/>
      <c r="DTT240" s="56"/>
      <c r="DTU240" s="56"/>
      <c r="DTV240" s="56"/>
      <c r="DTW240" s="56"/>
      <c r="DTX240" s="56"/>
      <c r="DTY240" s="56"/>
      <c r="DTZ240" s="56"/>
      <c r="DUA240" s="56"/>
      <c r="DUB240" s="56"/>
      <c r="DUC240" s="56"/>
      <c r="DUD240" s="56"/>
      <c r="DUE240" s="56"/>
      <c r="DUF240" s="56"/>
      <c r="DUG240" s="56"/>
      <c r="DUH240" s="56"/>
      <c r="DUI240" s="56"/>
      <c r="DUJ240" s="56"/>
      <c r="DUK240" s="56"/>
      <c r="DUL240" s="56"/>
      <c r="DUM240" s="56"/>
      <c r="DUN240" s="56"/>
      <c r="DUO240" s="56"/>
      <c r="DUP240" s="56"/>
      <c r="DUQ240" s="56"/>
      <c r="DUR240" s="56"/>
      <c r="DUS240" s="56"/>
      <c r="DUT240" s="56"/>
      <c r="DUU240" s="56"/>
      <c r="DUV240" s="56"/>
      <c r="DUW240" s="56"/>
      <c r="DUX240" s="56"/>
      <c r="DUY240" s="56"/>
      <c r="DUZ240" s="56"/>
      <c r="DVA240" s="56"/>
      <c r="DVB240" s="56"/>
      <c r="DVC240" s="56"/>
      <c r="DVD240" s="56"/>
      <c r="DVE240" s="56"/>
      <c r="DVF240" s="56"/>
      <c r="DVG240" s="56"/>
      <c r="DVH240" s="56"/>
      <c r="DVI240" s="56"/>
      <c r="DVJ240" s="56"/>
      <c r="DVK240" s="56"/>
      <c r="DVL240" s="56"/>
      <c r="DVM240" s="56"/>
      <c r="DVN240" s="56"/>
      <c r="DVO240" s="56"/>
      <c r="DVP240" s="56"/>
      <c r="DVQ240" s="56"/>
      <c r="DVR240" s="56"/>
      <c r="DVS240" s="56"/>
      <c r="DVT240" s="56"/>
      <c r="DVU240" s="56"/>
      <c r="DVV240" s="56"/>
      <c r="DVW240" s="56"/>
      <c r="DVX240" s="56"/>
      <c r="DVY240" s="56"/>
      <c r="DVZ240" s="56"/>
      <c r="DWA240" s="56"/>
      <c r="DWB240" s="56"/>
      <c r="DWC240" s="56"/>
      <c r="DWD240" s="56"/>
      <c r="DWE240" s="56"/>
      <c r="DWF240" s="56"/>
      <c r="DWG240" s="56"/>
      <c r="DWH240" s="56"/>
      <c r="DWI240" s="56"/>
      <c r="DWJ240" s="56"/>
      <c r="DWK240" s="56"/>
      <c r="DWL240" s="56"/>
      <c r="DWM240" s="56"/>
      <c r="DWN240" s="56"/>
      <c r="DWO240" s="56"/>
      <c r="DWP240" s="56"/>
      <c r="DWQ240" s="56"/>
      <c r="DWR240" s="56"/>
      <c r="DWS240" s="56"/>
      <c r="DWT240" s="56"/>
      <c r="DWU240" s="56"/>
      <c r="DWV240" s="56"/>
      <c r="DWW240" s="56"/>
      <c r="DWX240" s="56"/>
      <c r="DWY240" s="56"/>
      <c r="DWZ240" s="56"/>
      <c r="DXA240" s="56"/>
      <c r="DXB240" s="56"/>
      <c r="DXC240" s="56"/>
      <c r="DXD240" s="56"/>
      <c r="DXE240" s="56"/>
      <c r="DXF240" s="56"/>
      <c r="DXG240" s="56"/>
      <c r="DXH240" s="56"/>
      <c r="DXI240" s="56"/>
      <c r="DXJ240" s="56"/>
      <c r="DXK240" s="56"/>
      <c r="DXL240" s="56"/>
      <c r="DXM240" s="56"/>
      <c r="DXN240" s="56"/>
      <c r="DXO240" s="56"/>
      <c r="DXP240" s="56"/>
      <c r="DXQ240" s="56"/>
      <c r="DXR240" s="56"/>
      <c r="DXS240" s="56"/>
      <c r="DXT240" s="56"/>
      <c r="DXU240" s="56"/>
      <c r="DXV240" s="56"/>
      <c r="DXW240" s="56"/>
      <c r="DXX240" s="56"/>
      <c r="DXY240" s="56"/>
      <c r="DXZ240" s="56"/>
      <c r="DYA240" s="56"/>
      <c r="DYB240" s="56"/>
      <c r="DYC240" s="56"/>
      <c r="DYD240" s="56"/>
      <c r="DYE240" s="56"/>
      <c r="DYF240" s="56"/>
      <c r="DYG240" s="56"/>
      <c r="DYH240" s="56"/>
      <c r="DYI240" s="56"/>
      <c r="DYJ240" s="56"/>
      <c r="DYK240" s="56"/>
      <c r="DYL240" s="56"/>
      <c r="DYM240" s="56"/>
      <c r="DYN240" s="56"/>
      <c r="DYO240" s="56"/>
      <c r="DYP240" s="56"/>
      <c r="DYQ240" s="56"/>
      <c r="DYR240" s="56"/>
      <c r="DYS240" s="56"/>
      <c r="DYT240" s="56"/>
      <c r="DYU240" s="56"/>
      <c r="DYV240" s="56"/>
      <c r="DYW240" s="56"/>
      <c r="DYX240" s="56"/>
      <c r="DYY240" s="56"/>
      <c r="DYZ240" s="56"/>
      <c r="DZA240" s="56"/>
      <c r="DZB240" s="56"/>
      <c r="DZC240" s="56"/>
      <c r="DZD240" s="56"/>
      <c r="DZE240" s="56"/>
      <c r="DZF240" s="56"/>
      <c r="DZG240" s="56"/>
      <c r="DZH240" s="56"/>
      <c r="DZI240" s="56"/>
      <c r="DZJ240" s="56"/>
      <c r="DZK240" s="56"/>
      <c r="DZL240" s="56"/>
      <c r="DZM240" s="56"/>
      <c r="DZN240" s="56"/>
      <c r="DZO240" s="56"/>
      <c r="DZP240" s="56"/>
      <c r="DZQ240" s="56"/>
      <c r="DZR240" s="56"/>
      <c r="DZS240" s="56"/>
      <c r="DZT240" s="56"/>
      <c r="DZU240" s="56"/>
      <c r="DZV240" s="56"/>
      <c r="DZW240" s="56"/>
      <c r="DZX240" s="56"/>
      <c r="DZY240" s="56"/>
      <c r="DZZ240" s="56"/>
      <c r="EAA240" s="56"/>
      <c r="EAB240" s="56"/>
      <c r="EAC240" s="56"/>
      <c r="EAD240" s="56"/>
      <c r="EAE240" s="56"/>
      <c r="EAF240" s="56"/>
      <c r="EAG240" s="56"/>
      <c r="EAH240" s="56"/>
      <c r="EAI240" s="56"/>
      <c r="EAJ240" s="56"/>
      <c r="EAK240" s="56"/>
      <c r="EAL240" s="56"/>
      <c r="EAM240" s="56"/>
      <c r="EAN240" s="56"/>
      <c r="EAO240" s="56"/>
      <c r="EAP240" s="56"/>
      <c r="EAQ240" s="56"/>
      <c r="EAR240" s="56"/>
      <c r="EAS240" s="56"/>
      <c r="EAT240" s="56"/>
      <c r="EAU240" s="56"/>
      <c r="EAV240" s="56"/>
      <c r="EAW240" s="56"/>
      <c r="EAX240" s="56"/>
      <c r="EAY240" s="56"/>
      <c r="EAZ240" s="56"/>
      <c r="EBA240" s="56"/>
      <c r="EBB240" s="56"/>
      <c r="EBC240" s="56"/>
      <c r="EBD240" s="56"/>
      <c r="EBE240" s="56"/>
      <c r="EBF240" s="56"/>
      <c r="EBG240" s="56"/>
      <c r="EBH240" s="56"/>
      <c r="EBI240" s="56"/>
      <c r="EBJ240" s="56"/>
      <c r="EBK240" s="56"/>
      <c r="EBL240" s="56"/>
      <c r="EBM240" s="56"/>
      <c r="EBN240" s="56"/>
      <c r="EBO240" s="56"/>
      <c r="EBP240" s="56"/>
      <c r="EBQ240" s="56"/>
      <c r="EBR240" s="56"/>
      <c r="EBS240" s="56"/>
      <c r="EBT240" s="56"/>
      <c r="EBU240" s="56"/>
      <c r="EBV240" s="56"/>
      <c r="EBW240" s="56"/>
      <c r="EBX240" s="56"/>
      <c r="EBY240" s="56"/>
      <c r="EBZ240" s="56"/>
      <c r="ECA240" s="56"/>
      <c r="ECB240" s="56"/>
      <c r="ECC240" s="56"/>
      <c r="ECD240" s="56"/>
      <c r="ECE240" s="56"/>
      <c r="ECF240" s="56"/>
      <c r="ECG240" s="56"/>
      <c r="ECH240" s="56"/>
      <c r="ECI240" s="56"/>
      <c r="ECJ240" s="56"/>
      <c r="ECK240" s="56"/>
      <c r="ECL240" s="56"/>
      <c r="ECM240" s="56"/>
      <c r="ECN240" s="56"/>
      <c r="ECO240" s="56"/>
      <c r="ECP240" s="56"/>
      <c r="ECQ240" s="56"/>
      <c r="ECR240" s="56"/>
      <c r="ECS240" s="56"/>
      <c r="ECT240" s="56"/>
      <c r="ECU240" s="56"/>
      <c r="ECV240" s="56"/>
      <c r="ECW240" s="56"/>
      <c r="ECX240" s="56"/>
      <c r="ECY240" s="56"/>
      <c r="ECZ240" s="56"/>
      <c r="EDA240" s="56"/>
      <c r="EDB240" s="56"/>
      <c r="EDC240" s="56"/>
      <c r="EDD240" s="56"/>
      <c r="EDE240" s="56"/>
      <c r="EDF240" s="56"/>
      <c r="EDG240" s="56"/>
      <c r="EDH240" s="56"/>
      <c r="EDI240" s="56"/>
      <c r="EDJ240" s="56"/>
      <c r="EDK240" s="56"/>
      <c r="EDL240" s="56"/>
      <c r="EDM240" s="56"/>
      <c r="EDN240" s="56"/>
      <c r="EDO240" s="56"/>
      <c r="EDP240" s="56"/>
      <c r="EDQ240" s="56"/>
      <c r="EDR240" s="56"/>
      <c r="EDS240" s="56"/>
      <c r="EDT240" s="56"/>
      <c r="EDU240" s="56"/>
      <c r="EDV240" s="56"/>
      <c r="EDW240" s="56"/>
      <c r="EDX240" s="56"/>
      <c r="EDY240" s="56"/>
      <c r="EDZ240" s="56"/>
      <c r="EEA240" s="56"/>
      <c r="EEB240" s="56"/>
      <c r="EEC240" s="56"/>
      <c r="EED240" s="56"/>
      <c r="EEE240" s="56"/>
      <c r="EEF240" s="56"/>
      <c r="EEG240" s="56"/>
      <c r="EEH240" s="56"/>
      <c r="EEI240" s="56"/>
      <c r="EEJ240" s="56"/>
      <c r="EEK240" s="56"/>
      <c r="EEL240" s="56"/>
      <c r="EEM240" s="56"/>
      <c r="EEN240" s="56"/>
      <c r="EEO240" s="56"/>
      <c r="EEP240" s="56"/>
      <c r="EEQ240" s="56"/>
      <c r="EER240" s="56"/>
      <c r="EES240" s="56"/>
      <c r="EET240" s="56"/>
      <c r="EEU240" s="56"/>
      <c r="EEV240" s="56"/>
      <c r="EEW240" s="56"/>
      <c r="EEX240" s="56"/>
      <c r="EEY240" s="56"/>
      <c r="EEZ240" s="56"/>
      <c r="EFA240" s="56"/>
      <c r="EFB240" s="56"/>
      <c r="EFC240" s="56"/>
      <c r="EFD240" s="56"/>
      <c r="EFE240" s="56"/>
      <c r="EFF240" s="56"/>
      <c r="EFG240" s="56"/>
      <c r="EFH240" s="56"/>
      <c r="EFI240" s="56"/>
      <c r="EFJ240" s="56"/>
      <c r="EFK240" s="56"/>
      <c r="EFL240" s="56"/>
      <c r="EFM240" s="56"/>
      <c r="EFN240" s="56"/>
      <c r="EFO240" s="56"/>
      <c r="EFP240" s="56"/>
      <c r="EFQ240" s="56"/>
      <c r="EFR240" s="56"/>
      <c r="EFS240" s="56"/>
      <c r="EFT240" s="56"/>
      <c r="EFU240" s="56"/>
      <c r="EFV240" s="56"/>
      <c r="EFW240" s="56"/>
      <c r="EFX240" s="56"/>
      <c r="EFY240" s="56"/>
      <c r="EFZ240" s="56"/>
      <c r="EGA240" s="56"/>
      <c r="EGB240" s="56"/>
      <c r="EGC240" s="56"/>
      <c r="EGD240" s="56"/>
      <c r="EGE240" s="56"/>
      <c r="EGF240" s="56"/>
      <c r="EGG240" s="56"/>
      <c r="EGH240" s="56"/>
      <c r="EGI240" s="56"/>
      <c r="EGJ240" s="56"/>
      <c r="EGK240" s="56"/>
      <c r="EGL240" s="56"/>
      <c r="EGM240" s="56"/>
      <c r="EGN240" s="56"/>
      <c r="EGO240" s="56"/>
      <c r="EGP240" s="56"/>
      <c r="EGQ240" s="56"/>
      <c r="EGR240" s="56"/>
      <c r="EGS240" s="56"/>
      <c r="EGT240" s="56"/>
      <c r="EGU240" s="56"/>
      <c r="EGV240" s="56"/>
      <c r="EGW240" s="56"/>
      <c r="EGX240" s="56"/>
      <c r="EGY240" s="56"/>
      <c r="EGZ240" s="56"/>
      <c r="EHA240" s="56"/>
      <c r="EHB240" s="56"/>
      <c r="EHC240" s="56"/>
      <c r="EHD240" s="56"/>
      <c r="EHE240" s="56"/>
      <c r="EHF240" s="56"/>
      <c r="EHG240" s="56"/>
      <c r="EHH240" s="56"/>
      <c r="EHI240" s="56"/>
      <c r="EHJ240" s="56"/>
      <c r="EHK240" s="56"/>
      <c r="EHL240" s="56"/>
      <c r="EHM240" s="56"/>
      <c r="EHN240" s="56"/>
      <c r="EHO240" s="56"/>
      <c r="EHP240" s="56"/>
      <c r="EHQ240" s="56"/>
      <c r="EHR240" s="56"/>
      <c r="EHS240" s="56"/>
      <c r="EHT240" s="56"/>
      <c r="EHU240" s="56"/>
      <c r="EHV240" s="56"/>
      <c r="EHW240" s="56"/>
      <c r="EHX240" s="56"/>
      <c r="EHY240" s="56"/>
      <c r="EHZ240" s="56"/>
      <c r="EIA240" s="56"/>
      <c r="EIB240" s="56"/>
      <c r="EIC240" s="56"/>
      <c r="EID240" s="56"/>
      <c r="EIE240" s="56"/>
      <c r="EIF240" s="56"/>
      <c r="EIG240" s="56"/>
      <c r="EIH240" s="56"/>
      <c r="EII240" s="56"/>
      <c r="EIJ240" s="56"/>
      <c r="EIK240" s="56"/>
      <c r="EIL240" s="56"/>
      <c r="EIM240" s="56"/>
      <c r="EIN240" s="56"/>
      <c r="EIO240" s="56"/>
      <c r="EIP240" s="56"/>
      <c r="EIQ240" s="56"/>
      <c r="EIR240" s="56"/>
      <c r="EIS240" s="56"/>
      <c r="EIT240" s="56"/>
      <c r="EIU240" s="56"/>
      <c r="EIV240" s="56"/>
      <c r="EIW240" s="56"/>
      <c r="EIX240" s="56"/>
      <c r="EIY240" s="56"/>
      <c r="EIZ240" s="56"/>
      <c r="EJA240" s="56"/>
      <c r="EJB240" s="56"/>
      <c r="EJC240" s="56"/>
      <c r="EJD240" s="56"/>
      <c r="EJE240" s="56"/>
      <c r="EJF240" s="56"/>
      <c r="EJG240" s="56"/>
      <c r="EJH240" s="56"/>
      <c r="EJI240" s="56"/>
      <c r="EJJ240" s="56"/>
      <c r="EJK240" s="56"/>
      <c r="EJL240" s="56"/>
      <c r="EJM240" s="56"/>
      <c r="EJN240" s="56"/>
      <c r="EJO240" s="56"/>
      <c r="EJP240" s="56"/>
      <c r="EJQ240" s="56"/>
      <c r="EJR240" s="56"/>
      <c r="EJS240" s="56"/>
      <c r="EJT240" s="56"/>
      <c r="EJU240" s="56"/>
      <c r="EJV240" s="56"/>
      <c r="EJW240" s="56"/>
      <c r="EJX240" s="56"/>
      <c r="EJY240" s="56"/>
      <c r="EJZ240" s="56"/>
      <c r="EKA240" s="56"/>
      <c r="EKB240" s="56"/>
      <c r="EKC240" s="56"/>
      <c r="EKD240" s="56"/>
      <c r="EKE240" s="56"/>
      <c r="EKF240" s="56"/>
      <c r="EKG240" s="56"/>
      <c r="EKH240" s="56"/>
      <c r="EKI240" s="56"/>
      <c r="EKJ240" s="56"/>
      <c r="EKK240" s="56"/>
      <c r="EKL240" s="56"/>
      <c r="EKM240" s="56"/>
      <c r="EKN240" s="56"/>
      <c r="EKO240" s="56"/>
      <c r="EKP240" s="56"/>
      <c r="EKQ240" s="56"/>
      <c r="EKR240" s="56"/>
      <c r="EKS240" s="56"/>
      <c r="EKT240" s="56"/>
      <c r="EKU240" s="56"/>
      <c r="EKV240" s="56"/>
      <c r="EKW240" s="56"/>
      <c r="EKX240" s="56"/>
      <c r="EKY240" s="56"/>
      <c r="EKZ240" s="56"/>
      <c r="ELA240" s="56"/>
      <c r="ELB240" s="56"/>
      <c r="ELC240" s="56"/>
      <c r="ELD240" s="56"/>
      <c r="ELE240" s="56"/>
      <c r="ELF240" s="56"/>
      <c r="ELG240" s="56"/>
      <c r="ELH240" s="56"/>
      <c r="ELI240" s="56"/>
      <c r="ELJ240" s="56"/>
      <c r="ELK240" s="56"/>
      <c r="ELL240" s="56"/>
      <c r="ELM240" s="56"/>
      <c r="ELN240" s="56"/>
      <c r="ELO240" s="56"/>
      <c r="ELP240" s="56"/>
      <c r="ELQ240" s="56"/>
      <c r="ELR240" s="56"/>
      <c r="ELS240" s="56"/>
      <c r="ELT240" s="56"/>
      <c r="ELU240" s="56"/>
      <c r="ELV240" s="56"/>
      <c r="ELW240" s="56"/>
      <c r="ELX240" s="56"/>
      <c r="ELY240" s="56"/>
      <c r="ELZ240" s="56"/>
      <c r="EMA240" s="56"/>
      <c r="EMB240" s="56"/>
      <c r="EMC240" s="56"/>
      <c r="EMD240" s="56"/>
      <c r="EME240" s="56"/>
      <c r="EMF240" s="56"/>
      <c r="EMG240" s="56"/>
      <c r="EMH240" s="56"/>
      <c r="EMI240" s="56"/>
      <c r="EMJ240" s="56"/>
      <c r="EMK240" s="56"/>
      <c r="EML240" s="56"/>
      <c r="EMM240" s="56"/>
      <c r="EMN240" s="56"/>
      <c r="EMO240" s="56"/>
      <c r="EMP240" s="56"/>
      <c r="EMQ240" s="56"/>
      <c r="EMR240" s="56"/>
      <c r="EMS240" s="56"/>
      <c r="EMT240" s="56"/>
      <c r="EMU240" s="56"/>
      <c r="EMV240" s="56"/>
      <c r="EMW240" s="56"/>
      <c r="EMX240" s="56"/>
      <c r="EMY240" s="56"/>
      <c r="EMZ240" s="56"/>
      <c r="ENA240" s="56"/>
      <c r="ENB240" s="56"/>
      <c r="ENC240" s="56"/>
      <c r="END240" s="56"/>
      <c r="ENE240" s="56"/>
      <c r="ENF240" s="56"/>
      <c r="ENG240" s="56"/>
      <c r="ENH240" s="56"/>
      <c r="ENI240" s="56"/>
      <c r="ENJ240" s="56"/>
      <c r="ENK240" s="56"/>
      <c r="ENL240" s="56"/>
      <c r="ENM240" s="56"/>
      <c r="ENN240" s="56"/>
      <c r="ENO240" s="56"/>
      <c r="ENP240" s="56"/>
      <c r="ENQ240" s="56"/>
      <c r="ENR240" s="56"/>
      <c r="ENS240" s="56"/>
      <c r="ENT240" s="56"/>
      <c r="ENU240" s="56"/>
      <c r="ENV240" s="56"/>
      <c r="ENW240" s="56"/>
      <c r="ENX240" s="56"/>
      <c r="ENY240" s="56"/>
      <c r="ENZ240" s="56"/>
      <c r="EOA240" s="56"/>
      <c r="EOB240" s="56"/>
      <c r="EOC240" s="56"/>
      <c r="EOD240" s="56"/>
      <c r="EOE240" s="56"/>
      <c r="EOF240" s="56"/>
      <c r="EOG240" s="56"/>
      <c r="EOH240" s="56"/>
      <c r="EOI240" s="56"/>
      <c r="EOJ240" s="56"/>
      <c r="EOK240" s="56"/>
      <c r="EOL240" s="56"/>
      <c r="EOM240" s="56"/>
      <c r="EON240" s="56"/>
      <c r="EOO240" s="56"/>
      <c r="EOP240" s="56"/>
      <c r="EOQ240" s="56"/>
      <c r="EOR240" s="56"/>
      <c r="EOS240" s="56"/>
      <c r="EOT240" s="56"/>
      <c r="EOU240" s="56"/>
      <c r="EOV240" s="56"/>
      <c r="EOW240" s="56"/>
      <c r="EOX240" s="56"/>
      <c r="EOY240" s="56"/>
      <c r="EOZ240" s="56"/>
      <c r="EPA240" s="56"/>
      <c r="EPB240" s="56"/>
      <c r="EPC240" s="56"/>
      <c r="EPD240" s="56"/>
      <c r="EPE240" s="56"/>
      <c r="EPF240" s="56"/>
      <c r="EPG240" s="56"/>
      <c r="EPH240" s="56"/>
      <c r="EPI240" s="56"/>
      <c r="EPJ240" s="56"/>
      <c r="EPK240" s="56"/>
      <c r="EPL240" s="56"/>
      <c r="EPM240" s="56"/>
      <c r="EPN240" s="56"/>
      <c r="EPO240" s="56"/>
      <c r="EPP240" s="56"/>
      <c r="EPQ240" s="56"/>
      <c r="EPR240" s="56"/>
      <c r="EPS240" s="56"/>
      <c r="EPT240" s="56"/>
      <c r="EPU240" s="56"/>
      <c r="EPV240" s="56"/>
      <c r="EPW240" s="56"/>
      <c r="EPX240" s="56"/>
      <c r="EPY240" s="56"/>
      <c r="EPZ240" s="56"/>
      <c r="EQA240" s="56"/>
      <c r="EQB240" s="56"/>
      <c r="EQC240" s="56"/>
      <c r="EQD240" s="56"/>
      <c r="EQE240" s="56"/>
      <c r="EQF240" s="56"/>
      <c r="EQG240" s="56"/>
      <c r="EQH240" s="56"/>
      <c r="EQI240" s="56"/>
      <c r="EQJ240" s="56"/>
      <c r="EQK240" s="56"/>
      <c r="EQL240" s="56"/>
      <c r="EQM240" s="56"/>
      <c r="EQN240" s="56"/>
      <c r="EQO240" s="56"/>
      <c r="EQP240" s="56"/>
      <c r="EQQ240" s="56"/>
      <c r="EQR240" s="56"/>
      <c r="EQS240" s="56"/>
      <c r="EQT240" s="56"/>
      <c r="EQU240" s="56"/>
      <c r="EQV240" s="56"/>
      <c r="EQW240" s="56"/>
      <c r="EQX240" s="56"/>
      <c r="EQY240" s="56"/>
      <c r="EQZ240" s="56"/>
      <c r="ERA240" s="56"/>
      <c r="ERB240" s="56"/>
      <c r="ERC240" s="56"/>
      <c r="ERD240" s="56"/>
      <c r="ERE240" s="56"/>
      <c r="ERF240" s="56"/>
      <c r="ERG240" s="56"/>
      <c r="ERH240" s="56"/>
      <c r="ERI240" s="56"/>
      <c r="ERJ240" s="56"/>
      <c r="ERK240" s="56"/>
      <c r="ERL240" s="56"/>
      <c r="ERM240" s="56"/>
      <c r="ERN240" s="56"/>
      <c r="ERO240" s="56"/>
      <c r="ERP240" s="56"/>
      <c r="ERQ240" s="56"/>
      <c r="ERR240" s="56"/>
      <c r="ERS240" s="56"/>
      <c r="ERT240" s="56"/>
      <c r="ERU240" s="56"/>
      <c r="ERV240" s="56"/>
      <c r="ERW240" s="56"/>
      <c r="ERX240" s="56"/>
      <c r="ERY240" s="56"/>
      <c r="ERZ240" s="56"/>
      <c r="ESA240" s="56"/>
      <c r="ESB240" s="56"/>
      <c r="ESC240" s="56"/>
      <c r="ESD240" s="56"/>
      <c r="ESE240" s="56"/>
      <c r="ESF240" s="56"/>
      <c r="ESG240" s="56"/>
      <c r="ESH240" s="56"/>
      <c r="ESI240" s="56"/>
      <c r="ESJ240" s="56"/>
      <c r="ESK240" s="56"/>
      <c r="ESL240" s="56"/>
      <c r="ESM240" s="56"/>
      <c r="ESN240" s="56"/>
      <c r="ESO240" s="56"/>
      <c r="ESP240" s="56"/>
      <c r="ESQ240" s="56"/>
      <c r="ESR240" s="56"/>
      <c r="ESS240" s="56"/>
      <c r="EST240" s="56"/>
      <c r="ESU240" s="56"/>
      <c r="ESV240" s="56"/>
      <c r="ESW240" s="56"/>
      <c r="ESX240" s="56"/>
      <c r="ESY240" s="56"/>
      <c r="ESZ240" s="56"/>
      <c r="ETA240" s="56"/>
      <c r="ETB240" s="56"/>
      <c r="ETC240" s="56"/>
      <c r="ETD240" s="56"/>
      <c r="ETE240" s="56"/>
      <c r="ETF240" s="56"/>
      <c r="ETG240" s="56"/>
      <c r="ETH240" s="56"/>
      <c r="ETI240" s="56"/>
      <c r="ETJ240" s="56"/>
      <c r="ETK240" s="56"/>
      <c r="ETL240" s="56"/>
      <c r="ETM240" s="56"/>
      <c r="ETN240" s="56"/>
      <c r="ETO240" s="56"/>
      <c r="ETP240" s="56"/>
      <c r="ETQ240" s="56"/>
      <c r="ETR240" s="56"/>
      <c r="ETS240" s="56"/>
      <c r="ETT240" s="56"/>
      <c r="ETU240" s="56"/>
      <c r="ETV240" s="56"/>
      <c r="ETW240" s="56"/>
      <c r="ETX240" s="56"/>
      <c r="ETY240" s="56"/>
      <c r="ETZ240" s="56"/>
      <c r="EUA240" s="56"/>
      <c r="EUB240" s="56"/>
      <c r="EUC240" s="56"/>
      <c r="EUD240" s="56"/>
      <c r="EUE240" s="56"/>
      <c r="EUF240" s="56"/>
      <c r="EUG240" s="56"/>
      <c r="EUH240" s="56"/>
      <c r="EUI240" s="56"/>
      <c r="EUJ240" s="56"/>
      <c r="EUK240" s="56"/>
      <c r="EUL240" s="56"/>
      <c r="EUM240" s="56"/>
      <c r="EUN240" s="56"/>
      <c r="EUO240" s="56"/>
      <c r="EUP240" s="56"/>
      <c r="EUQ240" s="56"/>
      <c r="EUR240" s="56"/>
      <c r="EUS240" s="56"/>
      <c r="EUT240" s="56"/>
      <c r="EUU240" s="56"/>
      <c r="EUV240" s="56"/>
      <c r="EUW240" s="56"/>
      <c r="EUX240" s="56"/>
      <c r="EUY240" s="56"/>
      <c r="EUZ240" s="56"/>
      <c r="EVA240" s="56"/>
      <c r="EVB240" s="56"/>
      <c r="EVC240" s="56"/>
      <c r="EVD240" s="56"/>
      <c r="EVE240" s="56"/>
      <c r="EVF240" s="56"/>
      <c r="EVG240" s="56"/>
      <c r="EVH240" s="56"/>
      <c r="EVI240" s="56"/>
      <c r="EVJ240" s="56"/>
      <c r="EVK240" s="56"/>
      <c r="EVL240" s="56"/>
      <c r="EVM240" s="56"/>
      <c r="EVN240" s="56"/>
      <c r="EVO240" s="56"/>
      <c r="EVP240" s="56"/>
      <c r="EVQ240" s="56"/>
      <c r="EVR240" s="56"/>
      <c r="EVS240" s="56"/>
      <c r="EVT240" s="56"/>
      <c r="EVU240" s="56"/>
      <c r="EVV240" s="56"/>
      <c r="EVW240" s="56"/>
      <c r="EVX240" s="56"/>
      <c r="EVY240" s="56"/>
      <c r="EVZ240" s="56"/>
      <c r="EWA240" s="56"/>
      <c r="EWB240" s="56"/>
      <c r="EWC240" s="56"/>
      <c r="EWD240" s="56"/>
      <c r="EWE240" s="56"/>
      <c r="EWF240" s="56"/>
      <c r="EWG240" s="56"/>
      <c r="EWH240" s="56"/>
      <c r="EWI240" s="56"/>
      <c r="EWJ240" s="56"/>
      <c r="EWK240" s="56"/>
      <c r="EWL240" s="56"/>
      <c r="EWM240" s="56"/>
      <c r="EWN240" s="56"/>
      <c r="EWO240" s="56"/>
      <c r="EWP240" s="56"/>
      <c r="EWQ240" s="56"/>
      <c r="EWR240" s="56"/>
      <c r="EWS240" s="56"/>
      <c r="EWT240" s="56"/>
      <c r="EWU240" s="56"/>
      <c r="EWV240" s="56"/>
      <c r="EWW240" s="56"/>
      <c r="EWX240" s="56"/>
      <c r="EWY240" s="56"/>
      <c r="EWZ240" s="56"/>
      <c r="EXA240" s="56"/>
      <c r="EXB240" s="56"/>
      <c r="EXC240" s="56"/>
      <c r="EXD240" s="56"/>
      <c r="EXE240" s="56"/>
      <c r="EXF240" s="56"/>
      <c r="EXG240" s="56"/>
      <c r="EXH240" s="56"/>
      <c r="EXI240" s="56"/>
      <c r="EXJ240" s="56"/>
      <c r="EXK240" s="56"/>
      <c r="EXL240" s="56"/>
      <c r="EXM240" s="56"/>
      <c r="EXN240" s="56"/>
      <c r="EXO240" s="56"/>
      <c r="EXP240" s="56"/>
      <c r="EXQ240" s="56"/>
      <c r="EXR240" s="56"/>
      <c r="EXS240" s="56"/>
      <c r="EXT240" s="56"/>
      <c r="EXU240" s="56"/>
      <c r="EXV240" s="56"/>
      <c r="EXW240" s="56"/>
      <c r="EXX240" s="56"/>
      <c r="EXY240" s="56"/>
      <c r="EXZ240" s="56"/>
      <c r="EYA240" s="56"/>
      <c r="EYB240" s="56"/>
      <c r="EYC240" s="56"/>
      <c r="EYD240" s="56"/>
      <c r="EYE240" s="56"/>
      <c r="EYF240" s="56"/>
      <c r="EYG240" s="56"/>
      <c r="EYH240" s="56"/>
      <c r="EYI240" s="56"/>
      <c r="EYJ240" s="56"/>
      <c r="EYK240" s="56"/>
      <c r="EYL240" s="56"/>
      <c r="EYM240" s="56"/>
      <c r="EYN240" s="56"/>
      <c r="EYO240" s="56"/>
      <c r="EYP240" s="56"/>
      <c r="EYQ240" s="56"/>
      <c r="EYR240" s="56"/>
      <c r="EYS240" s="56"/>
      <c r="EYT240" s="56"/>
      <c r="EYU240" s="56"/>
      <c r="EYV240" s="56"/>
      <c r="EYW240" s="56"/>
      <c r="EYX240" s="56"/>
      <c r="EYY240" s="56"/>
      <c r="EYZ240" s="56"/>
      <c r="EZA240" s="56"/>
      <c r="EZB240" s="56"/>
      <c r="EZC240" s="56"/>
      <c r="EZD240" s="56"/>
      <c r="EZE240" s="56"/>
      <c r="EZF240" s="56"/>
      <c r="EZG240" s="56"/>
      <c r="EZH240" s="56"/>
      <c r="EZI240" s="56"/>
      <c r="EZJ240" s="56"/>
      <c r="EZK240" s="56"/>
      <c r="EZL240" s="56"/>
      <c r="EZM240" s="56"/>
      <c r="EZN240" s="56"/>
      <c r="EZO240" s="56"/>
      <c r="EZP240" s="56"/>
      <c r="EZQ240" s="56"/>
      <c r="EZR240" s="56"/>
      <c r="EZS240" s="56"/>
      <c r="EZT240" s="56"/>
      <c r="EZU240" s="56"/>
      <c r="EZV240" s="56"/>
      <c r="EZW240" s="56"/>
      <c r="EZX240" s="56"/>
      <c r="EZY240" s="56"/>
      <c r="EZZ240" s="56"/>
      <c r="FAA240" s="56"/>
      <c r="FAB240" s="56"/>
      <c r="FAC240" s="56"/>
      <c r="FAD240" s="56"/>
      <c r="FAE240" s="56"/>
      <c r="FAF240" s="56"/>
      <c r="FAG240" s="56"/>
      <c r="FAH240" s="56"/>
      <c r="FAI240" s="56"/>
      <c r="FAJ240" s="56"/>
      <c r="FAK240" s="56"/>
      <c r="FAL240" s="56"/>
      <c r="FAM240" s="56"/>
      <c r="FAN240" s="56"/>
      <c r="FAO240" s="56"/>
      <c r="FAP240" s="56"/>
      <c r="FAQ240" s="56"/>
      <c r="FAR240" s="56"/>
      <c r="FAS240" s="56"/>
      <c r="FAT240" s="56"/>
      <c r="FAU240" s="56"/>
      <c r="FAV240" s="56"/>
      <c r="FAW240" s="56"/>
      <c r="FAX240" s="56"/>
      <c r="FAY240" s="56"/>
      <c r="FAZ240" s="56"/>
      <c r="FBA240" s="56"/>
      <c r="FBB240" s="56"/>
      <c r="FBC240" s="56"/>
      <c r="FBD240" s="56"/>
      <c r="FBE240" s="56"/>
      <c r="FBF240" s="56"/>
      <c r="FBG240" s="56"/>
      <c r="FBH240" s="56"/>
      <c r="FBI240" s="56"/>
      <c r="FBJ240" s="56"/>
      <c r="FBK240" s="56"/>
      <c r="FBL240" s="56"/>
      <c r="FBM240" s="56"/>
      <c r="FBN240" s="56"/>
      <c r="FBO240" s="56"/>
      <c r="FBP240" s="56"/>
      <c r="FBQ240" s="56"/>
      <c r="FBR240" s="56"/>
      <c r="FBS240" s="56"/>
      <c r="FBT240" s="56"/>
      <c r="FBU240" s="56"/>
      <c r="FBV240" s="56"/>
      <c r="FBW240" s="56"/>
      <c r="FBX240" s="56"/>
      <c r="FBY240" s="56"/>
      <c r="FBZ240" s="56"/>
      <c r="FCA240" s="56"/>
      <c r="FCB240" s="56"/>
      <c r="FCC240" s="56"/>
      <c r="FCD240" s="56"/>
      <c r="FCE240" s="56"/>
      <c r="FCF240" s="56"/>
      <c r="FCG240" s="56"/>
      <c r="FCH240" s="56"/>
      <c r="FCI240" s="56"/>
      <c r="FCJ240" s="56"/>
      <c r="FCK240" s="56"/>
      <c r="FCL240" s="56"/>
      <c r="FCM240" s="56"/>
      <c r="FCN240" s="56"/>
      <c r="FCO240" s="56"/>
      <c r="FCP240" s="56"/>
      <c r="FCQ240" s="56"/>
      <c r="FCR240" s="56"/>
      <c r="FCS240" s="56"/>
      <c r="FCT240" s="56"/>
      <c r="FCU240" s="56"/>
      <c r="FCV240" s="56"/>
      <c r="FCW240" s="56"/>
      <c r="FCX240" s="56"/>
      <c r="FCY240" s="56"/>
      <c r="FCZ240" s="56"/>
      <c r="FDA240" s="56"/>
      <c r="FDB240" s="56"/>
      <c r="FDC240" s="56"/>
      <c r="FDD240" s="56"/>
      <c r="FDE240" s="56"/>
      <c r="FDF240" s="56"/>
      <c r="FDG240" s="56"/>
      <c r="FDH240" s="56"/>
      <c r="FDI240" s="56"/>
      <c r="FDJ240" s="56"/>
      <c r="FDK240" s="56"/>
      <c r="FDL240" s="56"/>
      <c r="FDM240" s="56"/>
      <c r="FDN240" s="56"/>
      <c r="FDO240" s="56"/>
      <c r="FDP240" s="56"/>
      <c r="FDQ240" s="56"/>
      <c r="FDR240" s="56"/>
      <c r="FDS240" s="56"/>
      <c r="FDT240" s="56"/>
      <c r="FDU240" s="56"/>
      <c r="FDV240" s="56"/>
      <c r="FDW240" s="56"/>
      <c r="FDX240" s="56"/>
      <c r="FDY240" s="56"/>
      <c r="FDZ240" s="56"/>
      <c r="FEA240" s="56"/>
      <c r="FEB240" s="56"/>
      <c r="FEC240" s="56"/>
      <c r="FED240" s="56"/>
      <c r="FEE240" s="56"/>
      <c r="FEF240" s="56"/>
      <c r="FEG240" s="56"/>
      <c r="FEH240" s="56"/>
      <c r="FEI240" s="56"/>
      <c r="FEJ240" s="56"/>
      <c r="FEK240" s="56"/>
      <c r="FEL240" s="56"/>
      <c r="FEM240" s="56"/>
      <c r="FEN240" s="56"/>
      <c r="FEO240" s="56"/>
      <c r="FEP240" s="56"/>
      <c r="FEQ240" s="56"/>
      <c r="FER240" s="56"/>
      <c r="FES240" s="56"/>
      <c r="FET240" s="56"/>
      <c r="FEU240" s="56"/>
      <c r="FEV240" s="56"/>
      <c r="FEW240" s="56"/>
      <c r="FEX240" s="56"/>
      <c r="FEY240" s="56"/>
      <c r="FEZ240" s="56"/>
      <c r="FFA240" s="56"/>
      <c r="FFB240" s="56"/>
      <c r="FFC240" s="56"/>
      <c r="FFD240" s="56"/>
      <c r="FFE240" s="56"/>
      <c r="FFF240" s="56"/>
      <c r="FFG240" s="56"/>
      <c r="FFH240" s="56"/>
      <c r="FFI240" s="56"/>
      <c r="FFJ240" s="56"/>
      <c r="FFK240" s="56"/>
      <c r="FFL240" s="56"/>
      <c r="FFM240" s="56"/>
      <c r="FFN240" s="56"/>
      <c r="FFO240" s="56"/>
      <c r="FFP240" s="56"/>
      <c r="FFQ240" s="56"/>
      <c r="FFR240" s="56"/>
      <c r="FFS240" s="56"/>
      <c r="FFT240" s="56"/>
      <c r="FFU240" s="56"/>
      <c r="FFV240" s="56"/>
      <c r="FFW240" s="56"/>
      <c r="FFX240" s="56"/>
      <c r="FFY240" s="56"/>
      <c r="FFZ240" s="56"/>
      <c r="FGA240" s="56"/>
      <c r="FGB240" s="56"/>
      <c r="FGC240" s="56"/>
      <c r="FGD240" s="56"/>
      <c r="FGE240" s="56"/>
      <c r="FGF240" s="56"/>
      <c r="FGG240" s="56"/>
      <c r="FGH240" s="56"/>
      <c r="FGI240" s="56"/>
      <c r="FGJ240" s="56"/>
      <c r="FGK240" s="56"/>
      <c r="FGL240" s="56"/>
      <c r="FGM240" s="56"/>
      <c r="FGN240" s="56"/>
      <c r="FGO240" s="56"/>
      <c r="FGP240" s="56"/>
      <c r="FGQ240" s="56"/>
      <c r="FGR240" s="56"/>
      <c r="FGS240" s="56"/>
      <c r="FGT240" s="56"/>
      <c r="FGU240" s="56"/>
      <c r="FGV240" s="56"/>
      <c r="FGW240" s="56"/>
      <c r="FGX240" s="56"/>
      <c r="FGY240" s="56"/>
      <c r="FGZ240" s="56"/>
      <c r="FHA240" s="56"/>
      <c r="FHB240" s="56"/>
      <c r="FHC240" s="56"/>
      <c r="FHD240" s="56"/>
      <c r="FHE240" s="56"/>
      <c r="FHF240" s="56"/>
      <c r="FHG240" s="56"/>
      <c r="FHH240" s="56"/>
      <c r="FHI240" s="56"/>
      <c r="FHJ240" s="56"/>
      <c r="FHK240" s="56"/>
      <c r="FHL240" s="56"/>
      <c r="FHM240" s="56"/>
      <c r="FHN240" s="56"/>
      <c r="FHO240" s="56"/>
      <c r="FHP240" s="56"/>
      <c r="FHQ240" s="56"/>
      <c r="FHR240" s="56"/>
      <c r="FHS240" s="56"/>
      <c r="FHT240" s="56"/>
      <c r="FHU240" s="56"/>
      <c r="FHV240" s="56"/>
      <c r="FHW240" s="56"/>
      <c r="FHX240" s="56"/>
      <c r="FHY240" s="56"/>
      <c r="FHZ240" s="56"/>
      <c r="FIA240" s="56"/>
      <c r="FIB240" s="56"/>
      <c r="FIC240" s="56"/>
      <c r="FID240" s="56"/>
      <c r="FIE240" s="56"/>
      <c r="FIF240" s="56"/>
      <c r="FIG240" s="56"/>
      <c r="FIH240" s="56"/>
      <c r="FII240" s="56"/>
      <c r="FIJ240" s="56"/>
      <c r="FIK240" s="56"/>
      <c r="FIL240" s="56"/>
      <c r="FIM240" s="56"/>
      <c r="FIN240" s="56"/>
      <c r="FIO240" s="56"/>
      <c r="FIP240" s="56"/>
      <c r="FIQ240" s="56"/>
      <c r="FIR240" s="56"/>
      <c r="FIS240" s="56"/>
      <c r="FIT240" s="56"/>
      <c r="FIU240" s="56"/>
      <c r="FIV240" s="56"/>
      <c r="FIW240" s="56"/>
      <c r="FIX240" s="56"/>
      <c r="FIY240" s="56"/>
      <c r="FIZ240" s="56"/>
      <c r="FJA240" s="56"/>
      <c r="FJB240" s="56"/>
      <c r="FJC240" s="56"/>
      <c r="FJD240" s="56"/>
      <c r="FJE240" s="56"/>
      <c r="FJF240" s="56"/>
      <c r="FJG240" s="56"/>
      <c r="FJH240" s="56"/>
      <c r="FJI240" s="56"/>
      <c r="FJJ240" s="56"/>
      <c r="FJK240" s="56"/>
      <c r="FJL240" s="56"/>
      <c r="FJM240" s="56"/>
      <c r="FJN240" s="56"/>
      <c r="FJO240" s="56"/>
      <c r="FJP240" s="56"/>
      <c r="FJQ240" s="56"/>
      <c r="FJR240" s="56"/>
      <c r="FJS240" s="56"/>
      <c r="FJT240" s="56"/>
      <c r="FJU240" s="56"/>
      <c r="FJV240" s="56"/>
      <c r="FJW240" s="56"/>
      <c r="FJX240" s="56"/>
      <c r="FJY240" s="56"/>
      <c r="FJZ240" s="56"/>
      <c r="FKA240" s="56"/>
      <c r="FKB240" s="56"/>
      <c r="FKC240" s="56"/>
      <c r="FKD240" s="56"/>
      <c r="FKE240" s="56"/>
      <c r="FKF240" s="56"/>
      <c r="FKG240" s="56"/>
      <c r="FKH240" s="56"/>
      <c r="FKI240" s="56"/>
      <c r="FKJ240" s="56"/>
      <c r="FKK240" s="56"/>
      <c r="FKL240" s="56"/>
      <c r="FKM240" s="56"/>
      <c r="FKN240" s="56"/>
      <c r="FKO240" s="56"/>
      <c r="FKP240" s="56"/>
      <c r="FKQ240" s="56"/>
      <c r="FKR240" s="56"/>
      <c r="FKS240" s="56"/>
      <c r="FKT240" s="56"/>
      <c r="FKU240" s="56"/>
      <c r="FKV240" s="56"/>
      <c r="FKW240" s="56"/>
      <c r="FKX240" s="56"/>
      <c r="FKY240" s="56"/>
      <c r="FKZ240" s="56"/>
      <c r="FLA240" s="56"/>
      <c r="FLB240" s="56"/>
      <c r="FLC240" s="56"/>
      <c r="FLD240" s="56"/>
      <c r="FLE240" s="56"/>
      <c r="FLF240" s="56"/>
      <c r="FLG240" s="56"/>
      <c r="FLH240" s="56"/>
      <c r="FLI240" s="56"/>
      <c r="FLJ240" s="56"/>
      <c r="FLK240" s="56"/>
      <c r="FLL240" s="56"/>
      <c r="FLM240" s="56"/>
      <c r="FLN240" s="56"/>
      <c r="FLO240" s="56"/>
      <c r="FLP240" s="56"/>
      <c r="FLQ240" s="56"/>
      <c r="FLR240" s="56"/>
      <c r="FLS240" s="56"/>
      <c r="FLT240" s="56"/>
      <c r="FLU240" s="56"/>
      <c r="FLV240" s="56"/>
      <c r="FLW240" s="56"/>
      <c r="FLX240" s="56"/>
      <c r="FLY240" s="56"/>
      <c r="FLZ240" s="56"/>
      <c r="FMA240" s="56"/>
      <c r="FMB240" s="56"/>
      <c r="FMC240" s="56"/>
      <c r="FMD240" s="56"/>
      <c r="FME240" s="56"/>
      <c r="FMF240" s="56"/>
      <c r="FMG240" s="56"/>
      <c r="FMH240" s="56"/>
      <c r="FMI240" s="56"/>
      <c r="FMJ240" s="56"/>
      <c r="FMK240" s="56"/>
      <c r="FML240" s="56"/>
      <c r="FMM240" s="56"/>
      <c r="FMN240" s="56"/>
      <c r="FMO240" s="56"/>
      <c r="FMP240" s="56"/>
      <c r="FMQ240" s="56"/>
      <c r="FMR240" s="56"/>
      <c r="FMS240" s="56"/>
      <c r="FMT240" s="56"/>
      <c r="FMU240" s="56"/>
      <c r="FMV240" s="56"/>
      <c r="FMW240" s="56"/>
      <c r="FMX240" s="56"/>
      <c r="FMY240" s="56"/>
      <c r="FMZ240" s="56"/>
      <c r="FNA240" s="56"/>
      <c r="FNB240" s="56"/>
      <c r="FNC240" s="56"/>
      <c r="FND240" s="56"/>
      <c r="FNE240" s="56"/>
      <c r="FNF240" s="56"/>
      <c r="FNG240" s="56"/>
      <c r="FNH240" s="56"/>
      <c r="FNI240" s="56"/>
      <c r="FNJ240" s="56"/>
      <c r="FNK240" s="56"/>
      <c r="FNL240" s="56"/>
      <c r="FNM240" s="56"/>
      <c r="FNN240" s="56"/>
      <c r="FNO240" s="56"/>
      <c r="FNP240" s="56"/>
      <c r="FNQ240" s="56"/>
      <c r="FNR240" s="56"/>
      <c r="FNS240" s="56"/>
      <c r="FNT240" s="56"/>
      <c r="FNU240" s="56"/>
      <c r="FNV240" s="56"/>
      <c r="FNW240" s="56"/>
      <c r="FNX240" s="56"/>
      <c r="FNY240" s="56"/>
      <c r="FNZ240" s="56"/>
      <c r="FOA240" s="56"/>
      <c r="FOB240" s="56"/>
      <c r="FOC240" s="56"/>
      <c r="FOD240" s="56"/>
      <c r="FOE240" s="56"/>
      <c r="FOF240" s="56"/>
      <c r="FOG240" s="56"/>
      <c r="FOH240" s="56"/>
      <c r="FOI240" s="56"/>
      <c r="FOJ240" s="56"/>
      <c r="FOK240" s="56"/>
      <c r="FOL240" s="56"/>
      <c r="FOM240" s="56"/>
      <c r="FON240" s="56"/>
      <c r="FOO240" s="56"/>
      <c r="FOP240" s="56"/>
      <c r="FOQ240" s="56"/>
      <c r="FOR240" s="56"/>
      <c r="FOS240" s="56"/>
      <c r="FOT240" s="56"/>
      <c r="FOU240" s="56"/>
      <c r="FOV240" s="56"/>
      <c r="FOW240" s="56"/>
      <c r="FOX240" s="56"/>
      <c r="FOY240" s="56"/>
      <c r="FOZ240" s="56"/>
      <c r="FPA240" s="56"/>
      <c r="FPB240" s="56"/>
      <c r="FPC240" s="56"/>
      <c r="FPD240" s="56"/>
      <c r="FPE240" s="56"/>
      <c r="FPF240" s="56"/>
      <c r="FPG240" s="56"/>
      <c r="FPH240" s="56"/>
      <c r="FPI240" s="56"/>
      <c r="FPJ240" s="56"/>
      <c r="FPK240" s="56"/>
      <c r="FPL240" s="56"/>
      <c r="FPM240" s="56"/>
      <c r="FPN240" s="56"/>
      <c r="FPO240" s="56"/>
      <c r="FPP240" s="56"/>
      <c r="FPQ240" s="56"/>
      <c r="FPR240" s="56"/>
      <c r="FPS240" s="56"/>
      <c r="FPT240" s="56"/>
      <c r="FPU240" s="56"/>
      <c r="FPV240" s="56"/>
      <c r="FPW240" s="56"/>
      <c r="FPX240" s="56"/>
      <c r="FPY240" s="56"/>
      <c r="FPZ240" s="56"/>
      <c r="FQA240" s="56"/>
      <c r="FQB240" s="56"/>
      <c r="FQC240" s="56"/>
      <c r="FQD240" s="56"/>
      <c r="FQE240" s="56"/>
      <c r="FQF240" s="56"/>
      <c r="FQG240" s="56"/>
      <c r="FQH240" s="56"/>
      <c r="FQI240" s="56"/>
      <c r="FQJ240" s="56"/>
      <c r="FQK240" s="56"/>
      <c r="FQL240" s="56"/>
      <c r="FQM240" s="56"/>
      <c r="FQN240" s="56"/>
      <c r="FQO240" s="56"/>
      <c r="FQP240" s="56"/>
      <c r="FQQ240" s="56"/>
      <c r="FQR240" s="56"/>
      <c r="FQS240" s="56"/>
      <c r="FQT240" s="56"/>
      <c r="FQU240" s="56"/>
      <c r="FQV240" s="56"/>
      <c r="FQW240" s="56"/>
      <c r="FQX240" s="56"/>
      <c r="FQY240" s="56"/>
      <c r="FQZ240" s="56"/>
      <c r="FRA240" s="56"/>
      <c r="FRB240" s="56"/>
      <c r="FRC240" s="56"/>
      <c r="FRD240" s="56"/>
      <c r="FRE240" s="56"/>
      <c r="FRF240" s="56"/>
      <c r="FRG240" s="56"/>
      <c r="FRH240" s="56"/>
      <c r="FRI240" s="56"/>
      <c r="FRJ240" s="56"/>
      <c r="FRK240" s="56"/>
      <c r="FRL240" s="56"/>
      <c r="FRM240" s="56"/>
      <c r="FRN240" s="56"/>
      <c r="FRO240" s="56"/>
      <c r="FRP240" s="56"/>
      <c r="FRQ240" s="56"/>
      <c r="FRR240" s="56"/>
      <c r="FRS240" s="56"/>
      <c r="FRT240" s="56"/>
      <c r="FRU240" s="56"/>
      <c r="FRV240" s="56"/>
      <c r="FRW240" s="56"/>
      <c r="FRX240" s="56"/>
      <c r="FRY240" s="56"/>
      <c r="FRZ240" s="56"/>
      <c r="FSA240" s="56"/>
      <c r="FSB240" s="56"/>
      <c r="FSC240" s="56"/>
      <c r="FSD240" s="56"/>
      <c r="FSE240" s="56"/>
      <c r="FSF240" s="56"/>
      <c r="FSG240" s="56"/>
      <c r="FSH240" s="56"/>
      <c r="FSI240" s="56"/>
      <c r="FSJ240" s="56"/>
      <c r="FSK240" s="56"/>
      <c r="FSL240" s="56"/>
      <c r="FSM240" s="56"/>
      <c r="FSN240" s="56"/>
      <c r="FSO240" s="56"/>
      <c r="FSP240" s="56"/>
      <c r="FSQ240" s="56"/>
      <c r="FSR240" s="56"/>
      <c r="FSS240" s="56"/>
      <c r="FST240" s="56"/>
      <c r="FSU240" s="56"/>
      <c r="FSV240" s="56"/>
      <c r="FSW240" s="56"/>
      <c r="FSX240" s="56"/>
      <c r="FSY240" s="56"/>
      <c r="FSZ240" s="56"/>
      <c r="FTA240" s="56"/>
      <c r="FTB240" s="56"/>
      <c r="FTC240" s="56"/>
      <c r="FTD240" s="56"/>
      <c r="FTE240" s="56"/>
      <c r="FTF240" s="56"/>
      <c r="FTG240" s="56"/>
      <c r="FTH240" s="56"/>
      <c r="FTI240" s="56"/>
      <c r="FTJ240" s="56"/>
      <c r="FTK240" s="56"/>
      <c r="FTL240" s="56"/>
      <c r="FTM240" s="56"/>
      <c r="FTN240" s="56"/>
      <c r="FTO240" s="56"/>
      <c r="FTP240" s="56"/>
      <c r="FTQ240" s="56"/>
      <c r="FTR240" s="56"/>
      <c r="FTS240" s="56"/>
      <c r="FTT240" s="56"/>
      <c r="FTU240" s="56"/>
      <c r="FTV240" s="56"/>
      <c r="FTW240" s="56"/>
      <c r="FTX240" s="56"/>
      <c r="FTY240" s="56"/>
      <c r="FTZ240" s="56"/>
      <c r="FUA240" s="56"/>
      <c r="FUB240" s="56"/>
      <c r="FUC240" s="56"/>
      <c r="FUD240" s="56"/>
      <c r="FUE240" s="56"/>
      <c r="FUF240" s="56"/>
      <c r="FUG240" s="56"/>
      <c r="FUH240" s="56"/>
      <c r="FUI240" s="56"/>
      <c r="FUJ240" s="56"/>
      <c r="FUK240" s="56"/>
      <c r="FUL240" s="56"/>
      <c r="FUM240" s="56"/>
      <c r="FUN240" s="56"/>
      <c r="FUO240" s="56"/>
      <c r="FUP240" s="56"/>
      <c r="FUQ240" s="56"/>
      <c r="FUR240" s="56"/>
      <c r="FUS240" s="56"/>
      <c r="FUT240" s="56"/>
      <c r="FUU240" s="56"/>
      <c r="FUV240" s="56"/>
      <c r="FUW240" s="56"/>
      <c r="FUX240" s="56"/>
      <c r="FUY240" s="56"/>
      <c r="FUZ240" s="56"/>
      <c r="FVA240" s="56"/>
      <c r="FVB240" s="56"/>
      <c r="FVC240" s="56"/>
      <c r="FVD240" s="56"/>
      <c r="FVE240" s="56"/>
      <c r="FVF240" s="56"/>
      <c r="FVG240" s="56"/>
      <c r="FVH240" s="56"/>
      <c r="FVI240" s="56"/>
      <c r="FVJ240" s="56"/>
      <c r="FVK240" s="56"/>
      <c r="FVL240" s="56"/>
      <c r="FVM240" s="56"/>
      <c r="FVN240" s="56"/>
      <c r="FVO240" s="56"/>
      <c r="FVP240" s="56"/>
      <c r="FVQ240" s="56"/>
      <c r="FVR240" s="56"/>
      <c r="FVS240" s="56"/>
      <c r="FVT240" s="56"/>
      <c r="FVU240" s="56"/>
      <c r="FVV240" s="56"/>
      <c r="FVW240" s="56"/>
      <c r="FVX240" s="56"/>
      <c r="FVY240" s="56"/>
      <c r="FVZ240" s="56"/>
      <c r="FWA240" s="56"/>
      <c r="FWB240" s="56"/>
      <c r="FWC240" s="56"/>
      <c r="FWD240" s="56"/>
      <c r="FWE240" s="56"/>
      <c r="FWF240" s="56"/>
      <c r="FWG240" s="56"/>
      <c r="FWH240" s="56"/>
      <c r="FWI240" s="56"/>
      <c r="FWJ240" s="56"/>
      <c r="FWK240" s="56"/>
      <c r="FWL240" s="56"/>
      <c r="FWM240" s="56"/>
      <c r="FWN240" s="56"/>
      <c r="FWO240" s="56"/>
      <c r="FWP240" s="56"/>
      <c r="FWQ240" s="56"/>
      <c r="FWR240" s="56"/>
      <c r="FWS240" s="56"/>
      <c r="FWT240" s="56"/>
      <c r="FWU240" s="56"/>
      <c r="FWV240" s="56"/>
      <c r="FWW240" s="56"/>
      <c r="FWX240" s="56"/>
      <c r="FWY240" s="56"/>
      <c r="FWZ240" s="56"/>
      <c r="FXA240" s="56"/>
      <c r="FXB240" s="56"/>
      <c r="FXC240" s="56"/>
      <c r="FXD240" s="56"/>
      <c r="FXE240" s="56"/>
      <c r="FXF240" s="56"/>
      <c r="FXG240" s="56"/>
      <c r="FXH240" s="56"/>
      <c r="FXI240" s="56"/>
      <c r="FXJ240" s="56"/>
      <c r="FXK240" s="56"/>
      <c r="FXL240" s="56"/>
      <c r="FXM240" s="56"/>
      <c r="FXN240" s="56"/>
      <c r="FXO240" s="56"/>
      <c r="FXP240" s="56"/>
      <c r="FXQ240" s="56"/>
      <c r="FXR240" s="56"/>
      <c r="FXS240" s="56"/>
      <c r="FXT240" s="56"/>
      <c r="FXU240" s="56"/>
      <c r="FXV240" s="56"/>
      <c r="FXW240" s="56"/>
      <c r="FXX240" s="56"/>
      <c r="FXY240" s="56"/>
      <c r="FXZ240" s="56"/>
      <c r="FYA240" s="56"/>
      <c r="FYB240" s="56"/>
      <c r="FYC240" s="56"/>
      <c r="FYD240" s="56"/>
      <c r="FYE240" s="56"/>
      <c r="FYF240" s="56"/>
      <c r="FYG240" s="56"/>
      <c r="FYH240" s="56"/>
      <c r="FYI240" s="56"/>
      <c r="FYJ240" s="56"/>
      <c r="FYK240" s="56"/>
      <c r="FYL240" s="56"/>
      <c r="FYM240" s="56"/>
      <c r="FYN240" s="56"/>
      <c r="FYO240" s="56"/>
      <c r="FYP240" s="56"/>
      <c r="FYQ240" s="56"/>
      <c r="FYR240" s="56"/>
      <c r="FYS240" s="56"/>
      <c r="FYT240" s="56"/>
      <c r="FYU240" s="56"/>
      <c r="FYV240" s="56"/>
      <c r="FYW240" s="56"/>
      <c r="FYX240" s="56"/>
      <c r="FYY240" s="56"/>
      <c r="FYZ240" s="56"/>
      <c r="FZA240" s="56"/>
      <c r="FZB240" s="56"/>
      <c r="FZC240" s="56"/>
      <c r="FZD240" s="56"/>
      <c r="FZE240" s="56"/>
      <c r="FZF240" s="56"/>
      <c r="FZG240" s="56"/>
      <c r="FZH240" s="56"/>
      <c r="FZI240" s="56"/>
      <c r="FZJ240" s="56"/>
      <c r="FZK240" s="56"/>
      <c r="FZL240" s="56"/>
      <c r="FZM240" s="56"/>
      <c r="FZN240" s="56"/>
      <c r="FZO240" s="56"/>
      <c r="FZP240" s="56"/>
      <c r="FZQ240" s="56"/>
      <c r="FZR240" s="56"/>
      <c r="FZS240" s="56"/>
      <c r="FZT240" s="56"/>
      <c r="FZU240" s="56"/>
      <c r="FZV240" s="56"/>
      <c r="FZW240" s="56"/>
      <c r="FZX240" s="56"/>
      <c r="FZY240" s="56"/>
      <c r="FZZ240" s="56"/>
      <c r="GAA240" s="56"/>
      <c r="GAB240" s="56"/>
      <c r="GAC240" s="56"/>
      <c r="GAD240" s="56"/>
      <c r="GAE240" s="56"/>
      <c r="GAF240" s="56"/>
      <c r="GAG240" s="56"/>
      <c r="GAH240" s="56"/>
      <c r="GAI240" s="56"/>
      <c r="GAJ240" s="56"/>
      <c r="GAK240" s="56"/>
      <c r="GAL240" s="56"/>
      <c r="GAM240" s="56"/>
      <c r="GAN240" s="56"/>
      <c r="GAO240" s="56"/>
      <c r="GAP240" s="56"/>
      <c r="GAQ240" s="56"/>
      <c r="GAR240" s="56"/>
      <c r="GAS240" s="56"/>
      <c r="GAT240" s="56"/>
      <c r="GAU240" s="56"/>
      <c r="GAV240" s="56"/>
      <c r="GAW240" s="56"/>
      <c r="GAX240" s="56"/>
      <c r="GAY240" s="56"/>
      <c r="GAZ240" s="56"/>
      <c r="GBA240" s="56"/>
      <c r="GBB240" s="56"/>
      <c r="GBC240" s="56"/>
      <c r="GBD240" s="56"/>
      <c r="GBE240" s="56"/>
      <c r="GBF240" s="56"/>
      <c r="GBG240" s="56"/>
      <c r="GBH240" s="56"/>
      <c r="GBI240" s="56"/>
      <c r="GBJ240" s="56"/>
      <c r="GBK240" s="56"/>
      <c r="GBL240" s="56"/>
      <c r="GBM240" s="56"/>
      <c r="GBN240" s="56"/>
      <c r="GBO240" s="56"/>
      <c r="GBP240" s="56"/>
      <c r="GBQ240" s="56"/>
      <c r="GBR240" s="56"/>
      <c r="GBS240" s="56"/>
      <c r="GBT240" s="56"/>
      <c r="GBU240" s="56"/>
      <c r="GBV240" s="56"/>
      <c r="GBW240" s="56"/>
      <c r="GBX240" s="56"/>
      <c r="GBY240" s="56"/>
      <c r="GBZ240" s="56"/>
      <c r="GCA240" s="56"/>
      <c r="GCB240" s="56"/>
      <c r="GCC240" s="56"/>
      <c r="GCD240" s="56"/>
      <c r="GCE240" s="56"/>
      <c r="GCF240" s="56"/>
      <c r="GCG240" s="56"/>
      <c r="GCH240" s="56"/>
      <c r="GCI240" s="56"/>
      <c r="GCJ240" s="56"/>
      <c r="GCK240" s="56"/>
      <c r="GCL240" s="56"/>
      <c r="GCM240" s="56"/>
      <c r="GCN240" s="56"/>
      <c r="GCO240" s="56"/>
      <c r="GCP240" s="56"/>
      <c r="GCQ240" s="56"/>
      <c r="GCR240" s="56"/>
      <c r="GCS240" s="56"/>
      <c r="GCT240" s="56"/>
      <c r="GCU240" s="56"/>
      <c r="GCV240" s="56"/>
      <c r="GCW240" s="56"/>
      <c r="GCX240" s="56"/>
      <c r="GCY240" s="56"/>
      <c r="GCZ240" s="56"/>
      <c r="GDA240" s="56"/>
      <c r="GDB240" s="56"/>
      <c r="GDC240" s="56"/>
      <c r="GDD240" s="56"/>
      <c r="GDE240" s="56"/>
      <c r="GDF240" s="56"/>
      <c r="GDG240" s="56"/>
      <c r="GDH240" s="56"/>
      <c r="GDI240" s="56"/>
      <c r="GDJ240" s="56"/>
      <c r="GDK240" s="56"/>
      <c r="GDL240" s="56"/>
      <c r="GDM240" s="56"/>
      <c r="GDN240" s="56"/>
      <c r="GDO240" s="56"/>
      <c r="GDP240" s="56"/>
      <c r="GDQ240" s="56"/>
      <c r="GDR240" s="56"/>
      <c r="GDS240" s="56"/>
      <c r="GDT240" s="56"/>
      <c r="GDU240" s="56"/>
      <c r="GDV240" s="56"/>
      <c r="GDW240" s="56"/>
      <c r="GDX240" s="56"/>
      <c r="GDY240" s="56"/>
      <c r="GDZ240" s="56"/>
      <c r="GEA240" s="56"/>
      <c r="GEB240" s="56"/>
      <c r="GEC240" s="56"/>
      <c r="GED240" s="56"/>
      <c r="GEE240" s="56"/>
      <c r="GEF240" s="56"/>
      <c r="GEG240" s="56"/>
      <c r="GEH240" s="56"/>
      <c r="GEI240" s="56"/>
      <c r="GEJ240" s="56"/>
      <c r="GEK240" s="56"/>
      <c r="GEL240" s="56"/>
      <c r="GEM240" s="56"/>
      <c r="GEN240" s="56"/>
      <c r="GEO240" s="56"/>
      <c r="GEP240" s="56"/>
      <c r="GEQ240" s="56"/>
      <c r="GER240" s="56"/>
      <c r="GES240" s="56"/>
      <c r="GET240" s="56"/>
      <c r="GEU240" s="56"/>
      <c r="GEV240" s="56"/>
      <c r="GEW240" s="56"/>
      <c r="GEX240" s="56"/>
      <c r="GEY240" s="56"/>
      <c r="GEZ240" s="56"/>
      <c r="GFA240" s="56"/>
      <c r="GFB240" s="56"/>
      <c r="GFC240" s="56"/>
      <c r="GFD240" s="56"/>
      <c r="GFE240" s="56"/>
      <c r="GFF240" s="56"/>
      <c r="GFG240" s="56"/>
      <c r="GFH240" s="56"/>
      <c r="GFI240" s="56"/>
      <c r="GFJ240" s="56"/>
      <c r="GFK240" s="56"/>
      <c r="GFL240" s="56"/>
      <c r="GFM240" s="56"/>
      <c r="GFN240" s="56"/>
      <c r="GFO240" s="56"/>
      <c r="GFP240" s="56"/>
      <c r="GFQ240" s="56"/>
      <c r="GFR240" s="56"/>
      <c r="GFS240" s="56"/>
      <c r="GFT240" s="56"/>
      <c r="GFU240" s="56"/>
      <c r="GFV240" s="56"/>
      <c r="GFW240" s="56"/>
      <c r="GFX240" s="56"/>
      <c r="GFY240" s="56"/>
      <c r="GFZ240" s="56"/>
      <c r="GGA240" s="56"/>
      <c r="GGB240" s="56"/>
      <c r="GGC240" s="56"/>
      <c r="GGD240" s="56"/>
      <c r="GGE240" s="56"/>
      <c r="GGF240" s="56"/>
      <c r="GGG240" s="56"/>
      <c r="GGH240" s="56"/>
      <c r="GGI240" s="56"/>
      <c r="GGJ240" s="56"/>
      <c r="GGK240" s="56"/>
      <c r="GGL240" s="56"/>
      <c r="GGM240" s="56"/>
      <c r="GGN240" s="56"/>
      <c r="GGO240" s="56"/>
      <c r="GGP240" s="56"/>
      <c r="GGQ240" s="56"/>
      <c r="GGR240" s="56"/>
      <c r="GGS240" s="56"/>
      <c r="GGT240" s="56"/>
      <c r="GGU240" s="56"/>
      <c r="GGV240" s="56"/>
      <c r="GGW240" s="56"/>
      <c r="GGX240" s="56"/>
      <c r="GGY240" s="56"/>
      <c r="GGZ240" s="56"/>
      <c r="GHA240" s="56"/>
      <c r="GHB240" s="56"/>
      <c r="GHC240" s="56"/>
      <c r="GHD240" s="56"/>
      <c r="GHE240" s="56"/>
      <c r="GHF240" s="56"/>
      <c r="GHG240" s="56"/>
      <c r="GHH240" s="56"/>
      <c r="GHI240" s="56"/>
      <c r="GHJ240" s="56"/>
      <c r="GHK240" s="56"/>
      <c r="GHL240" s="56"/>
      <c r="GHM240" s="56"/>
      <c r="GHN240" s="56"/>
      <c r="GHO240" s="56"/>
      <c r="GHP240" s="56"/>
      <c r="GHQ240" s="56"/>
      <c r="GHR240" s="56"/>
      <c r="GHS240" s="56"/>
      <c r="GHT240" s="56"/>
      <c r="GHU240" s="56"/>
      <c r="GHV240" s="56"/>
      <c r="GHW240" s="56"/>
      <c r="GHX240" s="56"/>
      <c r="GHY240" s="56"/>
      <c r="GHZ240" s="56"/>
      <c r="GIA240" s="56"/>
      <c r="GIB240" s="56"/>
      <c r="GIC240" s="56"/>
      <c r="GID240" s="56"/>
      <c r="GIE240" s="56"/>
      <c r="GIF240" s="56"/>
      <c r="GIG240" s="56"/>
      <c r="GIH240" s="56"/>
      <c r="GII240" s="56"/>
      <c r="GIJ240" s="56"/>
      <c r="GIK240" s="56"/>
      <c r="GIL240" s="56"/>
      <c r="GIM240" s="56"/>
      <c r="GIN240" s="56"/>
      <c r="GIO240" s="56"/>
      <c r="GIP240" s="56"/>
      <c r="GIQ240" s="56"/>
      <c r="GIR240" s="56"/>
      <c r="GIS240" s="56"/>
      <c r="GIT240" s="56"/>
      <c r="GIU240" s="56"/>
      <c r="GIV240" s="56"/>
      <c r="GIW240" s="56"/>
      <c r="GIX240" s="56"/>
      <c r="GIY240" s="56"/>
      <c r="GIZ240" s="56"/>
      <c r="GJA240" s="56"/>
      <c r="GJB240" s="56"/>
      <c r="GJC240" s="56"/>
      <c r="GJD240" s="56"/>
      <c r="GJE240" s="56"/>
      <c r="GJF240" s="56"/>
      <c r="GJG240" s="56"/>
      <c r="GJH240" s="56"/>
      <c r="GJI240" s="56"/>
      <c r="GJJ240" s="56"/>
      <c r="GJK240" s="56"/>
      <c r="GJL240" s="56"/>
      <c r="GJM240" s="56"/>
      <c r="GJN240" s="56"/>
      <c r="GJO240" s="56"/>
      <c r="GJP240" s="56"/>
      <c r="GJQ240" s="56"/>
      <c r="GJR240" s="56"/>
      <c r="GJS240" s="56"/>
      <c r="GJT240" s="56"/>
      <c r="GJU240" s="56"/>
      <c r="GJV240" s="56"/>
      <c r="GJW240" s="56"/>
      <c r="GJX240" s="56"/>
      <c r="GJY240" s="56"/>
      <c r="GJZ240" s="56"/>
      <c r="GKA240" s="56"/>
      <c r="GKB240" s="56"/>
      <c r="GKC240" s="56"/>
      <c r="GKD240" s="56"/>
      <c r="GKE240" s="56"/>
      <c r="GKF240" s="56"/>
      <c r="GKG240" s="56"/>
      <c r="GKH240" s="56"/>
      <c r="GKI240" s="56"/>
      <c r="GKJ240" s="56"/>
      <c r="GKK240" s="56"/>
      <c r="GKL240" s="56"/>
      <c r="GKM240" s="56"/>
      <c r="GKN240" s="56"/>
      <c r="GKO240" s="56"/>
      <c r="GKP240" s="56"/>
      <c r="GKQ240" s="56"/>
      <c r="GKR240" s="56"/>
      <c r="GKS240" s="56"/>
      <c r="GKT240" s="56"/>
      <c r="GKU240" s="56"/>
      <c r="GKV240" s="56"/>
      <c r="GKW240" s="56"/>
      <c r="GKX240" s="56"/>
      <c r="GKY240" s="56"/>
      <c r="GKZ240" s="56"/>
      <c r="GLA240" s="56"/>
      <c r="GLB240" s="56"/>
      <c r="GLC240" s="56"/>
      <c r="GLD240" s="56"/>
      <c r="GLE240" s="56"/>
      <c r="GLF240" s="56"/>
      <c r="GLG240" s="56"/>
      <c r="GLH240" s="56"/>
      <c r="GLI240" s="56"/>
      <c r="GLJ240" s="56"/>
      <c r="GLK240" s="56"/>
      <c r="GLL240" s="56"/>
      <c r="GLM240" s="56"/>
      <c r="GLN240" s="56"/>
      <c r="GLO240" s="56"/>
      <c r="GLP240" s="56"/>
      <c r="GLQ240" s="56"/>
      <c r="GLR240" s="56"/>
      <c r="GLS240" s="56"/>
      <c r="GLT240" s="56"/>
      <c r="GLU240" s="56"/>
      <c r="GLV240" s="56"/>
      <c r="GLW240" s="56"/>
      <c r="GLX240" s="56"/>
      <c r="GLY240" s="56"/>
      <c r="GLZ240" s="56"/>
      <c r="GMA240" s="56"/>
      <c r="GMB240" s="56"/>
      <c r="GMC240" s="56"/>
      <c r="GMD240" s="56"/>
      <c r="GME240" s="56"/>
      <c r="GMF240" s="56"/>
      <c r="GMG240" s="56"/>
      <c r="GMH240" s="56"/>
      <c r="GMI240" s="56"/>
      <c r="GMJ240" s="56"/>
      <c r="GMK240" s="56"/>
      <c r="GML240" s="56"/>
      <c r="GMM240" s="56"/>
      <c r="GMN240" s="56"/>
      <c r="GMO240" s="56"/>
      <c r="GMP240" s="56"/>
      <c r="GMQ240" s="56"/>
      <c r="GMR240" s="56"/>
      <c r="GMS240" s="56"/>
      <c r="GMT240" s="56"/>
      <c r="GMU240" s="56"/>
      <c r="GMV240" s="56"/>
      <c r="GMW240" s="56"/>
      <c r="GMX240" s="56"/>
      <c r="GMY240" s="56"/>
      <c r="GMZ240" s="56"/>
      <c r="GNA240" s="56"/>
      <c r="GNB240" s="56"/>
      <c r="GNC240" s="56"/>
      <c r="GND240" s="56"/>
      <c r="GNE240" s="56"/>
      <c r="GNF240" s="56"/>
      <c r="GNG240" s="56"/>
      <c r="GNH240" s="56"/>
      <c r="GNI240" s="56"/>
      <c r="GNJ240" s="56"/>
      <c r="GNK240" s="56"/>
      <c r="GNL240" s="56"/>
      <c r="GNM240" s="56"/>
      <c r="GNN240" s="56"/>
      <c r="GNO240" s="56"/>
      <c r="GNP240" s="56"/>
      <c r="GNQ240" s="56"/>
      <c r="GNR240" s="56"/>
      <c r="GNS240" s="56"/>
      <c r="GNT240" s="56"/>
      <c r="GNU240" s="56"/>
      <c r="GNV240" s="56"/>
      <c r="GNW240" s="56"/>
      <c r="GNX240" s="56"/>
      <c r="GNY240" s="56"/>
      <c r="GNZ240" s="56"/>
      <c r="GOA240" s="56"/>
      <c r="GOB240" s="56"/>
      <c r="GOC240" s="56"/>
      <c r="GOD240" s="56"/>
      <c r="GOE240" s="56"/>
      <c r="GOF240" s="56"/>
      <c r="GOG240" s="56"/>
      <c r="GOH240" s="56"/>
      <c r="GOI240" s="56"/>
      <c r="GOJ240" s="56"/>
      <c r="GOK240" s="56"/>
      <c r="GOL240" s="56"/>
      <c r="GOM240" s="56"/>
      <c r="GON240" s="56"/>
      <c r="GOO240" s="56"/>
      <c r="GOP240" s="56"/>
      <c r="GOQ240" s="56"/>
      <c r="GOR240" s="56"/>
      <c r="GOS240" s="56"/>
      <c r="GOT240" s="56"/>
      <c r="GOU240" s="56"/>
      <c r="GOV240" s="56"/>
      <c r="GOW240" s="56"/>
      <c r="GOX240" s="56"/>
      <c r="GOY240" s="56"/>
      <c r="GOZ240" s="56"/>
      <c r="GPA240" s="56"/>
      <c r="GPB240" s="56"/>
      <c r="GPC240" s="56"/>
      <c r="GPD240" s="56"/>
      <c r="GPE240" s="56"/>
      <c r="GPF240" s="56"/>
      <c r="GPG240" s="56"/>
      <c r="GPH240" s="56"/>
      <c r="GPI240" s="56"/>
      <c r="GPJ240" s="56"/>
      <c r="GPK240" s="56"/>
      <c r="GPL240" s="56"/>
      <c r="GPM240" s="56"/>
      <c r="GPN240" s="56"/>
      <c r="GPO240" s="56"/>
      <c r="GPP240" s="56"/>
      <c r="GPQ240" s="56"/>
      <c r="GPR240" s="56"/>
      <c r="GPS240" s="56"/>
      <c r="GPT240" s="56"/>
      <c r="GPU240" s="56"/>
      <c r="GPV240" s="56"/>
      <c r="GPW240" s="56"/>
      <c r="GPX240" s="56"/>
      <c r="GPY240" s="56"/>
      <c r="GPZ240" s="56"/>
      <c r="GQA240" s="56"/>
      <c r="GQB240" s="56"/>
      <c r="GQC240" s="56"/>
      <c r="GQD240" s="56"/>
      <c r="GQE240" s="56"/>
      <c r="GQF240" s="56"/>
      <c r="GQG240" s="56"/>
      <c r="GQH240" s="56"/>
      <c r="GQI240" s="56"/>
      <c r="GQJ240" s="56"/>
      <c r="GQK240" s="56"/>
      <c r="GQL240" s="56"/>
      <c r="GQM240" s="56"/>
      <c r="GQN240" s="56"/>
      <c r="GQO240" s="56"/>
      <c r="GQP240" s="56"/>
      <c r="GQQ240" s="56"/>
      <c r="GQR240" s="56"/>
      <c r="GQS240" s="56"/>
      <c r="GQT240" s="56"/>
      <c r="GQU240" s="56"/>
      <c r="GQV240" s="56"/>
      <c r="GQW240" s="56"/>
      <c r="GQX240" s="56"/>
      <c r="GQY240" s="56"/>
      <c r="GQZ240" s="56"/>
      <c r="GRA240" s="56"/>
      <c r="GRB240" s="56"/>
      <c r="GRC240" s="56"/>
      <c r="GRD240" s="56"/>
      <c r="GRE240" s="56"/>
      <c r="GRF240" s="56"/>
      <c r="GRG240" s="56"/>
      <c r="GRH240" s="56"/>
      <c r="GRI240" s="56"/>
      <c r="GRJ240" s="56"/>
      <c r="GRK240" s="56"/>
      <c r="GRL240" s="56"/>
      <c r="GRM240" s="56"/>
      <c r="GRN240" s="56"/>
      <c r="GRO240" s="56"/>
      <c r="GRP240" s="56"/>
      <c r="GRQ240" s="56"/>
      <c r="GRR240" s="56"/>
      <c r="GRS240" s="56"/>
      <c r="GRT240" s="56"/>
      <c r="GRU240" s="56"/>
      <c r="GRV240" s="56"/>
      <c r="GRW240" s="56"/>
      <c r="GRX240" s="56"/>
      <c r="GRY240" s="56"/>
      <c r="GRZ240" s="56"/>
      <c r="GSA240" s="56"/>
      <c r="GSB240" s="56"/>
      <c r="GSC240" s="56"/>
      <c r="GSD240" s="56"/>
      <c r="GSE240" s="56"/>
      <c r="GSF240" s="56"/>
      <c r="GSG240" s="56"/>
      <c r="GSH240" s="56"/>
      <c r="GSI240" s="56"/>
      <c r="GSJ240" s="56"/>
      <c r="GSK240" s="56"/>
      <c r="GSL240" s="56"/>
      <c r="GSM240" s="56"/>
      <c r="GSN240" s="56"/>
      <c r="GSO240" s="56"/>
      <c r="GSP240" s="56"/>
      <c r="GSQ240" s="56"/>
      <c r="GSR240" s="56"/>
      <c r="GSS240" s="56"/>
      <c r="GST240" s="56"/>
      <c r="GSU240" s="56"/>
      <c r="GSV240" s="56"/>
      <c r="GSW240" s="56"/>
      <c r="GSX240" s="56"/>
      <c r="GSY240" s="56"/>
      <c r="GSZ240" s="56"/>
      <c r="GTA240" s="56"/>
      <c r="GTB240" s="56"/>
      <c r="GTC240" s="56"/>
      <c r="GTD240" s="56"/>
      <c r="GTE240" s="56"/>
      <c r="GTF240" s="56"/>
      <c r="GTG240" s="56"/>
      <c r="GTH240" s="56"/>
      <c r="GTI240" s="56"/>
      <c r="GTJ240" s="56"/>
      <c r="GTK240" s="56"/>
      <c r="GTL240" s="56"/>
      <c r="GTM240" s="56"/>
      <c r="GTN240" s="56"/>
      <c r="GTO240" s="56"/>
      <c r="GTP240" s="56"/>
      <c r="GTQ240" s="56"/>
      <c r="GTR240" s="56"/>
      <c r="GTS240" s="56"/>
      <c r="GTT240" s="56"/>
      <c r="GTU240" s="56"/>
      <c r="GTV240" s="56"/>
      <c r="GTW240" s="56"/>
      <c r="GTX240" s="56"/>
      <c r="GTY240" s="56"/>
      <c r="GTZ240" s="56"/>
      <c r="GUA240" s="56"/>
      <c r="GUB240" s="56"/>
      <c r="GUC240" s="56"/>
      <c r="GUD240" s="56"/>
      <c r="GUE240" s="56"/>
      <c r="GUF240" s="56"/>
      <c r="GUG240" s="56"/>
      <c r="GUH240" s="56"/>
      <c r="GUI240" s="56"/>
      <c r="GUJ240" s="56"/>
      <c r="GUK240" s="56"/>
      <c r="GUL240" s="56"/>
      <c r="GUM240" s="56"/>
      <c r="GUN240" s="56"/>
      <c r="GUO240" s="56"/>
      <c r="GUP240" s="56"/>
      <c r="GUQ240" s="56"/>
      <c r="GUR240" s="56"/>
      <c r="GUS240" s="56"/>
      <c r="GUT240" s="56"/>
      <c r="GUU240" s="56"/>
      <c r="GUV240" s="56"/>
      <c r="GUW240" s="56"/>
      <c r="GUX240" s="56"/>
      <c r="GUY240" s="56"/>
      <c r="GUZ240" s="56"/>
      <c r="GVA240" s="56"/>
      <c r="GVB240" s="56"/>
      <c r="GVC240" s="56"/>
      <c r="GVD240" s="56"/>
      <c r="GVE240" s="56"/>
      <c r="GVF240" s="56"/>
      <c r="GVG240" s="56"/>
      <c r="GVH240" s="56"/>
      <c r="GVI240" s="56"/>
      <c r="GVJ240" s="56"/>
      <c r="GVK240" s="56"/>
      <c r="GVL240" s="56"/>
      <c r="GVM240" s="56"/>
      <c r="GVN240" s="56"/>
      <c r="GVO240" s="56"/>
      <c r="GVP240" s="56"/>
      <c r="GVQ240" s="56"/>
      <c r="GVR240" s="56"/>
      <c r="GVS240" s="56"/>
      <c r="GVT240" s="56"/>
      <c r="GVU240" s="56"/>
      <c r="GVV240" s="56"/>
      <c r="GVW240" s="56"/>
      <c r="GVX240" s="56"/>
      <c r="GVY240" s="56"/>
      <c r="GVZ240" s="56"/>
      <c r="GWA240" s="56"/>
      <c r="GWB240" s="56"/>
      <c r="GWC240" s="56"/>
      <c r="GWD240" s="56"/>
      <c r="GWE240" s="56"/>
      <c r="GWF240" s="56"/>
      <c r="GWG240" s="56"/>
      <c r="GWH240" s="56"/>
      <c r="GWI240" s="56"/>
      <c r="GWJ240" s="56"/>
      <c r="GWK240" s="56"/>
      <c r="GWL240" s="56"/>
      <c r="GWM240" s="56"/>
      <c r="GWN240" s="56"/>
      <c r="GWO240" s="56"/>
      <c r="GWP240" s="56"/>
      <c r="GWQ240" s="56"/>
      <c r="GWR240" s="56"/>
      <c r="GWS240" s="56"/>
      <c r="GWT240" s="56"/>
      <c r="GWU240" s="56"/>
      <c r="GWV240" s="56"/>
      <c r="GWW240" s="56"/>
      <c r="GWX240" s="56"/>
      <c r="GWY240" s="56"/>
      <c r="GWZ240" s="56"/>
      <c r="GXA240" s="56"/>
      <c r="GXB240" s="56"/>
      <c r="GXC240" s="56"/>
      <c r="GXD240" s="56"/>
      <c r="GXE240" s="56"/>
      <c r="GXF240" s="56"/>
      <c r="GXG240" s="56"/>
      <c r="GXH240" s="56"/>
      <c r="GXI240" s="56"/>
      <c r="GXJ240" s="56"/>
      <c r="GXK240" s="56"/>
      <c r="GXL240" s="56"/>
      <c r="GXM240" s="56"/>
      <c r="GXN240" s="56"/>
      <c r="GXO240" s="56"/>
      <c r="GXP240" s="56"/>
      <c r="GXQ240" s="56"/>
      <c r="GXR240" s="56"/>
      <c r="GXS240" s="56"/>
      <c r="GXT240" s="56"/>
      <c r="GXU240" s="56"/>
      <c r="GXV240" s="56"/>
      <c r="GXW240" s="56"/>
      <c r="GXX240" s="56"/>
      <c r="GXY240" s="56"/>
      <c r="GXZ240" s="56"/>
      <c r="GYA240" s="56"/>
      <c r="GYB240" s="56"/>
      <c r="GYC240" s="56"/>
      <c r="GYD240" s="56"/>
      <c r="GYE240" s="56"/>
      <c r="GYF240" s="56"/>
      <c r="GYG240" s="56"/>
      <c r="GYH240" s="56"/>
      <c r="GYI240" s="56"/>
      <c r="GYJ240" s="56"/>
      <c r="GYK240" s="56"/>
      <c r="GYL240" s="56"/>
      <c r="GYM240" s="56"/>
      <c r="GYN240" s="56"/>
      <c r="GYO240" s="56"/>
      <c r="GYP240" s="56"/>
      <c r="GYQ240" s="56"/>
      <c r="GYR240" s="56"/>
      <c r="GYS240" s="56"/>
      <c r="GYT240" s="56"/>
      <c r="GYU240" s="56"/>
      <c r="GYV240" s="56"/>
      <c r="GYW240" s="56"/>
      <c r="GYX240" s="56"/>
      <c r="GYY240" s="56"/>
      <c r="GYZ240" s="56"/>
      <c r="GZA240" s="56"/>
      <c r="GZB240" s="56"/>
      <c r="GZC240" s="56"/>
      <c r="GZD240" s="56"/>
      <c r="GZE240" s="56"/>
      <c r="GZF240" s="56"/>
      <c r="GZG240" s="56"/>
      <c r="GZH240" s="56"/>
      <c r="GZI240" s="56"/>
      <c r="GZJ240" s="56"/>
      <c r="GZK240" s="56"/>
      <c r="GZL240" s="56"/>
      <c r="GZM240" s="56"/>
      <c r="GZN240" s="56"/>
      <c r="GZO240" s="56"/>
      <c r="GZP240" s="56"/>
      <c r="GZQ240" s="56"/>
      <c r="GZR240" s="56"/>
      <c r="GZS240" s="56"/>
      <c r="GZT240" s="56"/>
      <c r="GZU240" s="56"/>
      <c r="GZV240" s="56"/>
      <c r="GZW240" s="56"/>
      <c r="GZX240" s="56"/>
      <c r="GZY240" s="56"/>
      <c r="GZZ240" s="56"/>
      <c r="HAA240" s="56"/>
      <c r="HAB240" s="56"/>
      <c r="HAC240" s="56"/>
      <c r="HAD240" s="56"/>
      <c r="HAE240" s="56"/>
      <c r="HAF240" s="56"/>
      <c r="HAG240" s="56"/>
      <c r="HAH240" s="56"/>
      <c r="HAI240" s="56"/>
      <c r="HAJ240" s="56"/>
      <c r="HAK240" s="56"/>
      <c r="HAL240" s="56"/>
      <c r="HAM240" s="56"/>
      <c r="HAN240" s="56"/>
      <c r="HAO240" s="56"/>
      <c r="HAP240" s="56"/>
      <c r="HAQ240" s="56"/>
      <c r="HAR240" s="56"/>
      <c r="HAS240" s="56"/>
      <c r="HAT240" s="56"/>
      <c r="HAU240" s="56"/>
      <c r="HAV240" s="56"/>
      <c r="HAW240" s="56"/>
      <c r="HAX240" s="56"/>
      <c r="HAY240" s="56"/>
      <c r="HAZ240" s="56"/>
      <c r="HBA240" s="56"/>
      <c r="HBB240" s="56"/>
      <c r="HBC240" s="56"/>
      <c r="HBD240" s="56"/>
      <c r="HBE240" s="56"/>
      <c r="HBF240" s="56"/>
      <c r="HBG240" s="56"/>
      <c r="HBH240" s="56"/>
      <c r="HBI240" s="56"/>
      <c r="HBJ240" s="56"/>
      <c r="HBK240" s="56"/>
      <c r="HBL240" s="56"/>
      <c r="HBM240" s="56"/>
      <c r="HBN240" s="56"/>
      <c r="HBO240" s="56"/>
      <c r="HBP240" s="56"/>
      <c r="HBQ240" s="56"/>
      <c r="HBR240" s="56"/>
      <c r="HBS240" s="56"/>
      <c r="HBT240" s="56"/>
      <c r="HBU240" s="56"/>
      <c r="HBV240" s="56"/>
      <c r="HBW240" s="56"/>
      <c r="HBX240" s="56"/>
      <c r="HBY240" s="56"/>
      <c r="HBZ240" s="56"/>
      <c r="HCA240" s="56"/>
      <c r="HCB240" s="56"/>
      <c r="HCC240" s="56"/>
      <c r="HCD240" s="56"/>
      <c r="HCE240" s="56"/>
      <c r="HCF240" s="56"/>
      <c r="HCG240" s="56"/>
      <c r="HCH240" s="56"/>
      <c r="HCI240" s="56"/>
      <c r="HCJ240" s="56"/>
      <c r="HCK240" s="56"/>
      <c r="HCL240" s="56"/>
      <c r="HCM240" s="56"/>
      <c r="HCN240" s="56"/>
      <c r="HCO240" s="56"/>
      <c r="HCP240" s="56"/>
      <c r="HCQ240" s="56"/>
      <c r="HCR240" s="56"/>
      <c r="HCS240" s="56"/>
      <c r="HCT240" s="56"/>
      <c r="HCU240" s="56"/>
      <c r="HCV240" s="56"/>
      <c r="HCW240" s="56"/>
      <c r="HCX240" s="56"/>
      <c r="HCY240" s="56"/>
      <c r="HCZ240" s="56"/>
      <c r="HDA240" s="56"/>
      <c r="HDB240" s="56"/>
      <c r="HDC240" s="56"/>
      <c r="HDD240" s="56"/>
      <c r="HDE240" s="56"/>
      <c r="HDF240" s="56"/>
      <c r="HDG240" s="56"/>
      <c r="HDH240" s="56"/>
      <c r="HDI240" s="56"/>
      <c r="HDJ240" s="56"/>
      <c r="HDK240" s="56"/>
      <c r="HDL240" s="56"/>
      <c r="HDM240" s="56"/>
      <c r="HDN240" s="56"/>
      <c r="HDO240" s="56"/>
      <c r="HDP240" s="56"/>
      <c r="HDQ240" s="56"/>
      <c r="HDR240" s="56"/>
      <c r="HDS240" s="56"/>
      <c r="HDT240" s="56"/>
      <c r="HDU240" s="56"/>
      <c r="HDV240" s="56"/>
      <c r="HDW240" s="56"/>
      <c r="HDX240" s="56"/>
      <c r="HDY240" s="56"/>
      <c r="HDZ240" s="56"/>
      <c r="HEA240" s="56"/>
      <c r="HEB240" s="56"/>
      <c r="HEC240" s="56"/>
      <c r="HED240" s="56"/>
      <c r="HEE240" s="56"/>
      <c r="HEF240" s="56"/>
      <c r="HEG240" s="56"/>
      <c r="HEH240" s="56"/>
      <c r="HEI240" s="56"/>
      <c r="HEJ240" s="56"/>
      <c r="HEK240" s="56"/>
      <c r="HEL240" s="56"/>
      <c r="HEM240" s="56"/>
      <c r="HEN240" s="56"/>
      <c r="HEO240" s="56"/>
      <c r="HEP240" s="56"/>
      <c r="HEQ240" s="56"/>
      <c r="HER240" s="56"/>
      <c r="HES240" s="56"/>
      <c r="HET240" s="56"/>
      <c r="HEU240" s="56"/>
      <c r="HEV240" s="56"/>
      <c r="HEW240" s="56"/>
      <c r="HEX240" s="56"/>
      <c r="HEY240" s="56"/>
      <c r="HEZ240" s="56"/>
      <c r="HFA240" s="56"/>
      <c r="HFB240" s="56"/>
      <c r="HFC240" s="56"/>
      <c r="HFD240" s="56"/>
      <c r="HFE240" s="56"/>
      <c r="HFF240" s="56"/>
      <c r="HFG240" s="56"/>
      <c r="HFH240" s="56"/>
      <c r="HFI240" s="56"/>
      <c r="HFJ240" s="56"/>
      <c r="HFK240" s="56"/>
      <c r="HFL240" s="56"/>
      <c r="HFM240" s="56"/>
      <c r="HFN240" s="56"/>
      <c r="HFO240" s="56"/>
      <c r="HFP240" s="56"/>
      <c r="HFQ240" s="56"/>
      <c r="HFR240" s="56"/>
      <c r="HFS240" s="56"/>
      <c r="HFT240" s="56"/>
      <c r="HFU240" s="56"/>
      <c r="HFV240" s="56"/>
      <c r="HFW240" s="56"/>
      <c r="HFX240" s="56"/>
      <c r="HFY240" s="56"/>
      <c r="HFZ240" s="56"/>
      <c r="HGA240" s="56"/>
      <c r="HGB240" s="56"/>
      <c r="HGC240" s="56"/>
      <c r="HGD240" s="56"/>
      <c r="HGE240" s="56"/>
      <c r="HGF240" s="56"/>
      <c r="HGG240" s="56"/>
      <c r="HGH240" s="56"/>
      <c r="HGI240" s="56"/>
      <c r="HGJ240" s="56"/>
      <c r="HGK240" s="56"/>
      <c r="HGL240" s="56"/>
      <c r="HGM240" s="56"/>
      <c r="HGN240" s="56"/>
      <c r="HGO240" s="56"/>
      <c r="HGP240" s="56"/>
      <c r="HGQ240" s="56"/>
      <c r="HGR240" s="56"/>
      <c r="HGS240" s="56"/>
      <c r="HGT240" s="56"/>
      <c r="HGU240" s="56"/>
      <c r="HGV240" s="56"/>
      <c r="HGW240" s="56"/>
      <c r="HGX240" s="56"/>
      <c r="HGY240" s="56"/>
      <c r="HGZ240" s="56"/>
      <c r="HHA240" s="56"/>
      <c r="HHB240" s="56"/>
      <c r="HHC240" s="56"/>
      <c r="HHD240" s="56"/>
      <c r="HHE240" s="56"/>
      <c r="HHF240" s="56"/>
      <c r="HHG240" s="56"/>
      <c r="HHH240" s="56"/>
      <c r="HHI240" s="56"/>
      <c r="HHJ240" s="56"/>
      <c r="HHK240" s="56"/>
      <c r="HHL240" s="56"/>
      <c r="HHM240" s="56"/>
      <c r="HHN240" s="56"/>
      <c r="HHO240" s="56"/>
      <c r="HHP240" s="56"/>
      <c r="HHQ240" s="56"/>
      <c r="HHR240" s="56"/>
      <c r="HHS240" s="56"/>
      <c r="HHT240" s="56"/>
      <c r="HHU240" s="56"/>
      <c r="HHV240" s="56"/>
      <c r="HHW240" s="56"/>
      <c r="HHX240" s="56"/>
      <c r="HHY240" s="56"/>
      <c r="HHZ240" s="56"/>
      <c r="HIA240" s="56"/>
      <c r="HIB240" s="56"/>
      <c r="HIC240" s="56"/>
      <c r="HID240" s="56"/>
      <c r="HIE240" s="56"/>
      <c r="HIF240" s="56"/>
      <c r="HIG240" s="56"/>
      <c r="HIH240" s="56"/>
      <c r="HII240" s="56"/>
      <c r="HIJ240" s="56"/>
      <c r="HIK240" s="56"/>
      <c r="HIL240" s="56"/>
      <c r="HIM240" s="56"/>
      <c r="HIN240" s="56"/>
      <c r="HIO240" s="56"/>
      <c r="HIP240" s="56"/>
      <c r="HIQ240" s="56"/>
      <c r="HIR240" s="56"/>
      <c r="HIS240" s="56"/>
      <c r="HIT240" s="56"/>
      <c r="HIU240" s="56"/>
      <c r="HIV240" s="56"/>
      <c r="HIW240" s="56"/>
      <c r="HIX240" s="56"/>
      <c r="HIY240" s="56"/>
      <c r="HIZ240" s="56"/>
      <c r="HJA240" s="56"/>
      <c r="HJB240" s="56"/>
      <c r="HJC240" s="56"/>
      <c r="HJD240" s="56"/>
      <c r="HJE240" s="56"/>
      <c r="HJF240" s="56"/>
      <c r="HJG240" s="56"/>
      <c r="HJH240" s="56"/>
      <c r="HJI240" s="56"/>
      <c r="HJJ240" s="56"/>
      <c r="HJK240" s="56"/>
      <c r="HJL240" s="56"/>
      <c r="HJM240" s="56"/>
      <c r="HJN240" s="56"/>
      <c r="HJO240" s="56"/>
      <c r="HJP240" s="56"/>
      <c r="HJQ240" s="56"/>
      <c r="HJR240" s="56"/>
      <c r="HJS240" s="56"/>
      <c r="HJT240" s="56"/>
      <c r="HJU240" s="56"/>
      <c r="HJV240" s="56"/>
      <c r="HJW240" s="56"/>
      <c r="HJX240" s="56"/>
      <c r="HJY240" s="56"/>
      <c r="HJZ240" s="56"/>
      <c r="HKA240" s="56"/>
      <c r="HKB240" s="56"/>
      <c r="HKC240" s="56"/>
      <c r="HKD240" s="56"/>
      <c r="HKE240" s="56"/>
      <c r="HKF240" s="56"/>
      <c r="HKG240" s="56"/>
      <c r="HKH240" s="56"/>
      <c r="HKI240" s="56"/>
      <c r="HKJ240" s="56"/>
      <c r="HKK240" s="56"/>
      <c r="HKL240" s="56"/>
      <c r="HKM240" s="56"/>
      <c r="HKN240" s="56"/>
      <c r="HKO240" s="56"/>
      <c r="HKP240" s="56"/>
      <c r="HKQ240" s="56"/>
      <c r="HKR240" s="56"/>
      <c r="HKS240" s="56"/>
      <c r="HKT240" s="56"/>
      <c r="HKU240" s="56"/>
      <c r="HKV240" s="56"/>
      <c r="HKW240" s="56"/>
      <c r="HKX240" s="56"/>
      <c r="HKY240" s="56"/>
      <c r="HKZ240" s="56"/>
      <c r="HLA240" s="56"/>
      <c r="HLB240" s="56"/>
      <c r="HLC240" s="56"/>
      <c r="HLD240" s="56"/>
      <c r="HLE240" s="56"/>
      <c r="HLF240" s="56"/>
      <c r="HLG240" s="56"/>
      <c r="HLH240" s="56"/>
      <c r="HLI240" s="56"/>
      <c r="HLJ240" s="56"/>
      <c r="HLK240" s="56"/>
      <c r="HLL240" s="56"/>
      <c r="HLM240" s="56"/>
      <c r="HLN240" s="56"/>
      <c r="HLO240" s="56"/>
      <c r="HLP240" s="56"/>
      <c r="HLQ240" s="56"/>
      <c r="HLR240" s="56"/>
      <c r="HLS240" s="56"/>
      <c r="HLT240" s="56"/>
      <c r="HLU240" s="56"/>
      <c r="HLV240" s="56"/>
      <c r="HLW240" s="56"/>
      <c r="HLX240" s="56"/>
      <c r="HLY240" s="56"/>
      <c r="HLZ240" s="56"/>
      <c r="HMA240" s="56"/>
      <c r="HMB240" s="56"/>
      <c r="HMC240" s="56"/>
      <c r="HMD240" s="56"/>
      <c r="HME240" s="56"/>
      <c r="HMF240" s="56"/>
      <c r="HMG240" s="56"/>
      <c r="HMH240" s="56"/>
      <c r="HMI240" s="56"/>
      <c r="HMJ240" s="56"/>
      <c r="HMK240" s="56"/>
      <c r="HML240" s="56"/>
      <c r="HMM240" s="56"/>
      <c r="HMN240" s="56"/>
      <c r="HMO240" s="56"/>
      <c r="HMP240" s="56"/>
      <c r="HMQ240" s="56"/>
      <c r="HMR240" s="56"/>
      <c r="HMS240" s="56"/>
      <c r="HMT240" s="56"/>
      <c r="HMU240" s="56"/>
      <c r="HMV240" s="56"/>
      <c r="HMW240" s="56"/>
      <c r="HMX240" s="56"/>
      <c r="HMY240" s="56"/>
      <c r="HMZ240" s="56"/>
      <c r="HNA240" s="56"/>
      <c r="HNB240" s="56"/>
      <c r="HNC240" s="56"/>
      <c r="HND240" s="56"/>
      <c r="HNE240" s="56"/>
      <c r="HNF240" s="56"/>
      <c r="HNG240" s="56"/>
      <c r="HNH240" s="56"/>
      <c r="HNI240" s="56"/>
      <c r="HNJ240" s="56"/>
      <c r="HNK240" s="56"/>
      <c r="HNL240" s="56"/>
      <c r="HNM240" s="56"/>
      <c r="HNN240" s="56"/>
      <c r="HNO240" s="56"/>
      <c r="HNP240" s="56"/>
      <c r="HNQ240" s="56"/>
      <c r="HNR240" s="56"/>
      <c r="HNS240" s="56"/>
      <c r="HNT240" s="56"/>
      <c r="HNU240" s="56"/>
      <c r="HNV240" s="56"/>
      <c r="HNW240" s="56"/>
      <c r="HNX240" s="56"/>
      <c r="HNY240" s="56"/>
      <c r="HNZ240" s="56"/>
      <c r="HOA240" s="56"/>
      <c r="HOB240" s="56"/>
      <c r="HOC240" s="56"/>
      <c r="HOD240" s="56"/>
      <c r="HOE240" s="56"/>
      <c r="HOF240" s="56"/>
      <c r="HOG240" s="56"/>
      <c r="HOH240" s="56"/>
      <c r="HOI240" s="56"/>
      <c r="HOJ240" s="56"/>
      <c r="HOK240" s="56"/>
      <c r="HOL240" s="56"/>
      <c r="HOM240" s="56"/>
      <c r="HON240" s="56"/>
      <c r="HOO240" s="56"/>
      <c r="HOP240" s="56"/>
      <c r="HOQ240" s="56"/>
      <c r="HOR240" s="56"/>
      <c r="HOS240" s="56"/>
      <c r="HOT240" s="56"/>
      <c r="HOU240" s="56"/>
      <c r="HOV240" s="56"/>
      <c r="HOW240" s="56"/>
      <c r="HOX240" s="56"/>
      <c r="HOY240" s="56"/>
      <c r="HOZ240" s="56"/>
      <c r="HPA240" s="56"/>
      <c r="HPB240" s="56"/>
      <c r="HPC240" s="56"/>
      <c r="HPD240" s="56"/>
      <c r="HPE240" s="56"/>
      <c r="HPF240" s="56"/>
      <c r="HPG240" s="56"/>
      <c r="HPH240" s="56"/>
      <c r="HPI240" s="56"/>
      <c r="HPJ240" s="56"/>
      <c r="HPK240" s="56"/>
      <c r="HPL240" s="56"/>
      <c r="HPM240" s="56"/>
      <c r="HPN240" s="56"/>
      <c r="HPO240" s="56"/>
      <c r="HPP240" s="56"/>
      <c r="HPQ240" s="56"/>
      <c r="HPR240" s="56"/>
      <c r="HPS240" s="56"/>
      <c r="HPT240" s="56"/>
      <c r="HPU240" s="56"/>
      <c r="HPV240" s="56"/>
      <c r="HPW240" s="56"/>
      <c r="HPX240" s="56"/>
      <c r="HPY240" s="56"/>
      <c r="HPZ240" s="56"/>
      <c r="HQA240" s="56"/>
      <c r="HQB240" s="56"/>
      <c r="HQC240" s="56"/>
      <c r="HQD240" s="56"/>
      <c r="HQE240" s="56"/>
      <c r="HQF240" s="56"/>
      <c r="HQG240" s="56"/>
      <c r="HQH240" s="56"/>
      <c r="HQI240" s="56"/>
      <c r="HQJ240" s="56"/>
      <c r="HQK240" s="56"/>
      <c r="HQL240" s="56"/>
      <c r="HQM240" s="56"/>
      <c r="HQN240" s="56"/>
      <c r="HQO240" s="56"/>
      <c r="HQP240" s="56"/>
      <c r="HQQ240" s="56"/>
      <c r="HQR240" s="56"/>
      <c r="HQS240" s="56"/>
      <c r="HQT240" s="56"/>
      <c r="HQU240" s="56"/>
      <c r="HQV240" s="56"/>
      <c r="HQW240" s="56"/>
      <c r="HQX240" s="56"/>
      <c r="HQY240" s="56"/>
      <c r="HQZ240" s="56"/>
      <c r="HRA240" s="56"/>
      <c r="HRB240" s="56"/>
      <c r="HRC240" s="56"/>
      <c r="HRD240" s="56"/>
      <c r="HRE240" s="56"/>
      <c r="HRF240" s="56"/>
      <c r="HRG240" s="56"/>
      <c r="HRH240" s="56"/>
      <c r="HRI240" s="56"/>
      <c r="HRJ240" s="56"/>
      <c r="HRK240" s="56"/>
      <c r="HRL240" s="56"/>
      <c r="HRM240" s="56"/>
      <c r="HRN240" s="56"/>
      <c r="HRO240" s="56"/>
      <c r="HRP240" s="56"/>
      <c r="HRQ240" s="56"/>
      <c r="HRR240" s="56"/>
      <c r="HRS240" s="56"/>
      <c r="HRT240" s="56"/>
      <c r="HRU240" s="56"/>
      <c r="HRV240" s="56"/>
      <c r="HRW240" s="56"/>
      <c r="HRX240" s="56"/>
      <c r="HRY240" s="56"/>
      <c r="HRZ240" s="56"/>
      <c r="HSA240" s="56"/>
      <c r="HSB240" s="56"/>
      <c r="HSC240" s="56"/>
      <c r="HSD240" s="56"/>
      <c r="HSE240" s="56"/>
      <c r="HSF240" s="56"/>
      <c r="HSG240" s="56"/>
      <c r="HSH240" s="56"/>
      <c r="HSI240" s="56"/>
      <c r="HSJ240" s="56"/>
      <c r="HSK240" s="56"/>
      <c r="HSL240" s="56"/>
      <c r="HSM240" s="56"/>
      <c r="HSN240" s="56"/>
      <c r="HSO240" s="56"/>
      <c r="HSP240" s="56"/>
      <c r="HSQ240" s="56"/>
      <c r="HSR240" s="56"/>
      <c r="HSS240" s="56"/>
      <c r="HST240" s="56"/>
      <c r="HSU240" s="56"/>
      <c r="HSV240" s="56"/>
      <c r="HSW240" s="56"/>
      <c r="HSX240" s="56"/>
      <c r="HSY240" s="56"/>
      <c r="HSZ240" s="56"/>
      <c r="HTA240" s="56"/>
      <c r="HTB240" s="56"/>
      <c r="HTC240" s="56"/>
      <c r="HTD240" s="56"/>
      <c r="HTE240" s="56"/>
      <c r="HTF240" s="56"/>
      <c r="HTG240" s="56"/>
      <c r="HTH240" s="56"/>
      <c r="HTI240" s="56"/>
      <c r="HTJ240" s="56"/>
      <c r="HTK240" s="56"/>
      <c r="HTL240" s="56"/>
      <c r="HTM240" s="56"/>
      <c r="HTN240" s="56"/>
      <c r="HTO240" s="56"/>
      <c r="HTP240" s="56"/>
      <c r="HTQ240" s="56"/>
      <c r="HTR240" s="56"/>
      <c r="HTS240" s="56"/>
      <c r="HTT240" s="56"/>
      <c r="HTU240" s="56"/>
      <c r="HTV240" s="56"/>
      <c r="HTW240" s="56"/>
      <c r="HTX240" s="56"/>
      <c r="HTY240" s="56"/>
      <c r="HTZ240" s="56"/>
      <c r="HUA240" s="56"/>
      <c r="HUB240" s="56"/>
      <c r="HUC240" s="56"/>
      <c r="HUD240" s="56"/>
      <c r="HUE240" s="56"/>
      <c r="HUF240" s="56"/>
      <c r="HUG240" s="56"/>
      <c r="HUH240" s="56"/>
      <c r="HUI240" s="56"/>
      <c r="HUJ240" s="56"/>
      <c r="HUK240" s="56"/>
      <c r="HUL240" s="56"/>
      <c r="HUM240" s="56"/>
      <c r="HUN240" s="56"/>
      <c r="HUO240" s="56"/>
      <c r="HUP240" s="56"/>
      <c r="HUQ240" s="56"/>
      <c r="HUR240" s="56"/>
      <c r="HUS240" s="56"/>
      <c r="HUT240" s="56"/>
      <c r="HUU240" s="56"/>
      <c r="HUV240" s="56"/>
      <c r="HUW240" s="56"/>
      <c r="HUX240" s="56"/>
      <c r="HUY240" s="56"/>
      <c r="HUZ240" s="56"/>
      <c r="HVA240" s="56"/>
      <c r="HVB240" s="56"/>
      <c r="HVC240" s="56"/>
      <c r="HVD240" s="56"/>
      <c r="HVE240" s="56"/>
      <c r="HVF240" s="56"/>
      <c r="HVG240" s="56"/>
      <c r="HVH240" s="56"/>
      <c r="HVI240" s="56"/>
      <c r="HVJ240" s="56"/>
      <c r="HVK240" s="56"/>
      <c r="HVL240" s="56"/>
      <c r="HVM240" s="56"/>
      <c r="HVN240" s="56"/>
      <c r="HVO240" s="56"/>
      <c r="HVP240" s="56"/>
      <c r="HVQ240" s="56"/>
      <c r="HVR240" s="56"/>
      <c r="HVS240" s="56"/>
      <c r="HVT240" s="56"/>
      <c r="HVU240" s="56"/>
      <c r="HVV240" s="56"/>
      <c r="HVW240" s="56"/>
      <c r="HVX240" s="56"/>
      <c r="HVY240" s="56"/>
      <c r="HVZ240" s="56"/>
      <c r="HWA240" s="56"/>
      <c r="HWB240" s="56"/>
      <c r="HWC240" s="56"/>
      <c r="HWD240" s="56"/>
      <c r="HWE240" s="56"/>
      <c r="HWF240" s="56"/>
      <c r="HWG240" s="56"/>
      <c r="HWH240" s="56"/>
      <c r="HWI240" s="56"/>
      <c r="HWJ240" s="56"/>
      <c r="HWK240" s="56"/>
      <c r="HWL240" s="56"/>
      <c r="HWM240" s="56"/>
      <c r="HWN240" s="56"/>
      <c r="HWO240" s="56"/>
      <c r="HWP240" s="56"/>
      <c r="HWQ240" s="56"/>
      <c r="HWR240" s="56"/>
      <c r="HWS240" s="56"/>
      <c r="HWT240" s="56"/>
      <c r="HWU240" s="56"/>
      <c r="HWV240" s="56"/>
      <c r="HWW240" s="56"/>
      <c r="HWX240" s="56"/>
      <c r="HWY240" s="56"/>
      <c r="HWZ240" s="56"/>
      <c r="HXA240" s="56"/>
      <c r="HXB240" s="56"/>
      <c r="HXC240" s="56"/>
      <c r="HXD240" s="56"/>
      <c r="HXE240" s="56"/>
      <c r="HXF240" s="56"/>
      <c r="HXG240" s="56"/>
      <c r="HXH240" s="56"/>
      <c r="HXI240" s="56"/>
      <c r="HXJ240" s="56"/>
      <c r="HXK240" s="56"/>
      <c r="HXL240" s="56"/>
      <c r="HXM240" s="56"/>
      <c r="HXN240" s="56"/>
      <c r="HXO240" s="56"/>
      <c r="HXP240" s="56"/>
      <c r="HXQ240" s="56"/>
      <c r="HXR240" s="56"/>
      <c r="HXS240" s="56"/>
      <c r="HXT240" s="56"/>
      <c r="HXU240" s="56"/>
      <c r="HXV240" s="56"/>
      <c r="HXW240" s="56"/>
      <c r="HXX240" s="56"/>
      <c r="HXY240" s="56"/>
      <c r="HXZ240" s="56"/>
      <c r="HYA240" s="56"/>
      <c r="HYB240" s="56"/>
      <c r="HYC240" s="56"/>
      <c r="HYD240" s="56"/>
      <c r="HYE240" s="56"/>
      <c r="HYF240" s="56"/>
      <c r="HYG240" s="56"/>
      <c r="HYH240" s="56"/>
      <c r="HYI240" s="56"/>
      <c r="HYJ240" s="56"/>
      <c r="HYK240" s="56"/>
      <c r="HYL240" s="56"/>
      <c r="HYM240" s="56"/>
      <c r="HYN240" s="56"/>
      <c r="HYO240" s="56"/>
      <c r="HYP240" s="56"/>
      <c r="HYQ240" s="56"/>
      <c r="HYR240" s="56"/>
      <c r="HYS240" s="56"/>
      <c r="HYT240" s="56"/>
      <c r="HYU240" s="56"/>
      <c r="HYV240" s="56"/>
      <c r="HYW240" s="56"/>
      <c r="HYX240" s="56"/>
      <c r="HYY240" s="56"/>
      <c r="HYZ240" s="56"/>
      <c r="HZA240" s="56"/>
      <c r="HZB240" s="56"/>
      <c r="HZC240" s="56"/>
      <c r="HZD240" s="56"/>
      <c r="HZE240" s="56"/>
      <c r="HZF240" s="56"/>
      <c r="HZG240" s="56"/>
      <c r="HZH240" s="56"/>
      <c r="HZI240" s="56"/>
      <c r="HZJ240" s="56"/>
      <c r="HZK240" s="56"/>
      <c r="HZL240" s="56"/>
      <c r="HZM240" s="56"/>
      <c r="HZN240" s="56"/>
      <c r="HZO240" s="56"/>
      <c r="HZP240" s="56"/>
      <c r="HZQ240" s="56"/>
      <c r="HZR240" s="56"/>
      <c r="HZS240" s="56"/>
      <c r="HZT240" s="56"/>
      <c r="HZU240" s="56"/>
      <c r="HZV240" s="56"/>
      <c r="HZW240" s="56"/>
      <c r="HZX240" s="56"/>
      <c r="HZY240" s="56"/>
      <c r="HZZ240" s="56"/>
      <c r="IAA240" s="56"/>
      <c r="IAB240" s="56"/>
      <c r="IAC240" s="56"/>
      <c r="IAD240" s="56"/>
      <c r="IAE240" s="56"/>
      <c r="IAF240" s="56"/>
      <c r="IAG240" s="56"/>
      <c r="IAH240" s="56"/>
      <c r="IAI240" s="56"/>
      <c r="IAJ240" s="56"/>
      <c r="IAK240" s="56"/>
      <c r="IAL240" s="56"/>
      <c r="IAM240" s="56"/>
      <c r="IAN240" s="56"/>
      <c r="IAO240" s="56"/>
      <c r="IAP240" s="56"/>
      <c r="IAQ240" s="56"/>
      <c r="IAR240" s="56"/>
      <c r="IAS240" s="56"/>
      <c r="IAT240" s="56"/>
      <c r="IAU240" s="56"/>
      <c r="IAV240" s="56"/>
      <c r="IAW240" s="56"/>
      <c r="IAX240" s="56"/>
      <c r="IAY240" s="56"/>
      <c r="IAZ240" s="56"/>
      <c r="IBA240" s="56"/>
      <c r="IBB240" s="56"/>
      <c r="IBC240" s="56"/>
      <c r="IBD240" s="56"/>
      <c r="IBE240" s="56"/>
      <c r="IBF240" s="56"/>
      <c r="IBG240" s="56"/>
      <c r="IBH240" s="56"/>
      <c r="IBI240" s="56"/>
      <c r="IBJ240" s="56"/>
      <c r="IBK240" s="56"/>
      <c r="IBL240" s="56"/>
      <c r="IBM240" s="56"/>
      <c r="IBN240" s="56"/>
      <c r="IBO240" s="56"/>
      <c r="IBP240" s="56"/>
      <c r="IBQ240" s="56"/>
      <c r="IBR240" s="56"/>
      <c r="IBS240" s="56"/>
      <c r="IBT240" s="56"/>
      <c r="IBU240" s="56"/>
      <c r="IBV240" s="56"/>
      <c r="IBW240" s="56"/>
      <c r="IBX240" s="56"/>
      <c r="IBY240" s="56"/>
      <c r="IBZ240" s="56"/>
      <c r="ICA240" s="56"/>
      <c r="ICB240" s="56"/>
      <c r="ICC240" s="56"/>
      <c r="ICD240" s="56"/>
      <c r="ICE240" s="56"/>
      <c r="ICF240" s="56"/>
      <c r="ICG240" s="56"/>
      <c r="ICH240" s="56"/>
      <c r="ICI240" s="56"/>
      <c r="ICJ240" s="56"/>
      <c r="ICK240" s="56"/>
      <c r="ICL240" s="56"/>
      <c r="ICM240" s="56"/>
      <c r="ICN240" s="56"/>
      <c r="ICO240" s="56"/>
      <c r="ICP240" s="56"/>
      <c r="ICQ240" s="56"/>
      <c r="ICR240" s="56"/>
      <c r="ICS240" s="56"/>
      <c r="ICT240" s="56"/>
      <c r="ICU240" s="56"/>
      <c r="ICV240" s="56"/>
      <c r="ICW240" s="56"/>
      <c r="ICX240" s="56"/>
      <c r="ICY240" s="56"/>
      <c r="ICZ240" s="56"/>
      <c r="IDA240" s="56"/>
      <c r="IDB240" s="56"/>
      <c r="IDC240" s="56"/>
      <c r="IDD240" s="56"/>
      <c r="IDE240" s="56"/>
      <c r="IDF240" s="56"/>
      <c r="IDG240" s="56"/>
      <c r="IDH240" s="56"/>
      <c r="IDI240" s="56"/>
      <c r="IDJ240" s="56"/>
      <c r="IDK240" s="56"/>
      <c r="IDL240" s="56"/>
      <c r="IDM240" s="56"/>
      <c r="IDN240" s="56"/>
      <c r="IDO240" s="56"/>
      <c r="IDP240" s="56"/>
      <c r="IDQ240" s="56"/>
      <c r="IDR240" s="56"/>
      <c r="IDS240" s="56"/>
      <c r="IDT240" s="56"/>
      <c r="IDU240" s="56"/>
      <c r="IDV240" s="56"/>
      <c r="IDW240" s="56"/>
      <c r="IDX240" s="56"/>
      <c r="IDY240" s="56"/>
      <c r="IDZ240" s="56"/>
      <c r="IEA240" s="56"/>
      <c r="IEB240" s="56"/>
      <c r="IEC240" s="56"/>
      <c r="IED240" s="56"/>
      <c r="IEE240" s="56"/>
      <c r="IEF240" s="56"/>
      <c r="IEG240" s="56"/>
      <c r="IEH240" s="56"/>
      <c r="IEI240" s="56"/>
      <c r="IEJ240" s="56"/>
      <c r="IEK240" s="56"/>
      <c r="IEL240" s="56"/>
      <c r="IEM240" s="56"/>
      <c r="IEN240" s="56"/>
      <c r="IEO240" s="56"/>
      <c r="IEP240" s="56"/>
      <c r="IEQ240" s="56"/>
      <c r="IER240" s="56"/>
      <c r="IES240" s="56"/>
      <c r="IET240" s="56"/>
      <c r="IEU240" s="56"/>
      <c r="IEV240" s="56"/>
      <c r="IEW240" s="56"/>
      <c r="IEX240" s="56"/>
      <c r="IEY240" s="56"/>
      <c r="IEZ240" s="56"/>
      <c r="IFA240" s="56"/>
      <c r="IFB240" s="56"/>
      <c r="IFC240" s="56"/>
      <c r="IFD240" s="56"/>
      <c r="IFE240" s="56"/>
      <c r="IFF240" s="56"/>
      <c r="IFG240" s="56"/>
      <c r="IFH240" s="56"/>
      <c r="IFI240" s="56"/>
      <c r="IFJ240" s="56"/>
      <c r="IFK240" s="56"/>
      <c r="IFL240" s="56"/>
      <c r="IFM240" s="56"/>
      <c r="IFN240" s="56"/>
      <c r="IFO240" s="56"/>
      <c r="IFP240" s="56"/>
      <c r="IFQ240" s="56"/>
      <c r="IFR240" s="56"/>
      <c r="IFS240" s="56"/>
      <c r="IFT240" s="56"/>
      <c r="IFU240" s="56"/>
      <c r="IFV240" s="56"/>
      <c r="IFW240" s="56"/>
      <c r="IFX240" s="56"/>
      <c r="IFY240" s="56"/>
      <c r="IFZ240" s="56"/>
      <c r="IGA240" s="56"/>
      <c r="IGB240" s="56"/>
      <c r="IGC240" s="56"/>
      <c r="IGD240" s="56"/>
      <c r="IGE240" s="56"/>
      <c r="IGF240" s="56"/>
      <c r="IGG240" s="56"/>
      <c r="IGH240" s="56"/>
      <c r="IGI240" s="56"/>
      <c r="IGJ240" s="56"/>
      <c r="IGK240" s="56"/>
      <c r="IGL240" s="56"/>
      <c r="IGM240" s="56"/>
      <c r="IGN240" s="56"/>
      <c r="IGO240" s="56"/>
      <c r="IGP240" s="56"/>
      <c r="IGQ240" s="56"/>
      <c r="IGR240" s="56"/>
      <c r="IGS240" s="56"/>
      <c r="IGT240" s="56"/>
      <c r="IGU240" s="56"/>
      <c r="IGV240" s="56"/>
      <c r="IGW240" s="56"/>
      <c r="IGX240" s="56"/>
      <c r="IGY240" s="56"/>
      <c r="IGZ240" s="56"/>
      <c r="IHA240" s="56"/>
      <c r="IHB240" s="56"/>
      <c r="IHC240" s="56"/>
      <c r="IHD240" s="56"/>
      <c r="IHE240" s="56"/>
      <c r="IHF240" s="56"/>
      <c r="IHG240" s="56"/>
      <c r="IHH240" s="56"/>
      <c r="IHI240" s="56"/>
      <c r="IHJ240" s="56"/>
      <c r="IHK240" s="56"/>
      <c r="IHL240" s="56"/>
      <c r="IHM240" s="56"/>
      <c r="IHN240" s="56"/>
      <c r="IHO240" s="56"/>
      <c r="IHP240" s="56"/>
      <c r="IHQ240" s="56"/>
      <c r="IHR240" s="56"/>
      <c r="IHS240" s="56"/>
      <c r="IHT240" s="56"/>
      <c r="IHU240" s="56"/>
      <c r="IHV240" s="56"/>
      <c r="IHW240" s="56"/>
      <c r="IHX240" s="56"/>
      <c r="IHY240" s="56"/>
      <c r="IHZ240" s="56"/>
      <c r="IIA240" s="56"/>
      <c r="IIB240" s="56"/>
      <c r="IIC240" s="56"/>
      <c r="IID240" s="56"/>
      <c r="IIE240" s="56"/>
      <c r="IIF240" s="56"/>
      <c r="IIG240" s="56"/>
      <c r="IIH240" s="56"/>
      <c r="III240" s="56"/>
      <c r="IIJ240" s="56"/>
      <c r="IIK240" s="56"/>
      <c r="IIL240" s="56"/>
      <c r="IIM240" s="56"/>
      <c r="IIN240" s="56"/>
      <c r="IIO240" s="56"/>
      <c r="IIP240" s="56"/>
      <c r="IIQ240" s="56"/>
      <c r="IIR240" s="56"/>
      <c r="IIS240" s="56"/>
      <c r="IIT240" s="56"/>
      <c r="IIU240" s="56"/>
      <c r="IIV240" s="56"/>
      <c r="IIW240" s="56"/>
      <c r="IIX240" s="56"/>
      <c r="IIY240" s="56"/>
      <c r="IIZ240" s="56"/>
      <c r="IJA240" s="56"/>
      <c r="IJB240" s="56"/>
      <c r="IJC240" s="56"/>
      <c r="IJD240" s="56"/>
      <c r="IJE240" s="56"/>
      <c r="IJF240" s="56"/>
      <c r="IJG240" s="56"/>
      <c r="IJH240" s="56"/>
      <c r="IJI240" s="56"/>
      <c r="IJJ240" s="56"/>
      <c r="IJK240" s="56"/>
      <c r="IJL240" s="56"/>
      <c r="IJM240" s="56"/>
      <c r="IJN240" s="56"/>
      <c r="IJO240" s="56"/>
      <c r="IJP240" s="56"/>
      <c r="IJQ240" s="56"/>
      <c r="IJR240" s="56"/>
      <c r="IJS240" s="56"/>
      <c r="IJT240" s="56"/>
      <c r="IJU240" s="56"/>
      <c r="IJV240" s="56"/>
      <c r="IJW240" s="56"/>
      <c r="IJX240" s="56"/>
      <c r="IJY240" s="56"/>
      <c r="IJZ240" s="56"/>
      <c r="IKA240" s="56"/>
      <c r="IKB240" s="56"/>
      <c r="IKC240" s="56"/>
      <c r="IKD240" s="56"/>
      <c r="IKE240" s="56"/>
      <c r="IKF240" s="56"/>
      <c r="IKG240" s="56"/>
      <c r="IKH240" s="56"/>
      <c r="IKI240" s="56"/>
      <c r="IKJ240" s="56"/>
      <c r="IKK240" s="56"/>
      <c r="IKL240" s="56"/>
      <c r="IKM240" s="56"/>
      <c r="IKN240" s="56"/>
      <c r="IKO240" s="56"/>
      <c r="IKP240" s="56"/>
      <c r="IKQ240" s="56"/>
      <c r="IKR240" s="56"/>
      <c r="IKS240" s="56"/>
      <c r="IKT240" s="56"/>
      <c r="IKU240" s="56"/>
      <c r="IKV240" s="56"/>
      <c r="IKW240" s="56"/>
      <c r="IKX240" s="56"/>
      <c r="IKY240" s="56"/>
      <c r="IKZ240" s="56"/>
      <c r="ILA240" s="56"/>
      <c r="ILB240" s="56"/>
      <c r="ILC240" s="56"/>
      <c r="ILD240" s="56"/>
      <c r="ILE240" s="56"/>
      <c r="ILF240" s="56"/>
      <c r="ILG240" s="56"/>
      <c r="ILH240" s="56"/>
      <c r="ILI240" s="56"/>
      <c r="ILJ240" s="56"/>
      <c r="ILK240" s="56"/>
      <c r="ILL240" s="56"/>
      <c r="ILM240" s="56"/>
      <c r="ILN240" s="56"/>
      <c r="ILO240" s="56"/>
      <c r="ILP240" s="56"/>
      <c r="ILQ240" s="56"/>
      <c r="ILR240" s="56"/>
      <c r="ILS240" s="56"/>
      <c r="ILT240" s="56"/>
      <c r="ILU240" s="56"/>
      <c r="ILV240" s="56"/>
      <c r="ILW240" s="56"/>
      <c r="ILX240" s="56"/>
      <c r="ILY240" s="56"/>
      <c r="ILZ240" s="56"/>
      <c r="IMA240" s="56"/>
      <c r="IMB240" s="56"/>
      <c r="IMC240" s="56"/>
      <c r="IMD240" s="56"/>
      <c r="IME240" s="56"/>
      <c r="IMF240" s="56"/>
      <c r="IMG240" s="56"/>
      <c r="IMH240" s="56"/>
      <c r="IMI240" s="56"/>
      <c r="IMJ240" s="56"/>
      <c r="IMK240" s="56"/>
      <c r="IML240" s="56"/>
      <c r="IMM240" s="56"/>
      <c r="IMN240" s="56"/>
      <c r="IMO240" s="56"/>
      <c r="IMP240" s="56"/>
      <c r="IMQ240" s="56"/>
      <c r="IMR240" s="56"/>
      <c r="IMS240" s="56"/>
      <c r="IMT240" s="56"/>
      <c r="IMU240" s="56"/>
      <c r="IMV240" s="56"/>
      <c r="IMW240" s="56"/>
      <c r="IMX240" s="56"/>
      <c r="IMY240" s="56"/>
      <c r="IMZ240" s="56"/>
      <c r="INA240" s="56"/>
      <c r="INB240" s="56"/>
      <c r="INC240" s="56"/>
      <c r="IND240" s="56"/>
      <c r="INE240" s="56"/>
      <c r="INF240" s="56"/>
      <c r="ING240" s="56"/>
      <c r="INH240" s="56"/>
      <c r="INI240" s="56"/>
      <c r="INJ240" s="56"/>
      <c r="INK240" s="56"/>
      <c r="INL240" s="56"/>
      <c r="INM240" s="56"/>
      <c r="INN240" s="56"/>
      <c r="INO240" s="56"/>
      <c r="INP240" s="56"/>
      <c r="INQ240" s="56"/>
      <c r="INR240" s="56"/>
      <c r="INS240" s="56"/>
      <c r="INT240" s="56"/>
      <c r="INU240" s="56"/>
      <c r="INV240" s="56"/>
      <c r="INW240" s="56"/>
      <c r="INX240" s="56"/>
      <c r="INY240" s="56"/>
      <c r="INZ240" s="56"/>
      <c r="IOA240" s="56"/>
      <c r="IOB240" s="56"/>
      <c r="IOC240" s="56"/>
      <c r="IOD240" s="56"/>
      <c r="IOE240" s="56"/>
      <c r="IOF240" s="56"/>
      <c r="IOG240" s="56"/>
      <c r="IOH240" s="56"/>
      <c r="IOI240" s="56"/>
      <c r="IOJ240" s="56"/>
      <c r="IOK240" s="56"/>
      <c r="IOL240" s="56"/>
      <c r="IOM240" s="56"/>
      <c r="ION240" s="56"/>
      <c r="IOO240" s="56"/>
      <c r="IOP240" s="56"/>
      <c r="IOQ240" s="56"/>
      <c r="IOR240" s="56"/>
      <c r="IOS240" s="56"/>
      <c r="IOT240" s="56"/>
      <c r="IOU240" s="56"/>
      <c r="IOV240" s="56"/>
      <c r="IOW240" s="56"/>
      <c r="IOX240" s="56"/>
      <c r="IOY240" s="56"/>
      <c r="IOZ240" s="56"/>
      <c r="IPA240" s="56"/>
      <c r="IPB240" s="56"/>
      <c r="IPC240" s="56"/>
      <c r="IPD240" s="56"/>
      <c r="IPE240" s="56"/>
      <c r="IPF240" s="56"/>
      <c r="IPG240" s="56"/>
      <c r="IPH240" s="56"/>
      <c r="IPI240" s="56"/>
      <c r="IPJ240" s="56"/>
      <c r="IPK240" s="56"/>
      <c r="IPL240" s="56"/>
      <c r="IPM240" s="56"/>
      <c r="IPN240" s="56"/>
      <c r="IPO240" s="56"/>
      <c r="IPP240" s="56"/>
      <c r="IPQ240" s="56"/>
      <c r="IPR240" s="56"/>
      <c r="IPS240" s="56"/>
      <c r="IPT240" s="56"/>
      <c r="IPU240" s="56"/>
      <c r="IPV240" s="56"/>
      <c r="IPW240" s="56"/>
      <c r="IPX240" s="56"/>
      <c r="IPY240" s="56"/>
      <c r="IPZ240" s="56"/>
      <c r="IQA240" s="56"/>
      <c r="IQB240" s="56"/>
      <c r="IQC240" s="56"/>
      <c r="IQD240" s="56"/>
      <c r="IQE240" s="56"/>
      <c r="IQF240" s="56"/>
      <c r="IQG240" s="56"/>
      <c r="IQH240" s="56"/>
      <c r="IQI240" s="56"/>
      <c r="IQJ240" s="56"/>
      <c r="IQK240" s="56"/>
      <c r="IQL240" s="56"/>
      <c r="IQM240" s="56"/>
      <c r="IQN240" s="56"/>
      <c r="IQO240" s="56"/>
      <c r="IQP240" s="56"/>
      <c r="IQQ240" s="56"/>
      <c r="IQR240" s="56"/>
      <c r="IQS240" s="56"/>
      <c r="IQT240" s="56"/>
      <c r="IQU240" s="56"/>
      <c r="IQV240" s="56"/>
      <c r="IQW240" s="56"/>
      <c r="IQX240" s="56"/>
      <c r="IQY240" s="56"/>
      <c r="IQZ240" s="56"/>
      <c r="IRA240" s="56"/>
      <c r="IRB240" s="56"/>
      <c r="IRC240" s="56"/>
      <c r="IRD240" s="56"/>
      <c r="IRE240" s="56"/>
      <c r="IRF240" s="56"/>
      <c r="IRG240" s="56"/>
      <c r="IRH240" s="56"/>
      <c r="IRI240" s="56"/>
      <c r="IRJ240" s="56"/>
      <c r="IRK240" s="56"/>
      <c r="IRL240" s="56"/>
      <c r="IRM240" s="56"/>
      <c r="IRN240" s="56"/>
      <c r="IRO240" s="56"/>
      <c r="IRP240" s="56"/>
      <c r="IRQ240" s="56"/>
      <c r="IRR240" s="56"/>
      <c r="IRS240" s="56"/>
      <c r="IRT240" s="56"/>
      <c r="IRU240" s="56"/>
      <c r="IRV240" s="56"/>
      <c r="IRW240" s="56"/>
      <c r="IRX240" s="56"/>
      <c r="IRY240" s="56"/>
      <c r="IRZ240" s="56"/>
      <c r="ISA240" s="56"/>
      <c r="ISB240" s="56"/>
      <c r="ISC240" s="56"/>
      <c r="ISD240" s="56"/>
      <c r="ISE240" s="56"/>
      <c r="ISF240" s="56"/>
      <c r="ISG240" s="56"/>
      <c r="ISH240" s="56"/>
      <c r="ISI240" s="56"/>
      <c r="ISJ240" s="56"/>
      <c r="ISK240" s="56"/>
      <c r="ISL240" s="56"/>
      <c r="ISM240" s="56"/>
      <c r="ISN240" s="56"/>
      <c r="ISO240" s="56"/>
      <c r="ISP240" s="56"/>
      <c r="ISQ240" s="56"/>
      <c r="ISR240" s="56"/>
      <c r="ISS240" s="56"/>
      <c r="IST240" s="56"/>
      <c r="ISU240" s="56"/>
      <c r="ISV240" s="56"/>
      <c r="ISW240" s="56"/>
      <c r="ISX240" s="56"/>
      <c r="ISY240" s="56"/>
      <c r="ISZ240" s="56"/>
      <c r="ITA240" s="56"/>
      <c r="ITB240" s="56"/>
      <c r="ITC240" s="56"/>
      <c r="ITD240" s="56"/>
      <c r="ITE240" s="56"/>
      <c r="ITF240" s="56"/>
      <c r="ITG240" s="56"/>
      <c r="ITH240" s="56"/>
      <c r="ITI240" s="56"/>
      <c r="ITJ240" s="56"/>
      <c r="ITK240" s="56"/>
      <c r="ITL240" s="56"/>
      <c r="ITM240" s="56"/>
      <c r="ITN240" s="56"/>
      <c r="ITO240" s="56"/>
      <c r="ITP240" s="56"/>
      <c r="ITQ240" s="56"/>
      <c r="ITR240" s="56"/>
      <c r="ITS240" s="56"/>
      <c r="ITT240" s="56"/>
      <c r="ITU240" s="56"/>
      <c r="ITV240" s="56"/>
      <c r="ITW240" s="56"/>
      <c r="ITX240" s="56"/>
      <c r="ITY240" s="56"/>
      <c r="ITZ240" s="56"/>
      <c r="IUA240" s="56"/>
      <c r="IUB240" s="56"/>
      <c r="IUC240" s="56"/>
      <c r="IUD240" s="56"/>
      <c r="IUE240" s="56"/>
      <c r="IUF240" s="56"/>
      <c r="IUG240" s="56"/>
      <c r="IUH240" s="56"/>
      <c r="IUI240" s="56"/>
      <c r="IUJ240" s="56"/>
      <c r="IUK240" s="56"/>
      <c r="IUL240" s="56"/>
      <c r="IUM240" s="56"/>
      <c r="IUN240" s="56"/>
      <c r="IUO240" s="56"/>
      <c r="IUP240" s="56"/>
      <c r="IUQ240" s="56"/>
      <c r="IUR240" s="56"/>
      <c r="IUS240" s="56"/>
      <c r="IUT240" s="56"/>
      <c r="IUU240" s="56"/>
      <c r="IUV240" s="56"/>
      <c r="IUW240" s="56"/>
      <c r="IUX240" s="56"/>
      <c r="IUY240" s="56"/>
      <c r="IUZ240" s="56"/>
      <c r="IVA240" s="56"/>
      <c r="IVB240" s="56"/>
      <c r="IVC240" s="56"/>
      <c r="IVD240" s="56"/>
      <c r="IVE240" s="56"/>
      <c r="IVF240" s="56"/>
      <c r="IVG240" s="56"/>
      <c r="IVH240" s="56"/>
      <c r="IVI240" s="56"/>
      <c r="IVJ240" s="56"/>
      <c r="IVK240" s="56"/>
      <c r="IVL240" s="56"/>
      <c r="IVM240" s="56"/>
      <c r="IVN240" s="56"/>
      <c r="IVO240" s="56"/>
      <c r="IVP240" s="56"/>
      <c r="IVQ240" s="56"/>
      <c r="IVR240" s="56"/>
      <c r="IVS240" s="56"/>
      <c r="IVT240" s="56"/>
      <c r="IVU240" s="56"/>
      <c r="IVV240" s="56"/>
      <c r="IVW240" s="56"/>
      <c r="IVX240" s="56"/>
      <c r="IVY240" s="56"/>
      <c r="IVZ240" s="56"/>
      <c r="IWA240" s="56"/>
      <c r="IWB240" s="56"/>
      <c r="IWC240" s="56"/>
      <c r="IWD240" s="56"/>
      <c r="IWE240" s="56"/>
      <c r="IWF240" s="56"/>
      <c r="IWG240" s="56"/>
      <c r="IWH240" s="56"/>
      <c r="IWI240" s="56"/>
      <c r="IWJ240" s="56"/>
      <c r="IWK240" s="56"/>
      <c r="IWL240" s="56"/>
      <c r="IWM240" s="56"/>
      <c r="IWN240" s="56"/>
      <c r="IWO240" s="56"/>
      <c r="IWP240" s="56"/>
      <c r="IWQ240" s="56"/>
      <c r="IWR240" s="56"/>
      <c r="IWS240" s="56"/>
      <c r="IWT240" s="56"/>
      <c r="IWU240" s="56"/>
      <c r="IWV240" s="56"/>
      <c r="IWW240" s="56"/>
      <c r="IWX240" s="56"/>
      <c r="IWY240" s="56"/>
      <c r="IWZ240" s="56"/>
      <c r="IXA240" s="56"/>
      <c r="IXB240" s="56"/>
      <c r="IXC240" s="56"/>
      <c r="IXD240" s="56"/>
      <c r="IXE240" s="56"/>
      <c r="IXF240" s="56"/>
      <c r="IXG240" s="56"/>
      <c r="IXH240" s="56"/>
      <c r="IXI240" s="56"/>
      <c r="IXJ240" s="56"/>
      <c r="IXK240" s="56"/>
      <c r="IXL240" s="56"/>
      <c r="IXM240" s="56"/>
      <c r="IXN240" s="56"/>
      <c r="IXO240" s="56"/>
      <c r="IXP240" s="56"/>
      <c r="IXQ240" s="56"/>
      <c r="IXR240" s="56"/>
      <c r="IXS240" s="56"/>
      <c r="IXT240" s="56"/>
      <c r="IXU240" s="56"/>
      <c r="IXV240" s="56"/>
      <c r="IXW240" s="56"/>
      <c r="IXX240" s="56"/>
      <c r="IXY240" s="56"/>
      <c r="IXZ240" s="56"/>
      <c r="IYA240" s="56"/>
      <c r="IYB240" s="56"/>
      <c r="IYC240" s="56"/>
      <c r="IYD240" s="56"/>
      <c r="IYE240" s="56"/>
      <c r="IYF240" s="56"/>
      <c r="IYG240" s="56"/>
      <c r="IYH240" s="56"/>
      <c r="IYI240" s="56"/>
      <c r="IYJ240" s="56"/>
      <c r="IYK240" s="56"/>
      <c r="IYL240" s="56"/>
      <c r="IYM240" s="56"/>
      <c r="IYN240" s="56"/>
      <c r="IYO240" s="56"/>
      <c r="IYP240" s="56"/>
      <c r="IYQ240" s="56"/>
      <c r="IYR240" s="56"/>
      <c r="IYS240" s="56"/>
      <c r="IYT240" s="56"/>
      <c r="IYU240" s="56"/>
      <c r="IYV240" s="56"/>
      <c r="IYW240" s="56"/>
      <c r="IYX240" s="56"/>
      <c r="IYY240" s="56"/>
      <c r="IYZ240" s="56"/>
      <c r="IZA240" s="56"/>
      <c r="IZB240" s="56"/>
      <c r="IZC240" s="56"/>
      <c r="IZD240" s="56"/>
      <c r="IZE240" s="56"/>
      <c r="IZF240" s="56"/>
      <c r="IZG240" s="56"/>
      <c r="IZH240" s="56"/>
      <c r="IZI240" s="56"/>
      <c r="IZJ240" s="56"/>
      <c r="IZK240" s="56"/>
      <c r="IZL240" s="56"/>
      <c r="IZM240" s="56"/>
      <c r="IZN240" s="56"/>
      <c r="IZO240" s="56"/>
      <c r="IZP240" s="56"/>
      <c r="IZQ240" s="56"/>
      <c r="IZR240" s="56"/>
      <c r="IZS240" s="56"/>
      <c r="IZT240" s="56"/>
      <c r="IZU240" s="56"/>
      <c r="IZV240" s="56"/>
      <c r="IZW240" s="56"/>
      <c r="IZX240" s="56"/>
      <c r="IZY240" s="56"/>
      <c r="IZZ240" s="56"/>
      <c r="JAA240" s="56"/>
      <c r="JAB240" s="56"/>
      <c r="JAC240" s="56"/>
      <c r="JAD240" s="56"/>
      <c r="JAE240" s="56"/>
      <c r="JAF240" s="56"/>
      <c r="JAG240" s="56"/>
      <c r="JAH240" s="56"/>
      <c r="JAI240" s="56"/>
      <c r="JAJ240" s="56"/>
      <c r="JAK240" s="56"/>
      <c r="JAL240" s="56"/>
      <c r="JAM240" s="56"/>
      <c r="JAN240" s="56"/>
      <c r="JAO240" s="56"/>
      <c r="JAP240" s="56"/>
      <c r="JAQ240" s="56"/>
      <c r="JAR240" s="56"/>
      <c r="JAS240" s="56"/>
      <c r="JAT240" s="56"/>
      <c r="JAU240" s="56"/>
      <c r="JAV240" s="56"/>
      <c r="JAW240" s="56"/>
      <c r="JAX240" s="56"/>
      <c r="JAY240" s="56"/>
      <c r="JAZ240" s="56"/>
      <c r="JBA240" s="56"/>
      <c r="JBB240" s="56"/>
      <c r="JBC240" s="56"/>
      <c r="JBD240" s="56"/>
      <c r="JBE240" s="56"/>
      <c r="JBF240" s="56"/>
      <c r="JBG240" s="56"/>
      <c r="JBH240" s="56"/>
      <c r="JBI240" s="56"/>
      <c r="JBJ240" s="56"/>
      <c r="JBK240" s="56"/>
      <c r="JBL240" s="56"/>
      <c r="JBM240" s="56"/>
      <c r="JBN240" s="56"/>
      <c r="JBO240" s="56"/>
      <c r="JBP240" s="56"/>
      <c r="JBQ240" s="56"/>
      <c r="JBR240" s="56"/>
      <c r="JBS240" s="56"/>
      <c r="JBT240" s="56"/>
      <c r="JBU240" s="56"/>
      <c r="JBV240" s="56"/>
      <c r="JBW240" s="56"/>
      <c r="JBX240" s="56"/>
      <c r="JBY240" s="56"/>
      <c r="JBZ240" s="56"/>
      <c r="JCA240" s="56"/>
      <c r="JCB240" s="56"/>
      <c r="JCC240" s="56"/>
      <c r="JCD240" s="56"/>
      <c r="JCE240" s="56"/>
      <c r="JCF240" s="56"/>
      <c r="JCG240" s="56"/>
      <c r="JCH240" s="56"/>
      <c r="JCI240" s="56"/>
      <c r="JCJ240" s="56"/>
      <c r="JCK240" s="56"/>
      <c r="JCL240" s="56"/>
      <c r="JCM240" s="56"/>
      <c r="JCN240" s="56"/>
      <c r="JCO240" s="56"/>
      <c r="JCP240" s="56"/>
      <c r="JCQ240" s="56"/>
      <c r="JCR240" s="56"/>
      <c r="JCS240" s="56"/>
      <c r="JCT240" s="56"/>
      <c r="JCU240" s="56"/>
      <c r="JCV240" s="56"/>
      <c r="JCW240" s="56"/>
      <c r="JCX240" s="56"/>
      <c r="JCY240" s="56"/>
      <c r="JCZ240" s="56"/>
      <c r="JDA240" s="56"/>
      <c r="JDB240" s="56"/>
      <c r="JDC240" s="56"/>
      <c r="JDD240" s="56"/>
      <c r="JDE240" s="56"/>
      <c r="JDF240" s="56"/>
      <c r="JDG240" s="56"/>
      <c r="JDH240" s="56"/>
      <c r="JDI240" s="56"/>
      <c r="JDJ240" s="56"/>
      <c r="JDK240" s="56"/>
      <c r="JDL240" s="56"/>
      <c r="JDM240" s="56"/>
      <c r="JDN240" s="56"/>
      <c r="JDO240" s="56"/>
      <c r="JDP240" s="56"/>
      <c r="JDQ240" s="56"/>
      <c r="JDR240" s="56"/>
      <c r="JDS240" s="56"/>
      <c r="JDT240" s="56"/>
      <c r="JDU240" s="56"/>
      <c r="JDV240" s="56"/>
      <c r="JDW240" s="56"/>
      <c r="JDX240" s="56"/>
      <c r="JDY240" s="56"/>
      <c r="JDZ240" s="56"/>
      <c r="JEA240" s="56"/>
      <c r="JEB240" s="56"/>
      <c r="JEC240" s="56"/>
      <c r="JED240" s="56"/>
      <c r="JEE240" s="56"/>
      <c r="JEF240" s="56"/>
      <c r="JEG240" s="56"/>
      <c r="JEH240" s="56"/>
      <c r="JEI240" s="56"/>
      <c r="JEJ240" s="56"/>
      <c r="JEK240" s="56"/>
      <c r="JEL240" s="56"/>
      <c r="JEM240" s="56"/>
      <c r="JEN240" s="56"/>
      <c r="JEO240" s="56"/>
      <c r="JEP240" s="56"/>
      <c r="JEQ240" s="56"/>
      <c r="JER240" s="56"/>
      <c r="JES240" s="56"/>
      <c r="JET240" s="56"/>
      <c r="JEU240" s="56"/>
      <c r="JEV240" s="56"/>
      <c r="JEW240" s="56"/>
      <c r="JEX240" s="56"/>
      <c r="JEY240" s="56"/>
      <c r="JEZ240" s="56"/>
      <c r="JFA240" s="56"/>
      <c r="JFB240" s="56"/>
      <c r="JFC240" s="56"/>
      <c r="JFD240" s="56"/>
      <c r="JFE240" s="56"/>
      <c r="JFF240" s="56"/>
      <c r="JFG240" s="56"/>
      <c r="JFH240" s="56"/>
      <c r="JFI240" s="56"/>
      <c r="JFJ240" s="56"/>
      <c r="JFK240" s="56"/>
      <c r="JFL240" s="56"/>
      <c r="JFM240" s="56"/>
      <c r="JFN240" s="56"/>
      <c r="JFO240" s="56"/>
      <c r="JFP240" s="56"/>
      <c r="JFQ240" s="56"/>
      <c r="JFR240" s="56"/>
      <c r="JFS240" s="56"/>
      <c r="JFT240" s="56"/>
      <c r="JFU240" s="56"/>
      <c r="JFV240" s="56"/>
      <c r="JFW240" s="56"/>
      <c r="JFX240" s="56"/>
      <c r="JFY240" s="56"/>
      <c r="JFZ240" s="56"/>
      <c r="JGA240" s="56"/>
      <c r="JGB240" s="56"/>
      <c r="JGC240" s="56"/>
      <c r="JGD240" s="56"/>
      <c r="JGE240" s="56"/>
      <c r="JGF240" s="56"/>
      <c r="JGG240" s="56"/>
      <c r="JGH240" s="56"/>
      <c r="JGI240" s="56"/>
      <c r="JGJ240" s="56"/>
      <c r="JGK240" s="56"/>
      <c r="JGL240" s="56"/>
      <c r="JGM240" s="56"/>
      <c r="JGN240" s="56"/>
      <c r="JGO240" s="56"/>
      <c r="JGP240" s="56"/>
      <c r="JGQ240" s="56"/>
      <c r="JGR240" s="56"/>
      <c r="JGS240" s="56"/>
      <c r="JGT240" s="56"/>
      <c r="JGU240" s="56"/>
      <c r="JGV240" s="56"/>
      <c r="JGW240" s="56"/>
      <c r="JGX240" s="56"/>
      <c r="JGY240" s="56"/>
      <c r="JGZ240" s="56"/>
      <c r="JHA240" s="56"/>
      <c r="JHB240" s="56"/>
      <c r="JHC240" s="56"/>
      <c r="JHD240" s="56"/>
      <c r="JHE240" s="56"/>
      <c r="JHF240" s="56"/>
      <c r="JHG240" s="56"/>
      <c r="JHH240" s="56"/>
      <c r="JHI240" s="56"/>
      <c r="JHJ240" s="56"/>
      <c r="JHK240" s="56"/>
      <c r="JHL240" s="56"/>
      <c r="JHM240" s="56"/>
      <c r="JHN240" s="56"/>
      <c r="JHO240" s="56"/>
      <c r="JHP240" s="56"/>
      <c r="JHQ240" s="56"/>
      <c r="JHR240" s="56"/>
      <c r="JHS240" s="56"/>
      <c r="JHT240" s="56"/>
      <c r="JHU240" s="56"/>
      <c r="JHV240" s="56"/>
      <c r="JHW240" s="56"/>
      <c r="JHX240" s="56"/>
      <c r="JHY240" s="56"/>
      <c r="JHZ240" s="56"/>
      <c r="JIA240" s="56"/>
      <c r="JIB240" s="56"/>
      <c r="JIC240" s="56"/>
      <c r="JID240" s="56"/>
      <c r="JIE240" s="56"/>
      <c r="JIF240" s="56"/>
      <c r="JIG240" s="56"/>
      <c r="JIH240" s="56"/>
      <c r="JII240" s="56"/>
      <c r="JIJ240" s="56"/>
      <c r="JIK240" s="56"/>
      <c r="JIL240" s="56"/>
      <c r="JIM240" s="56"/>
      <c r="JIN240" s="56"/>
      <c r="JIO240" s="56"/>
      <c r="JIP240" s="56"/>
      <c r="JIQ240" s="56"/>
      <c r="JIR240" s="56"/>
      <c r="JIS240" s="56"/>
      <c r="JIT240" s="56"/>
      <c r="JIU240" s="56"/>
      <c r="JIV240" s="56"/>
      <c r="JIW240" s="56"/>
      <c r="JIX240" s="56"/>
      <c r="JIY240" s="56"/>
      <c r="JIZ240" s="56"/>
      <c r="JJA240" s="56"/>
      <c r="JJB240" s="56"/>
      <c r="JJC240" s="56"/>
      <c r="JJD240" s="56"/>
      <c r="JJE240" s="56"/>
      <c r="JJF240" s="56"/>
      <c r="JJG240" s="56"/>
      <c r="JJH240" s="56"/>
      <c r="JJI240" s="56"/>
      <c r="JJJ240" s="56"/>
      <c r="JJK240" s="56"/>
      <c r="JJL240" s="56"/>
      <c r="JJM240" s="56"/>
      <c r="JJN240" s="56"/>
      <c r="JJO240" s="56"/>
      <c r="JJP240" s="56"/>
      <c r="JJQ240" s="56"/>
      <c r="JJR240" s="56"/>
      <c r="JJS240" s="56"/>
      <c r="JJT240" s="56"/>
      <c r="JJU240" s="56"/>
      <c r="JJV240" s="56"/>
      <c r="JJW240" s="56"/>
      <c r="JJX240" s="56"/>
      <c r="JJY240" s="56"/>
      <c r="JJZ240" s="56"/>
      <c r="JKA240" s="56"/>
      <c r="JKB240" s="56"/>
      <c r="JKC240" s="56"/>
      <c r="JKD240" s="56"/>
      <c r="JKE240" s="56"/>
      <c r="JKF240" s="56"/>
      <c r="JKG240" s="56"/>
      <c r="JKH240" s="56"/>
      <c r="JKI240" s="56"/>
      <c r="JKJ240" s="56"/>
      <c r="JKK240" s="56"/>
      <c r="JKL240" s="56"/>
      <c r="JKM240" s="56"/>
      <c r="JKN240" s="56"/>
      <c r="JKO240" s="56"/>
      <c r="JKP240" s="56"/>
      <c r="JKQ240" s="56"/>
      <c r="JKR240" s="56"/>
      <c r="JKS240" s="56"/>
      <c r="JKT240" s="56"/>
      <c r="JKU240" s="56"/>
      <c r="JKV240" s="56"/>
      <c r="JKW240" s="56"/>
      <c r="JKX240" s="56"/>
      <c r="JKY240" s="56"/>
      <c r="JKZ240" s="56"/>
      <c r="JLA240" s="56"/>
      <c r="JLB240" s="56"/>
      <c r="JLC240" s="56"/>
      <c r="JLD240" s="56"/>
      <c r="JLE240" s="56"/>
      <c r="JLF240" s="56"/>
      <c r="JLG240" s="56"/>
      <c r="JLH240" s="56"/>
      <c r="JLI240" s="56"/>
      <c r="JLJ240" s="56"/>
      <c r="JLK240" s="56"/>
      <c r="JLL240" s="56"/>
      <c r="JLM240" s="56"/>
      <c r="JLN240" s="56"/>
      <c r="JLO240" s="56"/>
      <c r="JLP240" s="56"/>
      <c r="JLQ240" s="56"/>
      <c r="JLR240" s="56"/>
      <c r="JLS240" s="56"/>
      <c r="JLT240" s="56"/>
      <c r="JLU240" s="56"/>
      <c r="JLV240" s="56"/>
      <c r="JLW240" s="56"/>
      <c r="JLX240" s="56"/>
      <c r="JLY240" s="56"/>
      <c r="JLZ240" s="56"/>
      <c r="JMA240" s="56"/>
      <c r="JMB240" s="56"/>
      <c r="JMC240" s="56"/>
      <c r="JMD240" s="56"/>
      <c r="JME240" s="56"/>
      <c r="JMF240" s="56"/>
      <c r="JMG240" s="56"/>
      <c r="JMH240" s="56"/>
      <c r="JMI240" s="56"/>
      <c r="JMJ240" s="56"/>
      <c r="JMK240" s="56"/>
      <c r="JML240" s="56"/>
      <c r="JMM240" s="56"/>
      <c r="JMN240" s="56"/>
      <c r="JMO240" s="56"/>
      <c r="JMP240" s="56"/>
      <c r="JMQ240" s="56"/>
      <c r="JMR240" s="56"/>
      <c r="JMS240" s="56"/>
      <c r="JMT240" s="56"/>
      <c r="JMU240" s="56"/>
      <c r="JMV240" s="56"/>
      <c r="JMW240" s="56"/>
      <c r="JMX240" s="56"/>
      <c r="JMY240" s="56"/>
      <c r="JMZ240" s="56"/>
      <c r="JNA240" s="56"/>
      <c r="JNB240" s="56"/>
      <c r="JNC240" s="56"/>
      <c r="JND240" s="56"/>
      <c r="JNE240" s="56"/>
      <c r="JNF240" s="56"/>
      <c r="JNG240" s="56"/>
      <c r="JNH240" s="56"/>
      <c r="JNI240" s="56"/>
      <c r="JNJ240" s="56"/>
      <c r="JNK240" s="56"/>
      <c r="JNL240" s="56"/>
      <c r="JNM240" s="56"/>
      <c r="JNN240" s="56"/>
      <c r="JNO240" s="56"/>
      <c r="JNP240" s="56"/>
      <c r="JNQ240" s="56"/>
      <c r="JNR240" s="56"/>
      <c r="JNS240" s="56"/>
      <c r="JNT240" s="56"/>
      <c r="JNU240" s="56"/>
      <c r="JNV240" s="56"/>
      <c r="JNW240" s="56"/>
      <c r="JNX240" s="56"/>
      <c r="JNY240" s="56"/>
      <c r="JNZ240" s="56"/>
      <c r="JOA240" s="56"/>
      <c r="JOB240" s="56"/>
      <c r="JOC240" s="56"/>
      <c r="JOD240" s="56"/>
      <c r="JOE240" s="56"/>
      <c r="JOF240" s="56"/>
      <c r="JOG240" s="56"/>
      <c r="JOH240" s="56"/>
      <c r="JOI240" s="56"/>
      <c r="JOJ240" s="56"/>
      <c r="JOK240" s="56"/>
      <c r="JOL240" s="56"/>
      <c r="JOM240" s="56"/>
      <c r="JON240" s="56"/>
      <c r="JOO240" s="56"/>
      <c r="JOP240" s="56"/>
      <c r="JOQ240" s="56"/>
      <c r="JOR240" s="56"/>
      <c r="JOS240" s="56"/>
      <c r="JOT240" s="56"/>
      <c r="JOU240" s="56"/>
      <c r="JOV240" s="56"/>
      <c r="JOW240" s="56"/>
      <c r="JOX240" s="56"/>
      <c r="JOY240" s="56"/>
      <c r="JOZ240" s="56"/>
      <c r="JPA240" s="56"/>
      <c r="JPB240" s="56"/>
      <c r="JPC240" s="56"/>
      <c r="JPD240" s="56"/>
      <c r="JPE240" s="56"/>
      <c r="JPF240" s="56"/>
      <c r="JPG240" s="56"/>
      <c r="JPH240" s="56"/>
      <c r="JPI240" s="56"/>
      <c r="JPJ240" s="56"/>
      <c r="JPK240" s="56"/>
      <c r="JPL240" s="56"/>
      <c r="JPM240" s="56"/>
      <c r="JPN240" s="56"/>
      <c r="JPO240" s="56"/>
      <c r="JPP240" s="56"/>
      <c r="JPQ240" s="56"/>
      <c r="JPR240" s="56"/>
      <c r="JPS240" s="56"/>
      <c r="JPT240" s="56"/>
      <c r="JPU240" s="56"/>
      <c r="JPV240" s="56"/>
      <c r="JPW240" s="56"/>
      <c r="JPX240" s="56"/>
      <c r="JPY240" s="56"/>
      <c r="JPZ240" s="56"/>
      <c r="JQA240" s="56"/>
      <c r="JQB240" s="56"/>
      <c r="JQC240" s="56"/>
      <c r="JQD240" s="56"/>
      <c r="JQE240" s="56"/>
      <c r="JQF240" s="56"/>
      <c r="JQG240" s="56"/>
      <c r="JQH240" s="56"/>
      <c r="JQI240" s="56"/>
      <c r="JQJ240" s="56"/>
      <c r="JQK240" s="56"/>
      <c r="JQL240" s="56"/>
      <c r="JQM240" s="56"/>
      <c r="JQN240" s="56"/>
      <c r="JQO240" s="56"/>
      <c r="JQP240" s="56"/>
      <c r="JQQ240" s="56"/>
      <c r="JQR240" s="56"/>
      <c r="JQS240" s="56"/>
      <c r="JQT240" s="56"/>
      <c r="JQU240" s="56"/>
      <c r="JQV240" s="56"/>
      <c r="JQW240" s="56"/>
      <c r="JQX240" s="56"/>
      <c r="JQY240" s="56"/>
      <c r="JQZ240" s="56"/>
      <c r="JRA240" s="56"/>
      <c r="JRB240" s="56"/>
      <c r="JRC240" s="56"/>
      <c r="JRD240" s="56"/>
      <c r="JRE240" s="56"/>
      <c r="JRF240" s="56"/>
      <c r="JRG240" s="56"/>
      <c r="JRH240" s="56"/>
      <c r="JRI240" s="56"/>
      <c r="JRJ240" s="56"/>
      <c r="JRK240" s="56"/>
      <c r="JRL240" s="56"/>
      <c r="JRM240" s="56"/>
      <c r="JRN240" s="56"/>
      <c r="JRO240" s="56"/>
      <c r="JRP240" s="56"/>
      <c r="JRQ240" s="56"/>
      <c r="JRR240" s="56"/>
      <c r="JRS240" s="56"/>
      <c r="JRT240" s="56"/>
      <c r="JRU240" s="56"/>
      <c r="JRV240" s="56"/>
      <c r="JRW240" s="56"/>
      <c r="JRX240" s="56"/>
      <c r="JRY240" s="56"/>
      <c r="JRZ240" s="56"/>
      <c r="JSA240" s="56"/>
      <c r="JSB240" s="56"/>
      <c r="JSC240" s="56"/>
      <c r="JSD240" s="56"/>
      <c r="JSE240" s="56"/>
      <c r="JSF240" s="56"/>
      <c r="JSG240" s="56"/>
      <c r="JSH240" s="56"/>
      <c r="JSI240" s="56"/>
      <c r="JSJ240" s="56"/>
      <c r="JSK240" s="56"/>
      <c r="JSL240" s="56"/>
      <c r="JSM240" s="56"/>
      <c r="JSN240" s="56"/>
      <c r="JSO240" s="56"/>
      <c r="JSP240" s="56"/>
      <c r="JSQ240" s="56"/>
      <c r="JSR240" s="56"/>
      <c r="JSS240" s="56"/>
      <c r="JST240" s="56"/>
      <c r="JSU240" s="56"/>
      <c r="JSV240" s="56"/>
      <c r="JSW240" s="56"/>
      <c r="JSX240" s="56"/>
      <c r="JSY240" s="56"/>
      <c r="JSZ240" s="56"/>
      <c r="JTA240" s="56"/>
      <c r="JTB240" s="56"/>
      <c r="JTC240" s="56"/>
      <c r="JTD240" s="56"/>
      <c r="JTE240" s="56"/>
      <c r="JTF240" s="56"/>
      <c r="JTG240" s="56"/>
      <c r="JTH240" s="56"/>
      <c r="JTI240" s="56"/>
      <c r="JTJ240" s="56"/>
      <c r="JTK240" s="56"/>
      <c r="JTL240" s="56"/>
      <c r="JTM240" s="56"/>
      <c r="JTN240" s="56"/>
      <c r="JTO240" s="56"/>
      <c r="JTP240" s="56"/>
      <c r="JTQ240" s="56"/>
      <c r="JTR240" s="56"/>
      <c r="JTS240" s="56"/>
      <c r="JTT240" s="56"/>
      <c r="JTU240" s="56"/>
      <c r="JTV240" s="56"/>
      <c r="JTW240" s="56"/>
      <c r="JTX240" s="56"/>
      <c r="JTY240" s="56"/>
      <c r="JTZ240" s="56"/>
      <c r="JUA240" s="56"/>
      <c r="JUB240" s="56"/>
      <c r="JUC240" s="56"/>
      <c r="JUD240" s="56"/>
      <c r="JUE240" s="56"/>
      <c r="JUF240" s="56"/>
      <c r="JUG240" s="56"/>
      <c r="JUH240" s="56"/>
      <c r="JUI240" s="56"/>
      <c r="JUJ240" s="56"/>
      <c r="JUK240" s="56"/>
      <c r="JUL240" s="56"/>
      <c r="JUM240" s="56"/>
      <c r="JUN240" s="56"/>
      <c r="JUO240" s="56"/>
      <c r="JUP240" s="56"/>
      <c r="JUQ240" s="56"/>
      <c r="JUR240" s="56"/>
      <c r="JUS240" s="56"/>
      <c r="JUT240" s="56"/>
      <c r="JUU240" s="56"/>
      <c r="JUV240" s="56"/>
      <c r="JUW240" s="56"/>
      <c r="JUX240" s="56"/>
      <c r="JUY240" s="56"/>
      <c r="JUZ240" s="56"/>
      <c r="JVA240" s="56"/>
      <c r="JVB240" s="56"/>
      <c r="JVC240" s="56"/>
      <c r="JVD240" s="56"/>
      <c r="JVE240" s="56"/>
      <c r="JVF240" s="56"/>
      <c r="JVG240" s="56"/>
      <c r="JVH240" s="56"/>
      <c r="JVI240" s="56"/>
      <c r="JVJ240" s="56"/>
      <c r="JVK240" s="56"/>
      <c r="JVL240" s="56"/>
      <c r="JVM240" s="56"/>
      <c r="JVN240" s="56"/>
      <c r="JVO240" s="56"/>
      <c r="JVP240" s="56"/>
      <c r="JVQ240" s="56"/>
      <c r="JVR240" s="56"/>
      <c r="JVS240" s="56"/>
      <c r="JVT240" s="56"/>
      <c r="JVU240" s="56"/>
      <c r="JVV240" s="56"/>
      <c r="JVW240" s="56"/>
      <c r="JVX240" s="56"/>
      <c r="JVY240" s="56"/>
      <c r="JVZ240" s="56"/>
      <c r="JWA240" s="56"/>
      <c r="JWB240" s="56"/>
      <c r="JWC240" s="56"/>
      <c r="JWD240" s="56"/>
      <c r="JWE240" s="56"/>
      <c r="JWF240" s="56"/>
      <c r="JWG240" s="56"/>
      <c r="JWH240" s="56"/>
      <c r="JWI240" s="56"/>
      <c r="JWJ240" s="56"/>
      <c r="JWK240" s="56"/>
      <c r="JWL240" s="56"/>
      <c r="JWM240" s="56"/>
      <c r="JWN240" s="56"/>
      <c r="JWO240" s="56"/>
      <c r="JWP240" s="56"/>
      <c r="JWQ240" s="56"/>
      <c r="JWR240" s="56"/>
      <c r="JWS240" s="56"/>
      <c r="JWT240" s="56"/>
      <c r="JWU240" s="56"/>
      <c r="JWV240" s="56"/>
      <c r="JWW240" s="56"/>
      <c r="JWX240" s="56"/>
      <c r="JWY240" s="56"/>
      <c r="JWZ240" s="56"/>
      <c r="JXA240" s="56"/>
      <c r="JXB240" s="56"/>
      <c r="JXC240" s="56"/>
      <c r="JXD240" s="56"/>
      <c r="JXE240" s="56"/>
      <c r="JXF240" s="56"/>
      <c r="JXG240" s="56"/>
      <c r="JXH240" s="56"/>
      <c r="JXI240" s="56"/>
      <c r="JXJ240" s="56"/>
      <c r="JXK240" s="56"/>
      <c r="JXL240" s="56"/>
      <c r="JXM240" s="56"/>
      <c r="JXN240" s="56"/>
      <c r="JXO240" s="56"/>
      <c r="JXP240" s="56"/>
      <c r="JXQ240" s="56"/>
      <c r="JXR240" s="56"/>
      <c r="JXS240" s="56"/>
      <c r="JXT240" s="56"/>
      <c r="JXU240" s="56"/>
      <c r="JXV240" s="56"/>
      <c r="JXW240" s="56"/>
      <c r="JXX240" s="56"/>
      <c r="JXY240" s="56"/>
      <c r="JXZ240" s="56"/>
      <c r="JYA240" s="56"/>
      <c r="JYB240" s="56"/>
      <c r="JYC240" s="56"/>
      <c r="JYD240" s="56"/>
      <c r="JYE240" s="56"/>
      <c r="JYF240" s="56"/>
      <c r="JYG240" s="56"/>
      <c r="JYH240" s="56"/>
      <c r="JYI240" s="56"/>
      <c r="JYJ240" s="56"/>
      <c r="JYK240" s="56"/>
      <c r="JYL240" s="56"/>
      <c r="JYM240" s="56"/>
      <c r="JYN240" s="56"/>
      <c r="JYO240" s="56"/>
      <c r="JYP240" s="56"/>
      <c r="JYQ240" s="56"/>
      <c r="JYR240" s="56"/>
      <c r="JYS240" s="56"/>
      <c r="JYT240" s="56"/>
      <c r="JYU240" s="56"/>
      <c r="JYV240" s="56"/>
      <c r="JYW240" s="56"/>
      <c r="JYX240" s="56"/>
      <c r="JYY240" s="56"/>
      <c r="JYZ240" s="56"/>
      <c r="JZA240" s="56"/>
      <c r="JZB240" s="56"/>
      <c r="JZC240" s="56"/>
      <c r="JZD240" s="56"/>
      <c r="JZE240" s="56"/>
      <c r="JZF240" s="56"/>
      <c r="JZG240" s="56"/>
      <c r="JZH240" s="56"/>
      <c r="JZI240" s="56"/>
      <c r="JZJ240" s="56"/>
      <c r="JZK240" s="56"/>
      <c r="JZL240" s="56"/>
      <c r="JZM240" s="56"/>
      <c r="JZN240" s="56"/>
      <c r="JZO240" s="56"/>
      <c r="JZP240" s="56"/>
      <c r="JZQ240" s="56"/>
      <c r="JZR240" s="56"/>
      <c r="JZS240" s="56"/>
      <c r="JZT240" s="56"/>
      <c r="JZU240" s="56"/>
      <c r="JZV240" s="56"/>
      <c r="JZW240" s="56"/>
      <c r="JZX240" s="56"/>
      <c r="JZY240" s="56"/>
      <c r="JZZ240" s="56"/>
      <c r="KAA240" s="56"/>
      <c r="KAB240" s="56"/>
      <c r="KAC240" s="56"/>
      <c r="KAD240" s="56"/>
      <c r="KAE240" s="56"/>
      <c r="KAF240" s="56"/>
      <c r="KAG240" s="56"/>
      <c r="KAH240" s="56"/>
      <c r="KAI240" s="56"/>
      <c r="KAJ240" s="56"/>
      <c r="KAK240" s="56"/>
      <c r="KAL240" s="56"/>
      <c r="KAM240" s="56"/>
      <c r="KAN240" s="56"/>
      <c r="KAO240" s="56"/>
      <c r="KAP240" s="56"/>
      <c r="KAQ240" s="56"/>
      <c r="KAR240" s="56"/>
      <c r="KAS240" s="56"/>
      <c r="KAT240" s="56"/>
      <c r="KAU240" s="56"/>
      <c r="KAV240" s="56"/>
      <c r="KAW240" s="56"/>
      <c r="KAX240" s="56"/>
      <c r="KAY240" s="56"/>
      <c r="KAZ240" s="56"/>
      <c r="KBA240" s="56"/>
      <c r="KBB240" s="56"/>
      <c r="KBC240" s="56"/>
      <c r="KBD240" s="56"/>
      <c r="KBE240" s="56"/>
      <c r="KBF240" s="56"/>
      <c r="KBG240" s="56"/>
      <c r="KBH240" s="56"/>
      <c r="KBI240" s="56"/>
      <c r="KBJ240" s="56"/>
      <c r="KBK240" s="56"/>
      <c r="KBL240" s="56"/>
      <c r="KBM240" s="56"/>
      <c r="KBN240" s="56"/>
      <c r="KBO240" s="56"/>
      <c r="KBP240" s="56"/>
      <c r="KBQ240" s="56"/>
      <c r="KBR240" s="56"/>
      <c r="KBS240" s="56"/>
      <c r="KBT240" s="56"/>
      <c r="KBU240" s="56"/>
      <c r="KBV240" s="56"/>
      <c r="KBW240" s="56"/>
      <c r="KBX240" s="56"/>
      <c r="KBY240" s="56"/>
      <c r="KBZ240" s="56"/>
      <c r="KCA240" s="56"/>
      <c r="KCB240" s="56"/>
      <c r="KCC240" s="56"/>
      <c r="KCD240" s="56"/>
      <c r="KCE240" s="56"/>
      <c r="KCF240" s="56"/>
      <c r="KCG240" s="56"/>
      <c r="KCH240" s="56"/>
      <c r="KCI240" s="56"/>
      <c r="KCJ240" s="56"/>
      <c r="KCK240" s="56"/>
      <c r="KCL240" s="56"/>
      <c r="KCM240" s="56"/>
      <c r="KCN240" s="56"/>
      <c r="KCO240" s="56"/>
      <c r="KCP240" s="56"/>
      <c r="KCQ240" s="56"/>
      <c r="KCR240" s="56"/>
      <c r="KCS240" s="56"/>
      <c r="KCT240" s="56"/>
      <c r="KCU240" s="56"/>
      <c r="KCV240" s="56"/>
      <c r="KCW240" s="56"/>
      <c r="KCX240" s="56"/>
      <c r="KCY240" s="56"/>
      <c r="KCZ240" s="56"/>
      <c r="KDA240" s="56"/>
      <c r="KDB240" s="56"/>
      <c r="KDC240" s="56"/>
      <c r="KDD240" s="56"/>
      <c r="KDE240" s="56"/>
      <c r="KDF240" s="56"/>
      <c r="KDG240" s="56"/>
      <c r="KDH240" s="56"/>
      <c r="KDI240" s="56"/>
      <c r="KDJ240" s="56"/>
      <c r="KDK240" s="56"/>
      <c r="KDL240" s="56"/>
      <c r="KDM240" s="56"/>
      <c r="KDN240" s="56"/>
      <c r="KDO240" s="56"/>
      <c r="KDP240" s="56"/>
      <c r="KDQ240" s="56"/>
      <c r="KDR240" s="56"/>
      <c r="KDS240" s="56"/>
      <c r="KDT240" s="56"/>
      <c r="KDU240" s="56"/>
      <c r="KDV240" s="56"/>
      <c r="KDW240" s="56"/>
      <c r="KDX240" s="56"/>
      <c r="KDY240" s="56"/>
      <c r="KDZ240" s="56"/>
      <c r="KEA240" s="56"/>
      <c r="KEB240" s="56"/>
      <c r="KEC240" s="56"/>
      <c r="KED240" s="56"/>
      <c r="KEE240" s="56"/>
      <c r="KEF240" s="56"/>
      <c r="KEG240" s="56"/>
      <c r="KEH240" s="56"/>
      <c r="KEI240" s="56"/>
      <c r="KEJ240" s="56"/>
      <c r="KEK240" s="56"/>
      <c r="KEL240" s="56"/>
      <c r="KEM240" s="56"/>
      <c r="KEN240" s="56"/>
      <c r="KEO240" s="56"/>
      <c r="KEP240" s="56"/>
      <c r="KEQ240" s="56"/>
      <c r="KER240" s="56"/>
      <c r="KES240" s="56"/>
      <c r="KET240" s="56"/>
      <c r="KEU240" s="56"/>
      <c r="KEV240" s="56"/>
      <c r="KEW240" s="56"/>
      <c r="KEX240" s="56"/>
      <c r="KEY240" s="56"/>
      <c r="KEZ240" s="56"/>
      <c r="KFA240" s="56"/>
      <c r="KFB240" s="56"/>
      <c r="KFC240" s="56"/>
      <c r="KFD240" s="56"/>
      <c r="KFE240" s="56"/>
      <c r="KFF240" s="56"/>
      <c r="KFG240" s="56"/>
      <c r="KFH240" s="56"/>
      <c r="KFI240" s="56"/>
      <c r="KFJ240" s="56"/>
      <c r="KFK240" s="56"/>
      <c r="KFL240" s="56"/>
      <c r="KFM240" s="56"/>
      <c r="KFN240" s="56"/>
      <c r="KFO240" s="56"/>
      <c r="KFP240" s="56"/>
      <c r="KFQ240" s="56"/>
      <c r="KFR240" s="56"/>
      <c r="KFS240" s="56"/>
      <c r="KFT240" s="56"/>
      <c r="KFU240" s="56"/>
      <c r="KFV240" s="56"/>
      <c r="KFW240" s="56"/>
      <c r="KFX240" s="56"/>
      <c r="KFY240" s="56"/>
      <c r="KFZ240" s="56"/>
      <c r="KGA240" s="56"/>
      <c r="KGB240" s="56"/>
      <c r="KGC240" s="56"/>
      <c r="KGD240" s="56"/>
      <c r="KGE240" s="56"/>
      <c r="KGF240" s="56"/>
      <c r="KGG240" s="56"/>
      <c r="KGH240" s="56"/>
      <c r="KGI240" s="56"/>
      <c r="KGJ240" s="56"/>
      <c r="KGK240" s="56"/>
      <c r="KGL240" s="56"/>
      <c r="KGM240" s="56"/>
      <c r="KGN240" s="56"/>
      <c r="KGO240" s="56"/>
      <c r="KGP240" s="56"/>
      <c r="KGQ240" s="56"/>
      <c r="KGR240" s="56"/>
      <c r="KGS240" s="56"/>
      <c r="KGT240" s="56"/>
      <c r="KGU240" s="56"/>
      <c r="KGV240" s="56"/>
      <c r="KGW240" s="56"/>
      <c r="KGX240" s="56"/>
      <c r="KGY240" s="56"/>
      <c r="KGZ240" s="56"/>
      <c r="KHA240" s="56"/>
      <c r="KHB240" s="56"/>
      <c r="KHC240" s="56"/>
      <c r="KHD240" s="56"/>
      <c r="KHE240" s="56"/>
      <c r="KHF240" s="56"/>
      <c r="KHG240" s="56"/>
      <c r="KHH240" s="56"/>
      <c r="KHI240" s="56"/>
      <c r="KHJ240" s="56"/>
      <c r="KHK240" s="56"/>
      <c r="KHL240" s="56"/>
      <c r="KHM240" s="56"/>
      <c r="KHN240" s="56"/>
      <c r="KHO240" s="56"/>
      <c r="KHP240" s="56"/>
      <c r="KHQ240" s="56"/>
      <c r="KHR240" s="56"/>
      <c r="KHS240" s="56"/>
      <c r="KHT240" s="56"/>
      <c r="KHU240" s="56"/>
      <c r="KHV240" s="56"/>
      <c r="KHW240" s="56"/>
      <c r="KHX240" s="56"/>
      <c r="KHY240" s="56"/>
      <c r="KHZ240" s="56"/>
      <c r="KIA240" s="56"/>
      <c r="KIB240" s="56"/>
      <c r="KIC240" s="56"/>
      <c r="KID240" s="56"/>
      <c r="KIE240" s="56"/>
      <c r="KIF240" s="56"/>
      <c r="KIG240" s="56"/>
      <c r="KIH240" s="56"/>
      <c r="KII240" s="56"/>
      <c r="KIJ240" s="56"/>
      <c r="KIK240" s="56"/>
      <c r="KIL240" s="56"/>
      <c r="KIM240" s="56"/>
      <c r="KIN240" s="56"/>
      <c r="KIO240" s="56"/>
      <c r="KIP240" s="56"/>
      <c r="KIQ240" s="56"/>
      <c r="KIR240" s="56"/>
      <c r="KIS240" s="56"/>
      <c r="KIT240" s="56"/>
      <c r="KIU240" s="56"/>
      <c r="KIV240" s="56"/>
      <c r="KIW240" s="56"/>
      <c r="KIX240" s="56"/>
      <c r="KIY240" s="56"/>
      <c r="KIZ240" s="56"/>
      <c r="KJA240" s="56"/>
      <c r="KJB240" s="56"/>
      <c r="KJC240" s="56"/>
      <c r="KJD240" s="56"/>
      <c r="KJE240" s="56"/>
      <c r="KJF240" s="56"/>
      <c r="KJG240" s="56"/>
      <c r="KJH240" s="56"/>
      <c r="KJI240" s="56"/>
      <c r="KJJ240" s="56"/>
      <c r="KJK240" s="56"/>
      <c r="KJL240" s="56"/>
      <c r="KJM240" s="56"/>
      <c r="KJN240" s="56"/>
      <c r="KJO240" s="56"/>
      <c r="KJP240" s="56"/>
      <c r="KJQ240" s="56"/>
      <c r="KJR240" s="56"/>
      <c r="KJS240" s="56"/>
      <c r="KJT240" s="56"/>
      <c r="KJU240" s="56"/>
      <c r="KJV240" s="56"/>
      <c r="KJW240" s="56"/>
      <c r="KJX240" s="56"/>
      <c r="KJY240" s="56"/>
      <c r="KJZ240" s="56"/>
      <c r="KKA240" s="56"/>
      <c r="KKB240" s="56"/>
      <c r="KKC240" s="56"/>
      <c r="KKD240" s="56"/>
      <c r="KKE240" s="56"/>
      <c r="KKF240" s="56"/>
      <c r="KKG240" s="56"/>
      <c r="KKH240" s="56"/>
      <c r="KKI240" s="56"/>
      <c r="KKJ240" s="56"/>
      <c r="KKK240" s="56"/>
      <c r="KKL240" s="56"/>
      <c r="KKM240" s="56"/>
      <c r="KKN240" s="56"/>
      <c r="KKO240" s="56"/>
      <c r="KKP240" s="56"/>
      <c r="KKQ240" s="56"/>
      <c r="KKR240" s="56"/>
      <c r="KKS240" s="56"/>
      <c r="KKT240" s="56"/>
      <c r="KKU240" s="56"/>
      <c r="KKV240" s="56"/>
      <c r="KKW240" s="56"/>
      <c r="KKX240" s="56"/>
      <c r="KKY240" s="56"/>
      <c r="KKZ240" s="56"/>
      <c r="KLA240" s="56"/>
      <c r="KLB240" s="56"/>
      <c r="KLC240" s="56"/>
      <c r="KLD240" s="56"/>
      <c r="KLE240" s="56"/>
      <c r="KLF240" s="56"/>
      <c r="KLG240" s="56"/>
      <c r="KLH240" s="56"/>
      <c r="KLI240" s="56"/>
      <c r="KLJ240" s="56"/>
      <c r="KLK240" s="56"/>
      <c r="KLL240" s="56"/>
      <c r="KLM240" s="56"/>
      <c r="KLN240" s="56"/>
      <c r="KLO240" s="56"/>
      <c r="KLP240" s="56"/>
      <c r="KLQ240" s="56"/>
      <c r="KLR240" s="56"/>
      <c r="KLS240" s="56"/>
      <c r="KLT240" s="56"/>
      <c r="KLU240" s="56"/>
      <c r="KLV240" s="56"/>
      <c r="KLW240" s="56"/>
      <c r="KLX240" s="56"/>
      <c r="KLY240" s="56"/>
      <c r="KLZ240" s="56"/>
      <c r="KMA240" s="56"/>
      <c r="KMB240" s="56"/>
      <c r="KMC240" s="56"/>
      <c r="KMD240" s="56"/>
      <c r="KME240" s="56"/>
      <c r="KMF240" s="56"/>
      <c r="KMG240" s="56"/>
      <c r="KMH240" s="56"/>
      <c r="KMI240" s="56"/>
      <c r="KMJ240" s="56"/>
      <c r="KMK240" s="56"/>
      <c r="KML240" s="56"/>
      <c r="KMM240" s="56"/>
      <c r="KMN240" s="56"/>
      <c r="KMO240" s="56"/>
      <c r="KMP240" s="56"/>
      <c r="KMQ240" s="56"/>
      <c r="KMR240" s="56"/>
      <c r="KMS240" s="56"/>
      <c r="KMT240" s="56"/>
      <c r="KMU240" s="56"/>
      <c r="KMV240" s="56"/>
      <c r="KMW240" s="56"/>
      <c r="KMX240" s="56"/>
      <c r="KMY240" s="56"/>
      <c r="KMZ240" s="56"/>
      <c r="KNA240" s="56"/>
      <c r="KNB240" s="56"/>
      <c r="KNC240" s="56"/>
      <c r="KND240" s="56"/>
      <c r="KNE240" s="56"/>
      <c r="KNF240" s="56"/>
      <c r="KNG240" s="56"/>
      <c r="KNH240" s="56"/>
      <c r="KNI240" s="56"/>
      <c r="KNJ240" s="56"/>
      <c r="KNK240" s="56"/>
      <c r="KNL240" s="56"/>
      <c r="KNM240" s="56"/>
      <c r="KNN240" s="56"/>
      <c r="KNO240" s="56"/>
      <c r="KNP240" s="56"/>
      <c r="KNQ240" s="56"/>
      <c r="KNR240" s="56"/>
      <c r="KNS240" s="56"/>
      <c r="KNT240" s="56"/>
      <c r="KNU240" s="56"/>
      <c r="KNV240" s="56"/>
      <c r="KNW240" s="56"/>
      <c r="KNX240" s="56"/>
      <c r="KNY240" s="56"/>
      <c r="KNZ240" s="56"/>
      <c r="KOA240" s="56"/>
      <c r="KOB240" s="56"/>
      <c r="KOC240" s="56"/>
      <c r="KOD240" s="56"/>
      <c r="KOE240" s="56"/>
      <c r="KOF240" s="56"/>
      <c r="KOG240" s="56"/>
      <c r="KOH240" s="56"/>
      <c r="KOI240" s="56"/>
      <c r="KOJ240" s="56"/>
      <c r="KOK240" s="56"/>
      <c r="KOL240" s="56"/>
      <c r="KOM240" s="56"/>
      <c r="KON240" s="56"/>
      <c r="KOO240" s="56"/>
      <c r="KOP240" s="56"/>
      <c r="KOQ240" s="56"/>
      <c r="KOR240" s="56"/>
      <c r="KOS240" s="56"/>
      <c r="KOT240" s="56"/>
      <c r="KOU240" s="56"/>
      <c r="KOV240" s="56"/>
      <c r="KOW240" s="56"/>
      <c r="KOX240" s="56"/>
      <c r="KOY240" s="56"/>
      <c r="KOZ240" s="56"/>
      <c r="KPA240" s="56"/>
      <c r="KPB240" s="56"/>
      <c r="KPC240" s="56"/>
      <c r="KPD240" s="56"/>
      <c r="KPE240" s="56"/>
      <c r="KPF240" s="56"/>
      <c r="KPG240" s="56"/>
      <c r="KPH240" s="56"/>
      <c r="KPI240" s="56"/>
      <c r="KPJ240" s="56"/>
      <c r="KPK240" s="56"/>
      <c r="KPL240" s="56"/>
      <c r="KPM240" s="56"/>
      <c r="KPN240" s="56"/>
      <c r="KPO240" s="56"/>
      <c r="KPP240" s="56"/>
      <c r="KPQ240" s="56"/>
      <c r="KPR240" s="56"/>
      <c r="KPS240" s="56"/>
      <c r="KPT240" s="56"/>
      <c r="KPU240" s="56"/>
      <c r="KPV240" s="56"/>
      <c r="KPW240" s="56"/>
      <c r="KPX240" s="56"/>
      <c r="KPY240" s="56"/>
      <c r="KPZ240" s="56"/>
      <c r="KQA240" s="56"/>
      <c r="KQB240" s="56"/>
      <c r="KQC240" s="56"/>
      <c r="KQD240" s="56"/>
      <c r="KQE240" s="56"/>
      <c r="KQF240" s="56"/>
      <c r="KQG240" s="56"/>
      <c r="KQH240" s="56"/>
      <c r="KQI240" s="56"/>
      <c r="KQJ240" s="56"/>
      <c r="KQK240" s="56"/>
      <c r="KQL240" s="56"/>
      <c r="KQM240" s="56"/>
      <c r="KQN240" s="56"/>
      <c r="KQO240" s="56"/>
      <c r="KQP240" s="56"/>
      <c r="KQQ240" s="56"/>
      <c r="KQR240" s="56"/>
      <c r="KQS240" s="56"/>
      <c r="KQT240" s="56"/>
      <c r="KQU240" s="56"/>
      <c r="KQV240" s="56"/>
      <c r="KQW240" s="56"/>
      <c r="KQX240" s="56"/>
      <c r="KQY240" s="56"/>
      <c r="KQZ240" s="56"/>
      <c r="KRA240" s="56"/>
      <c r="KRB240" s="56"/>
      <c r="KRC240" s="56"/>
      <c r="KRD240" s="56"/>
      <c r="KRE240" s="56"/>
      <c r="KRF240" s="56"/>
      <c r="KRG240" s="56"/>
      <c r="KRH240" s="56"/>
      <c r="KRI240" s="56"/>
      <c r="KRJ240" s="56"/>
      <c r="KRK240" s="56"/>
      <c r="KRL240" s="56"/>
      <c r="KRM240" s="56"/>
      <c r="KRN240" s="56"/>
      <c r="KRO240" s="56"/>
      <c r="KRP240" s="56"/>
      <c r="KRQ240" s="56"/>
      <c r="KRR240" s="56"/>
      <c r="KRS240" s="56"/>
      <c r="KRT240" s="56"/>
      <c r="KRU240" s="56"/>
      <c r="KRV240" s="56"/>
      <c r="KRW240" s="56"/>
      <c r="KRX240" s="56"/>
      <c r="KRY240" s="56"/>
      <c r="KRZ240" s="56"/>
      <c r="KSA240" s="56"/>
      <c r="KSB240" s="56"/>
      <c r="KSC240" s="56"/>
      <c r="KSD240" s="56"/>
      <c r="KSE240" s="56"/>
      <c r="KSF240" s="56"/>
      <c r="KSG240" s="56"/>
      <c r="KSH240" s="56"/>
      <c r="KSI240" s="56"/>
      <c r="KSJ240" s="56"/>
      <c r="KSK240" s="56"/>
      <c r="KSL240" s="56"/>
      <c r="KSM240" s="56"/>
      <c r="KSN240" s="56"/>
      <c r="KSO240" s="56"/>
      <c r="KSP240" s="56"/>
      <c r="KSQ240" s="56"/>
      <c r="KSR240" s="56"/>
      <c r="KSS240" s="56"/>
      <c r="KST240" s="56"/>
      <c r="KSU240" s="56"/>
      <c r="KSV240" s="56"/>
      <c r="KSW240" s="56"/>
      <c r="KSX240" s="56"/>
      <c r="KSY240" s="56"/>
      <c r="KSZ240" s="56"/>
      <c r="KTA240" s="56"/>
      <c r="KTB240" s="56"/>
      <c r="KTC240" s="56"/>
      <c r="KTD240" s="56"/>
      <c r="KTE240" s="56"/>
      <c r="KTF240" s="56"/>
      <c r="KTG240" s="56"/>
      <c r="KTH240" s="56"/>
      <c r="KTI240" s="56"/>
      <c r="KTJ240" s="56"/>
      <c r="KTK240" s="56"/>
      <c r="KTL240" s="56"/>
      <c r="KTM240" s="56"/>
      <c r="KTN240" s="56"/>
      <c r="KTO240" s="56"/>
      <c r="KTP240" s="56"/>
      <c r="KTQ240" s="56"/>
      <c r="KTR240" s="56"/>
      <c r="KTS240" s="56"/>
      <c r="KTT240" s="56"/>
      <c r="KTU240" s="56"/>
      <c r="KTV240" s="56"/>
      <c r="KTW240" s="56"/>
      <c r="KTX240" s="56"/>
      <c r="KTY240" s="56"/>
      <c r="KTZ240" s="56"/>
      <c r="KUA240" s="56"/>
      <c r="KUB240" s="56"/>
      <c r="KUC240" s="56"/>
      <c r="KUD240" s="56"/>
      <c r="KUE240" s="56"/>
      <c r="KUF240" s="56"/>
      <c r="KUG240" s="56"/>
      <c r="KUH240" s="56"/>
      <c r="KUI240" s="56"/>
      <c r="KUJ240" s="56"/>
      <c r="KUK240" s="56"/>
      <c r="KUL240" s="56"/>
      <c r="KUM240" s="56"/>
      <c r="KUN240" s="56"/>
      <c r="KUO240" s="56"/>
      <c r="KUP240" s="56"/>
      <c r="KUQ240" s="56"/>
      <c r="KUR240" s="56"/>
      <c r="KUS240" s="56"/>
      <c r="KUT240" s="56"/>
      <c r="KUU240" s="56"/>
      <c r="KUV240" s="56"/>
      <c r="KUW240" s="56"/>
      <c r="KUX240" s="56"/>
      <c r="KUY240" s="56"/>
      <c r="KUZ240" s="56"/>
      <c r="KVA240" s="56"/>
      <c r="KVB240" s="56"/>
      <c r="KVC240" s="56"/>
      <c r="KVD240" s="56"/>
      <c r="KVE240" s="56"/>
      <c r="KVF240" s="56"/>
      <c r="KVG240" s="56"/>
      <c r="KVH240" s="56"/>
      <c r="KVI240" s="56"/>
      <c r="KVJ240" s="56"/>
      <c r="KVK240" s="56"/>
      <c r="KVL240" s="56"/>
      <c r="KVM240" s="56"/>
      <c r="KVN240" s="56"/>
      <c r="KVO240" s="56"/>
      <c r="KVP240" s="56"/>
      <c r="KVQ240" s="56"/>
      <c r="KVR240" s="56"/>
      <c r="KVS240" s="56"/>
      <c r="KVT240" s="56"/>
      <c r="KVU240" s="56"/>
      <c r="KVV240" s="56"/>
      <c r="KVW240" s="56"/>
      <c r="KVX240" s="56"/>
      <c r="KVY240" s="56"/>
      <c r="KVZ240" s="56"/>
      <c r="KWA240" s="56"/>
      <c r="KWB240" s="56"/>
      <c r="KWC240" s="56"/>
      <c r="KWD240" s="56"/>
      <c r="KWE240" s="56"/>
      <c r="KWF240" s="56"/>
      <c r="KWG240" s="56"/>
      <c r="KWH240" s="56"/>
      <c r="KWI240" s="56"/>
      <c r="KWJ240" s="56"/>
      <c r="KWK240" s="56"/>
      <c r="KWL240" s="56"/>
      <c r="KWM240" s="56"/>
      <c r="KWN240" s="56"/>
      <c r="KWO240" s="56"/>
      <c r="KWP240" s="56"/>
      <c r="KWQ240" s="56"/>
      <c r="KWR240" s="56"/>
      <c r="KWS240" s="56"/>
      <c r="KWT240" s="56"/>
      <c r="KWU240" s="56"/>
      <c r="KWV240" s="56"/>
      <c r="KWW240" s="56"/>
      <c r="KWX240" s="56"/>
      <c r="KWY240" s="56"/>
      <c r="KWZ240" s="56"/>
      <c r="KXA240" s="56"/>
      <c r="KXB240" s="56"/>
      <c r="KXC240" s="56"/>
      <c r="KXD240" s="56"/>
      <c r="KXE240" s="56"/>
      <c r="KXF240" s="56"/>
      <c r="KXG240" s="56"/>
      <c r="KXH240" s="56"/>
      <c r="KXI240" s="56"/>
      <c r="KXJ240" s="56"/>
      <c r="KXK240" s="56"/>
      <c r="KXL240" s="56"/>
      <c r="KXM240" s="56"/>
      <c r="KXN240" s="56"/>
      <c r="KXO240" s="56"/>
      <c r="KXP240" s="56"/>
      <c r="KXQ240" s="56"/>
      <c r="KXR240" s="56"/>
      <c r="KXS240" s="56"/>
      <c r="KXT240" s="56"/>
      <c r="KXU240" s="56"/>
      <c r="KXV240" s="56"/>
      <c r="KXW240" s="56"/>
      <c r="KXX240" s="56"/>
      <c r="KXY240" s="56"/>
      <c r="KXZ240" s="56"/>
      <c r="KYA240" s="56"/>
      <c r="KYB240" s="56"/>
      <c r="KYC240" s="56"/>
      <c r="KYD240" s="56"/>
      <c r="KYE240" s="56"/>
      <c r="KYF240" s="56"/>
      <c r="KYG240" s="56"/>
      <c r="KYH240" s="56"/>
      <c r="KYI240" s="56"/>
      <c r="KYJ240" s="56"/>
      <c r="KYK240" s="56"/>
      <c r="KYL240" s="56"/>
      <c r="KYM240" s="56"/>
      <c r="KYN240" s="56"/>
      <c r="KYO240" s="56"/>
      <c r="KYP240" s="56"/>
      <c r="KYQ240" s="56"/>
      <c r="KYR240" s="56"/>
      <c r="KYS240" s="56"/>
      <c r="KYT240" s="56"/>
      <c r="KYU240" s="56"/>
      <c r="KYV240" s="56"/>
      <c r="KYW240" s="56"/>
      <c r="KYX240" s="56"/>
      <c r="KYY240" s="56"/>
      <c r="KYZ240" s="56"/>
      <c r="KZA240" s="56"/>
      <c r="KZB240" s="56"/>
      <c r="KZC240" s="56"/>
      <c r="KZD240" s="56"/>
      <c r="KZE240" s="56"/>
      <c r="KZF240" s="56"/>
      <c r="KZG240" s="56"/>
      <c r="KZH240" s="56"/>
      <c r="KZI240" s="56"/>
      <c r="KZJ240" s="56"/>
      <c r="KZK240" s="56"/>
      <c r="KZL240" s="56"/>
      <c r="KZM240" s="56"/>
      <c r="KZN240" s="56"/>
      <c r="KZO240" s="56"/>
      <c r="KZP240" s="56"/>
      <c r="KZQ240" s="56"/>
      <c r="KZR240" s="56"/>
      <c r="KZS240" s="56"/>
      <c r="KZT240" s="56"/>
      <c r="KZU240" s="56"/>
      <c r="KZV240" s="56"/>
      <c r="KZW240" s="56"/>
      <c r="KZX240" s="56"/>
      <c r="KZY240" s="56"/>
      <c r="KZZ240" s="56"/>
      <c r="LAA240" s="56"/>
      <c r="LAB240" s="56"/>
      <c r="LAC240" s="56"/>
      <c r="LAD240" s="56"/>
      <c r="LAE240" s="56"/>
      <c r="LAF240" s="56"/>
      <c r="LAG240" s="56"/>
      <c r="LAH240" s="56"/>
      <c r="LAI240" s="56"/>
      <c r="LAJ240" s="56"/>
      <c r="LAK240" s="56"/>
      <c r="LAL240" s="56"/>
      <c r="LAM240" s="56"/>
      <c r="LAN240" s="56"/>
      <c r="LAO240" s="56"/>
      <c r="LAP240" s="56"/>
      <c r="LAQ240" s="56"/>
      <c r="LAR240" s="56"/>
      <c r="LAS240" s="56"/>
      <c r="LAT240" s="56"/>
      <c r="LAU240" s="56"/>
      <c r="LAV240" s="56"/>
      <c r="LAW240" s="56"/>
      <c r="LAX240" s="56"/>
      <c r="LAY240" s="56"/>
      <c r="LAZ240" s="56"/>
      <c r="LBA240" s="56"/>
      <c r="LBB240" s="56"/>
      <c r="LBC240" s="56"/>
      <c r="LBD240" s="56"/>
      <c r="LBE240" s="56"/>
      <c r="LBF240" s="56"/>
      <c r="LBG240" s="56"/>
      <c r="LBH240" s="56"/>
      <c r="LBI240" s="56"/>
      <c r="LBJ240" s="56"/>
      <c r="LBK240" s="56"/>
      <c r="LBL240" s="56"/>
      <c r="LBM240" s="56"/>
      <c r="LBN240" s="56"/>
      <c r="LBO240" s="56"/>
      <c r="LBP240" s="56"/>
      <c r="LBQ240" s="56"/>
      <c r="LBR240" s="56"/>
      <c r="LBS240" s="56"/>
      <c r="LBT240" s="56"/>
      <c r="LBU240" s="56"/>
      <c r="LBV240" s="56"/>
      <c r="LBW240" s="56"/>
      <c r="LBX240" s="56"/>
      <c r="LBY240" s="56"/>
      <c r="LBZ240" s="56"/>
      <c r="LCA240" s="56"/>
      <c r="LCB240" s="56"/>
      <c r="LCC240" s="56"/>
      <c r="LCD240" s="56"/>
      <c r="LCE240" s="56"/>
      <c r="LCF240" s="56"/>
      <c r="LCG240" s="56"/>
      <c r="LCH240" s="56"/>
      <c r="LCI240" s="56"/>
      <c r="LCJ240" s="56"/>
      <c r="LCK240" s="56"/>
      <c r="LCL240" s="56"/>
      <c r="LCM240" s="56"/>
      <c r="LCN240" s="56"/>
      <c r="LCO240" s="56"/>
      <c r="LCP240" s="56"/>
      <c r="LCQ240" s="56"/>
      <c r="LCR240" s="56"/>
      <c r="LCS240" s="56"/>
      <c r="LCT240" s="56"/>
      <c r="LCU240" s="56"/>
      <c r="LCV240" s="56"/>
      <c r="LCW240" s="56"/>
      <c r="LCX240" s="56"/>
      <c r="LCY240" s="56"/>
      <c r="LCZ240" s="56"/>
      <c r="LDA240" s="56"/>
      <c r="LDB240" s="56"/>
      <c r="LDC240" s="56"/>
      <c r="LDD240" s="56"/>
      <c r="LDE240" s="56"/>
      <c r="LDF240" s="56"/>
      <c r="LDG240" s="56"/>
      <c r="LDH240" s="56"/>
      <c r="LDI240" s="56"/>
      <c r="LDJ240" s="56"/>
      <c r="LDK240" s="56"/>
      <c r="LDL240" s="56"/>
      <c r="LDM240" s="56"/>
      <c r="LDN240" s="56"/>
      <c r="LDO240" s="56"/>
      <c r="LDP240" s="56"/>
      <c r="LDQ240" s="56"/>
      <c r="LDR240" s="56"/>
      <c r="LDS240" s="56"/>
      <c r="LDT240" s="56"/>
      <c r="LDU240" s="56"/>
      <c r="LDV240" s="56"/>
      <c r="LDW240" s="56"/>
      <c r="LDX240" s="56"/>
      <c r="LDY240" s="56"/>
      <c r="LDZ240" s="56"/>
      <c r="LEA240" s="56"/>
      <c r="LEB240" s="56"/>
      <c r="LEC240" s="56"/>
      <c r="LED240" s="56"/>
      <c r="LEE240" s="56"/>
      <c r="LEF240" s="56"/>
      <c r="LEG240" s="56"/>
      <c r="LEH240" s="56"/>
      <c r="LEI240" s="56"/>
      <c r="LEJ240" s="56"/>
      <c r="LEK240" s="56"/>
      <c r="LEL240" s="56"/>
      <c r="LEM240" s="56"/>
      <c r="LEN240" s="56"/>
      <c r="LEO240" s="56"/>
      <c r="LEP240" s="56"/>
      <c r="LEQ240" s="56"/>
      <c r="LER240" s="56"/>
      <c r="LES240" s="56"/>
      <c r="LET240" s="56"/>
      <c r="LEU240" s="56"/>
      <c r="LEV240" s="56"/>
      <c r="LEW240" s="56"/>
      <c r="LEX240" s="56"/>
      <c r="LEY240" s="56"/>
      <c r="LEZ240" s="56"/>
      <c r="LFA240" s="56"/>
      <c r="LFB240" s="56"/>
      <c r="LFC240" s="56"/>
      <c r="LFD240" s="56"/>
      <c r="LFE240" s="56"/>
      <c r="LFF240" s="56"/>
      <c r="LFG240" s="56"/>
      <c r="LFH240" s="56"/>
      <c r="LFI240" s="56"/>
      <c r="LFJ240" s="56"/>
      <c r="LFK240" s="56"/>
      <c r="LFL240" s="56"/>
      <c r="LFM240" s="56"/>
      <c r="LFN240" s="56"/>
      <c r="LFO240" s="56"/>
      <c r="LFP240" s="56"/>
      <c r="LFQ240" s="56"/>
      <c r="LFR240" s="56"/>
      <c r="LFS240" s="56"/>
      <c r="LFT240" s="56"/>
      <c r="LFU240" s="56"/>
      <c r="LFV240" s="56"/>
      <c r="LFW240" s="56"/>
      <c r="LFX240" s="56"/>
      <c r="LFY240" s="56"/>
      <c r="LFZ240" s="56"/>
      <c r="LGA240" s="56"/>
      <c r="LGB240" s="56"/>
      <c r="LGC240" s="56"/>
      <c r="LGD240" s="56"/>
      <c r="LGE240" s="56"/>
      <c r="LGF240" s="56"/>
      <c r="LGG240" s="56"/>
      <c r="LGH240" s="56"/>
      <c r="LGI240" s="56"/>
      <c r="LGJ240" s="56"/>
      <c r="LGK240" s="56"/>
      <c r="LGL240" s="56"/>
      <c r="LGM240" s="56"/>
      <c r="LGN240" s="56"/>
      <c r="LGO240" s="56"/>
      <c r="LGP240" s="56"/>
      <c r="LGQ240" s="56"/>
      <c r="LGR240" s="56"/>
      <c r="LGS240" s="56"/>
      <c r="LGT240" s="56"/>
      <c r="LGU240" s="56"/>
      <c r="LGV240" s="56"/>
      <c r="LGW240" s="56"/>
      <c r="LGX240" s="56"/>
      <c r="LGY240" s="56"/>
      <c r="LGZ240" s="56"/>
      <c r="LHA240" s="56"/>
      <c r="LHB240" s="56"/>
      <c r="LHC240" s="56"/>
      <c r="LHD240" s="56"/>
      <c r="LHE240" s="56"/>
      <c r="LHF240" s="56"/>
      <c r="LHG240" s="56"/>
      <c r="LHH240" s="56"/>
      <c r="LHI240" s="56"/>
      <c r="LHJ240" s="56"/>
      <c r="LHK240" s="56"/>
      <c r="LHL240" s="56"/>
      <c r="LHM240" s="56"/>
      <c r="LHN240" s="56"/>
      <c r="LHO240" s="56"/>
      <c r="LHP240" s="56"/>
      <c r="LHQ240" s="56"/>
      <c r="LHR240" s="56"/>
      <c r="LHS240" s="56"/>
      <c r="LHT240" s="56"/>
      <c r="LHU240" s="56"/>
      <c r="LHV240" s="56"/>
      <c r="LHW240" s="56"/>
      <c r="LHX240" s="56"/>
      <c r="LHY240" s="56"/>
      <c r="LHZ240" s="56"/>
      <c r="LIA240" s="56"/>
      <c r="LIB240" s="56"/>
      <c r="LIC240" s="56"/>
      <c r="LID240" s="56"/>
      <c r="LIE240" s="56"/>
      <c r="LIF240" s="56"/>
      <c r="LIG240" s="56"/>
      <c r="LIH240" s="56"/>
      <c r="LII240" s="56"/>
      <c r="LIJ240" s="56"/>
      <c r="LIK240" s="56"/>
      <c r="LIL240" s="56"/>
      <c r="LIM240" s="56"/>
      <c r="LIN240" s="56"/>
      <c r="LIO240" s="56"/>
      <c r="LIP240" s="56"/>
      <c r="LIQ240" s="56"/>
      <c r="LIR240" s="56"/>
      <c r="LIS240" s="56"/>
      <c r="LIT240" s="56"/>
      <c r="LIU240" s="56"/>
      <c r="LIV240" s="56"/>
      <c r="LIW240" s="56"/>
      <c r="LIX240" s="56"/>
      <c r="LIY240" s="56"/>
      <c r="LIZ240" s="56"/>
      <c r="LJA240" s="56"/>
      <c r="LJB240" s="56"/>
      <c r="LJC240" s="56"/>
      <c r="LJD240" s="56"/>
      <c r="LJE240" s="56"/>
      <c r="LJF240" s="56"/>
      <c r="LJG240" s="56"/>
      <c r="LJH240" s="56"/>
      <c r="LJI240" s="56"/>
      <c r="LJJ240" s="56"/>
      <c r="LJK240" s="56"/>
      <c r="LJL240" s="56"/>
      <c r="LJM240" s="56"/>
      <c r="LJN240" s="56"/>
      <c r="LJO240" s="56"/>
      <c r="LJP240" s="56"/>
      <c r="LJQ240" s="56"/>
      <c r="LJR240" s="56"/>
      <c r="LJS240" s="56"/>
      <c r="LJT240" s="56"/>
      <c r="LJU240" s="56"/>
      <c r="LJV240" s="56"/>
      <c r="LJW240" s="56"/>
      <c r="LJX240" s="56"/>
      <c r="LJY240" s="56"/>
      <c r="LJZ240" s="56"/>
      <c r="LKA240" s="56"/>
      <c r="LKB240" s="56"/>
      <c r="LKC240" s="56"/>
      <c r="LKD240" s="56"/>
      <c r="LKE240" s="56"/>
      <c r="LKF240" s="56"/>
      <c r="LKG240" s="56"/>
      <c r="LKH240" s="56"/>
      <c r="LKI240" s="56"/>
      <c r="LKJ240" s="56"/>
      <c r="LKK240" s="56"/>
      <c r="LKL240" s="56"/>
      <c r="LKM240" s="56"/>
      <c r="LKN240" s="56"/>
      <c r="LKO240" s="56"/>
      <c r="LKP240" s="56"/>
      <c r="LKQ240" s="56"/>
      <c r="LKR240" s="56"/>
      <c r="LKS240" s="56"/>
      <c r="LKT240" s="56"/>
      <c r="LKU240" s="56"/>
      <c r="LKV240" s="56"/>
      <c r="LKW240" s="56"/>
      <c r="LKX240" s="56"/>
      <c r="LKY240" s="56"/>
      <c r="LKZ240" s="56"/>
      <c r="LLA240" s="56"/>
      <c r="LLB240" s="56"/>
      <c r="LLC240" s="56"/>
      <c r="LLD240" s="56"/>
      <c r="LLE240" s="56"/>
      <c r="LLF240" s="56"/>
      <c r="LLG240" s="56"/>
      <c r="LLH240" s="56"/>
      <c r="LLI240" s="56"/>
      <c r="LLJ240" s="56"/>
      <c r="LLK240" s="56"/>
      <c r="LLL240" s="56"/>
      <c r="LLM240" s="56"/>
      <c r="LLN240" s="56"/>
      <c r="LLO240" s="56"/>
      <c r="LLP240" s="56"/>
      <c r="LLQ240" s="56"/>
      <c r="LLR240" s="56"/>
      <c r="LLS240" s="56"/>
      <c r="LLT240" s="56"/>
      <c r="LLU240" s="56"/>
      <c r="LLV240" s="56"/>
      <c r="LLW240" s="56"/>
      <c r="LLX240" s="56"/>
      <c r="LLY240" s="56"/>
      <c r="LLZ240" s="56"/>
      <c r="LMA240" s="56"/>
      <c r="LMB240" s="56"/>
      <c r="LMC240" s="56"/>
      <c r="LMD240" s="56"/>
      <c r="LME240" s="56"/>
      <c r="LMF240" s="56"/>
      <c r="LMG240" s="56"/>
      <c r="LMH240" s="56"/>
      <c r="LMI240" s="56"/>
      <c r="LMJ240" s="56"/>
      <c r="LMK240" s="56"/>
      <c r="LML240" s="56"/>
      <c r="LMM240" s="56"/>
      <c r="LMN240" s="56"/>
      <c r="LMO240" s="56"/>
      <c r="LMP240" s="56"/>
      <c r="LMQ240" s="56"/>
      <c r="LMR240" s="56"/>
      <c r="LMS240" s="56"/>
      <c r="LMT240" s="56"/>
      <c r="LMU240" s="56"/>
      <c r="LMV240" s="56"/>
      <c r="LMW240" s="56"/>
      <c r="LMX240" s="56"/>
      <c r="LMY240" s="56"/>
      <c r="LMZ240" s="56"/>
      <c r="LNA240" s="56"/>
      <c r="LNB240" s="56"/>
      <c r="LNC240" s="56"/>
      <c r="LND240" s="56"/>
      <c r="LNE240" s="56"/>
      <c r="LNF240" s="56"/>
      <c r="LNG240" s="56"/>
      <c r="LNH240" s="56"/>
      <c r="LNI240" s="56"/>
      <c r="LNJ240" s="56"/>
      <c r="LNK240" s="56"/>
      <c r="LNL240" s="56"/>
      <c r="LNM240" s="56"/>
      <c r="LNN240" s="56"/>
      <c r="LNO240" s="56"/>
      <c r="LNP240" s="56"/>
      <c r="LNQ240" s="56"/>
      <c r="LNR240" s="56"/>
      <c r="LNS240" s="56"/>
      <c r="LNT240" s="56"/>
      <c r="LNU240" s="56"/>
      <c r="LNV240" s="56"/>
      <c r="LNW240" s="56"/>
      <c r="LNX240" s="56"/>
      <c r="LNY240" s="56"/>
      <c r="LNZ240" s="56"/>
      <c r="LOA240" s="56"/>
      <c r="LOB240" s="56"/>
      <c r="LOC240" s="56"/>
      <c r="LOD240" s="56"/>
      <c r="LOE240" s="56"/>
      <c r="LOF240" s="56"/>
      <c r="LOG240" s="56"/>
      <c r="LOH240" s="56"/>
      <c r="LOI240" s="56"/>
      <c r="LOJ240" s="56"/>
      <c r="LOK240" s="56"/>
      <c r="LOL240" s="56"/>
      <c r="LOM240" s="56"/>
      <c r="LON240" s="56"/>
      <c r="LOO240" s="56"/>
      <c r="LOP240" s="56"/>
      <c r="LOQ240" s="56"/>
      <c r="LOR240" s="56"/>
      <c r="LOS240" s="56"/>
      <c r="LOT240" s="56"/>
      <c r="LOU240" s="56"/>
      <c r="LOV240" s="56"/>
      <c r="LOW240" s="56"/>
      <c r="LOX240" s="56"/>
      <c r="LOY240" s="56"/>
      <c r="LOZ240" s="56"/>
      <c r="LPA240" s="56"/>
      <c r="LPB240" s="56"/>
      <c r="LPC240" s="56"/>
      <c r="LPD240" s="56"/>
      <c r="LPE240" s="56"/>
      <c r="LPF240" s="56"/>
      <c r="LPG240" s="56"/>
      <c r="LPH240" s="56"/>
      <c r="LPI240" s="56"/>
      <c r="LPJ240" s="56"/>
      <c r="LPK240" s="56"/>
      <c r="LPL240" s="56"/>
      <c r="LPM240" s="56"/>
      <c r="LPN240" s="56"/>
      <c r="LPO240" s="56"/>
      <c r="LPP240" s="56"/>
      <c r="LPQ240" s="56"/>
      <c r="LPR240" s="56"/>
      <c r="LPS240" s="56"/>
      <c r="LPT240" s="56"/>
      <c r="LPU240" s="56"/>
      <c r="LPV240" s="56"/>
      <c r="LPW240" s="56"/>
      <c r="LPX240" s="56"/>
      <c r="LPY240" s="56"/>
      <c r="LPZ240" s="56"/>
      <c r="LQA240" s="56"/>
      <c r="LQB240" s="56"/>
      <c r="LQC240" s="56"/>
      <c r="LQD240" s="56"/>
      <c r="LQE240" s="56"/>
      <c r="LQF240" s="56"/>
      <c r="LQG240" s="56"/>
      <c r="LQH240" s="56"/>
      <c r="LQI240" s="56"/>
      <c r="LQJ240" s="56"/>
      <c r="LQK240" s="56"/>
      <c r="LQL240" s="56"/>
      <c r="LQM240" s="56"/>
      <c r="LQN240" s="56"/>
      <c r="LQO240" s="56"/>
      <c r="LQP240" s="56"/>
      <c r="LQQ240" s="56"/>
      <c r="LQR240" s="56"/>
      <c r="LQS240" s="56"/>
      <c r="LQT240" s="56"/>
      <c r="LQU240" s="56"/>
      <c r="LQV240" s="56"/>
      <c r="LQW240" s="56"/>
      <c r="LQX240" s="56"/>
      <c r="LQY240" s="56"/>
      <c r="LQZ240" s="56"/>
      <c r="LRA240" s="56"/>
      <c r="LRB240" s="56"/>
      <c r="LRC240" s="56"/>
      <c r="LRD240" s="56"/>
      <c r="LRE240" s="56"/>
      <c r="LRF240" s="56"/>
      <c r="LRG240" s="56"/>
      <c r="LRH240" s="56"/>
      <c r="LRI240" s="56"/>
      <c r="LRJ240" s="56"/>
      <c r="LRK240" s="56"/>
      <c r="LRL240" s="56"/>
      <c r="LRM240" s="56"/>
      <c r="LRN240" s="56"/>
      <c r="LRO240" s="56"/>
      <c r="LRP240" s="56"/>
      <c r="LRQ240" s="56"/>
      <c r="LRR240" s="56"/>
      <c r="LRS240" s="56"/>
      <c r="LRT240" s="56"/>
      <c r="LRU240" s="56"/>
      <c r="LRV240" s="56"/>
      <c r="LRW240" s="56"/>
      <c r="LRX240" s="56"/>
      <c r="LRY240" s="56"/>
      <c r="LRZ240" s="56"/>
      <c r="LSA240" s="56"/>
      <c r="LSB240" s="56"/>
      <c r="LSC240" s="56"/>
      <c r="LSD240" s="56"/>
      <c r="LSE240" s="56"/>
      <c r="LSF240" s="56"/>
      <c r="LSG240" s="56"/>
      <c r="LSH240" s="56"/>
      <c r="LSI240" s="56"/>
      <c r="LSJ240" s="56"/>
      <c r="LSK240" s="56"/>
      <c r="LSL240" s="56"/>
      <c r="LSM240" s="56"/>
      <c r="LSN240" s="56"/>
      <c r="LSO240" s="56"/>
      <c r="LSP240" s="56"/>
      <c r="LSQ240" s="56"/>
      <c r="LSR240" s="56"/>
      <c r="LSS240" s="56"/>
      <c r="LST240" s="56"/>
      <c r="LSU240" s="56"/>
      <c r="LSV240" s="56"/>
      <c r="LSW240" s="56"/>
      <c r="LSX240" s="56"/>
      <c r="LSY240" s="56"/>
      <c r="LSZ240" s="56"/>
      <c r="LTA240" s="56"/>
      <c r="LTB240" s="56"/>
      <c r="LTC240" s="56"/>
      <c r="LTD240" s="56"/>
      <c r="LTE240" s="56"/>
      <c r="LTF240" s="56"/>
      <c r="LTG240" s="56"/>
      <c r="LTH240" s="56"/>
      <c r="LTI240" s="56"/>
      <c r="LTJ240" s="56"/>
      <c r="LTK240" s="56"/>
      <c r="LTL240" s="56"/>
      <c r="LTM240" s="56"/>
      <c r="LTN240" s="56"/>
      <c r="LTO240" s="56"/>
      <c r="LTP240" s="56"/>
      <c r="LTQ240" s="56"/>
      <c r="LTR240" s="56"/>
      <c r="LTS240" s="56"/>
      <c r="LTT240" s="56"/>
      <c r="LTU240" s="56"/>
      <c r="LTV240" s="56"/>
      <c r="LTW240" s="56"/>
      <c r="LTX240" s="56"/>
      <c r="LTY240" s="56"/>
      <c r="LTZ240" s="56"/>
      <c r="LUA240" s="56"/>
      <c r="LUB240" s="56"/>
      <c r="LUC240" s="56"/>
      <c r="LUD240" s="56"/>
      <c r="LUE240" s="56"/>
      <c r="LUF240" s="56"/>
      <c r="LUG240" s="56"/>
      <c r="LUH240" s="56"/>
      <c r="LUI240" s="56"/>
      <c r="LUJ240" s="56"/>
      <c r="LUK240" s="56"/>
      <c r="LUL240" s="56"/>
      <c r="LUM240" s="56"/>
      <c r="LUN240" s="56"/>
      <c r="LUO240" s="56"/>
      <c r="LUP240" s="56"/>
      <c r="LUQ240" s="56"/>
      <c r="LUR240" s="56"/>
      <c r="LUS240" s="56"/>
      <c r="LUT240" s="56"/>
      <c r="LUU240" s="56"/>
      <c r="LUV240" s="56"/>
      <c r="LUW240" s="56"/>
      <c r="LUX240" s="56"/>
      <c r="LUY240" s="56"/>
      <c r="LUZ240" s="56"/>
      <c r="LVA240" s="56"/>
      <c r="LVB240" s="56"/>
      <c r="LVC240" s="56"/>
      <c r="LVD240" s="56"/>
      <c r="LVE240" s="56"/>
      <c r="LVF240" s="56"/>
      <c r="LVG240" s="56"/>
      <c r="LVH240" s="56"/>
      <c r="LVI240" s="56"/>
      <c r="LVJ240" s="56"/>
      <c r="LVK240" s="56"/>
      <c r="LVL240" s="56"/>
      <c r="LVM240" s="56"/>
      <c r="LVN240" s="56"/>
      <c r="LVO240" s="56"/>
      <c r="LVP240" s="56"/>
      <c r="LVQ240" s="56"/>
      <c r="LVR240" s="56"/>
      <c r="LVS240" s="56"/>
      <c r="LVT240" s="56"/>
      <c r="LVU240" s="56"/>
      <c r="LVV240" s="56"/>
      <c r="LVW240" s="56"/>
      <c r="LVX240" s="56"/>
      <c r="LVY240" s="56"/>
      <c r="LVZ240" s="56"/>
      <c r="LWA240" s="56"/>
      <c r="LWB240" s="56"/>
      <c r="LWC240" s="56"/>
      <c r="LWD240" s="56"/>
      <c r="LWE240" s="56"/>
      <c r="LWF240" s="56"/>
      <c r="LWG240" s="56"/>
      <c r="LWH240" s="56"/>
      <c r="LWI240" s="56"/>
      <c r="LWJ240" s="56"/>
      <c r="LWK240" s="56"/>
      <c r="LWL240" s="56"/>
      <c r="LWM240" s="56"/>
      <c r="LWN240" s="56"/>
      <c r="LWO240" s="56"/>
      <c r="LWP240" s="56"/>
      <c r="LWQ240" s="56"/>
      <c r="LWR240" s="56"/>
      <c r="LWS240" s="56"/>
      <c r="LWT240" s="56"/>
      <c r="LWU240" s="56"/>
      <c r="LWV240" s="56"/>
      <c r="LWW240" s="56"/>
      <c r="LWX240" s="56"/>
      <c r="LWY240" s="56"/>
      <c r="LWZ240" s="56"/>
      <c r="LXA240" s="56"/>
      <c r="LXB240" s="56"/>
      <c r="LXC240" s="56"/>
      <c r="LXD240" s="56"/>
      <c r="LXE240" s="56"/>
      <c r="LXF240" s="56"/>
      <c r="LXG240" s="56"/>
      <c r="LXH240" s="56"/>
      <c r="LXI240" s="56"/>
      <c r="LXJ240" s="56"/>
      <c r="LXK240" s="56"/>
      <c r="LXL240" s="56"/>
      <c r="LXM240" s="56"/>
      <c r="LXN240" s="56"/>
      <c r="LXO240" s="56"/>
      <c r="LXP240" s="56"/>
      <c r="LXQ240" s="56"/>
      <c r="LXR240" s="56"/>
      <c r="LXS240" s="56"/>
      <c r="LXT240" s="56"/>
      <c r="LXU240" s="56"/>
      <c r="LXV240" s="56"/>
      <c r="LXW240" s="56"/>
      <c r="LXX240" s="56"/>
      <c r="LXY240" s="56"/>
      <c r="LXZ240" s="56"/>
      <c r="LYA240" s="56"/>
      <c r="LYB240" s="56"/>
      <c r="LYC240" s="56"/>
      <c r="LYD240" s="56"/>
      <c r="LYE240" s="56"/>
      <c r="LYF240" s="56"/>
      <c r="LYG240" s="56"/>
      <c r="LYH240" s="56"/>
      <c r="LYI240" s="56"/>
      <c r="LYJ240" s="56"/>
      <c r="LYK240" s="56"/>
      <c r="LYL240" s="56"/>
      <c r="LYM240" s="56"/>
      <c r="LYN240" s="56"/>
      <c r="LYO240" s="56"/>
      <c r="LYP240" s="56"/>
      <c r="LYQ240" s="56"/>
      <c r="LYR240" s="56"/>
      <c r="LYS240" s="56"/>
      <c r="LYT240" s="56"/>
      <c r="LYU240" s="56"/>
      <c r="LYV240" s="56"/>
      <c r="LYW240" s="56"/>
      <c r="LYX240" s="56"/>
      <c r="LYY240" s="56"/>
      <c r="LYZ240" s="56"/>
      <c r="LZA240" s="56"/>
      <c r="LZB240" s="56"/>
      <c r="LZC240" s="56"/>
      <c r="LZD240" s="56"/>
      <c r="LZE240" s="56"/>
      <c r="LZF240" s="56"/>
      <c r="LZG240" s="56"/>
      <c r="LZH240" s="56"/>
      <c r="LZI240" s="56"/>
      <c r="LZJ240" s="56"/>
      <c r="LZK240" s="56"/>
      <c r="LZL240" s="56"/>
      <c r="LZM240" s="56"/>
      <c r="LZN240" s="56"/>
      <c r="LZO240" s="56"/>
      <c r="LZP240" s="56"/>
      <c r="LZQ240" s="56"/>
      <c r="LZR240" s="56"/>
      <c r="LZS240" s="56"/>
      <c r="LZT240" s="56"/>
      <c r="LZU240" s="56"/>
      <c r="LZV240" s="56"/>
      <c r="LZW240" s="56"/>
      <c r="LZX240" s="56"/>
      <c r="LZY240" s="56"/>
      <c r="LZZ240" s="56"/>
      <c r="MAA240" s="56"/>
      <c r="MAB240" s="56"/>
      <c r="MAC240" s="56"/>
      <c r="MAD240" s="56"/>
      <c r="MAE240" s="56"/>
      <c r="MAF240" s="56"/>
      <c r="MAG240" s="56"/>
      <c r="MAH240" s="56"/>
      <c r="MAI240" s="56"/>
      <c r="MAJ240" s="56"/>
      <c r="MAK240" s="56"/>
      <c r="MAL240" s="56"/>
      <c r="MAM240" s="56"/>
      <c r="MAN240" s="56"/>
      <c r="MAO240" s="56"/>
      <c r="MAP240" s="56"/>
      <c r="MAQ240" s="56"/>
      <c r="MAR240" s="56"/>
      <c r="MAS240" s="56"/>
      <c r="MAT240" s="56"/>
      <c r="MAU240" s="56"/>
      <c r="MAV240" s="56"/>
      <c r="MAW240" s="56"/>
      <c r="MAX240" s="56"/>
      <c r="MAY240" s="56"/>
      <c r="MAZ240" s="56"/>
      <c r="MBA240" s="56"/>
      <c r="MBB240" s="56"/>
      <c r="MBC240" s="56"/>
      <c r="MBD240" s="56"/>
      <c r="MBE240" s="56"/>
      <c r="MBF240" s="56"/>
      <c r="MBG240" s="56"/>
      <c r="MBH240" s="56"/>
      <c r="MBI240" s="56"/>
      <c r="MBJ240" s="56"/>
      <c r="MBK240" s="56"/>
      <c r="MBL240" s="56"/>
      <c r="MBM240" s="56"/>
      <c r="MBN240" s="56"/>
      <c r="MBO240" s="56"/>
      <c r="MBP240" s="56"/>
      <c r="MBQ240" s="56"/>
      <c r="MBR240" s="56"/>
      <c r="MBS240" s="56"/>
      <c r="MBT240" s="56"/>
      <c r="MBU240" s="56"/>
      <c r="MBV240" s="56"/>
      <c r="MBW240" s="56"/>
      <c r="MBX240" s="56"/>
      <c r="MBY240" s="56"/>
      <c r="MBZ240" s="56"/>
      <c r="MCA240" s="56"/>
      <c r="MCB240" s="56"/>
      <c r="MCC240" s="56"/>
      <c r="MCD240" s="56"/>
      <c r="MCE240" s="56"/>
      <c r="MCF240" s="56"/>
      <c r="MCG240" s="56"/>
      <c r="MCH240" s="56"/>
      <c r="MCI240" s="56"/>
      <c r="MCJ240" s="56"/>
      <c r="MCK240" s="56"/>
      <c r="MCL240" s="56"/>
      <c r="MCM240" s="56"/>
      <c r="MCN240" s="56"/>
      <c r="MCO240" s="56"/>
      <c r="MCP240" s="56"/>
      <c r="MCQ240" s="56"/>
      <c r="MCR240" s="56"/>
      <c r="MCS240" s="56"/>
      <c r="MCT240" s="56"/>
      <c r="MCU240" s="56"/>
      <c r="MCV240" s="56"/>
      <c r="MCW240" s="56"/>
      <c r="MCX240" s="56"/>
      <c r="MCY240" s="56"/>
      <c r="MCZ240" s="56"/>
      <c r="MDA240" s="56"/>
      <c r="MDB240" s="56"/>
      <c r="MDC240" s="56"/>
      <c r="MDD240" s="56"/>
      <c r="MDE240" s="56"/>
      <c r="MDF240" s="56"/>
      <c r="MDG240" s="56"/>
      <c r="MDH240" s="56"/>
      <c r="MDI240" s="56"/>
      <c r="MDJ240" s="56"/>
      <c r="MDK240" s="56"/>
      <c r="MDL240" s="56"/>
      <c r="MDM240" s="56"/>
      <c r="MDN240" s="56"/>
      <c r="MDO240" s="56"/>
      <c r="MDP240" s="56"/>
      <c r="MDQ240" s="56"/>
      <c r="MDR240" s="56"/>
      <c r="MDS240" s="56"/>
      <c r="MDT240" s="56"/>
      <c r="MDU240" s="56"/>
      <c r="MDV240" s="56"/>
      <c r="MDW240" s="56"/>
      <c r="MDX240" s="56"/>
      <c r="MDY240" s="56"/>
      <c r="MDZ240" s="56"/>
      <c r="MEA240" s="56"/>
      <c r="MEB240" s="56"/>
      <c r="MEC240" s="56"/>
      <c r="MED240" s="56"/>
      <c r="MEE240" s="56"/>
      <c r="MEF240" s="56"/>
      <c r="MEG240" s="56"/>
      <c r="MEH240" s="56"/>
      <c r="MEI240" s="56"/>
      <c r="MEJ240" s="56"/>
      <c r="MEK240" s="56"/>
      <c r="MEL240" s="56"/>
      <c r="MEM240" s="56"/>
      <c r="MEN240" s="56"/>
      <c r="MEO240" s="56"/>
      <c r="MEP240" s="56"/>
      <c r="MEQ240" s="56"/>
      <c r="MER240" s="56"/>
      <c r="MES240" s="56"/>
      <c r="MET240" s="56"/>
      <c r="MEU240" s="56"/>
      <c r="MEV240" s="56"/>
      <c r="MEW240" s="56"/>
      <c r="MEX240" s="56"/>
      <c r="MEY240" s="56"/>
      <c r="MEZ240" s="56"/>
      <c r="MFA240" s="56"/>
      <c r="MFB240" s="56"/>
      <c r="MFC240" s="56"/>
      <c r="MFD240" s="56"/>
      <c r="MFE240" s="56"/>
      <c r="MFF240" s="56"/>
      <c r="MFG240" s="56"/>
      <c r="MFH240" s="56"/>
      <c r="MFI240" s="56"/>
      <c r="MFJ240" s="56"/>
      <c r="MFK240" s="56"/>
      <c r="MFL240" s="56"/>
      <c r="MFM240" s="56"/>
      <c r="MFN240" s="56"/>
      <c r="MFO240" s="56"/>
      <c r="MFP240" s="56"/>
      <c r="MFQ240" s="56"/>
      <c r="MFR240" s="56"/>
      <c r="MFS240" s="56"/>
      <c r="MFT240" s="56"/>
      <c r="MFU240" s="56"/>
      <c r="MFV240" s="56"/>
      <c r="MFW240" s="56"/>
      <c r="MFX240" s="56"/>
      <c r="MFY240" s="56"/>
      <c r="MFZ240" s="56"/>
      <c r="MGA240" s="56"/>
      <c r="MGB240" s="56"/>
      <c r="MGC240" s="56"/>
      <c r="MGD240" s="56"/>
      <c r="MGE240" s="56"/>
      <c r="MGF240" s="56"/>
      <c r="MGG240" s="56"/>
      <c r="MGH240" s="56"/>
      <c r="MGI240" s="56"/>
      <c r="MGJ240" s="56"/>
      <c r="MGK240" s="56"/>
      <c r="MGL240" s="56"/>
      <c r="MGM240" s="56"/>
      <c r="MGN240" s="56"/>
      <c r="MGO240" s="56"/>
      <c r="MGP240" s="56"/>
      <c r="MGQ240" s="56"/>
      <c r="MGR240" s="56"/>
      <c r="MGS240" s="56"/>
      <c r="MGT240" s="56"/>
      <c r="MGU240" s="56"/>
      <c r="MGV240" s="56"/>
      <c r="MGW240" s="56"/>
      <c r="MGX240" s="56"/>
      <c r="MGY240" s="56"/>
      <c r="MGZ240" s="56"/>
      <c r="MHA240" s="56"/>
      <c r="MHB240" s="56"/>
      <c r="MHC240" s="56"/>
      <c r="MHD240" s="56"/>
      <c r="MHE240" s="56"/>
      <c r="MHF240" s="56"/>
      <c r="MHG240" s="56"/>
      <c r="MHH240" s="56"/>
      <c r="MHI240" s="56"/>
      <c r="MHJ240" s="56"/>
      <c r="MHK240" s="56"/>
      <c r="MHL240" s="56"/>
      <c r="MHM240" s="56"/>
      <c r="MHN240" s="56"/>
      <c r="MHO240" s="56"/>
      <c r="MHP240" s="56"/>
      <c r="MHQ240" s="56"/>
      <c r="MHR240" s="56"/>
      <c r="MHS240" s="56"/>
      <c r="MHT240" s="56"/>
      <c r="MHU240" s="56"/>
      <c r="MHV240" s="56"/>
      <c r="MHW240" s="56"/>
      <c r="MHX240" s="56"/>
      <c r="MHY240" s="56"/>
      <c r="MHZ240" s="56"/>
      <c r="MIA240" s="56"/>
      <c r="MIB240" s="56"/>
      <c r="MIC240" s="56"/>
      <c r="MID240" s="56"/>
      <c r="MIE240" s="56"/>
      <c r="MIF240" s="56"/>
      <c r="MIG240" s="56"/>
      <c r="MIH240" s="56"/>
      <c r="MII240" s="56"/>
      <c r="MIJ240" s="56"/>
      <c r="MIK240" s="56"/>
      <c r="MIL240" s="56"/>
      <c r="MIM240" s="56"/>
      <c r="MIN240" s="56"/>
      <c r="MIO240" s="56"/>
      <c r="MIP240" s="56"/>
      <c r="MIQ240" s="56"/>
      <c r="MIR240" s="56"/>
      <c r="MIS240" s="56"/>
      <c r="MIT240" s="56"/>
      <c r="MIU240" s="56"/>
      <c r="MIV240" s="56"/>
      <c r="MIW240" s="56"/>
      <c r="MIX240" s="56"/>
      <c r="MIY240" s="56"/>
      <c r="MIZ240" s="56"/>
      <c r="MJA240" s="56"/>
      <c r="MJB240" s="56"/>
      <c r="MJC240" s="56"/>
      <c r="MJD240" s="56"/>
      <c r="MJE240" s="56"/>
      <c r="MJF240" s="56"/>
      <c r="MJG240" s="56"/>
      <c r="MJH240" s="56"/>
      <c r="MJI240" s="56"/>
      <c r="MJJ240" s="56"/>
      <c r="MJK240" s="56"/>
      <c r="MJL240" s="56"/>
      <c r="MJM240" s="56"/>
      <c r="MJN240" s="56"/>
      <c r="MJO240" s="56"/>
      <c r="MJP240" s="56"/>
      <c r="MJQ240" s="56"/>
      <c r="MJR240" s="56"/>
      <c r="MJS240" s="56"/>
      <c r="MJT240" s="56"/>
      <c r="MJU240" s="56"/>
      <c r="MJV240" s="56"/>
      <c r="MJW240" s="56"/>
      <c r="MJX240" s="56"/>
      <c r="MJY240" s="56"/>
      <c r="MJZ240" s="56"/>
      <c r="MKA240" s="56"/>
      <c r="MKB240" s="56"/>
      <c r="MKC240" s="56"/>
      <c r="MKD240" s="56"/>
      <c r="MKE240" s="56"/>
      <c r="MKF240" s="56"/>
      <c r="MKG240" s="56"/>
      <c r="MKH240" s="56"/>
      <c r="MKI240" s="56"/>
      <c r="MKJ240" s="56"/>
      <c r="MKK240" s="56"/>
      <c r="MKL240" s="56"/>
      <c r="MKM240" s="56"/>
      <c r="MKN240" s="56"/>
      <c r="MKO240" s="56"/>
      <c r="MKP240" s="56"/>
      <c r="MKQ240" s="56"/>
      <c r="MKR240" s="56"/>
      <c r="MKS240" s="56"/>
      <c r="MKT240" s="56"/>
      <c r="MKU240" s="56"/>
      <c r="MKV240" s="56"/>
      <c r="MKW240" s="56"/>
      <c r="MKX240" s="56"/>
      <c r="MKY240" s="56"/>
      <c r="MKZ240" s="56"/>
      <c r="MLA240" s="56"/>
      <c r="MLB240" s="56"/>
      <c r="MLC240" s="56"/>
      <c r="MLD240" s="56"/>
      <c r="MLE240" s="56"/>
      <c r="MLF240" s="56"/>
      <c r="MLG240" s="56"/>
      <c r="MLH240" s="56"/>
      <c r="MLI240" s="56"/>
      <c r="MLJ240" s="56"/>
      <c r="MLK240" s="56"/>
      <c r="MLL240" s="56"/>
      <c r="MLM240" s="56"/>
      <c r="MLN240" s="56"/>
      <c r="MLO240" s="56"/>
      <c r="MLP240" s="56"/>
      <c r="MLQ240" s="56"/>
      <c r="MLR240" s="56"/>
      <c r="MLS240" s="56"/>
      <c r="MLT240" s="56"/>
      <c r="MLU240" s="56"/>
      <c r="MLV240" s="56"/>
      <c r="MLW240" s="56"/>
      <c r="MLX240" s="56"/>
      <c r="MLY240" s="56"/>
      <c r="MLZ240" s="56"/>
      <c r="MMA240" s="56"/>
      <c r="MMB240" s="56"/>
      <c r="MMC240" s="56"/>
      <c r="MMD240" s="56"/>
      <c r="MME240" s="56"/>
      <c r="MMF240" s="56"/>
      <c r="MMG240" s="56"/>
      <c r="MMH240" s="56"/>
      <c r="MMI240" s="56"/>
      <c r="MMJ240" s="56"/>
      <c r="MMK240" s="56"/>
      <c r="MML240" s="56"/>
      <c r="MMM240" s="56"/>
      <c r="MMN240" s="56"/>
      <c r="MMO240" s="56"/>
      <c r="MMP240" s="56"/>
      <c r="MMQ240" s="56"/>
      <c r="MMR240" s="56"/>
      <c r="MMS240" s="56"/>
      <c r="MMT240" s="56"/>
      <c r="MMU240" s="56"/>
      <c r="MMV240" s="56"/>
      <c r="MMW240" s="56"/>
      <c r="MMX240" s="56"/>
      <c r="MMY240" s="56"/>
      <c r="MMZ240" s="56"/>
      <c r="MNA240" s="56"/>
      <c r="MNB240" s="56"/>
      <c r="MNC240" s="56"/>
      <c r="MND240" s="56"/>
      <c r="MNE240" s="56"/>
      <c r="MNF240" s="56"/>
      <c r="MNG240" s="56"/>
      <c r="MNH240" s="56"/>
      <c r="MNI240" s="56"/>
      <c r="MNJ240" s="56"/>
      <c r="MNK240" s="56"/>
      <c r="MNL240" s="56"/>
      <c r="MNM240" s="56"/>
      <c r="MNN240" s="56"/>
      <c r="MNO240" s="56"/>
      <c r="MNP240" s="56"/>
      <c r="MNQ240" s="56"/>
      <c r="MNR240" s="56"/>
      <c r="MNS240" s="56"/>
      <c r="MNT240" s="56"/>
      <c r="MNU240" s="56"/>
      <c r="MNV240" s="56"/>
      <c r="MNW240" s="56"/>
      <c r="MNX240" s="56"/>
      <c r="MNY240" s="56"/>
      <c r="MNZ240" s="56"/>
      <c r="MOA240" s="56"/>
      <c r="MOB240" s="56"/>
      <c r="MOC240" s="56"/>
      <c r="MOD240" s="56"/>
      <c r="MOE240" s="56"/>
      <c r="MOF240" s="56"/>
      <c r="MOG240" s="56"/>
      <c r="MOH240" s="56"/>
      <c r="MOI240" s="56"/>
      <c r="MOJ240" s="56"/>
      <c r="MOK240" s="56"/>
      <c r="MOL240" s="56"/>
      <c r="MOM240" s="56"/>
      <c r="MON240" s="56"/>
      <c r="MOO240" s="56"/>
      <c r="MOP240" s="56"/>
      <c r="MOQ240" s="56"/>
      <c r="MOR240" s="56"/>
      <c r="MOS240" s="56"/>
      <c r="MOT240" s="56"/>
      <c r="MOU240" s="56"/>
      <c r="MOV240" s="56"/>
      <c r="MOW240" s="56"/>
      <c r="MOX240" s="56"/>
      <c r="MOY240" s="56"/>
      <c r="MOZ240" s="56"/>
      <c r="MPA240" s="56"/>
      <c r="MPB240" s="56"/>
      <c r="MPC240" s="56"/>
      <c r="MPD240" s="56"/>
      <c r="MPE240" s="56"/>
      <c r="MPF240" s="56"/>
      <c r="MPG240" s="56"/>
      <c r="MPH240" s="56"/>
      <c r="MPI240" s="56"/>
      <c r="MPJ240" s="56"/>
      <c r="MPK240" s="56"/>
      <c r="MPL240" s="56"/>
      <c r="MPM240" s="56"/>
      <c r="MPN240" s="56"/>
      <c r="MPO240" s="56"/>
      <c r="MPP240" s="56"/>
      <c r="MPQ240" s="56"/>
      <c r="MPR240" s="56"/>
      <c r="MPS240" s="56"/>
      <c r="MPT240" s="56"/>
      <c r="MPU240" s="56"/>
      <c r="MPV240" s="56"/>
      <c r="MPW240" s="56"/>
      <c r="MPX240" s="56"/>
      <c r="MPY240" s="56"/>
      <c r="MPZ240" s="56"/>
      <c r="MQA240" s="56"/>
      <c r="MQB240" s="56"/>
      <c r="MQC240" s="56"/>
      <c r="MQD240" s="56"/>
      <c r="MQE240" s="56"/>
      <c r="MQF240" s="56"/>
      <c r="MQG240" s="56"/>
      <c r="MQH240" s="56"/>
      <c r="MQI240" s="56"/>
      <c r="MQJ240" s="56"/>
      <c r="MQK240" s="56"/>
      <c r="MQL240" s="56"/>
      <c r="MQM240" s="56"/>
      <c r="MQN240" s="56"/>
      <c r="MQO240" s="56"/>
      <c r="MQP240" s="56"/>
      <c r="MQQ240" s="56"/>
      <c r="MQR240" s="56"/>
      <c r="MQS240" s="56"/>
      <c r="MQT240" s="56"/>
      <c r="MQU240" s="56"/>
      <c r="MQV240" s="56"/>
      <c r="MQW240" s="56"/>
      <c r="MQX240" s="56"/>
      <c r="MQY240" s="56"/>
      <c r="MQZ240" s="56"/>
      <c r="MRA240" s="56"/>
      <c r="MRB240" s="56"/>
      <c r="MRC240" s="56"/>
      <c r="MRD240" s="56"/>
      <c r="MRE240" s="56"/>
      <c r="MRF240" s="56"/>
      <c r="MRG240" s="56"/>
      <c r="MRH240" s="56"/>
      <c r="MRI240" s="56"/>
      <c r="MRJ240" s="56"/>
      <c r="MRK240" s="56"/>
      <c r="MRL240" s="56"/>
      <c r="MRM240" s="56"/>
      <c r="MRN240" s="56"/>
      <c r="MRO240" s="56"/>
      <c r="MRP240" s="56"/>
      <c r="MRQ240" s="56"/>
      <c r="MRR240" s="56"/>
      <c r="MRS240" s="56"/>
      <c r="MRT240" s="56"/>
      <c r="MRU240" s="56"/>
      <c r="MRV240" s="56"/>
      <c r="MRW240" s="56"/>
      <c r="MRX240" s="56"/>
      <c r="MRY240" s="56"/>
      <c r="MRZ240" s="56"/>
      <c r="MSA240" s="56"/>
      <c r="MSB240" s="56"/>
      <c r="MSC240" s="56"/>
      <c r="MSD240" s="56"/>
      <c r="MSE240" s="56"/>
      <c r="MSF240" s="56"/>
      <c r="MSG240" s="56"/>
      <c r="MSH240" s="56"/>
      <c r="MSI240" s="56"/>
      <c r="MSJ240" s="56"/>
      <c r="MSK240" s="56"/>
      <c r="MSL240" s="56"/>
      <c r="MSM240" s="56"/>
      <c r="MSN240" s="56"/>
      <c r="MSO240" s="56"/>
      <c r="MSP240" s="56"/>
      <c r="MSQ240" s="56"/>
      <c r="MSR240" s="56"/>
      <c r="MSS240" s="56"/>
      <c r="MST240" s="56"/>
      <c r="MSU240" s="56"/>
      <c r="MSV240" s="56"/>
      <c r="MSW240" s="56"/>
      <c r="MSX240" s="56"/>
      <c r="MSY240" s="56"/>
      <c r="MSZ240" s="56"/>
      <c r="MTA240" s="56"/>
      <c r="MTB240" s="56"/>
      <c r="MTC240" s="56"/>
      <c r="MTD240" s="56"/>
      <c r="MTE240" s="56"/>
      <c r="MTF240" s="56"/>
      <c r="MTG240" s="56"/>
      <c r="MTH240" s="56"/>
      <c r="MTI240" s="56"/>
      <c r="MTJ240" s="56"/>
      <c r="MTK240" s="56"/>
      <c r="MTL240" s="56"/>
      <c r="MTM240" s="56"/>
      <c r="MTN240" s="56"/>
      <c r="MTO240" s="56"/>
      <c r="MTP240" s="56"/>
      <c r="MTQ240" s="56"/>
      <c r="MTR240" s="56"/>
      <c r="MTS240" s="56"/>
      <c r="MTT240" s="56"/>
      <c r="MTU240" s="56"/>
      <c r="MTV240" s="56"/>
      <c r="MTW240" s="56"/>
      <c r="MTX240" s="56"/>
      <c r="MTY240" s="56"/>
      <c r="MTZ240" s="56"/>
      <c r="MUA240" s="56"/>
      <c r="MUB240" s="56"/>
      <c r="MUC240" s="56"/>
      <c r="MUD240" s="56"/>
      <c r="MUE240" s="56"/>
      <c r="MUF240" s="56"/>
      <c r="MUG240" s="56"/>
      <c r="MUH240" s="56"/>
      <c r="MUI240" s="56"/>
      <c r="MUJ240" s="56"/>
      <c r="MUK240" s="56"/>
      <c r="MUL240" s="56"/>
      <c r="MUM240" s="56"/>
      <c r="MUN240" s="56"/>
      <c r="MUO240" s="56"/>
      <c r="MUP240" s="56"/>
      <c r="MUQ240" s="56"/>
      <c r="MUR240" s="56"/>
      <c r="MUS240" s="56"/>
      <c r="MUT240" s="56"/>
      <c r="MUU240" s="56"/>
      <c r="MUV240" s="56"/>
      <c r="MUW240" s="56"/>
      <c r="MUX240" s="56"/>
      <c r="MUY240" s="56"/>
      <c r="MUZ240" s="56"/>
      <c r="MVA240" s="56"/>
      <c r="MVB240" s="56"/>
      <c r="MVC240" s="56"/>
      <c r="MVD240" s="56"/>
      <c r="MVE240" s="56"/>
      <c r="MVF240" s="56"/>
      <c r="MVG240" s="56"/>
      <c r="MVH240" s="56"/>
      <c r="MVI240" s="56"/>
      <c r="MVJ240" s="56"/>
      <c r="MVK240" s="56"/>
      <c r="MVL240" s="56"/>
      <c r="MVM240" s="56"/>
      <c r="MVN240" s="56"/>
      <c r="MVO240" s="56"/>
      <c r="MVP240" s="56"/>
      <c r="MVQ240" s="56"/>
      <c r="MVR240" s="56"/>
      <c r="MVS240" s="56"/>
      <c r="MVT240" s="56"/>
      <c r="MVU240" s="56"/>
      <c r="MVV240" s="56"/>
      <c r="MVW240" s="56"/>
      <c r="MVX240" s="56"/>
      <c r="MVY240" s="56"/>
      <c r="MVZ240" s="56"/>
      <c r="MWA240" s="56"/>
      <c r="MWB240" s="56"/>
      <c r="MWC240" s="56"/>
      <c r="MWD240" s="56"/>
      <c r="MWE240" s="56"/>
      <c r="MWF240" s="56"/>
      <c r="MWG240" s="56"/>
      <c r="MWH240" s="56"/>
      <c r="MWI240" s="56"/>
      <c r="MWJ240" s="56"/>
      <c r="MWK240" s="56"/>
      <c r="MWL240" s="56"/>
      <c r="MWM240" s="56"/>
      <c r="MWN240" s="56"/>
      <c r="MWO240" s="56"/>
      <c r="MWP240" s="56"/>
      <c r="MWQ240" s="56"/>
      <c r="MWR240" s="56"/>
      <c r="MWS240" s="56"/>
      <c r="MWT240" s="56"/>
      <c r="MWU240" s="56"/>
      <c r="MWV240" s="56"/>
      <c r="MWW240" s="56"/>
      <c r="MWX240" s="56"/>
      <c r="MWY240" s="56"/>
      <c r="MWZ240" s="56"/>
      <c r="MXA240" s="56"/>
      <c r="MXB240" s="56"/>
      <c r="MXC240" s="56"/>
      <c r="MXD240" s="56"/>
      <c r="MXE240" s="56"/>
      <c r="MXF240" s="56"/>
      <c r="MXG240" s="56"/>
      <c r="MXH240" s="56"/>
      <c r="MXI240" s="56"/>
      <c r="MXJ240" s="56"/>
      <c r="MXK240" s="56"/>
      <c r="MXL240" s="56"/>
      <c r="MXM240" s="56"/>
      <c r="MXN240" s="56"/>
      <c r="MXO240" s="56"/>
      <c r="MXP240" s="56"/>
      <c r="MXQ240" s="56"/>
      <c r="MXR240" s="56"/>
      <c r="MXS240" s="56"/>
      <c r="MXT240" s="56"/>
      <c r="MXU240" s="56"/>
      <c r="MXV240" s="56"/>
      <c r="MXW240" s="56"/>
      <c r="MXX240" s="56"/>
      <c r="MXY240" s="56"/>
      <c r="MXZ240" s="56"/>
      <c r="MYA240" s="56"/>
      <c r="MYB240" s="56"/>
      <c r="MYC240" s="56"/>
      <c r="MYD240" s="56"/>
      <c r="MYE240" s="56"/>
      <c r="MYF240" s="56"/>
      <c r="MYG240" s="56"/>
      <c r="MYH240" s="56"/>
      <c r="MYI240" s="56"/>
      <c r="MYJ240" s="56"/>
      <c r="MYK240" s="56"/>
      <c r="MYL240" s="56"/>
      <c r="MYM240" s="56"/>
      <c r="MYN240" s="56"/>
      <c r="MYO240" s="56"/>
      <c r="MYP240" s="56"/>
      <c r="MYQ240" s="56"/>
      <c r="MYR240" s="56"/>
      <c r="MYS240" s="56"/>
      <c r="MYT240" s="56"/>
      <c r="MYU240" s="56"/>
      <c r="MYV240" s="56"/>
      <c r="MYW240" s="56"/>
      <c r="MYX240" s="56"/>
      <c r="MYY240" s="56"/>
      <c r="MYZ240" s="56"/>
      <c r="MZA240" s="56"/>
      <c r="MZB240" s="56"/>
      <c r="MZC240" s="56"/>
      <c r="MZD240" s="56"/>
      <c r="MZE240" s="56"/>
      <c r="MZF240" s="56"/>
      <c r="MZG240" s="56"/>
      <c r="MZH240" s="56"/>
      <c r="MZI240" s="56"/>
      <c r="MZJ240" s="56"/>
      <c r="MZK240" s="56"/>
      <c r="MZL240" s="56"/>
      <c r="MZM240" s="56"/>
      <c r="MZN240" s="56"/>
      <c r="MZO240" s="56"/>
      <c r="MZP240" s="56"/>
      <c r="MZQ240" s="56"/>
      <c r="MZR240" s="56"/>
      <c r="MZS240" s="56"/>
      <c r="MZT240" s="56"/>
      <c r="MZU240" s="56"/>
      <c r="MZV240" s="56"/>
      <c r="MZW240" s="56"/>
      <c r="MZX240" s="56"/>
      <c r="MZY240" s="56"/>
      <c r="MZZ240" s="56"/>
      <c r="NAA240" s="56"/>
      <c r="NAB240" s="56"/>
      <c r="NAC240" s="56"/>
      <c r="NAD240" s="56"/>
      <c r="NAE240" s="56"/>
      <c r="NAF240" s="56"/>
      <c r="NAG240" s="56"/>
      <c r="NAH240" s="56"/>
      <c r="NAI240" s="56"/>
      <c r="NAJ240" s="56"/>
      <c r="NAK240" s="56"/>
      <c r="NAL240" s="56"/>
      <c r="NAM240" s="56"/>
      <c r="NAN240" s="56"/>
      <c r="NAO240" s="56"/>
      <c r="NAP240" s="56"/>
      <c r="NAQ240" s="56"/>
      <c r="NAR240" s="56"/>
      <c r="NAS240" s="56"/>
      <c r="NAT240" s="56"/>
      <c r="NAU240" s="56"/>
      <c r="NAV240" s="56"/>
      <c r="NAW240" s="56"/>
      <c r="NAX240" s="56"/>
      <c r="NAY240" s="56"/>
      <c r="NAZ240" s="56"/>
      <c r="NBA240" s="56"/>
      <c r="NBB240" s="56"/>
      <c r="NBC240" s="56"/>
      <c r="NBD240" s="56"/>
      <c r="NBE240" s="56"/>
      <c r="NBF240" s="56"/>
      <c r="NBG240" s="56"/>
      <c r="NBH240" s="56"/>
      <c r="NBI240" s="56"/>
      <c r="NBJ240" s="56"/>
      <c r="NBK240" s="56"/>
      <c r="NBL240" s="56"/>
      <c r="NBM240" s="56"/>
      <c r="NBN240" s="56"/>
      <c r="NBO240" s="56"/>
      <c r="NBP240" s="56"/>
      <c r="NBQ240" s="56"/>
      <c r="NBR240" s="56"/>
      <c r="NBS240" s="56"/>
      <c r="NBT240" s="56"/>
      <c r="NBU240" s="56"/>
      <c r="NBV240" s="56"/>
      <c r="NBW240" s="56"/>
      <c r="NBX240" s="56"/>
      <c r="NBY240" s="56"/>
      <c r="NBZ240" s="56"/>
      <c r="NCA240" s="56"/>
      <c r="NCB240" s="56"/>
      <c r="NCC240" s="56"/>
      <c r="NCD240" s="56"/>
      <c r="NCE240" s="56"/>
      <c r="NCF240" s="56"/>
      <c r="NCG240" s="56"/>
      <c r="NCH240" s="56"/>
      <c r="NCI240" s="56"/>
      <c r="NCJ240" s="56"/>
      <c r="NCK240" s="56"/>
      <c r="NCL240" s="56"/>
      <c r="NCM240" s="56"/>
      <c r="NCN240" s="56"/>
      <c r="NCO240" s="56"/>
      <c r="NCP240" s="56"/>
      <c r="NCQ240" s="56"/>
      <c r="NCR240" s="56"/>
      <c r="NCS240" s="56"/>
      <c r="NCT240" s="56"/>
      <c r="NCU240" s="56"/>
      <c r="NCV240" s="56"/>
      <c r="NCW240" s="56"/>
      <c r="NCX240" s="56"/>
      <c r="NCY240" s="56"/>
      <c r="NCZ240" s="56"/>
      <c r="NDA240" s="56"/>
      <c r="NDB240" s="56"/>
      <c r="NDC240" s="56"/>
      <c r="NDD240" s="56"/>
      <c r="NDE240" s="56"/>
      <c r="NDF240" s="56"/>
      <c r="NDG240" s="56"/>
      <c r="NDH240" s="56"/>
      <c r="NDI240" s="56"/>
      <c r="NDJ240" s="56"/>
      <c r="NDK240" s="56"/>
      <c r="NDL240" s="56"/>
      <c r="NDM240" s="56"/>
      <c r="NDN240" s="56"/>
      <c r="NDO240" s="56"/>
      <c r="NDP240" s="56"/>
      <c r="NDQ240" s="56"/>
      <c r="NDR240" s="56"/>
      <c r="NDS240" s="56"/>
      <c r="NDT240" s="56"/>
      <c r="NDU240" s="56"/>
      <c r="NDV240" s="56"/>
      <c r="NDW240" s="56"/>
      <c r="NDX240" s="56"/>
      <c r="NDY240" s="56"/>
      <c r="NDZ240" s="56"/>
      <c r="NEA240" s="56"/>
      <c r="NEB240" s="56"/>
      <c r="NEC240" s="56"/>
      <c r="NED240" s="56"/>
      <c r="NEE240" s="56"/>
      <c r="NEF240" s="56"/>
      <c r="NEG240" s="56"/>
      <c r="NEH240" s="56"/>
      <c r="NEI240" s="56"/>
      <c r="NEJ240" s="56"/>
      <c r="NEK240" s="56"/>
      <c r="NEL240" s="56"/>
      <c r="NEM240" s="56"/>
      <c r="NEN240" s="56"/>
      <c r="NEO240" s="56"/>
      <c r="NEP240" s="56"/>
      <c r="NEQ240" s="56"/>
      <c r="NER240" s="56"/>
      <c r="NES240" s="56"/>
      <c r="NET240" s="56"/>
      <c r="NEU240" s="56"/>
      <c r="NEV240" s="56"/>
      <c r="NEW240" s="56"/>
      <c r="NEX240" s="56"/>
      <c r="NEY240" s="56"/>
      <c r="NEZ240" s="56"/>
      <c r="NFA240" s="56"/>
      <c r="NFB240" s="56"/>
      <c r="NFC240" s="56"/>
      <c r="NFD240" s="56"/>
      <c r="NFE240" s="56"/>
      <c r="NFF240" s="56"/>
      <c r="NFG240" s="56"/>
      <c r="NFH240" s="56"/>
      <c r="NFI240" s="56"/>
      <c r="NFJ240" s="56"/>
      <c r="NFK240" s="56"/>
      <c r="NFL240" s="56"/>
      <c r="NFM240" s="56"/>
      <c r="NFN240" s="56"/>
      <c r="NFO240" s="56"/>
      <c r="NFP240" s="56"/>
      <c r="NFQ240" s="56"/>
      <c r="NFR240" s="56"/>
      <c r="NFS240" s="56"/>
      <c r="NFT240" s="56"/>
      <c r="NFU240" s="56"/>
      <c r="NFV240" s="56"/>
      <c r="NFW240" s="56"/>
      <c r="NFX240" s="56"/>
      <c r="NFY240" s="56"/>
      <c r="NFZ240" s="56"/>
      <c r="NGA240" s="56"/>
      <c r="NGB240" s="56"/>
      <c r="NGC240" s="56"/>
      <c r="NGD240" s="56"/>
      <c r="NGE240" s="56"/>
      <c r="NGF240" s="56"/>
      <c r="NGG240" s="56"/>
      <c r="NGH240" s="56"/>
      <c r="NGI240" s="56"/>
      <c r="NGJ240" s="56"/>
      <c r="NGK240" s="56"/>
      <c r="NGL240" s="56"/>
      <c r="NGM240" s="56"/>
      <c r="NGN240" s="56"/>
      <c r="NGO240" s="56"/>
      <c r="NGP240" s="56"/>
      <c r="NGQ240" s="56"/>
      <c r="NGR240" s="56"/>
      <c r="NGS240" s="56"/>
      <c r="NGT240" s="56"/>
      <c r="NGU240" s="56"/>
      <c r="NGV240" s="56"/>
      <c r="NGW240" s="56"/>
      <c r="NGX240" s="56"/>
      <c r="NGY240" s="56"/>
      <c r="NGZ240" s="56"/>
      <c r="NHA240" s="56"/>
      <c r="NHB240" s="56"/>
      <c r="NHC240" s="56"/>
      <c r="NHD240" s="56"/>
      <c r="NHE240" s="56"/>
      <c r="NHF240" s="56"/>
      <c r="NHG240" s="56"/>
      <c r="NHH240" s="56"/>
      <c r="NHI240" s="56"/>
      <c r="NHJ240" s="56"/>
      <c r="NHK240" s="56"/>
      <c r="NHL240" s="56"/>
      <c r="NHM240" s="56"/>
      <c r="NHN240" s="56"/>
      <c r="NHO240" s="56"/>
      <c r="NHP240" s="56"/>
      <c r="NHQ240" s="56"/>
      <c r="NHR240" s="56"/>
      <c r="NHS240" s="56"/>
      <c r="NHT240" s="56"/>
      <c r="NHU240" s="56"/>
      <c r="NHV240" s="56"/>
      <c r="NHW240" s="56"/>
      <c r="NHX240" s="56"/>
      <c r="NHY240" s="56"/>
      <c r="NHZ240" s="56"/>
      <c r="NIA240" s="56"/>
      <c r="NIB240" s="56"/>
      <c r="NIC240" s="56"/>
      <c r="NID240" s="56"/>
      <c r="NIE240" s="56"/>
      <c r="NIF240" s="56"/>
      <c r="NIG240" s="56"/>
      <c r="NIH240" s="56"/>
      <c r="NII240" s="56"/>
      <c r="NIJ240" s="56"/>
      <c r="NIK240" s="56"/>
      <c r="NIL240" s="56"/>
      <c r="NIM240" s="56"/>
      <c r="NIN240" s="56"/>
      <c r="NIO240" s="56"/>
      <c r="NIP240" s="56"/>
      <c r="NIQ240" s="56"/>
      <c r="NIR240" s="56"/>
      <c r="NIS240" s="56"/>
      <c r="NIT240" s="56"/>
      <c r="NIU240" s="56"/>
      <c r="NIV240" s="56"/>
      <c r="NIW240" s="56"/>
      <c r="NIX240" s="56"/>
      <c r="NIY240" s="56"/>
      <c r="NIZ240" s="56"/>
      <c r="NJA240" s="56"/>
      <c r="NJB240" s="56"/>
      <c r="NJC240" s="56"/>
      <c r="NJD240" s="56"/>
      <c r="NJE240" s="56"/>
      <c r="NJF240" s="56"/>
      <c r="NJG240" s="56"/>
      <c r="NJH240" s="56"/>
      <c r="NJI240" s="56"/>
      <c r="NJJ240" s="56"/>
      <c r="NJK240" s="56"/>
      <c r="NJL240" s="56"/>
      <c r="NJM240" s="56"/>
      <c r="NJN240" s="56"/>
      <c r="NJO240" s="56"/>
      <c r="NJP240" s="56"/>
      <c r="NJQ240" s="56"/>
      <c r="NJR240" s="56"/>
      <c r="NJS240" s="56"/>
      <c r="NJT240" s="56"/>
      <c r="NJU240" s="56"/>
      <c r="NJV240" s="56"/>
      <c r="NJW240" s="56"/>
      <c r="NJX240" s="56"/>
      <c r="NJY240" s="56"/>
      <c r="NJZ240" s="56"/>
      <c r="NKA240" s="56"/>
      <c r="NKB240" s="56"/>
      <c r="NKC240" s="56"/>
      <c r="NKD240" s="56"/>
      <c r="NKE240" s="56"/>
      <c r="NKF240" s="56"/>
      <c r="NKG240" s="56"/>
      <c r="NKH240" s="56"/>
      <c r="NKI240" s="56"/>
      <c r="NKJ240" s="56"/>
      <c r="NKK240" s="56"/>
      <c r="NKL240" s="56"/>
      <c r="NKM240" s="56"/>
      <c r="NKN240" s="56"/>
      <c r="NKO240" s="56"/>
      <c r="NKP240" s="56"/>
      <c r="NKQ240" s="56"/>
      <c r="NKR240" s="56"/>
      <c r="NKS240" s="56"/>
      <c r="NKT240" s="56"/>
      <c r="NKU240" s="56"/>
      <c r="NKV240" s="56"/>
      <c r="NKW240" s="56"/>
      <c r="NKX240" s="56"/>
      <c r="NKY240" s="56"/>
      <c r="NKZ240" s="56"/>
      <c r="NLA240" s="56"/>
      <c r="NLB240" s="56"/>
      <c r="NLC240" s="56"/>
      <c r="NLD240" s="56"/>
      <c r="NLE240" s="56"/>
      <c r="NLF240" s="56"/>
      <c r="NLG240" s="56"/>
      <c r="NLH240" s="56"/>
      <c r="NLI240" s="56"/>
      <c r="NLJ240" s="56"/>
      <c r="NLK240" s="56"/>
      <c r="NLL240" s="56"/>
      <c r="NLM240" s="56"/>
      <c r="NLN240" s="56"/>
      <c r="NLO240" s="56"/>
      <c r="NLP240" s="56"/>
      <c r="NLQ240" s="56"/>
      <c r="NLR240" s="56"/>
      <c r="NLS240" s="56"/>
      <c r="NLT240" s="56"/>
      <c r="NLU240" s="56"/>
      <c r="NLV240" s="56"/>
      <c r="NLW240" s="56"/>
      <c r="NLX240" s="56"/>
      <c r="NLY240" s="56"/>
      <c r="NLZ240" s="56"/>
      <c r="NMA240" s="56"/>
      <c r="NMB240" s="56"/>
      <c r="NMC240" s="56"/>
      <c r="NMD240" s="56"/>
      <c r="NME240" s="56"/>
      <c r="NMF240" s="56"/>
      <c r="NMG240" s="56"/>
      <c r="NMH240" s="56"/>
      <c r="NMI240" s="56"/>
      <c r="NMJ240" s="56"/>
      <c r="NMK240" s="56"/>
      <c r="NML240" s="56"/>
      <c r="NMM240" s="56"/>
      <c r="NMN240" s="56"/>
      <c r="NMO240" s="56"/>
      <c r="NMP240" s="56"/>
      <c r="NMQ240" s="56"/>
      <c r="NMR240" s="56"/>
      <c r="NMS240" s="56"/>
      <c r="NMT240" s="56"/>
      <c r="NMU240" s="56"/>
      <c r="NMV240" s="56"/>
      <c r="NMW240" s="56"/>
      <c r="NMX240" s="56"/>
      <c r="NMY240" s="56"/>
      <c r="NMZ240" s="56"/>
      <c r="NNA240" s="56"/>
      <c r="NNB240" s="56"/>
      <c r="NNC240" s="56"/>
      <c r="NND240" s="56"/>
      <c r="NNE240" s="56"/>
      <c r="NNF240" s="56"/>
      <c r="NNG240" s="56"/>
      <c r="NNH240" s="56"/>
      <c r="NNI240" s="56"/>
      <c r="NNJ240" s="56"/>
      <c r="NNK240" s="56"/>
      <c r="NNL240" s="56"/>
      <c r="NNM240" s="56"/>
      <c r="NNN240" s="56"/>
      <c r="NNO240" s="56"/>
      <c r="NNP240" s="56"/>
      <c r="NNQ240" s="56"/>
      <c r="NNR240" s="56"/>
      <c r="NNS240" s="56"/>
      <c r="NNT240" s="56"/>
      <c r="NNU240" s="56"/>
      <c r="NNV240" s="56"/>
      <c r="NNW240" s="56"/>
      <c r="NNX240" s="56"/>
      <c r="NNY240" s="56"/>
      <c r="NNZ240" s="56"/>
      <c r="NOA240" s="56"/>
      <c r="NOB240" s="56"/>
      <c r="NOC240" s="56"/>
      <c r="NOD240" s="56"/>
      <c r="NOE240" s="56"/>
      <c r="NOF240" s="56"/>
      <c r="NOG240" s="56"/>
      <c r="NOH240" s="56"/>
      <c r="NOI240" s="56"/>
      <c r="NOJ240" s="56"/>
      <c r="NOK240" s="56"/>
      <c r="NOL240" s="56"/>
      <c r="NOM240" s="56"/>
      <c r="NON240" s="56"/>
      <c r="NOO240" s="56"/>
      <c r="NOP240" s="56"/>
      <c r="NOQ240" s="56"/>
      <c r="NOR240" s="56"/>
      <c r="NOS240" s="56"/>
      <c r="NOT240" s="56"/>
      <c r="NOU240" s="56"/>
      <c r="NOV240" s="56"/>
      <c r="NOW240" s="56"/>
      <c r="NOX240" s="56"/>
      <c r="NOY240" s="56"/>
      <c r="NOZ240" s="56"/>
      <c r="NPA240" s="56"/>
      <c r="NPB240" s="56"/>
      <c r="NPC240" s="56"/>
      <c r="NPD240" s="56"/>
      <c r="NPE240" s="56"/>
      <c r="NPF240" s="56"/>
      <c r="NPG240" s="56"/>
      <c r="NPH240" s="56"/>
      <c r="NPI240" s="56"/>
      <c r="NPJ240" s="56"/>
      <c r="NPK240" s="56"/>
      <c r="NPL240" s="56"/>
      <c r="NPM240" s="56"/>
      <c r="NPN240" s="56"/>
      <c r="NPO240" s="56"/>
      <c r="NPP240" s="56"/>
      <c r="NPQ240" s="56"/>
      <c r="NPR240" s="56"/>
      <c r="NPS240" s="56"/>
      <c r="NPT240" s="56"/>
      <c r="NPU240" s="56"/>
      <c r="NPV240" s="56"/>
      <c r="NPW240" s="56"/>
      <c r="NPX240" s="56"/>
      <c r="NPY240" s="56"/>
      <c r="NPZ240" s="56"/>
      <c r="NQA240" s="56"/>
      <c r="NQB240" s="56"/>
      <c r="NQC240" s="56"/>
      <c r="NQD240" s="56"/>
      <c r="NQE240" s="56"/>
      <c r="NQF240" s="56"/>
      <c r="NQG240" s="56"/>
      <c r="NQH240" s="56"/>
      <c r="NQI240" s="56"/>
      <c r="NQJ240" s="56"/>
      <c r="NQK240" s="56"/>
      <c r="NQL240" s="56"/>
      <c r="NQM240" s="56"/>
      <c r="NQN240" s="56"/>
      <c r="NQO240" s="56"/>
      <c r="NQP240" s="56"/>
      <c r="NQQ240" s="56"/>
      <c r="NQR240" s="56"/>
      <c r="NQS240" s="56"/>
      <c r="NQT240" s="56"/>
      <c r="NQU240" s="56"/>
      <c r="NQV240" s="56"/>
      <c r="NQW240" s="56"/>
      <c r="NQX240" s="56"/>
      <c r="NQY240" s="56"/>
      <c r="NQZ240" s="56"/>
      <c r="NRA240" s="56"/>
      <c r="NRB240" s="56"/>
      <c r="NRC240" s="56"/>
      <c r="NRD240" s="56"/>
      <c r="NRE240" s="56"/>
      <c r="NRF240" s="56"/>
      <c r="NRG240" s="56"/>
      <c r="NRH240" s="56"/>
      <c r="NRI240" s="56"/>
      <c r="NRJ240" s="56"/>
      <c r="NRK240" s="56"/>
      <c r="NRL240" s="56"/>
      <c r="NRM240" s="56"/>
      <c r="NRN240" s="56"/>
      <c r="NRO240" s="56"/>
      <c r="NRP240" s="56"/>
      <c r="NRQ240" s="56"/>
      <c r="NRR240" s="56"/>
      <c r="NRS240" s="56"/>
      <c r="NRT240" s="56"/>
      <c r="NRU240" s="56"/>
      <c r="NRV240" s="56"/>
      <c r="NRW240" s="56"/>
      <c r="NRX240" s="56"/>
      <c r="NRY240" s="56"/>
      <c r="NRZ240" s="56"/>
      <c r="NSA240" s="56"/>
      <c r="NSB240" s="56"/>
      <c r="NSC240" s="56"/>
      <c r="NSD240" s="56"/>
      <c r="NSE240" s="56"/>
      <c r="NSF240" s="56"/>
      <c r="NSG240" s="56"/>
      <c r="NSH240" s="56"/>
      <c r="NSI240" s="56"/>
      <c r="NSJ240" s="56"/>
      <c r="NSK240" s="56"/>
      <c r="NSL240" s="56"/>
      <c r="NSM240" s="56"/>
      <c r="NSN240" s="56"/>
      <c r="NSO240" s="56"/>
      <c r="NSP240" s="56"/>
      <c r="NSQ240" s="56"/>
      <c r="NSR240" s="56"/>
      <c r="NSS240" s="56"/>
      <c r="NST240" s="56"/>
      <c r="NSU240" s="56"/>
      <c r="NSV240" s="56"/>
      <c r="NSW240" s="56"/>
      <c r="NSX240" s="56"/>
      <c r="NSY240" s="56"/>
      <c r="NSZ240" s="56"/>
      <c r="NTA240" s="56"/>
      <c r="NTB240" s="56"/>
      <c r="NTC240" s="56"/>
      <c r="NTD240" s="56"/>
      <c r="NTE240" s="56"/>
      <c r="NTF240" s="56"/>
      <c r="NTG240" s="56"/>
      <c r="NTH240" s="56"/>
      <c r="NTI240" s="56"/>
      <c r="NTJ240" s="56"/>
      <c r="NTK240" s="56"/>
      <c r="NTL240" s="56"/>
      <c r="NTM240" s="56"/>
      <c r="NTN240" s="56"/>
      <c r="NTO240" s="56"/>
      <c r="NTP240" s="56"/>
      <c r="NTQ240" s="56"/>
      <c r="NTR240" s="56"/>
      <c r="NTS240" s="56"/>
      <c r="NTT240" s="56"/>
      <c r="NTU240" s="56"/>
      <c r="NTV240" s="56"/>
      <c r="NTW240" s="56"/>
      <c r="NTX240" s="56"/>
      <c r="NTY240" s="56"/>
      <c r="NTZ240" s="56"/>
      <c r="NUA240" s="56"/>
      <c r="NUB240" s="56"/>
      <c r="NUC240" s="56"/>
      <c r="NUD240" s="56"/>
      <c r="NUE240" s="56"/>
      <c r="NUF240" s="56"/>
      <c r="NUG240" s="56"/>
      <c r="NUH240" s="56"/>
      <c r="NUI240" s="56"/>
      <c r="NUJ240" s="56"/>
      <c r="NUK240" s="56"/>
      <c r="NUL240" s="56"/>
      <c r="NUM240" s="56"/>
      <c r="NUN240" s="56"/>
      <c r="NUO240" s="56"/>
      <c r="NUP240" s="56"/>
      <c r="NUQ240" s="56"/>
      <c r="NUR240" s="56"/>
      <c r="NUS240" s="56"/>
      <c r="NUT240" s="56"/>
      <c r="NUU240" s="56"/>
      <c r="NUV240" s="56"/>
      <c r="NUW240" s="56"/>
      <c r="NUX240" s="56"/>
      <c r="NUY240" s="56"/>
      <c r="NUZ240" s="56"/>
      <c r="NVA240" s="56"/>
      <c r="NVB240" s="56"/>
      <c r="NVC240" s="56"/>
      <c r="NVD240" s="56"/>
      <c r="NVE240" s="56"/>
      <c r="NVF240" s="56"/>
      <c r="NVG240" s="56"/>
      <c r="NVH240" s="56"/>
      <c r="NVI240" s="56"/>
      <c r="NVJ240" s="56"/>
      <c r="NVK240" s="56"/>
      <c r="NVL240" s="56"/>
      <c r="NVM240" s="56"/>
      <c r="NVN240" s="56"/>
      <c r="NVO240" s="56"/>
      <c r="NVP240" s="56"/>
      <c r="NVQ240" s="56"/>
      <c r="NVR240" s="56"/>
      <c r="NVS240" s="56"/>
      <c r="NVT240" s="56"/>
      <c r="NVU240" s="56"/>
      <c r="NVV240" s="56"/>
      <c r="NVW240" s="56"/>
      <c r="NVX240" s="56"/>
      <c r="NVY240" s="56"/>
      <c r="NVZ240" s="56"/>
      <c r="NWA240" s="56"/>
      <c r="NWB240" s="56"/>
      <c r="NWC240" s="56"/>
      <c r="NWD240" s="56"/>
      <c r="NWE240" s="56"/>
      <c r="NWF240" s="56"/>
      <c r="NWG240" s="56"/>
      <c r="NWH240" s="56"/>
      <c r="NWI240" s="56"/>
      <c r="NWJ240" s="56"/>
      <c r="NWK240" s="56"/>
      <c r="NWL240" s="56"/>
      <c r="NWM240" s="56"/>
      <c r="NWN240" s="56"/>
      <c r="NWO240" s="56"/>
      <c r="NWP240" s="56"/>
      <c r="NWQ240" s="56"/>
      <c r="NWR240" s="56"/>
      <c r="NWS240" s="56"/>
      <c r="NWT240" s="56"/>
      <c r="NWU240" s="56"/>
      <c r="NWV240" s="56"/>
      <c r="NWW240" s="56"/>
      <c r="NWX240" s="56"/>
      <c r="NWY240" s="56"/>
      <c r="NWZ240" s="56"/>
      <c r="NXA240" s="56"/>
      <c r="NXB240" s="56"/>
      <c r="NXC240" s="56"/>
      <c r="NXD240" s="56"/>
      <c r="NXE240" s="56"/>
      <c r="NXF240" s="56"/>
      <c r="NXG240" s="56"/>
      <c r="NXH240" s="56"/>
      <c r="NXI240" s="56"/>
      <c r="NXJ240" s="56"/>
      <c r="NXK240" s="56"/>
      <c r="NXL240" s="56"/>
      <c r="NXM240" s="56"/>
      <c r="NXN240" s="56"/>
      <c r="NXO240" s="56"/>
      <c r="NXP240" s="56"/>
      <c r="NXQ240" s="56"/>
      <c r="NXR240" s="56"/>
      <c r="NXS240" s="56"/>
      <c r="NXT240" s="56"/>
      <c r="NXU240" s="56"/>
      <c r="NXV240" s="56"/>
      <c r="NXW240" s="56"/>
      <c r="NXX240" s="56"/>
      <c r="NXY240" s="56"/>
      <c r="NXZ240" s="56"/>
      <c r="NYA240" s="56"/>
      <c r="NYB240" s="56"/>
      <c r="NYC240" s="56"/>
      <c r="NYD240" s="56"/>
      <c r="NYE240" s="56"/>
      <c r="NYF240" s="56"/>
      <c r="NYG240" s="56"/>
      <c r="NYH240" s="56"/>
      <c r="NYI240" s="56"/>
      <c r="NYJ240" s="56"/>
      <c r="NYK240" s="56"/>
      <c r="NYL240" s="56"/>
      <c r="NYM240" s="56"/>
      <c r="NYN240" s="56"/>
      <c r="NYO240" s="56"/>
      <c r="NYP240" s="56"/>
      <c r="NYQ240" s="56"/>
      <c r="NYR240" s="56"/>
      <c r="NYS240" s="56"/>
      <c r="NYT240" s="56"/>
      <c r="NYU240" s="56"/>
      <c r="NYV240" s="56"/>
      <c r="NYW240" s="56"/>
      <c r="NYX240" s="56"/>
      <c r="NYY240" s="56"/>
      <c r="NYZ240" s="56"/>
      <c r="NZA240" s="56"/>
      <c r="NZB240" s="56"/>
      <c r="NZC240" s="56"/>
      <c r="NZD240" s="56"/>
      <c r="NZE240" s="56"/>
      <c r="NZF240" s="56"/>
      <c r="NZG240" s="56"/>
      <c r="NZH240" s="56"/>
      <c r="NZI240" s="56"/>
      <c r="NZJ240" s="56"/>
      <c r="NZK240" s="56"/>
      <c r="NZL240" s="56"/>
      <c r="NZM240" s="56"/>
      <c r="NZN240" s="56"/>
      <c r="NZO240" s="56"/>
      <c r="NZP240" s="56"/>
      <c r="NZQ240" s="56"/>
      <c r="NZR240" s="56"/>
      <c r="NZS240" s="56"/>
      <c r="NZT240" s="56"/>
      <c r="NZU240" s="56"/>
      <c r="NZV240" s="56"/>
      <c r="NZW240" s="56"/>
      <c r="NZX240" s="56"/>
      <c r="NZY240" s="56"/>
      <c r="NZZ240" s="56"/>
      <c r="OAA240" s="56"/>
      <c r="OAB240" s="56"/>
      <c r="OAC240" s="56"/>
      <c r="OAD240" s="56"/>
      <c r="OAE240" s="56"/>
      <c r="OAF240" s="56"/>
      <c r="OAG240" s="56"/>
      <c r="OAH240" s="56"/>
      <c r="OAI240" s="56"/>
      <c r="OAJ240" s="56"/>
      <c r="OAK240" s="56"/>
      <c r="OAL240" s="56"/>
      <c r="OAM240" s="56"/>
      <c r="OAN240" s="56"/>
      <c r="OAO240" s="56"/>
      <c r="OAP240" s="56"/>
      <c r="OAQ240" s="56"/>
      <c r="OAR240" s="56"/>
      <c r="OAS240" s="56"/>
      <c r="OAT240" s="56"/>
      <c r="OAU240" s="56"/>
      <c r="OAV240" s="56"/>
      <c r="OAW240" s="56"/>
      <c r="OAX240" s="56"/>
      <c r="OAY240" s="56"/>
      <c r="OAZ240" s="56"/>
      <c r="OBA240" s="56"/>
      <c r="OBB240" s="56"/>
      <c r="OBC240" s="56"/>
      <c r="OBD240" s="56"/>
      <c r="OBE240" s="56"/>
      <c r="OBF240" s="56"/>
      <c r="OBG240" s="56"/>
      <c r="OBH240" s="56"/>
      <c r="OBI240" s="56"/>
      <c r="OBJ240" s="56"/>
      <c r="OBK240" s="56"/>
      <c r="OBL240" s="56"/>
      <c r="OBM240" s="56"/>
      <c r="OBN240" s="56"/>
      <c r="OBO240" s="56"/>
      <c r="OBP240" s="56"/>
      <c r="OBQ240" s="56"/>
      <c r="OBR240" s="56"/>
      <c r="OBS240" s="56"/>
      <c r="OBT240" s="56"/>
      <c r="OBU240" s="56"/>
      <c r="OBV240" s="56"/>
      <c r="OBW240" s="56"/>
      <c r="OBX240" s="56"/>
      <c r="OBY240" s="56"/>
      <c r="OBZ240" s="56"/>
      <c r="OCA240" s="56"/>
      <c r="OCB240" s="56"/>
      <c r="OCC240" s="56"/>
      <c r="OCD240" s="56"/>
      <c r="OCE240" s="56"/>
      <c r="OCF240" s="56"/>
      <c r="OCG240" s="56"/>
      <c r="OCH240" s="56"/>
      <c r="OCI240" s="56"/>
      <c r="OCJ240" s="56"/>
      <c r="OCK240" s="56"/>
      <c r="OCL240" s="56"/>
      <c r="OCM240" s="56"/>
      <c r="OCN240" s="56"/>
      <c r="OCO240" s="56"/>
      <c r="OCP240" s="56"/>
      <c r="OCQ240" s="56"/>
      <c r="OCR240" s="56"/>
      <c r="OCS240" s="56"/>
      <c r="OCT240" s="56"/>
      <c r="OCU240" s="56"/>
      <c r="OCV240" s="56"/>
      <c r="OCW240" s="56"/>
      <c r="OCX240" s="56"/>
      <c r="OCY240" s="56"/>
      <c r="OCZ240" s="56"/>
      <c r="ODA240" s="56"/>
      <c r="ODB240" s="56"/>
      <c r="ODC240" s="56"/>
      <c r="ODD240" s="56"/>
      <c r="ODE240" s="56"/>
      <c r="ODF240" s="56"/>
      <c r="ODG240" s="56"/>
      <c r="ODH240" s="56"/>
      <c r="ODI240" s="56"/>
      <c r="ODJ240" s="56"/>
      <c r="ODK240" s="56"/>
      <c r="ODL240" s="56"/>
      <c r="ODM240" s="56"/>
      <c r="ODN240" s="56"/>
      <c r="ODO240" s="56"/>
      <c r="ODP240" s="56"/>
      <c r="ODQ240" s="56"/>
      <c r="ODR240" s="56"/>
      <c r="ODS240" s="56"/>
      <c r="ODT240" s="56"/>
      <c r="ODU240" s="56"/>
      <c r="ODV240" s="56"/>
      <c r="ODW240" s="56"/>
      <c r="ODX240" s="56"/>
      <c r="ODY240" s="56"/>
      <c r="ODZ240" s="56"/>
      <c r="OEA240" s="56"/>
      <c r="OEB240" s="56"/>
      <c r="OEC240" s="56"/>
      <c r="OED240" s="56"/>
      <c r="OEE240" s="56"/>
      <c r="OEF240" s="56"/>
      <c r="OEG240" s="56"/>
      <c r="OEH240" s="56"/>
      <c r="OEI240" s="56"/>
      <c r="OEJ240" s="56"/>
      <c r="OEK240" s="56"/>
      <c r="OEL240" s="56"/>
      <c r="OEM240" s="56"/>
      <c r="OEN240" s="56"/>
      <c r="OEO240" s="56"/>
      <c r="OEP240" s="56"/>
      <c r="OEQ240" s="56"/>
      <c r="OER240" s="56"/>
      <c r="OES240" s="56"/>
      <c r="OET240" s="56"/>
      <c r="OEU240" s="56"/>
      <c r="OEV240" s="56"/>
      <c r="OEW240" s="56"/>
      <c r="OEX240" s="56"/>
      <c r="OEY240" s="56"/>
      <c r="OEZ240" s="56"/>
      <c r="OFA240" s="56"/>
      <c r="OFB240" s="56"/>
      <c r="OFC240" s="56"/>
      <c r="OFD240" s="56"/>
      <c r="OFE240" s="56"/>
      <c r="OFF240" s="56"/>
      <c r="OFG240" s="56"/>
      <c r="OFH240" s="56"/>
      <c r="OFI240" s="56"/>
      <c r="OFJ240" s="56"/>
      <c r="OFK240" s="56"/>
      <c r="OFL240" s="56"/>
      <c r="OFM240" s="56"/>
      <c r="OFN240" s="56"/>
      <c r="OFO240" s="56"/>
      <c r="OFP240" s="56"/>
      <c r="OFQ240" s="56"/>
      <c r="OFR240" s="56"/>
      <c r="OFS240" s="56"/>
      <c r="OFT240" s="56"/>
      <c r="OFU240" s="56"/>
      <c r="OFV240" s="56"/>
      <c r="OFW240" s="56"/>
      <c r="OFX240" s="56"/>
      <c r="OFY240" s="56"/>
      <c r="OFZ240" s="56"/>
      <c r="OGA240" s="56"/>
      <c r="OGB240" s="56"/>
      <c r="OGC240" s="56"/>
      <c r="OGD240" s="56"/>
      <c r="OGE240" s="56"/>
      <c r="OGF240" s="56"/>
      <c r="OGG240" s="56"/>
      <c r="OGH240" s="56"/>
      <c r="OGI240" s="56"/>
      <c r="OGJ240" s="56"/>
      <c r="OGK240" s="56"/>
      <c r="OGL240" s="56"/>
      <c r="OGM240" s="56"/>
      <c r="OGN240" s="56"/>
      <c r="OGO240" s="56"/>
      <c r="OGP240" s="56"/>
      <c r="OGQ240" s="56"/>
      <c r="OGR240" s="56"/>
      <c r="OGS240" s="56"/>
      <c r="OGT240" s="56"/>
      <c r="OGU240" s="56"/>
      <c r="OGV240" s="56"/>
      <c r="OGW240" s="56"/>
      <c r="OGX240" s="56"/>
      <c r="OGY240" s="56"/>
      <c r="OGZ240" s="56"/>
      <c r="OHA240" s="56"/>
      <c r="OHB240" s="56"/>
      <c r="OHC240" s="56"/>
      <c r="OHD240" s="56"/>
      <c r="OHE240" s="56"/>
      <c r="OHF240" s="56"/>
      <c r="OHG240" s="56"/>
      <c r="OHH240" s="56"/>
      <c r="OHI240" s="56"/>
      <c r="OHJ240" s="56"/>
      <c r="OHK240" s="56"/>
      <c r="OHL240" s="56"/>
      <c r="OHM240" s="56"/>
      <c r="OHN240" s="56"/>
      <c r="OHO240" s="56"/>
      <c r="OHP240" s="56"/>
      <c r="OHQ240" s="56"/>
      <c r="OHR240" s="56"/>
      <c r="OHS240" s="56"/>
      <c r="OHT240" s="56"/>
      <c r="OHU240" s="56"/>
      <c r="OHV240" s="56"/>
      <c r="OHW240" s="56"/>
      <c r="OHX240" s="56"/>
      <c r="OHY240" s="56"/>
      <c r="OHZ240" s="56"/>
      <c r="OIA240" s="56"/>
      <c r="OIB240" s="56"/>
      <c r="OIC240" s="56"/>
      <c r="OID240" s="56"/>
      <c r="OIE240" s="56"/>
      <c r="OIF240" s="56"/>
      <c r="OIG240" s="56"/>
      <c r="OIH240" s="56"/>
      <c r="OII240" s="56"/>
      <c r="OIJ240" s="56"/>
      <c r="OIK240" s="56"/>
      <c r="OIL240" s="56"/>
      <c r="OIM240" s="56"/>
      <c r="OIN240" s="56"/>
      <c r="OIO240" s="56"/>
      <c r="OIP240" s="56"/>
      <c r="OIQ240" s="56"/>
      <c r="OIR240" s="56"/>
      <c r="OIS240" s="56"/>
      <c r="OIT240" s="56"/>
      <c r="OIU240" s="56"/>
      <c r="OIV240" s="56"/>
      <c r="OIW240" s="56"/>
      <c r="OIX240" s="56"/>
      <c r="OIY240" s="56"/>
      <c r="OIZ240" s="56"/>
      <c r="OJA240" s="56"/>
      <c r="OJB240" s="56"/>
      <c r="OJC240" s="56"/>
      <c r="OJD240" s="56"/>
      <c r="OJE240" s="56"/>
      <c r="OJF240" s="56"/>
      <c r="OJG240" s="56"/>
      <c r="OJH240" s="56"/>
      <c r="OJI240" s="56"/>
      <c r="OJJ240" s="56"/>
      <c r="OJK240" s="56"/>
      <c r="OJL240" s="56"/>
      <c r="OJM240" s="56"/>
      <c r="OJN240" s="56"/>
      <c r="OJO240" s="56"/>
      <c r="OJP240" s="56"/>
      <c r="OJQ240" s="56"/>
      <c r="OJR240" s="56"/>
      <c r="OJS240" s="56"/>
      <c r="OJT240" s="56"/>
      <c r="OJU240" s="56"/>
      <c r="OJV240" s="56"/>
      <c r="OJW240" s="56"/>
      <c r="OJX240" s="56"/>
      <c r="OJY240" s="56"/>
      <c r="OJZ240" s="56"/>
      <c r="OKA240" s="56"/>
      <c r="OKB240" s="56"/>
      <c r="OKC240" s="56"/>
      <c r="OKD240" s="56"/>
      <c r="OKE240" s="56"/>
      <c r="OKF240" s="56"/>
      <c r="OKG240" s="56"/>
      <c r="OKH240" s="56"/>
      <c r="OKI240" s="56"/>
      <c r="OKJ240" s="56"/>
      <c r="OKK240" s="56"/>
      <c r="OKL240" s="56"/>
      <c r="OKM240" s="56"/>
      <c r="OKN240" s="56"/>
      <c r="OKO240" s="56"/>
      <c r="OKP240" s="56"/>
      <c r="OKQ240" s="56"/>
      <c r="OKR240" s="56"/>
      <c r="OKS240" s="56"/>
      <c r="OKT240" s="56"/>
      <c r="OKU240" s="56"/>
      <c r="OKV240" s="56"/>
      <c r="OKW240" s="56"/>
      <c r="OKX240" s="56"/>
      <c r="OKY240" s="56"/>
      <c r="OKZ240" s="56"/>
      <c r="OLA240" s="56"/>
      <c r="OLB240" s="56"/>
      <c r="OLC240" s="56"/>
      <c r="OLD240" s="56"/>
      <c r="OLE240" s="56"/>
      <c r="OLF240" s="56"/>
      <c r="OLG240" s="56"/>
      <c r="OLH240" s="56"/>
      <c r="OLI240" s="56"/>
      <c r="OLJ240" s="56"/>
      <c r="OLK240" s="56"/>
      <c r="OLL240" s="56"/>
      <c r="OLM240" s="56"/>
      <c r="OLN240" s="56"/>
      <c r="OLO240" s="56"/>
      <c r="OLP240" s="56"/>
      <c r="OLQ240" s="56"/>
      <c r="OLR240" s="56"/>
      <c r="OLS240" s="56"/>
      <c r="OLT240" s="56"/>
      <c r="OLU240" s="56"/>
      <c r="OLV240" s="56"/>
      <c r="OLW240" s="56"/>
      <c r="OLX240" s="56"/>
      <c r="OLY240" s="56"/>
      <c r="OLZ240" s="56"/>
      <c r="OMA240" s="56"/>
      <c r="OMB240" s="56"/>
      <c r="OMC240" s="56"/>
      <c r="OMD240" s="56"/>
      <c r="OME240" s="56"/>
      <c r="OMF240" s="56"/>
      <c r="OMG240" s="56"/>
      <c r="OMH240" s="56"/>
      <c r="OMI240" s="56"/>
      <c r="OMJ240" s="56"/>
      <c r="OMK240" s="56"/>
      <c r="OML240" s="56"/>
      <c r="OMM240" s="56"/>
      <c r="OMN240" s="56"/>
      <c r="OMO240" s="56"/>
      <c r="OMP240" s="56"/>
      <c r="OMQ240" s="56"/>
      <c r="OMR240" s="56"/>
      <c r="OMS240" s="56"/>
      <c r="OMT240" s="56"/>
      <c r="OMU240" s="56"/>
      <c r="OMV240" s="56"/>
      <c r="OMW240" s="56"/>
      <c r="OMX240" s="56"/>
      <c r="OMY240" s="56"/>
      <c r="OMZ240" s="56"/>
      <c r="ONA240" s="56"/>
      <c r="ONB240" s="56"/>
      <c r="ONC240" s="56"/>
      <c r="OND240" s="56"/>
      <c r="ONE240" s="56"/>
      <c r="ONF240" s="56"/>
      <c r="ONG240" s="56"/>
      <c r="ONH240" s="56"/>
      <c r="ONI240" s="56"/>
      <c r="ONJ240" s="56"/>
      <c r="ONK240" s="56"/>
      <c r="ONL240" s="56"/>
      <c r="ONM240" s="56"/>
      <c r="ONN240" s="56"/>
      <c r="ONO240" s="56"/>
      <c r="ONP240" s="56"/>
      <c r="ONQ240" s="56"/>
      <c r="ONR240" s="56"/>
      <c r="ONS240" s="56"/>
      <c r="ONT240" s="56"/>
      <c r="ONU240" s="56"/>
      <c r="ONV240" s="56"/>
      <c r="ONW240" s="56"/>
      <c r="ONX240" s="56"/>
      <c r="ONY240" s="56"/>
      <c r="ONZ240" s="56"/>
      <c r="OOA240" s="56"/>
      <c r="OOB240" s="56"/>
      <c r="OOC240" s="56"/>
      <c r="OOD240" s="56"/>
      <c r="OOE240" s="56"/>
      <c r="OOF240" s="56"/>
      <c r="OOG240" s="56"/>
      <c r="OOH240" s="56"/>
      <c r="OOI240" s="56"/>
      <c r="OOJ240" s="56"/>
      <c r="OOK240" s="56"/>
      <c r="OOL240" s="56"/>
      <c r="OOM240" s="56"/>
      <c r="OON240" s="56"/>
      <c r="OOO240" s="56"/>
      <c r="OOP240" s="56"/>
      <c r="OOQ240" s="56"/>
      <c r="OOR240" s="56"/>
      <c r="OOS240" s="56"/>
      <c r="OOT240" s="56"/>
      <c r="OOU240" s="56"/>
      <c r="OOV240" s="56"/>
      <c r="OOW240" s="56"/>
      <c r="OOX240" s="56"/>
      <c r="OOY240" s="56"/>
      <c r="OOZ240" s="56"/>
      <c r="OPA240" s="56"/>
      <c r="OPB240" s="56"/>
      <c r="OPC240" s="56"/>
      <c r="OPD240" s="56"/>
      <c r="OPE240" s="56"/>
      <c r="OPF240" s="56"/>
      <c r="OPG240" s="56"/>
      <c r="OPH240" s="56"/>
      <c r="OPI240" s="56"/>
      <c r="OPJ240" s="56"/>
      <c r="OPK240" s="56"/>
      <c r="OPL240" s="56"/>
      <c r="OPM240" s="56"/>
      <c r="OPN240" s="56"/>
      <c r="OPO240" s="56"/>
      <c r="OPP240" s="56"/>
      <c r="OPQ240" s="56"/>
      <c r="OPR240" s="56"/>
      <c r="OPS240" s="56"/>
      <c r="OPT240" s="56"/>
      <c r="OPU240" s="56"/>
      <c r="OPV240" s="56"/>
      <c r="OPW240" s="56"/>
      <c r="OPX240" s="56"/>
      <c r="OPY240" s="56"/>
      <c r="OPZ240" s="56"/>
      <c r="OQA240" s="56"/>
      <c r="OQB240" s="56"/>
      <c r="OQC240" s="56"/>
      <c r="OQD240" s="56"/>
      <c r="OQE240" s="56"/>
      <c r="OQF240" s="56"/>
      <c r="OQG240" s="56"/>
      <c r="OQH240" s="56"/>
      <c r="OQI240" s="56"/>
      <c r="OQJ240" s="56"/>
      <c r="OQK240" s="56"/>
      <c r="OQL240" s="56"/>
      <c r="OQM240" s="56"/>
      <c r="OQN240" s="56"/>
      <c r="OQO240" s="56"/>
      <c r="OQP240" s="56"/>
      <c r="OQQ240" s="56"/>
      <c r="OQR240" s="56"/>
      <c r="OQS240" s="56"/>
      <c r="OQT240" s="56"/>
      <c r="OQU240" s="56"/>
      <c r="OQV240" s="56"/>
      <c r="OQW240" s="56"/>
      <c r="OQX240" s="56"/>
      <c r="OQY240" s="56"/>
      <c r="OQZ240" s="56"/>
      <c r="ORA240" s="56"/>
      <c r="ORB240" s="56"/>
      <c r="ORC240" s="56"/>
      <c r="ORD240" s="56"/>
      <c r="ORE240" s="56"/>
      <c r="ORF240" s="56"/>
      <c r="ORG240" s="56"/>
      <c r="ORH240" s="56"/>
      <c r="ORI240" s="56"/>
      <c r="ORJ240" s="56"/>
      <c r="ORK240" s="56"/>
      <c r="ORL240" s="56"/>
      <c r="ORM240" s="56"/>
      <c r="ORN240" s="56"/>
      <c r="ORO240" s="56"/>
      <c r="ORP240" s="56"/>
      <c r="ORQ240" s="56"/>
      <c r="ORR240" s="56"/>
      <c r="ORS240" s="56"/>
      <c r="ORT240" s="56"/>
      <c r="ORU240" s="56"/>
      <c r="ORV240" s="56"/>
      <c r="ORW240" s="56"/>
      <c r="ORX240" s="56"/>
      <c r="ORY240" s="56"/>
      <c r="ORZ240" s="56"/>
      <c r="OSA240" s="56"/>
      <c r="OSB240" s="56"/>
      <c r="OSC240" s="56"/>
      <c r="OSD240" s="56"/>
      <c r="OSE240" s="56"/>
      <c r="OSF240" s="56"/>
      <c r="OSG240" s="56"/>
      <c r="OSH240" s="56"/>
      <c r="OSI240" s="56"/>
      <c r="OSJ240" s="56"/>
      <c r="OSK240" s="56"/>
      <c r="OSL240" s="56"/>
      <c r="OSM240" s="56"/>
      <c r="OSN240" s="56"/>
      <c r="OSO240" s="56"/>
      <c r="OSP240" s="56"/>
      <c r="OSQ240" s="56"/>
      <c r="OSR240" s="56"/>
      <c r="OSS240" s="56"/>
      <c r="OST240" s="56"/>
      <c r="OSU240" s="56"/>
      <c r="OSV240" s="56"/>
      <c r="OSW240" s="56"/>
      <c r="OSX240" s="56"/>
      <c r="OSY240" s="56"/>
      <c r="OSZ240" s="56"/>
      <c r="OTA240" s="56"/>
      <c r="OTB240" s="56"/>
      <c r="OTC240" s="56"/>
      <c r="OTD240" s="56"/>
      <c r="OTE240" s="56"/>
      <c r="OTF240" s="56"/>
      <c r="OTG240" s="56"/>
      <c r="OTH240" s="56"/>
      <c r="OTI240" s="56"/>
      <c r="OTJ240" s="56"/>
      <c r="OTK240" s="56"/>
      <c r="OTL240" s="56"/>
      <c r="OTM240" s="56"/>
      <c r="OTN240" s="56"/>
      <c r="OTO240" s="56"/>
      <c r="OTP240" s="56"/>
      <c r="OTQ240" s="56"/>
      <c r="OTR240" s="56"/>
      <c r="OTS240" s="56"/>
      <c r="OTT240" s="56"/>
      <c r="OTU240" s="56"/>
      <c r="OTV240" s="56"/>
      <c r="OTW240" s="56"/>
      <c r="OTX240" s="56"/>
      <c r="OTY240" s="56"/>
      <c r="OTZ240" s="56"/>
      <c r="OUA240" s="56"/>
      <c r="OUB240" s="56"/>
      <c r="OUC240" s="56"/>
      <c r="OUD240" s="56"/>
      <c r="OUE240" s="56"/>
      <c r="OUF240" s="56"/>
      <c r="OUG240" s="56"/>
      <c r="OUH240" s="56"/>
      <c r="OUI240" s="56"/>
      <c r="OUJ240" s="56"/>
      <c r="OUK240" s="56"/>
      <c r="OUL240" s="56"/>
      <c r="OUM240" s="56"/>
      <c r="OUN240" s="56"/>
      <c r="OUO240" s="56"/>
      <c r="OUP240" s="56"/>
      <c r="OUQ240" s="56"/>
      <c r="OUR240" s="56"/>
      <c r="OUS240" s="56"/>
      <c r="OUT240" s="56"/>
      <c r="OUU240" s="56"/>
      <c r="OUV240" s="56"/>
      <c r="OUW240" s="56"/>
      <c r="OUX240" s="56"/>
      <c r="OUY240" s="56"/>
      <c r="OUZ240" s="56"/>
      <c r="OVA240" s="56"/>
      <c r="OVB240" s="56"/>
      <c r="OVC240" s="56"/>
      <c r="OVD240" s="56"/>
      <c r="OVE240" s="56"/>
      <c r="OVF240" s="56"/>
      <c r="OVG240" s="56"/>
      <c r="OVH240" s="56"/>
      <c r="OVI240" s="56"/>
      <c r="OVJ240" s="56"/>
      <c r="OVK240" s="56"/>
      <c r="OVL240" s="56"/>
      <c r="OVM240" s="56"/>
      <c r="OVN240" s="56"/>
      <c r="OVO240" s="56"/>
      <c r="OVP240" s="56"/>
      <c r="OVQ240" s="56"/>
      <c r="OVR240" s="56"/>
      <c r="OVS240" s="56"/>
      <c r="OVT240" s="56"/>
      <c r="OVU240" s="56"/>
      <c r="OVV240" s="56"/>
      <c r="OVW240" s="56"/>
      <c r="OVX240" s="56"/>
      <c r="OVY240" s="56"/>
      <c r="OVZ240" s="56"/>
      <c r="OWA240" s="56"/>
      <c r="OWB240" s="56"/>
      <c r="OWC240" s="56"/>
      <c r="OWD240" s="56"/>
      <c r="OWE240" s="56"/>
      <c r="OWF240" s="56"/>
      <c r="OWG240" s="56"/>
      <c r="OWH240" s="56"/>
      <c r="OWI240" s="56"/>
      <c r="OWJ240" s="56"/>
      <c r="OWK240" s="56"/>
      <c r="OWL240" s="56"/>
      <c r="OWM240" s="56"/>
      <c r="OWN240" s="56"/>
      <c r="OWO240" s="56"/>
      <c r="OWP240" s="56"/>
      <c r="OWQ240" s="56"/>
      <c r="OWR240" s="56"/>
      <c r="OWS240" s="56"/>
      <c r="OWT240" s="56"/>
      <c r="OWU240" s="56"/>
      <c r="OWV240" s="56"/>
      <c r="OWW240" s="56"/>
      <c r="OWX240" s="56"/>
      <c r="OWY240" s="56"/>
      <c r="OWZ240" s="56"/>
      <c r="OXA240" s="56"/>
      <c r="OXB240" s="56"/>
      <c r="OXC240" s="56"/>
      <c r="OXD240" s="56"/>
      <c r="OXE240" s="56"/>
      <c r="OXF240" s="56"/>
      <c r="OXG240" s="56"/>
      <c r="OXH240" s="56"/>
      <c r="OXI240" s="56"/>
      <c r="OXJ240" s="56"/>
      <c r="OXK240" s="56"/>
      <c r="OXL240" s="56"/>
      <c r="OXM240" s="56"/>
      <c r="OXN240" s="56"/>
      <c r="OXO240" s="56"/>
      <c r="OXP240" s="56"/>
      <c r="OXQ240" s="56"/>
      <c r="OXR240" s="56"/>
      <c r="OXS240" s="56"/>
      <c r="OXT240" s="56"/>
      <c r="OXU240" s="56"/>
      <c r="OXV240" s="56"/>
      <c r="OXW240" s="56"/>
      <c r="OXX240" s="56"/>
      <c r="OXY240" s="56"/>
      <c r="OXZ240" s="56"/>
      <c r="OYA240" s="56"/>
      <c r="OYB240" s="56"/>
      <c r="OYC240" s="56"/>
      <c r="OYD240" s="56"/>
      <c r="OYE240" s="56"/>
      <c r="OYF240" s="56"/>
      <c r="OYG240" s="56"/>
      <c r="OYH240" s="56"/>
      <c r="OYI240" s="56"/>
      <c r="OYJ240" s="56"/>
      <c r="OYK240" s="56"/>
      <c r="OYL240" s="56"/>
      <c r="OYM240" s="56"/>
      <c r="OYN240" s="56"/>
      <c r="OYO240" s="56"/>
      <c r="OYP240" s="56"/>
      <c r="OYQ240" s="56"/>
      <c r="OYR240" s="56"/>
      <c r="OYS240" s="56"/>
      <c r="OYT240" s="56"/>
      <c r="OYU240" s="56"/>
      <c r="OYV240" s="56"/>
      <c r="OYW240" s="56"/>
      <c r="OYX240" s="56"/>
      <c r="OYY240" s="56"/>
      <c r="OYZ240" s="56"/>
      <c r="OZA240" s="56"/>
      <c r="OZB240" s="56"/>
      <c r="OZC240" s="56"/>
      <c r="OZD240" s="56"/>
      <c r="OZE240" s="56"/>
      <c r="OZF240" s="56"/>
      <c r="OZG240" s="56"/>
      <c r="OZH240" s="56"/>
      <c r="OZI240" s="56"/>
      <c r="OZJ240" s="56"/>
      <c r="OZK240" s="56"/>
      <c r="OZL240" s="56"/>
      <c r="OZM240" s="56"/>
      <c r="OZN240" s="56"/>
      <c r="OZO240" s="56"/>
      <c r="OZP240" s="56"/>
      <c r="OZQ240" s="56"/>
      <c r="OZR240" s="56"/>
      <c r="OZS240" s="56"/>
      <c r="OZT240" s="56"/>
      <c r="OZU240" s="56"/>
      <c r="OZV240" s="56"/>
      <c r="OZW240" s="56"/>
      <c r="OZX240" s="56"/>
      <c r="OZY240" s="56"/>
      <c r="OZZ240" s="56"/>
      <c r="PAA240" s="56"/>
      <c r="PAB240" s="56"/>
      <c r="PAC240" s="56"/>
      <c r="PAD240" s="56"/>
      <c r="PAE240" s="56"/>
      <c r="PAF240" s="56"/>
      <c r="PAG240" s="56"/>
      <c r="PAH240" s="56"/>
      <c r="PAI240" s="56"/>
      <c r="PAJ240" s="56"/>
      <c r="PAK240" s="56"/>
      <c r="PAL240" s="56"/>
      <c r="PAM240" s="56"/>
      <c r="PAN240" s="56"/>
      <c r="PAO240" s="56"/>
      <c r="PAP240" s="56"/>
      <c r="PAQ240" s="56"/>
      <c r="PAR240" s="56"/>
      <c r="PAS240" s="56"/>
      <c r="PAT240" s="56"/>
      <c r="PAU240" s="56"/>
      <c r="PAV240" s="56"/>
      <c r="PAW240" s="56"/>
      <c r="PAX240" s="56"/>
      <c r="PAY240" s="56"/>
      <c r="PAZ240" s="56"/>
      <c r="PBA240" s="56"/>
      <c r="PBB240" s="56"/>
      <c r="PBC240" s="56"/>
      <c r="PBD240" s="56"/>
      <c r="PBE240" s="56"/>
      <c r="PBF240" s="56"/>
      <c r="PBG240" s="56"/>
      <c r="PBH240" s="56"/>
      <c r="PBI240" s="56"/>
      <c r="PBJ240" s="56"/>
      <c r="PBK240" s="56"/>
      <c r="PBL240" s="56"/>
      <c r="PBM240" s="56"/>
      <c r="PBN240" s="56"/>
      <c r="PBO240" s="56"/>
      <c r="PBP240" s="56"/>
      <c r="PBQ240" s="56"/>
      <c r="PBR240" s="56"/>
      <c r="PBS240" s="56"/>
      <c r="PBT240" s="56"/>
      <c r="PBU240" s="56"/>
      <c r="PBV240" s="56"/>
      <c r="PBW240" s="56"/>
      <c r="PBX240" s="56"/>
      <c r="PBY240" s="56"/>
      <c r="PBZ240" s="56"/>
      <c r="PCA240" s="56"/>
      <c r="PCB240" s="56"/>
      <c r="PCC240" s="56"/>
      <c r="PCD240" s="56"/>
      <c r="PCE240" s="56"/>
      <c r="PCF240" s="56"/>
      <c r="PCG240" s="56"/>
      <c r="PCH240" s="56"/>
      <c r="PCI240" s="56"/>
      <c r="PCJ240" s="56"/>
      <c r="PCK240" s="56"/>
      <c r="PCL240" s="56"/>
      <c r="PCM240" s="56"/>
      <c r="PCN240" s="56"/>
      <c r="PCO240" s="56"/>
      <c r="PCP240" s="56"/>
      <c r="PCQ240" s="56"/>
      <c r="PCR240" s="56"/>
      <c r="PCS240" s="56"/>
      <c r="PCT240" s="56"/>
      <c r="PCU240" s="56"/>
      <c r="PCV240" s="56"/>
      <c r="PCW240" s="56"/>
      <c r="PCX240" s="56"/>
      <c r="PCY240" s="56"/>
      <c r="PCZ240" s="56"/>
      <c r="PDA240" s="56"/>
      <c r="PDB240" s="56"/>
      <c r="PDC240" s="56"/>
      <c r="PDD240" s="56"/>
      <c r="PDE240" s="56"/>
      <c r="PDF240" s="56"/>
      <c r="PDG240" s="56"/>
      <c r="PDH240" s="56"/>
      <c r="PDI240" s="56"/>
      <c r="PDJ240" s="56"/>
      <c r="PDK240" s="56"/>
      <c r="PDL240" s="56"/>
      <c r="PDM240" s="56"/>
      <c r="PDN240" s="56"/>
      <c r="PDO240" s="56"/>
      <c r="PDP240" s="56"/>
      <c r="PDQ240" s="56"/>
      <c r="PDR240" s="56"/>
      <c r="PDS240" s="56"/>
      <c r="PDT240" s="56"/>
      <c r="PDU240" s="56"/>
      <c r="PDV240" s="56"/>
      <c r="PDW240" s="56"/>
      <c r="PDX240" s="56"/>
      <c r="PDY240" s="56"/>
      <c r="PDZ240" s="56"/>
      <c r="PEA240" s="56"/>
      <c r="PEB240" s="56"/>
      <c r="PEC240" s="56"/>
      <c r="PED240" s="56"/>
      <c r="PEE240" s="56"/>
      <c r="PEF240" s="56"/>
      <c r="PEG240" s="56"/>
      <c r="PEH240" s="56"/>
      <c r="PEI240" s="56"/>
      <c r="PEJ240" s="56"/>
      <c r="PEK240" s="56"/>
      <c r="PEL240" s="56"/>
      <c r="PEM240" s="56"/>
      <c r="PEN240" s="56"/>
      <c r="PEO240" s="56"/>
      <c r="PEP240" s="56"/>
      <c r="PEQ240" s="56"/>
      <c r="PER240" s="56"/>
      <c r="PES240" s="56"/>
      <c r="PET240" s="56"/>
      <c r="PEU240" s="56"/>
      <c r="PEV240" s="56"/>
      <c r="PEW240" s="56"/>
      <c r="PEX240" s="56"/>
      <c r="PEY240" s="56"/>
      <c r="PEZ240" s="56"/>
      <c r="PFA240" s="56"/>
      <c r="PFB240" s="56"/>
      <c r="PFC240" s="56"/>
      <c r="PFD240" s="56"/>
      <c r="PFE240" s="56"/>
      <c r="PFF240" s="56"/>
      <c r="PFG240" s="56"/>
      <c r="PFH240" s="56"/>
      <c r="PFI240" s="56"/>
      <c r="PFJ240" s="56"/>
      <c r="PFK240" s="56"/>
      <c r="PFL240" s="56"/>
      <c r="PFM240" s="56"/>
      <c r="PFN240" s="56"/>
      <c r="PFO240" s="56"/>
      <c r="PFP240" s="56"/>
      <c r="PFQ240" s="56"/>
      <c r="PFR240" s="56"/>
      <c r="PFS240" s="56"/>
      <c r="PFT240" s="56"/>
      <c r="PFU240" s="56"/>
      <c r="PFV240" s="56"/>
      <c r="PFW240" s="56"/>
      <c r="PFX240" s="56"/>
      <c r="PFY240" s="56"/>
      <c r="PFZ240" s="56"/>
      <c r="PGA240" s="56"/>
      <c r="PGB240" s="56"/>
      <c r="PGC240" s="56"/>
      <c r="PGD240" s="56"/>
      <c r="PGE240" s="56"/>
      <c r="PGF240" s="56"/>
      <c r="PGG240" s="56"/>
      <c r="PGH240" s="56"/>
      <c r="PGI240" s="56"/>
      <c r="PGJ240" s="56"/>
      <c r="PGK240" s="56"/>
      <c r="PGL240" s="56"/>
      <c r="PGM240" s="56"/>
      <c r="PGN240" s="56"/>
      <c r="PGO240" s="56"/>
      <c r="PGP240" s="56"/>
      <c r="PGQ240" s="56"/>
      <c r="PGR240" s="56"/>
      <c r="PGS240" s="56"/>
      <c r="PGT240" s="56"/>
      <c r="PGU240" s="56"/>
      <c r="PGV240" s="56"/>
      <c r="PGW240" s="56"/>
      <c r="PGX240" s="56"/>
      <c r="PGY240" s="56"/>
      <c r="PGZ240" s="56"/>
      <c r="PHA240" s="56"/>
      <c r="PHB240" s="56"/>
      <c r="PHC240" s="56"/>
      <c r="PHD240" s="56"/>
      <c r="PHE240" s="56"/>
      <c r="PHF240" s="56"/>
      <c r="PHG240" s="56"/>
      <c r="PHH240" s="56"/>
      <c r="PHI240" s="56"/>
      <c r="PHJ240" s="56"/>
      <c r="PHK240" s="56"/>
      <c r="PHL240" s="56"/>
      <c r="PHM240" s="56"/>
      <c r="PHN240" s="56"/>
      <c r="PHO240" s="56"/>
      <c r="PHP240" s="56"/>
      <c r="PHQ240" s="56"/>
      <c r="PHR240" s="56"/>
      <c r="PHS240" s="56"/>
      <c r="PHT240" s="56"/>
      <c r="PHU240" s="56"/>
      <c r="PHV240" s="56"/>
      <c r="PHW240" s="56"/>
      <c r="PHX240" s="56"/>
      <c r="PHY240" s="56"/>
      <c r="PHZ240" s="56"/>
      <c r="PIA240" s="56"/>
      <c r="PIB240" s="56"/>
      <c r="PIC240" s="56"/>
      <c r="PID240" s="56"/>
      <c r="PIE240" s="56"/>
      <c r="PIF240" s="56"/>
      <c r="PIG240" s="56"/>
      <c r="PIH240" s="56"/>
      <c r="PII240" s="56"/>
      <c r="PIJ240" s="56"/>
      <c r="PIK240" s="56"/>
      <c r="PIL240" s="56"/>
      <c r="PIM240" s="56"/>
      <c r="PIN240" s="56"/>
      <c r="PIO240" s="56"/>
      <c r="PIP240" s="56"/>
      <c r="PIQ240" s="56"/>
      <c r="PIR240" s="56"/>
      <c r="PIS240" s="56"/>
      <c r="PIT240" s="56"/>
      <c r="PIU240" s="56"/>
      <c r="PIV240" s="56"/>
      <c r="PIW240" s="56"/>
      <c r="PIX240" s="56"/>
      <c r="PIY240" s="56"/>
      <c r="PIZ240" s="56"/>
      <c r="PJA240" s="56"/>
      <c r="PJB240" s="56"/>
      <c r="PJC240" s="56"/>
      <c r="PJD240" s="56"/>
      <c r="PJE240" s="56"/>
      <c r="PJF240" s="56"/>
      <c r="PJG240" s="56"/>
      <c r="PJH240" s="56"/>
      <c r="PJI240" s="56"/>
      <c r="PJJ240" s="56"/>
      <c r="PJK240" s="56"/>
      <c r="PJL240" s="56"/>
      <c r="PJM240" s="56"/>
      <c r="PJN240" s="56"/>
      <c r="PJO240" s="56"/>
      <c r="PJP240" s="56"/>
      <c r="PJQ240" s="56"/>
      <c r="PJR240" s="56"/>
      <c r="PJS240" s="56"/>
      <c r="PJT240" s="56"/>
      <c r="PJU240" s="56"/>
      <c r="PJV240" s="56"/>
      <c r="PJW240" s="56"/>
      <c r="PJX240" s="56"/>
      <c r="PJY240" s="56"/>
      <c r="PJZ240" s="56"/>
      <c r="PKA240" s="56"/>
      <c r="PKB240" s="56"/>
      <c r="PKC240" s="56"/>
      <c r="PKD240" s="56"/>
      <c r="PKE240" s="56"/>
      <c r="PKF240" s="56"/>
      <c r="PKG240" s="56"/>
      <c r="PKH240" s="56"/>
      <c r="PKI240" s="56"/>
      <c r="PKJ240" s="56"/>
      <c r="PKK240" s="56"/>
      <c r="PKL240" s="56"/>
      <c r="PKM240" s="56"/>
      <c r="PKN240" s="56"/>
      <c r="PKO240" s="56"/>
      <c r="PKP240" s="56"/>
      <c r="PKQ240" s="56"/>
      <c r="PKR240" s="56"/>
      <c r="PKS240" s="56"/>
      <c r="PKT240" s="56"/>
      <c r="PKU240" s="56"/>
      <c r="PKV240" s="56"/>
      <c r="PKW240" s="56"/>
      <c r="PKX240" s="56"/>
      <c r="PKY240" s="56"/>
      <c r="PKZ240" s="56"/>
      <c r="PLA240" s="56"/>
      <c r="PLB240" s="56"/>
      <c r="PLC240" s="56"/>
      <c r="PLD240" s="56"/>
      <c r="PLE240" s="56"/>
      <c r="PLF240" s="56"/>
      <c r="PLG240" s="56"/>
      <c r="PLH240" s="56"/>
      <c r="PLI240" s="56"/>
      <c r="PLJ240" s="56"/>
      <c r="PLK240" s="56"/>
      <c r="PLL240" s="56"/>
      <c r="PLM240" s="56"/>
      <c r="PLN240" s="56"/>
      <c r="PLO240" s="56"/>
      <c r="PLP240" s="56"/>
      <c r="PLQ240" s="56"/>
      <c r="PLR240" s="56"/>
      <c r="PLS240" s="56"/>
      <c r="PLT240" s="56"/>
      <c r="PLU240" s="56"/>
      <c r="PLV240" s="56"/>
      <c r="PLW240" s="56"/>
      <c r="PLX240" s="56"/>
      <c r="PLY240" s="56"/>
      <c r="PLZ240" s="56"/>
      <c r="PMA240" s="56"/>
      <c r="PMB240" s="56"/>
      <c r="PMC240" s="56"/>
      <c r="PMD240" s="56"/>
      <c r="PME240" s="56"/>
      <c r="PMF240" s="56"/>
      <c r="PMG240" s="56"/>
      <c r="PMH240" s="56"/>
      <c r="PMI240" s="56"/>
      <c r="PMJ240" s="56"/>
      <c r="PMK240" s="56"/>
      <c r="PML240" s="56"/>
      <c r="PMM240" s="56"/>
      <c r="PMN240" s="56"/>
      <c r="PMO240" s="56"/>
      <c r="PMP240" s="56"/>
      <c r="PMQ240" s="56"/>
      <c r="PMR240" s="56"/>
      <c r="PMS240" s="56"/>
      <c r="PMT240" s="56"/>
      <c r="PMU240" s="56"/>
      <c r="PMV240" s="56"/>
      <c r="PMW240" s="56"/>
      <c r="PMX240" s="56"/>
      <c r="PMY240" s="56"/>
      <c r="PMZ240" s="56"/>
      <c r="PNA240" s="56"/>
      <c r="PNB240" s="56"/>
      <c r="PNC240" s="56"/>
      <c r="PND240" s="56"/>
      <c r="PNE240" s="56"/>
      <c r="PNF240" s="56"/>
      <c r="PNG240" s="56"/>
      <c r="PNH240" s="56"/>
      <c r="PNI240" s="56"/>
      <c r="PNJ240" s="56"/>
      <c r="PNK240" s="56"/>
      <c r="PNL240" s="56"/>
      <c r="PNM240" s="56"/>
      <c r="PNN240" s="56"/>
      <c r="PNO240" s="56"/>
      <c r="PNP240" s="56"/>
      <c r="PNQ240" s="56"/>
      <c r="PNR240" s="56"/>
      <c r="PNS240" s="56"/>
      <c r="PNT240" s="56"/>
      <c r="PNU240" s="56"/>
      <c r="PNV240" s="56"/>
      <c r="PNW240" s="56"/>
      <c r="PNX240" s="56"/>
      <c r="PNY240" s="56"/>
      <c r="PNZ240" s="56"/>
      <c r="POA240" s="56"/>
      <c r="POB240" s="56"/>
      <c r="POC240" s="56"/>
      <c r="POD240" s="56"/>
      <c r="POE240" s="56"/>
      <c r="POF240" s="56"/>
      <c r="POG240" s="56"/>
      <c r="POH240" s="56"/>
      <c r="POI240" s="56"/>
      <c r="POJ240" s="56"/>
      <c r="POK240" s="56"/>
      <c r="POL240" s="56"/>
      <c r="POM240" s="56"/>
      <c r="PON240" s="56"/>
      <c r="POO240" s="56"/>
      <c r="POP240" s="56"/>
      <c r="POQ240" s="56"/>
      <c r="POR240" s="56"/>
      <c r="POS240" s="56"/>
      <c r="POT240" s="56"/>
      <c r="POU240" s="56"/>
      <c r="POV240" s="56"/>
      <c r="POW240" s="56"/>
      <c r="POX240" s="56"/>
      <c r="POY240" s="56"/>
      <c r="POZ240" s="56"/>
      <c r="PPA240" s="56"/>
      <c r="PPB240" s="56"/>
      <c r="PPC240" s="56"/>
      <c r="PPD240" s="56"/>
      <c r="PPE240" s="56"/>
      <c r="PPF240" s="56"/>
      <c r="PPG240" s="56"/>
      <c r="PPH240" s="56"/>
      <c r="PPI240" s="56"/>
      <c r="PPJ240" s="56"/>
      <c r="PPK240" s="56"/>
      <c r="PPL240" s="56"/>
      <c r="PPM240" s="56"/>
      <c r="PPN240" s="56"/>
      <c r="PPO240" s="56"/>
      <c r="PPP240" s="56"/>
      <c r="PPQ240" s="56"/>
      <c r="PPR240" s="56"/>
      <c r="PPS240" s="56"/>
      <c r="PPT240" s="56"/>
      <c r="PPU240" s="56"/>
      <c r="PPV240" s="56"/>
      <c r="PPW240" s="56"/>
      <c r="PPX240" s="56"/>
      <c r="PPY240" s="56"/>
      <c r="PPZ240" s="56"/>
      <c r="PQA240" s="56"/>
      <c r="PQB240" s="56"/>
      <c r="PQC240" s="56"/>
      <c r="PQD240" s="56"/>
      <c r="PQE240" s="56"/>
      <c r="PQF240" s="56"/>
      <c r="PQG240" s="56"/>
      <c r="PQH240" s="56"/>
      <c r="PQI240" s="56"/>
      <c r="PQJ240" s="56"/>
      <c r="PQK240" s="56"/>
      <c r="PQL240" s="56"/>
      <c r="PQM240" s="56"/>
      <c r="PQN240" s="56"/>
      <c r="PQO240" s="56"/>
      <c r="PQP240" s="56"/>
      <c r="PQQ240" s="56"/>
      <c r="PQR240" s="56"/>
      <c r="PQS240" s="56"/>
      <c r="PQT240" s="56"/>
      <c r="PQU240" s="56"/>
      <c r="PQV240" s="56"/>
      <c r="PQW240" s="56"/>
      <c r="PQX240" s="56"/>
      <c r="PQY240" s="56"/>
      <c r="PQZ240" s="56"/>
      <c r="PRA240" s="56"/>
      <c r="PRB240" s="56"/>
      <c r="PRC240" s="56"/>
      <c r="PRD240" s="56"/>
      <c r="PRE240" s="56"/>
      <c r="PRF240" s="56"/>
      <c r="PRG240" s="56"/>
      <c r="PRH240" s="56"/>
      <c r="PRI240" s="56"/>
      <c r="PRJ240" s="56"/>
      <c r="PRK240" s="56"/>
      <c r="PRL240" s="56"/>
      <c r="PRM240" s="56"/>
      <c r="PRN240" s="56"/>
      <c r="PRO240" s="56"/>
      <c r="PRP240" s="56"/>
      <c r="PRQ240" s="56"/>
      <c r="PRR240" s="56"/>
      <c r="PRS240" s="56"/>
      <c r="PRT240" s="56"/>
      <c r="PRU240" s="56"/>
      <c r="PRV240" s="56"/>
      <c r="PRW240" s="56"/>
      <c r="PRX240" s="56"/>
      <c r="PRY240" s="56"/>
      <c r="PRZ240" s="56"/>
      <c r="PSA240" s="56"/>
      <c r="PSB240" s="56"/>
      <c r="PSC240" s="56"/>
      <c r="PSD240" s="56"/>
      <c r="PSE240" s="56"/>
      <c r="PSF240" s="56"/>
      <c r="PSG240" s="56"/>
      <c r="PSH240" s="56"/>
      <c r="PSI240" s="56"/>
      <c r="PSJ240" s="56"/>
      <c r="PSK240" s="56"/>
      <c r="PSL240" s="56"/>
      <c r="PSM240" s="56"/>
      <c r="PSN240" s="56"/>
      <c r="PSO240" s="56"/>
      <c r="PSP240" s="56"/>
      <c r="PSQ240" s="56"/>
      <c r="PSR240" s="56"/>
      <c r="PSS240" s="56"/>
      <c r="PST240" s="56"/>
      <c r="PSU240" s="56"/>
      <c r="PSV240" s="56"/>
      <c r="PSW240" s="56"/>
      <c r="PSX240" s="56"/>
      <c r="PSY240" s="56"/>
      <c r="PSZ240" s="56"/>
      <c r="PTA240" s="56"/>
      <c r="PTB240" s="56"/>
      <c r="PTC240" s="56"/>
      <c r="PTD240" s="56"/>
      <c r="PTE240" s="56"/>
      <c r="PTF240" s="56"/>
      <c r="PTG240" s="56"/>
      <c r="PTH240" s="56"/>
      <c r="PTI240" s="56"/>
      <c r="PTJ240" s="56"/>
      <c r="PTK240" s="56"/>
      <c r="PTL240" s="56"/>
      <c r="PTM240" s="56"/>
      <c r="PTN240" s="56"/>
      <c r="PTO240" s="56"/>
      <c r="PTP240" s="56"/>
      <c r="PTQ240" s="56"/>
      <c r="PTR240" s="56"/>
      <c r="PTS240" s="56"/>
      <c r="PTT240" s="56"/>
      <c r="PTU240" s="56"/>
      <c r="PTV240" s="56"/>
      <c r="PTW240" s="56"/>
      <c r="PTX240" s="56"/>
      <c r="PTY240" s="56"/>
      <c r="PTZ240" s="56"/>
      <c r="PUA240" s="56"/>
      <c r="PUB240" s="56"/>
      <c r="PUC240" s="56"/>
      <c r="PUD240" s="56"/>
      <c r="PUE240" s="56"/>
      <c r="PUF240" s="56"/>
      <c r="PUG240" s="56"/>
      <c r="PUH240" s="56"/>
      <c r="PUI240" s="56"/>
      <c r="PUJ240" s="56"/>
      <c r="PUK240" s="56"/>
      <c r="PUL240" s="56"/>
      <c r="PUM240" s="56"/>
      <c r="PUN240" s="56"/>
      <c r="PUO240" s="56"/>
      <c r="PUP240" s="56"/>
      <c r="PUQ240" s="56"/>
      <c r="PUR240" s="56"/>
      <c r="PUS240" s="56"/>
      <c r="PUT240" s="56"/>
      <c r="PUU240" s="56"/>
      <c r="PUV240" s="56"/>
      <c r="PUW240" s="56"/>
      <c r="PUX240" s="56"/>
      <c r="PUY240" s="56"/>
      <c r="PUZ240" s="56"/>
      <c r="PVA240" s="56"/>
      <c r="PVB240" s="56"/>
      <c r="PVC240" s="56"/>
      <c r="PVD240" s="56"/>
      <c r="PVE240" s="56"/>
      <c r="PVF240" s="56"/>
      <c r="PVG240" s="56"/>
      <c r="PVH240" s="56"/>
      <c r="PVI240" s="56"/>
      <c r="PVJ240" s="56"/>
      <c r="PVK240" s="56"/>
      <c r="PVL240" s="56"/>
      <c r="PVM240" s="56"/>
      <c r="PVN240" s="56"/>
      <c r="PVO240" s="56"/>
      <c r="PVP240" s="56"/>
      <c r="PVQ240" s="56"/>
      <c r="PVR240" s="56"/>
      <c r="PVS240" s="56"/>
      <c r="PVT240" s="56"/>
      <c r="PVU240" s="56"/>
      <c r="PVV240" s="56"/>
      <c r="PVW240" s="56"/>
      <c r="PVX240" s="56"/>
      <c r="PVY240" s="56"/>
      <c r="PVZ240" s="56"/>
      <c r="PWA240" s="56"/>
      <c r="PWB240" s="56"/>
      <c r="PWC240" s="56"/>
      <c r="PWD240" s="56"/>
      <c r="PWE240" s="56"/>
      <c r="PWF240" s="56"/>
      <c r="PWG240" s="56"/>
      <c r="PWH240" s="56"/>
      <c r="PWI240" s="56"/>
      <c r="PWJ240" s="56"/>
      <c r="PWK240" s="56"/>
      <c r="PWL240" s="56"/>
      <c r="PWM240" s="56"/>
      <c r="PWN240" s="56"/>
      <c r="PWO240" s="56"/>
      <c r="PWP240" s="56"/>
      <c r="PWQ240" s="56"/>
      <c r="PWR240" s="56"/>
      <c r="PWS240" s="56"/>
      <c r="PWT240" s="56"/>
      <c r="PWU240" s="56"/>
      <c r="PWV240" s="56"/>
      <c r="PWW240" s="56"/>
      <c r="PWX240" s="56"/>
      <c r="PWY240" s="56"/>
      <c r="PWZ240" s="56"/>
      <c r="PXA240" s="56"/>
      <c r="PXB240" s="56"/>
      <c r="PXC240" s="56"/>
      <c r="PXD240" s="56"/>
      <c r="PXE240" s="56"/>
      <c r="PXF240" s="56"/>
      <c r="PXG240" s="56"/>
      <c r="PXH240" s="56"/>
      <c r="PXI240" s="56"/>
      <c r="PXJ240" s="56"/>
      <c r="PXK240" s="56"/>
      <c r="PXL240" s="56"/>
      <c r="PXM240" s="56"/>
      <c r="PXN240" s="56"/>
      <c r="PXO240" s="56"/>
      <c r="PXP240" s="56"/>
      <c r="PXQ240" s="56"/>
      <c r="PXR240" s="56"/>
      <c r="PXS240" s="56"/>
      <c r="PXT240" s="56"/>
      <c r="PXU240" s="56"/>
      <c r="PXV240" s="56"/>
      <c r="PXW240" s="56"/>
      <c r="PXX240" s="56"/>
      <c r="PXY240" s="56"/>
      <c r="PXZ240" s="56"/>
      <c r="PYA240" s="56"/>
      <c r="PYB240" s="56"/>
      <c r="PYC240" s="56"/>
      <c r="PYD240" s="56"/>
      <c r="PYE240" s="56"/>
      <c r="PYF240" s="56"/>
      <c r="PYG240" s="56"/>
      <c r="PYH240" s="56"/>
      <c r="PYI240" s="56"/>
      <c r="PYJ240" s="56"/>
      <c r="PYK240" s="56"/>
      <c r="PYL240" s="56"/>
      <c r="PYM240" s="56"/>
      <c r="PYN240" s="56"/>
      <c r="PYO240" s="56"/>
      <c r="PYP240" s="56"/>
      <c r="PYQ240" s="56"/>
      <c r="PYR240" s="56"/>
      <c r="PYS240" s="56"/>
      <c r="PYT240" s="56"/>
      <c r="PYU240" s="56"/>
      <c r="PYV240" s="56"/>
      <c r="PYW240" s="56"/>
      <c r="PYX240" s="56"/>
      <c r="PYY240" s="56"/>
      <c r="PYZ240" s="56"/>
      <c r="PZA240" s="56"/>
      <c r="PZB240" s="56"/>
      <c r="PZC240" s="56"/>
      <c r="PZD240" s="56"/>
      <c r="PZE240" s="56"/>
      <c r="PZF240" s="56"/>
      <c r="PZG240" s="56"/>
      <c r="PZH240" s="56"/>
      <c r="PZI240" s="56"/>
      <c r="PZJ240" s="56"/>
      <c r="PZK240" s="56"/>
      <c r="PZL240" s="56"/>
      <c r="PZM240" s="56"/>
      <c r="PZN240" s="56"/>
      <c r="PZO240" s="56"/>
      <c r="PZP240" s="56"/>
      <c r="PZQ240" s="56"/>
      <c r="PZR240" s="56"/>
      <c r="PZS240" s="56"/>
      <c r="PZT240" s="56"/>
      <c r="PZU240" s="56"/>
      <c r="PZV240" s="56"/>
      <c r="PZW240" s="56"/>
      <c r="PZX240" s="56"/>
      <c r="PZY240" s="56"/>
      <c r="PZZ240" s="56"/>
      <c r="QAA240" s="56"/>
      <c r="QAB240" s="56"/>
      <c r="QAC240" s="56"/>
      <c r="QAD240" s="56"/>
      <c r="QAE240" s="56"/>
      <c r="QAF240" s="56"/>
      <c r="QAG240" s="56"/>
      <c r="QAH240" s="56"/>
      <c r="QAI240" s="56"/>
      <c r="QAJ240" s="56"/>
      <c r="QAK240" s="56"/>
      <c r="QAL240" s="56"/>
      <c r="QAM240" s="56"/>
      <c r="QAN240" s="56"/>
      <c r="QAO240" s="56"/>
      <c r="QAP240" s="56"/>
      <c r="QAQ240" s="56"/>
      <c r="QAR240" s="56"/>
      <c r="QAS240" s="56"/>
      <c r="QAT240" s="56"/>
      <c r="QAU240" s="56"/>
      <c r="QAV240" s="56"/>
      <c r="QAW240" s="56"/>
      <c r="QAX240" s="56"/>
      <c r="QAY240" s="56"/>
      <c r="QAZ240" s="56"/>
      <c r="QBA240" s="56"/>
      <c r="QBB240" s="56"/>
      <c r="QBC240" s="56"/>
      <c r="QBD240" s="56"/>
      <c r="QBE240" s="56"/>
      <c r="QBF240" s="56"/>
      <c r="QBG240" s="56"/>
      <c r="QBH240" s="56"/>
      <c r="QBI240" s="56"/>
      <c r="QBJ240" s="56"/>
      <c r="QBK240" s="56"/>
      <c r="QBL240" s="56"/>
      <c r="QBM240" s="56"/>
      <c r="QBN240" s="56"/>
      <c r="QBO240" s="56"/>
      <c r="QBP240" s="56"/>
      <c r="QBQ240" s="56"/>
      <c r="QBR240" s="56"/>
      <c r="QBS240" s="56"/>
      <c r="QBT240" s="56"/>
      <c r="QBU240" s="56"/>
      <c r="QBV240" s="56"/>
      <c r="QBW240" s="56"/>
      <c r="QBX240" s="56"/>
      <c r="QBY240" s="56"/>
      <c r="QBZ240" s="56"/>
      <c r="QCA240" s="56"/>
      <c r="QCB240" s="56"/>
      <c r="QCC240" s="56"/>
      <c r="QCD240" s="56"/>
      <c r="QCE240" s="56"/>
      <c r="QCF240" s="56"/>
      <c r="QCG240" s="56"/>
      <c r="QCH240" s="56"/>
      <c r="QCI240" s="56"/>
      <c r="QCJ240" s="56"/>
      <c r="QCK240" s="56"/>
      <c r="QCL240" s="56"/>
      <c r="QCM240" s="56"/>
      <c r="QCN240" s="56"/>
      <c r="QCO240" s="56"/>
      <c r="QCP240" s="56"/>
      <c r="QCQ240" s="56"/>
      <c r="QCR240" s="56"/>
      <c r="QCS240" s="56"/>
      <c r="QCT240" s="56"/>
      <c r="QCU240" s="56"/>
      <c r="QCV240" s="56"/>
      <c r="QCW240" s="56"/>
      <c r="QCX240" s="56"/>
      <c r="QCY240" s="56"/>
      <c r="QCZ240" s="56"/>
      <c r="QDA240" s="56"/>
      <c r="QDB240" s="56"/>
      <c r="QDC240" s="56"/>
      <c r="QDD240" s="56"/>
      <c r="QDE240" s="56"/>
      <c r="QDF240" s="56"/>
      <c r="QDG240" s="56"/>
      <c r="QDH240" s="56"/>
      <c r="QDI240" s="56"/>
      <c r="QDJ240" s="56"/>
      <c r="QDK240" s="56"/>
      <c r="QDL240" s="56"/>
      <c r="QDM240" s="56"/>
      <c r="QDN240" s="56"/>
      <c r="QDO240" s="56"/>
      <c r="QDP240" s="56"/>
      <c r="QDQ240" s="56"/>
      <c r="QDR240" s="56"/>
      <c r="QDS240" s="56"/>
      <c r="QDT240" s="56"/>
      <c r="QDU240" s="56"/>
      <c r="QDV240" s="56"/>
      <c r="QDW240" s="56"/>
      <c r="QDX240" s="56"/>
      <c r="QDY240" s="56"/>
      <c r="QDZ240" s="56"/>
      <c r="QEA240" s="56"/>
      <c r="QEB240" s="56"/>
      <c r="QEC240" s="56"/>
      <c r="QED240" s="56"/>
      <c r="QEE240" s="56"/>
      <c r="QEF240" s="56"/>
      <c r="QEG240" s="56"/>
      <c r="QEH240" s="56"/>
      <c r="QEI240" s="56"/>
      <c r="QEJ240" s="56"/>
      <c r="QEK240" s="56"/>
      <c r="QEL240" s="56"/>
      <c r="QEM240" s="56"/>
      <c r="QEN240" s="56"/>
      <c r="QEO240" s="56"/>
      <c r="QEP240" s="56"/>
      <c r="QEQ240" s="56"/>
      <c r="QER240" s="56"/>
      <c r="QES240" s="56"/>
      <c r="QET240" s="56"/>
      <c r="QEU240" s="56"/>
      <c r="QEV240" s="56"/>
      <c r="QEW240" s="56"/>
      <c r="QEX240" s="56"/>
      <c r="QEY240" s="56"/>
      <c r="QEZ240" s="56"/>
      <c r="QFA240" s="56"/>
      <c r="QFB240" s="56"/>
      <c r="QFC240" s="56"/>
      <c r="QFD240" s="56"/>
      <c r="QFE240" s="56"/>
      <c r="QFF240" s="56"/>
      <c r="QFG240" s="56"/>
      <c r="QFH240" s="56"/>
      <c r="QFI240" s="56"/>
      <c r="QFJ240" s="56"/>
      <c r="QFK240" s="56"/>
      <c r="QFL240" s="56"/>
      <c r="QFM240" s="56"/>
      <c r="QFN240" s="56"/>
      <c r="QFO240" s="56"/>
      <c r="QFP240" s="56"/>
      <c r="QFQ240" s="56"/>
      <c r="QFR240" s="56"/>
      <c r="QFS240" s="56"/>
      <c r="QFT240" s="56"/>
      <c r="QFU240" s="56"/>
      <c r="QFV240" s="56"/>
      <c r="QFW240" s="56"/>
      <c r="QFX240" s="56"/>
      <c r="QFY240" s="56"/>
      <c r="QFZ240" s="56"/>
      <c r="QGA240" s="56"/>
      <c r="QGB240" s="56"/>
      <c r="QGC240" s="56"/>
      <c r="QGD240" s="56"/>
      <c r="QGE240" s="56"/>
      <c r="QGF240" s="56"/>
      <c r="QGG240" s="56"/>
      <c r="QGH240" s="56"/>
      <c r="QGI240" s="56"/>
      <c r="QGJ240" s="56"/>
      <c r="QGK240" s="56"/>
      <c r="QGL240" s="56"/>
      <c r="QGM240" s="56"/>
      <c r="QGN240" s="56"/>
      <c r="QGO240" s="56"/>
      <c r="QGP240" s="56"/>
      <c r="QGQ240" s="56"/>
      <c r="QGR240" s="56"/>
      <c r="QGS240" s="56"/>
      <c r="QGT240" s="56"/>
      <c r="QGU240" s="56"/>
      <c r="QGV240" s="56"/>
      <c r="QGW240" s="56"/>
      <c r="QGX240" s="56"/>
      <c r="QGY240" s="56"/>
      <c r="QGZ240" s="56"/>
      <c r="QHA240" s="56"/>
      <c r="QHB240" s="56"/>
      <c r="QHC240" s="56"/>
      <c r="QHD240" s="56"/>
      <c r="QHE240" s="56"/>
      <c r="QHF240" s="56"/>
      <c r="QHG240" s="56"/>
      <c r="QHH240" s="56"/>
      <c r="QHI240" s="56"/>
      <c r="QHJ240" s="56"/>
      <c r="QHK240" s="56"/>
      <c r="QHL240" s="56"/>
      <c r="QHM240" s="56"/>
      <c r="QHN240" s="56"/>
      <c r="QHO240" s="56"/>
      <c r="QHP240" s="56"/>
      <c r="QHQ240" s="56"/>
      <c r="QHR240" s="56"/>
      <c r="QHS240" s="56"/>
      <c r="QHT240" s="56"/>
      <c r="QHU240" s="56"/>
      <c r="QHV240" s="56"/>
      <c r="QHW240" s="56"/>
      <c r="QHX240" s="56"/>
      <c r="QHY240" s="56"/>
      <c r="QHZ240" s="56"/>
      <c r="QIA240" s="56"/>
      <c r="QIB240" s="56"/>
      <c r="QIC240" s="56"/>
      <c r="QID240" s="56"/>
      <c r="QIE240" s="56"/>
      <c r="QIF240" s="56"/>
      <c r="QIG240" s="56"/>
      <c r="QIH240" s="56"/>
      <c r="QII240" s="56"/>
      <c r="QIJ240" s="56"/>
      <c r="QIK240" s="56"/>
      <c r="QIL240" s="56"/>
      <c r="QIM240" s="56"/>
      <c r="QIN240" s="56"/>
      <c r="QIO240" s="56"/>
      <c r="QIP240" s="56"/>
      <c r="QIQ240" s="56"/>
      <c r="QIR240" s="56"/>
      <c r="QIS240" s="56"/>
      <c r="QIT240" s="56"/>
      <c r="QIU240" s="56"/>
      <c r="QIV240" s="56"/>
      <c r="QIW240" s="56"/>
      <c r="QIX240" s="56"/>
      <c r="QIY240" s="56"/>
      <c r="QIZ240" s="56"/>
      <c r="QJA240" s="56"/>
      <c r="QJB240" s="56"/>
      <c r="QJC240" s="56"/>
      <c r="QJD240" s="56"/>
      <c r="QJE240" s="56"/>
      <c r="QJF240" s="56"/>
      <c r="QJG240" s="56"/>
      <c r="QJH240" s="56"/>
      <c r="QJI240" s="56"/>
      <c r="QJJ240" s="56"/>
      <c r="QJK240" s="56"/>
      <c r="QJL240" s="56"/>
      <c r="QJM240" s="56"/>
      <c r="QJN240" s="56"/>
      <c r="QJO240" s="56"/>
      <c r="QJP240" s="56"/>
      <c r="QJQ240" s="56"/>
      <c r="QJR240" s="56"/>
      <c r="QJS240" s="56"/>
      <c r="QJT240" s="56"/>
      <c r="QJU240" s="56"/>
      <c r="QJV240" s="56"/>
      <c r="QJW240" s="56"/>
      <c r="QJX240" s="56"/>
      <c r="QJY240" s="56"/>
      <c r="QJZ240" s="56"/>
      <c r="QKA240" s="56"/>
      <c r="QKB240" s="56"/>
      <c r="QKC240" s="56"/>
      <c r="QKD240" s="56"/>
      <c r="QKE240" s="56"/>
      <c r="QKF240" s="56"/>
      <c r="QKG240" s="56"/>
      <c r="QKH240" s="56"/>
      <c r="QKI240" s="56"/>
      <c r="QKJ240" s="56"/>
      <c r="QKK240" s="56"/>
      <c r="QKL240" s="56"/>
      <c r="QKM240" s="56"/>
      <c r="QKN240" s="56"/>
      <c r="QKO240" s="56"/>
      <c r="QKP240" s="56"/>
      <c r="QKQ240" s="56"/>
      <c r="QKR240" s="56"/>
      <c r="QKS240" s="56"/>
      <c r="QKT240" s="56"/>
      <c r="QKU240" s="56"/>
      <c r="QKV240" s="56"/>
      <c r="QKW240" s="56"/>
      <c r="QKX240" s="56"/>
      <c r="QKY240" s="56"/>
      <c r="QKZ240" s="56"/>
      <c r="QLA240" s="56"/>
      <c r="QLB240" s="56"/>
      <c r="QLC240" s="56"/>
      <c r="QLD240" s="56"/>
      <c r="QLE240" s="56"/>
      <c r="QLF240" s="56"/>
      <c r="QLG240" s="56"/>
      <c r="QLH240" s="56"/>
      <c r="QLI240" s="56"/>
      <c r="QLJ240" s="56"/>
      <c r="QLK240" s="56"/>
      <c r="QLL240" s="56"/>
      <c r="QLM240" s="56"/>
      <c r="QLN240" s="56"/>
      <c r="QLO240" s="56"/>
      <c r="QLP240" s="56"/>
      <c r="QLQ240" s="56"/>
      <c r="QLR240" s="56"/>
      <c r="QLS240" s="56"/>
      <c r="QLT240" s="56"/>
      <c r="QLU240" s="56"/>
      <c r="QLV240" s="56"/>
      <c r="QLW240" s="56"/>
      <c r="QLX240" s="56"/>
      <c r="QLY240" s="56"/>
      <c r="QLZ240" s="56"/>
      <c r="QMA240" s="56"/>
      <c r="QMB240" s="56"/>
      <c r="QMC240" s="56"/>
      <c r="QMD240" s="56"/>
      <c r="QME240" s="56"/>
      <c r="QMF240" s="56"/>
      <c r="QMG240" s="56"/>
      <c r="QMH240" s="56"/>
      <c r="QMI240" s="56"/>
      <c r="QMJ240" s="56"/>
      <c r="QMK240" s="56"/>
      <c r="QML240" s="56"/>
      <c r="QMM240" s="56"/>
      <c r="QMN240" s="56"/>
      <c r="QMO240" s="56"/>
      <c r="QMP240" s="56"/>
      <c r="QMQ240" s="56"/>
      <c r="QMR240" s="56"/>
      <c r="QMS240" s="56"/>
      <c r="QMT240" s="56"/>
      <c r="QMU240" s="56"/>
      <c r="QMV240" s="56"/>
      <c r="QMW240" s="56"/>
      <c r="QMX240" s="56"/>
      <c r="QMY240" s="56"/>
      <c r="QMZ240" s="56"/>
      <c r="QNA240" s="56"/>
      <c r="QNB240" s="56"/>
      <c r="QNC240" s="56"/>
      <c r="QND240" s="56"/>
      <c r="QNE240" s="56"/>
      <c r="QNF240" s="56"/>
      <c r="QNG240" s="56"/>
      <c r="QNH240" s="56"/>
      <c r="QNI240" s="56"/>
      <c r="QNJ240" s="56"/>
      <c r="QNK240" s="56"/>
      <c r="QNL240" s="56"/>
      <c r="QNM240" s="56"/>
      <c r="QNN240" s="56"/>
      <c r="QNO240" s="56"/>
      <c r="QNP240" s="56"/>
      <c r="QNQ240" s="56"/>
      <c r="QNR240" s="56"/>
      <c r="QNS240" s="56"/>
      <c r="QNT240" s="56"/>
      <c r="QNU240" s="56"/>
      <c r="QNV240" s="56"/>
      <c r="QNW240" s="56"/>
      <c r="QNX240" s="56"/>
      <c r="QNY240" s="56"/>
      <c r="QNZ240" s="56"/>
      <c r="QOA240" s="56"/>
      <c r="QOB240" s="56"/>
      <c r="QOC240" s="56"/>
      <c r="QOD240" s="56"/>
      <c r="QOE240" s="56"/>
      <c r="QOF240" s="56"/>
      <c r="QOG240" s="56"/>
      <c r="QOH240" s="56"/>
      <c r="QOI240" s="56"/>
      <c r="QOJ240" s="56"/>
      <c r="QOK240" s="56"/>
      <c r="QOL240" s="56"/>
      <c r="QOM240" s="56"/>
      <c r="QON240" s="56"/>
      <c r="QOO240" s="56"/>
      <c r="QOP240" s="56"/>
      <c r="QOQ240" s="56"/>
      <c r="QOR240" s="56"/>
      <c r="QOS240" s="56"/>
      <c r="QOT240" s="56"/>
      <c r="QOU240" s="56"/>
      <c r="QOV240" s="56"/>
      <c r="QOW240" s="56"/>
      <c r="QOX240" s="56"/>
      <c r="QOY240" s="56"/>
      <c r="QOZ240" s="56"/>
      <c r="QPA240" s="56"/>
      <c r="QPB240" s="56"/>
      <c r="QPC240" s="56"/>
      <c r="QPD240" s="56"/>
      <c r="QPE240" s="56"/>
      <c r="QPF240" s="56"/>
      <c r="QPG240" s="56"/>
      <c r="QPH240" s="56"/>
      <c r="QPI240" s="56"/>
      <c r="QPJ240" s="56"/>
      <c r="QPK240" s="56"/>
      <c r="QPL240" s="56"/>
      <c r="QPM240" s="56"/>
      <c r="QPN240" s="56"/>
      <c r="QPO240" s="56"/>
      <c r="QPP240" s="56"/>
      <c r="QPQ240" s="56"/>
      <c r="QPR240" s="56"/>
      <c r="QPS240" s="56"/>
      <c r="QPT240" s="56"/>
      <c r="QPU240" s="56"/>
      <c r="QPV240" s="56"/>
      <c r="QPW240" s="56"/>
      <c r="QPX240" s="56"/>
      <c r="QPY240" s="56"/>
      <c r="QPZ240" s="56"/>
      <c r="QQA240" s="56"/>
      <c r="QQB240" s="56"/>
      <c r="QQC240" s="56"/>
      <c r="QQD240" s="56"/>
      <c r="QQE240" s="56"/>
      <c r="QQF240" s="56"/>
      <c r="QQG240" s="56"/>
      <c r="QQH240" s="56"/>
      <c r="QQI240" s="56"/>
      <c r="QQJ240" s="56"/>
      <c r="QQK240" s="56"/>
      <c r="QQL240" s="56"/>
      <c r="QQM240" s="56"/>
      <c r="QQN240" s="56"/>
      <c r="QQO240" s="56"/>
      <c r="QQP240" s="56"/>
      <c r="QQQ240" s="56"/>
      <c r="QQR240" s="56"/>
      <c r="QQS240" s="56"/>
      <c r="QQT240" s="56"/>
      <c r="QQU240" s="56"/>
      <c r="QQV240" s="56"/>
      <c r="QQW240" s="56"/>
      <c r="QQX240" s="56"/>
      <c r="QQY240" s="56"/>
      <c r="QQZ240" s="56"/>
      <c r="QRA240" s="56"/>
      <c r="QRB240" s="56"/>
      <c r="QRC240" s="56"/>
      <c r="QRD240" s="56"/>
      <c r="QRE240" s="56"/>
      <c r="QRF240" s="56"/>
      <c r="QRG240" s="56"/>
      <c r="QRH240" s="56"/>
      <c r="QRI240" s="56"/>
      <c r="QRJ240" s="56"/>
      <c r="QRK240" s="56"/>
      <c r="QRL240" s="56"/>
      <c r="QRM240" s="56"/>
      <c r="QRN240" s="56"/>
      <c r="QRO240" s="56"/>
      <c r="QRP240" s="56"/>
      <c r="QRQ240" s="56"/>
      <c r="QRR240" s="56"/>
      <c r="QRS240" s="56"/>
      <c r="QRT240" s="56"/>
      <c r="QRU240" s="56"/>
      <c r="QRV240" s="56"/>
      <c r="QRW240" s="56"/>
      <c r="QRX240" s="56"/>
      <c r="QRY240" s="56"/>
      <c r="QRZ240" s="56"/>
      <c r="QSA240" s="56"/>
      <c r="QSB240" s="56"/>
      <c r="QSC240" s="56"/>
      <c r="QSD240" s="56"/>
      <c r="QSE240" s="56"/>
      <c r="QSF240" s="56"/>
      <c r="QSG240" s="56"/>
      <c r="QSH240" s="56"/>
      <c r="QSI240" s="56"/>
      <c r="QSJ240" s="56"/>
      <c r="QSK240" s="56"/>
      <c r="QSL240" s="56"/>
      <c r="QSM240" s="56"/>
      <c r="QSN240" s="56"/>
      <c r="QSO240" s="56"/>
      <c r="QSP240" s="56"/>
      <c r="QSQ240" s="56"/>
      <c r="QSR240" s="56"/>
      <c r="QSS240" s="56"/>
      <c r="QST240" s="56"/>
      <c r="QSU240" s="56"/>
      <c r="QSV240" s="56"/>
      <c r="QSW240" s="56"/>
      <c r="QSX240" s="56"/>
      <c r="QSY240" s="56"/>
      <c r="QSZ240" s="56"/>
      <c r="QTA240" s="56"/>
      <c r="QTB240" s="56"/>
      <c r="QTC240" s="56"/>
      <c r="QTD240" s="56"/>
      <c r="QTE240" s="56"/>
      <c r="QTF240" s="56"/>
      <c r="QTG240" s="56"/>
      <c r="QTH240" s="56"/>
      <c r="QTI240" s="56"/>
      <c r="QTJ240" s="56"/>
      <c r="QTK240" s="56"/>
      <c r="QTL240" s="56"/>
      <c r="QTM240" s="56"/>
      <c r="QTN240" s="56"/>
      <c r="QTO240" s="56"/>
      <c r="QTP240" s="56"/>
      <c r="QTQ240" s="56"/>
      <c r="QTR240" s="56"/>
      <c r="QTS240" s="56"/>
      <c r="QTT240" s="56"/>
      <c r="QTU240" s="56"/>
      <c r="QTV240" s="56"/>
      <c r="QTW240" s="56"/>
      <c r="QTX240" s="56"/>
      <c r="QTY240" s="56"/>
      <c r="QTZ240" s="56"/>
      <c r="QUA240" s="56"/>
      <c r="QUB240" s="56"/>
      <c r="QUC240" s="56"/>
      <c r="QUD240" s="56"/>
      <c r="QUE240" s="56"/>
      <c r="QUF240" s="56"/>
      <c r="QUG240" s="56"/>
      <c r="QUH240" s="56"/>
      <c r="QUI240" s="56"/>
      <c r="QUJ240" s="56"/>
      <c r="QUK240" s="56"/>
      <c r="QUL240" s="56"/>
      <c r="QUM240" s="56"/>
      <c r="QUN240" s="56"/>
      <c r="QUO240" s="56"/>
      <c r="QUP240" s="56"/>
      <c r="QUQ240" s="56"/>
      <c r="QUR240" s="56"/>
      <c r="QUS240" s="56"/>
      <c r="QUT240" s="56"/>
      <c r="QUU240" s="56"/>
      <c r="QUV240" s="56"/>
      <c r="QUW240" s="56"/>
      <c r="QUX240" s="56"/>
      <c r="QUY240" s="56"/>
      <c r="QUZ240" s="56"/>
      <c r="QVA240" s="56"/>
      <c r="QVB240" s="56"/>
      <c r="QVC240" s="56"/>
      <c r="QVD240" s="56"/>
      <c r="QVE240" s="56"/>
      <c r="QVF240" s="56"/>
      <c r="QVG240" s="56"/>
      <c r="QVH240" s="56"/>
      <c r="QVI240" s="56"/>
      <c r="QVJ240" s="56"/>
      <c r="QVK240" s="56"/>
      <c r="QVL240" s="56"/>
      <c r="QVM240" s="56"/>
      <c r="QVN240" s="56"/>
      <c r="QVO240" s="56"/>
      <c r="QVP240" s="56"/>
      <c r="QVQ240" s="56"/>
      <c r="QVR240" s="56"/>
      <c r="QVS240" s="56"/>
      <c r="QVT240" s="56"/>
      <c r="QVU240" s="56"/>
      <c r="QVV240" s="56"/>
      <c r="QVW240" s="56"/>
      <c r="QVX240" s="56"/>
      <c r="QVY240" s="56"/>
      <c r="QVZ240" s="56"/>
      <c r="QWA240" s="56"/>
      <c r="QWB240" s="56"/>
      <c r="QWC240" s="56"/>
      <c r="QWD240" s="56"/>
      <c r="QWE240" s="56"/>
      <c r="QWF240" s="56"/>
      <c r="QWG240" s="56"/>
      <c r="QWH240" s="56"/>
      <c r="QWI240" s="56"/>
      <c r="QWJ240" s="56"/>
      <c r="QWK240" s="56"/>
      <c r="QWL240" s="56"/>
      <c r="QWM240" s="56"/>
      <c r="QWN240" s="56"/>
      <c r="QWO240" s="56"/>
      <c r="QWP240" s="56"/>
      <c r="QWQ240" s="56"/>
      <c r="QWR240" s="56"/>
      <c r="QWS240" s="56"/>
      <c r="QWT240" s="56"/>
      <c r="QWU240" s="56"/>
      <c r="QWV240" s="56"/>
      <c r="QWW240" s="56"/>
      <c r="QWX240" s="56"/>
      <c r="QWY240" s="56"/>
      <c r="QWZ240" s="56"/>
      <c r="QXA240" s="56"/>
      <c r="QXB240" s="56"/>
      <c r="QXC240" s="56"/>
      <c r="QXD240" s="56"/>
      <c r="QXE240" s="56"/>
      <c r="QXF240" s="56"/>
      <c r="QXG240" s="56"/>
      <c r="QXH240" s="56"/>
      <c r="QXI240" s="56"/>
      <c r="QXJ240" s="56"/>
      <c r="QXK240" s="56"/>
      <c r="QXL240" s="56"/>
      <c r="QXM240" s="56"/>
      <c r="QXN240" s="56"/>
      <c r="QXO240" s="56"/>
      <c r="QXP240" s="56"/>
      <c r="QXQ240" s="56"/>
      <c r="QXR240" s="56"/>
      <c r="QXS240" s="56"/>
      <c r="QXT240" s="56"/>
      <c r="QXU240" s="56"/>
      <c r="QXV240" s="56"/>
      <c r="QXW240" s="56"/>
      <c r="QXX240" s="56"/>
      <c r="QXY240" s="56"/>
      <c r="QXZ240" s="56"/>
      <c r="QYA240" s="56"/>
      <c r="QYB240" s="56"/>
      <c r="QYC240" s="56"/>
      <c r="QYD240" s="56"/>
      <c r="QYE240" s="56"/>
      <c r="QYF240" s="56"/>
      <c r="QYG240" s="56"/>
      <c r="QYH240" s="56"/>
      <c r="QYI240" s="56"/>
      <c r="QYJ240" s="56"/>
      <c r="QYK240" s="56"/>
      <c r="QYL240" s="56"/>
      <c r="QYM240" s="56"/>
      <c r="QYN240" s="56"/>
      <c r="QYO240" s="56"/>
      <c r="QYP240" s="56"/>
      <c r="QYQ240" s="56"/>
      <c r="QYR240" s="56"/>
      <c r="QYS240" s="56"/>
      <c r="QYT240" s="56"/>
      <c r="QYU240" s="56"/>
      <c r="QYV240" s="56"/>
      <c r="QYW240" s="56"/>
      <c r="QYX240" s="56"/>
      <c r="QYY240" s="56"/>
      <c r="QYZ240" s="56"/>
      <c r="QZA240" s="56"/>
      <c r="QZB240" s="56"/>
      <c r="QZC240" s="56"/>
      <c r="QZD240" s="56"/>
      <c r="QZE240" s="56"/>
      <c r="QZF240" s="56"/>
      <c r="QZG240" s="56"/>
      <c r="QZH240" s="56"/>
      <c r="QZI240" s="56"/>
      <c r="QZJ240" s="56"/>
      <c r="QZK240" s="56"/>
      <c r="QZL240" s="56"/>
      <c r="QZM240" s="56"/>
      <c r="QZN240" s="56"/>
      <c r="QZO240" s="56"/>
      <c r="QZP240" s="56"/>
      <c r="QZQ240" s="56"/>
      <c r="QZR240" s="56"/>
      <c r="QZS240" s="56"/>
      <c r="QZT240" s="56"/>
      <c r="QZU240" s="56"/>
      <c r="QZV240" s="56"/>
      <c r="QZW240" s="56"/>
      <c r="QZX240" s="56"/>
      <c r="QZY240" s="56"/>
      <c r="QZZ240" s="56"/>
      <c r="RAA240" s="56"/>
      <c r="RAB240" s="56"/>
      <c r="RAC240" s="56"/>
      <c r="RAD240" s="56"/>
      <c r="RAE240" s="56"/>
      <c r="RAF240" s="56"/>
      <c r="RAG240" s="56"/>
      <c r="RAH240" s="56"/>
      <c r="RAI240" s="56"/>
      <c r="RAJ240" s="56"/>
      <c r="RAK240" s="56"/>
      <c r="RAL240" s="56"/>
      <c r="RAM240" s="56"/>
      <c r="RAN240" s="56"/>
      <c r="RAO240" s="56"/>
      <c r="RAP240" s="56"/>
      <c r="RAQ240" s="56"/>
      <c r="RAR240" s="56"/>
      <c r="RAS240" s="56"/>
      <c r="RAT240" s="56"/>
      <c r="RAU240" s="56"/>
      <c r="RAV240" s="56"/>
      <c r="RAW240" s="56"/>
      <c r="RAX240" s="56"/>
      <c r="RAY240" s="56"/>
      <c r="RAZ240" s="56"/>
      <c r="RBA240" s="56"/>
      <c r="RBB240" s="56"/>
      <c r="RBC240" s="56"/>
      <c r="RBD240" s="56"/>
      <c r="RBE240" s="56"/>
      <c r="RBF240" s="56"/>
      <c r="RBG240" s="56"/>
      <c r="RBH240" s="56"/>
      <c r="RBI240" s="56"/>
      <c r="RBJ240" s="56"/>
      <c r="RBK240" s="56"/>
      <c r="RBL240" s="56"/>
      <c r="RBM240" s="56"/>
      <c r="RBN240" s="56"/>
      <c r="RBO240" s="56"/>
      <c r="RBP240" s="56"/>
      <c r="RBQ240" s="56"/>
      <c r="RBR240" s="56"/>
      <c r="RBS240" s="56"/>
      <c r="RBT240" s="56"/>
      <c r="RBU240" s="56"/>
      <c r="RBV240" s="56"/>
      <c r="RBW240" s="56"/>
      <c r="RBX240" s="56"/>
      <c r="RBY240" s="56"/>
      <c r="RBZ240" s="56"/>
      <c r="RCA240" s="56"/>
      <c r="RCB240" s="56"/>
      <c r="RCC240" s="56"/>
      <c r="RCD240" s="56"/>
      <c r="RCE240" s="56"/>
      <c r="RCF240" s="56"/>
      <c r="RCG240" s="56"/>
      <c r="RCH240" s="56"/>
      <c r="RCI240" s="56"/>
      <c r="RCJ240" s="56"/>
      <c r="RCK240" s="56"/>
      <c r="RCL240" s="56"/>
      <c r="RCM240" s="56"/>
      <c r="RCN240" s="56"/>
      <c r="RCO240" s="56"/>
      <c r="RCP240" s="56"/>
      <c r="RCQ240" s="56"/>
      <c r="RCR240" s="56"/>
      <c r="RCS240" s="56"/>
      <c r="RCT240" s="56"/>
      <c r="RCU240" s="56"/>
      <c r="RCV240" s="56"/>
      <c r="RCW240" s="56"/>
      <c r="RCX240" s="56"/>
      <c r="RCY240" s="56"/>
      <c r="RCZ240" s="56"/>
      <c r="RDA240" s="56"/>
      <c r="RDB240" s="56"/>
      <c r="RDC240" s="56"/>
      <c r="RDD240" s="56"/>
      <c r="RDE240" s="56"/>
      <c r="RDF240" s="56"/>
      <c r="RDG240" s="56"/>
      <c r="RDH240" s="56"/>
      <c r="RDI240" s="56"/>
      <c r="RDJ240" s="56"/>
      <c r="RDK240" s="56"/>
      <c r="RDL240" s="56"/>
      <c r="RDM240" s="56"/>
      <c r="RDN240" s="56"/>
      <c r="RDO240" s="56"/>
      <c r="RDP240" s="56"/>
      <c r="RDQ240" s="56"/>
      <c r="RDR240" s="56"/>
      <c r="RDS240" s="56"/>
      <c r="RDT240" s="56"/>
      <c r="RDU240" s="56"/>
      <c r="RDV240" s="56"/>
      <c r="RDW240" s="56"/>
      <c r="RDX240" s="56"/>
      <c r="RDY240" s="56"/>
      <c r="RDZ240" s="56"/>
      <c r="REA240" s="56"/>
      <c r="REB240" s="56"/>
      <c r="REC240" s="56"/>
      <c r="RED240" s="56"/>
      <c r="REE240" s="56"/>
      <c r="REF240" s="56"/>
      <c r="REG240" s="56"/>
      <c r="REH240" s="56"/>
      <c r="REI240" s="56"/>
      <c r="REJ240" s="56"/>
      <c r="REK240" s="56"/>
      <c r="REL240" s="56"/>
      <c r="REM240" s="56"/>
      <c r="REN240" s="56"/>
      <c r="REO240" s="56"/>
      <c r="REP240" s="56"/>
      <c r="REQ240" s="56"/>
      <c r="RER240" s="56"/>
      <c r="RES240" s="56"/>
      <c r="RET240" s="56"/>
      <c r="REU240" s="56"/>
      <c r="REV240" s="56"/>
      <c r="REW240" s="56"/>
      <c r="REX240" s="56"/>
      <c r="REY240" s="56"/>
      <c r="REZ240" s="56"/>
      <c r="RFA240" s="56"/>
      <c r="RFB240" s="56"/>
      <c r="RFC240" s="56"/>
      <c r="RFD240" s="56"/>
      <c r="RFE240" s="56"/>
      <c r="RFF240" s="56"/>
      <c r="RFG240" s="56"/>
      <c r="RFH240" s="56"/>
      <c r="RFI240" s="56"/>
      <c r="RFJ240" s="56"/>
      <c r="RFK240" s="56"/>
      <c r="RFL240" s="56"/>
      <c r="RFM240" s="56"/>
      <c r="RFN240" s="56"/>
      <c r="RFO240" s="56"/>
      <c r="RFP240" s="56"/>
      <c r="RFQ240" s="56"/>
      <c r="RFR240" s="56"/>
      <c r="RFS240" s="56"/>
      <c r="RFT240" s="56"/>
      <c r="RFU240" s="56"/>
      <c r="RFV240" s="56"/>
      <c r="RFW240" s="56"/>
      <c r="RFX240" s="56"/>
      <c r="RFY240" s="56"/>
      <c r="RFZ240" s="56"/>
      <c r="RGA240" s="56"/>
      <c r="RGB240" s="56"/>
      <c r="RGC240" s="56"/>
      <c r="RGD240" s="56"/>
      <c r="RGE240" s="56"/>
      <c r="RGF240" s="56"/>
      <c r="RGG240" s="56"/>
      <c r="RGH240" s="56"/>
      <c r="RGI240" s="56"/>
      <c r="RGJ240" s="56"/>
      <c r="RGK240" s="56"/>
      <c r="RGL240" s="56"/>
      <c r="RGM240" s="56"/>
      <c r="RGN240" s="56"/>
      <c r="RGO240" s="56"/>
      <c r="RGP240" s="56"/>
      <c r="RGQ240" s="56"/>
      <c r="RGR240" s="56"/>
      <c r="RGS240" s="56"/>
      <c r="RGT240" s="56"/>
      <c r="RGU240" s="56"/>
      <c r="RGV240" s="56"/>
      <c r="RGW240" s="56"/>
      <c r="RGX240" s="56"/>
      <c r="RGY240" s="56"/>
      <c r="RGZ240" s="56"/>
      <c r="RHA240" s="56"/>
      <c r="RHB240" s="56"/>
      <c r="RHC240" s="56"/>
      <c r="RHD240" s="56"/>
      <c r="RHE240" s="56"/>
      <c r="RHF240" s="56"/>
      <c r="RHG240" s="56"/>
      <c r="RHH240" s="56"/>
      <c r="RHI240" s="56"/>
      <c r="RHJ240" s="56"/>
      <c r="RHK240" s="56"/>
      <c r="RHL240" s="56"/>
      <c r="RHM240" s="56"/>
      <c r="RHN240" s="56"/>
      <c r="RHO240" s="56"/>
      <c r="RHP240" s="56"/>
      <c r="RHQ240" s="56"/>
      <c r="RHR240" s="56"/>
      <c r="RHS240" s="56"/>
      <c r="RHT240" s="56"/>
      <c r="RHU240" s="56"/>
      <c r="RHV240" s="56"/>
      <c r="RHW240" s="56"/>
      <c r="RHX240" s="56"/>
      <c r="RHY240" s="56"/>
      <c r="RHZ240" s="56"/>
      <c r="RIA240" s="56"/>
      <c r="RIB240" s="56"/>
      <c r="RIC240" s="56"/>
      <c r="RID240" s="56"/>
      <c r="RIE240" s="56"/>
      <c r="RIF240" s="56"/>
      <c r="RIG240" s="56"/>
      <c r="RIH240" s="56"/>
      <c r="RII240" s="56"/>
      <c r="RIJ240" s="56"/>
      <c r="RIK240" s="56"/>
      <c r="RIL240" s="56"/>
      <c r="RIM240" s="56"/>
      <c r="RIN240" s="56"/>
      <c r="RIO240" s="56"/>
      <c r="RIP240" s="56"/>
      <c r="RIQ240" s="56"/>
      <c r="RIR240" s="56"/>
      <c r="RIS240" s="56"/>
      <c r="RIT240" s="56"/>
      <c r="RIU240" s="56"/>
      <c r="RIV240" s="56"/>
      <c r="RIW240" s="56"/>
      <c r="RIX240" s="56"/>
      <c r="RIY240" s="56"/>
      <c r="RIZ240" s="56"/>
      <c r="RJA240" s="56"/>
      <c r="RJB240" s="56"/>
      <c r="RJC240" s="56"/>
      <c r="RJD240" s="56"/>
      <c r="RJE240" s="56"/>
      <c r="RJF240" s="56"/>
      <c r="RJG240" s="56"/>
      <c r="RJH240" s="56"/>
      <c r="RJI240" s="56"/>
      <c r="RJJ240" s="56"/>
      <c r="RJK240" s="56"/>
      <c r="RJL240" s="56"/>
      <c r="RJM240" s="56"/>
      <c r="RJN240" s="56"/>
      <c r="RJO240" s="56"/>
      <c r="RJP240" s="56"/>
      <c r="RJQ240" s="56"/>
      <c r="RJR240" s="56"/>
      <c r="RJS240" s="56"/>
      <c r="RJT240" s="56"/>
      <c r="RJU240" s="56"/>
      <c r="RJV240" s="56"/>
      <c r="RJW240" s="56"/>
      <c r="RJX240" s="56"/>
      <c r="RJY240" s="56"/>
      <c r="RJZ240" s="56"/>
      <c r="RKA240" s="56"/>
      <c r="RKB240" s="56"/>
      <c r="RKC240" s="56"/>
      <c r="RKD240" s="56"/>
      <c r="RKE240" s="56"/>
      <c r="RKF240" s="56"/>
      <c r="RKG240" s="56"/>
      <c r="RKH240" s="56"/>
      <c r="RKI240" s="56"/>
      <c r="RKJ240" s="56"/>
      <c r="RKK240" s="56"/>
      <c r="RKL240" s="56"/>
      <c r="RKM240" s="56"/>
      <c r="RKN240" s="56"/>
      <c r="RKO240" s="56"/>
      <c r="RKP240" s="56"/>
      <c r="RKQ240" s="56"/>
      <c r="RKR240" s="56"/>
      <c r="RKS240" s="56"/>
      <c r="RKT240" s="56"/>
      <c r="RKU240" s="56"/>
      <c r="RKV240" s="56"/>
      <c r="RKW240" s="56"/>
      <c r="RKX240" s="56"/>
      <c r="RKY240" s="56"/>
      <c r="RKZ240" s="56"/>
      <c r="RLA240" s="56"/>
      <c r="RLB240" s="56"/>
      <c r="RLC240" s="56"/>
      <c r="RLD240" s="56"/>
      <c r="RLE240" s="56"/>
      <c r="RLF240" s="56"/>
      <c r="RLG240" s="56"/>
      <c r="RLH240" s="56"/>
      <c r="RLI240" s="56"/>
      <c r="RLJ240" s="56"/>
      <c r="RLK240" s="56"/>
      <c r="RLL240" s="56"/>
      <c r="RLM240" s="56"/>
      <c r="RLN240" s="56"/>
      <c r="RLO240" s="56"/>
      <c r="RLP240" s="56"/>
      <c r="RLQ240" s="56"/>
      <c r="RLR240" s="56"/>
      <c r="RLS240" s="56"/>
      <c r="RLT240" s="56"/>
      <c r="RLU240" s="56"/>
      <c r="RLV240" s="56"/>
      <c r="RLW240" s="56"/>
      <c r="RLX240" s="56"/>
      <c r="RLY240" s="56"/>
      <c r="RLZ240" s="56"/>
      <c r="RMA240" s="56"/>
      <c r="RMB240" s="56"/>
      <c r="RMC240" s="56"/>
      <c r="RMD240" s="56"/>
      <c r="RME240" s="56"/>
      <c r="RMF240" s="56"/>
      <c r="RMG240" s="56"/>
      <c r="RMH240" s="56"/>
      <c r="RMI240" s="56"/>
      <c r="RMJ240" s="56"/>
      <c r="RMK240" s="56"/>
      <c r="RML240" s="56"/>
      <c r="RMM240" s="56"/>
      <c r="RMN240" s="56"/>
      <c r="RMO240" s="56"/>
      <c r="RMP240" s="56"/>
      <c r="RMQ240" s="56"/>
      <c r="RMR240" s="56"/>
      <c r="RMS240" s="56"/>
      <c r="RMT240" s="56"/>
      <c r="RMU240" s="56"/>
      <c r="RMV240" s="56"/>
      <c r="RMW240" s="56"/>
      <c r="RMX240" s="56"/>
      <c r="RMY240" s="56"/>
      <c r="RMZ240" s="56"/>
      <c r="RNA240" s="56"/>
      <c r="RNB240" s="56"/>
      <c r="RNC240" s="56"/>
      <c r="RND240" s="56"/>
      <c r="RNE240" s="56"/>
      <c r="RNF240" s="56"/>
      <c r="RNG240" s="56"/>
      <c r="RNH240" s="56"/>
      <c r="RNI240" s="56"/>
      <c r="RNJ240" s="56"/>
      <c r="RNK240" s="56"/>
      <c r="RNL240" s="56"/>
      <c r="RNM240" s="56"/>
      <c r="RNN240" s="56"/>
      <c r="RNO240" s="56"/>
      <c r="RNP240" s="56"/>
      <c r="RNQ240" s="56"/>
      <c r="RNR240" s="56"/>
      <c r="RNS240" s="56"/>
      <c r="RNT240" s="56"/>
      <c r="RNU240" s="56"/>
      <c r="RNV240" s="56"/>
      <c r="RNW240" s="56"/>
      <c r="RNX240" s="56"/>
      <c r="RNY240" s="56"/>
      <c r="RNZ240" s="56"/>
      <c r="ROA240" s="56"/>
      <c r="ROB240" s="56"/>
      <c r="ROC240" s="56"/>
      <c r="ROD240" s="56"/>
      <c r="ROE240" s="56"/>
      <c r="ROF240" s="56"/>
      <c r="ROG240" s="56"/>
      <c r="ROH240" s="56"/>
      <c r="ROI240" s="56"/>
      <c r="ROJ240" s="56"/>
      <c r="ROK240" s="56"/>
      <c r="ROL240" s="56"/>
      <c r="ROM240" s="56"/>
      <c r="RON240" s="56"/>
      <c r="ROO240" s="56"/>
      <c r="ROP240" s="56"/>
      <c r="ROQ240" s="56"/>
      <c r="ROR240" s="56"/>
      <c r="ROS240" s="56"/>
      <c r="ROT240" s="56"/>
      <c r="ROU240" s="56"/>
      <c r="ROV240" s="56"/>
      <c r="ROW240" s="56"/>
      <c r="ROX240" s="56"/>
      <c r="ROY240" s="56"/>
      <c r="ROZ240" s="56"/>
      <c r="RPA240" s="56"/>
      <c r="RPB240" s="56"/>
      <c r="RPC240" s="56"/>
      <c r="RPD240" s="56"/>
      <c r="RPE240" s="56"/>
      <c r="RPF240" s="56"/>
      <c r="RPG240" s="56"/>
      <c r="RPH240" s="56"/>
      <c r="RPI240" s="56"/>
      <c r="RPJ240" s="56"/>
      <c r="RPK240" s="56"/>
      <c r="RPL240" s="56"/>
      <c r="RPM240" s="56"/>
      <c r="RPN240" s="56"/>
      <c r="RPO240" s="56"/>
      <c r="RPP240" s="56"/>
      <c r="RPQ240" s="56"/>
      <c r="RPR240" s="56"/>
      <c r="RPS240" s="56"/>
      <c r="RPT240" s="56"/>
      <c r="RPU240" s="56"/>
      <c r="RPV240" s="56"/>
      <c r="RPW240" s="56"/>
      <c r="RPX240" s="56"/>
      <c r="RPY240" s="56"/>
      <c r="RPZ240" s="56"/>
      <c r="RQA240" s="56"/>
      <c r="RQB240" s="56"/>
      <c r="RQC240" s="56"/>
      <c r="RQD240" s="56"/>
      <c r="RQE240" s="56"/>
      <c r="RQF240" s="56"/>
      <c r="RQG240" s="56"/>
      <c r="RQH240" s="56"/>
      <c r="RQI240" s="56"/>
      <c r="RQJ240" s="56"/>
      <c r="RQK240" s="56"/>
      <c r="RQL240" s="56"/>
      <c r="RQM240" s="56"/>
      <c r="RQN240" s="56"/>
      <c r="RQO240" s="56"/>
      <c r="RQP240" s="56"/>
      <c r="RQQ240" s="56"/>
      <c r="RQR240" s="56"/>
      <c r="RQS240" s="56"/>
      <c r="RQT240" s="56"/>
      <c r="RQU240" s="56"/>
      <c r="RQV240" s="56"/>
      <c r="RQW240" s="56"/>
      <c r="RQX240" s="56"/>
      <c r="RQY240" s="56"/>
      <c r="RQZ240" s="56"/>
      <c r="RRA240" s="56"/>
      <c r="RRB240" s="56"/>
      <c r="RRC240" s="56"/>
      <c r="RRD240" s="56"/>
      <c r="RRE240" s="56"/>
      <c r="RRF240" s="56"/>
      <c r="RRG240" s="56"/>
      <c r="RRH240" s="56"/>
      <c r="RRI240" s="56"/>
      <c r="RRJ240" s="56"/>
      <c r="RRK240" s="56"/>
      <c r="RRL240" s="56"/>
      <c r="RRM240" s="56"/>
      <c r="RRN240" s="56"/>
      <c r="RRO240" s="56"/>
      <c r="RRP240" s="56"/>
      <c r="RRQ240" s="56"/>
      <c r="RRR240" s="56"/>
      <c r="RRS240" s="56"/>
      <c r="RRT240" s="56"/>
      <c r="RRU240" s="56"/>
      <c r="RRV240" s="56"/>
      <c r="RRW240" s="56"/>
      <c r="RRX240" s="56"/>
      <c r="RRY240" s="56"/>
      <c r="RRZ240" s="56"/>
      <c r="RSA240" s="56"/>
      <c r="RSB240" s="56"/>
      <c r="RSC240" s="56"/>
      <c r="RSD240" s="56"/>
      <c r="RSE240" s="56"/>
      <c r="RSF240" s="56"/>
      <c r="RSG240" s="56"/>
      <c r="RSH240" s="56"/>
      <c r="RSI240" s="56"/>
      <c r="RSJ240" s="56"/>
      <c r="RSK240" s="56"/>
      <c r="RSL240" s="56"/>
      <c r="RSM240" s="56"/>
      <c r="RSN240" s="56"/>
      <c r="RSO240" s="56"/>
      <c r="RSP240" s="56"/>
      <c r="RSQ240" s="56"/>
      <c r="RSR240" s="56"/>
      <c r="RSS240" s="56"/>
      <c r="RST240" s="56"/>
      <c r="RSU240" s="56"/>
      <c r="RSV240" s="56"/>
      <c r="RSW240" s="56"/>
      <c r="RSX240" s="56"/>
      <c r="RSY240" s="56"/>
      <c r="RSZ240" s="56"/>
      <c r="RTA240" s="56"/>
      <c r="RTB240" s="56"/>
      <c r="RTC240" s="56"/>
      <c r="RTD240" s="56"/>
      <c r="RTE240" s="56"/>
      <c r="RTF240" s="56"/>
      <c r="RTG240" s="56"/>
      <c r="RTH240" s="56"/>
      <c r="RTI240" s="56"/>
      <c r="RTJ240" s="56"/>
      <c r="RTK240" s="56"/>
      <c r="RTL240" s="56"/>
      <c r="RTM240" s="56"/>
      <c r="RTN240" s="56"/>
      <c r="RTO240" s="56"/>
      <c r="RTP240" s="56"/>
      <c r="RTQ240" s="56"/>
      <c r="RTR240" s="56"/>
      <c r="RTS240" s="56"/>
      <c r="RTT240" s="56"/>
      <c r="RTU240" s="56"/>
      <c r="RTV240" s="56"/>
      <c r="RTW240" s="56"/>
      <c r="RTX240" s="56"/>
      <c r="RTY240" s="56"/>
      <c r="RTZ240" s="56"/>
      <c r="RUA240" s="56"/>
      <c r="RUB240" s="56"/>
      <c r="RUC240" s="56"/>
      <c r="RUD240" s="56"/>
      <c r="RUE240" s="56"/>
      <c r="RUF240" s="56"/>
      <c r="RUG240" s="56"/>
      <c r="RUH240" s="56"/>
      <c r="RUI240" s="56"/>
      <c r="RUJ240" s="56"/>
      <c r="RUK240" s="56"/>
      <c r="RUL240" s="56"/>
      <c r="RUM240" s="56"/>
      <c r="RUN240" s="56"/>
      <c r="RUO240" s="56"/>
      <c r="RUP240" s="56"/>
      <c r="RUQ240" s="56"/>
      <c r="RUR240" s="56"/>
      <c r="RUS240" s="56"/>
      <c r="RUT240" s="56"/>
      <c r="RUU240" s="56"/>
      <c r="RUV240" s="56"/>
      <c r="RUW240" s="56"/>
      <c r="RUX240" s="56"/>
      <c r="RUY240" s="56"/>
      <c r="RUZ240" s="56"/>
      <c r="RVA240" s="56"/>
      <c r="RVB240" s="56"/>
      <c r="RVC240" s="56"/>
      <c r="RVD240" s="56"/>
      <c r="RVE240" s="56"/>
      <c r="RVF240" s="56"/>
      <c r="RVG240" s="56"/>
      <c r="RVH240" s="56"/>
      <c r="RVI240" s="56"/>
      <c r="RVJ240" s="56"/>
      <c r="RVK240" s="56"/>
      <c r="RVL240" s="56"/>
      <c r="RVM240" s="56"/>
      <c r="RVN240" s="56"/>
      <c r="RVO240" s="56"/>
      <c r="RVP240" s="56"/>
      <c r="RVQ240" s="56"/>
      <c r="RVR240" s="56"/>
      <c r="RVS240" s="56"/>
      <c r="RVT240" s="56"/>
      <c r="RVU240" s="56"/>
      <c r="RVV240" s="56"/>
      <c r="RVW240" s="56"/>
      <c r="RVX240" s="56"/>
      <c r="RVY240" s="56"/>
      <c r="RVZ240" s="56"/>
      <c r="RWA240" s="56"/>
      <c r="RWB240" s="56"/>
      <c r="RWC240" s="56"/>
      <c r="RWD240" s="56"/>
      <c r="RWE240" s="56"/>
      <c r="RWF240" s="56"/>
      <c r="RWG240" s="56"/>
      <c r="RWH240" s="56"/>
      <c r="RWI240" s="56"/>
      <c r="RWJ240" s="56"/>
      <c r="RWK240" s="56"/>
      <c r="RWL240" s="56"/>
      <c r="RWM240" s="56"/>
      <c r="RWN240" s="56"/>
      <c r="RWO240" s="56"/>
      <c r="RWP240" s="56"/>
      <c r="RWQ240" s="56"/>
      <c r="RWR240" s="56"/>
      <c r="RWS240" s="56"/>
      <c r="RWT240" s="56"/>
      <c r="RWU240" s="56"/>
      <c r="RWV240" s="56"/>
      <c r="RWW240" s="56"/>
      <c r="RWX240" s="56"/>
      <c r="RWY240" s="56"/>
      <c r="RWZ240" s="56"/>
      <c r="RXA240" s="56"/>
      <c r="RXB240" s="56"/>
      <c r="RXC240" s="56"/>
      <c r="RXD240" s="56"/>
      <c r="RXE240" s="56"/>
      <c r="RXF240" s="56"/>
      <c r="RXG240" s="56"/>
      <c r="RXH240" s="56"/>
      <c r="RXI240" s="56"/>
      <c r="RXJ240" s="56"/>
      <c r="RXK240" s="56"/>
      <c r="RXL240" s="56"/>
      <c r="RXM240" s="56"/>
      <c r="RXN240" s="56"/>
      <c r="RXO240" s="56"/>
      <c r="RXP240" s="56"/>
      <c r="RXQ240" s="56"/>
      <c r="RXR240" s="56"/>
      <c r="RXS240" s="56"/>
      <c r="RXT240" s="56"/>
      <c r="RXU240" s="56"/>
      <c r="RXV240" s="56"/>
      <c r="RXW240" s="56"/>
      <c r="RXX240" s="56"/>
      <c r="RXY240" s="56"/>
      <c r="RXZ240" s="56"/>
      <c r="RYA240" s="56"/>
      <c r="RYB240" s="56"/>
      <c r="RYC240" s="56"/>
      <c r="RYD240" s="56"/>
      <c r="RYE240" s="56"/>
      <c r="RYF240" s="56"/>
      <c r="RYG240" s="56"/>
      <c r="RYH240" s="56"/>
      <c r="RYI240" s="56"/>
      <c r="RYJ240" s="56"/>
      <c r="RYK240" s="56"/>
      <c r="RYL240" s="56"/>
      <c r="RYM240" s="56"/>
      <c r="RYN240" s="56"/>
      <c r="RYO240" s="56"/>
      <c r="RYP240" s="56"/>
      <c r="RYQ240" s="56"/>
      <c r="RYR240" s="56"/>
      <c r="RYS240" s="56"/>
      <c r="RYT240" s="56"/>
      <c r="RYU240" s="56"/>
      <c r="RYV240" s="56"/>
      <c r="RYW240" s="56"/>
      <c r="RYX240" s="56"/>
      <c r="RYY240" s="56"/>
      <c r="RYZ240" s="56"/>
      <c r="RZA240" s="56"/>
      <c r="RZB240" s="56"/>
      <c r="RZC240" s="56"/>
      <c r="RZD240" s="56"/>
      <c r="RZE240" s="56"/>
      <c r="RZF240" s="56"/>
      <c r="RZG240" s="56"/>
      <c r="RZH240" s="56"/>
      <c r="RZI240" s="56"/>
      <c r="RZJ240" s="56"/>
      <c r="RZK240" s="56"/>
      <c r="RZL240" s="56"/>
      <c r="RZM240" s="56"/>
      <c r="RZN240" s="56"/>
      <c r="RZO240" s="56"/>
      <c r="RZP240" s="56"/>
      <c r="RZQ240" s="56"/>
      <c r="RZR240" s="56"/>
      <c r="RZS240" s="56"/>
      <c r="RZT240" s="56"/>
      <c r="RZU240" s="56"/>
      <c r="RZV240" s="56"/>
      <c r="RZW240" s="56"/>
      <c r="RZX240" s="56"/>
      <c r="RZY240" s="56"/>
      <c r="RZZ240" s="56"/>
      <c r="SAA240" s="56"/>
      <c r="SAB240" s="56"/>
      <c r="SAC240" s="56"/>
      <c r="SAD240" s="56"/>
      <c r="SAE240" s="56"/>
      <c r="SAF240" s="56"/>
      <c r="SAG240" s="56"/>
      <c r="SAH240" s="56"/>
      <c r="SAI240" s="56"/>
      <c r="SAJ240" s="56"/>
      <c r="SAK240" s="56"/>
      <c r="SAL240" s="56"/>
      <c r="SAM240" s="56"/>
      <c r="SAN240" s="56"/>
      <c r="SAO240" s="56"/>
      <c r="SAP240" s="56"/>
      <c r="SAQ240" s="56"/>
      <c r="SAR240" s="56"/>
      <c r="SAS240" s="56"/>
      <c r="SAT240" s="56"/>
      <c r="SAU240" s="56"/>
      <c r="SAV240" s="56"/>
      <c r="SAW240" s="56"/>
      <c r="SAX240" s="56"/>
      <c r="SAY240" s="56"/>
      <c r="SAZ240" s="56"/>
      <c r="SBA240" s="56"/>
      <c r="SBB240" s="56"/>
      <c r="SBC240" s="56"/>
      <c r="SBD240" s="56"/>
      <c r="SBE240" s="56"/>
      <c r="SBF240" s="56"/>
      <c r="SBG240" s="56"/>
      <c r="SBH240" s="56"/>
      <c r="SBI240" s="56"/>
      <c r="SBJ240" s="56"/>
      <c r="SBK240" s="56"/>
      <c r="SBL240" s="56"/>
      <c r="SBM240" s="56"/>
      <c r="SBN240" s="56"/>
      <c r="SBO240" s="56"/>
      <c r="SBP240" s="56"/>
      <c r="SBQ240" s="56"/>
      <c r="SBR240" s="56"/>
      <c r="SBS240" s="56"/>
      <c r="SBT240" s="56"/>
      <c r="SBU240" s="56"/>
      <c r="SBV240" s="56"/>
      <c r="SBW240" s="56"/>
      <c r="SBX240" s="56"/>
      <c r="SBY240" s="56"/>
      <c r="SBZ240" s="56"/>
      <c r="SCA240" s="56"/>
      <c r="SCB240" s="56"/>
      <c r="SCC240" s="56"/>
      <c r="SCD240" s="56"/>
      <c r="SCE240" s="56"/>
      <c r="SCF240" s="56"/>
      <c r="SCG240" s="56"/>
      <c r="SCH240" s="56"/>
      <c r="SCI240" s="56"/>
      <c r="SCJ240" s="56"/>
      <c r="SCK240" s="56"/>
      <c r="SCL240" s="56"/>
      <c r="SCM240" s="56"/>
      <c r="SCN240" s="56"/>
      <c r="SCO240" s="56"/>
      <c r="SCP240" s="56"/>
      <c r="SCQ240" s="56"/>
      <c r="SCR240" s="56"/>
      <c r="SCS240" s="56"/>
      <c r="SCT240" s="56"/>
      <c r="SCU240" s="56"/>
      <c r="SCV240" s="56"/>
      <c r="SCW240" s="56"/>
      <c r="SCX240" s="56"/>
      <c r="SCY240" s="56"/>
      <c r="SCZ240" s="56"/>
      <c r="SDA240" s="56"/>
      <c r="SDB240" s="56"/>
      <c r="SDC240" s="56"/>
      <c r="SDD240" s="56"/>
      <c r="SDE240" s="56"/>
      <c r="SDF240" s="56"/>
      <c r="SDG240" s="56"/>
      <c r="SDH240" s="56"/>
      <c r="SDI240" s="56"/>
      <c r="SDJ240" s="56"/>
      <c r="SDK240" s="56"/>
      <c r="SDL240" s="56"/>
      <c r="SDM240" s="56"/>
      <c r="SDN240" s="56"/>
      <c r="SDO240" s="56"/>
      <c r="SDP240" s="56"/>
      <c r="SDQ240" s="56"/>
      <c r="SDR240" s="56"/>
      <c r="SDS240" s="56"/>
      <c r="SDT240" s="56"/>
      <c r="SDU240" s="56"/>
      <c r="SDV240" s="56"/>
      <c r="SDW240" s="56"/>
      <c r="SDX240" s="56"/>
      <c r="SDY240" s="56"/>
      <c r="SDZ240" s="56"/>
      <c r="SEA240" s="56"/>
      <c r="SEB240" s="56"/>
      <c r="SEC240" s="56"/>
      <c r="SED240" s="56"/>
      <c r="SEE240" s="56"/>
      <c r="SEF240" s="56"/>
      <c r="SEG240" s="56"/>
      <c r="SEH240" s="56"/>
      <c r="SEI240" s="56"/>
      <c r="SEJ240" s="56"/>
      <c r="SEK240" s="56"/>
      <c r="SEL240" s="56"/>
      <c r="SEM240" s="56"/>
      <c r="SEN240" s="56"/>
      <c r="SEO240" s="56"/>
      <c r="SEP240" s="56"/>
      <c r="SEQ240" s="56"/>
      <c r="SER240" s="56"/>
      <c r="SES240" s="56"/>
      <c r="SET240" s="56"/>
      <c r="SEU240" s="56"/>
      <c r="SEV240" s="56"/>
      <c r="SEW240" s="56"/>
      <c r="SEX240" s="56"/>
      <c r="SEY240" s="56"/>
      <c r="SEZ240" s="56"/>
      <c r="SFA240" s="56"/>
      <c r="SFB240" s="56"/>
      <c r="SFC240" s="56"/>
      <c r="SFD240" s="56"/>
      <c r="SFE240" s="56"/>
      <c r="SFF240" s="56"/>
      <c r="SFG240" s="56"/>
      <c r="SFH240" s="56"/>
      <c r="SFI240" s="56"/>
      <c r="SFJ240" s="56"/>
      <c r="SFK240" s="56"/>
      <c r="SFL240" s="56"/>
      <c r="SFM240" s="56"/>
      <c r="SFN240" s="56"/>
      <c r="SFO240" s="56"/>
      <c r="SFP240" s="56"/>
      <c r="SFQ240" s="56"/>
      <c r="SFR240" s="56"/>
      <c r="SFS240" s="56"/>
      <c r="SFT240" s="56"/>
      <c r="SFU240" s="56"/>
      <c r="SFV240" s="56"/>
      <c r="SFW240" s="56"/>
      <c r="SFX240" s="56"/>
      <c r="SFY240" s="56"/>
      <c r="SFZ240" s="56"/>
      <c r="SGA240" s="56"/>
      <c r="SGB240" s="56"/>
      <c r="SGC240" s="56"/>
      <c r="SGD240" s="56"/>
      <c r="SGE240" s="56"/>
      <c r="SGF240" s="56"/>
      <c r="SGG240" s="56"/>
      <c r="SGH240" s="56"/>
      <c r="SGI240" s="56"/>
      <c r="SGJ240" s="56"/>
      <c r="SGK240" s="56"/>
      <c r="SGL240" s="56"/>
      <c r="SGM240" s="56"/>
      <c r="SGN240" s="56"/>
      <c r="SGO240" s="56"/>
      <c r="SGP240" s="56"/>
      <c r="SGQ240" s="56"/>
      <c r="SGR240" s="56"/>
      <c r="SGS240" s="56"/>
      <c r="SGT240" s="56"/>
      <c r="SGU240" s="56"/>
      <c r="SGV240" s="56"/>
      <c r="SGW240" s="56"/>
      <c r="SGX240" s="56"/>
      <c r="SGY240" s="56"/>
      <c r="SGZ240" s="56"/>
      <c r="SHA240" s="56"/>
      <c r="SHB240" s="56"/>
      <c r="SHC240" s="56"/>
      <c r="SHD240" s="56"/>
      <c r="SHE240" s="56"/>
      <c r="SHF240" s="56"/>
      <c r="SHG240" s="56"/>
      <c r="SHH240" s="56"/>
      <c r="SHI240" s="56"/>
      <c r="SHJ240" s="56"/>
      <c r="SHK240" s="56"/>
      <c r="SHL240" s="56"/>
      <c r="SHM240" s="56"/>
      <c r="SHN240" s="56"/>
      <c r="SHO240" s="56"/>
      <c r="SHP240" s="56"/>
      <c r="SHQ240" s="56"/>
      <c r="SHR240" s="56"/>
      <c r="SHS240" s="56"/>
      <c r="SHT240" s="56"/>
      <c r="SHU240" s="56"/>
      <c r="SHV240" s="56"/>
      <c r="SHW240" s="56"/>
      <c r="SHX240" s="56"/>
      <c r="SHY240" s="56"/>
      <c r="SHZ240" s="56"/>
      <c r="SIA240" s="56"/>
      <c r="SIB240" s="56"/>
      <c r="SIC240" s="56"/>
      <c r="SID240" s="56"/>
      <c r="SIE240" s="56"/>
      <c r="SIF240" s="56"/>
      <c r="SIG240" s="56"/>
      <c r="SIH240" s="56"/>
      <c r="SII240" s="56"/>
      <c r="SIJ240" s="56"/>
      <c r="SIK240" s="56"/>
      <c r="SIL240" s="56"/>
      <c r="SIM240" s="56"/>
      <c r="SIN240" s="56"/>
      <c r="SIO240" s="56"/>
      <c r="SIP240" s="56"/>
      <c r="SIQ240" s="56"/>
      <c r="SIR240" s="56"/>
      <c r="SIS240" s="56"/>
      <c r="SIT240" s="56"/>
      <c r="SIU240" s="56"/>
      <c r="SIV240" s="56"/>
      <c r="SIW240" s="56"/>
      <c r="SIX240" s="56"/>
      <c r="SIY240" s="56"/>
      <c r="SIZ240" s="56"/>
      <c r="SJA240" s="56"/>
      <c r="SJB240" s="56"/>
      <c r="SJC240" s="56"/>
      <c r="SJD240" s="56"/>
      <c r="SJE240" s="56"/>
      <c r="SJF240" s="56"/>
      <c r="SJG240" s="56"/>
      <c r="SJH240" s="56"/>
      <c r="SJI240" s="56"/>
      <c r="SJJ240" s="56"/>
      <c r="SJK240" s="56"/>
      <c r="SJL240" s="56"/>
      <c r="SJM240" s="56"/>
      <c r="SJN240" s="56"/>
      <c r="SJO240" s="56"/>
      <c r="SJP240" s="56"/>
      <c r="SJQ240" s="56"/>
      <c r="SJR240" s="56"/>
      <c r="SJS240" s="56"/>
      <c r="SJT240" s="56"/>
      <c r="SJU240" s="56"/>
      <c r="SJV240" s="56"/>
      <c r="SJW240" s="56"/>
      <c r="SJX240" s="56"/>
      <c r="SJY240" s="56"/>
      <c r="SJZ240" s="56"/>
      <c r="SKA240" s="56"/>
      <c r="SKB240" s="56"/>
      <c r="SKC240" s="56"/>
      <c r="SKD240" s="56"/>
      <c r="SKE240" s="56"/>
      <c r="SKF240" s="56"/>
      <c r="SKG240" s="56"/>
      <c r="SKH240" s="56"/>
      <c r="SKI240" s="56"/>
      <c r="SKJ240" s="56"/>
      <c r="SKK240" s="56"/>
      <c r="SKL240" s="56"/>
      <c r="SKM240" s="56"/>
      <c r="SKN240" s="56"/>
      <c r="SKO240" s="56"/>
      <c r="SKP240" s="56"/>
      <c r="SKQ240" s="56"/>
      <c r="SKR240" s="56"/>
      <c r="SKS240" s="56"/>
      <c r="SKT240" s="56"/>
      <c r="SKU240" s="56"/>
      <c r="SKV240" s="56"/>
      <c r="SKW240" s="56"/>
      <c r="SKX240" s="56"/>
      <c r="SKY240" s="56"/>
      <c r="SKZ240" s="56"/>
      <c r="SLA240" s="56"/>
      <c r="SLB240" s="56"/>
      <c r="SLC240" s="56"/>
      <c r="SLD240" s="56"/>
      <c r="SLE240" s="56"/>
      <c r="SLF240" s="56"/>
      <c r="SLG240" s="56"/>
      <c r="SLH240" s="56"/>
      <c r="SLI240" s="56"/>
      <c r="SLJ240" s="56"/>
      <c r="SLK240" s="56"/>
      <c r="SLL240" s="56"/>
      <c r="SLM240" s="56"/>
      <c r="SLN240" s="56"/>
      <c r="SLO240" s="56"/>
      <c r="SLP240" s="56"/>
      <c r="SLQ240" s="56"/>
      <c r="SLR240" s="56"/>
      <c r="SLS240" s="56"/>
      <c r="SLT240" s="56"/>
      <c r="SLU240" s="56"/>
      <c r="SLV240" s="56"/>
      <c r="SLW240" s="56"/>
      <c r="SLX240" s="56"/>
      <c r="SLY240" s="56"/>
      <c r="SLZ240" s="56"/>
      <c r="SMA240" s="56"/>
      <c r="SMB240" s="56"/>
      <c r="SMC240" s="56"/>
      <c r="SMD240" s="56"/>
      <c r="SME240" s="56"/>
      <c r="SMF240" s="56"/>
      <c r="SMG240" s="56"/>
      <c r="SMH240" s="56"/>
      <c r="SMI240" s="56"/>
      <c r="SMJ240" s="56"/>
      <c r="SMK240" s="56"/>
      <c r="SML240" s="56"/>
      <c r="SMM240" s="56"/>
      <c r="SMN240" s="56"/>
      <c r="SMO240" s="56"/>
      <c r="SMP240" s="56"/>
      <c r="SMQ240" s="56"/>
      <c r="SMR240" s="56"/>
      <c r="SMS240" s="56"/>
      <c r="SMT240" s="56"/>
      <c r="SMU240" s="56"/>
      <c r="SMV240" s="56"/>
      <c r="SMW240" s="56"/>
      <c r="SMX240" s="56"/>
      <c r="SMY240" s="56"/>
      <c r="SMZ240" s="56"/>
      <c r="SNA240" s="56"/>
      <c r="SNB240" s="56"/>
      <c r="SNC240" s="56"/>
      <c r="SND240" s="56"/>
      <c r="SNE240" s="56"/>
      <c r="SNF240" s="56"/>
      <c r="SNG240" s="56"/>
      <c r="SNH240" s="56"/>
      <c r="SNI240" s="56"/>
      <c r="SNJ240" s="56"/>
      <c r="SNK240" s="56"/>
      <c r="SNL240" s="56"/>
      <c r="SNM240" s="56"/>
      <c r="SNN240" s="56"/>
      <c r="SNO240" s="56"/>
      <c r="SNP240" s="56"/>
      <c r="SNQ240" s="56"/>
      <c r="SNR240" s="56"/>
      <c r="SNS240" s="56"/>
      <c r="SNT240" s="56"/>
      <c r="SNU240" s="56"/>
      <c r="SNV240" s="56"/>
      <c r="SNW240" s="56"/>
      <c r="SNX240" s="56"/>
      <c r="SNY240" s="56"/>
      <c r="SNZ240" s="56"/>
      <c r="SOA240" s="56"/>
      <c r="SOB240" s="56"/>
      <c r="SOC240" s="56"/>
      <c r="SOD240" s="56"/>
      <c r="SOE240" s="56"/>
      <c r="SOF240" s="56"/>
      <c r="SOG240" s="56"/>
      <c r="SOH240" s="56"/>
      <c r="SOI240" s="56"/>
      <c r="SOJ240" s="56"/>
      <c r="SOK240" s="56"/>
      <c r="SOL240" s="56"/>
      <c r="SOM240" s="56"/>
      <c r="SON240" s="56"/>
      <c r="SOO240" s="56"/>
      <c r="SOP240" s="56"/>
      <c r="SOQ240" s="56"/>
      <c r="SOR240" s="56"/>
      <c r="SOS240" s="56"/>
      <c r="SOT240" s="56"/>
      <c r="SOU240" s="56"/>
      <c r="SOV240" s="56"/>
      <c r="SOW240" s="56"/>
      <c r="SOX240" s="56"/>
      <c r="SOY240" s="56"/>
      <c r="SOZ240" s="56"/>
      <c r="SPA240" s="56"/>
      <c r="SPB240" s="56"/>
      <c r="SPC240" s="56"/>
      <c r="SPD240" s="56"/>
      <c r="SPE240" s="56"/>
      <c r="SPF240" s="56"/>
      <c r="SPG240" s="56"/>
      <c r="SPH240" s="56"/>
      <c r="SPI240" s="56"/>
      <c r="SPJ240" s="56"/>
      <c r="SPK240" s="56"/>
      <c r="SPL240" s="56"/>
      <c r="SPM240" s="56"/>
      <c r="SPN240" s="56"/>
      <c r="SPO240" s="56"/>
      <c r="SPP240" s="56"/>
      <c r="SPQ240" s="56"/>
      <c r="SPR240" s="56"/>
      <c r="SPS240" s="56"/>
      <c r="SPT240" s="56"/>
      <c r="SPU240" s="56"/>
      <c r="SPV240" s="56"/>
      <c r="SPW240" s="56"/>
      <c r="SPX240" s="56"/>
      <c r="SPY240" s="56"/>
      <c r="SPZ240" s="56"/>
      <c r="SQA240" s="56"/>
      <c r="SQB240" s="56"/>
      <c r="SQC240" s="56"/>
      <c r="SQD240" s="56"/>
      <c r="SQE240" s="56"/>
      <c r="SQF240" s="56"/>
      <c r="SQG240" s="56"/>
      <c r="SQH240" s="56"/>
      <c r="SQI240" s="56"/>
      <c r="SQJ240" s="56"/>
      <c r="SQK240" s="56"/>
      <c r="SQL240" s="56"/>
      <c r="SQM240" s="56"/>
      <c r="SQN240" s="56"/>
      <c r="SQO240" s="56"/>
      <c r="SQP240" s="56"/>
      <c r="SQQ240" s="56"/>
      <c r="SQR240" s="56"/>
      <c r="SQS240" s="56"/>
      <c r="SQT240" s="56"/>
      <c r="SQU240" s="56"/>
      <c r="SQV240" s="56"/>
      <c r="SQW240" s="56"/>
      <c r="SQX240" s="56"/>
      <c r="SQY240" s="56"/>
      <c r="SQZ240" s="56"/>
      <c r="SRA240" s="56"/>
      <c r="SRB240" s="56"/>
      <c r="SRC240" s="56"/>
      <c r="SRD240" s="56"/>
      <c r="SRE240" s="56"/>
      <c r="SRF240" s="56"/>
      <c r="SRG240" s="56"/>
      <c r="SRH240" s="56"/>
      <c r="SRI240" s="56"/>
      <c r="SRJ240" s="56"/>
      <c r="SRK240" s="56"/>
      <c r="SRL240" s="56"/>
      <c r="SRM240" s="56"/>
      <c r="SRN240" s="56"/>
      <c r="SRO240" s="56"/>
      <c r="SRP240" s="56"/>
      <c r="SRQ240" s="56"/>
      <c r="SRR240" s="56"/>
      <c r="SRS240" s="56"/>
      <c r="SRT240" s="56"/>
      <c r="SRU240" s="56"/>
      <c r="SRV240" s="56"/>
      <c r="SRW240" s="56"/>
      <c r="SRX240" s="56"/>
      <c r="SRY240" s="56"/>
      <c r="SRZ240" s="56"/>
      <c r="SSA240" s="56"/>
      <c r="SSB240" s="56"/>
      <c r="SSC240" s="56"/>
      <c r="SSD240" s="56"/>
      <c r="SSE240" s="56"/>
      <c r="SSF240" s="56"/>
      <c r="SSG240" s="56"/>
      <c r="SSH240" s="56"/>
      <c r="SSI240" s="56"/>
      <c r="SSJ240" s="56"/>
      <c r="SSK240" s="56"/>
      <c r="SSL240" s="56"/>
      <c r="SSM240" s="56"/>
      <c r="SSN240" s="56"/>
      <c r="SSO240" s="56"/>
      <c r="SSP240" s="56"/>
      <c r="SSQ240" s="56"/>
      <c r="SSR240" s="56"/>
      <c r="SSS240" s="56"/>
      <c r="SST240" s="56"/>
      <c r="SSU240" s="56"/>
      <c r="SSV240" s="56"/>
      <c r="SSW240" s="56"/>
      <c r="SSX240" s="56"/>
      <c r="SSY240" s="56"/>
      <c r="SSZ240" s="56"/>
      <c r="STA240" s="56"/>
      <c r="STB240" s="56"/>
      <c r="STC240" s="56"/>
      <c r="STD240" s="56"/>
      <c r="STE240" s="56"/>
      <c r="STF240" s="56"/>
      <c r="STG240" s="56"/>
      <c r="STH240" s="56"/>
      <c r="STI240" s="56"/>
      <c r="STJ240" s="56"/>
      <c r="STK240" s="56"/>
      <c r="STL240" s="56"/>
      <c r="STM240" s="56"/>
      <c r="STN240" s="56"/>
      <c r="STO240" s="56"/>
      <c r="STP240" s="56"/>
      <c r="STQ240" s="56"/>
      <c r="STR240" s="56"/>
      <c r="STS240" s="56"/>
      <c r="STT240" s="56"/>
      <c r="STU240" s="56"/>
      <c r="STV240" s="56"/>
      <c r="STW240" s="56"/>
      <c r="STX240" s="56"/>
      <c r="STY240" s="56"/>
      <c r="STZ240" s="56"/>
      <c r="SUA240" s="56"/>
      <c r="SUB240" s="56"/>
      <c r="SUC240" s="56"/>
      <c r="SUD240" s="56"/>
      <c r="SUE240" s="56"/>
      <c r="SUF240" s="56"/>
      <c r="SUG240" s="56"/>
      <c r="SUH240" s="56"/>
      <c r="SUI240" s="56"/>
      <c r="SUJ240" s="56"/>
      <c r="SUK240" s="56"/>
      <c r="SUL240" s="56"/>
      <c r="SUM240" s="56"/>
      <c r="SUN240" s="56"/>
      <c r="SUO240" s="56"/>
      <c r="SUP240" s="56"/>
      <c r="SUQ240" s="56"/>
      <c r="SUR240" s="56"/>
      <c r="SUS240" s="56"/>
      <c r="SUT240" s="56"/>
      <c r="SUU240" s="56"/>
      <c r="SUV240" s="56"/>
      <c r="SUW240" s="56"/>
      <c r="SUX240" s="56"/>
      <c r="SUY240" s="56"/>
      <c r="SUZ240" s="56"/>
      <c r="SVA240" s="56"/>
      <c r="SVB240" s="56"/>
      <c r="SVC240" s="56"/>
      <c r="SVD240" s="56"/>
      <c r="SVE240" s="56"/>
      <c r="SVF240" s="56"/>
      <c r="SVG240" s="56"/>
      <c r="SVH240" s="56"/>
      <c r="SVI240" s="56"/>
      <c r="SVJ240" s="56"/>
      <c r="SVK240" s="56"/>
      <c r="SVL240" s="56"/>
      <c r="SVM240" s="56"/>
      <c r="SVN240" s="56"/>
      <c r="SVO240" s="56"/>
      <c r="SVP240" s="56"/>
      <c r="SVQ240" s="56"/>
      <c r="SVR240" s="56"/>
      <c r="SVS240" s="56"/>
      <c r="SVT240" s="56"/>
      <c r="SVU240" s="56"/>
      <c r="SVV240" s="56"/>
      <c r="SVW240" s="56"/>
      <c r="SVX240" s="56"/>
      <c r="SVY240" s="56"/>
      <c r="SVZ240" s="56"/>
      <c r="SWA240" s="56"/>
      <c r="SWB240" s="56"/>
      <c r="SWC240" s="56"/>
      <c r="SWD240" s="56"/>
      <c r="SWE240" s="56"/>
      <c r="SWF240" s="56"/>
      <c r="SWG240" s="56"/>
      <c r="SWH240" s="56"/>
      <c r="SWI240" s="56"/>
      <c r="SWJ240" s="56"/>
      <c r="SWK240" s="56"/>
      <c r="SWL240" s="56"/>
      <c r="SWM240" s="56"/>
      <c r="SWN240" s="56"/>
      <c r="SWO240" s="56"/>
      <c r="SWP240" s="56"/>
      <c r="SWQ240" s="56"/>
      <c r="SWR240" s="56"/>
      <c r="SWS240" s="56"/>
      <c r="SWT240" s="56"/>
      <c r="SWU240" s="56"/>
      <c r="SWV240" s="56"/>
      <c r="SWW240" s="56"/>
      <c r="SWX240" s="56"/>
      <c r="SWY240" s="56"/>
      <c r="SWZ240" s="56"/>
      <c r="SXA240" s="56"/>
      <c r="SXB240" s="56"/>
      <c r="SXC240" s="56"/>
      <c r="SXD240" s="56"/>
      <c r="SXE240" s="56"/>
      <c r="SXF240" s="56"/>
      <c r="SXG240" s="56"/>
      <c r="SXH240" s="56"/>
      <c r="SXI240" s="56"/>
      <c r="SXJ240" s="56"/>
      <c r="SXK240" s="56"/>
      <c r="SXL240" s="56"/>
      <c r="SXM240" s="56"/>
      <c r="SXN240" s="56"/>
      <c r="SXO240" s="56"/>
      <c r="SXP240" s="56"/>
      <c r="SXQ240" s="56"/>
      <c r="SXR240" s="56"/>
      <c r="SXS240" s="56"/>
      <c r="SXT240" s="56"/>
      <c r="SXU240" s="56"/>
      <c r="SXV240" s="56"/>
      <c r="SXW240" s="56"/>
      <c r="SXX240" s="56"/>
      <c r="SXY240" s="56"/>
      <c r="SXZ240" s="56"/>
      <c r="SYA240" s="56"/>
      <c r="SYB240" s="56"/>
      <c r="SYC240" s="56"/>
      <c r="SYD240" s="56"/>
      <c r="SYE240" s="56"/>
      <c r="SYF240" s="56"/>
      <c r="SYG240" s="56"/>
      <c r="SYH240" s="56"/>
      <c r="SYI240" s="56"/>
      <c r="SYJ240" s="56"/>
      <c r="SYK240" s="56"/>
      <c r="SYL240" s="56"/>
      <c r="SYM240" s="56"/>
      <c r="SYN240" s="56"/>
      <c r="SYO240" s="56"/>
      <c r="SYP240" s="56"/>
      <c r="SYQ240" s="56"/>
      <c r="SYR240" s="56"/>
      <c r="SYS240" s="56"/>
      <c r="SYT240" s="56"/>
      <c r="SYU240" s="56"/>
      <c r="SYV240" s="56"/>
      <c r="SYW240" s="56"/>
      <c r="SYX240" s="56"/>
      <c r="SYY240" s="56"/>
      <c r="SYZ240" s="56"/>
      <c r="SZA240" s="56"/>
      <c r="SZB240" s="56"/>
      <c r="SZC240" s="56"/>
      <c r="SZD240" s="56"/>
      <c r="SZE240" s="56"/>
      <c r="SZF240" s="56"/>
      <c r="SZG240" s="56"/>
      <c r="SZH240" s="56"/>
      <c r="SZI240" s="56"/>
      <c r="SZJ240" s="56"/>
      <c r="SZK240" s="56"/>
      <c r="SZL240" s="56"/>
      <c r="SZM240" s="56"/>
      <c r="SZN240" s="56"/>
      <c r="SZO240" s="56"/>
      <c r="SZP240" s="56"/>
      <c r="SZQ240" s="56"/>
      <c r="SZR240" s="56"/>
      <c r="SZS240" s="56"/>
      <c r="SZT240" s="56"/>
      <c r="SZU240" s="56"/>
      <c r="SZV240" s="56"/>
      <c r="SZW240" s="56"/>
      <c r="SZX240" s="56"/>
      <c r="SZY240" s="56"/>
      <c r="SZZ240" s="56"/>
      <c r="TAA240" s="56"/>
      <c r="TAB240" s="56"/>
      <c r="TAC240" s="56"/>
      <c r="TAD240" s="56"/>
      <c r="TAE240" s="56"/>
      <c r="TAF240" s="56"/>
      <c r="TAG240" s="56"/>
      <c r="TAH240" s="56"/>
      <c r="TAI240" s="56"/>
      <c r="TAJ240" s="56"/>
      <c r="TAK240" s="56"/>
      <c r="TAL240" s="56"/>
      <c r="TAM240" s="56"/>
      <c r="TAN240" s="56"/>
      <c r="TAO240" s="56"/>
      <c r="TAP240" s="56"/>
      <c r="TAQ240" s="56"/>
      <c r="TAR240" s="56"/>
      <c r="TAS240" s="56"/>
      <c r="TAT240" s="56"/>
      <c r="TAU240" s="56"/>
      <c r="TAV240" s="56"/>
      <c r="TAW240" s="56"/>
      <c r="TAX240" s="56"/>
      <c r="TAY240" s="56"/>
      <c r="TAZ240" s="56"/>
      <c r="TBA240" s="56"/>
      <c r="TBB240" s="56"/>
      <c r="TBC240" s="56"/>
      <c r="TBD240" s="56"/>
      <c r="TBE240" s="56"/>
      <c r="TBF240" s="56"/>
      <c r="TBG240" s="56"/>
      <c r="TBH240" s="56"/>
      <c r="TBI240" s="56"/>
      <c r="TBJ240" s="56"/>
      <c r="TBK240" s="56"/>
      <c r="TBL240" s="56"/>
      <c r="TBM240" s="56"/>
      <c r="TBN240" s="56"/>
      <c r="TBO240" s="56"/>
      <c r="TBP240" s="56"/>
      <c r="TBQ240" s="56"/>
      <c r="TBR240" s="56"/>
      <c r="TBS240" s="56"/>
      <c r="TBT240" s="56"/>
      <c r="TBU240" s="56"/>
      <c r="TBV240" s="56"/>
      <c r="TBW240" s="56"/>
      <c r="TBX240" s="56"/>
      <c r="TBY240" s="56"/>
      <c r="TBZ240" s="56"/>
      <c r="TCA240" s="56"/>
      <c r="TCB240" s="56"/>
      <c r="TCC240" s="56"/>
      <c r="TCD240" s="56"/>
      <c r="TCE240" s="56"/>
      <c r="TCF240" s="56"/>
      <c r="TCG240" s="56"/>
      <c r="TCH240" s="56"/>
      <c r="TCI240" s="56"/>
      <c r="TCJ240" s="56"/>
      <c r="TCK240" s="56"/>
      <c r="TCL240" s="56"/>
      <c r="TCM240" s="56"/>
      <c r="TCN240" s="56"/>
      <c r="TCO240" s="56"/>
      <c r="TCP240" s="56"/>
      <c r="TCQ240" s="56"/>
      <c r="TCR240" s="56"/>
      <c r="TCS240" s="56"/>
      <c r="TCT240" s="56"/>
      <c r="TCU240" s="56"/>
      <c r="TCV240" s="56"/>
      <c r="TCW240" s="56"/>
      <c r="TCX240" s="56"/>
      <c r="TCY240" s="56"/>
      <c r="TCZ240" s="56"/>
      <c r="TDA240" s="56"/>
      <c r="TDB240" s="56"/>
      <c r="TDC240" s="56"/>
      <c r="TDD240" s="56"/>
      <c r="TDE240" s="56"/>
      <c r="TDF240" s="56"/>
      <c r="TDG240" s="56"/>
      <c r="TDH240" s="56"/>
      <c r="TDI240" s="56"/>
      <c r="TDJ240" s="56"/>
      <c r="TDK240" s="56"/>
      <c r="TDL240" s="56"/>
      <c r="TDM240" s="56"/>
      <c r="TDN240" s="56"/>
      <c r="TDO240" s="56"/>
      <c r="TDP240" s="56"/>
      <c r="TDQ240" s="56"/>
      <c r="TDR240" s="56"/>
      <c r="TDS240" s="56"/>
      <c r="TDT240" s="56"/>
      <c r="TDU240" s="56"/>
      <c r="TDV240" s="56"/>
      <c r="TDW240" s="56"/>
      <c r="TDX240" s="56"/>
      <c r="TDY240" s="56"/>
      <c r="TDZ240" s="56"/>
      <c r="TEA240" s="56"/>
      <c r="TEB240" s="56"/>
      <c r="TEC240" s="56"/>
      <c r="TED240" s="56"/>
      <c r="TEE240" s="56"/>
      <c r="TEF240" s="56"/>
      <c r="TEG240" s="56"/>
      <c r="TEH240" s="56"/>
      <c r="TEI240" s="56"/>
      <c r="TEJ240" s="56"/>
      <c r="TEK240" s="56"/>
      <c r="TEL240" s="56"/>
      <c r="TEM240" s="56"/>
      <c r="TEN240" s="56"/>
      <c r="TEO240" s="56"/>
      <c r="TEP240" s="56"/>
      <c r="TEQ240" s="56"/>
      <c r="TER240" s="56"/>
      <c r="TES240" s="56"/>
      <c r="TET240" s="56"/>
      <c r="TEU240" s="56"/>
      <c r="TEV240" s="56"/>
      <c r="TEW240" s="56"/>
      <c r="TEX240" s="56"/>
      <c r="TEY240" s="56"/>
      <c r="TEZ240" s="56"/>
      <c r="TFA240" s="56"/>
      <c r="TFB240" s="56"/>
      <c r="TFC240" s="56"/>
      <c r="TFD240" s="56"/>
      <c r="TFE240" s="56"/>
      <c r="TFF240" s="56"/>
      <c r="TFG240" s="56"/>
      <c r="TFH240" s="56"/>
      <c r="TFI240" s="56"/>
      <c r="TFJ240" s="56"/>
      <c r="TFK240" s="56"/>
      <c r="TFL240" s="56"/>
      <c r="TFM240" s="56"/>
      <c r="TFN240" s="56"/>
      <c r="TFO240" s="56"/>
      <c r="TFP240" s="56"/>
      <c r="TFQ240" s="56"/>
      <c r="TFR240" s="56"/>
      <c r="TFS240" s="56"/>
      <c r="TFT240" s="56"/>
      <c r="TFU240" s="56"/>
      <c r="TFV240" s="56"/>
      <c r="TFW240" s="56"/>
      <c r="TFX240" s="56"/>
      <c r="TFY240" s="56"/>
      <c r="TFZ240" s="56"/>
      <c r="TGA240" s="56"/>
      <c r="TGB240" s="56"/>
      <c r="TGC240" s="56"/>
      <c r="TGD240" s="56"/>
      <c r="TGE240" s="56"/>
      <c r="TGF240" s="56"/>
      <c r="TGG240" s="56"/>
      <c r="TGH240" s="56"/>
      <c r="TGI240" s="56"/>
      <c r="TGJ240" s="56"/>
      <c r="TGK240" s="56"/>
      <c r="TGL240" s="56"/>
      <c r="TGM240" s="56"/>
      <c r="TGN240" s="56"/>
      <c r="TGO240" s="56"/>
      <c r="TGP240" s="56"/>
      <c r="TGQ240" s="56"/>
      <c r="TGR240" s="56"/>
      <c r="TGS240" s="56"/>
      <c r="TGT240" s="56"/>
      <c r="TGU240" s="56"/>
      <c r="TGV240" s="56"/>
      <c r="TGW240" s="56"/>
      <c r="TGX240" s="56"/>
      <c r="TGY240" s="56"/>
      <c r="TGZ240" s="56"/>
      <c r="THA240" s="56"/>
      <c r="THB240" s="56"/>
      <c r="THC240" s="56"/>
      <c r="THD240" s="56"/>
      <c r="THE240" s="56"/>
      <c r="THF240" s="56"/>
      <c r="THG240" s="56"/>
      <c r="THH240" s="56"/>
      <c r="THI240" s="56"/>
      <c r="THJ240" s="56"/>
      <c r="THK240" s="56"/>
      <c r="THL240" s="56"/>
      <c r="THM240" s="56"/>
      <c r="THN240" s="56"/>
      <c r="THO240" s="56"/>
      <c r="THP240" s="56"/>
      <c r="THQ240" s="56"/>
      <c r="THR240" s="56"/>
      <c r="THS240" s="56"/>
      <c r="THT240" s="56"/>
      <c r="THU240" s="56"/>
      <c r="THV240" s="56"/>
      <c r="THW240" s="56"/>
      <c r="THX240" s="56"/>
      <c r="THY240" s="56"/>
      <c r="THZ240" s="56"/>
      <c r="TIA240" s="56"/>
      <c r="TIB240" s="56"/>
      <c r="TIC240" s="56"/>
      <c r="TID240" s="56"/>
      <c r="TIE240" s="56"/>
      <c r="TIF240" s="56"/>
      <c r="TIG240" s="56"/>
      <c r="TIH240" s="56"/>
      <c r="TII240" s="56"/>
      <c r="TIJ240" s="56"/>
      <c r="TIK240" s="56"/>
      <c r="TIL240" s="56"/>
      <c r="TIM240" s="56"/>
      <c r="TIN240" s="56"/>
      <c r="TIO240" s="56"/>
      <c r="TIP240" s="56"/>
      <c r="TIQ240" s="56"/>
      <c r="TIR240" s="56"/>
      <c r="TIS240" s="56"/>
      <c r="TIT240" s="56"/>
      <c r="TIU240" s="56"/>
      <c r="TIV240" s="56"/>
      <c r="TIW240" s="56"/>
      <c r="TIX240" s="56"/>
      <c r="TIY240" s="56"/>
      <c r="TIZ240" s="56"/>
      <c r="TJA240" s="56"/>
      <c r="TJB240" s="56"/>
      <c r="TJC240" s="56"/>
      <c r="TJD240" s="56"/>
      <c r="TJE240" s="56"/>
      <c r="TJF240" s="56"/>
      <c r="TJG240" s="56"/>
      <c r="TJH240" s="56"/>
      <c r="TJI240" s="56"/>
      <c r="TJJ240" s="56"/>
      <c r="TJK240" s="56"/>
      <c r="TJL240" s="56"/>
      <c r="TJM240" s="56"/>
      <c r="TJN240" s="56"/>
      <c r="TJO240" s="56"/>
      <c r="TJP240" s="56"/>
      <c r="TJQ240" s="56"/>
      <c r="TJR240" s="56"/>
      <c r="TJS240" s="56"/>
      <c r="TJT240" s="56"/>
      <c r="TJU240" s="56"/>
      <c r="TJV240" s="56"/>
      <c r="TJW240" s="56"/>
      <c r="TJX240" s="56"/>
      <c r="TJY240" s="56"/>
      <c r="TJZ240" s="56"/>
      <c r="TKA240" s="56"/>
      <c r="TKB240" s="56"/>
      <c r="TKC240" s="56"/>
      <c r="TKD240" s="56"/>
      <c r="TKE240" s="56"/>
      <c r="TKF240" s="56"/>
      <c r="TKG240" s="56"/>
      <c r="TKH240" s="56"/>
      <c r="TKI240" s="56"/>
      <c r="TKJ240" s="56"/>
      <c r="TKK240" s="56"/>
      <c r="TKL240" s="56"/>
      <c r="TKM240" s="56"/>
      <c r="TKN240" s="56"/>
      <c r="TKO240" s="56"/>
      <c r="TKP240" s="56"/>
      <c r="TKQ240" s="56"/>
      <c r="TKR240" s="56"/>
      <c r="TKS240" s="56"/>
      <c r="TKT240" s="56"/>
      <c r="TKU240" s="56"/>
      <c r="TKV240" s="56"/>
      <c r="TKW240" s="56"/>
      <c r="TKX240" s="56"/>
      <c r="TKY240" s="56"/>
      <c r="TKZ240" s="56"/>
      <c r="TLA240" s="56"/>
      <c r="TLB240" s="56"/>
      <c r="TLC240" s="56"/>
      <c r="TLD240" s="56"/>
      <c r="TLE240" s="56"/>
      <c r="TLF240" s="56"/>
      <c r="TLG240" s="56"/>
      <c r="TLH240" s="56"/>
      <c r="TLI240" s="56"/>
      <c r="TLJ240" s="56"/>
      <c r="TLK240" s="56"/>
      <c r="TLL240" s="56"/>
      <c r="TLM240" s="56"/>
      <c r="TLN240" s="56"/>
      <c r="TLO240" s="56"/>
      <c r="TLP240" s="56"/>
      <c r="TLQ240" s="56"/>
      <c r="TLR240" s="56"/>
      <c r="TLS240" s="56"/>
      <c r="TLT240" s="56"/>
      <c r="TLU240" s="56"/>
      <c r="TLV240" s="56"/>
      <c r="TLW240" s="56"/>
      <c r="TLX240" s="56"/>
      <c r="TLY240" s="56"/>
      <c r="TLZ240" s="56"/>
      <c r="TMA240" s="56"/>
      <c r="TMB240" s="56"/>
      <c r="TMC240" s="56"/>
      <c r="TMD240" s="56"/>
      <c r="TME240" s="56"/>
      <c r="TMF240" s="56"/>
      <c r="TMG240" s="56"/>
      <c r="TMH240" s="56"/>
      <c r="TMI240" s="56"/>
      <c r="TMJ240" s="56"/>
      <c r="TMK240" s="56"/>
      <c r="TML240" s="56"/>
      <c r="TMM240" s="56"/>
      <c r="TMN240" s="56"/>
      <c r="TMO240" s="56"/>
      <c r="TMP240" s="56"/>
      <c r="TMQ240" s="56"/>
      <c r="TMR240" s="56"/>
      <c r="TMS240" s="56"/>
      <c r="TMT240" s="56"/>
      <c r="TMU240" s="56"/>
      <c r="TMV240" s="56"/>
      <c r="TMW240" s="56"/>
      <c r="TMX240" s="56"/>
      <c r="TMY240" s="56"/>
      <c r="TMZ240" s="56"/>
      <c r="TNA240" s="56"/>
      <c r="TNB240" s="56"/>
      <c r="TNC240" s="56"/>
      <c r="TND240" s="56"/>
      <c r="TNE240" s="56"/>
      <c r="TNF240" s="56"/>
      <c r="TNG240" s="56"/>
      <c r="TNH240" s="56"/>
      <c r="TNI240" s="56"/>
      <c r="TNJ240" s="56"/>
      <c r="TNK240" s="56"/>
      <c r="TNL240" s="56"/>
      <c r="TNM240" s="56"/>
      <c r="TNN240" s="56"/>
      <c r="TNO240" s="56"/>
      <c r="TNP240" s="56"/>
      <c r="TNQ240" s="56"/>
      <c r="TNR240" s="56"/>
      <c r="TNS240" s="56"/>
      <c r="TNT240" s="56"/>
      <c r="TNU240" s="56"/>
      <c r="TNV240" s="56"/>
      <c r="TNW240" s="56"/>
      <c r="TNX240" s="56"/>
      <c r="TNY240" s="56"/>
      <c r="TNZ240" s="56"/>
      <c r="TOA240" s="56"/>
      <c r="TOB240" s="56"/>
      <c r="TOC240" s="56"/>
      <c r="TOD240" s="56"/>
      <c r="TOE240" s="56"/>
      <c r="TOF240" s="56"/>
      <c r="TOG240" s="56"/>
      <c r="TOH240" s="56"/>
      <c r="TOI240" s="56"/>
      <c r="TOJ240" s="56"/>
      <c r="TOK240" s="56"/>
      <c r="TOL240" s="56"/>
      <c r="TOM240" s="56"/>
      <c r="TON240" s="56"/>
      <c r="TOO240" s="56"/>
      <c r="TOP240" s="56"/>
      <c r="TOQ240" s="56"/>
      <c r="TOR240" s="56"/>
      <c r="TOS240" s="56"/>
      <c r="TOT240" s="56"/>
      <c r="TOU240" s="56"/>
      <c r="TOV240" s="56"/>
      <c r="TOW240" s="56"/>
      <c r="TOX240" s="56"/>
      <c r="TOY240" s="56"/>
      <c r="TOZ240" s="56"/>
      <c r="TPA240" s="56"/>
      <c r="TPB240" s="56"/>
      <c r="TPC240" s="56"/>
      <c r="TPD240" s="56"/>
      <c r="TPE240" s="56"/>
      <c r="TPF240" s="56"/>
      <c r="TPG240" s="56"/>
      <c r="TPH240" s="56"/>
      <c r="TPI240" s="56"/>
      <c r="TPJ240" s="56"/>
      <c r="TPK240" s="56"/>
      <c r="TPL240" s="56"/>
      <c r="TPM240" s="56"/>
      <c r="TPN240" s="56"/>
      <c r="TPO240" s="56"/>
      <c r="TPP240" s="56"/>
      <c r="TPQ240" s="56"/>
      <c r="TPR240" s="56"/>
      <c r="TPS240" s="56"/>
      <c r="TPT240" s="56"/>
      <c r="TPU240" s="56"/>
      <c r="TPV240" s="56"/>
      <c r="TPW240" s="56"/>
      <c r="TPX240" s="56"/>
      <c r="TPY240" s="56"/>
      <c r="TPZ240" s="56"/>
      <c r="TQA240" s="56"/>
      <c r="TQB240" s="56"/>
      <c r="TQC240" s="56"/>
      <c r="TQD240" s="56"/>
      <c r="TQE240" s="56"/>
      <c r="TQF240" s="56"/>
      <c r="TQG240" s="56"/>
      <c r="TQH240" s="56"/>
      <c r="TQI240" s="56"/>
      <c r="TQJ240" s="56"/>
      <c r="TQK240" s="56"/>
      <c r="TQL240" s="56"/>
      <c r="TQM240" s="56"/>
      <c r="TQN240" s="56"/>
      <c r="TQO240" s="56"/>
      <c r="TQP240" s="56"/>
      <c r="TQQ240" s="56"/>
      <c r="TQR240" s="56"/>
      <c r="TQS240" s="56"/>
      <c r="TQT240" s="56"/>
      <c r="TQU240" s="56"/>
      <c r="TQV240" s="56"/>
      <c r="TQW240" s="56"/>
      <c r="TQX240" s="56"/>
      <c r="TQY240" s="56"/>
      <c r="TQZ240" s="56"/>
      <c r="TRA240" s="56"/>
      <c r="TRB240" s="56"/>
      <c r="TRC240" s="56"/>
      <c r="TRD240" s="56"/>
      <c r="TRE240" s="56"/>
      <c r="TRF240" s="56"/>
      <c r="TRG240" s="56"/>
      <c r="TRH240" s="56"/>
      <c r="TRI240" s="56"/>
      <c r="TRJ240" s="56"/>
      <c r="TRK240" s="56"/>
      <c r="TRL240" s="56"/>
      <c r="TRM240" s="56"/>
      <c r="TRN240" s="56"/>
      <c r="TRO240" s="56"/>
      <c r="TRP240" s="56"/>
      <c r="TRQ240" s="56"/>
      <c r="TRR240" s="56"/>
      <c r="TRS240" s="56"/>
      <c r="TRT240" s="56"/>
      <c r="TRU240" s="56"/>
      <c r="TRV240" s="56"/>
      <c r="TRW240" s="56"/>
      <c r="TRX240" s="56"/>
      <c r="TRY240" s="56"/>
      <c r="TRZ240" s="56"/>
      <c r="TSA240" s="56"/>
      <c r="TSB240" s="56"/>
      <c r="TSC240" s="56"/>
      <c r="TSD240" s="56"/>
      <c r="TSE240" s="56"/>
      <c r="TSF240" s="56"/>
      <c r="TSG240" s="56"/>
      <c r="TSH240" s="56"/>
      <c r="TSI240" s="56"/>
      <c r="TSJ240" s="56"/>
      <c r="TSK240" s="56"/>
      <c r="TSL240" s="56"/>
      <c r="TSM240" s="56"/>
      <c r="TSN240" s="56"/>
      <c r="TSO240" s="56"/>
      <c r="TSP240" s="56"/>
      <c r="TSQ240" s="56"/>
      <c r="TSR240" s="56"/>
      <c r="TSS240" s="56"/>
      <c r="TST240" s="56"/>
      <c r="TSU240" s="56"/>
      <c r="TSV240" s="56"/>
      <c r="TSW240" s="56"/>
      <c r="TSX240" s="56"/>
      <c r="TSY240" s="56"/>
      <c r="TSZ240" s="56"/>
      <c r="TTA240" s="56"/>
      <c r="TTB240" s="56"/>
      <c r="TTC240" s="56"/>
      <c r="TTD240" s="56"/>
      <c r="TTE240" s="56"/>
      <c r="TTF240" s="56"/>
      <c r="TTG240" s="56"/>
      <c r="TTH240" s="56"/>
      <c r="TTI240" s="56"/>
      <c r="TTJ240" s="56"/>
      <c r="TTK240" s="56"/>
      <c r="TTL240" s="56"/>
      <c r="TTM240" s="56"/>
      <c r="TTN240" s="56"/>
      <c r="TTO240" s="56"/>
      <c r="TTP240" s="56"/>
      <c r="TTQ240" s="56"/>
      <c r="TTR240" s="56"/>
      <c r="TTS240" s="56"/>
      <c r="TTT240" s="56"/>
      <c r="TTU240" s="56"/>
      <c r="TTV240" s="56"/>
      <c r="TTW240" s="56"/>
      <c r="TTX240" s="56"/>
      <c r="TTY240" s="56"/>
      <c r="TTZ240" s="56"/>
      <c r="TUA240" s="56"/>
      <c r="TUB240" s="56"/>
      <c r="TUC240" s="56"/>
      <c r="TUD240" s="56"/>
      <c r="TUE240" s="56"/>
      <c r="TUF240" s="56"/>
      <c r="TUG240" s="56"/>
      <c r="TUH240" s="56"/>
      <c r="TUI240" s="56"/>
      <c r="TUJ240" s="56"/>
      <c r="TUK240" s="56"/>
      <c r="TUL240" s="56"/>
      <c r="TUM240" s="56"/>
      <c r="TUN240" s="56"/>
      <c r="TUO240" s="56"/>
      <c r="TUP240" s="56"/>
      <c r="TUQ240" s="56"/>
      <c r="TUR240" s="56"/>
      <c r="TUS240" s="56"/>
      <c r="TUT240" s="56"/>
      <c r="TUU240" s="56"/>
      <c r="TUV240" s="56"/>
      <c r="TUW240" s="56"/>
      <c r="TUX240" s="56"/>
      <c r="TUY240" s="56"/>
      <c r="TUZ240" s="56"/>
      <c r="TVA240" s="56"/>
      <c r="TVB240" s="56"/>
      <c r="TVC240" s="56"/>
      <c r="TVD240" s="56"/>
      <c r="TVE240" s="56"/>
      <c r="TVF240" s="56"/>
      <c r="TVG240" s="56"/>
      <c r="TVH240" s="56"/>
      <c r="TVI240" s="56"/>
      <c r="TVJ240" s="56"/>
      <c r="TVK240" s="56"/>
      <c r="TVL240" s="56"/>
      <c r="TVM240" s="56"/>
      <c r="TVN240" s="56"/>
      <c r="TVO240" s="56"/>
      <c r="TVP240" s="56"/>
      <c r="TVQ240" s="56"/>
      <c r="TVR240" s="56"/>
      <c r="TVS240" s="56"/>
      <c r="TVT240" s="56"/>
      <c r="TVU240" s="56"/>
      <c r="TVV240" s="56"/>
      <c r="TVW240" s="56"/>
      <c r="TVX240" s="56"/>
      <c r="TVY240" s="56"/>
      <c r="TVZ240" s="56"/>
      <c r="TWA240" s="56"/>
      <c r="TWB240" s="56"/>
      <c r="TWC240" s="56"/>
      <c r="TWD240" s="56"/>
      <c r="TWE240" s="56"/>
      <c r="TWF240" s="56"/>
      <c r="TWG240" s="56"/>
      <c r="TWH240" s="56"/>
      <c r="TWI240" s="56"/>
      <c r="TWJ240" s="56"/>
      <c r="TWK240" s="56"/>
      <c r="TWL240" s="56"/>
      <c r="TWM240" s="56"/>
      <c r="TWN240" s="56"/>
      <c r="TWO240" s="56"/>
      <c r="TWP240" s="56"/>
      <c r="TWQ240" s="56"/>
      <c r="TWR240" s="56"/>
      <c r="TWS240" s="56"/>
      <c r="TWT240" s="56"/>
      <c r="TWU240" s="56"/>
      <c r="TWV240" s="56"/>
      <c r="TWW240" s="56"/>
      <c r="TWX240" s="56"/>
      <c r="TWY240" s="56"/>
      <c r="TWZ240" s="56"/>
      <c r="TXA240" s="56"/>
      <c r="TXB240" s="56"/>
      <c r="TXC240" s="56"/>
      <c r="TXD240" s="56"/>
      <c r="TXE240" s="56"/>
      <c r="TXF240" s="56"/>
      <c r="TXG240" s="56"/>
      <c r="TXH240" s="56"/>
      <c r="TXI240" s="56"/>
      <c r="TXJ240" s="56"/>
      <c r="TXK240" s="56"/>
      <c r="TXL240" s="56"/>
      <c r="TXM240" s="56"/>
      <c r="TXN240" s="56"/>
      <c r="TXO240" s="56"/>
      <c r="TXP240" s="56"/>
      <c r="TXQ240" s="56"/>
      <c r="TXR240" s="56"/>
      <c r="TXS240" s="56"/>
      <c r="TXT240" s="56"/>
      <c r="TXU240" s="56"/>
      <c r="TXV240" s="56"/>
      <c r="TXW240" s="56"/>
      <c r="TXX240" s="56"/>
      <c r="TXY240" s="56"/>
      <c r="TXZ240" s="56"/>
      <c r="TYA240" s="56"/>
      <c r="TYB240" s="56"/>
      <c r="TYC240" s="56"/>
      <c r="TYD240" s="56"/>
      <c r="TYE240" s="56"/>
      <c r="TYF240" s="56"/>
      <c r="TYG240" s="56"/>
      <c r="TYH240" s="56"/>
      <c r="TYI240" s="56"/>
      <c r="TYJ240" s="56"/>
      <c r="TYK240" s="56"/>
      <c r="TYL240" s="56"/>
      <c r="TYM240" s="56"/>
      <c r="TYN240" s="56"/>
      <c r="TYO240" s="56"/>
      <c r="TYP240" s="56"/>
      <c r="TYQ240" s="56"/>
      <c r="TYR240" s="56"/>
      <c r="TYS240" s="56"/>
      <c r="TYT240" s="56"/>
      <c r="TYU240" s="56"/>
      <c r="TYV240" s="56"/>
      <c r="TYW240" s="56"/>
      <c r="TYX240" s="56"/>
      <c r="TYY240" s="56"/>
      <c r="TYZ240" s="56"/>
      <c r="TZA240" s="56"/>
      <c r="TZB240" s="56"/>
      <c r="TZC240" s="56"/>
      <c r="TZD240" s="56"/>
      <c r="TZE240" s="56"/>
      <c r="TZF240" s="56"/>
      <c r="TZG240" s="56"/>
      <c r="TZH240" s="56"/>
      <c r="TZI240" s="56"/>
      <c r="TZJ240" s="56"/>
      <c r="TZK240" s="56"/>
      <c r="TZL240" s="56"/>
      <c r="TZM240" s="56"/>
      <c r="TZN240" s="56"/>
      <c r="TZO240" s="56"/>
      <c r="TZP240" s="56"/>
      <c r="TZQ240" s="56"/>
      <c r="TZR240" s="56"/>
      <c r="TZS240" s="56"/>
      <c r="TZT240" s="56"/>
      <c r="TZU240" s="56"/>
      <c r="TZV240" s="56"/>
      <c r="TZW240" s="56"/>
      <c r="TZX240" s="56"/>
      <c r="TZY240" s="56"/>
      <c r="TZZ240" s="56"/>
      <c r="UAA240" s="56"/>
      <c r="UAB240" s="56"/>
      <c r="UAC240" s="56"/>
      <c r="UAD240" s="56"/>
      <c r="UAE240" s="56"/>
      <c r="UAF240" s="56"/>
      <c r="UAG240" s="56"/>
      <c r="UAH240" s="56"/>
      <c r="UAI240" s="56"/>
      <c r="UAJ240" s="56"/>
      <c r="UAK240" s="56"/>
      <c r="UAL240" s="56"/>
      <c r="UAM240" s="56"/>
      <c r="UAN240" s="56"/>
      <c r="UAO240" s="56"/>
      <c r="UAP240" s="56"/>
      <c r="UAQ240" s="56"/>
      <c r="UAR240" s="56"/>
      <c r="UAS240" s="56"/>
      <c r="UAT240" s="56"/>
      <c r="UAU240" s="56"/>
      <c r="UAV240" s="56"/>
      <c r="UAW240" s="56"/>
      <c r="UAX240" s="56"/>
      <c r="UAY240" s="56"/>
      <c r="UAZ240" s="56"/>
      <c r="UBA240" s="56"/>
      <c r="UBB240" s="56"/>
      <c r="UBC240" s="56"/>
      <c r="UBD240" s="56"/>
      <c r="UBE240" s="56"/>
      <c r="UBF240" s="56"/>
      <c r="UBG240" s="56"/>
      <c r="UBH240" s="56"/>
      <c r="UBI240" s="56"/>
      <c r="UBJ240" s="56"/>
      <c r="UBK240" s="56"/>
      <c r="UBL240" s="56"/>
      <c r="UBM240" s="56"/>
      <c r="UBN240" s="56"/>
      <c r="UBO240" s="56"/>
      <c r="UBP240" s="56"/>
      <c r="UBQ240" s="56"/>
      <c r="UBR240" s="56"/>
      <c r="UBS240" s="56"/>
      <c r="UBT240" s="56"/>
      <c r="UBU240" s="56"/>
      <c r="UBV240" s="56"/>
      <c r="UBW240" s="56"/>
      <c r="UBX240" s="56"/>
      <c r="UBY240" s="56"/>
      <c r="UBZ240" s="56"/>
      <c r="UCA240" s="56"/>
      <c r="UCB240" s="56"/>
      <c r="UCC240" s="56"/>
      <c r="UCD240" s="56"/>
      <c r="UCE240" s="56"/>
      <c r="UCF240" s="56"/>
      <c r="UCG240" s="56"/>
      <c r="UCH240" s="56"/>
      <c r="UCI240" s="56"/>
      <c r="UCJ240" s="56"/>
      <c r="UCK240" s="56"/>
      <c r="UCL240" s="56"/>
      <c r="UCM240" s="56"/>
      <c r="UCN240" s="56"/>
      <c r="UCO240" s="56"/>
      <c r="UCP240" s="56"/>
      <c r="UCQ240" s="56"/>
      <c r="UCR240" s="56"/>
      <c r="UCS240" s="56"/>
      <c r="UCT240" s="56"/>
      <c r="UCU240" s="56"/>
      <c r="UCV240" s="56"/>
      <c r="UCW240" s="56"/>
      <c r="UCX240" s="56"/>
      <c r="UCY240" s="56"/>
      <c r="UCZ240" s="56"/>
      <c r="UDA240" s="56"/>
      <c r="UDB240" s="56"/>
      <c r="UDC240" s="56"/>
      <c r="UDD240" s="56"/>
      <c r="UDE240" s="56"/>
      <c r="UDF240" s="56"/>
      <c r="UDG240" s="56"/>
      <c r="UDH240" s="56"/>
      <c r="UDI240" s="56"/>
      <c r="UDJ240" s="56"/>
      <c r="UDK240" s="56"/>
      <c r="UDL240" s="56"/>
      <c r="UDM240" s="56"/>
      <c r="UDN240" s="56"/>
      <c r="UDO240" s="56"/>
      <c r="UDP240" s="56"/>
      <c r="UDQ240" s="56"/>
      <c r="UDR240" s="56"/>
      <c r="UDS240" s="56"/>
      <c r="UDT240" s="56"/>
      <c r="UDU240" s="56"/>
      <c r="UDV240" s="56"/>
      <c r="UDW240" s="56"/>
      <c r="UDX240" s="56"/>
      <c r="UDY240" s="56"/>
      <c r="UDZ240" s="56"/>
      <c r="UEA240" s="56"/>
      <c r="UEB240" s="56"/>
      <c r="UEC240" s="56"/>
      <c r="UED240" s="56"/>
      <c r="UEE240" s="56"/>
      <c r="UEF240" s="56"/>
      <c r="UEG240" s="56"/>
      <c r="UEH240" s="56"/>
      <c r="UEI240" s="56"/>
      <c r="UEJ240" s="56"/>
      <c r="UEK240" s="56"/>
      <c r="UEL240" s="56"/>
      <c r="UEM240" s="56"/>
      <c r="UEN240" s="56"/>
      <c r="UEO240" s="56"/>
      <c r="UEP240" s="56"/>
      <c r="UEQ240" s="56"/>
      <c r="UER240" s="56"/>
      <c r="UES240" s="56"/>
      <c r="UET240" s="56"/>
      <c r="UEU240" s="56"/>
      <c r="UEV240" s="56"/>
      <c r="UEW240" s="56"/>
      <c r="UEX240" s="56"/>
      <c r="UEY240" s="56"/>
      <c r="UEZ240" s="56"/>
      <c r="UFA240" s="56"/>
      <c r="UFB240" s="56"/>
      <c r="UFC240" s="56"/>
      <c r="UFD240" s="56"/>
      <c r="UFE240" s="56"/>
      <c r="UFF240" s="56"/>
      <c r="UFG240" s="56"/>
      <c r="UFH240" s="56"/>
      <c r="UFI240" s="56"/>
      <c r="UFJ240" s="56"/>
      <c r="UFK240" s="56"/>
      <c r="UFL240" s="56"/>
      <c r="UFM240" s="56"/>
      <c r="UFN240" s="56"/>
      <c r="UFO240" s="56"/>
      <c r="UFP240" s="56"/>
      <c r="UFQ240" s="56"/>
      <c r="UFR240" s="56"/>
      <c r="UFS240" s="56"/>
      <c r="UFT240" s="56"/>
      <c r="UFU240" s="56"/>
      <c r="UFV240" s="56"/>
      <c r="UFW240" s="56"/>
      <c r="UFX240" s="56"/>
      <c r="UFY240" s="56"/>
      <c r="UFZ240" s="56"/>
      <c r="UGA240" s="56"/>
      <c r="UGB240" s="56"/>
      <c r="UGC240" s="56"/>
      <c r="UGD240" s="56"/>
      <c r="UGE240" s="56"/>
      <c r="UGF240" s="56"/>
      <c r="UGG240" s="56"/>
      <c r="UGH240" s="56"/>
      <c r="UGI240" s="56"/>
      <c r="UGJ240" s="56"/>
      <c r="UGK240" s="56"/>
      <c r="UGL240" s="56"/>
      <c r="UGM240" s="56"/>
      <c r="UGN240" s="56"/>
      <c r="UGO240" s="56"/>
      <c r="UGP240" s="56"/>
      <c r="UGQ240" s="56"/>
      <c r="UGR240" s="56"/>
      <c r="UGS240" s="56"/>
      <c r="UGT240" s="56"/>
      <c r="UGU240" s="56"/>
      <c r="UGV240" s="56"/>
      <c r="UGW240" s="56"/>
      <c r="UGX240" s="56"/>
      <c r="UGY240" s="56"/>
      <c r="UGZ240" s="56"/>
      <c r="UHA240" s="56"/>
      <c r="UHB240" s="56"/>
      <c r="UHC240" s="56"/>
      <c r="UHD240" s="56"/>
      <c r="UHE240" s="56"/>
      <c r="UHF240" s="56"/>
      <c r="UHG240" s="56"/>
      <c r="UHH240" s="56"/>
      <c r="UHI240" s="56"/>
      <c r="UHJ240" s="56"/>
      <c r="UHK240" s="56"/>
      <c r="UHL240" s="56"/>
      <c r="UHM240" s="56"/>
      <c r="UHN240" s="56"/>
      <c r="UHO240" s="56"/>
      <c r="UHP240" s="56"/>
      <c r="UHQ240" s="56"/>
      <c r="UHR240" s="56"/>
      <c r="UHS240" s="56"/>
      <c r="UHT240" s="56"/>
      <c r="UHU240" s="56"/>
      <c r="UHV240" s="56"/>
      <c r="UHW240" s="56"/>
      <c r="UHX240" s="56"/>
      <c r="UHY240" s="56"/>
      <c r="UHZ240" s="56"/>
      <c r="UIA240" s="56"/>
      <c r="UIB240" s="56"/>
      <c r="UIC240" s="56"/>
      <c r="UID240" s="56"/>
      <c r="UIE240" s="56"/>
      <c r="UIF240" s="56"/>
      <c r="UIG240" s="56"/>
      <c r="UIH240" s="56"/>
      <c r="UII240" s="56"/>
      <c r="UIJ240" s="56"/>
      <c r="UIK240" s="56"/>
      <c r="UIL240" s="56"/>
      <c r="UIM240" s="56"/>
      <c r="UIN240" s="56"/>
      <c r="UIO240" s="56"/>
      <c r="UIP240" s="56"/>
      <c r="UIQ240" s="56"/>
      <c r="UIR240" s="56"/>
      <c r="UIS240" s="56"/>
      <c r="UIT240" s="56"/>
      <c r="UIU240" s="56"/>
      <c r="UIV240" s="56"/>
      <c r="UIW240" s="56"/>
      <c r="UIX240" s="56"/>
      <c r="UIY240" s="56"/>
      <c r="UIZ240" s="56"/>
      <c r="UJA240" s="56"/>
      <c r="UJB240" s="56"/>
      <c r="UJC240" s="56"/>
      <c r="UJD240" s="56"/>
      <c r="UJE240" s="56"/>
      <c r="UJF240" s="56"/>
      <c r="UJG240" s="56"/>
      <c r="UJH240" s="56"/>
      <c r="UJI240" s="56"/>
      <c r="UJJ240" s="56"/>
      <c r="UJK240" s="56"/>
      <c r="UJL240" s="56"/>
      <c r="UJM240" s="56"/>
      <c r="UJN240" s="56"/>
      <c r="UJO240" s="56"/>
      <c r="UJP240" s="56"/>
      <c r="UJQ240" s="56"/>
      <c r="UJR240" s="56"/>
      <c r="UJS240" s="56"/>
      <c r="UJT240" s="56"/>
      <c r="UJU240" s="56"/>
      <c r="UJV240" s="56"/>
      <c r="UJW240" s="56"/>
      <c r="UJX240" s="56"/>
      <c r="UJY240" s="56"/>
      <c r="UJZ240" s="56"/>
      <c r="UKA240" s="56"/>
      <c r="UKB240" s="56"/>
      <c r="UKC240" s="56"/>
      <c r="UKD240" s="56"/>
      <c r="UKE240" s="56"/>
      <c r="UKF240" s="56"/>
      <c r="UKG240" s="56"/>
      <c r="UKH240" s="56"/>
      <c r="UKI240" s="56"/>
      <c r="UKJ240" s="56"/>
      <c r="UKK240" s="56"/>
      <c r="UKL240" s="56"/>
      <c r="UKM240" s="56"/>
      <c r="UKN240" s="56"/>
      <c r="UKO240" s="56"/>
      <c r="UKP240" s="56"/>
      <c r="UKQ240" s="56"/>
      <c r="UKR240" s="56"/>
      <c r="UKS240" s="56"/>
      <c r="UKT240" s="56"/>
      <c r="UKU240" s="56"/>
      <c r="UKV240" s="56"/>
      <c r="UKW240" s="56"/>
      <c r="UKX240" s="56"/>
      <c r="UKY240" s="56"/>
      <c r="UKZ240" s="56"/>
      <c r="ULA240" s="56"/>
      <c r="ULB240" s="56"/>
      <c r="ULC240" s="56"/>
      <c r="ULD240" s="56"/>
      <c r="ULE240" s="56"/>
      <c r="ULF240" s="56"/>
      <c r="ULG240" s="56"/>
      <c r="ULH240" s="56"/>
      <c r="ULI240" s="56"/>
      <c r="ULJ240" s="56"/>
      <c r="ULK240" s="56"/>
      <c r="ULL240" s="56"/>
      <c r="ULM240" s="56"/>
      <c r="ULN240" s="56"/>
      <c r="ULO240" s="56"/>
      <c r="ULP240" s="56"/>
      <c r="ULQ240" s="56"/>
      <c r="ULR240" s="56"/>
      <c r="ULS240" s="56"/>
      <c r="ULT240" s="56"/>
      <c r="ULU240" s="56"/>
      <c r="ULV240" s="56"/>
      <c r="ULW240" s="56"/>
      <c r="ULX240" s="56"/>
      <c r="ULY240" s="56"/>
      <c r="ULZ240" s="56"/>
      <c r="UMA240" s="56"/>
      <c r="UMB240" s="56"/>
      <c r="UMC240" s="56"/>
      <c r="UMD240" s="56"/>
      <c r="UME240" s="56"/>
      <c r="UMF240" s="56"/>
      <c r="UMG240" s="56"/>
      <c r="UMH240" s="56"/>
      <c r="UMI240" s="56"/>
      <c r="UMJ240" s="56"/>
      <c r="UMK240" s="56"/>
      <c r="UML240" s="56"/>
      <c r="UMM240" s="56"/>
      <c r="UMN240" s="56"/>
      <c r="UMO240" s="56"/>
      <c r="UMP240" s="56"/>
      <c r="UMQ240" s="56"/>
      <c r="UMR240" s="56"/>
      <c r="UMS240" s="56"/>
      <c r="UMT240" s="56"/>
      <c r="UMU240" s="56"/>
      <c r="UMV240" s="56"/>
      <c r="UMW240" s="56"/>
      <c r="UMX240" s="56"/>
      <c r="UMY240" s="56"/>
      <c r="UMZ240" s="56"/>
      <c r="UNA240" s="56"/>
      <c r="UNB240" s="56"/>
      <c r="UNC240" s="56"/>
      <c r="UND240" s="56"/>
      <c r="UNE240" s="56"/>
      <c r="UNF240" s="56"/>
      <c r="UNG240" s="56"/>
      <c r="UNH240" s="56"/>
      <c r="UNI240" s="56"/>
      <c r="UNJ240" s="56"/>
      <c r="UNK240" s="56"/>
      <c r="UNL240" s="56"/>
      <c r="UNM240" s="56"/>
      <c r="UNN240" s="56"/>
      <c r="UNO240" s="56"/>
      <c r="UNP240" s="56"/>
      <c r="UNQ240" s="56"/>
      <c r="UNR240" s="56"/>
      <c r="UNS240" s="56"/>
      <c r="UNT240" s="56"/>
      <c r="UNU240" s="56"/>
      <c r="UNV240" s="56"/>
      <c r="UNW240" s="56"/>
      <c r="UNX240" s="56"/>
      <c r="UNY240" s="56"/>
      <c r="UNZ240" s="56"/>
      <c r="UOA240" s="56"/>
      <c r="UOB240" s="56"/>
      <c r="UOC240" s="56"/>
      <c r="UOD240" s="56"/>
      <c r="UOE240" s="56"/>
      <c r="UOF240" s="56"/>
      <c r="UOG240" s="56"/>
      <c r="UOH240" s="56"/>
      <c r="UOI240" s="56"/>
      <c r="UOJ240" s="56"/>
      <c r="UOK240" s="56"/>
      <c r="UOL240" s="56"/>
      <c r="UOM240" s="56"/>
      <c r="UON240" s="56"/>
      <c r="UOO240" s="56"/>
      <c r="UOP240" s="56"/>
      <c r="UOQ240" s="56"/>
      <c r="UOR240" s="56"/>
      <c r="UOS240" s="56"/>
      <c r="UOT240" s="56"/>
      <c r="UOU240" s="56"/>
      <c r="UOV240" s="56"/>
      <c r="UOW240" s="56"/>
      <c r="UOX240" s="56"/>
      <c r="UOY240" s="56"/>
      <c r="UOZ240" s="56"/>
      <c r="UPA240" s="56"/>
      <c r="UPB240" s="56"/>
      <c r="UPC240" s="56"/>
      <c r="UPD240" s="56"/>
      <c r="UPE240" s="56"/>
      <c r="UPF240" s="56"/>
      <c r="UPG240" s="56"/>
      <c r="UPH240" s="56"/>
      <c r="UPI240" s="56"/>
      <c r="UPJ240" s="56"/>
      <c r="UPK240" s="56"/>
      <c r="UPL240" s="56"/>
      <c r="UPM240" s="56"/>
      <c r="UPN240" s="56"/>
      <c r="UPO240" s="56"/>
      <c r="UPP240" s="56"/>
      <c r="UPQ240" s="56"/>
      <c r="UPR240" s="56"/>
      <c r="UPS240" s="56"/>
      <c r="UPT240" s="56"/>
      <c r="UPU240" s="56"/>
      <c r="UPV240" s="56"/>
      <c r="UPW240" s="56"/>
      <c r="UPX240" s="56"/>
      <c r="UPY240" s="56"/>
      <c r="UPZ240" s="56"/>
      <c r="UQA240" s="56"/>
      <c r="UQB240" s="56"/>
      <c r="UQC240" s="56"/>
      <c r="UQD240" s="56"/>
      <c r="UQE240" s="56"/>
      <c r="UQF240" s="56"/>
      <c r="UQG240" s="56"/>
      <c r="UQH240" s="56"/>
      <c r="UQI240" s="56"/>
      <c r="UQJ240" s="56"/>
      <c r="UQK240" s="56"/>
      <c r="UQL240" s="56"/>
      <c r="UQM240" s="56"/>
      <c r="UQN240" s="56"/>
      <c r="UQO240" s="56"/>
      <c r="UQP240" s="56"/>
      <c r="UQQ240" s="56"/>
      <c r="UQR240" s="56"/>
      <c r="UQS240" s="56"/>
      <c r="UQT240" s="56"/>
      <c r="UQU240" s="56"/>
      <c r="UQV240" s="56"/>
      <c r="UQW240" s="56"/>
      <c r="UQX240" s="56"/>
      <c r="UQY240" s="56"/>
      <c r="UQZ240" s="56"/>
      <c r="URA240" s="56"/>
      <c r="URB240" s="56"/>
      <c r="URC240" s="56"/>
      <c r="URD240" s="56"/>
      <c r="URE240" s="56"/>
      <c r="URF240" s="56"/>
      <c r="URG240" s="56"/>
      <c r="URH240" s="56"/>
      <c r="URI240" s="56"/>
      <c r="URJ240" s="56"/>
      <c r="URK240" s="56"/>
      <c r="URL240" s="56"/>
      <c r="URM240" s="56"/>
      <c r="URN240" s="56"/>
      <c r="URO240" s="56"/>
      <c r="URP240" s="56"/>
      <c r="URQ240" s="56"/>
      <c r="URR240" s="56"/>
      <c r="URS240" s="56"/>
      <c r="URT240" s="56"/>
      <c r="URU240" s="56"/>
      <c r="URV240" s="56"/>
      <c r="URW240" s="56"/>
      <c r="URX240" s="56"/>
      <c r="URY240" s="56"/>
      <c r="URZ240" s="56"/>
      <c r="USA240" s="56"/>
      <c r="USB240" s="56"/>
      <c r="USC240" s="56"/>
      <c r="USD240" s="56"/>
      <c r="USE240" s="56"/>
      <c r="USF240" s="56"/>
      <c r="USG240" s="56"/>
      <c r="USH240" s="56"/>
      <c r="USI240" s="56"/>
      <c r="USJ240" s="56"/>
      <c r="USK240" s="56"/>
      <c r="USL240" s="56"/>
      <c r="USM240" s="56"/>
      <c r="USN240" s="56"/>
      <c r="USO240" s="56"/>
      <c r="USP240" s="56"/>
      <c r="USQ240" s="56"/>
      <c r="USR240" s="56"/>
      <c r="USS240" s="56"/>
      <c r="UST240" s="56"/>
      <c r="USU240" s="56"/>
      <c r="USV240" s="56"/>
      <c r="USW240" s="56"/>
      <c r="USX240" s="56"/>
      <c r="USY240" s="56"/>
      <c r="USZ240" s="56"/>
      <c r="UTA240" s="56"/>
      <c r="UTB240" s="56"/>
      <c r="UTC240" s="56"/>
      <c r="UTD240" s="56"/>
      <c r="UTE240" s="56"/>
      <c r="UTF240" s="56"/>
      <c r="UTG240" s="56"/>
      <c r="UTH240" s="56"/>
      <c r="UTI240" s="56"/>
      <c r="UTJ240" s="56"/>
      <c r="UTK240" s="56"/>
      <c r="UTL240" s="56"/>
      <c r="UTM240" s="56"/>
      <c r="UTN240" s="56"/>
      <c r="UTO240" s="56"/>
      <c r="UTP240" s="56"/>
      <c r="UTQ240" s="56"/>
      <c r="UTR240" s="56"/>
      <c r="UTS240" s="56"/>
      <c r="UTT240" s="56"/>
      <c r="UTU240" s="56"/>
      <c r="UTV240" s="56"/>
      <c r="UTW240" s="56"/>
      <c r="UTX240" s="56"/>
      <c r="UTY240" s="56"/>
      <c r="UTZ240" s="56"/>
      <c r="UUA240" s="56"/>
      <c r="UUB240" s="56"/>
      <c r="UUC240" s="56"/>
      <c r="UUD240" s="56"/>
      <c r="UUE240" s="56"/>
      <c r="UUF240" s="56"/>
      <c r="UUG240" s="56"/>
      <c r="UUH240" s="56"/>
      <c r="UUI240" s="56"/>
      <c r="UUJ240" s="56"/>
      <c r="UUK240" s="56"/>
      <c r="UUL240" s="56"/>
      <c r="UUM240" s="56"/>
      <c r="UUN240" s="56"/>
      <c r="UUO240" s="56"/>
      <c r="UUP240" s="56"/>
      <c r="UUQ240" s="56"/>
      <c r="UUR240" s="56"/>
      <c r="UUS240" s="56"/>
      <c r="UUT240" s="56"/>
      <c r="UUU240" s="56"/>
      <c r="UUV240" s="56"/>
      <c r="UUW240" s="56"/>
      <c r="UUX240" s="56"/>
      <c r="UUY240" s="56"/>
      <c r="UUZ240" s="56"/>
      <c r="UVA240" s="56"/>
      <c r="UVB240" s="56"/>
      <c r="UVC240" s="56"/>
      <c r="UVD240" s="56"/>
      <c r="UVE240" s="56"/>
      <c r="UVF240" s="56"/>
      <c r="UVG240" s="56"/>
      <c r="UVH240" s="56"/>
      <c r="UVI240" s="56"/>
      <c r="UVJ240" s="56"/>
      <c r="UVK240" s="56"/>
      <c r="UVL240" s="56"/>
      <c r="UVM240" s="56"/>
      <c r="UVN240" s="56"/>
      <c r="UVO240" s="56"/>
      <c r="UVP240" s="56"/>
      <c r="UVQ240" s="56"/>
      <c r="UVR240" s="56"/>
      <c r="UVS240" s="56"/>
      <c r="UVT240" s="56"/>
      <c r="UVU240" s="56"/>
      <c r="UVV240" s="56"/>
      <c r="UVW240" s="56"/>
      <c r="UVX240" s="56"/>
      <c r="UVY240" s="56"/>
      <c r="UVZ240" s="56"/>
      <c r="UWA240" s="56"/>
      <c r="UWB240" s="56"/>
      <c r="UWC240" s="56"/>
      <c r="UWD240" s="56"/>
      <c r="UWE240" s="56"/>
      <c r="UWF240" s="56"/>
      <c r="UWG240" s="56"/>
      <c r="UWH240" s="56"/>
      <c r="UWI240" s="56"/>
      <c r="UWJ240" s="56"/>
      <c r="UWK240" s="56"/>
      <c r="UWL240" s="56"/>
      <c r="UWM240" s="56"/>
      <c r="UWN240" s="56"/>
      <c r="UWO240" s="56"/>
      <c r="UWP240" s="56"/>
      <c r="UWQ240" s="56"/>
      <c r="UWR240" s="56"/>
      <c r="UWS240" s="56"/>
      <c r="UWT240" s="56"/>
      <c r="UWU240" s="56"/>
      <c r="UWV240" s="56"/>
      <c r="UWW240" s="56"/>
      <c r="UWX240" s="56"/>
      <c r="UWY240" s="56"/>
      <c r="UWZ240" s="56"/>
      <c r="UXA240" s="56"/>
      <c r="UXB240" s="56"/>
      <c r="UXC240" s="56"/>
      <c r="UXD240" s="56"/>
      <c r="UXE240" s="56"/>
      <c r="UXF240" s="56"/>
      <c r="UXG240" s="56"/>
      <c r="UXH240" s="56"/>
      <c r="UXI240" s="56"/>
      <c r="UXJ240" s="56"/>
      <c r="UXK240" s="56"/>
      <c r="UXL240" s="56"/>
      <c r="UXM240" s="56"/>
      <c r="UXN240" s="56"/>
      <c r="UXO240" s="56"/>
      <c r="UXP240" s="56"/>
      <c r="UXQ240" s="56"/>
      <c r="UXR240" s="56"/>
      <c r="UXS240" s="56"/>
      <c r="UXT240" s="56"/>
      <c r="UXU240" s="56"/>
      <c r="UXV240" s="56"/>
      <c r="UXW240" s="56"/>
      <c r="UXX240" s="56"/>
      <c r="UXY240" s="56"/>
      <c r="UXZ240" s="56"/>
      <c r="UYA240" s="56"/>
      <c r="UYB240" s="56"/>
      <c r="UYC240" s="56"/>
      <c r="UYD240" s="56"/>
      <c r="UYE240" s="56"/>
      <c r="UYF240" s="56"/>
      <c r="UYG240" s="56"/>
      <c r="UYH240" s="56"/>
      <c r="UYI240" s="56"/>
      <c r="UYJ240" s="56"/>
      <c r="UYK240" s="56"/>
      <c r="UYL240" s="56"/>
      <c r="UYM240" s="56"/>
      <c r="UYN240" s="56"/>
      <c r="UYO240" s="56"/>
      <c r="UYP240" s="56"/>
      <c r="UYQ240" s="56"/>
      <c r="UYR240" s="56"/>
      <c r="UYS240" s="56"/>
      <c r="UYT240" s="56"/>
      <c r="UYU240" s="56"/>
      <c r="UYV240" s="56"/>
      <c r="UYW240" s="56"/>
      <c r="UYX240" s="56"/>
      <c r="UYY240" s="56"/>
      <c r="UYZ240" s="56"/>
      <c r="UZA240" s="56"/>
      <c r="UZB240" s="56"/>
      <c r="UZC240" s="56"/>
      <c r="UZD240" s="56"/>
      <c r="UZE240" s="56"/>
      <c r="UZF240" s="56"/>
      <c r="UZG240" s="56"/>
      <c r="UZH240" s="56"/>
      <c r="UZI240" s="56"/>
      <c r="UZJ240" s="56"/>
      <c r="UZK240" s="56"/>
      <c r="UZL240" s="56"/>
      <c r="UZM240" s="56"/>
      <c r="UZN240" s="56"/>
      <c r="UZO240" s="56"/>
      <c r="UZP240" s="56"/>
      <c r="UZQ240" s="56"/>
      <c r="UZR240" s="56"/>
      <c r="UZS240" s="56"/>
      <c r="UZT240" s="56"/>
      <c r="UZU240" s="56"/>
      <c r="UZV240" s="56"/>
      <c r="UZW240" s="56"/>
      <c r="UZX240" s="56"/>
      <c r="UZY240" s="56"/>
      <c r="UZZ240" s="56"/>
      <c r="VAA240" s="56"/>
      <c r="VAB240" s="56"/>
      <c r="VAC240" s="56"/>
      <c r="VAD240" s="56"/>
      <c r="VAE240" s="56"/>
      <c r="VAF240" s="56"/>
      <c r="VAG240" s="56"/>
      <c r="VAH240" s="56"/>
      <c r="VAI240" s="56"/>
      <c r="VAJ240" s="56"/>
      <c r="VAK240" s="56"/>
      <c r="VAL240" s="56"/>
      <c r="VAM240" s="56"/>
      <c r="VAN240" s="56"/>
      <c r="VAO240" s="56"/>
      <c r="VAP240" s="56"/>
      <c r="VAQ240" s="56"/>
      <c r="VAR240" s="56"/>
      <c r="VAS240" s="56"/>
      <c r="VAT240" s="56"/>
      <c r="VAU240" s="56"/>
      <c r="VAV240" s="56"/>
      <c r="VAW240" s="56"/>
      <c r="VAX240" s="56"/>
      <c r="VAY240" s="56"/>
      <c r="VAZ240" s="56"/>
      <c r="VBA240" s="56"/>
      <c r="VBB240" s="56"/>
      <c r="VBC240" s="56"/>
      <c r="VBD240" s="56"/>
      <c r="VBE240" s="56"/>
      <c r="VBF240" s="56"/>
      <c r="VBG240" s="56"/>
      <c r="VBH240" s="56"/>
      <c r="VBI240" s="56"/>
      <c r="VBJ240" s="56"/>
      <c r="VBK240" s="56"/>
      <c r="VBL240" s="56"/>
      <c r="VBM240" s="56"/>
      <c r="VBN240" s="56"/>
      <c r="VBO240" s="56"/>
      <c r="VBP240" s="56"/>
      <c r="VBQ240" s="56"/>
      <c r="VBR240" s="56"/>
      <c r="VBS240" s="56"/>
      <c r="VBT240" s="56"/>
      <c r="VBU240" s="56"/>
      <c r="VBV240" s="56"/>
      <c r="VBW240" s="56"/>
      <c r="VBX240" s="56"/>
      <c r="VBY240" s="56"/>
      <c r="VBZ240" s="56"/>
      <c r="VCA240" s="56"/>
      <c r="VCB240" s="56"/>
      <c r="VCC240" s="56"/>
      <c r="VCD240" s="56"/>
      <c r="VCE240" s="56"/>
      <c r="VCF240" s="56"/>
      <c r="VCG240" s="56"/>
      <c r="VCH240" s="56"/>
      <c r="VCI240" s="56"/>
      <c r="VCJ240" s="56"/>
      <c r="VCK240" s="56"/>
      <c r="VCL240" s="56"/>
      <c r="VCM240" s="56"/>
      <c r="VCN240" s="56"/>
      <c r="VCO240" s="56"/>
      <c r="VCP240" s="56"/>
      <c r="VCQ240" s="56"/>
      <c r="VCR240" s="56"/>
      <c r="VCS240" s="56"/>
      <c r="VCT240" s="56"/>
      <c r="VCU240" s="56"/>
      <c r="VCV240" s="56"/>
      <c r="VCW240" s="56"/>
      <c r="VCX240" s="56"/>
      <c r="VCY240" s="56"/>
      <c r="VCZ240" s="56"/>
      <c r="VDA240" s="56"/>
      <c r="VDB240" s="56"/>
      <c r="VDC240" s="56"/>
      <c r="VDD240" s="56"/>
      <c r="VDE240" s="56"/>
      <c r="VDF240" s="56"/>
      <c r="VDG240" s="56"/>
      <c r="VDH240" s="56"/>
      <c r="VDI240" s="56"/>
      <c r="VDJ240" s="56"/>
      <c r="VDK240" s="56"/>
      <c r="VDL240" s="56"/>
      <c r="VDM240" s="56"/>
      <c r="VDN240" s="56"/>
      <c r="VDO240" s="56"/>
      <c r="VDP240" s="56"/>
      <c r="VDQ240" s="56"/>
      <c r="VDR240" s="56"/>
      <c r="VDS240" s="56"/>
      <c r="VDT240" s="56"/>
      <c r="VDU240" s="56"/>
      <c r="VDV240" s="56"/>
      <c r="VDW240" s="56"/>
      <c r="VDX240" s="56"/>
      <c r="VDY240" s="56"/>
      <c r="VDZ240" s="56"/>
      <c r="VEA240" s="56"/>
      <c r="VEB240" s="56"/>
      <c r="VEC240" s="56"/>
      <c r="VED240" s="56"/>
      <c r="VEE240" s="56"/>
      <c r="VEF240" s="56"/>
      <c r="VEG240" s="56"/>
      <c r="VEH240" s="56"/>
      <c r="VEI240" s="56"/>
      <c r="VEJ240" s="56"/>
      <c r="VEK240" s="56"/>
      <c r="VEL240" s="56"/>
      <c r="VEM240" s="56"/>
      <c r="VEN240" s="56"/>
      <c r="VEO240" s="56"/>
      <c r="VEP240" s="56"/>
      <c r="VEQ240" s="56"/>
      <c r="VER240" s="56"/>
      <c r="VES240" s="56"/>
      <c r="VET240" s="56"/>
      <c r="VEU240" s="56"/>
      <c r="VEV240" s="56"/>
      <c r="VEW240" s="56"/>
      <c r="VEX240" s="56"/>
      <c r="VEY240" s="56"/>
      <c r="VEZ240" s="56"/>
      <c r="VFA240" s="56"/>
      <c r="VFB240" s="56"/>
      <c r="VFC240" s="56"/>
      <c r="VFD240" s="56"/>
      <c r="VFE240" s="56"/>
      <c r="VFF240" s="56"/>
      <c r="VFG240" s="56"/>
      <c r="VFH240" s="56"/>
      <c r="VFI240" s="56"/>
      <c r="VFJ240" s="56"/>
      <c r="VFK240" s="56"/>
      <c r="VFL240" s="56"/>
      <c r="VFM240" s="56"/>
      <c r="VFN240" s="56"/>
      <c r="VFO240" s="56"/>
      <c r="VFP240" s="56"/>
      <c r="VFQ240" s="56"/>
      <c r="VFR240" s="56"/>
      <c r="VFS240" s="56"/>
      <c r="VFT240" s="56"/>
      <c r="VFU240" s="56"/>
      <c r="VFV240" s="56"/>
      <c r="VFW240" s="56"/>
      <c r="VFX240" s="56"/>
      <c r="VFY240" s="56"/>
      <c r="VFZ240" s="56"/>
      <c r="VGA240" s="56"/>
      <c r="VGB240" s="56"/>
      <c r="VGC240" s="56"/>
      <c r="VGD240" s="56"/>
      <c r="VGE240" s="56"/>
      <c r="VGF240" s="56"/>
      <c r="VGG240" s="56"/>
      <c r="VGH240" s="56"/>
      <c r="VGI240" s="56"/>
      <c r="VGJ240" s="56"/>
      <c r="VGK240" s="56"/>
      <c r="VGL240" s="56"/>
      <c r="VGM240" s="56"/>
      <c r="VGN240" s="56"/>
      <c r="VGO240" s="56"/>
      <c r="VGP240" s="56"/>
      <c r="VGQ240" s="56"/>
      <c r="VGR240" s="56"/>
      <c r="VGS240" s="56"/>
      <c r="VGT240" s="56"/>
      <c r="VGU240" s="56"/>
      <c r="VGV240" s="56"/>
      <c r="VGW240" s="56"/>
      <c r="VGX240" s="56"/>
      <c r="VGY240" s="56"/>
      <c r="VGZ240" s="56"/>
      <c r="VHA240" s="56"/>
      <c r="VHB240" s="56"/>
      <c r="VHC240" s="56"/>
      <c r="VHD240" s="56"/>
      <c r="VHE240" s="56"/>
      <c r="VHF240" s="56"/>
      <c r="VHG240" s="56"/>
      <c r="VHH240" s="56"/>
      <c r="VHI240" s="56"/>
      <c r="VHJ240" s="56"/>
      <c r="VHK240" s="56"/>
      <c r="VHL240" s="56"/>
      <c r="VHM240" s="56"/>
      <c r="VHN240" s="56"/>
      <c r="VHO240" s="56"/>
      <c r="VHP240" s="56"/>
      <c r="VHQ240" s="56"/>
      <c r="VHR240" s="56"/>
      <c r="VHS240" s="56"/>
      <c r="VHT240" s="56"/>
      <c r="VHU240" s="56"/>
      <c r="VHV240" s="56"/>
      <c r="VHW240" s="56"/>
      <c r="VHX240" s="56"/>
      <c r="VHY240" s="56"/>
      <c r="VHZ240" s="56"/>
      <c r="VIA240" s="56"/>
      <c r="VIB240" s="56"/>
      <c r="VIC240" s="56"/>
      <c r="VID240" s="56"/>
      <c r="VIE240" s="56"/>
      <c r="VIF240" s="56"/>
      <c r="VIG240" s="56"/>
      <c r="VIH240" s="56"/>
      <c r="VII240" s="56"/>
      <c r="VIJ240" s="56"/>
      <c r="VIK240" s="56"/>
      <c r="VIL240" s="56"/>
      <c r="VIM240" s="56"/>
      <c r="VIN240" s="56"/>
      <c r="VIO240" s="56"/>
      <c r="VIP240" s="56"/>
      <c r="VIQ240" s="56"/>
      <c r="VIR240" s="56"/>
      <c r="VIS240" s="56"/>
      <c r="VIT240" s="56"/>
      <c r="VIU240" s="56"/>
      <c r="VIV240" s="56"/>
      <c r="VIW240" s="56"/>
      <c r="VIX240" s="56"/>
      <c r="VIY240" s="56"/>
      <c r="VIZ240" s="56"/>
      <c r="VJA240" s="56"/>
      <c r="VJB240" s="56"/>
      <c r="VJC240" s="56"/>
      <c r="VJD240" s="56"/>
      <c r="VJE240" s="56"/>
      <c r="VJF240" s="56"/>
      <c r="VJG240" s="56"/>
      <c r="VJH240" s="56"/>
      <c r="VJI240" s="56"/>
      <c r="VJJ240" s="56"/>
      <c r="VJK240" s="56"/>
      <c r="VJL240" s="56"/>
      <c r="VJM240" s="56"/>
      <c r="VJN240" s="56"/>
      <c r="VJO240" s="56"/>
      <c r="VJP240" s="56"/>
      <c r="VJQ240" s="56"/>
      <c r="VJR240" s="56"/>
      <c r="VJS240" s="56"/>
      <c r="VJT240" s="56"/>
      <c r="VJU240" s="56"/>
      <c r="VJV240" s="56"/>
      <c r="VJW240" s="56"/>
      <c r="VJX240" s="56"/>
      <c r="VJY240" s="56"/>
      <c r="VJZ240" s="56"/>
      <c r="VKA240" s="56"/>
      <c r="VKB240" s="56"/>
      <c r="VKC240" s="56"/>
      <c r="VKD240" s="56"/>
      <c r="VKE240" s="56"/>
      <c r="VKF240" s="56"/>
      <c r="VKG240" s="56"/>
      <c r="VKH240" s="56"/>
      <c r="VKI240" s="56"/>
      <c r="VKJ240" s="56"/>
      <c r="VKK240" s="56"/>
      <c r="VKL240" s="56"/>
      <c r="VKM240" s="56"/>
      <c r="VKN240" s="56"/>
      <c r="VKO240" s="56"/>
      <c r="VKP240" s="56"/>
      <c r="VKQ240" s="56"/>
      <c r="VKR240" s="56"/>
      <c r="VKS240" s="56"/>
      <c r="VKT240" s="56"/>
      <c r="VKU240" s="56"/>
      <c r="VKV240" s="56"/>
      <c r="VKW240" s="56"/>
      <c r="VKX240" s="56"/>
      <c r="VKY240" s="56"/>
      <c r="VKZ240" s="56"/>
      <c r="VLA240" s="56"/>
      <c r="VLB240" s="56"/>
      <c r="VLC240" s="56"/>
      <c r="VLD240" s="56"/>
      <c r="VLE240" s="56"/>
      <c r="VLF240" s="56"/>
      <c r="VLG240" s="56"/>
      <c r="VLH240" s="56"/>
      <c r="VLI240" s="56"/>
      <c r="VLJ240" s="56"/>
      <c r="VLK240" s="56"/>
      <c r="VLL240" s="56"/>
      <c r="VLM240" s="56"/>
      <c r="VLN240" s="56"/>
      <c r="VLO240" s="56"/>
      <c r="VLP240" s="56"/>
      <c r="VLQ240" s="56"/>
      <c r="VLR240" s="56"/>
      <c r="VLS240" s="56"/>
      <c r="VLT240" s="56"/>
      <c r="VLU240" s="56"/>
      <c r="VLV240" s="56"/>
      <c r="VLW240" s="56"/>
      <c r="VLX240" s="56"/>
      <c r="VLY240" s="56"/>
      <c r="VLZ240" s="56"/>
      <c r="VMA240" s="56"/>
      <c r="VMB240" s="56"/>
      <c r="VMC240" s="56"/>
      <c r="VMD240" s="56"/>
      <c r="VME240" s="56"/>
      <c r="VMF240" s="56"/>
      <c r="VMG240" s="56"/>
      <c r="VMH240" s="56"/>
      <c r="VMI240" s="56"/>
      <c r="VMJ240" s="56"/>
      <c r="VMK240" s="56"/>
      <c r="VML240" s="56"/>
      <c r="VMM240" s="56"/>
      <c r="VMN240" s="56"/>
      <c r="VMO240" s="56"/>
      <c r="VMP240" s="56"/>
      <c r="VMQ240" s="56"/>
      <c r="VMR240" s="56"/>
      <c r="VMS240" s="56"/>
      <c r="VMT240" s="56"/>
      <c r="VMU240" s="56"/>
      <c r="VMV240" s="56"/>
      <c r="VMW240" s="56"/>
      <c r="VMX240" s="56"/>
      <c r="VMY240" s="56"/>
      <c r="VMZ240" s="56"/>
      <c r="VNA240" s="56"/>
      <c r="VNB240" s="56"/>
      <c r="VNC240" s="56"/>
      <c r="VND240" s="56"/>
      <c r="VNE240" s="56"/>
      <c r="VNF240" s="56"/>
      <c r="VNG240" s="56"/>
      <c r="VNH240" s="56"/>
      <c r="VNI240" s="56"/>
      <c r="VNJ240" s="56"/>
      <c r="VNK240" s="56"/>
      <c r="VNL240" s="56"/>
      <c r="VNM240" s="56"/>
      <c r="VNN240" s="56"/>
      <c r="VNO240" s="56"/>
      <c r="VNP240" s="56"/>
      <c r="VNQ240" s="56"/>
      <c r="VNR240" s="56"/>
      <c r="VNS240" s="56"/>
      <c r="VNT240" s="56"/>
      <c r="VNU240" s="56"/>
      <c r="VNV240" s="56"/>
      <c r="VNW240" s="56"/>
      <c r="VNX240" s="56"/>
      <c r="VNY240" s="56"/>
      <c r="VNZ240" s="56"/>
      <c r="VOA240" s="56"/>
      <c r="VOB240" s="56"/>
      <c r="VOC240" s="56"/>
      <c r="VOD240" s="56"/>
      <c r="VOE240" s="56"/>
      <c r="VOF240" s="56"/>
      <c r="VOG240" s="56"/>
      <c r="VOH240" s="56"/>
      <c r="VOI240" s="56"/>
      <c r="VOJ240" s="56"/>
      <c r="VOK240" s="56"/>
      <c r="VOL240" s="56"/>
      <c r="VOM240" s="56"/>
      <c r="VON240" s="56"/>
      <c r="VOO240" s="56"/>
      <c r="VOP240" s="56"/>
      <c r="VOQ240" s="56"/>
      <c r="VOR240" s="56"/>
      <c r="VOS240" s="56"/>
      <c r="VOT240" s="56"/>
      <c r="VOU240" s="56"/>
      <c r="VOV240" s="56"/>
      <c r="VOW240" s="56"/>
      <c r="VOX240" s="56"/>
      <c r="VOY240" s="56"/>
      <c r="VOZ240" s="56"/>
      <c r="VPA240" s="56"/>
      <c r="VPB240" s="56"/>
      <c r="VPC240" s="56"/>
      <c r="VPD240" s="56"/>
      <c r="VPE240" s="56"/>
      <c r="VPF240" s="56"/>
      <c r="VPG240" s="56"/>
      <c r="VPH240" s="56"/>
      <c r="VPI240" s="56"/>
      <c r="VPJ240" s="56"/>
      <c r="VPK240" s="56"/>
      <c r="VPL240" s="56"/>
      <c r="VPM240" s="56"/>
      <c r="VPN240" s="56"/>
      <c r="VPO240" s="56"/>
      <c r="VPP240" s="56"/>
      <c r="VPQ240" s="56"/>
      <c r="VPR240" s="56"/>
      <c r="VPS240" s="56"/>
      <c r="VPT240" s="56"/>
      <c r="VPU240" s="56"/>
      <c r="VPV240" s="56"/>
      <c r="VPW240" s="56"/>
      <c r="VPX240" s="56"/>
      <c r="VPY240" s="56"/>
      <c r="VPZ240" s="56"/>
      <c r="VQA240" s="56"/>
      <c r="VQB240" s="56"/>
      <c r="VQC240" s="56"/>
      <c r="VQD240" s="56"/>
      <c r="VQE240" s="56"/>
      <c r="VQF240" s="56"/>
      <c r="VQG240" s="56"/>
      <c r="VQH240" s="56"/>
      <c r="VQI240" s="56"/>
      <c r="VQJ240" s="56"/>
      <c r="VQK240" s="56"/>
      <c r="VQL240" s="56"/>
      <c r="VQM240" s="56"/>
      <c r="VQN240" s="56"/>
      <c r="VQO240" s="56"/>
      <c r="VQP240" s="56"/>
      <c r="VQQ240" s="56"/>
      <c r="VQR240" s="56"/>
      <c r="VQS240" s="56"/>
      <c r="VQT240" s="56"/>
      <c r="VQU240" s="56"/>
      <c r="VQV240" s="56"/>
      <c r="VQW240" s="56"/>
      <c r="VQX240" s="56"/>
      <c r="VQY240" s="56"/>
      <c r="VQZ240" s="56"/>
      <c r="VRA240" s="56"/>
      <c r="VRB240" s="56"/>
      <c r="VRC240" s="56"/>
      <c r="VRD240" s="56"/>
      <c r="VRE240" s="56"/>
      <c r="VRF240" s="56"/>
      <c r="VRG240" s="56"/>
      <c r="VRH240" s="56"/>
      <c r="VRI240" s="56"/>
      <c r="VRJ240" s="56"/>
      <c r="VRK240" s="56"/>
      <c r="VRL240" s="56"/>
      <c r="VRM240" s="56"/>
      <c r="VRN240" s="56"/>
      <c r="VRO240" s="56"/>
      <c r="VRP240" s="56"/>
      <c r="VRQ240" s="56"/>
      <c r="VRR240" s="56"/>
      <c r="VRS240" s="56"/>
      <c r="VRT240" s="56"/>
      <c r="VRU240" s="56"/>
      <c r="VRV240" s="56"/>
      <c r="VRW240" s="56"/>
      <c r="VRX240" s="56"/>
      <c r="VRY240" s="56"/>
      <c r="VRZ240" s="56"/>
      <c r="VSA240" s="56"/>
      <c r="VSB240" s="56"/>
      <c r="VSC240" s="56"/>
      <c r="VSD240" s="56"/>
      <c r="VSE240" s="56"/>
      <c r="VSF240" s="56"/>
      <c r="VSG240" s="56"/>
      <c r="VSH240" s="56"/>
      <c r="VSI240" s="56"/>
      <c r="VSJ240" s="56"/>
      <c r="VSK240" s="56"/>
      <c r="VSL240" s="56"/>
      <c r="VSM240" s="56"/>
      <c r="VSN240" s="56"/>
      <c r="VSO240" s="56"/>
      <c r="VSP240" s="56"/>
      <c r="VSQ240" s="56"/>
      <c r="VSR240" s="56"/>
      <c r="VSS240" s="56"/>
      <c r="VST240" s="56"/>
      <c r="VSU240" s="56"/>
      <c r="VSV240" s="56"/>
      <c r="VSW240" s="56"/>
      <c r="VSX240" s="56"/>
      <c r="VSY240" s="56"/>
      <c r="VSZ240" s="56"/>
      <c r="VTA240" s="56"/>
      <c r="VTB240" s="56"/>
      <c r="VTC240" s="56"/>
      <c r="VTD240" s="56"/>
      <c r="VTE240" s="56"/>
      <c r="VTF240" s="56"/>
      <c r="VTG240" s="56"/>
      <c r="VTH240" s="56"/>
      <c r="VTI240" s="56"/>
      <c r="VTJ240" s="56"/>
      <c r="VTK240" s="56"/>
      <c r="VTL240" s="56"/>
      <c r="VTM240" s="56"/>
      <c r="VTN240" s="56"/>
      <c r="VTO240" s="56"/>
      <c r="VTP240" s="56"/>
      <c r="VTQ240" s="56"/>
      <c r="VTR240" s="56"/>
      <c r="VTS240" s="56"/>
      <c r="VTT240" s="56"/>
      <c r="VTU240" s="56"/>
      <c r="VTV240" s="56"/>
      <c r="VTW240" s="56"/>
      <c r="VTX240" s="56"/>
      <c r="VTY240" s="56"/>
      <c r="VTZ240" s="56"/>
      <c r="VUA240" s="56"/>
      <c r="VUB240" s="56"/>
      <c r="VUC240" s="56"/>
      <c r="VUD240" s="56"/>
      <c r="VUE240" s="56"/>
      <c r="VUF240" s="56"/>
      <c r="VUG240" s="56"/>
      <c r="VUH240" s="56"/>
      <c r="VUI240" s="56"/>
      <c r="VUJ240" s="56"/>
      <c r="VUK240" s="56"/>
      <c r="VUL240" s="56"/>
      <c r="VUM240" s="56"/>
      <c r="VUN240" s="56"/>
      <c r="VUO240" s="56"/>
      <c r="VUP240" s="56"/>
      <c r="VUQ240" s="56"/>
      <c r="VUR240" s="56"/>
      <c r="VUS240" s="56"/>
      <c r="VUT240" s="56"/>
      <c r="VUU240" s="56"/>
      <c r="VUV240" s="56"/>
      <c r="VUW240" s="56"/>
      <c r="VUX240" s="56"/>
      <c r="VUY240" s="56"/>
      <c r="VUZ240" s="56"/>
      <c r="VVA240" s="56"/>
      <c r="VVB240" s="56"/>
      <c r="VVC240" s="56"/>
      <c r="VVD240" s="56"/>
      <c r="VVE240" s="56"/>
      <c r="VVF240" s="56"/>
      <c r="VVG240" s="56"/>
      <c r="VVH240" s="56"/>
      <c r="VVI240" s="56"/>
      <c r="VVJ240" s="56"/>
      <c r="VVK240" s="56"/>
      <c r="VVL240" s="56"/>
      <c r="VVM240" s="56"/>
      <c r="VVN240" s="56"/>
      <c r="VVO240" s="56"/>
      <c r="VVP240" s="56"/>
      <c r="VVQ240" s="56"/>
      <c r="VVR240" s="56"/>
      <c r="VVS240" s="56"/>
      <c r="VVT240" s="56"/>
      <c r="VVU240" s="56"/>
      <c r="VVV240" s="56"/>
      <c r="VVW240" s="56"/>
      <c r="VVX240" s="56"/>
      <c r="VVY240" s="56"/>
      <c r="VVZ240" s="56"/>
      <c r="VWA240" s="56"/>
      <c r="VWB240" s="56"/>
      <c r="VWC240" s="56"/>
      <c r="VWD240" s="56"/>
      <c r="VWE240" s="56"/>
      <c r="VWF240" s="56"/>
      <c r="VWG240" s="56"/>
      <c r="VWH240" s="56"/>
      <c r="VWI240" s="56"/>
      <c r="VWJ240" s="56"/>
      <c r="VWK240" s="56"/>
      <c r="VWL240" s="56"/>
      <c r="VWM240" s="56"/>
      <c r="VWN240" s="56"/>
      <c r="VWO240" s="56"/>
      <c r="VWP240" s="56"/>
      <c r="VWQ240" s="56"/>
      <c r="VWR240" s="56"/>
      <c r="VWS240" s="56"/>
      <c r="VWT240" s="56"/>
      <c r="VWU240" s="56"/>
      <c r="VWV240" s="56"/>
      <c r="VWW240" s="56"/>
      <c r="VWX240" s="56"/>
      <c r="VWY240" s="56"/>
      <c r="VWZ240" s="56"/>
      <c r="VXA240" s="56"/>
      <c r="VXB240" s="56"/>
      <c r="VXC240" s="56"/>
      <c r="VXD240" s="56"/>
      <c r="VXE240" s="56"/>
      <c r="VXF240" s="56"/>
      <c r="VXG240" s="56"/>
      <c r="VXH240" s="56"/>
      <c r="VXI240" s="56"/>
      <c r="VXJ240" s="56"/>
      <c r="VXK240" s="56"/>
      <c r="VXL240" s="56"/>
      <c r="VXM240" s="56"/>
      <c r="VXN240" s="56"/>
      <c r="VXO240" s="56"/>
      <c r="VXP240" s="56"/>
      <c r="VXQ240" s="56"/>
      <c r="VXR240" s="56"/>
      <c r="VXS240" s="56"/>
      <c r="VXT240" s="56"/>
      <c r="VXU240" s="56"/>
      <c r="VXV240" s="56"/>
      <c r="VXW240" s="56"/>
      <c r="VXX240" s="56"/>
      <c r="VXY240" s="56"/>
      <c r="VXZ240" s="56"/>
      <c r="VYA240" s="56"/>
      <c r="VYB240" s="56"/>
      <c r="VYC240" s="56"/>
      <c r="VYD240" s="56"/>
      <c r="VYE240" s="56"/>
      <c r="VYF240" s="56"/>
      <c r="VYG240" s="56"/>
      <c r="VYH240" s="56"/>
      <c r="VYI240" s="56"/>
      <c r="VYJ240" s="56"/>
      <c r="VYK240" s="56"/>
      <c r="VYL240" s="56"/>
      <c r="VYM240" s="56"/>
      <c r="VYN240" s="56"/>
      <c r="VYO240" s="56"/>
      <c r="VYP240" s="56"/>
      <c r="VYQ240" s="56"/>
      <c r="VYR240" s="56"/>
      <c r="VYS240" s="56"/>
      <c r="VYT240" s="56"/>
      <c r="VYU240" s="56"/>
      <c r="VYV240" s="56"/>
      <c r="VYW240" s="56"/>
      <c r="VYX240" s="56"/>
      <c r="VYY240" s="56"/>
      <c r="VYZ240" s="56"/>
      <c r="VZA240" s="56"/>
      <c r="VZB240" s="56"/>
      <c r="VZC240" s="56"/>
      <c r="VZD240" s="56"/>
      <c r="VZE240" s="56"/>
      <c r="VZF240" s="56"/>
      <c r="VZG240" s="56"/>
      <c r="VZH240" s="56"/>
      <c r="VZI240" s="56"/>
      <c r="VZJ240" s="56"/>
      <c r="VZK240" s="56"/>
      <c r="VZL240" s="56"/>
      <c r="VZM240" s="56"/>
      <c r="VZN240" s="56"/>
      <c r="VZO240" s="56"/>
      <c r="VZP240" s="56"/>
      <c r="VZQ240" s="56"/>
      <c r="VZR240" s="56"/>
      <c r="VZS240" s="56"/>
      <c r="VZT240" s="56"/>
      <c r="VZU240" s="56"/>
      <c r="VZV240" s="56"/>
      <c r="VZW240" s="56"/>
      <c r="VZX240" s="56"/>
      <c r="VZY240" s="56"/>
      <c r="VZZ240" s="56"/>
      <c r="WAA240" s="56"/>
      <c r="WAB240" s="56"/>
      <c r="WAC240" s="56"/>
      <c r="WAD240" s="56"/>
      <c r="WAE240" s="56"/>
      <c r="WAF240" s="56"/>
      <c r="WAG240" s="56"/>
      <c r="WAH240" s="56"/>
      <c r="WAI240" s="56"/>
      <c r="WAJ240" s="56"/>
      <c r="WAK240" s="56"/>
      <c r="WAL240" s="56"/>
      <c r="WAM240" s="56"/>
      <c r="WAN240" s="56"/>
      <c r="WAO240" s="56"/>
      <c r="WAP240" s="56"/>
      <c r="WAQ240" s="56"/>
      <c r="WAR240" s="56"/>
      <c r="WAS240" s="56"/>
      <c r="WAT240" s="56"/>
      <c r="WAU240" s="56"/>
      <c r="WAV240" s="56"/>
      <c r="WAW240" s="56"/>
      <c r="WAX240" s="56"/>
      <c r="WAY240" s="56"/>
      <c r="WAZ240" s="56"/>
      <c r="WBA240" s="56"/>
      <c r="WBB240" s="56"/>
      <c r="WBC240" s="56"/>
      <c r="WBD240" s="56"/>
      <c r="WBE240" s="56"/>
      <c r="WBF240" s="56"/>
      <c r="WBG240" s="56"/>
      <c r="WBH240" s="56"/>
      <c r="WBI240" s="56"/>
      <c r="WBJ240" s="56"/>
      <c r="WBK240" s="56"/>
      <c r="WBL240" s="56"/>
      <c r="WBM240" s="56"/>
      <c r="WBN240" s="56"/>
      <c r="WBO240" s="56"/>
      <c r="WBP240" s="56"/>
      <c r="WBQ240" s="56"/>
      <c r="WBR240" s="56"/>
      <c r="WBS240" s="56"/>
      <c r="WBT240" s="56"/>
      <c r="WBU240" s="56"/>
      <c r="WBV240" s="56"/>
      <c r="WBW240" s="56"/>
      <c r="WBX240" s="56"/>
      <c r="WBY240" s="56"/>
      <c r="WBZ240" s="56"/>
      <c r="WCA240" s="56"/>
      <c r="WCB240" s="56"/>
      <c r="WCC240" s="56"/>
      <c r="WCD240" s="56"/>
      <c r="WCE240" s="56"/>
      <c r="WCF240" s="56"/>
      <c r="WCG240" s="56"/>
      <c r="WCH240" s="56"/>
      <c r="WCI240" s="56"/>
      <c r="WCJ240" s="56"/>
      <c r="WCK240" s="56"/>
      <c r="WCL240" s="56"/>
      <c r="WCM240" s="56"/>
      <c r="WCN240" s="56"/>
      <c r="WCO240" s="56"/>
      <c r="WCP240" s="56"/>
      <c r="WCQ240" s="56"/>
      <c r="WCR240" s="56"/>
      <c r="WCS240" s="56"/>
      <c r="WCT240" s="56"/>
      <c r="WCU240" s="56"/>
      <c r="WCV240" s="56"/>
      <c r="WCW240" s="56"/>
      <c r="WCX240" s="56"/>
      <c r="WCY240" s="56"/>
      <c r="WCZ240" s="56"/>
      <c r="WDA240" s="56"/>
      <c r="WDB240" s="56"/>
      <c r="WDC240" s="56"/>
      <c r="WDD240" s="56"/>
      <c r="WDE240" s="56"/>
      <c r="WDF240" s="56"/>
      <c r="WDG240" s="56"/>
      <c r="WDH240" s="56"/>
      <c r="WDI240" s="56"/>
      <c r="WDJ240" s="56"/>
      <c r="WDK240" s="56"/>
      <c r="WDL240" s="56"/>
      <c r="WDM240" s="56"/>
      <c r="WDN240" s="56"/>
      <c r="WDO240" s="56"/>
      <c r="WDP240" s="56"/>
      <c r="WDQ240" s="56"/>
      <c r="WDR240" s="56"/>
      <c r="WDS240" s="56"/>
      <c r="WDT240" s="56"/>
      <c r="WDU240" s="56"/>
      <c r="WDV240" s="56"/>
      <c r="WDW240" s="56"/>
      <c r="WDX240" s="56"/>
      <c r="WDY240" s="56"/>
      <c r="WDZ240" s="56"/>
      <c r="WEA240" s="56"/>
      <c r="WEB240" s="56"/>
      <c r="WEC240" s="56"/>
      <c r="WED240" s="56"/>
      <c r="WEE240" s="56"/>
      <c r="WEF240" s="56"/>
      <c r="WEG240" s="56"/>
      <c r="WEH240" s="56"/>
      <c r="WEI240" s="56"/>
      <c r="WEJ240" s="56"/>
      <c r="WEK240" s="56"/>
      <c r="WEL240" s="56"/>
      <c r="WEM240" s="56"/>
      <c r="WEN240" s="56"/>
      <c r="WEO240" s="56"/>
      <c r="WEP240" s="56"/>
      <c r="WEQ240" s="56"/>
      <c r="WER240" s="56"/>
      <c r="WES240" s="56"/>
      <c r="WET240" s="56"/>
      <c r="WEU240" s="56"/>
      <c r="WEV240" s="56"/>
      <c r="WEW240" s="56"/>
      <c r="WEX240" s="56"/>
      <c r="WEY240" s="56"/>
      <c r="WEZ240" s="56"/>
      <c r="WFA240" s="56"/>
      <c r="WFB240" s="56"/>
      <c r="WFC240" s="56"/>
      <c r="WFD240" s="56"/>
      <c r="WFE240" s="56"/>
      <c r="WFF240" s="56"/>
      <c r="WFG240" s="56"/>
      <c r="WFH240" s="56"/>
      <c r="WFI240" s="56"/>
      <c r="WFJ240" s="56"/>
      <c r="WFK240" s="56"/>
      <c r="WFL240" s="56"/>
      <c r="WFM240" s="56"/>
      <c r="WFN240" s="56"/>
      <c r="WFO240" s="56"/>
      <c r="WFP240" s="56"/>
      <c r="WFQ240" s="56"/>
      <c r="WFR240" s="56"/>
      <c r="WFS240" s="56"/>
      <c r="WFT240" s="56"/>
      <c r="WFU240" s="56"/>
      <c r="WFV240" s="56"/>
      <c r="WFW240" s="56"/>
      <c r="WFX240" s="56"/>
      <c r="WFY240" s="56"/>
      <c r="WFZ240" s="56"/>
      <c r="WGA240" s="56"/>
      <c r="WGB240" s="56"/>
      <c r="WGC240" s="56"/>
      <c r="WGD240" s="56"/>
      <c r="WGE240" s="56"/>
      <c r="WGF240" s="56"/>
      <c r="WGG240" s="56"/>
      <c r="WGH240" s="56"/>
      <c r="WGI240" s="56"/>
      <c r="WGJ240" s="56"/>
      <c r="WGK240" s="56"/>
      <c r="WGL240" s="56"/>
      <c r="WGM240" s="56"/>
      <c r="WGN240" s="56"/>
      <c r="WGO240" s="56"/>
      <c r="WGP240" s="56"/>
      <c r="WGQ240" s="56"/>
      <c r="WGR240" s="56"/>
      <c r="WGS240" s="56"/>
      <c r="WGT240" s="56"/>
      <c r="WGU240" s="56"/>
      <c r="WGV240" s="56"/>
      <c r="WGW240" s="56"/>
      <c r="WGX240" s="56"/>
      <c r="WGY240" s="56"/>
      <c r="WGZ240" s="56"/>
      <c r="WHA240" s="56"/>
      <c r="WHB240" s="56"/>
      <c r="WHC240" s="56"/>
      <c r="WHD240" s="56"/>
      <c r="WHE240" s="56"/>
      <c r="WHF240" s="56"/>
      <c r="WHG240" s="56"/>
      <c r="WHH240" s="56"/>
      <c r="WHI240" s="56"/>
      <c r="WHJ240" s="56"/>
      <c r="WHK240" s="56"/>
      <c r="WHL240" s="56"/>
      <c r="WHM240" s="56"/>
      <c r="WHN240" s="56"/>
      <c r="WHO240" s="56"/>
      <c r="WHP240" s="56"/>
      <c r="WHQ240" s="56"/>
      <c r="WHR240" s="56"/>
      <c r="WHS240" s="56"/>
      <c r="WHT240" s="56"/>
      <c r="WHU240" s="56"/>
      <c r="WHV240" s="56"/>
      <c r="WHW240" s="56"/>
      <c r="WHX240" s="56"/>
      <c r="WHY240" s="56"/>
      <c r="WHZ240" s="56"/>
      <c r="WIA240" s="56"/>
      <c r="WIB240" s="56"/>
      <c r="WIC240" s="56"/>
      <c r="WID240" s="56"/>
      <c r="WIE240" s="56"/>
      <c r="WIF240" s="56"/>
      <c r="WIG240" s="56"/>
      <c r="WIH240" s="56"/>
      <c r="WII240" s="56"/>
      <c r="WIJ240" s="56"/>
      <c r="WIK240" s="56"/>
      <c r="WIL240" s="56"/>
      <c r="WIM240" s="56"/>
      <c r="WIN240" s="56"/>
      <c r="WIO240" s="56"/>
      <c r="WIP240" s="56"/>
      <c r="WIQ240" s="56"/>
      <c r="WIR240" s="56"/>
      <c r="WIS240" s="56"/>
      <c r="WIT240" s="56"/>
      <c r="WIU240" s="56"/>
      <c r="WIV240" s="56"/>
      <c r="WIW240" s="56"/>
      <c r="WIX240" s="56"/>
      <c r="WIY240" s="56"/>
      <c r="WIZ240" s="56"/>
      <c r="WJA240" s="56"/>
      <c r="WJB240" s="56"/>
      <c r="WJC240" s="56"/>
      <c r="WJD240" s="56"/>
      <c r="WJE240" s="56"/>
      <c r="WJF240" s="56"/>
      <c r="WJG240" s="56"/>
      <c r="WJH240" s="56"/>
      <c r="WJI240" s="56"/>
      <c r="WJJ240" s="56"/>
      <c r="WJK240" s="56"/>
      <c r="WJL240" s="56"/>
      <c r="WJM240" s="56"/>
      <c r="WJN240" s="56"/>
      <c r="WJO240" s="56"/>
      <c r="WJP240" s="56"/>
      <c r="WJQ240" s="56"/>
      <c r="WJR240" s="56"/>
      <c r="WJS240" s="56"/>
      <c r="WJT240" s="56"/>
      <c r="WJU240" s="56"/>
      <c r="WJV240" s="56"/>
      <c r="WJW240" s="56"/>
      <c r="WJX240" s="56"/>
      <c r="WJY240" s="56"/>
      <c r="WJZ240" s="56"/>
      <c r="WKA240" s="56"/>
      <c r="WKB240" s="56"/>
      <c r="WKC240" s="56"/>
      <c r="WKD240" s="56"/>
      <c r="WKE240" s="56"/>
      <c r="WKF240" s="56"/>
      <c r="WKG240" s="56"/>
      <c r="WKH240" s="56"/>
      <c r="WKI240" s="56"/>
      <c r="WKJ240" s="56"/>
      <c r="WKK240" s="56"/>
      <c r="WKL240" s="56"/>
      <c r="WKM240" s="56"/>
      <c r="WKN240" s="56"/>
      <c r="WKO240" s="56"/>
      <c r="WKP240" s="56"/>
      <c r="WKQ240" s="56"/>
      <c r="WKR240" s="56"/>
      <c r="WKS240" s="56"/>
      <c r="WKT240" s="56"/>
      <c r="WKU240" s="56"/>
      <c r="WKV240" s="56"/>
      <c r="WKW240" s="56"/>
      <c r="WKX240" s="56"/>
      <c r="WKY240" s="56"/>
      <c r="WKZ240" s="56"/>
      <c r="WLA240" s="56"/>
      <c r="WLB240" s="56"/>
      <c r="WLC240" s="56"/>
      <c r="WLD240" s="56"/>
      <c r="WLE240" s="56"/>
      <c r="WLF240" s="56"/>
      <c r="WLG240" s="56"/>
      <c r="WLH240" s="56"/>
      <c r="WLI240" s="56"/>
      <c r="WLJ240" s="56"/>
      <c r="WLK240" s="56"/>
      <c r="WLL240" s="56"/>
      <c r="WLM240" s="56"/>
      <c r="WLN240" s="56"/>
      <c r="WLO240" s="56"/>
      <c r="WLP240" s="56"/>
      <c r="WLQ240" s="56"/>
      <c r="WLR240" s="56"/>
      <c r="WLS240" s="56"/>
      <c r="WLT240" s="56"/>
      <c r="WLU240" s="56"/>
      <c r="WLV240" s="56"/>
      <c r="WLW240" s="56"/>
      <c r="WLX240" s="56"/>
      <c r="WLY240" s="56"/>
      <c r="WLZ240" s="56"/>
      <c r="WMA240" s="56"/>
      <c r="WMB240" s="56"/>
      <c r="WMC240" s="56"/>
      <c r="WMD240" s="56"/>
      <c r="WME240" s="56"/>
      <c r="WMF240" s="56"/>
      <c r="WMG240" s="56"/>
      <c r="WMH240" s="56"/>
      <c r="WMI240" s="56"/>
      <c r="WMJ240" s="56"/>
      <c r="WMK240" s="56"/>
      <c r="WML240" s="56"/>
      <c r="WMM240" s="56"/>
      <c r="WMN240" s="56"/>
      <c r="WMO240" s="56"/>
      <c r="WMP240" s="56"/>
      <c r="WMQ240" s="56"/>
      <c r="WMR240" s="56"/>
      <c r="WMS240" s="56"/>
      <c r="WMT240" s="56"/>
      <c r="WMU240" s="56"/>
      <c r="WMV240" s="56"/>
      <c r="WMW240" s="56"/>
      <c r="WMX240" s="56"/>
      <c r="WMY240" s="56"/>
      <c r="WMZ240" s="56"/>
      <c r="WNA240" s="56"/>
      <c r="WNB240" s="56"/>
      <c r="WNC240" s="56"/>
      <c r="WND240" s="56"/>
      <c r="WNE240" s="56"/>
      <c r="WNF240" s="56"/>
      <c r="WNG240" s="56"/>
      <c r="WNH240" s="56"/>
      <c r="WNI240" s="56"/>
      <c r="WNJ240" s="56"/>
      <c r="WNK240" s="56"/>
      <c r="WNL240" s="56"/>
      <c r="WNM240" s="56"/>
      <c r="WNN240" s="56"/>
      <c r="WNO240" s="56"/>
      <c r="WNP240" s="56"/>
      <c r="WNQ240" s="56"/>
      <c r="WNR240" s="56"/>
      <c r="WNS240" s="56"/>
      <c r="WNT240" s="56"/>
      <c r="WNU240" s="56"/>
      <c r="WNV240" s="56"/>
      <c r="WNW240" s="56"/>
      <c r="WNX240" s="56"/>
      <c r="WNY240" s="56"/>
      <c r="WNZ240" s="56"/>
      <c r="WOA240" s="56"/>
      <c r="WOB240" s="56"/>
      <c r="WOC240" s="56"/>
      <c r="WOD240" s="56"/>
      <c r="WOE240" s="56"/>
      <c r="WOF240" s="56"/>
      <c r="WOG240" s="56"/>
      <c r="WOH240" s="56"/>
      <c r="WOI240" s="56"/>
      <c r="WOJ240" s="56"/>
      <c r="WOK240" s="56"/>
      <c r="WOL240" s="56"/>
      <c r="WOM240" s="56"/>
      <c r="WON240" s="56"/>
      <c r="WOO240" s="56"/>
      <c r="WOP240" s="56"/>
      <c r="WOQ240" s="56"/>
      <c r="WOR240" s="56"/>
      <c r="WOS240" s="56"/>
      <c r="WOT240" s="56"/>
      <c r="WOU240" s="56"/>
      <c r="WOV240" s="56"/>
      <c r="WOW240" s="56"/>
      <c r="WOX240" s="56"/>
      <c r="WOY240" s="56"/>
      <c r="WOZ240" s="56"/>
      <c r="WPA240" s="56"/>
      <c r="WPB240" s="56"/>
      <c r="WPC240" s="56"/>
      <c r="WPD240" s="56"/>
      <c r="WPE240" s="56"/>
      <c r="WPF240" s="56"/>
      <c r="WPG240" s="56"/>
      <c r="WPH240" s="56"/>
      <c r="WPI240" s="56"/>
      <c r="WPJ240" s="56"/>
      <c r="WPK240" s="56"/>
      <c r="WPL240" s="56"/>
      <c r="WPM240" s="56"/>
      <c r="WPN240" s="56"/>
      <c r="WPO240" s="56"/>
      <c r="WPP240" s="56"/>
      <c r="WPQ240" s="56"/>
      <c r="WPR240" s="56"/>
      <c r="WPS240" s="56"/>
      <c r="WPT240" s="56"/>
      <c r="WPU240" s="56"/>
      <c r="WPV240" s="56"/>
      <c r="WPW240" s="56"/>
      <c r="WPX240" s="56"/>
      <c r="WPY240" s="56"/>
      <c r="WPZ240" s="56"/>
      <c r="WQA240" s="56"/>
      <c r="WQB240" s="56"/>
      <c r="WQC240" s="56"/>
      <c r="WQD240" s="56"/>
      <c r="WQE240" s="56"/>
      <c r="WQF240" s="56"/>
      <c r="WQG240" s="56"/>
      <c r="WQH240" s="56"/>
      <c r="WQI240" s="56"/>
      <c r="WQJ240" s="56"/>
      <c r="WQK240" s="56"/>
      <c r="WQL240" s="56"/>
      <c r="WQM240" s="56"/>
      <c r="WQN240" s="56"/>
      <c r="WQO240" s="56"/>
      <c r="WQP240" s="56"/>
      <c r="WQQ240" s="56"/>
      <c r="WQR240" s="56"/>
      <c r="WQS240" s="56"/>
      <c r="WQT240" s="56"/>
      <c r="WQU240" s="56"/>
      <c r="WQV240" s="56"/>
      <c r="WQW240" s="56"/>
      <c r="WQX240" s="56"/>
      <c r="WQY240" s="56"/>
      <c r="WQZ240" s="56"/>
      <c r="WRA240" s="56"/>
      <c r="WRB240" s="56"/>
      <c r="WRC240" s="56"/>
      <c r="WRD240" s="56"/>
      <c r="WRE240" s="56"/>
      <c r="WRF240" s="56"/>
      <c r="WRG240" s="56"/>
      <c r="WRH240" s="56"/>
      <c r="WRI240" s="56"/>
      <c r="WRJ240" s="56"/>
      <c r="WRK240" s="56"/>
      <c r="WRL240" s="56"/>
      <c r="WRM240" s="56"/>
      <c r="WRN240" s="56"/>
      <c r="WRO240" s="56"/>
      <c r="WRP240" s="56"/>
      <c r="WRQ240" s="56"/>
      <c r="WRR240" s="56"/>
      <c r="WRS240" s="56"/>
      <c r="WRT240" s="56"/>
      <c r="WRU240" s="56"/>
      <c r="WRV240" s="56"/>
      <c r="WRW240" s="56"/>
      <c r="WRX240" s="56"/>
      <c r="WRY240" s="56"/>
      <c r="WRZ240" s="56"/>
      <c r="WSA240" s="56"/>
      <c r="WSB240" s="56"/>
      <c r="WSC240" s="56"/>
      <c r="WSD240" s="56"/>
      <c r="WSE240" s="56"/>
      <c r="WSF240" s="56"/>
      <c r="WSG240" s="56"/>
      <c r="WSH240" s="56"/>
      <c r="WSI240" s="56"/>
      <c r="WSJ240" s="56"/>
      <c r="WSK240" s="56"/>
      <c r="WSL240" s="56"/>
      <c r="WSM240" s="56"/>
      <c r="WSN240" s="56"/>
      <c r="WSO240" s="56"/>
      <c r="WSP240" s="56"/>
      <c r="WSQ240" s="56"/>
      <c r="WSR240" s="56"/>
      <c r="WSS240" s="56"/>
      <c r="WST240" s="56"/>
      <c r="WSU240" s="56"/>
      <c r="WSV240" s="56"/>
      <c r="WSW240" s="56"/>
      <c r="WSX240" s="56"/>
      <c r="WSY240" s="56"/>
      <c r="WSZ240" s="56"/>
      <c r="WTA240" s="56"/>
      <c r="WTB240" s="56"/>
      <c r="WTC240" s="56"/>
      <c r="WTD240" s="56"/>
      <c r="WTE240" s="56"/>
      <c r="WTF240" s="56"/>
      <c r="WTG240" s="56"/>
      <c r="WTH240" s="56"/>
      <c r="WTI240" s="56"/>
      <c r="WTJ240" s="56"/>
      <c r="WTK240" s="56"/>
      <c r="WTL240" s="56"/>
      <c r="WTM240" s="56"/>
      <c r="WTN240" s="56"/>
      <c r="WTO240" s="56"/>
      <c r="WTP240" s="56"/>
      <c r="WTQ240" s="56"/>
      <c r="WTR240" s="56"/>
      <c r="WTS240" s="56"/>
      <c r="WTT240" s="56"/>
      <c r="WTU240" s="56"/>
      <c r="WTV240" s="56"/>
      <c r="WTW240" s="56"/>
      <c r="WTX240" s="56"/>
      <c r="WTY240" s="56"/>
      <c r="WTZ240" s="56"/>
      <c r="WUA240" s="56"/>
      <c r="WUB240" s="56"/>
      <c r="WUC240" s="56"/>
      <c r="WUD240" s="56"/>
      <c r="WUE240" s="56"/>
      <c r="WUF240" s="56"/>
      <c r="WUG240" s="56"/>
      <c r="WUH240" s="56"/>
      <c r="WUI240" s="56"/>
      <c r="WUJ240" s="56"/>
      <c r="WUK240" s="56"/>
      <c r="WUL240" s="56"/>
      <c r="WUM240" s="56"/>
      <c r="WUN240" s="56"/>
      <c r="WUO240" s="56"/>
      <c r="WUP240" s="56"/>
      <c r="WUQ240" s="56"/>
      <c r="WUR240" s="56"/>
      <c r="WUS240" s="56"/>
      <c r="WUT240" s="56"/>
      <c r="WUU240" s="56"/>
      <c r="WUV240" s="56"/>
      <c r="WUW240" s="56"/>
      <c r="WUX240" s="56"/>
      <c r="WUY240" s="56"/>
      <c r="WUZ240" s="56"/>
      <c r="WVA240" s="56"/>
      <c r="WVB240" s="56"/>
      <c r="WVC240" s="56"/>
      <c r="WVD240" s="56"/>
      <c r="WVE240" s="56"/>
      <c r="WVF240" s="56"/>
      <c r="WVG240" s="56"/>
      <c r="WVH240" s="56"/>
      <c r="WVI240" s="56"/>
      <c r="WVJ240" s="56"/>
      <c r="WVK240" s="56"/>
      <c r="WVL240" s="56"/>
      <c r="WVM240" s="56"/>
      <c r="WVN240" s="56"/>
      <c r="WVO240" s="56"/>
      <c r="WVP240" s="56"/>
      <c r="WVQ240" s="56"/>
      <c r="WVR240" s="56"/>
      <c r="WVS240" s="56"/>
      <c r="WVT240" s="56"/>
      <c r="WVU240" s="56"/>
      <c r="WVV240" s="56"/>
      <c r="WVW240" s="56"/>
      <c r="WVX240" s="56"/>
      <c r="WVY240" s="56"/>
      <c r="WVZ240" s="56"/>
      <c r="WWA240" s="56"/>
      <c r="WWB240" s="56"/>
      <c r="WWC240" s="56"/>
      <c r="WWD240" s="56"/>
      <c r="WWE240" s="56"/>
      <c r="WWF240" s="56"/>
      <c r="WWG240" s="56"/>
      <c r="WWH240" s="56"/>
      <c r="WWI240" s="56"/>
      <c r="WWJ240" s="56"/>
      <c r="WWK240" s="56"/>
      <c r="WWL240" s="56"/>
      <c r="WWM240" s="56"/>
      <c r="WWN240" s="56"/>
      <c r="WWO240" s="56"/>
      <c r="WWP240" s="56"/>
      <c r="WWQ240" s="56"/>
      <c r="WWR240" s="56"/>
      <c r="WWS240" s="56"/>
      <c r="WWT240" s="56"/>
      <c r="WWU240" s="56"/>
      <c r="WWV240" s="56"/>
      <c r="WWW240" s="56"/>
      <c r="WWX240" s="56"/>
      <c r="WWY240" s="56"/>
      <c r="WWZ240" s="56"/>
      <c r="WXA240" s="56"/>
      <c r="WXB240" s="56"/>
      <c r="WXC240" s="56"/>
      <c r="WXD240" s="56"/>
      <c r="WXE240" s="56"/>
      <c r="WXF240" s="56"/>
      <c r="WXG240" s="56"/>
      <c r="WXH240" s="56"/>
      <c r="WXI240" s="56"/>
      <c r="WXJ240" s="56"/>
      <c r="WXK240" s="56"/>
      <c r="WXL240" s="56"/>
      <c r="WXM240" s="56"/>
      <c r="WXN240" s="56"/>
      <c r="WXO240" s="56"/>
      <c r="WXP240" s="56"/>
      <c r="WXQ240" s="56"/>
      <c r="WXR240" s="56"/>
      <c r="WXS240" s="56"/>
      <c r="WXT240" s="56"/>
      <c r="WXU240" s="56"/>
      <c r="WXV240" s="56"/>
      <c r="WXW240" s="56"/>
      <c r="WXX240" s="56"/>
      <c r="WXY240" s="56"/>
      <c r="WXZ240" s="56"/>
      <c r="WYA240" s="56"/>
      <c r="WYB240" s="56"/>
      <c r="WYC240" s="56"/>
      <c r="WYD240" s="56"/>
      <c r="WYE240" s="56"/>
      <c r="WYF240" s="56"/>
      <c r="WYG240" s="56"/>
      <c r="WYH240" s="56"/>
      <c r="WYI240" s="56"/>
      <c r="WYJ240" s="56"/>
      <c r="WYK240" s="56"/>
      <c r="WYL240" s="56"/>
      <c r="WYM240" s="56"/>
      <c r="WYN240" s="56"/>
      <c r="WYO240" s="56"/>
      <c r="WYP240" s="56"/>
      <c r="WYQ240" s="56"/>
      <c r="WYR240" s="56"/>
      <c r="WYS240" s="56"/>
      <c r="WYT240" s="56"/>
      <c r="WYU240" s="56"/>
      <c r="WYV240" s="56"/>
      <c r="WYW240" s="56"/>
      <c r="WYX240" s="56"/>
      <c r="WYY240" s="56"/>
      <c r="WYZ240" s="56"/>
      <c r="WZA240" s="56"/>
      <c r="WZB240" s="56"/>
      <c r="WZC240" s="56"/>
      <c r="WZD240" s="56"/>
      <c r="WZE240" s="56"/>
      <c r="WZF240" s="56"/>
      <c r="WZG240" s="56"/>
      <c r="WZH240" s="56"/>
      <c r="WZI240" s="56"/>
      <c r="WZJ240" s="56"/>
      <c r="WZK240" s="56"/>
      <c r="WZL240" s="56"/>
      <c r="WZM240" s="56"/>
      <c r="WZN240" s="56"/>
      <c r="WZO240" s="56"/>
      <c r="WZP240" s="56"/>
      <c r="WZQ240" s="56"/>
      <c r="WZR240" s="56"/>
      <c r="WZS240" s="56"/>
      <c r="WZT240" s="56"/>
      <c r="WZU240" s="56"/>
      <c r="WZV240" s="56"/>
      <c r="WZW240" s="56"/>
      <c r="WZX240" s="56"/>
      <c r="WZY240" s="56"/>
      <c r="WZZ240" s="56"/>
      <c r="XAA240" s="56"/>
      <c r="XAB240" s="56"/>
      <c r="XAC240" s="56"/>
      <c r="XAD240" s="56"/>
      <c r="XAE240" s="56"/>
      <c r="XAF240" s="56"/>
      <c r="XAG240" s="56"/>
      <c r="XAH240" s="56"/>
      <c r="XAI240" s="56"/>
      <c r="XAJ240" s="56"/>
      <c r="XAK240" s="56"/>
      <c r="XAL240" s="56"/>
      <c r="XAM240" s="56"/>
      <c r="XAN240" s="56"/>
      <c r="XAO240" s="56"/>
      <c r="XAP240" s="56"/>
      <c r="XAQ240" s="56"/>
      <c r="XAR240" s="56"/>
      <c r="XAS240" s="56"/>
      <c r="XAT240" s="56"/>
      <c r="XAU240" s="56"/>
      <c r="XAV240" s="56"/>
      <c r="XAW240" s="56"/>
      <c r="XAX240" s="56"/>
      <c r="XAY240" s="56"/>
      <c r="XAZ240" s="56"/>
      <c r="XBA240" s="56"/>
      <c r="XBB240" s="56"/>
      <c r="XBC240" s="56"/>
      <c r="XBD240" s="56"/>
      <c r="XBE240" s="56"/>
      <c r="XBF240" s="56"/>
      <c r="XBG240" s="56"/>
      <c r="XBH240" s="56"/>
      <c r="XBI240" s="56"/>
      <c r="XBJ240" s="56"/>
      <c r="XBK240" s="56"/>
      <c r="XBL240" s="56"/>
      <c r="XBM240" s="56"/>
      <c r="XBN240" s="56"/>
      <c r="XBO240" s="56"/>
      <c r="XBP240" s="56"/>
      <c r="XBQ240" s="56"/>
      <c r="XBR240" s="56"/>
      <c r="XBS240" s="56"/>
      <c r="XBT240" s="56"/>
      <c r="XBU240" s="56"/>
      <c r="XBV240" s="56"/>
      <c r="XBW240" s="56"/>
      <c r="XBX240" s="56"/>
      <c r="XBY240" s="56"/>
      <c r="XBZ240" s="56"/>
      <c r="XCA240" s="56"/>
      <c r="XCB240" s="56"/>
      <c r="XCC240" s="56"/>
      <c r="XCD240" s="56"/>
      <c r="XCE240" s="56"/>
      <c r="XCF240" s="56"/>
      <c r="XCG240" s="56"/>
      <c r="XCH240" s="56"/>
      <c r="XCI240" s="56"/>
      <c r="XCJ240" s="56"/>
      <c r="XCK240" s="56"/>
      <c r="XCL240" s="56"/>
      <c r="XCM240" s="56"/>
      <c r="XCN240" s="56"/>
      <c r="XCO240" s="56"/>
      <c r="XCP240" s="56"/>
      <c r="XCQ240" s="56"/>
      <c r="XCR240" s="56"/>
      <c r="XCS240" s="56"/>
      <c r="XCT240" s="56"/>
      <c r="XCU240" s="56"/>
      <c r="XCV240" s="56"/>
      <c r="XCW240" s="56"/>
      <c r="XCX240" s="56"/>
      <c r="XCY240" s="56"/>
      <c r="XCZ240" s="56"/>
      <c r="XDA240" s="56"/>
      <c r="XDB240" s="56"/>
      <c r="XDC240" s="56"/>
      <c r="XDD240" s="56"/>
      <c r="XDE240" s="56"/>
      <c r="XDF240" s="56"/>
      <c r="XDG240" s="56"/>
      <c r="XDH240" s="56"/>
      <c r="XDI240" s="56"/>
      <c r="XDJ240" s="56"/>
      <c r="XDK240" s="56"/>
      <c r="XDL240" s="56"/>
      <c r="XDM240" s="56"/>
      <c r="XDN240" s="56"/>
      <c r="XDO240" s="56"/>
      <c r="XDP240" s="56"/>
      <c r="XDQ240" s="56"/>
      <c r="XDR240" s="56"/>
      <c r="XDS240" s="56"/>
    </row>
    <row r="241" spans="1:16347" s="57" customFormat="1" ht="51" customHeight="1" x14ac:dyDescent="0.15">
      <c r="A241" s="1" t="s">
        <v>6</v>
      </c>
      <c r="B241" s="1" t="s">
        <v>6</v>
      </c>
      <c r="C241" s="1" t="s">
        <v>6</v>
      </c>
      <c r="D241" s="1" t="s">
        <v>6</v>
      </c>
      <c r="E241" s="1"/>
      <c r="F241" s="1"/>
      <c r="G241" s="1" t="s">
        <v>557</v>
      </c>
      <c r="H241" s="1"/>
      <c r="I241" s="1" t="s">
        <v>109</v>
      </c>
      <c r="J241" s="1" t="s">
        <v>109</v>
      </c>
      <c r="K241" s="1" t="s">
        <v>109</v>
      </c>
      <c r="L241" s="1" t="s">
        <v>109</v>
      </c>
      <c r="M241" s="1" t="s">
        <v>110</v>
      </c>
      <c r="N241" s="1" t="s">
        <v>110</v>
      </c>
      <c r="O241" s="1" t="s">
        <v>109</v>
      </c>
      <c r="P241" s="1" t="s">
        <v>110</v>
      </c>
      <c r="Q241" s="1" t="s">
        <v>109</v>
      </c>
      <c r="R241" s="1" t="s">
        <v>109</v>
      </c>
      <c r="S241" s="1" t="s">
        <v>109</v>
      </c>
      <c r="T241" s="1" t="s">
        <v>109</v>
      </c>
      <c r="U241" s="1" t="s">
        <v>109</v>
      </c>
      <c r="V241" s="1" t="s">
        <v>111</v>
      </c>
      <c r="W241" s="1" t="s">
        <v>1132</v>
      </c>
      <c r="X241" s="39">
        <v>75</v>
      </c>
      <c r="Y241" s="39">
        <v>60</v>
      </c>
      <c r="Z241" s="39">
        <v>65</v>
      </c>
      <c r="AA241" s="39">
        <v>70</v>
      </c>
      <c r="AB241" s="39">
        <v>75</v>
      </c>
      <c r="AC241" s="1" t="s">
        <v>1141</v>
      </c>
      <c r="AD241" s="1" t="s">
        <v>1142</v>
      </c>
      <c r="AE241" s="1" t="s">
        <v>1115</v>
      </c>
      <c r="AF241" s="1"/>
      <c r="AG241" s="1"/>
      <c r="AH241" s="1"/>
      <c r="AI241" s="1"/>
      <c r="AJ241" s="1"/>
      <c r="AK241" s="1"/>
      <c r="AL241" s="1"/>
      <c r="AM241" s="1"/>
      <c r="AN241" s="1"/>
      <c r="AO241" s="1"/>
      <c r="AP241" s="1"/>
      <c r="AQ241" s="37">
        <v>1</v>
      </c>
      <c r="AR241" s="1" t="s">
        <v>1143</v>
      </c>
      <c r="AS241" s="1" t="s">
        <v>116</v>
      </c>
      <c r="AT241" s="1" t="s">
        <v>131</v>
      </c>
      <c r="AU241" s="1" t="s">
        <v>132</v>
      </c>
      <c r="AV241" s="1" t="s">
        <v>1144</v>
      </c>
      <c r="AW241" s="1" t="s">
        <v>109</v>
      </c>
      <c r="AX241" s="1" t="s">
        <v>109</v>
      </c>
      <c r="AY241" s="1" t="s">
        <v>109</v>
      </c>
      <c r="AZ241" s="1" t="s">
        <v>109</v>
      </c>
      <c r="BA241" s="1" t="s">
        <v>109</v>
      </c>
      <c r="BB241" s="1" t="s">
        <v>109</v>
      </c>
      <c r="BC241" s="1" t="s">
        <v>109</v>
      </c>
      <c r="BD241" s="1" t="s">
        <v>109</v>
      </c>
      <c r="BE241" s="1" t="s">
        <v>109</v>
      </c>
      <c r="BF241" s="1" t="s">
        <v>109</v>
      </c>
      <c r="BG241" s="1" t="s">
        <v>109</v>
      </c>
      <c r="BH241" s="1" t="s">
        <v>109</v>
      </c>
      <c r="BI241" s="1" t="s">
        <v>109</v>
      </c>
      <c r="BJ241" s="1" t="s">
        <v>109</v>
      </c>
      <c r="BK241" s="1" t="s">
        <v>109</v>
      </c>
      <c r="BL241" s="1" t="s">
        <v>109</v>
      </c>
      <c r="BM241" s="1" t="s">
        <v>110</v>
      </c>
      <c r="BN241" s="52"/>
      <c r="BO241" s="101"/>
      <c r="BP241" s="54"/>
      <c r="BQ241" s="54"/>
      <c r="BR241" s="52"/>
      <c r="BS241" s="101"/>
      <c r="BT241" s="93"/>
      <c r="BU241" s="93"/>
      <c r="BV241" s="93"/>
      <c r="BW241" s="101"/>
      <c r="BX241" s="35"/>
      <c r="BY241" s="36"/>
      <c r="BZ241" s="36"/>
      <c r="CA241" s="36"/>
      <c r="CB241" s="36"/>
      <c r="CC241" s="36"/>
      <c r="CD241" s="36"/>
      <c r="CE241" s="102"/>
      <c r="CF241" s="36"/>
      <c r="CG241" s="36"/>
      <c r="CH241" s="1"/>
      <c r="CI241" s="1"/>
      <c r="CJ241" s="1"/>
      <c r="CK241" s="1"/>
      <c r="CL241" s="102"/>
      <c r="CM241" s="36"/>
      <c r="CN241" s="36"/>
      <c r="CO241" s="36"/>
      <c r="CP241" s="38"/>
      <c r="CQ241" s="38"/>
      <c r="CR241" s="38"/>
      <c r="CS241" s="38"/>
      <c r="CT241" s="36"/>
      <c r="CU241" s="36"/>
      <c r="CV241" s="38"/>
      <c r="CW241" s="38"/>
      <c r="CX241" s="38"/>
      <c r="CY241" s="38"/>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c r="IK241" s="56"/>
      <c r="IL241" s="56"/>
      <c r="IM241" s="56"/>
      <c r="IN241" s="56"/>
      <c r="IO241" s="56"/>
      <c r="IP241" s="56"/>
      <c r="IQ241" s="56"/>
      <c r="IR241" s="56"/>
      <c r="IS241" s="56"/>
      <c r="IT241" s="56"/>
      <c r="IU241" s="56"/>
      <c r="IV241" s="56"/>
      <c r="IW241" s="56"/>
      <c r="IX241" s="56"/>
      <c r="IY241" s="56"/>
      <c r="IZ241" s="56"/>
      <c r="JA241" s="56"/>
      <c r="JB241" s="56"/>
      <c r="JC241" s="56"/>
      <c r="JD241" s="56"/>
      <c r="JE241" s="56"/>
      <c r="JF241" s="56"/>
      <c r="JG241" s="56"/>
      <c r="JH241" s="56"/>
      <c r="JI241" s="56"/>
      <c r="JJ241" s="56"/>
      <c r="JK241" s="56"/>
      <c r="JL241" s="56"/>
      <c r="JM241" s="56"/>
      <c r="JN241" s="56"/>
      <c r="JO241" s="56"/>
      <c r="JP241" s="56"/>
      <c r="JQ241" s="56"/>
      <c r="JR241" s="56"/>
      <c r="JS241" s="56"/>
      <c r="JT241" s="56"/>
      <c r="JU241" s="56"/>
      <c r="JV241" s="56"/>
      <c r="JW241" s="56"/>
      <c r="JX241" s="56"/>
      <c r="JY241" s="56"/>
      <c r="JZ241" s="56"/>
      <c r="KA241" s="56"/>
      <c r="KB241" s="56"/>
      <c r="KC241" s="56"/>
      <c r="KD241" s="56"/>
      <c r="KE241" s="56"/>
      <c r="KF241" s="56"/>
      <c r="KG241" s="56"/>
      <c r="KH241" s="56"/>
      <c r="KI241" s="56"/>
      <c r="KJ241" s="56"/>
      <c r="KK241" s="56"/>
      <c r="KL241" s="56"/>
      <c r="KM241" s="56"/>
      <c r="KN241" s="56"/>
      <c r="KO241" s="56"/>
      <c r="KP241" s="56"/>
      <c r="KQ241" s="56"/>
      <c r="KR241" s="56"/>
      <c r="KS241" s="56"/>
      <c r="KT241" s="56"/>
      <c r="KU241" s="56"/>
      <c r="KV241" s="56"/>
      <c r="KW241" s="56"/>
      <c r="KX241" s="56"/>
      <c r="KY241" s="56"/>
      <c r="KZ241" s="56"/>
      <c r="LA241" s="56"/>
      <c r="LB241" s="56"/>
      <c r="LC241" s="56"/>
      <c r="LD241" s="56"/>
      <c r="LE241" s="56"/>
      <c r="LF241" s="56"/>
      <c r="LG241" s="56"/>
      <c r="LH241" s="56"/>
      <c r="LI241" s="56"/>
      <c r="LJ241" s="56"/>
      <c r="LK241" s="56"/>
      <c r="LL241" s="56"/>
      <c r="LM241" s="56"/>
      <c r="LN241" s="56"/>
      <c r="LO241" s="56"/>
      <c r="LP241" s="56"/>
      <c r="LQ241" s="56"/>
      <c r="LR241" s="56"/>
      <c r="LS241" s="56"/>
      <c r="LT241" s="56"/>
      <c r="LU241" s="56"/>
      <c r="LV241" s="56"/>
      <c r="LW241" s="56"/>
      <c r="LX241" s="56"/>
      <c r="LY241" s="56"/>
      <c r="LZ241" s="56"/>
      <c r="MA241" s="56"/>
      <c r="MB241" s="56"/>
      <c r="MC241" s="56"/>
      <c r="MD241" s="56"/>
      <c r="ME241" s="56"/>
      <c r="MF241" s="56"/>
      <c r="MG241" s="56"/>
      <c r="MH241" s="56"/>
      <c r="MI241" s="56"/>
      <c r="MJ241" s="56"/>
      <c r="MK241" s="56"/>
      <c r="ML241" s="56"/>
      <c r="MM241" s="56"/>
      <c r="MN241" s="56"/>
      <c r="MO241" s="56"/>
      <c r="MP241" s="56"/>
      <c r="MQ241" s="56"/>
      <c r="MR241" s="56"/>
      <c r="MS241" s="56"/>
      <c r="MT241" s="56"/>
      <c r="MU241" s="56"/>
      <c r="MV241" s="56"/>
      <c r="MW241" s="56"/>
      <c r="MX241" s="56"/>
      <c r="MY241" s="56"/>
      <c r="MZ241" s="56"/>
      <c r="NA241" s="56"/>
      <c r="NB241" s="56"/>
      <c r="NC241" s="56"/>
      <c r="ND241" s="56"/>
      <c r="NE241" s="56"/>
      <c r="NF241" s="56"/>
      <c r="NG241" s="56"/>
      <c r="NH241" s="56"/>
      <c r="NI241" s="56"/>
      <c r="NJ241" s="56"/>
      <c r="NK241" s="56"/>
      <c r="NL241" s="56"/>
      <c r="NM241" s="56"/>
      <c r="NN241" s="56"/>
      <c r="NO241" s="56"/>
      <c r="NP241" s="56"/>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c r="PB241" s="56"/>
      <c r="PC241" s="56"/>
      <c r="PD241" s="56"/>
      <c r="PE241" s="56"/>
      <c r="PF241" s="56"/>
      <c r="PG241" s="56"/>
      <c r="PH241" s="56"/>
      <c r="PI241" s="56"/>
      <c r="PJ241" s="56"/>
      <c r="PK241" s="56"/>
      <c r="PL241" s="56"/>
      <c r="PM241" s="56"/>
      <c r="PN241" s="56"/>
      <c r="PO241" s="56"/>
      <c r="PP241" s="56"/>
      <c r="PQ241" s="56"/>
      <c r="PR241" s="56"/>
      <c r="PS241" s="56"/>
      <c r="PT241" s="56"/>
      <c r="PU241" s="56"/>
      <c r="PV241" s="56"/>
      <c r="PW241" s="56"/>
      <c r="PX241" s="56"/>
      <c r="PY241" s="56"/>
      <c r="PZ241" s="56"/>
      <c r="QA241" s="56"/>
      <c r="QB241" s="56"/>
      <c r="QC241" s="56"/>
      <c r="QD241" s="56"/>
      <c r="QE241" s="56"/>
      <c r="QF241" s="56"/>
      <c r="QG241" s="56"/>
      <c r="QH241" s="56"/>
      <c r="QI241" s="56"/>
      <c r="QJ241" s="56"/>
      <c r="QK241" s="56"/>
      <c r="QL241" s="56"/>
      <c r="QM241" s="56"/>
      <c r="QN241" s="56"/>
      <c r="QO241" s="56"/>
      <c r="QP241" s="56"/>
      <c r="QQ241" s="56"/>
      <c r="QR241" s="56"/>
      <c r="QS241" s="56"/>
      <c r="QT241" s="56"/>
      <c r="QU241" s="56"/>
      <c r="QV241" s="56"/>
      <c r="QW241" s="56"/>
      <c r="QX241" s="56"/>
      <c r="QY241" s="56"/>
      <c r="QZ241" s="56"/>
      <c r="RA241" s="56"/>
      <c r="RB241" s="56"/>
      <c r="RC241" s="56"/>
      <c r="RD241" s="56"/>
      <c r="RE241" s="56"/>
      <c r="RF241" s="56"/>
      <c r="RG241" s="56"/>
      <c r="RH241" s="56"/>
      <c r="RI241" s="56"/>
      <c r="RJ241" s="56"/>
      <c r="RK241" s="56"/>
      <c r="RL241" s="56"/>
      <c r="RM241" s="56"/>
      <c r="RN241" s="56"/>
      <c r="RO241" s="56"/>
      <c r="RP241" s="56"/>
      <c r="RQ241" s="56"/>
      <c r="RR241" s="56"/>
      <c r="RS241" s="56"/>
      <c r="RT241" s="56"/>
      <c r="RU241" s="56"/>
      <c r="RV241" s="56"/>
      <c r="RW241" s="56"/>
      <c r="RX241" s="56"/>
      <c r="RY241" s="56"/>
      <c r="RZ241" s="56"/>
      <c r="SA241" s="56"/>
      <c r="SB241" s="56"/>
      <c r="SC241" s="56"/>
      <c r="SD241" s="56"/>
      <c r="SE241" s="56"/>
      <c r="SF241" s="56"/>
      <c r="SG241" s="56"/>
      <c r="SH241" s="56"/>
      <c r="SI241" s="56"/>
      <c r="SJ241" s="56"/>
      <c r="SK241" s="56"/>
      <c r="SL241" s="56"/>
      <c r="SM241" s="56"/>
      <c r="SN241" s="56"/>
      <c r="SO241" s="56"/>
      <c r="SP241" s="56"/>
      <c r="SQ241" s="56"/>
      <c r="SR241" s="56"/>
      <c r="SS241" s="56"/>
      <c r="ST241" s="56"/>
      <c r="SU241" s="56"/>
      <c r="SV241" s="56"/>
      <c r="SW241" s="56"/>
      <c r="SX241" s="56"/>
      <c r="SY241" s="56"/>
      <c r="SZ241" s="56"/>
      <c r="TA241" s="56"/>
      <c r="TB241" s="56"/>
      <c r="TC241" s="56"/>
      <c r="TD241" s="56"/>
      <c r="TE241" s="56"/>
      <c r="TF241" s="56"/>
      <c r="TG241" s="56"/>
      <c r="TH241" s="56"/>
      <c r="TI241" s="56"/>
      <c r="TJ241" s="56"/>
      <c r="TK241" s="56"/>
      <c r="TL241" s="56"/>
      <c r="TM241" s="56"/>
      <c r="TN241" s="56"/>
      <c r="TO241" s="56"/>
      <c r="TP241" s="56"/>
      <c r="TQ241" s="56"/>
      <c r="TR241" s="56"/>
      <c r="TS241" s="56"/>
      <c r="TT241" s="56"/>
      <c r="TU241" s="56"/>
      <c r="TV241" s="56"/>
      <c r="TW241" s="56"/>
      <c r="TX241" s="56"/>
      <c r="TY241" s="56"/>
      <c r="TZ241" s="56"/>
      <c r="UA241" s="56"/>
      <c r="UB241" s="56"/>
      <c r="UC241" s="56"/>
      <c r="UD241" s="56"/>
      <c r="UE241" s="56"/>
      <c r="UF241" s="56"/>
      <c r="UG241" s="56"/>
      <c r="UH241" s="56"/>
      <c r="UI241" s="56"/>
      <c r="UJ241" s="56"/>
      <c r="UK241" s="56"/>
      <c r="UL241" s="56"/>
      <c r="UM241" s="56"/>
      <c r="UN241" s="56"/>
      <c r="UO241" s="56"/>
      <c r="UP241" s="56"/>
      <c r="UQ241" s="56"/>
      <c r="UR241" s="56"/>
      <c r="US241" s="56"/>
      <c r="UT241" s="56"/>
      <c r="UU241" s="56"/>
      <c r="UV241" s="56"/>
      <c r="UW241" s="56"/>
      <c r="UX241" s="56"/>
      <c r="UY241" s="56"/>
      <c r="UZ241" s="56"/>
      <c r="VA241" s="56"/>
      <c r="VB241" s="56"/>
      <c r="VC241" s="56"/>
      <c r="VD241" s="56"/>
      <c r="VE241" s="56"/>
      <c r="VF241" s="56"/>
      <c r="VG241" s="56"/>
      <c r="VH241" s="56"/>
      <c r="VI241" s="56"/>
      <c r="VJ241" s="56"/>
      <c r="VK241" s="56"/>
      <c r="VL241" s="56"/>
      <c r="VM241" s="56"/>
      <c r="VN241" s="56"/>
      <c r="VO241" s="56"/>
      <c r="VP241" s="56"/>
      <c r="VQ241" s="56"/>
      <c r="VR241" s="56"/>
      <c r="VS241" s="56"/>
      <c r="VT241" s="56"/>
      <c r="VU241" s="56"/>
      <c r="VV241" s="56"/>
      <c r="VW241" s="56"/>
      <c r="VX241" s="56"/>
      <c r="VY241" s="56"/>
      <c r="VZ241" s="56"/>
      <c r="WA241" s="56"/>
      <c r="WB241" s="56"/>
      <c r="WC241" s="56"/>
      <c r="WD241" s="56"/>
      <c r="WE241" s="56"/>
      <c r="WF241" s="56"/>
      <c r="WG241" s="56"/>
      <c r="WH241" s="56"/>
      <c r="WI241" s="56"/>
      <c r="WJ241" s="56"/>
      <c r="WK241" s="56"/>
      <c r="WL241" s="56"/>
      <c r="WM241" s="56"/>
      <c r="WN241" s="56"/>
      <c r="WO241" s="56"/>
      <c r="WP241" s="56"/>
      <c r="WQ241" s="56"/>
      <c r="WR241" s="56"/>
      <c r="WS241" s="56"/>
      <c r="WT241" s="56"/>
      <c r="WU241" s="56"/>
      <c r="WV241" s="56"/>
      <c r="WW241" s="56"/>
      <c r="WX241" s="56"/>
      <c r="WY241" s="56"/>
      <c r="WZ241" s="56"/>
      <c r="XA241" s="56"/>
      <c r="XB241" s="56"/>
      <c r="XC241" s="56"/>
      <c r="XD241" s="56"/>
      <c r="XE241" s="56"/>
      <c r="XF241" s="56"/>
      <c r="XG241" s="56"/>
      <c r="XH241" s="56"/>
      <c r="XI241" s="56"/>
      <c r="XJ241" s="56"/>
      <c r="XK241" s="56"/>
      <c r="XL241" s="56"/>
      <c r="XM241" s="56"/>
      <c r="XN241" s="56"/>
      <c r="XO241" s="56"/>
      <c r="XP241" s="56"/>
      <c r="XQ241" s="56"/>
      <c r="XR241" s="56"/>
      <c r="XS241" s="56"/>
      <c r="XT241" s="56"/>
      <c r="XU241" s="56"/>
      <c r="XV241" s="56"/>
      <c r="XW241" s="56"/>
      <c r="XX241" s="56"/>
      <c r="XY241" s="56"/>
      <c r="XZ241" s="56"/>
      <c r="YA241" s="56"/>
      <c r="YB241" s="56"/>
      <c r="YC241" s="56"/>
      <c r="YD241" s="56"/>
      <c r="YE241" s="56"/>
      <c r="YF241" s="56"/>
      <c r="YG241" s="56"/>
      <c r="YH241" s="56"/>
      <c r="YI241" s="56"/>
      <c r="YJ241" s="56"/>
      <c r="YK241" s="56"/>
      <c r="YL241" s="56"/>
      <c r="YM241" s="56"/>
      <c r="YN241" s="56"/>
      <c r="YO241" s="56"/>
      <c r="YP241" s="56"/>
      <c r="YQ241" s="56"/>
      <c r="YR241" s="56"/>
      <c r="YS241" s="56"/>
      <c r="YT241" s="56"/>
      <c r="YU241" s="56"/>
      <c r="YV241" s="56"/>
      <c r="YW241" s="56"/>
      <c r="YX241" s="56"/>
      <c r="YY241" s="56"/>
      <c r="YZ241" s="56"/>
      <c r="ZA241" s="56"/>
      <c r="ZB241" s="56"/>
      <c r="ZC241" s="56"/>
      <c r="ZD241" s="56"/>
      <c r="ZE241" s="56"/>
      <c r="ZF241" s="56"/>
      <c r="ZG241" s="56"/>
      <c r="ZH241" s="56"/>
      <c r="ZI241" s="56"/>
      <c r="ZJ241" s="56"/>
      <c r="ZK241" s="56"/>
      <c r="ZL241" s="56"/>
      <c r="ZM241" s="56"/>
      <c r="ZN241" s="56"/>
      <c r="ZO241" s="56"/>
      <c r="ZP241" s="56"/>
      <c r="ZQ241" s="56"/>
      <c r="ZR241" s="56"/>
      <c r="ZS241" s="56"/>
      <c r="ZT241" s="56"/>
      <c r="ZU241" s="56"/>
      <c r="ZV241" s="56"/>
      <c r="ZW241" s="56"/>
      <c r="ZX241" s="56"/>
      <c r="ZY241" s="56"/>
      <c r="ZZ241" s="56"/>
      <c r="AAA241" s="56"/>
      <c r="AAB241" s="56"/>
      <c r="AAC241" s="56"/>
      <c r="AAD241" s="56"/>
      <c r="AAE241" s="56"/>
      <c r="AAF241" s="56"/>
      <c r="AAG241" s="56"/>
      <c r="AAH241" s="56"/>
      <c r="AAI241" s="56"/>
      <c r="AAJ241" s="56"/>
      <c r="AAK241" s="56"/>
      <c r="AAL241" s="56"/>
      <c r="AAM241" s="56"/>
      <c r="AAN241" s="56"/>
      <c r="AAO241" s="56"/>
      <c r="AAP241" s="56"/>
      <c r="AAQ241" s="56"/>
      <c r="AAR241" s="56"/>
      <c r="AAS241" s="56"/>
      <c r="AAT241" s="56"/>
      <c r="AAU241" s="56"/>
      <c r="AAV241" s="56"/>
      <c r="AAW241" s="56"/>
      <c r="AAX241" s="56"/>
      <c r="AAY241" s="56"/>
      <c r="AAZ241" s="56"/>
      <c r="ABA241" s="56"/>
      <c r="ABB241" s="56"/>
      <c r="ABC241" s="56"/>
      <c r="ABD241" s="56"/>
      <c r="ABE241" s="56"/>
      <c r="ABF241" s="56"/>
      <c r="ABG241" s="56"/>
      <c r="ABH241" s="56"/>
      <c r="ABI241" s="56"/>
      <c r="ABJ241" s="56"/>
      <c r="ABK241" s="56"/>
      <c r="ABL241" s="56"/>
      <c r="ABM241" s="56"/>
      <c r="ABN241" s="56"/>
      <c r="ABO241" s="56"/>
      <c r="ABP241" s="56"/>
      <c r="ABQ241" s="56"/>
      <c r="ABR241" s="56"/>
      <c r="ABS241" s="56"/>
      <c r="ABT241" s="56"/>
      <c r="ABU241" s="56"/>
      <c r="ABV241" s="56"/>
      <c r="ABW241" s="56"/>
      <c r="ABX241" s="56"/>
      <c r="ABY241" s="56"/>
      <c r="ABZ241" s="56"/>
      <c r="ACA241" s="56"/>
      <c r="ACB241" s="56"/>
      <c r="ACC241" s="56"/>
      <c r="ACD241" s="56"/>
      <c r="ACE241" s="56"/>
      <c r="ACF241" s="56"/>
      <c r="ACG241" s="56"/>
      <c r="ACH241" s="56"/>
      <c r="ACI241" s="56"/>
      <c r="ACJ241" s="56"/>
      <c r="ACK241" s="56"/>
      <c r="ACL241" s="56"/>
      <c r="ACM241" s="56"/>
      <c r="ACN241" s="56"/>
      <c r="ACO241" s="56"/>
      <c r="ACP241" s="56"/>
      <c r="ACQ241" s="56"/>
      <c r="ACR241" s="56"/>
      <c r="ACS241" s="56"/>
      <c r="ACT241" s="56"/>
      <c r="ACU241" s="56"/>
      <c r="ACV241" s="56"/>
      <c r="ACW241" s="56"/>
      <c r="ACX241" s="56"/>
      <c r="ACY241" s="56"/>
      <c r="ACZ241" s="56"/>
      <c r="ADA241" s="56"/>
      <c r="ADB241" s="56"/>
      <c r="ADC241" s="56"/>
      <c r="ADD241" s="56"/>
      <c r="ADE241" s="56"/>
      <c r="ADF241" s="56"/>
      <c r="ADG241" s="56"/>
      <c r="ADH241" s="56"/>
      <c r="ADI241" s="56"/>
      <c r="ADJ241" s="56"/>
      <c r="ADK241" s="56"/>
      <c r="ADL241" s="56"/>
      <c r="ADM241" s="56"/>
      <c r="ADN241" s="56"/>
      <c r="ADO241" s="56"/>
      <c r="ADP241" s="56"/>
      <c r="ADQ241" s="56"/>
      <c r="ADR241" s="56"/>
      <c r="ADS241" s="56"/>
      <c r="ADT241" s="56"/>
      <c r="ADU241" s="56"/>
      <c r="ADV241" s="56"/>
      <c r="ADW241" s="56"/>
      <c r="ADX241" s="56"/>
      <c r="ADY241" s="56"/>
      <c r="ADZ241" s="56"/>
      <c r="AEA241" s="56"/>
      <c r="AEB241" s="56"/>
      <c r="AEC241" s="56"/>
      <c r="AED241" s="56"/>
      <c r="AEE241" s="56"/>
      <c r="AEF241" s="56"/>
      <c r="AEG241" s="56"/>
      <c r="AEH241" s="56"/>
      <c r="AEI241" s="56"/>
      <c r="AEJ241" s="56"/>
      <c r="AEK241" s="56"/>
      <c r="AEL241" s="56"/>
      <c r="AEM241" s="56"/>
      <c r="AEN241" s="56"/>
      <c r="AEO241" s="56"/>
      <c r="AEP241" s="56"/>
      <c r="AEQ241" s="56"/>
      <c r="AER241" s="56"/>
      <c r="AES241" s="56"/>
      <c r="AET241" s="56"/>
      <c r="AEU241" s="56"/>
      <c r="AEV241" s="56"/>
      <c r="AEW241" s="56"/>
      <c r="AEX241" s="56"/>
      <c r="AEY241" s="56"/>
      <c r="AEZ241" s="56"/>
      <c r="AFA241" s="56"/>
      <c r="AFB241" s="56"/>
      <c r="AFC241" s="56"/>
      <c r="AFD241" s="56"/>
      <c r="AFE241" s="56"/>
      <c r="AFF241" s="56"/>
      <c r="AFG241" s="56"/>
      <c r="AFH241" s="56"/>
      <c r="AFI241" s="56"/>
      <c r="AFJ241" s="56"/>
      <c r="AFK241" s="56"/>
      <c r="AFL241" s="56"/>
      <c r="AFM241" s="56"/>
      <c r="AFN241" s="56"/>
      <c r="AFO241" s="56"/>
      <c r="AFP241" s="56"/>
      <c r="AFQ241" s="56"/>
      <c r="AFR241" s="56"/>
      <c r="AFS241" s="56"/>
      <c r="AFT241" s="56"/>
      <c r="AFU241" s="56"/>
      <c r="AFV241" s="56"/>
      <c r="AFW241" s="56"/>
      <c r="AFX241" s="56"/>
      <c r="AFY241" s="56"/>
      <c r="AFZ241" s="56"/>
      <c r="AGA241" s="56"/>
      <c r="AGB241" s="56"/>
      <c r="AGC241" s="56"/>
      <c r="AGD241" s="56"/>
      <c r="AGE241" s="56"/>
      <c r="AGF241" s="56"/>
      <c r="AGG241" s="56"/>
      <c r="AGH241" s="56"/>
      <c r="AGI241" s="56"/>
      <c r="AGJ241" s="56"/>
      <c r="AGK241" s="56"/>
      <c r="AGL241" s="56"/>
      <c r="AGM241" s="56"/>
      <c r="AGN241" s="56"/>
      <c r="AGO241" s="56"/>
      <c r="AGP241" s="56"/>
      <c r="AGQ241" s="56"/>
      <c r="AGR241" s="56"/>
      <c r="AGS241" s="56"/>
      <c r="AGT241" s="56"/>
      <c r="AGU241" s="56"/>
      <c r="AGV241" s="56"/>
      <c r="AGW241" s="56"/>
      <c r="AGX241" s="56"/>
      <c r="AGY241" s="56"/>
      <c r="AGZ241" s="56"/>
      <c r="AHA241" s="56"/>
      <c r="AHB241" s="56"/>
      <c r="AHC241" s="56"/>
      <c r="AHD241" s="56"/>
      <c r="AHE241" s="56"/>
      <c r="AHF241" s="56"/>
      <c r="AHG241" s="56"/>
      <c r="AHH241" s="56"/>
      <c r="AHI241" s="56"/>
      <c r="AHJ241" s="56"/>
      <c r="AHK241" s="56"/>
      <c r="AHL241" s="56"/>
      <c r="AHM241" s="56"/>
      <c r="AHN241" s="56"/>
      <c r="AHO241" s="56"/>
      <c r="AHP241" s="56"/>
      <c r="AHQ241" s="56"/>
      <c r="AHR241" s="56"/>
      <c r="AHS241" s="56"/>
      <c r="AHT241" s="56"/>
      <c r="AHU241" s="56"/>
      <c r="AHV241" s="56"/>
      <c r="AHW241" s="56"/>
      <c r="AHX241" s="56"/>
      <c r="AHY241" s="56"/>
      <c r="AHZ241" s="56"/>
      <c r="AIA241" s="56"/>
      <c r="AIB241" s="56"/>
      <c r="AIC241" s="56"/>
      <c r="AID241" s="56"/>
      <c r="AIE241" s="56"/>
      <c r="AIF241" s="56"/>
      <c r="AIG241" s="56"/>
      <c r="AIH241" s="56"/>
      <c r="AII241" s="56"/>
      <c r="AIJ241" s="56"/>
      <c r="AIK241" s="56"/>
      <c r="AIL241" s="56"/>
      <c r="AIM241" s="56"/>
      <c r="AIN241" s="56"/>
      <c r="AIO241" s="56"/>
      <c r="AIP241" s="56"/>
      <c r="AIQ241" s="56"/>
      <c r="AIR241" s="56"/>
      <c r="AIS241" s="56"/>
      <c r="AIT241" s="56"/>
      <c r="AIU241" s="56"/>
      <c r="AIV241" s="56"/>
      <c r="AIW241" s="56"/>
      <c r="AIX241" s="56"/>
      <c r="AIY241" s="56"/>
      <c r="AIZ241" s="56"/>
      <c r="AJA241" s="56"/>
      <c r="AJB241" s="56"/>
      <c r="AJC241" s="56"/>
      <c r="AJD241" s="56"/>
      <c r="AJE241" s="56"/>
      <c r="AJF241" s="56"/>
      <c r="AJG241" s="56"/>
      <c r="AJH241" s="56"/>
      <c r="AJI241" s="56"/>
      <c r="AJJ241" s="56"/>
      <c r="AJK241" s="56"/>
      <c r="AJL241" s="56"/>
      <c r="AJM241" s="56"/>
      <c r="AJN241" s="56"/>
      <c r="AJO241" s="56"/>
      <c r="AJP241" s="56"/>
      <c r="AJQ241" s="56"/>
      <c r="AJR241" s="56"/>
      <c r="AJS241" s="56"/>
      <c r="AJT241" s="56"/>
      <c r="AJU241" s="56"/>
      <c r="AJV241" s="56"/>
      <c r="AJW241" s="56"/>
      <c r="AJX241" s="56"/>
      <c r="AJY241" s="56"/>
      <c r="AJZ241" s="56"/>
      <c r="AKA241" s="56"/>
      <c r="AKB241" s="56"/>
      <c r="AKC241" s="56"/>
      <c r="AKD241" s="56"/>
      <c r="AKE241" s="56"/>
      <c r="AKF241" s="56"/>
      <c r="AKG241" s="56"/>
      <c r="AKH241" s="56"/>
      <c r="AKI241" s="56"/>
      <c r="AKJ241" s="56"/>
      <c r="AKK241" s="56"/>
      <c r="AKL241" s="56"/>
      <c r="AKM241" s="56"/>
      <c r="AKN241" s="56"/>
      <c r="AKO241" s="56"/>
      <c r="AKP241" s="56"/>
      <c r="AKQ241" s="56"/>
      <c r="AKR241" s="56"/>
      <c r="AKS241" s="56"/>
      <c r="AKT241" s="56"/>
      <c r="AKU241" s="56"/>
      <c r="AKV241" s="56"/>
      <c r="AKW241" s="56"/>
      <c r="AKX241" s="56"/>
      <c r="AKY241" s="56"/>
      <c r="AKZ241" s="56"/>
      <c r="ALA241" s="56"/>
      <c r="ALB241" s="56"/>
      <c r="ALC241" s="56"/>
      <c r="ALD241" s="56"/>
      <c r="ALE241" s="56"/>
      <c r="ALF241" s="56"/>
      <c r="ALG241" s="56"/>
      <c r="ALH241" s="56"/>
      <c r="ALI241" s="56"/>
      <c r="ALJ241" s="56"/>
      <c r="ALK241" s="56"/>
      <c r="ALL241" s="56"/>
      <c r="ALM241" s="56"/>
      <c r="ALN241" s="56"/>
      <c r="ALO241" s="56"/>
      <c r="ALP241" s="56"/>
      <c r="ALQ241" s="56"/>
      <c r="ALR241" s="56"/>
      <c r="ALS241" s="56"/>
      <c r="ALT241" s="56"/>
      <c r="ALU241" s="56"/>
      <c r="ALV241" s="56"/>
      <c r="ALW241" s="56"/>
      <c r="ALX241" s="56"/>
      <c r="ALY241" s="56"/>
      <c r="ALZ241" s="56"/>
      <c r="AMA241" s="56"/>
      <c r="AMB241" s="56"/>
      <c r="AMC241" s="56"/>
      <c r="AMD241" s="56"/>
      <c r="AME241" s="56"/>
      <c r="AMF241" s="56"/>
      <c r="AMG241" s="56"/>
      <c r="AMH241" s="56"/>
      <c r="AMI241" s="56"/>
      <c r="AMJ241" s="56"/>
      <c r="AMK241" s="56"/>
      <c r="AML241" s="56"/>
      <c r="AMM241" s="56"/>
      <c r="AMN241" s="56"/>
      <c r="AMO241" s="56"/>
      <c r="AMP241" s="56"/>
      <c r="AMQ241" s="56"/>
      <c r="AMR241" s="56"/>
      <c r="AMS241" s="56"/>
      <c r="AMT241" s="56"/>
      <c r="AMU241" s="56"/>
      <c r="AMV241" s="56"/>
      <c r="AMW241" s="56"/>
      <c r="AMX241" s="56"/>
      <c r="AMY241" s="56"/>
      <c r="AMZ241" s="56"/>
      <c r="ANA241" s="56"/>
      <c r="ANB241" s="56"/>
      <c r="ANC241" s="56"/>
      <c r="AND241" s="56"/>
      <c r="ANE241" s="56"/>
      <c r="ANF241" s="56"/>
      <c r="ANG241" s="56"/>
      <c r="ANH241" s="56"/>
      <c r="ANI241" s="56"/>
      <c r="ANJ241" s="56"/>
      <c r="ANK241" s="56"/>
      <c r="ANL241" s="56"/>
      <c r="ANM241" s="56"/>
      <c r="ANN241" s="56"/>
      <c r="ANO241" s="56"/>
      <c r="ANP241" s="56"/>
      <c r="ANQ241" s="56"/>
      <c r="ANR241" s="56"/>
      <c r="ANS241" s="56"/>
      <c r="ANT241" s="56"/>
      <c r="ANU241" s="56"/>
      <c r="ANV241" s="56"/>
      <c r="ANW241" s="56"/>
      <c r="ANX241" s="56"/>
      <c r="ANY241" s="56"/>
      <c r="ANZ241" s="56"/>
      <c r="AOA241" s="56"/>
      <c r="AOB241" s="56"/>
      <c r="AOC241" s="56"/>
      <c r="AOD241" s="56"/>
      <c r="AOE241" s="56"/>
      <c r="AOF241" s="56"/>
      <c r="AOG241" s="56"/>
      <c r="AOH241" s="56"/>
      <c r="AOI241" s="56"/>
      <c r="AOJ241" s="56"/>
      <c r="AOK241" s="56"/>
      <c r="AOL241" s="56"/>
      <c r="AOM241" s="56"/>
      <c r="AON241" s="56"/>
      <c r="AOO241" s="56"/>
      <c r="AOP241" s="56"/>
      <c r="AOQ241" s="56"/>
      <c r="AOR241" s="56"/>
      <c r="AOS241" s="56"/>
      <c r="AOT241" s="56"/>
      <c r="AOU241" s="56"/>
      <c r="AOV241" s="56"/>
      <c r="AOW241" s="56"/>
      <c r="AOX241" s="56"/>
      <c r="AOY241" s="56"/>
      <c r="AOZ241" s="56"/>
      <c r="APA241" s="56"/>
      <c r="APB241" s="56"/>
      <c r="APC241" s="56"/>
      <c r="APD241" s="56"/>
      <c r="APE241" s="56"/>
      <c r="APF241" s="56"/>
      <c r="APG241" s="56"/>
      <c r="APH241" s="56"/>
      <c r="API241" s="56"/>
      <c r="APJ241" s="56"/>
      <c r="APK241" s="56"/>
      <c r="APL241" s="56"/>
      <c r="APM241" s="56"/>
      <c r="APN241" s="56"/>
      <c r="APO241" s="56"/>
      <c r="APP241" s="56"/>
      <c r="APQ241" s="56"/>
      <c r="APR241" s="56"/>
      <c r="APS241" s="56"/>
      <c r="APT241" s="56"/>
      <c r="APU241" s="56"/>
      <c r="APV241" s="56"/>
      <c r="APW241" s="56"/>
      <c r="APX241" s="56"/>
      <c r="APY241" s="56"/>
      <c r="APZ241" s="56"/>
      <c r="AQA241" s="56"/>
      <c r="AQB241" s="56"/>
      <c r="AQC241" s="56"/>
      <c r="AQD241" s="56"/>
      <c r="AQE241" s="56"/>
      <c r="AQF241" s="56"/>
      <c r="AQG241" s="56"/>
      <c r="AQH241" s="56"/>
      <c r="AQI241" s="56"/>
      <c r="AQJ241" s="56"/>
      <c r="AQK241" s="56"/>
      <c r="AQL241" s="56"/>
      <c r="AQM241" s="56"/>
      <c r="AQN241" s="56"/>
      <c r="AQO241" s="56"/>
      <c r="AQP241" s="56"/>
      <c r="AQQ241" s="56"/>
      <c r="AQR241" s="56"/>
      <c r="AQS241" s="56"/>
      <c r="AQT241" s="56"/>
      <c r="AQU241" s="56"/>
      <c r="AQV241" s="56"/>
      <c r="AQW241" s="56"/>
      <c r="AQX241" s="56"/>
      <c r="AQY241" s="56"/>
      <c r="AQZ241" s="56"/>
      <c r="ARA241" s="56"/>
      <c r="ARB241" s="56"/>
      <c r="ARC241" s="56"/>
      <c r="ARD241" s="56"/>
      <c r="ARE241" s="56"/>
      <c r="ARF241" s="56"/>
      <c r="ARG241" s="56"/>
      <c r="ARH241" s="56"/>
      <c r="ARI241" s="56"/>
      <c r="ARJ241" s="56"/>
      <c r="ARK241" s="56"/>
      <c r="ARL241" s="56"/>
      <c r="ARM241" s="56"/>
      <c r="ARN241" s="56"/>
      <c r="ARO241" s="56"/>
      <c r="ARP241" s="56"/>
      <c r="ARQ241" s="56"/>
      <c r="ARR241" s="56"/>
      <c r="ARS241" s="56"/>
      <c r="ART241" s="56"/>
      <c r="ARU241" s="56"/>
      <c r="ARV241" s="56"/>
      <c r="ARW241" s="56"/>
      <c r="ARX241" s="56"/>
      <c r="ARY241" s="56"/>
      <c r="ARZ241" s="56"/>
      <c r="ASA241" s="56"/>
      <c r="ASB241" s="56"/>
      <c r="ASC241" s="56"/>
      <c r="ASD241" s="56"/>
      <c r="ASE241" s="56"/>
      <c r="ASF241" s="56"/>
      <c r="ASG241" s="56"/>
      <c r="ASH241" s="56"/>
      <c r="ASI241" s="56"/>
      <c r="ASJ241" s="56"/>
      <c r="ASK241" s="56"/>
      <c r="ASL241" s="56"/>
      <c r="ASM241" s="56"/>
      <c r="ASN241" s="56"/>
      <c r="ASO241" s="56"/>
      <c r="ASP241" s="56"/>
      <c r="ASQ241" s="56"/>
      <c r="ASR241" s="56"/>
      <c r="ASS241" s="56"/>
      <c r="AST241" s="56"/>
      <c r="ASU241" s="56"/>
      <c r="ASV241" s="56"/>
      <c r="ASW241" s="56"/>
      <c r="ASX241" s="56"/>
      <c r="ASY241" s="56"/>
      <c r="ASZ241" s="56"/>
      <c r="ATA241" s="56"/>
      <c r="ATB241" s="56"/>
      <c r="ATC241" s="56"/>
      <c r="ATD241" s="56"/>
      <c r="ATE241" s="56"/>
      <c r="ATF241" s="56"/>
      <c r="ATG241" s="56"/>
      <c r="ATH241" s="56"/>
      <c r="ATI241" s="56"/>
      <c r="ATJ241" s="56"/>
      <c r="ATK241" s="56"/>
      <c r="ATL241" s="56"/>
      <c r="ATM241" s="56"/>
      <c r="ATN241" s="56"/>
      <c r="ATO241" s="56"/>
      <c r="ATP241" s="56"/>
      <c r="ATQ241" s="56"/>
      <c r="ATR241" s="56"/>
      <c r="ATS241" s="56"/>
      <c r="ATT241" s="56"/>
      <c r="ATU241" s="56"/>
      <c r="ATV241" s="56"/>
      <c r="ATW241" s="56"/>
      <c r="ATX241" s="56"/>
      <c r="ATY241" s="56"/>
      <c r="ATZ241" s="56"/>
      <c r="AUA241" s="56"/>
      <c r="AUB241" s="56"/>
      <c r="AUC241" s="56"/>
      <c r="AUD241" s="56"/>
      <c r="AUE241" s="56"/>
      <c r="AUF241" s="56"/>
      <c r="AUG241" s="56"/>
      <c r="AUH241" s="56"/>
      <c r="AUI241" s="56"/>
      <c r="AUJ241" s="56"/>
      <c r="AUK241" s="56"/>
      <c r="AUL241" s="56"/>
      <c r="AUM241" s="56"/>
      <c r="AUN241" s="56"/>
      <c r="AUO241" s="56"/>
      <c r="AUP241" s="56"/>
      <c r="AUQ241" s="56"/>
      <c r="AUR241" s="56"/>
      <c r="AUS241" s="56"/>
      <c r="AUT241" s="56"/>
      <c r="AUU241" s="56"/>
      <c r="AUV241" s="56"/>
      <c r="AUW241" s="56"/>
      <c r="AUX241" s="56"/>
      <c r="AUY241" s="56"/>
      <c r="AUZ241" s="56"/>
      <c r="AVA241" s="56"/>
      <c r="AVB241" s="56"/>
      <c r="AVC241" s="56"/>
      <c r="AVD241" s="56"/>
      <c r="AVE241" s="56"/>
      <c r="AVF241" s="56"/>
      <c r="AVG241" s="56"/>
      <c r="AVH241" s="56"/>
      <c r="AVI241" s="56"/>
      <c r="AVJ241" s="56"/>
      <c r="AVK241" s="56"/>
      <c r="AVL241" s="56"/>
      <c r="AVM241" s="56"/>
      <c r="AVN241" s="56"/>
      <c r="AVO241" s="56"/>
      <c r="AVP241" s="56"/>
      <c r="AVQ241" s="56"/>
      <c r="AVR241" s="56"/>
      <c r="AVS241" s="56"/>
      <c r="AVT241" s="56"/>
      <c r="AVU241" s="56"/>
      <c r="AVV241" s="56"/>
      <c r="AVW241" s="56"/>
      <c r="AVX241" s="56"/>
      <c r="AVY241" s="56"/>
      <c r="AVZ241" s="56"/>
      <c r="AWA241" s="56"/>
      <c r="AWB241" s="56"/>
      <c r="AWC241" s="56"/>
      <c r="AWD241" s="56"/>
      <c r="AWE241" s="56"/>
      <c r="AWF241" s="56"/>
      <c r="AWG241" s="56"/>
      <c r="AWH241" s="56"/>
      <c r="AWI241" s="56"/>
      <c r="AWJ241" s="56"/>
      <c r="AWK241" s="56"/>
      <c r="AWL241" s="56"/>
      <c r="AWM241" s="56"/>
      <c r="AWN241" s="56"/>
      <c r="AWO241" s="56"/>
      <c r="AWP241" s="56"/>
      <c r="AWQ241" s="56"/>
      <c r="AWR241" s="56"/>
      <c r="AWS241" s="56"/>
      <c r="AWT241" s="56"/>
      <c r="AWU241" s="56"/>
      <c r="AWV241" s="56"/>
      <c r="AWW241" s="56"/>
      <c r="AWX241" s="56"/>
      <c r="AWY241" s="56"/>
      <c r="AWZ241" s="56"/>
      <c r="AXA241" s="56"/>
      <c r="AXB241" s="56"/>
      <c r="AXC241" s="56"/>
      <c r="AXD241" s="56"/>
      <c r="AXE241" s="56"/>
      <c r="AXF241" s="56"/>
      <c r="AXG241" s="56"/>
      <c r="AXH241" s="56"/>
      <c r="AXI241" s="56"/>
      <c r="AXJ241" s="56"/>
      <c r="AXK241" s="56"/>
      <c r="AXL241" s="56"/>
      <c r="AXM241" s="56"/>
      <c r="AXN241" s="56"/>
      <c r="AXO241" s="56"/>
      <c r="AXP241" s="56"/>
      <c r="AXQ241" s="56"/>
      <c r="AXR241" s="56"/>
      <c r="AXS241" s="56"/>
      <c r="AXT241" s="56"/>
      <c r="AXU241" s="56"/>
      <c r="AXV241" s="56"/>
      <c r="AXW241" s="56"/>
      <c r="AXX241" s="56"/>
      <c r="AXY241" s="56"/>
      <c r="AXZ241" s="56"/>
      <c r="AYA241" s="56"/>
      <c r="AYB241" s="56"/>
      <c r="AYC241" s="56"/>
      <c r="AYD241" s="56"/>
      <c r="AYE241" s="56"/>
      <c r="AYF241" s="56"/>
      <c r="AYG241" s="56"/>
      <c r="AYH241" s="56"/>
      <c r="AYI241" s="56"/>
      <c r="AYJ241" s="56"/>
      <c r="AYK241" s="56"/>
      <c r="AYL241" s="56"/>
      <c r="AYM241" s="56"/>
      <c r="AYN241" s="56"/>
      <c r="AYO241" s="56"/>
      <c r="AYP241" s="56"/>
      <c r="AYQ241" s="56"/>
      <c r="AYR241" s="56"/>
      <c r="AYS241" s="56"/>
      <c r="AYT241" s="56"/>
      <c r="AYU241" s="56"/>
      <c r="AYV241" s="56"/>
      <c r="AYW241" s="56"/>
      <c r="AYX241" s="56"/>
      <c r="AYY241" s="56"/>
      <c r="AYZ241" s="56"/>
      <c r="AZA241" s="56"/>
      <c r="AZB241" s="56"/>
      <c r="AZC241" s="56"/>
      <c r="AZD241" s="56"/>
      <c r="AZE241" s="56"/>
      <c r="AZF241" s="56"/>
      <c r="AZG241" s="56"/>
      <c r="AZH241" s="56"/>
      <c r="AZI241" s="56"/>
      <c r="AZJ241" s="56"/>
      <c r="AZK241" s="56"/>
      <c r="AZL241" s="56"/>
      <c r="AZM241" s="56"/>
      <c r="AZN241" s="56"/>
      <c r="AZO241" s="56"/>
      <c r="AZP241" s="56"/>
      <c r="AZQ241" s="56"/>
      <c r="AZR241" s="56"/>
      <c r="AZS241" s="56"/>
      <c r="AZT241" s="56"/>
      <c r="AZU241" s="56"/>
      <c r="AZV241" s="56"/>
      <c r="AZW241" s="56"/>
      <c r="AZX241" s="56"/>
      <c r="AZY241" s="56"/>
      <c r="AZZ241" s="56"/>
      <c r="BAA241" s="56"/>
      <c r="BAB241" s="56"/>
      <c r="BAC241" s="56"/>
      <c r="BAD241" s="56"/>
      <c r="BAE241" s="56"/>
      <c r="BAF241" s="56"/>
      <c r="BAG241" s="56"/>
      <c r="BAH241" s="56"/>
      <c r="BAI241" s="56"/>
      <c r="BAJ241" s="56"/>
      <c r="BAK241" s="56"/>
      <c r="BAL241" s="56"/>
      <c r="BAM241" s="56"/>
      <c r="BAN241" s="56"/>
      <c r="BAO241" s="56"/>
      <c r="BAP241" s="56"/>
      <c r="BAQ241" s="56"/>
      <c r="BAR241" s="56"/>
      <c r="BAS241" s="56"/>
      <c r="BAT241" s="56"/>
      <c r="BAU241" s="56"/>
      <c r="BAV241" s="56"/>
      <c r="BAW241" s="56"/>
      <c r="BAX241" s="56"/>
      <c r="BAY241" s="56"/>
      <c r="BAZ241" s="56"/>
      <c r="BBA241" s="56"/>
      <c r="BBB241" s="56"/>
      <c r="BBC241" s="56"/>
      <c r="BBD241" s="56"/>
      <c r="BBE241" s="56"/>
      <c r="BBF241" s="56"/>
      <c r="BBG241" s="56"/>
      <c r="BBH241" s="56"/>
      <c r="BBI241" s="56"/>
      <c r="BBJ241" s="56"/>
      <c r="BBK241" s="56"/>
      <c r="BBL241" s="56"/>
      <c r="BBM241" s="56"/>
      <c r="BBN241" s="56"/>
      <c r="BBO241" s="56"/>
      <c r="BBP241" s="56"/>
      <c r="BBQ241" s="56"/>
      <c r="BBR241" s="56"/>
      <c r="BBS241" s="56"/>
      <c r="BBT241" s="56"/>
      <c r="BBU241" s="56"/>
      <c r="BBV241" s="56"/>
      <c r="BBW241" s="56"/>
      <c r="BBX241" s="56"/>
      <c r="BBY241" s="56"/>
      <c r="BBZ241" s="56"/>
      <c r="BCA241" s="56"/>
      <c r="BCB241" s="56"/>
      <c r="BCC241" s="56"/>
      <c r="BCD241" s="56"/>
      <c r="BCE241" s="56"/>
      <c r="BCF241" s="56"/>
      <c r="BCG241" s="56"/>
      <c r="BCH241" s="56"/>
      <c r="BCI241" s="56"/>
      <c r="BCJ241" s="56"/>
      <c r="BCK241" s="56"/>
      <c r="BCL241" s="56"/>
      <c r="BCM241" s="56"/>
      <c r="BCN241" s="56"/>
      <c r="BCO241" s="56"/>
      <c r="BCP241" s="56"/>
      <c r="BCQ241" s="56"/>
      <c r="BCR241" s="56"/>
      <c r="BCS241" s="56"/>
      <c r="BCT241" s="56"/>
      <c r="BCU241" s="56"/>
      <c r="BCV241" s="56"/>
      <c r="BCW241" s="56"/>
      <c r="BCX241" s="56"/>
      <c r="BCY241" s="56"/>
      <c r="BCZ241" s="56"/>
      <c r="BDA241" s="56"/>
      <c r="BDB241" s="56"/>
      <c r="BDC241" s="56"/>
      <c r="BDD241" s="56"/>
      <c r="BDE241" s="56"/>
      <c r="BDF241" s="56"/>
      <c r="BDG241" s="56"/>
      <c r="BDH241" s="56"/>
      <c r="BDI241" s="56"/>
      <c r="BDJ241" s="56"/>
      <c r="BDK241" s="56"/>
      <c r="BDL241" s="56"/>
      <c r="BDM241" s="56"/>
      <c r="BDN241" s="56"/>
      <c r="BDO241" s="56"/>
      <c r="BDP241" s="56"/>
      <c r="BDQ241" s="56"/>
      <c r="BDR241" s="56"/>
      <c r="BDS241" s="56"/>
      <c r="BDT241" s="56"/>
      <c r="BDU241" s="56"/>
      <c r="BDV241" s="56"/>
      <c r="BDW241" s="56"/>
      <c r="BDX241" s="56"/>
      <c r="BDY241" s="56"/>
      <c r="BDZ241" s="56"/>
      <c r="BEA241" s="56"/>
      <c r="BEB241" s="56"/>
      <c r="BEC241" s="56"/>
      <c r="BED241" s="56"/>
      <c r="BEE241" s="56"/>
      <c r="BEF241" s="56"/>
      <c r="BEG241" s="56"/>
      <c r="BEH241" s="56"/>
      <c r="BEI241" s="56"/>
      <c r="BEJ241" s="56"/>
      <c r="BEK241" s="56"/>
      <c r="BEL241" s="56"/>
      <c r="BEM241" s="56"/>
      <c r="BEN241" s="56"/>
      <c r="BEO241" s="56"/>
      <c r="BEP241" s="56"/>
      <c r="BEQ241" s="56"/>
      <c r="BER241" s="56"/>
      <c r="BES241" s="56"/>
      <c r="BET241" s="56"/>
      <c r="BEU241" s="56"/>
      <c r="BEV241" s="56"/>
      <c r="BEW241" s="56"/>
      <c r="BEX241" s="56"/>
      <c r="BEY241" s="56"/>
      <c r="BEZ241" s="56"/>
      <c r="BFA241" s="56"/>
      <c r="BFB241" s="56"/>
      <c r="BFC241" s="56"/>
      <c r="BFD241" s="56"/>
      <c r="BFE241" s="56"/>
      <c r="BFF241" s="56"/>
      <c r="BFG241" s="56"/>
      <c r="BFH241" s="56"/>
      <c r="BFI241" s="56"/>
      <c r="BFJ241" s="56"/>
      <c r="BFK241" s="56"/>
      <c r="BFL241" s="56"/>
      <c r="BFM241" s="56"/>
      <c r="BFN241" s="56"/>
      <c r="BFO241" s="56"/>
      <c r="BFP241" s="56"/>
      <c r="BFQ241" s="56"/>
      <c r="BFR241" s="56"/>
      <c r="BFS241" s="56"/>
      <c r="BFT241" s="56"/>
      <c r="BFU241" s="56"/>
      <c r="BFV241" s="56"/>
      <c r="BFW241" s="56"/>
      <c r="BFX241" s="56"/>
      <c r="BFY241" s="56"/>
      <c r="BFZ241" s="56"/>
      <c r="BGA241" s="56"/>
      <c r="BGB241" s="56"/>
      <c r="BGC241" s="56"/>
      <c r="BGD241" s="56"/>
      <c r="BGE241" s="56"/>
      <c r="BGF241" s="56"/>
      <c r="BGG241" s="56"/>
      <c r="BGH241" s="56"/>
      <c r="BGI241" s="56"/>
      <c r="BGJ241" s="56"/>
      <c r="BGK241" s="56"/>
      <c r="BGL241" s="56"/>
      <c r="BGM241" s="56"/>
      <c r="BGN241" s="56"/>
      <c r="BGO241" s="56"/>
      <c r="BGP241" s="56"/>
      <c r="BGQ241" s="56"/>
      <c r="BGR241" s="56"/>
      <c r="BGS241" s="56"/>
      <c r="BGT241" s="56"/>
      <c r="BGU241" s="56"/>
      <c r="BGV241" s="56"/>
      <c r="BGW241" s="56"/>
      <c r="BGX241" s="56"/>
      <c r="BGY241" s="56"/>
      <c r="BGZ241" s="56"/>
      <c r="BHA241" s="56"/>
      <c r="BHB241" s="56"/>
      <c r="BHC241" s="56"/>
      <c r="BHD241" s="56"/>
      <c r="BHE241" s="56"/>
      <c r="BHF241" s="56"/>
      <c r="BHG241" s="56"/>
      <c r="BHH241" s="56"/>
      <c r="BHI241" s="56"/>
      <c r="BHJ241" s="56"/>
      <c r="BHK241" s="56"/>
      <c r="BHL241" s="56"/>
      <c r="BHM241" s="56"/>
      <c r="BHN241" s="56"/>
      <c r="BHO241" s="56"/>
      <c r="BHP241" s="56"/>
      <c r="BHQ241" s="56"/>
      <c r="BHR241" s="56"/>
      <c r="BHS241" s="56"/>
      <c r="BHT241" s="56"/>
      <c r="BHU241" s="56"/>
      <c r="BHV241" s="56"/>
      <c r="BHW241" s="56"/>
      <c r="BHX241" s="56"/>
      <c r="BHY241" s="56"/>
      <c r="BHZ241" s="56"/>
      <c r="BIA241" s="56"/>
      <c r="BIB241" s="56"/>
      <c r="BIC241" s="56"/>
      <c r="BID241" s="56"/>
      <c r="BIE241" s="56"/>
      <c r="BIF241" s="56"/>
      <c r="BIG241" s="56"/>
      <c r="BIH241" s="56"/>
      <c r="BII241" s="56"/>
      <c r="BIJ241" s="56"/>
      <c r="BIK241" s="56"/>
      <c r="BIL241" s="56"/>
      <c r="BIM241" s="56"/>
      <c r="BIN241" s="56"/>
      <c r="BIO241" s="56"/>
      <c r="BIP241" s="56"/>
      <c r="BIQ241" s="56"/>
      <c r="BIR241" s="56"/>
      <c r="BIS241" s="56"/>
      <c r="BIT241" s="56"/>
      <c r="BIU241" s="56"/>
      <c r="BIV241" s="56"/>
      <c r="BIW241" s="56"/>
      <c r="BIX241" s="56"/>
      <c r="BIY241" s="56"/>
      <c r="BIZ241" s="56"/>
      <c r="BJA241" s="56"/>
      <c r="BJB241" s="56"/>
      <c r="BJC241" s="56"/>
      <c r="BJD241" s="56"/>
      <c r="BJE241" s="56"/>
      <c r="BJF241" s="56"/>
      <c r="BJG241" s="56"/>
      <c r="BJH241" s="56"/>
      <c r="BJI241" s="56"/>
      <c r="BJJ241" s="56"/>
      <c r="BJK241" s="56"/>
      <c r="BJL241" s="56"/>
      <c r="BJM241" s="56"/>
      <c r="BJN241" s="56"/>
      <c r="BJO241" s="56"/>
      <c r="BJP241" s="56"/>
      <c r="BJQ241" s="56"/>
      <c r="BJR241" s="56"/>
      <c r="BJS241" s="56"/>
      <c r="BJT241" s="56"/>
      <c r="BJU241" s="56"/>
      <c r="BJV241" s="56"/>
      <c r="BJW241" s="56"/>
      <c r="BJX241" s="56"/>
      <c r="BJY241" s="56"/>
      <c r="BJZ241" s="56"/>
      <c r="BKA241" s="56"/>
      <c r="BKB241" s="56"/>
      <c r="BKC241" s="56"/>
      <c r="BKD241" s="56"/>
      <c r="BKE241" s="56"/>
      <c r="BKF241" s="56"/>
      <c r="BKG241" s="56"/>
      <c r="BKH241" s="56"/>
      <c r="BKI241" s="56"/>
      <c r="BKJ241" s="56"/>
      <c r="BKK241" s="56"/>
      <c r="BKL241" s="56"/>
      <c r="BKM241" s="56"/>
      <c r="BKN241" s="56"/>
      <c r="BKO241" s="56"/>
      <c r="BKP241" s="56"/>
      <c r="BKQ241" s="56"/>
      <c r="BKR241" s="56"/>
      <c r="BKS241" s="56"/>
      <c r="BKT241" s="56"/>
      <c r="BKU241" s="56"/>
      <c r="BKV241" s="56"/>
      <c r="BKW241" s="56"/>
      <c r="BKX241" s="56"/>
      <c r="BKY241" s="56"/>
      <c r="BKZ241" s="56"/>
      <c r="BLA241" s="56"/>
      <c r="BLB241" s="56"/>
      <c r="BLC241" s="56"/>
      <c r="BLD241" s="56"/>
      <c r="BLE241" s="56"/>
      <c r="BLF241" s="56"/>
      <c r="BLG241" s="56"/>
      <c r="BLH241" s="56"/>
      <c r="BLI241" s="56"/>
      <c r="BLJ241" s="56"/>
      <c r="BLK241" s="56"/>
      <c r="BLL241" s="56"/>
      <c r="BLM241" s="56"/>
      <c r="BLN241" s="56"/>
      <c r="BLO241" s="56"/>
      <c r="BLP241" s="56"/>
      <c r="BLQ241" s="56"/>
      <c r="BLR241" s="56"/>
      <c r="BLS241" s="56"/>
      <c r="BLT241" s="56"/>
      <c r="BLU241" s="56"/>
      <c r="BLV241" s="56"/>
      <c r="BLW241" s="56"/>
      <c r="BLX241" s="56"/>
      <c r="BLY241" s="56"/>
      <c r="BLZ241" s="56"/>
      <c r="BMA241" s="56"/>
      <c r="BMB241" s="56"/>
      <c r="BMC241" s="56"/>
      <c r="BMD241" s="56"/>
      <c r="BME241" s="56"/>
      <c r="BMF241" s="56"/>
      <c r="BMG241" s="56"/>
      <c r="BMH241" s="56"/>
      <c r="BMI241" s="56"/>
      <c r="BMJ241" s="56"/>
      <c r="BMK241" s="56"/>
      <c r="BML241" s="56"/>
      <c r="BMM241" s="56"/>
      <c r="BMN241" s="56"/>
      <c r="BMO241" s="56"/>
      <c r="BMP241" s="56"/>
      <c r="BMQ241" s="56"/>
      <c r="BMR241" s="56"/>
      <c r="BMS241" s="56"/>
      <c r="BMT241" s="56"/>
      <c r="BMU241" s="56"/>
      <c r="BMV241" s="56"/>
      <c r="BMW241" s="56"/>
      <c r="BMX241" s="56"/>
      <c r="BMY241" s="56"/>
      <c r="BMZ241" s="56"/>
      <c r="BNA241" s="56"/>
      <c r="BNB241" s="56"/>
      <c r="BNC241" s="56"/>
      <c r="BND241" s="56"/>
      <c r="BNE241" s="56"/>
      <c r="BNF241" s="56"/>
      <c r="BNG241" s="56"/>
      <c r="BNH241" s="56"/>
      <c r="BNI241" s="56"/>
      <c r="BNJ241" s="56"/>
      <c r="BNK241" s="56"/>
      <c r="BNL241" s="56"/>
      <c r="BNM241" s="56"/>
      <c r="BNN241" s="56"/>
      <c r="BNO241" s="56"/>
      <c r="BNP241" s="56"/>
      <c r="BNQ241" s="56"/>
      <c r="BNR241" s="56"/>
      <c r="BNS241" s="56"/>
      <c r="BNT241" s="56"/>
      <c r="BNU241" s="56"/>
      <c r="BNV241" s="56"/>
      <c r="BNW241" s="56"/>
      <c r="BNX241" s="56"/>
      <c r="BNY241" s="56"/>
      <c r="BNZ241" s="56"/>
      <c r="BOA241" s="56"/>
      <c r="BOB241" s="56"/>
      <c r="BOC241" s="56"/>
      <c r="BOD241" s="56"/>
      <c r="BOE241" s="56"/>
      <c r="BOF241" s="56"/>
      <c r="BOG241" s="56"/>
      <c r="BOH241" s="56"/>
      <c r="BOI241" s="56"/>
      <c r="BOJ241" s="56"/>
      <c r="BOK241" s="56"/>
      <c r="BOL241" s="56"/>
      <c r="BOM241" s="56"/>
      <c r="BON241" s="56"/>
      <c r="BOO241" s="56"/>
      <c r="BOP241" s="56"/>
      <c r="BOQ241" s="56"/>
      <c r="BOR241" s="56"/>
      <c r="BOS241" s="56"/>
      <c r="BOT241" s="56"/>
      <c r="BOU241" s="56"/>
      <c r="BOV241" s="56"/>
      <c r="BOW241" s="56"/>
      <c r="BOX241" s="56"/>
      <c r="BOY241" s="56"/>
      <c r="BOZ241" s="56"/>
      <c r="BPA241" s="56"/>
      <c r="BPB241" s="56"/>
      <c r="BPC241" s="56"/>
      <c r="BPD241" s="56"/>
      <c r="BPE241" s="56"/>
      <c r="BPF241" s="56"/>
      <c r="BPG241" s="56"/>
      <c r="BPH241" s="56"/>
      <c r="BPI241" s="56"/>
      <c r="BPJ241" s="56"/>
      <c r="BPK241" s="56"/>
      <c r="BPL241" s="56"/>
      <c r="BPM241" s="56"/>
      <c r="BPN241" s="56"/>
      <c r="BPO241" s="56"/>
      <c r="BPP241" s="56"/>
      <c r="BPQ241" s="56"/>
      <c r="BPR241" s="56"/>
      <c r="BPS241" s="56"/>
      <c r="BPT241" s="56"/>
      <c r="BPU241" s="56"/>
      <c r="BPV241" s="56"/>
      <c r="BPW241" s="56"/>
      <c r="BPX241" s="56"/>
      <c r="BPY241" s="56"/>
      <c r="BPZ241" s="56"/>
      <c r="BQA241" s="56"/>
      <c r="BQB241" s="56"/>
      <c r="BQC241" s="56"/>
      <c r="BQD241" s="56"/>
      <c r="BQE241" s="56"/>
      <c r="BQF241" s="56"/>
      <c r="BQG241" s="56"/>
      <c r="BQH241" s="56"/>
      <c r="BQI241" s="56"/>
      <c r="BQJ241" s="56"/>
      <c r="BQK241" s="56"/>
      <c r="BQL241" s="56"/>
      <c r="BQM241" s="56"/>
      <c r="BQN241" s="56"/>
      <c r="BQO241" s="56"/>
      <c r="BQP241" s="56"/>
      <c r="BQQ241" s="56"/>
      <c r="BQR241" s="56"/>
      <c r="BQS241" s="56"/>
      <c r="BQT241" s="56"/>
      <c r="BQU241" s="56"/>
      <c r="BQV241" s="56"/>
      <c r="BQW241" s="56"/>
      <c r="BQX241" s="56"/>
      <c r="BQY241" s="56"/>
      <c r="BQZ241" s="56"/>
      <c r="BRA241" s="56"/>
      <c r="BRB241" s="56"/>
      <c r="BRC241" s="56"/>
      <c r="BRD241" s="56"/>
      <c r="BRE241" s="56"/>
      <c r="BRF241" s="56"/>
      <c r="BRG241" s="56"/>
      <c r="BRH241" s="56"/>
      <c r="BRI241" s="56"/>
      <c r="BRJ241" s="56"/>
      <c r="BRK241" s="56"/>
      <c r="BRL241" s="56"/>
      <c r="BRM241" s="56"/>
      <c r="BRN241" s="56"/>
      <c r="BRO241" s="56"/>
      <c r="BRP241" s="56"/>
      <c r="BRQ241" s="56"/>
      <c r="BRR241" s="56"/>
      <c r="BRS241" s="56"/>
      <c r="BRT241" s="56"/>
      <c r="BRU241" s="56"/>
      <c r="BRV241" s="56"/>
      <c r="BRW241" s="56"/>
      <c r="BRX241" s="56"/>
      <c r="BRY241" s="56"/>
      <c r="BRZ241" s="56"/>
      <c r="BSA241" s="56"/>
      <c r="BSB241" s="56"/>
      <c r="BSC241" s="56"/>
      <c r="BSD241" s="56"/>
      <c r="BSE241" s="56"/>
      <c r="BSF241" s="56"/>
      <c r="BSG241" s="56"/>
      <c r="BSH241" s="56"/>
      <c r="BSI241" s="56"/>
      <c r="BSJ241" s="56"/>
      <c r="BSK241" s="56"/>
      <c r="BSL241" s="56"/>
      <c r="BSM241" s="56"/>
      <c r="BSN241" s="56"/>
      <c r="BSO241" s="56"/>
      <c r="BSP241" s="56"/>
      <c r="BSQ241" s="56"/>
      <c r="BSR241" s="56"/>
      <c r="BSS241" s="56"/>
      <c r="BST241" s="56"/>
      <c r="BSU241" s="56"/>
      <c r="BSV241" s="56"/>
      <c r="BSW241" s="56"/>
      <c r="BSX241" s="56"/>
      <c r="BSY241" s="56"/>
      <c r="BSZ241" s="56"/>
      <c r="BTA241" s="56"/>
      <c r="BTB241" s="56"/>
      <c r="BTC241" s="56"/>
      <c r="BTD241" s="56"/>
      <c r="BTE241" s="56"/>
      <c r="BTF241" s="56"/>
      <c r="BTG241" s="56"/>
      <c r="BTH241" s="56"/>
      <c r="BTI241" s="56"/>
      <c r="BTJ241" s="56"/>
      <c r="BTK241" s="56"/>
      <c r="BTL241" s="56"/>
      <c r="BTM241" s="56"/>
      <c r="BTN241" s="56"/>
      <c r="BTO241" s="56"/>
      <c r="BTP241" s="56"/>
      <c r="BTQ241" s="56"/>
      <c r="BTR241" s="56"/>
      <c r="BTS241" s="56"/>
      <c r="BTT241" s="56"/>
      <c r="BTU241" s="56"/>
      <c r="BTV241" s="56"/>
      <c r="BTW241" s="56"/>
      <c r="BTX241" s="56"/>
      <c r="BTY241" s="56"/>
      <c r="BTZ241" s="56"/>
      <c r="BUA241" s="56"/>
      <c r="BUB241" s="56"/>
      <c r="BUC241" s="56"/>
      <c r="BUD241" s="56"/>
      <c r="BUE241" s="56"/>
      <c r="BUF241" s="56"/>
      <c r="BUG241" s="56"/>
      <c r="BUH241" s="56"/>
      <c r="BUI241" s="56"/>
      <c r="BUJ241" s="56"/>
      <c r="BUK241" s="56"/>
      <c r="BUL241" s="56"/>
      <c r="BUM241" s="56"/>
      <c r="BUN241" s="56"/>
      <c r="BUO241" s="56"/>
      <c r="BUP241" s="56"/>
      <c r="BUQ241" s="56"/>
      <c r="BUR241" s="56"/>
      <c r="BUS241" s="56"/>
      <c r="BUT241" s="56"/>
      <c r="BUU241" s="56"/>
      <c r="BUV241" s="56"/>
      <c r="BUW241" s="56"/>
      <c r="BUX241" s="56"/>
      <c r="BUY241" s="56"/>
      <c r="BUZ241" s="56"/>
      <c r="BVA241" s="56"/>
      <c r="BVB241" s="56"/>
      <c r="BVC241" s="56"/>
      <c r="BVD241" s="56"/>
      <c r="BVE241" s="56"/>
      <c r="BVF241" s="56"/>
      <c r="BVG241" s="56"/>
      <c r="BVH241" s="56"/>
      <c r="BVI241" s="56"/>
      <c r="BVJ241" s="56"/>
      <c r="BVK241" s="56"/>
      <c r="BVL241" s="56"/>
      <c r="BVM241" s="56"/>
      <c r="BVN241" s="56"/>
      <c r="BVO241" s="56"/>
      <c r="BVP241" s="56"/>
      <c r="BVQ241" s="56"/>
      <c r="BVR241" s="56"/>
      <c r="BVS241" s="56"/>
      <c r="BVT241" s="56"/>
      <c r="BVU241" s="56"/>
      <c r="BVV241" s="56"/>
      <c r="BVW241" s="56"/>
      <c r="BVX241" s="56"/>
      <c r="BVY241" s="56"/>
      <c r="BVZ241" s="56"/>
      <c r="BWA241" s="56"/>
      <c r="BWB241" s="56"/>
      <c r="BWC241" s="56"/>
      <c r="BWD241" s="56"/>
      <c r="BWE241" s="56"/>
      <c r="BWF241" s="56"/>
      <c r="BWG241" s="56"/>
      <c r="BWH241" s="56"/>
      <c r="BWI241" s="56"/>
      <c r="BWJ241" s="56"/>
      <c r="BWK241" s="56"/>
      <c r="BWL241" s="56"/>
      <c r="BWM241" s="56"/>
      <c r="BWN241" s="56"/>
      <c r="BWO241" s="56"/>
      <c r="BWP241" s="56"/>
      <c r="BWQ241" s="56"/>
      <c r="BWR241" s="56"/>
      <c r="BWS241" s="56"/>
      <c r="BWT241" s="56"/>
      <c r="BWU241" s="56"/>
      <c r="BWV241" s="56"/>
      <c r="BWW241" s="56"/>
      <c r="BWX241" s="56"/>
      <c r="BWY241" s="56"/>
      <c r="BWZ241" s="56"/>
      <c r="BXA241" s="56"/>
      <c r="BXB241" s="56"/>
      <c r="BXC241" s="56"/>
      <c r="BXD241" s="56"/>
      <c r="BXE241" s="56"/>
      <c r="BXF241" s="56"/>
      <c r="BXG241" s="56"/>
      <c r="BXH241" s="56"/>
      <c r="BXI241" s="56"/>
      <c r="BXJ241" s="56"/>
      <c r="BXK241" s="56"/>
      <c r="BXL241" s="56"/>
      <c r="BXM241" s="56"/>
      <c r="BXN241" s="56"/>
      <c r="BXO241" s="56"/>
      <c r="BXP241" s="56"/>
      <c r="BXQ241" s="56"/>
      <c r="BXR241" s="56"/>
      <c r="BXS241" s="56"/>
      <c r="BXT241" s="56"/>
      <c r="BXU241" s="56"/>
      <c r="BXV241" s="56"/>
      <c r="BXW241" s="56"/>
      <c r="BXX241" s="56"/>
      <c r="BXY241" s="56"/>
      <c r="BXZ241" s="56"/>
      <c r="BYA241" s="56"/>
      <c r="BYB241" s="56"/>
      <c r="BYC241" s="56"/>
      <c r="BYD241" s="56"/>
      <c r="BYE241" s="56"/>
      <c r="BYF241" s="56"/>
      <c r="BYG241" s="56"/>
      <c r="BYH241" s="56"/>
      <c r="BYI241" s="56"/>
      <c r="BYJ241" s="56"/>
      <c r="BYK241" s="56"/>
      <c r="BYL241" s="56"/>
      <c r="BYM241" s="56"/>
      <c r="BYN241" s="56"/>
      <c r="BYO241" s="56"/>
      <c r="BYP241" s="56"/>
      <c r="BYQ241" s="56"/>
      <c r="BYR241" s="56"/>
      <c r="BYS241" s="56"/>
      <c r="BYT241" s="56"/>
      <c r="BYU241" s="56"/>
      <c r="BYV241" s="56"/>
      <c r="BYW241" s="56"/>
      <c r="BYX241" s="56"/>
      <c r="BYY241" s="56"/>
      <c r="BYZ241" s="56"/>
      <c r="BZA241" s="56"/>
      <c r="BZB241" s="56"/>
      <c r="BZC241" s="56"/>
      <c r="BZD241" s="56"/>
      <c r="BZE241" s="56"/>
      <c r="BZF241" s="56"/>
      <c r="BZG241" s="56"/>
      <c r="BZH241" s="56"/>
      <c r="BZI241" s="56"/>
      <c r="BZJ241" s="56"/>
      <c r="BZK241" s="56"/>
      <c r="BZL241" s="56"/>
      <c r="BZM241" s="56"/>
      <c r="BZN241" s="56"/>
      <c r="BZO241" s="56"/>
      <c r="BZP241" s="56"/>
      <c r="BZQ241" s="56"/>
      <c r="BZR241" s="56"/>
      <c r="BZS241" s="56"/>
      <c r="BZT241" s="56"/>
      <c r="BZU241" s="56"/>
      <c r="BZV241" s="56"/>
      <c r="BZW241" s="56"/>
      <c r="BZX241" s="56"/>
      <c r="BZY241" s="56"/>
      <c r="BZZ241" s="56"/>
      <c r="CAA241" s="56"/>
      <c r="CAB241" s="56"/>
      <c r="CAC241" s="56"/>
      <c r="CAD241" s="56"/>
      <c r="CAE241" s="56"/>
      <c r="CAF241" s="56"/>
      <c r="CAG241" s="56"/>
      <c r="CAH241" s="56"/>
      <c r="CAI241" s="56"/>
      <c r="CAJ241" s="56"/>
      <c r="CAK241" s="56"/>
      <c r="CAL241" s="56"/>
      <c r="CAM241" s="56"/>
      <c r="CAN241" s="56"/>
      <c r="CAO241" s="56"/>
      <c r="CAP241" s="56"/>
      <c r="CAQ241" s="56"/>
      <c r="CAR241" s="56"/>
      <c r="CAS241" s="56"/>
      <c r="CAT241" s="56"/>
      <c r="CAU241" s="56"/>
      <c r="CAV241" s="56"/>
      <c r="CAW241" s="56"/>
      <c r="CAX241" s="56"/>
      <c r="CAY241" s="56"/>
      <c r="CAZ241" s="56"/>
      <c r="CBA241" s="56"/>
      <c r="CBB241" s="56"/>
      <c r="CBC241" s="56"/>
      <c r="CBD241" s="56"/>
      <c r="CBE241" s="56"/>
      <c r="CBF241" s="56"/>
      <c r="CBG241" s="56"/>
      <c r="CBH241" s="56"/>
      <c r="CBI241" s="56"/>
      <c r="CBJ241" s="56"/>
      <c r="CBK241" s="56"/>
      <c r="CBL241" s="56"/>
      <c r="CBM241" s="56"/>
      <c r="CBN241" s="56"/>
      <c r="CBO241" s="56"/>
      <c r="CBP241" s="56"/>
      <c r="CBQ241" s="56"/>
      <c r="CBR241" s="56"/>
      <c r="CBS241" s="56"/>
      <c r="CBT241" s="56"/>
      <c r="CBU241" s="56"/>
      <c r="CBV241" s="56"/>
      <c r="CBW241" s="56"/>
      <c r="CBX241" s="56"/>
      <c r="CBY241" s="56"/>
      <c r="CBZ241" s="56"/>
      <c r="CCA241" s="56"/>
      <c r="CCB241" s="56"/>
      <c r="CCC241" s="56"/>
      <c r="CCD241" s="56"/>
      <c r="CCE241" s="56"/>
      <c r="CCF241" s="56"/>
      <c r="CCG241" s="56"/>
      <c r="CCH241" s="56"/>
      <c r="CCI241" s="56"/>
      <c r="CCJ241" s="56"/>
      <c r="CCK241" s="56"/>
      <c r="CCL241" s="56"/>
      <c r="CCM241" s="56"/>
      <c r="CCN241" s="56"/>
      <c r="CCO241" s="56"/>
      <c r="CCP241" s="56"/>
      <c r="CCQ241" s="56"/>
      <c r="CCR241" s="56"/>
      <c r="CCS241" s="56"/>
      <c r="CCT241" s="56"/>
      <c r="CCU241" s="56"/>
      <c r="CCV241" s="56"/>
      <c r="CCW241" s="56"/>
      <c r="CCX241" s="56"/>
      <c r="CCY241" s="56"/>
      <c r="CCZ241" s="56"/>
      <c r="CDA241" s="56"/>
      <c r="CDB241" s="56"/>
      <c r="CDC241" s="56"/>
      <c r="CDD241" s="56"/>
      <c r="CDE241" s="56"/>
      <c r="CDF241" s="56"/>
      <c r="CDG241" s="56"/>
      <c r="CDH241" s="56"/>
      <c r="CDI241" s="56"/>
      <c r="CDJ241" s="56"/>
      <c r="CDK241" s="56"/>
      <c r="CDL241" s="56"/>
      <c r="CDM241" s="56"/>
      <c r="CDN241" s="56"/>
      <c r="CDO241" s="56"/>
      <c r="CDP241" s="56"/>
      <c r="CDQ241" s="56"/>
      <c r="CDR241" s="56"/>
      <c r="CDS241" s="56"/>
      <c r="CDT241" s="56"/>
      <c r="CDU241" s="56"/>
      <c r="CDV241" s="56"/>
      <c r="CDW241" s="56"/>
      <c r="CDX241" s="56"/>
      <c r="CDY241" s="56"/>
      <c r="CDZ241" s="56"/>
      <c r="CEA241" s="56"/>
      <c r="CEB241" s="56"/>
      <c r="CEC241" s="56"/>
      <c r="CED241" s="56"/>
      <c r="CEE241" s="56"/>
      <c r="CEF241" s="56"/>
      <c r="CEG241" s="56"/>
      <c r="CEH241" s="56"/>
      <c r="CEI241" s="56"/>
      <c r="CEJ241" s="56"/>
      <c r="CEK241" s="56"/>
      <c r="CEL241" s="56"/>
      <c r="CEM241" s="56"/>
      <c r="CEN241" s="56"/>
      <c r="CEO241" s="56"/>
      <c r="CEP241" s="56"/>
      <c r="CEQ241" s="56"/>
      <c r="CER241" s="56"/>
      <c r="CES241" s="56"/>
      <c r="CET241" s="56"/>
      <c r="CEU241" s="56"/>
      <c r="CEV241" s="56"/>
      <c r="CEW241" s="56"/>
      <c r="CEX241" s="56"/>
      <c r="CEY241" s="56"/>
      <c r="CEZ241" s="56"/>
      <c r="CFA241" s="56"/>
      <c r="CFB241" s="56"/>
      <c r="CFC241" s="56"/>
      <c r="CFD241" s="56"/>
      <c r="CFE241" s="56"/>
      <c r="CFF241" s="56"/>
      <c r="CFG241" s="56"/>
      <c r="CFH241" s="56"/>
      <c r="CFI241" s="56"/>
      <c r="CFJ241" s="56"/>
      <c r="CFK241" s="56"/>
      <c r="CFL241" s="56"/>
      <c r="CFM241" s="56"/>
      <c r="CFN241" s="56"/>
      <c r="CFO241" s="56"/>
      <c r="CFP241" s="56"/>
      <c r="CFQ241" s="56"/>
      <c r="CFR241" s="56"/>
      <c r="CFS241" s="56"/>
      <c r="CFT241" s="56"/>
      <c r="CFU241" s="56"/>
      <c r="CFV241" s="56"/>
      <c r="CFW241" s="56"/>
      <c r="CFX241" s="56"/>
      <c r="CFY241" s="56"/>
      <c r="CFZ241" s="56"/>
      <c r="CGA241" s="56"/>
      <c r="CGB241" s="56"/>
      <c r="CGC241" s="56"/>
      <c r="CGD241" s="56"/>
      <c r="CGE241" s="56"/>
      <c r="CGF241" s="56"/>
      <c r="CGG241" s="56"/>
      <c r="CGH241" s="56"/>
      <c r="CGI241" s="56"/>
      <c r="CGJ241" s="56"/>
      <c r="CGK241" s="56"/>
      <c r="CGL241" s="56"/>
      <c r="CGM241" s="56"/>
      <c r="CGN241" s="56"/>
      <c r="CGO241" s="56"/>
      <c r="CGP241" s="56"/>
      <c r="CGQ241" s="56"/>
      <c r="CGR241" s="56"/>
      <c r="CGS241" s="56"/>
      <c r="CGT241" s="56"/>
      <c r="CGU241" s="56"/>
      <c r="CGV241" s="56"/>
      <c r="CGW241" s="56"/>
      <c r="CGX241" s="56"/>
      <c r="CGY241" s="56"/>
      <c r="CGZ241" s="56"/>
      <c r="CHA241" s="56"/>
      <c r="CHB241" s="56"/>
      <c r="CHC241" s="56"/>
      <c r="CHD241" s="56"/>
      <c r="CHE241" s="56"/>
      <c r="CHF241" s="56"/>
      <c r="CHG241" s="56"/>
      <c r="CHH241" s="56"/>
      <c r="CHI241" s="56"/>
      <c r="CHJ241" s="56"/>
      <c r="CHK241" s="56"/>
      <c r="CHL241" s="56"/>
      <c r="CHM241" s="56"/>
      <c r="CHN241" s="56"/>
      <c r="CHO241" s="56"/>
      <c r="CHP241" s="56"/>
      <c r="CHQ241" s="56"/>
      <c r="CHR241" s="56"/>
      <c r="CHS241" s="56"/>
      <c r="CHT241" s="56"/>
      <c r="CHU241" s="56"/>
      <c r="CHV241" s="56"/>
      <c r="CHW241" s="56"/>
      <c r="CHX241" s="56"/>
      <c r="CHY241" s="56"/>
      <c r="CHZ241" s="56"/>
      <c r="CIA241" s="56"/>
      <c r="CIB241" s="56"/>
      <c r="CIC241" s="56"/>
      <c r="CID241" s="56"/>
      <c r="CIE241" s="56"/>
      <c r="CIF241" s="56"/>
      <c r="CIG241" s="56"/>
      <c r="CIH241" s="56"/>
      <c r="CII241" s="56"/>
      <c r="CIJ241" s="56"/>
      <c r="CIK241" s="56"/>
      <c r="CIL241" s="56"/>
      <c r="CIM241" s="56"/>
      <c r="CIN241" s="56"/>
      <c r="CIO241" s="56"/>
      <c r="CIP241" s="56"/>
      <c r="CIQ241" s="56"/>
      <c r="CIR241" s="56"/>
      <c r="CIS241" s="56"/>
      <c r="CIT241" s="56"/>
      <c r="CIU241" s="56"/>
      <c r="CIV241" s="56"/>
      <c r="CIW241" s="56"/>
      <c r="CIX241" s="56"/>
      <c r="CIY241" s="56"/>
      <c r="CIZ241" s="56"/>
      <c r="CJA241" s="56"/>
      <c r="CJB241" s="56"/>
      <c r="CJC241" s="56"/>
      <c r="CJD241" s="56"/>
      <c r="CJE241" s="56"/>
      <c r="CJF241" s="56"/>
      <c r="CJG241" s="56"/>
      <c r="CJH241" s="56"/>
      <c r="CJI241" s="56"/>
      <c r="CJJ241" s="56"/>
      <c r="CJK241" s="56"/>
      <c r="CJL241" s="56"/>
      <c r="CJM241" s="56"/>
      <c r="CJN241" s="56"/>
      <c r="CJO241" s="56"/>
      <c r="CJP241" s="56"/>
      <c r="CJQ241" s="56"/>
      <c r="CJR241" s="56"/>
      <c r="CJS241" s="56"/>
      <c r="CJT241" s="56"/>
      <c r="CJU241" s="56"/>
      <c r="CJV241" s="56"/>
      <c r="CJW241" s="56"/>
      <c r="CJX241" s="56"/>
      <c r="CJY241" s="56"/>
      <c r="CJZ241" s="56"/>
      <c r="CKA241" s="56"/>
      <c r="CKB241" s="56"/>
      <c r="CKC241" s="56"/>
      <c r="CKD241" s="56"/>
      <c r="CKE241" s="56"/>
      <c r="CKF241" s="56"/>
      <c r="CKG241" s="56"/>
      <c r="CKH241" s="56"/>
      <c r="CKI241" s="56"/>
      <c r="CKJ241" s="56"/>
      <c r="CKK241" s="56"/>
      <c r="CKL241" s="56"/>
      <c r="CKM241" s="56"/>
      <c r="CKN241" s="56"/>
      <c r="CKO241" s="56"/>
      <c r="CKP241" s="56"/>
      <c r="CKQ241" s="56"/>
      <c r="CKR241" s="56"/>
      <c r="CKS241" s="56"/>
      <c r="CKT241" s="56"/>
      <c r="CKU241" s="56"/>
      <c r="CKV241" s="56"/>
      <c r="CKW241" s="56"/>
      <c r="CKX241" s="56"/>
      <c r="CKY241" s="56"/>
      <c r="CKZ241" s="56"/>
      <c r="CLA241" s="56"/>
      <c r="CLB241" s="56"/>
      <c r="CLC241" s="56"/>
      <c r="CLD241" s="56"/>
      <c r="CLE241" s="56"/>
      <c r="CLF241" s="56"/>
      <c r="CLG241" s="56"/>
      <c r="CLH241" s="56"/>
      <c r="CLI241" s="56"/>
      <c r="CLJ241" s="56"/>
      <c r="CLK241" s="56"/>
      <c r="CLL241" s="56"/>
      <c r="CLM241" s="56"/>
      <c r="CLN241" s="56"/>
      <c r="CLO241" s="56"/>
      <c r="CLP241" s="56"/>
      <c r="CLQ241" s="56"/>
      <c r="CLR241" s="56"/>
      <c r="CLS241" s="56"/>
      <c r="CLT241" s="56"/>
      <c r="CLU241" s="56"/>
      <c r="CLV241" s="56"/>
      <c r="CLW241" s="56"/>
      <c r="CLX241" s="56"/>
      <c r="CLY241" s="56"/>
      <c r="CLZ241" s="56"/>
      <c r="CMA241" s="56"/>
      <c r="CMB241" s="56"/>
      <c r="CMC241" s="56"/>
      <c r="CMD241" s="56"/>
      <c r="CME241" s="56"/>
      <c r="CMF241" s="56"/>
      <c r="CMG241" s="56"/>
      <c r="CMH241" s="56"/>
      <c r="CMI241" s="56"/>
      <c r="CMJ241" s="56"/>
      <c r="CMK241" s="56"/>
      <c r="CML241" s="56"/>
      <c r="CMM241" s="56"/>
      <c r="CMN241" s="56"/>
      <c r="CMO241" s="56"/>
      <c r="CMP241" s="56"/>
      <c r="CMQ241" s="56"/>
      <c r="CMR241" s="56"/>
      <c r="CMS241" s="56"/>
      <c r="CMT241" s="56"/>
      <c r="CMU241" s="56"/>
      <c r="CMV241" s="56"/>
      <c r="CMW241" s="56"/>
      <c r="CMX241" s="56"/>
      <c r="CMY241" s="56"/>
      <c r="CMZ241" s="56"/>
      <c r="CNA241" s="56"/>
      <c r="CNB241" s="56"/>
      <c r="CNC241" s="56"/>
      <c r="CND241" s="56"/>
      <c r="CNE241" s="56"/>
      <c r="CNF241" s="56"/>
      <c r="CNG241" s="56"/>
      <c r="CNH241" s="56"/>
      <c r="CNI241" s="56"/>
      <c r="CNJ241" s="56"/>
      <c r="CNK241" s="56"/>
      <c r="CNL241" s="56"/>
      <c r="CNM241" s="56"/>
      <c r="CNN241" s="56"/>
      <c r="CNO241" s="56"/>
      <c r="CNP241" s="56"/>
      <c r="CNQ241" s="56"/>
      <c r="CNR241" s="56"/>
      <c r="CNS241" s="56"/>
      <c r="CNT241" s="56"/>
      <c r="CNU241" s="56"/>
      <c r="CNV241" s="56"/>
      <c r="CNW241" s="56"/>
      <c r="CNX241" s="56"/>
      <c r="CNY241" s="56"/>
      <c r="CNZ241" s="56"/>
      <c r="COA241" s="56"/>
      <c r="COB241" s="56"/>
      <c r="COC241" s="56"/>
      <c r="COD241" s="56"/>
      <c r="COE241" s="56"/>
      <c r="COF241" s="56"/>
      <c r="COG241" s="56"/>
      <c r="COH241" s="56"/>
      <c r="COI241" s="56"/>
      <c r="COJ241" s="56"/>
      <c r="COK241" s="56"/>
      <c r="COL241" s="56"/>
      <c r="COM241" s="56"/>
      <c r="CON241" s="56"/>
      <c r="COO241" s="56"/>
      <c r="COP241" s="56"/>
      <c r="COQ241" s="56"/>
      <c r="COR241" s="56"/>
      <c r="COS241" s="56"/>
      <c r="COT241" s="56"/>
      <c r="COU241" s="56"/>
      <c r="COV241" s="56"/>
      <c r="COW241" s="56"/>
      <c r="COX241" s="56"/>
      <c r="COY241" s="56"/>
      <c r="COZ241" s="56"/>
      <c r="CPA241" s="56"/>
      <c r="CPB241" s="56"/>
      <c r="CPC241" s="56"/>
      <c r="CPD241" s="56"/>
      <c r="CPE241" s="56"/>
      <c r="CPF241" s="56"/>
      <c r="CPG241" s="56"/>
      <c r="CPH241" s="56"/>
      <c r="CPI241" s="56"/>
      <c r="CPJ241" s="56"/>
      <c r="CPK241" s="56"/>
      <c r="CPL241" s="56"/>
      <c r="CPM241" s="56"/>
      <c r="CPN241" s="56"/>
      <c r="CPO241" s="56"/>
      <c r="CPP241" s="56"/>
      <c r="CPQ241" s="56"/>
      <c r="CPR241" s="56"/>
      <c r="CPS241" s="56"/>
      <c r="CPT241" s="56"/>
      <c r="CPU241" s="56"/>
      <c r="CPV241" s="56"/>
      <c r="CPW241" s="56"/>
      <c r="CPX241" s="56"/>
      <c r="CPY241" s="56"/>
      <c r="CPZ241" s="56"/>
      <c r="CQA241" s="56"/>
      <c r="CQB241" s="56"/>
      <c r="CQC241" s="56"/>
      <c r="CQD241" s="56"/>
      <c r="CQE241" s="56"/>
      <c r="CQF241" s="56"/>
      <c r="CQG241" s="56"/>
      <c r="CQH241" s="56"/>
      <c r="CQI241" s="56"/>
      <c r="CQJ241" s="56"/>
      <c r="CQK241" s="56"/>
      <c r="CQL241" s="56"/>
      <c r="CQM241" s="56"/>
      <c r="CQN241" s="56"/>
      <c r="CQO241" s="56"/>
      <c r="CQP241" s="56"/>
      <c r="CQQ241" s="56"/>
      <c r="CQR241" s="56"/>
      <c r="CQS241" s="56"/>
      <c r="CQT241" s="56"/>
      <c r="CQU241" s="56"/>
      <c r="CQV241" s="56"/>
      <c r="CQW241" s="56"/>
      <c r="CQX241" s="56"/>
      <c r="CQY241" s="56"/>
      <c r="CQZ241" s="56"/>
      <c r="CRA241" s="56"/>
      <c r="CRB241" s="56"/>
      <c r="CRC241" s="56"/>
      <c r="CRD241" s="56"/>
      <c r="CRE241" s="56"/>
      <c r="CRF241" s="56"/>
      <c r="CRG241" s="56"/>
      <c r="CRH241" s="56"/>
      <c r="CRI241" s="56"/>
      <c r="CRJ241" s="56"/>
      <c r="CRK241" s="56"/>
      <c r="CRL241" s="56"/>
      <c r="CRM241" s="56"/>
      <c r="CRN241" s="56"/>
      <c r="CRO241" s="56"/>
      <c r="CRP241" s="56"/>
      <c r="CRQ241" s="56"/>
      <c r="CRR241" s="56"/>
      <c r="CRS241" s="56"/>
      <c r="CRT241" s="56"/>
      <c r="CRU241" s="56"/>
      <c r="CRV241" s="56"/>
      <c r="CRW241" s="56"/>
      <c r="CRX241" s="56"/>
      <c r="CRY241" s="56"/>
      <c r="CRZ241" s="56"/>
      <c r="CSA241" s="56"/>
      <c r="CSB241" s="56"/>
      <c r="CSC241" s="56"/>
      <c r="CSD241" s="56"/>
      <c r="CSE241" s="56"/>
      <c r="CSF241" s="56"/>
      <c r="CSG241" s="56"/>
      <c r="CSH241" s="56"/>
      <c r="CSI241" s="56"/>
      <c r="CSJ241" s="56"/>
      <c r="CSK241" s="56"/>
      <c r="CSL241" s="56"/>
      <c r="CSM241" s="56"/>
      <c r="CSN241" s="56"/>
      <c r="CSO241" s="56"/>
      <c r="CSP241" s="56"/>
      <c r="CSQ241" s="56"/>
      <c r="CSR241" s="56"/>
      <c r="CSS241" s="56"/>
      <c r="CST241" s="56"/>
      <c r="CSU241" s="56"/>
      <c r="CSV241" s="56"/>
      <c r="CSW241" s="56"/>
      <c r="CSX241" s="56"/>
      <c r="CSY241" s="56"/>
      <c r="CSZ241" s="56"/>
      <c r="CTA241" s="56"/>
      <c r="CTB241" s="56"/>
      <c r="CTC241" s="56"/>
      <c r="CTD241" s="56"/>
      <c r="CTE241" s="56"/>
      <c r="CTF241" s="56"/>
      <c r="CTG241" s="56"/>
      <c r="CTH241" s="56"/>
      <c r="CTI241" s="56"/>
      <c r="CTJ241" s="56"/>
      <c r="CTK241" s="56"/>
      <c r="CTL241" s="56"/>
      <c r="CTM241" s="56"/>
      <c r="CTN241" s="56"/>
      <c r="CTO241" s="56"/>
      <c r="CTP241" s="56"/>
      <c r="CTQ241" s="56"/>
      <c r="CTR241" s="56"/>
      <c r="CTS241" s="56"/>
      <c r="CTT241" s="56"/>
      <c r="CTU241" s="56"/>
      <c r="CTV241" s="56"/>
      <c r="CTW241" s="56"/>
      <c r="CTX241" s="56"/>
      <c r="CTY241" s="56"/>
      <c r="CTZ241" s="56"/>
      <c r="CUA241" s="56"/>
      <c r="CUB241" s="56"/>
      <c r="CUC241" s="56"/>
      <c r="CUD241" s="56"/>
      <c r="CUE241" s="56"/>
      <c r="CUF241" s="56"/>
      <c r="CUG241" s="56"/>
      <c r="CUH241" s="56"/>
      <c r="CUI241" s="56"/>
      <c r="CUJ241" s="56"/>
      <c r="CUK241" s="56"/>
      <c r="CUL241" s="56"/>
      <c r="CUM241" s="56"/>
      <c r="CUN241" s="56"/>
      <c r="CUO241" s="56"/>
      <c r="CUP241" s="56"/>
      <c r="CUQ241" s="56"/>
      <c r="CUR241" s="56"/>
      <c r="CUS241" s="56"/>
      <c r="CUT241" s="56"/>
      <c r="CUU241" s="56"/>
      <c r="CUV241" s="56"/>
      <c r="CUW241" s="56"/>
      <c r="CUX241" s="56"/>
      <c r="CUY241" s="56"/>
      <c r="CUZ241" s="56"/>
      <c r="CVA241" s="56"/>
      <c r="CVB241" s="56"/>
      <c r="CVC241" s="56"/>
      <c r="CVD241" s="56"/>
      <c r="CVE241" s="56"/>
      <c r="CVF241" s="56"/>
      <c r="CVG241" s="56"/>
      <c r="CVH241" s="56"/>
      <c r="CVI241" s="56"/>
      <c r="CVJ241" s="56"/>
      <c r="CVK241" s="56"/>
      <c r="CVL241" s="56"/>
      <c r="CVM241" s="56"/>
      <c r="CVN241" s="56"/>
      <c r="CVO241" s="56"/>
      <c r="CVP241" s="56"/>
      <c r="CVQ241" s="56"/>
      <c r="CVR241" s="56"/>
      <c r="CVS241" s="56"/>
      <c r="CVT241" s="56"/>
      <c r="CVU241" s="56"/>
      <c r="CVV241" s="56"/>
      <c r="CVW241" s="56"/>
      <c r="CVX241" s="56"/>
      <c r="CVY241" s="56"/>
      <c r="CVZ241" s="56"/>
      <c r="CWA241" s="56"/>
      <c r="CWB241" s="56"/>
      <c r="CWC241" s="56"/>
      <c r="CWD241" s="56"/>
      <c r="CWE241" s="56"/>
      <c r="CWF241" s="56"/>
      <c r="CWG241" s="56"/>
      <c r="CWH241" s="56"/>
      <c r="CWI241" s="56"/>
      <c r="CWJ241" s="56"/>
      <c r="CWK241" s="56"/>
      <c r="CWL241" s="56"/>
      <c r="CWM241" s="56"/>
      <c r="CWN241" s="56"/>
      <c r="CWO241" s="56"/>
      <c r="CWP241" s="56"/>
      <c r="CWQ241" s="56"/>
      <c r="CWR241" s="56"/>
      <c r="CWS241" s="56"/>
      <c r="CWT241" s="56"/>
      <c r="CWU241" s="56"/>
      <c r="CWV241" s="56"/>
      <c r="CWW241" s="56"/>
      <c r="CWX241" s="56"/>
      <c r="CWY241" s="56"/>
      <c r="CWZ241" s="56"/>
      <c r="CXA241" s="56"/>
      <c r="CXB241" s="56"/>
      <c r="CXC241" s="56"/>
      <c r="CXD241" s="56"/>
      <c r="CXE241" s="56"/>
      <c r="CXF241" s="56"/>
      <c r="CXG241" s="56"/>
      <c r="CXH241" s="56"/>
      <c r="CXI241" s="56"/>
      <c r="CXJ241" s="56"/>
      <c r="CXK241" s="56"/>
      <c r="CXL241" s="56"/>
      <c r="CXM241" s="56"/>
      <c r="CXN241" s="56"/>
      <c r="CXO241" s="56"/>
      <c r="CXP241" s="56"/>
      <c r="CXQ241" s="56"/>
      <c r="CXR241" s="56"/>
      <c r="CXS241" s="56"/>
      <c r="CXT241" s="56"/>
      <c r="CXU241" s="56"/>
      <c r="CXV241" s="56"/>
      <c r="CXW241" s="56"/>
      <c r="CXX241" s="56"/>
      <c r="CXY241" s="56"/>
      <c r="CXZ241" s="56"/>
      <c r="CYA241" s="56"/>
      <c r="CYB241" s="56"/>
      <c r="CYC241" s="56"/>
      <c r="CYD241" s="56"/>
      <c r="CYE241" s="56"/>
      <c r="CYF241" s="56"/>
      <c r="CYG241" s="56"/>
      <c r="CYH241" s="56"/>
      <c r="CYI241" s="56"/>
      <c r="CYJ241" s="56"/>
      <c r="CYK241" s="56"/>
      <c r="CYL241" s="56"/>
      <c r="CYM241" s="56"/>
      <c r="CYN241" s="56"/>
      <c r="CYO241" s="56"/>
      <c r="CYP241" s="56"/>
      <c r="CYQ241" s="56"/>
      <c r="CYR241" s="56"/>
      <c r="CYS241" s="56"/>
      <c r="CYT241" s="56"/>
      <c r="CYU241" s="56"/>
      <c r="CYV241" s="56"/>
      <c r="CYW241" s="56"/>
      <c r="CYX241" s="56"/>
      <c r="CYY241" s="56"/>
      <c r="CYZ241" s="56"/>
      <c r="CZA241" s="56"/>
      <c r="CZB241" s="56"/>
      <c r="CZC241" s="56"/>
      <c r="CZD241" s="56"/>
      <c r="CZE241" s="56"/>
      <c r="CZF241" s="56"/>
      <c r="CZG241" s="56"/>
      <c r="CZH241" s="56"/>
      <c r="CZI241" s="56"/>
      <c r="CZJ241" s="56"/>
      <c r="CZK241" s="56"/>
      <c r="CZL241" s="56"/>
      <c r="CZM241" s="56"/>
      <c r="CZN241" s="56"/>
      <c r="CZO241" s="56"/>
      <c r="CZP241" s="56"/>
      <c r="CZQ241" s="56"/>
      <c r="CZR241" s="56"/>
      <c r="CZS241" s="56"/>
      <c r="CZT241" s="56"/>
      <c r="CZU241" s="56"/>
      <c r="CZV241" s="56"/>
      <c r="CZW241" s="56"/>
      <c r="CZX241" s="56"/>
      <c r="CZY241" s="56"/>
      <c r="CZZ241" s="56"/>
      <c r="DAA241" s="56"/>
      <c r="DAB241" s="56"/>
      <c r="DAC241" s="56"/>
      <c r="DAD241" s="56"/>
      <c r="DAE241" s="56"/>
      <c r="DAF241" s="56"/>
      <c r="DAG241" s="56"/>
      <c r="DAH241" s="56"/>
      <c r="DAI241" s="56"/>
      <c r="DAJ241" s="56"/>
      <c r="DAK241" s="56"/>
      <c r="DAL241" s="56"/>
      <c r="DAM241" s="56"/>
      <c r="DAN241" s="56"/>
      <c r="DAO241" s="56"/>
      <c r="DAP241" s="56"/>
      <c r="DAQ241" s="56"/>
      <c r="DAR241" s="56"/>
      <c r="DAS241" s="56"/>
      <c r="DAT241" s="56"/>
      <c r="DAU241" s="56"/>
      <c r="DAV241" s="56"/>
      <c r="DAW241" s="56"/>
      <c r="DAX241" s="56"/>
      <c r="DAY241" s="56"/>
      <c r="DAZ241" s="56"/>
      <c r="DBA241" s="56"/>
      <c r="DBB241" s="56"/>
      <c r="DBC241" s="56"/>
      <c r="DBD241" s="56"/>
      <c r="DBE241" s="56"/>
      <c r="DBF241" s="56"/>
      <c r="DBG241" s="56"/>
      <c r="DBH241" s="56"/>
      <c r="DBI241" s="56"/>
      <c r="DBJ241" s="56"/>
      <c r="DBK241" s="56"/>
      <c r="DBL241" s="56"/>
      <c r="DBM241" s="56"/>
      <c r="DBN241" s="56"/>
      <c r="DBO241" s="56"/>
      <c r="DBP241" s="56"/>
      <c r="DBQ241" s="56"/>
      <c r="DBR241" s="56"/>
      <c r="DBS241" s="56"/>
      <c r="DBT241" s="56"/>
      <c r="DBU241" s="56"/>
      <c r="DBV241" s="56"/>
      <c r="DBW241" s="56"/>
      <c r="DBX241" s="56"/>
      <c r="DBY241" s="56"/>
      <c r="DBZ241" s="56"/>
      <c r="DCA241" s="56"/>
      <c r="DCB241" s="56"/>
      <c r="DCC241" s="56"/>
      <c r="DCD241" s="56"/>
      <c r="DCE241" s="56"/>
      <c r="DCF241" s="56"/>
      <c r="DCG241" s="56"/>
      <c r="DCH241" s="56"/>
      <c r="DCI241" s="56"/>
      <c r="DCJ241" s="56"/>
      <c r="DCK241" s="56"/>
      <c r="DCL241" s="56"/>
      <c r="DCM241" s="56"/>
      <c r="DCN241" s="56"/>
      <c r="DCO241" s="56"/>
      <c r="DCP241" s="56"/>
      <c r="DCQ241" s="56"/>
      <c r="DCR241" s="56"/>
      <c r="DCS241" s="56"/>
      <c r="DCT241" s="56"/>
      <c r="DCU241" s="56"/>
      <c r="DCV241" s="56"/>
      <c r="DCW241" s="56"/>
      <c r="DCX241" s="56"/>
      <c r="DCY241" s="56"/>
      <c r="DCZ241" s="56"/>
      <c r="DDA241" s="56"/>
      <c r="DDB241" s="56"/>
      <c r="DDC241" s="56"/>
      <c r="DDD241" s="56"/>
      <c r="DDE241" s="56"/>
      <c r="DDF241" s="56"/>
      <c r="DDG241" s="56"/>
      <c r="DDH241" s="56"/>
      <c r="DDI241" s="56"/>
      <c r="DDJ241" s="56"/>
      <c r="DDK241" s="56"/>
      <c r="DDL241" s="56"/>
      <c r="DDM241" s="56"/>
      <c r="DDN241" s="56"/>
      <c r="DDO241" s="56"/>
      <c r="DDP241" s="56"/>
      <c r="DDQ241" s="56"/>
      <c r="DDR241" s="56"/>
      <c r="DDS241" s="56"/>
      <c r="DDT241" s="56"/>
      <c r="DDU241" s="56"/>
      <c r="DDV241" s="56"/>
      <c r="DDW241" s="56"/>
      <c r="DDX241" s="56"/>
      <c r="DDY241" s="56"/>
      <c r="DDZ241" s="56"/>
      <c r="DEA241" s="56"/>
      <c r="DEB241" s="56"/>
      <c r="DEC241" s="56"/>
      <c r="DED241" s="56"/>
      <c r="DEE241" s="56"/>
      <c r="DEF241" s="56"/>
      <c r="DEG241" s="56"/>
      <c r="DEH241" s="56"/>
      <c r="DEI241" s="56"/>
      <c r="DEJ241" s="56"/>
      <c r="DEK241" s="56"/>
      <c r="DEL241" s="56"/>
      <c r="DEM241" s="56"/>
      <c r="DEN241" s="56"/>
      <c r="DEO241" s="56"/>
      <c r="DEP241" s="56"/>
      <c r="DEQ241" s="56"/>
      <c r="DER241" s="56"/>
      <c r="DES241" s="56"/>
      <c r="DET241" s="56"/>
      <c r="DEU241" s="56"/>
      <c r="DEV241" s="56"/>
      <c r="DEW241" s="56"/>
      <c r="DEX241" s="56"/>
      <c r="DEY241" s="56"/>
      <c r="DEZ241" s="56"/>
      <c r="DFA241" s="56"/>
      <c r="DFB241" s="56"/>
      <c r="DFC241" s="56"/>
      <c r="DFD241" s="56"/>
      <c r="DFE241" s="56"/>
      <c r="DFF241" s="56"/>
      <c r="DFG241" s="56"/>
      <c r="DFH241" s="56"/>
      <c r="DFI241" s="56"/>
      <c r="DFJ241" s="56"/>
      <c r="DFK241" s="56"/>
      <c r="DFL241" s="56"/>
      <c r="DFM241" s="56"/>
      <c r="DFN241" s="56"/>
      <c r="DFO241" s="56"/>
      <c r="DFP241" s="56"/>
      <c r="DFQ241" s="56"/>
      <c r="DFR241" s="56"/>
      <c r="DFS241" s="56"/>
      <c r="DFT241" s="56"/>
      <c r="DFU241" s="56"/>
      <c r="DFV241" s="56"/>
      <c r="DFW241" s="56"/>
      <c r="DFX241" s="56"/>
      <c r="DFY241" s="56"/>
      <c r="DFZ241" s="56"/>
      <c r="DGA241" s="56"/>
      <c r="DGB241" s="56"/>
      <c r="DGC241" s="56"/>
      <c r="DGD241" s="56"/>
      <c r="DGE241" s="56"/>
      <c r="DGF241" s="56"/>
      <c r="DGG241" s="56"/>
      <c r="DGH241" s="56"/>
      <c r="DGI241" s="56"/>
      <c r="DGJ241" s="56"/>
      <c r="DGK241" s="56"/>
      <c r="DGL241" s="56"/>
      <c r="DGM241" s="56"/>
      <c r="DGN241" s="56"/>
      <c r="DGO241" s="56"/>
      <c r="DGP241" s="56"/>
      <c r="DGQ241" s="56"/>
      <c r="DGR241" s="56"/>
      <c r="DGS241" s="56"/>
      <c r="DGT241" s="56"/>
      <c r="DGU241" s="56"/>
      <c r="DGV241" s="56"/>
      <c r="DGW241" s="56"/>
      <c r="DGX241" s="56"/>
      <c r="DGY241" s="56"/>
      <c r="DGZ241" s="56"/>
      <c r="DHA241" s="56"/>
      <c r="DHB241" s="56"/>
      <c r="DHC241" s="56"/>
      <c r="DHD241" s="56"/>
      <c r="DHE241" s="56"/>
      <c r="DHF241" s="56"/>
      <c r="DHG241" s="56"/>
      <c r="DHH241" s="56"/>
      <c r="DHI241" s="56"/>
      <c r="DHJ241" s="56"/>
      <c r="DHK241" s="56"/>
      <c r="DHL241" s="56"/>
      <c r="DHM241" s="56"/>
      <c r="DHN241" s="56"/>
      <c r="DHO241" s="56"/>
      <c r="DHP241" s="56"/>
      <c r="DHQ241" s="56"/>
      <c r="DHR241" s="56"/>
      <c r="DHS241" s="56"/>
      <c r="DHT241" s="56"/>
      <c r="DHU241" s="56"/>
      <c r="DHV241" s="56"/>
      <c r="DHW241" s="56"/>
      <c r="DHX241" s="56"/>
      <c r="DHY241" s="56"/>
      <c r="DHZ241" s="56"/>
      <c r="DIA241" s="56"/>
      <c r="DIB241" s="56"/>
      <c r="DIC241" s="56"/>
      <c r="DID241" s="56"/>
      <c r="DIE241" s="56"/>
      <c r="DIF241" s="56"/>
      <c r="DIG241" s="56"/>
      <c r="DIH241" s="56"/>
      <c r="DII241" s="56"/>
      <c r="DIJ241" s="56"/>
      <c r="DIK241" s="56"/>
      <c r="DIL241" s="56"/>
      <c r="DIM241" s="56"/>
      <c r="DIN241" s="56"/>
      <c r="DIO241" s="56"/>
      <c r="DIP241" s="56"/>
      <c r="DIQ241" s="56"/>
      <c r="DIR241" s="56"/>
      <c r="DIS241" s="56"/>
      <c r="DIT241" s="56"/>
      <c r="DIU241" s="56"/>
      <c r="DIV241" s="56"/>
      <c r="DIW241" s="56"/>
      <c r="DIX241" s="56"/>
      <c r="DIY241" s="56"/>
      <c r="DIZ241" s="56"/>
      <c r="DJA241" s="56"/>
      <c r="DJB241" s="56"/>
      <c r="DJC241" s="56"/>
      <c r="DJD241" s="56"/>
      <c r="DJE241" s="56"/>
      <c r="DJF241" s="56"/>
      <c r="DJG241" s="56"/>
      <c r="DJH241" s="56"/>
      <c r="DJI241" s="56"/>
      <c r="DJJ241" s="56"/>
      <c r="DJK241" s="56"/>
      <c r="DJL241" s="56"/>
      <c r="DJM241" s="56"/>
      <c r="DJN241" s="56"/>
      <c r="DJO241" s="56"/>
      <c r="DJP241" s="56"/>
      <c r="DJQ241" s="56"/>
      <c r="DJR241" s="56"/>
      <c r="DJS241" s="56"/>
      <c r="DJT241" s="56"/>
      <c r="DJU241" s="56"/>
      <c r="DJV241" s="56"/>
      <c r="DJW241" s="56"/>
      <c r="DJX241" s="56"/>
      <c r="DJY241" s="56"/>
      <c r="DJZ241" s="56"/>
      <c r="DKA241" s="56"/>
      <c r="DKB241" s="56"/>
      <c r="DKC241" s="56"/>
      <c r="DKD241" s="56"/>
      <c r="DKE241" s="56"/>
      <c r="DKF241" s="56"/>
      <c r="DKG241" s="56"/>
      <c r="DKH241" s="56"/>
      <c r="DKI241" s="56"/>
      <c r="DKJ241" s="56"/>
      <c r="DKK241" s="56"/>
      <c r="DKL241" s="56"/>
      <c r="DKM241" s="56"/>
      <c r="DKN241" s="56"/>
      <c r="DKO241" s="56"/>
      <c r="DKP241" s="56"/>
      <c r="DKQ241" s="56"/>
      <c r="DKR241" s="56"/>
      <c r="DKS241" s="56"/>
      <c r="DKT241" s="56"/>
      <c r="DKU241" s="56"/>
      <c r="DKV241" s="56"/>
      <c r="DKW241" s="56"/>
      <c r="DKX241" s="56"/>
      <c r="DKY241" s="56"/>
      <c r="DKZ241" s="56"/>
      <c r="DLA241" s="56"/>
      <c r="DLB241" s="56"/>
      <c r="DLC241" s="56"/>
      <c r="DLD241" s="56"/>
      <c r="DLE241" s="56"/>
      <c r="DLF241" s="56"/>
      <c r="DLG241" s="56"/>
      <c r="DLH241" s="56"/>
      <c r="DLI241" s="56"/>
      <c r="DLJ241" s="56"/>
      <c r="DLK241" s="56"/>
      <c r="DLL241" s="56"/>
      <c r="DLM241" s="56"/>
      <c r="DLN241" s="56"/>
      <c r="DLO241" s="56"/>
      <c r="DLP241" s="56"/>
      <c r="DLQ241" s="56"/>
      <c r="DLR241" s="56"/>
      <c r="DLS241" s="56"/>
      <c r="DLT241" s="56"/>
      <c r="DLU241" s="56"/>
      <c r="DLV241" s="56"/>
      <c r="DLW241" s="56"/>
      <c r="DLX241" s="56"/>
      <c r="DLY241" s="56"/>
      <c r="DLZ241" s="56"/>
      <c r="DMA241" s="56"/>
      <c r="DMB241" s="56"/>
      <c r="DMC241" s="56"/>
      <c r="DMD241" s="56"/>
      <c r="DME241" s="56"/>
      <c r="DMF241" s="56"/>
      <c r="DMG241" s="56"/>
      <c r="DMH241" s="56"/>
      <c r="DMI241" s="56"/>
      <c r="DMJ241" s="56"/>
      <c r="DMK241" s="56"/>
      <c r="DML241" s="56"/>
      <c r="DMM241" s="56"/>
      <c r="DMN241" s="56"/>
      <c r="DMO241" s="56"/>
      <c r="DMP241" s="56"/>
      <c r="DMQ241" s="56"/>
      <c r="DMR241" s="56"/>
      <c r="DMS241" s="56"/>
      <c r="DMT241" s="56"/>
      <c r="DMU241" s="56"/>
      <c r="DMV241" s="56"/>
      <c r="DMW241" s="56"/>
      <c r="DMX241" s="56"/>
      <c r="DMY241" s="56"/>
      <c r="DMZ241" s="56"/>
      <c r="DNA241" s="56"/>
      <c r="DNB241" s="56"/>
      <c r="DNC241" s="56"/>
      <c r="DND241" s="56"/>
      <c r="DNE241" s="56"/>
      <c r="DNF241" s="56"/>
      <c r="DNG241" s="56"/>
      <c r="DNH241" s="56"/>
      <c r="DNI241" s="56"/>
      <c r="DNJ241" s="56"/>
      <c r="DNK241" s="56"/>
      <c r="DNL241" s="56"/>
      <c r="DNM241" s="56"/>
      <c r="DNN241" s="56"/>
      <c r="DNO241" s="56"/>
      <c r="DNP241" s="56"/>
      <c r="DNQ241" s="56"/>
      <c r="DNR241" s="56"/>
      <c r="DNS241" s="56"/>
      <c r="DNT241" s="56"/>
      <c r="DNU241" s="56"/>
      <c r="DNV241" s="56"/>
      <c r="DNW241" s="56"/>
      <c r="DNX241" s="56"/>
      <c r="DNY241" s="56"/>
      <c r="DNZ241" s="56"/>
      <c r="DOA241" s="56"/>
      <c r="DOB241" s="56"/>
      <c r="DOC241" s="56"/>
      <c r="DOD241" s="56"/>
      <c r="DOE241" s="56"/>
      <c r="DOF241" s="56"/>
      <c r="DOG241" s="56"/>
      <c r="DOH241" s="56"/>
      <c r="DOI241" s="56"/>
      <c r="DOJ241" s="56"/>
      <c r="DOK241" s="56"/>
      <c r="DOL241" s="56"/>
      <c r="DOM241" s="56"/>
      <c r="DON241" s="56"/>
      <c r="DOO241" s="56"/>
      <c r="DOP241" s="56"/>
      <c r="DOQ241" s="56"/>
      <c r="DOR241" s="56"/>
      <c r="DOS241" s="56"/>
      <c r="DOT241" s="56"/>
      <c r="DOU241" s="56"/>
      <c r="DOV241" s="56"/>
      <c r="DOW241" s="56"/>
      <c r="DOX241" s="56"/>
      <c r="DOY241" s="56"/>
      <c r="DOZ241" s="56"/>
      <c r="DPA241" s="56"/>
      <c r="DPB241" s="56"/>
      <c r="DPC241" s="56"/>
      <c r="DPD241" s="56"/>
      <c r="DPE241" s="56"/>
      <c r="DPF241" s="56"/>
      <c r="DPG241" s="56"/>
      <c r="DPH241" s="56"/>
      <c r="DPI241" s="56"/>
      <c r="DPJ241" s="56"/>
      <c r="DPK241" s="56"/>
      <c r="DPL241" s="56"/>
      <c r="DPM241" s="56"/>
      <c r="DPN241" s="56"/>
      <c r="DPO241" s="56"/>
      <c r="DPP241" s="56"/>
      <c r="DPQ241" s="56"/>
      <c r="DPR241" s="56"/>
      <c r="DPS241" s="56"/>
      <c r="DPT241" s="56"/>
      <c r="DPU241" s="56"/>
      <c r="DPV241" s="56"/>
      <c r="DPW241" s="56"/>
      <c r="DPX241" s="56"/>
      <c r="DPY241" s="56"/>
      <c r="DPZ241" s="56"/>
      <c r="DQA241" s="56"/>
      <c r="DQB241" s="56"/>
      <c r="DQC241" s="56"/>
      <c r="DQD241" s="56"/>
      <c r="DQE241" s="56"/>
      <c r="DQF241" s="56"/>
      <c r="DQG241" s="56"/>
      <c r="DQH241" s="56"/>
      <c r="DQI241" s="56"/>
      <c r="DQJ241" s="56"/>
      <c r="DQK241" s="56"/>
      <c r="DQL241" s="56"/>
      <c r="DQM241" s="56"/>
      <c r="DQN241" s="56"/>
      <c r="DQO241" s="56"/>
      <c r="DQP241" s="56"/>
      <c r="DQQ241" s="56"/>
      <c r="DQR241" s="56"/>
      <c r="DQS241" s="56"/>
      <c r="DQT241" s="56"/>
      <c r="DQU241" s="56"/>
      <c r="DQV241" s="56"/>
      <c r="DQW241" s="56"/>
      <c r="DQX241" s="56"/>
      <c r="DQY241" s="56"/>
      <c r="DQZ241" s="56"/>
      <c r="DRA241" s="56"/>
      <c r="DRB241" s="56"/>
      <c r="DRC241" s="56"/>
      <c r="DRD241" s="56"/>
      <c r="DRE241" s="56"/>
      <c r="DRF241" s="56"/>
      <c r="DRG241" s="56"/>
      <c r="DRH241" s="56"/>
      <c r="DRI241" s="56"/>
      <c r="DRJ241" s="56"/>
      <c r="DRK241" s="56"/>
      <c r="DRL241" s="56"/>
      <c r="DRM241" s="56"/>
      <c r="DRN241" s="56"/>
      <c r="DRO241" s="56"/>
      <c r="DRP241" s="56"/>
      <c r="DRQ241" s="56"/>
      <c r="DRR241" s="56"/>
      <c r="DRS241" s="56"/>
      <c r="DRT241" s="56"/>
      <c r="DRU241" s="56"/>
      <c r="DRV241" s="56"/>
      <c r="DRW241" s="56"/>
      <c r="DRX241" s="56"/>
      <c r="DRY241" s="56"/>
      <c r="DRZ241" s="56"/>
      <c r="DSA241" s="56"/>
      <c r="DSB241" s="56"/>
      <c r="DSC241" s="56"/>
      <c r="DSD241" s="56"/>
      <c r="DSE241" s="56"/>
      <c r="DSF241" s="56"/>
      <c r="DSG241" s="56"/>
      <c r="DSH241" s="56"/>
      <c r="DSI241" s="56"/>
      <c r="DSJ241" s="56"/>
      <c r="DSK241" s="56"/>
      <c r="DSL241" s="56"/>
      <c r="DSM241" s="56"/>
      <c r="DSN241" s="56"/>
      <c r="DSO241" s="56"/>
      <c r="DSP241" s="56"/>
      <c r="DSQ241" s="56"/>
      <c r="DSR241" s="56"/>
      <c r="DSS241" s="56"/>
      <c r="DST241" s="56"/>
      <c r="DSU241" s="56"/>
      <c r="DSV241" s="56"/>
      <c r="DSW241" s="56"/>
      <c r="DSX241" s="56"/>
      <c r="DSY241" s="56"/>
      <c r="DSZ241" s="56"/>
      <c r="DTA241" s="56"/>
      <c r="DTB241" s="56"/>
      <c r="DTC241" s="56"/>
      <c r="DTD241" s="56"/>
      <c r="DTE241" s="56"/>
      <c r="DTF241" s="56"/>
      <c r="DTG241" s="56"/>
      <c r="DTH241" s="56"/>
      <c r="DTI241" s="56"/>
      <c r="DTJ241" s="56"/>
      <c r="DTK241" s="56"/>
      <c r="DTL241" s="56"/>
      <c r="DTM241" s="56"/>
      <c r="DTN241" s="56"/>
      <c r="DTO241" s="56"/>
      <c r="DTP241" s="56"/>
      <c r="DTQ241" s="56"/>
      <c r="DTR241" s="56"/>
      <c r="DTS241" s="56"/>
      <c r="DTT241" s="56"/>
      <c r="DTU241" s="56"/>
      <c r="DTV241" s="56"/>
      <c r="DTW241" s="56"/>
      <c r="DTX241" s="56"/>
      <c r="DTY241" s="56"/>
      <c r="DTZ241" s="56"/>
      <c r="DUA241" s="56"/>
      <c r="DUB241" s="56"/>
      <c r="DUC241" s="56"/>
      <c r="DUD241" s="56"/>
      <c r="DUE241" s="56"/>
      <c r="DUF241" s="56"/>
      <c r="DUG241" s="56"/>
      <c r="DUH241" s="56"/>
      <c r="DUI241" s="56"/>
      <c r="DUJ241" s="56"/>
      <c r="DUK241" s="56"/>
      <c r="DUL241" s="56"/>
      <c r="DUM241" s="56"/>
      <c r="DUN241" s="56"/>
      <c r="DUO241" s="56"/>
      <c r="DUP241" s="56"/>
      <c r="DUQ241" s="56"/>
      <c r="DUR241" s="56"/>
      <c r="DUS241" s="56"/>
      <c r="DUT241" s="56"/>
      <c r="DUU241" s="56"/>
      <c r="DUV241" s="56"/>
      <c r="DUW241" s="56"/>
      <c r="DUX241" s="56"/>
      <c r="DUY241" s="56"/>
      <c r="DUZ241" s="56"/>
      <c r="DVA241" s="56"/>
      <c r="DVB241" s="56"/>
      <c r="DVC241" s="56"/>
      <c r="DVD241" s="56"/>
      <c r="DVE241" s="56"/>
      <c r="DVF241" s="56"/>
      <c r="DVG241" s="56"/>
      <c r="DVH241" s="56"/>
      <c r="DVI241" s="56"/>
      <c r="DVJ241" s="56"/>
      <c r="DVK241" s="56"/>
      <c r="DVL241" s="56"/>
      <c r="DVM241" s="56"/>
      <c r="DVN241" s="56"/>
      <c r="DVO241" s="56"/>
      <c r="DVP241" s="56"/>
      <c r="DVQ241" s="56"/>
      <c r="DVR241" s="56"/>
      <c r="DVS241" s="56"/>
      <c r="DVT241" s="56"/>
      <c r="DVU241" s="56"/>
      <c r="DVV241" s="56"/>
      <c r="DVW241" s="56"/>
      <c r="DVX241" s="56"/>
      <c r="DVY241" s="56"/>
      <c r="DVZ241" s="56"/>
      <c r="DWA241" s="56"/>
      <c r="DWB241" s="56"/>
      <c r="DWC241" s="56"/>
      <c r="DWD241" s="56"/>
      <c r="DWE241" s="56"/>
      <c r="DWF241" s="56"/>
      <c r="DWG241" s="56"/>
      <c r="DWH241" s="56"/>
      <c r="DWI241" s="56"/>
      <c r="DWJ241" s="56"/>
      <c r="DWK241" s="56"/>
      <c r="DWL241" s="56"/>
      <c r="DWM241" s="56"/>
      <c r="DWN241" s="56"/>
      <c r="DWO241" s="56"/>
      <c r="DWP241" s="56"/>
      <c r="DWQ241" s="56"/>
      <c r="DWR241" s="56"/>
      <c r="DWS241" s="56"/>
      <c r="DWT241" s="56"/>
      <c r="DWU241" s="56"/>
      <c r="DWV241" s="56"/>
      <c r="DWW241" s="56"/>
      <c r="DWX241" s="56"/>
      <c r="DWY241" s="56"/>
      <c r="DWZ241" s="56"/>
      <c r="DXA241" s="56"/>
      <c r="DXB241" s="56"/>
      <c r="DXC241" s="56"/>
      <c r="DXD241" s="56"/>
      <c r="DXE241" s="56"/>
      <c r="DXF241" s="56"/>
      <c r="DXG241" s="56"/>
      <c r="DXH241" s="56"/>
      <c r="DXI241" s="56"/>
      <c r="DXJ241" s="56"/>
      <c r="DXK241" s="56"/>
      <c r="DXL241" s="56"/>
      <c r="DXM241" s="56"/>
      <c r="DXN241" s="56"/>
      <c r="DXO241" s="56"/>
      <c r="DXP241" s="56"/>
      <c r="DXQ241" s="56"/>
      <c r="DXR241" s="56"/>
      <c r="DXS241" s="56"/>
      <c r="DXT241" s="56"/>
      <c r="DXU241" s="56"/>
      <c r="DXV241" s="56"/>
      <c r="DXW241" s="56"/>
      <c r="DXX241" s="56"/>
      <c r="DXY241" s="56"/>
      <c r="DXZ241" s="56"/>
      <c r="DYA241" s="56"/>
      <c r="DYB241" s="56"/>
      <c r="DYC241" s="56"/>
      <c r="DYD241" s="56"/>
      <c r="DYE241" s="56"/>
      <c r="DYF241" s="56"/>
      <c r="DYG241" s="56"/>
      <c r="DYH241" s="56"/>
      <c r="DYI241" s="56"/>
      <c r="DYJ241" s="56"/>
      <c r="DYK241" s="56"/>
      <c r="DYL241" s="56"/>
      <c r="DYM241" s="56"/>
      <c r="DYN241" s="56"/>
      <c r="DYO241" s="56"/>
      <c r="DYP241" s="56"/>
      <c r="DYQ241" s="56"/>
      <c r="DYR241" s="56"/>
      <c r="DYS241" s="56"/>
      <c r="DYT241" s="56"/>
      <c r="DYU241" s="56"/>
      <c r="DYV241" s="56"/>
      <c r="DYW241" s="56"/>
      <c r="DYX241" s="56"/>
      <c r="DYY241" s="56"/>
      <c r="DYZ241" s="56"/>
      <c r="DZA241" s="56"/>
      <c r="DZB241" s="56"/>
      <c r="DZC241" s="56"/>
      <c r="DZD241" s="56"/>
      <c r="DZE241" s="56"/>
      <c r="DZF241" s="56"/>
      <c r="DZG241" s="56"/>
      <c r="DZH241" s="56"/>
      <c r="DZI241" s="56"/>
      <c r="DZJ241" s="56"/>
      <c r="DZK241" s="56"/>
      <c r="DZL241" s="56"/>
      <c r="DZM241" s="56"/>
      <c r="DZN241" s="56"/>
      <c r="DZO241" s="56"/>
      <c r="DZP241" s="56"/>
      <c r="DZQ241" s="56"/>
      <c r="DZR241" s="56"/>
      <c r="DZS241" s="56"/>
      <c r="DZT241" s="56"/>
      <c r="DZU241" s="56"/>
      <c r="DZV241" s="56"/>
      <c r="DZW241" s="56"/>
      <c r="DZX241" s="56"/>
      <c r="DZY241" s="56"/>
      <c r="DZZ241" s="56"/>
      <c r="EAA241" s="56"/>
      <c r="EAB241" s="56"/>
      <c r="EAC241" s="56"/>
      <c r="EAD241" s="56"/>
      <c r="EAE241" s="56"/>
      <c r="EAF241" s="56"/>
      <c r="EAG241" s="56"/>
      <c r="EAH241" s="56"/>
      <c r="EAI241" s="56"/>
      <c r="EAJ241" s="56"/>
      <c r="EAK241" s="56"/>
      <c r="EAL241" s="56"/>
      <c r="EAM241" s="56"/>
      <c r="EAN241" s="56"/>
      <c r="EAO241" s="56"/>
      <c r="EAP241" s="56"/>
      <c r="EAQ241" s="56"/>
      <c r="EAR241" s="56"/>
      <c r="EAS241" s="56"/>
      <c r="EAT241" s="56"/>
      <c r="EAU241" s="56"/>
      <c r="EAV241" s="56"/>
      <c r="EAW241" s="56"/>
      <c r="EAX241" s="56"/>
      <c r="EAY241" s="56"/>
      <c r="EAZ241" s="56"/>
      <c r="EBA241" s="56"/>
      <c r="EBB241" s="56"/>
      <c r="EBC241" s="56"/>
      <c r="EBD241" s="56"/>
      <c r="EBE241" s="56"/>
      <c r="EBF241" s="56"/>
      <c r="EBG241" s="56"/>
      <c r="EBH241" s="56"/>
      <c r="EBI241" s="56"/>
      <c r="EBJ241" s="56"/>
      <c r="EBK241" s="56"/>
      <c r="EBL241" s="56"/>
      <c r="EBM241" s="56"/>
      <c r="EBN241" s="56"/>
      <c r="EBO241" s="56"/>
      <c r="EBP241" s="56"/>
      <c r="EBQ241" s="56"/>
      <c r="EBR241" s="56"/>
      <c r="EBS241" s="56"/>
      <c r="EBT241" s="56"/>
      <c r="EBU241" s="56"/>
      <c r="EBV241" s="56"/>
      <c r="EBW241" s="56"/>
      <c r="EBX241" s="56"/>
      <c r="EBY241" s="56"/>
      <c r="EBZ241" s="56"/>
      <c r="ECA241" s="56"/>
      <c r="ECB241" s="56"/>
      <c r="ECC241" s="56"/>
      <c r="ECD241" s="56"/>
      <c r="ECE241" s="56"/>
      <c r="ECF241" s="56"/>
      <c r="ECG241" s="56"/>
      <c r="ECH241" s="56"/>
      <c r="ECI241" s="56"/>
      <c r="ECJ241" s="56"/>
      <c r="ECK241" s="56"/>
      <c r="ECL241" s="56"/>
      <c r="ECM241" s="56"/>
      <c r="ECN241" s="56"/>
      <c r="ECO241" s="56"/>
      <c r="ECP241" s="56"/>
      <c r="ECQ241" s="56"/>
      <c r="ECR241" s="56"/>
      <c r="ECS241" s="56"/>
      <c r="ECT241" s="56"/>
      <c r="ECU241" s="56"/>
      <c r="ECV241" s="56"/>
      <c r="ECW241" s="56"/>
      <c r="ECX241" s="56"/>
      <c r="ECY241" s="56"/>
      <c r="ECZ241" s="56"/>
      <c r="EDA241" s="56"/>
      <c r="EDB241" s="56"/>
      <c r="EDC241" s="56"/>
      <c r="EDD241" s="56"/>
      <c r="EDE241" s="56"/>
      <c r="EDF241" s="56"/>
      <c r="EDG241" s="56"/>
      <c r="EDH241" s="56"/>
      <c r="EDI241" s="56"/>
      <c r="EDJ241" s="56"/>
      <c r="EDK241" s="56"/>
      <c r="EDL241" s="56"/>
      <c r="EDM241" s="56"/>
      <c r="EDN241" s="56"/>
      <c r="EDO241" s="56"/>
      <c r="EDP241" s="56"/>
      <c r="EDQ241" s="56"/>
      <c r="EDR241" s="56"/>
      <c r="EDS241" s="56"/>
      <c r="EDT241" s="56"/>
      <c r="EDU241" s="56"/>
      <c r="EDV241" s="56"/>
      <c r="EDW241" s="56"/>
      <c r="EDX241" s="56"/>
      <c r="EDY241" s="56"/>
      <c r="EDZ241" s="56"/>
      <c r="EEA241" s="56"/>
      <c r="EEB241" s="56"/>
      <c r="EEC241" s="56"/>
      <c r="EED241" s="56"/>
      <c r="EEE241" s="56"/>
      <c r="EEF241" s="56"/>
      <c r="EEG241" s="56"/>
      <c r="EEH241" s="56"/>
      <c r="EEI241" s="56"/>
      <c r="EEJ241" s="56"/>
      <c r="EEK241" s="56"/>
      <c r="EEL241" s="56"/>
      <c r="EEM241" s="56"/>
      <c r="EEN241" s="56"/>
      <c r="EEO241" s="56"/>
      <c r="EEP241" s="56"/>
      <c r="EEQ241" s="56"/>
      <c r="EER241" s="56"/>
      <c r="EES241" s="56"/>
      <c r="EET241" s="56"/>
      <c r="EEU241" s="56"/>
      <c r="EEV241" s="56"/>
      <c r="EEW241" s="56"/>
      <c r="EEX241" s="56"/>
      <c r="EEY241" s="56"/>
      <c r="EEZ241" s="56"/>
      <c r="EFA241" s="56"/>
      <c r="EFB241" s="56"/>
      <c r="EFC241" s="56"/>
      <c r="EFD241" s="56"/>
      <c r="EFE241" s="56"/>
      <c r="EFF241" s="56"/>
      <c r="EFG241" s="56"/>
      <c r="EFH241" s="56"/>
      <c r="EFI241" s="56"/>
      <c r="EFJ241" s="56"/>
      <c r="EFK241" s="56"/>
      <c r="EFL241" s="56"/>
      <c r="EFM241" s="56"/>
      <c r="EFN241" s="56"/>
      <c r="EFO241" s="56"/>
      <c r="EFP241" s="56"/>
      <c r="EFQ241" s="56"/>
      <c r="EFR241" s="56"/>
      <c r="EFS241" s="56"/>
      <c r="EFT241" s="56"/>
      <c r="EFU241" s="56"/>
      <c r="EFV241" s="56"/>
      <c r="EFW241" s="56"/>
      <c r="EFX241" s="56"/>
      <c r="EFY241" s="56"/>
      <c r="EFZ241" s="56"/>
      <c r="EGA241" s="56"/>
      <c r="EGB241" s="56"/>
      <c r="EGC241" s="56"/>
      <c r="EGD241" s="56"/>
      <c r="EGE241" s="56"/>
      <c r="EGF241" s="56"/>
      <c r="EGG241" s="56"/>
      <c r="EGH241" s="56"/>
      <c r="EGI241" s="56"/>
      <c r="EGJ241" s="56"/>
      <c r="EGK241" s="56"/>
      <c r="EGL241" s="56"/>
      <c r="EGM241" s="56"/>
      <c r="EGN241" s="56"/>
      <c r="EGO241" s="56"/>
      <c r="EGP241" s="56"/>
      <c r="EGQ241" s="56"/>
      <c r="EGR241" s="56"/>
      <c r="EGS241" s="56"/>
      <c r="EGT241" s="56"/>
      <c r="EGU241" s="56"/>
      <c r="EGV241" s="56"/>
      <c r="EGW241" s="56"/>
      <c r="EGX241" s="56"/>
      <c r="EGY241" s="56"/>
      <c r="EGZ241" s="56"/>
      <c r="EHA241" s="56"/>
      <c r="EHB241" s="56"/>
      <c r="EHC241" s="56"/>
      <c r="EHD241" s="56"/>
      <c r="EHE241" s="56"/>
      <c r="EHF241" s="56"/>
      <c r="EHG241" s="56"/>
      <c r="EHH241" s="56"/>
      <c r="EHI241" s="56"/>
      <c r="EHJ241" s="56"/>
      <c r="EHK241" s="56"/>
      <c r="EHL241" s="56"/>
      <c r="EHM241" s="56"/>
      <c r="EHN241" s="56"/>
      <c r="EHO241" s="56"/>
      <c r="EHP241" s="56"/>
      <c r="EHQ241" s="56"/>
      <c r="EHR241" s="56"/>
      <c r="EHS241" s="56"/>
      <c r="EHT241" s="56"/>
      <c r="EHU241" s="56"/>
      <c r="EHV241" s="56"/>
      <c r="EHW241" s="56"/>
      <c r="EHX241" s="56"/>
      <c r="EHY241" s="56"/>
      <c r="EHZ241" s="56"/>
      <c r="EIA241" s="56"/>
      <c r="EIB241" s="56"/>
      <c r="EIC241" s="56"/>
      <c r="EID241" s="56"/>
      <c r="EIE241" s="56"/>
      <c r="EIF241" s="56"/>
      <c r="EIG241" s="56"/>
      <c r="EIH241" s="56"/>
      <c r="EII241" s="56"/>
      <c r="EIJ241" s="56"/>
      <c r="EIK241" s="56"/>
      <c r="EIL241" s="56"/>
      <c r="EIM241" s="56"/>
      <c r="EIN241" s="56"/>
      <c r="EIO241" s="56"/>
      <c r="EIP241" s="56"/>
      <c r="EIQ241" s="56"/>
      <c r="EIR241" s="56"/>
      <c r="EIS241" s="56"/>
      <c r="EIT241" s="56"/>
      <c r="EIU241" s="56"/>
      <c r="EIV241" s="56"/>
      <c r="EIW241" s="56"/>
      <c r="EIX241" s="56"/>
      <c r="EIY241" s="56"/>
      <c r="EIZ241" s="56"/>
      <c r="EJA241" s="56"/>
      <c r="EJB241" s="56"/>
      <c r="EJC241" s="56"/>
      <c r="EJD241" s="56"/>
      <c r="EJE241" s="56"/>
      <c r="EJF241" s="56"/>
      <c r="EJG241" s="56"/>
      <c r="EJH241" s="56"/>
      <c r="EJI241" s="56"/>
      <c r="EJJ241" s="56"/>
      <c r="EJK241" s="56"/>
      <c r="EJL241" s="56"/>
      <c r="EJM241" s="56"/>
      <c r="EJN241" s="56"/>
      <c r="EJO241" s="56"/>
      <c r="EJP241" s="56"/>
      <c r="EJQ241" s="56"/>
      <c r="EJR241" s="56"/>
      <c r="EJS241" s="56"/>
      <c r="EJT241" s="56"/>
      <c r="EJU241" s="56"/>
      <c r="EJV241" s="56"/>
      <c r="EJW241" s="56"/>
      <c r="EJX241" s="56"/>
      <c r="EJY241" s="56"/>
      <c r="EJZ241" s="56"/>
      <c r="EKA241" s="56"/>
      <c r="EKB241" s="56"/>
      <c r="EKC241" s="56"/>
      <c r="EKD241" s="56"/>
      <c r="EKE241" s="56"/>
      <c r="EKF241" s="56"/>
      <c r="EKG241" s="56"/>
      <c r="EKH241" s="56"/>
      <c r="EKI241" s="56"/>
      <c r="EKJ241" s="56"/>
      <c r="EKK241" s="56"/>
      <c r="EKL241" s="56"/>
      <c r="EKM241" s="56"/>
      <c r="EKN241" s="56"/>
      <c r="EKO241" s="56"/>
      <c r="EKP241" s="56"/>
      <c r="EKQ241" s="56"/>
      <c r="EKR241" s="56"/>
      <c r="EKS241" s="56"/>
      <c r="EKT241" s="56"/>
      <c r="EKU241" s="56"/>
      <c r="EKV241" s="56"/>
      <c r="EKW241" s="56"/>
      <c r="EKX241" s="56"/>
      <c r="EKY241" s="56"/>
      <c r="EKZ241" s="56"/>
      <c r="ELA241" s="56"/>
      <c r="ELB241" s="56"/>
      <c r="ELC241" s="56"/>
      <c r="ELD241" s="56"/>
      <c r="ELE241" s="56"/>
      <c r="ELF241" s="56"/>
      <c r="ELG241" s="56"/>
      <c r="ELH241" s="56"/>
      <c r="ELI241" s="56"/>
      <c r="ELJ241" s="56"/>
      <c r="ELK241" s="56"/>
      <c r="ELL241" s="56"/>
      <c r="ELM241" s="56"/>
      <c r="ELN241" s="56"/>
      <c r="ELO241" s="56"/>
      <c r="ELP241" s="56"/>
      <c r="ELQ241" s="56"/>
      <c r="ELR241" s="56"/>
      <c r="ELS241" s="56"/>
      <c r="ELT241" s="56"/>
      <c r="ELU241" s="56"/>
      <c r="ELV241" s="56"/>
      <c r="ELW241" s="56"/>
      <c r="ELX241" s="56"/>
      <c r="ELY241" s="56"/>
      <c r="ELZ241" s="56"/>
      <c r="EMA241" s="56"/>
      <c r="EMB241" s="56"/>
      <c r="EMC241" s="56"/>
      <c r="EMD241" s="56"/>
      <c r="EME241" s="56"/>
      <c r="EMF241" s="56"/>
      <c r="EMG241" s="56"/>
      <c r="EMH241" s="56"/>
      <c r="EMI241" s="56"/>
      <c r="EMJ241" s="56"/>
      <c r="EMK241" s="56"/>
      <c r="EML241" s="56"/>
      <c r="EMM241" s="56"/>
      <c r="EMN241" s="56"/>
      <c r="EMO241" s="56"/>
      <c r="EMP241" s="56"/>
      <c r="EMQ241" s="56"/>
      <c r="EMR241" s="56"/>
      <c r="EMS241" s="56"/>
      <c r="EMT241" s="56"/>
      <c r="EMU241" s="56"/>
      <c r="EMV241" s="56"/>
      <c r="EMW241" s="56"/>
      <c r="EMX241" s="56"/>
      <c r="EMY241" s="56"/>
      <c r="EMZ241" s="56"/>
      <c r="ENA241" s="56"/>
      <c r="ENB241" s="56"/>
      <c r="ENC241" s="56"/>
      <c r="END241" s="56"/>
      <c r="ENE241" s="56"/>
      <c r="ENF241" s="56"/>
      <c r="ENG241" s="56"/>
      <c r="ENH241" s="56"/>
      <c r="ENI241" s="56"/>
      <c r="ENJ241" s="56"/>
      <c r="ENK241" s="56"/>
      <c r="ENL241" s="56"/>
      <c r="ENM241" s="56"/>
      <c r="ENN241" s="56"/>
      <c r="ENO241" s="56"/>
      <c r="ENP241" s="56"/>
      <c r="ENQ241" s="56"/>
      <c r="ENR241" s="56"/>
      <c r="ENS241" s="56"/>
      <c r="ENT241" s="56"/>
      <c r="ENU241" s="56"/>
      <c r="ENV241" s="56"/>
      <c r="ENW241" s="56"/>
      <c r="ENX241" s="56"/>
      <c r="ENY241" s="56"/>
      <c r="ENZ241" s="56"/>
      <c r="EOA241" s="56"/>
      <c r="EOB241" s="56"/>
      <c r="EOC241" s="56"/>
      <c r="EOD241" s="56"/>
      <c r="EOE241" s="56"/>
      <c r="EOF241" s="56"/>
      <c r="EOG241" s="56"/>
      <c r="EOH241" s="56"/>
      <c r="EOI241" s="56"/>
      <c r="EOJ241" s="56"/>
      <c r="EOK241" s="56"/>
      <c r="EOL241" s="56"/>
      <c r="EOM241" s="56"/>
      <c r="EON241" s="56"/>
      <c r="EOO241" s="56"/>
      <c r="EOP241" s="56"/>
      <c r="EOQ241" s="56"/>
      <c r="EOR241" s="56"/>
      <c r="EOS241" s="56"/>
      <c r="EOT241" s="56"/>
      <c r="EOU241" s="56"/>
      <c r="EOV241" s="56"/>
      <c r="EOW241" s="56"/>
      <c r="EOX241" s="56"/>
      <c r="EOY241" s="56"/>
      <c r="EOZ241" s="56"/>
      <c r="EPA241" s="56"/>
      <c r="EPB241" s="56"/>
      <c r="EPC241" s="56"/>
      <c r="EPD241" s="56"/>
      <c r="EPE241" s="56"/>
      <c r="EPF241" s="56"/>
      <c r="EPG241" s="56"/>
      <c r="EPH241" s="56"/>
      <c r="EPI241" s="56"/>
      <c r="EPJ241" s="56"/>
      <c r="EPK241" s="56"/>
      <c r="EPL241" s="56"/>
      <c r="EPM241" s="56"/>
      <c r="EPN241" s="56"/>
      <c r="EPO241" s="56"/>
      <c r="EPP241" s="56"/>
      <c r="EPQ241" s="56"/>
      <c r="EPR241" s="56"/>
      <c r="EPS241" s="56"/>
      <c r="EPT241" s="56"/>
      <c r="EPU241" s="56"/>
      <c r="EPV241" s="56"/>
      <c r="EPW241" s="56"/>
      <c r="EPX241" s="56"/>
      <c r="EPY241" s="56"/>
      <c r="EPZ241" s="56"/>
      <c r="EQA241" s="56"/>
      <c r="EQB241" s="56"/>
      <c r="EQC241" s="56"/>
      <c r="EQD241" s="56"/>
      <c r="EQE241" s="56"/>
      <c r="EQF241" s="56"/>
      <c r="EQG241" s="56"/>
      <c r="EQH241" s="56"/>
      <c r="EQI241" s="56"/>
      <c r="EQJ241" s="56"/>
      <c r="EQK241" s="56"/>
      <c r="EQL241" s="56"/>
      <c r="EQM241" s="56"/>
      <c r="EQN241" s="56"/>
      <c r="EQO241" s="56"/>
      <c r="EQP241" s="56"/>
      <c r="EQQ241" s="56"/>
      <c r="EQR241" s="56"/>
      <c r="EQS241" s="56"/>
      <c r="EQT241" s="56"/>
      <c r="EQU241" s="56"/>
      <c r="EQV241" s="56"/>
      <c r="EQW241" s="56"/>
      <c r="EQX241" s="56"/>
      <c r="EQY241" s="56"/>
      <c r="EQZ241" s="56"/>
      <c r="ERA241" s="56"/>
      <c r="ERB241" s="56"/>
      <c r="ERC241" s="56"/>
      <c r="ERD241" s="56"/>
      <c r="ERE241" s="56"/>
      <c r="ERF241" s="56"/>
      <c r="ERG241" s="56"/>
      <c r="ERH241" s="56"/>
      <c r="ERI241" s="56"/>
      <c r="ERJ241" s="56"/>
      <c r="ERK241" s="56"/>
      <c r="ERL241" s="56"/>
      <c r="ERM241" s="56"/>
      <c r="ERN241" s="56"/>
      <c r="ERO241" s="56"/>
      <c r="ERP241" s="56"/>
      <c r="ERQ241" s="56"/>
      <c r="ERR241" s="56"/>
      <c r="ERS241" s="56"/>
      <c r="ERT241" s="56"/>
      <c r="ERU241" s="56"/>
      <c r="ERV241" s="56"/>
      <c r="ERW241" s="56"/>
      <c r="ERX241" s="56"/>
      <c r="ERY241" s="56"/>
      <c r="ERZ241" s="56"/>
      <c r="ESA241" s="56"/>
      <c r="ESB241" s="56"/>
      <c r="ESC241" s="56"/>
      <c r="ESD241" s="56"/>
      <c r="ESE241" s="56"/>
      <c r="ESF241" s="56"/>
      <c r="ESG241" s="56"/>
      <c r="ESH241" s="56"/>
      <c r="ESI241" s="56"/>
      <c r="ESJ241" s="56"/>
      <c r="ESK241" s="56"/>
      <c r="ESL241" s="56"/>
      <c r="ESM241" s="56"/>
      <c r="ESN241" s="56"/>
      <c r="ESO241" s="56"/>
      <c r="ESP241" s="56"/>
      <c r="ESQ241" s="56"/>
      <c r="ESR241" s="56"/>
      <c r="ESS241" s="56"/>
      <c r="EST241" s="56"/>
      <c r="ESU241" s="56"/>
      <c r="ESV241" s="56"/>
      <c r="ESW241" s="56"/>
      <c r="ESX241" s="56"/>
      <c r="ESY241" s="56"/>
      <c r="ESZ241" s="56"/>
      <c r="ETA241" s="56"/>
      <c r="ETB241" s="56"/>
      <c r="ETC241" s="56"/>
      <c r="ETD241" s="56"/>
      <c r="ETE241" s="56"/>
      <c r="ETF241" s="56"/>
      <c r="ETG241" s="56"/>
      <c r="ETH241" s="56"/>
      <c r="ETI241" s="56"/>
      <c r="ETJ241" s="56"/>
      <c r="ETK241" s="56"/>
      <c r="ETL241" s="56"/>
      <c r="ETM241" s="56"/>
      <c r="ETN241" s="56"/>
      <c r="ETO241" s="56"/>
      <c r="ETP241" s="56"/>
      <c r="ETQ241" s="56"/>
      <c r="ETR241" s="56"/>
      <c r="ETS241" s="56"/>
      <c r="ETT241" s="56"/>
      <c r="ETU241" s="56"/>
      <c r="ETV241" s="56"/>
      <c r="ETW241" s="56"/>
      <c r="ETX241" s="56"/>
      <c r="ETY241" s="56"/>
      <c r="ETZ241" s="56"/>
      <c r="EUA241" s="56"/>
      <c r="EUB241" s="56"/>
      <c r="EUC241" s="56"/>
      <c r="EUD241" s="56"/>
      <c r="EUE241" s="56"/>
      <c r="EUF241" s="56"/>
      <c r="EUG241" s="56"/>
      <c r="EUH241" s="56"/>
      <c r="EUI241" s="56"/>
      <c r="EUJ241" s="56"/>
      <c r="EUK241" s="56"/>
      <c r="EUL241" s="56"/>
      <c r="EUM241" s="56"/>
      <c r="EUN241" s="56"/>
      <c r="EUO241" s="56"/>
      <c r="EUP241" s="56"/>
      <c r="EUQ241" s="56"/>
      <c r="EUR241" s="56"/>
      <c r="EUS241" s="56"/>
      <c r="EUT241" s="56"/>
      <c r="EUU241" s="56"/>
      <c r="EUV241" s="56"/>
      <c r="EUW241" s="56"/>
      <c r="EUX241" s="56"/>
      <c r="EUY241" s="56"/>
      <c r="EUZ241" s="56"/>
      <c r="EVA241" s="56"/>
      <c r="EVB241" s="56"/>
      <c r="EVC241" s="56"/>
      <c r="EVD241" s="56"/>
      <c r="EVE241" s="56"/>
      <c r="EVF241" s="56"/>
      <c r="EVG241" s="56"/>
      <c r="EVH241" s="56"/>
      <c r="EVI241" s="56"/>
      <c r="EVJ241" s="56"/>
      <c r="EVK241" s="56"/>
      <c r="EVL241" s="56"/>
      <c r="EVM241" s="56"/>
      <c r="EVN241" s="56"/>
      <c r="EVO241" s="56"/>
      <c r="EVP241" s="56"/>
      <c r="EVQ241" s="56"/>
      <c r="EVR241" s="56"/>
      <c r="EVS241" s="56"/>
      <c r="EVT241" s="56"/>
      <c r="EVU241" s="56"/>
      <c r="EVV241" s="56"/>
      <c r="EVW241" s="56"/>
      <c r="EVX241" s="56"/>
      <c r="EVY241" s="56"/>
      <c r="EVZ241" s="56"/>
      <c r="EWA241" s="56"/>
      <c r="EWB241" s="56"/>
      <c r="EWC241" s="56"/>
      <c r="EWD241" s="56"/>
      <c r="EWE241" s="56"/>
      <c r="EWF241" s="56"/>
      <c r="EWG241" s="56"/>
      <c r="EWH241" s="56"/>
      <c r="EWI241" s="56"/>
      <c r="EWJ241" s="56"/>
      <c r="EWK241" s="56"/>
      <c r="EWL241" s="56"/>
      <c r="EWM241" s="56"/>
      <c r="EWN241" s="56"/>
      <c r="EWO241" s="56"/>
      <c r="EWP241" s="56"/>
      <c r="EWQ241" s="56"/>
      <c r="EWR241" s="56"/>
      <c r="EWS241" s="56"/>
      <c r="EWT241" s="56"/>
      <c r="EWU241" s="56"/>
      <c r="EWV241" s="56"/>
      <c r="EWW241" s="56"/>
      <c r="EWX241" s="56"/>
      <c r="EWY241" s="56"/>
      <c r="EWZ241" s="56"/>
      <c r="EXA241" s="56"/>
      <c r="EXB241" s="56"/>
      <c r="EXC241" s="56"/>
      <c r="EXD241" s="56"/>
      <c r="EXE241" s="56"/>
      <c r="EXF241" s="56"/>
      <c r="EXG241" s="56"/>
      <c r="EXH241" s="56"/>
      <c r="EXI241" s="56"/>
      <c r="EXJ241" s="56"/>
      <c r="EXK241" s="56"/>
      <c r="EXL241" s="56"/>
      <c r="EXM241" s="56"/>
      <c r="EXN241" s="56"/>
      <c r="EXO241" s="56"/>
      <c r="EXP241" s="56"/>
      <c r="EXQ241" s="56"/>
      <c r="EXR241" s="56"/>
      <c r="EXS241" s="56"/>
      <c r="EXT241" s="56"/>
      <c r="EXU241" s="56"/>
      <c r="EXV241" s="56"/>
      <c r="EXW241" s="56"/>
      <c r="EXX241" s="56"/>
      <c r="EXY241" s="56"/>
      <c r="EXZ241" s="56"/>
      <c r="EYA241" s="56"/>
      <c r="EYB241" s="56"/>
      <c r="EYC241" s="56"/>
      <c r="EYD241" s="56"/>
      <c r="EYE241" s="56"/>
      <c r="EYF241" s="56"/>
      <c r="EYG241" s="56"/>
      <c r="EYH241" s="56"/>
      <c r="EYI241" s="56"/>
      <c r="EYJ241" s="56"/>
      <c r="EYK241" s="56"/>
      <c r="EYL241" s="56"/>
      <c r="EYM241" s="56"/>
      <c r="EYN241" s="56"/>
      <c r="EYO241" s="56"/>
      <c r="EYP241" s="56"/>
      <c r="EYQ241" s="56"/>
      <c r="EYR241" s="56"/>
      <c r="EYS241" s="56"/>
      <c r="EYT241" s="56"/>
      <c r="EYU241" s="56"/>
      <c r="EYV241" s="56"/>
      <c r="EYW241" s="56"/>
      <c r="EYX241" s="56"/>
      <c r="EYY241" s="56"/>
      <c r="EYZ241" s="56"/>
      <c r="EZA241" s="56"/>
      <c r="EZB241" s="56"/>
      <c r="EZC241" s="56"/>
      <c r="EZD241" s="56"/>
      <c r="EZE241" s="56"/>
      <c r="EZF241" s="56"/>
      <c r="EZG241" s="56"/>
      <c r="EZH241" s="56"/>
      <c r="EZI241" s="56"/>
      <c r="EZJ241" s="56"/>
      <c r="EZK241" s="56"/>
      <c r="EZL241" s="56"/>
      <c r="EZM241" s="56"/>
      <c r="EZN241" s="56"/>
      <c r="EZO241" s="56"/>
      <c r="EZP241" s="56"/>
      <c r="EZQ241" s="56"/>
      <c r="EZR241" s="56"/>
      <c r="EZS241" s="56"/>
      <c r="EZT241" s="56"/>
      <c r="EZU241" s="56"/>
      <c r="EZV241" s="56"/>
      <c r="EZW241" s="56"/>
      <c r="EZX241" s="56"/>
      <c r="EZY241" s="56"/>
      <c r="EZZ241" s="56"/>
      <c r="FAA241" s="56"/>
      <c r="FAB241" s="56"/>
      <c r="FAC241" s="56"/>
      <c r="FAD241" s="56"/>
      <c r="FAE241" s="56"/>
      <c r="FAF241" s="56"/>
      <c r="FAG241" s="56"/>
      <c r="FAH241" s="56"/>
      <c r="FAI241" s="56"/>
      <c r="FAJ241" s="56"/>
      <c r="FAK241" s="56"/>
      <c r="FAL241" s="56"/>
      <c r="FAM241" s="56"/>
      <c r="FAN241" s="56"/>
      <c r="FAO241" s="56"/>
      <c r="FAP241" s="56"/>
      <c r="FAQ241" s="56"/>
      <c r="FAR241" s="56"/>
      <c r="FAS241" s="56"/>
      <c r="FAT241" s="56"/>
      <c r="FAU241" s="56"/>
      <c r="FAV241" s="56"/>
      <c r="FAW241" s="56"/>
      <c r="FAX241" s="56"/>
      <c r="FAY241" s="56"/>
      <c r="FAZ241" s="56"/>
      <c r="FBA241" s="56"/>
      <c r="FBB241" s="56"/>
      <c r="FBC241" s="56"/>
      <c r="FBD241" s="56"/>
      <c r="FBE241" s="56"/>
      <c r="FBF241" s="56"/>
      <c r="FBG241" s="56"/>
      <c r="FBH241" s="56"/>
      <c r="FBI241" s="56"/>
      <c r="FBJ241" s="56"/>
      <c r="FBK241" s="56"/>
      <c r="FBL241" s="56"/>
      <c r="FBM241" s="56"/>
      <c r="FBN241" s="56"/>
      <c r="FBO241" s="56"/>
      <c r="FBP241" s="56"/>
      <c r="FBQ241" s="56"/>
      <c r="FBR241" s="56"/>
      <c r="FBS241" s="56"/>
      <c r="FBT241" s="56"/>
      <c r="FBU241" s="56"/>
      <c r="FBV241" s="56"/>
      <c r="FBW241" s="56"/>
      <c r="FBX241" s="56"/>
      <c r="FBY241" s="56"/>
      <c r="FBZ241" s="56"/>
      <c r="FCA241" s="56"/>
      <c r="FCB241" s="56"/>
      <c r="FCC241" s="56"/>
      <c r="FCD241" s="56"/>
      <c r="FCE241" s="56"/>
      <c r="FCF241" s="56"/>
      <c r="FCG241" s="56"/>
      <c r="FCH241" s="56"/>
      <c r="FCI241" s="56"/>
      <c r="FCJ241" s="56"/>
      <c r="FCK241" s="56"/>
      <c r="FCL241" s="56"/>
      <c r="FCM241" s="56"/>
      <c r="FCN241" s="56"/>
      <c r="FCO241" s="56"/>
      <c r="FCP241" s="56"/>
      <c r="FCQ241" s="56"/>
      <c r="FCR241" s="56"/>
      <c r="FCS241" s="56"/>
      <c r="FCT241" s="56"/>
      <c r="FCU241" s="56"/>
      <c r="FCV241" s="56"/>
      <c r="FCW241" s="56"/>
      <c r="FCX241" s="56"/>
      <c r="FCY241" s="56"/>
      <c r="FCZ241" s="56"/>
      <c r="FDA241" s="56"/>
      <c r="FDB241" s="56"/>
      <c r="FDC241" s="56"/>
      <c r="FDD241" s="56"/>
      <c r="FDE241" s="56"/>
      <c r="FDF241" s="56"/>
      <c r="FDG241" s="56"/>
      <c r="FDH241" s="56"/>
      <c r="FDI241" s="56"/>
      <c r="FDJ241" s="56"/>
      <c r="FDK241" s="56"/>
      <c r="FDL241" s="56"/>
      <c r="FDM241" s="56"/>
      <c r="FDN241" s="56"/>
      <c r="FDO241" s="56"/>
      <c r="FDP241" s="56"/>
      <c r="FDQ241" s="56"/>
      <c r="FDR241" s="56"/>
      <c r="FDS241" s="56"/>
      <c r="FDT241" s="56"/>
      <c r="FDU241" s="56"/>
      <c r="FDV241" s="56"/>
      <c r="FDW241" s="56"/>
      <c r="FDX241" s="56"/>
      <c r="FDY241" s="56"/>
      <c r="FDZ241" s="56"/>
      <c r="FEA241" s="56"/>
      <c r="FEB241" s="56"/>
      <c r="FEC241" s="56"/>
      <c r="FED241" s="56"/>
      <c r="FEE241" s="56"/>
      <c r="FEF241" s="56"/>
      <c r="FEG241" s="56"/>
      <c r="FEH241" s="56"/>
      <c r="FEI241" s="56"/>
      <c r="FEJ241" s="56"/>
      <c r="FEK241" s="56"/>
      <c r="FEL241" s="56"/>
      <c r="FEM241" s="56"/>
      <c r="FEN241" s="56"/>
      <c r="FEO241" s="56"/>
      <c r="FEP241" s="56"/>
      <c r="FEQ241" s="56"/>
      <c r="FER241" s="56"/>
      <c r="FES241" s="56"/>
      <c r="FET241" s="56"/>
      <c r="FEU241" s="56"/>
      <c r="FEV241" s="56"/>
      <c r="FEW241" s="56"/>
      <c r="FEX241" s="56"/>
      <c r="FEY241" s="56"/>
      <c r="FEZ241" s="56"/>
      <c r="FFA241" s="56"/>
      <c r="FFB241" s="56"/>
      <c r="FFC241" s="56"/>
      <c r="FFD241" s="56"/>
      <c r="FFE241" s="56"/>
      <c r="FFF241" s="56"/>
      <c r="FFG241" s="56"/>
      <c r="FFH241" s="56"/>
      <c r="FFI241" s="56"/>
      <c r="FFJ241" s="56"/>
      <c r="FFK241" s="56"/>
      <c r="FFL241" s="56"/>
      <c r="FFM241" s="56"/>
      <c r="FFN241" s="56"/>
      <c r="FFO241" s="56"/>
      <c r="FFP241" s="56"/>
      <c r="FFQ241" s="56"/>
      <c r="FFR241" s="56"/>
      <c r="FFS241" s="56"/>
      <c r="FFT241" s="56"/>
      <c r="FFU241" s="56"/>
      <c r="FFV241" s="56"/>
      <c r="FFW241" s="56"/>
      <c r="FFX241" s="56"/>
      <c r="FFY241" s="56"/>
      <c r="FFZ241" s="56"/>
      <c r="FGA241" s="56"/>
      <c r="FGB241" s="56"/>
      <c r="FGC241" s="56"/>
      <c r="FGD241" s="56"/>
      <c r="FGE241" s="56"/>
      <c r="FGF241" s="56"/>
      <c r="FGG241" s="56"/>
      <c r="FGH241" s="56"/>
      <c r="FGI241" s="56"/>
      <c r="FGJ241" s="56"/>
      <c r="FGK241" s="56"/>
      <c r="FGL241" s="56"/>
      <c r="FGM241" s="56"/>
      <c r="FGN241" s="56"/>
      <c r="FGO241" s="56"/>
      <c r="FGP241" s="56"/>
      <c r="FGQ241" s="56"/>
      <c r="FGR241" s="56"/>
      <c r="FGS241" s="56"/>
      <c r="FGT241" s="56"/>
      <c r="FGU241" s="56"/>
      <c r="FGV241" s="56"/>
      <c r="FGW241" s="56"/>
      <c r="FGX241" s="56"/>
      <c r="FGY241" s="56"/>
      <c r="FGZ241" s="56"/>
      <c r="FHA241" s="56"/>
      <c r="FHB241" s="56"/>
      <c r="FHC241" s="56"/>
      <c r="FHD241" s="56"/>
      <c r="FHE241" s="56"/>
      <c r="FHF241" s="56"/>
      <c r="FHG241" s="56"/>
      <c r="FHH241" s="56"/>
      <c r="FHI241" s="56"/>
      <c r="FHJ241" s="56"/>
      <c r="FHK241" s="56"/>
      <c r="FHL241" s="56"/>
      <c r="FHM241" s="56"/>
      <c r="FHN241" s="56"/>
      <c r="FHO241" s="56"/>
      <c r="FHP241" s="56"/>
      <c r="FHQ241" s="56"/>
      <c r="FHR241" s="56"/>
      <c r="FHS241" s="56"/>
      <c r="FHT241" s="56"/>
      <c r="FHU241" s="56"/>
      <c r="FHV241" s="56"/>
      <c r="FHW241" s="56"/>
      <c r="FHX241" s="56"/>
      <c r="FHY241" s="56"/>
      <c r="FHZ241" s="56"/>
      <c r="FIA241" s="56"/>
      <c r="FIB241" s="56"/>
      <c r="FIC241" s="56"/>
      <c r="FID241" s="56"/>
      <c r="FIE241" s="56"/>
      <c r="FIF241" s="56"/>
      <c r="FIG241" s="56"/>
      <c r="FIH241" s="56"/>
      <c r="FII241" s="56"/>
      <c r="FIJ241" s="56"/>
      <c r="FIK241" s="56"/>
      <c r="FIL241" s="56"/>
      <c r="FIM241" s="56"/>
      <c r="FIN241" s="56"/>
      <c r="FIO241" s="56"/>
      <c r="FIP241" s="56"/>
      <c r="FIQ241" s="56"/>
      <c r="FIR241" s="56"/>
      <c r="FIS241" s="56"/>
      <c r="FIT241" s="56"/>
      <c r="FIU241" s="56"/>
      <c r="FIV241" s="56"/>
      <c r="FIW241" s="56"/>
      <c r="FIX241" s="56"/>
      <c r="FIY241" s="56"/>
      <c r="FIZ241" s="56"/>
      <c r="FJA241" s="56"/>
      <c r="FJB241" s="56"/>
      <c r="FJC241" s="56"/>
      <c r="FJD241" s="56"/>
      <c r="FJE241" s="56"/>
      <c r="FJF241" s="56"/>
      <c r="FJG241" s="56"/>
      <c r="FJH241" s="56"/>
      <c r="FJI241" s="56"/>
      <c r="FJJ241" s="56"/>
      <c r="FJK241" s="56"/>
      <c r="FJL241" s="56"/>
      <c r="FJM241" s="56"/>
      <c r="FJN241" s="56"/>
      <c r="FJO241" s="56"/>
      <c r="FJP241" s="56"/>
      <c r="FJQ241" s="56"/>
      <c r="FJR241" s="56"/>
      <c r="FJS241" s="56"/>
      <c r="FJT241" s="56"/>
      <c r="FJU241" s="56"/>
      <c r="FJV241" s="56"/>
      <c r="FJW241" s="56"/>
      <c r="FJX241" s="56"/>
      <c r="FJY241" s="56"/>
      <c r="FJZ241" s="56"/>
      <c r="FKA241" s="56"/>
      <c r="FKB241" s="56"/>
      <c r="FKC241" s="56"/>
      <c r="FKD241" s="56"/>
      <c r="FKE241" s="56"/>
      <c r="FKF241" s="56"/>
      <c r="FKG241" s="56"/>
      <c r="FKH241" s="56"/>
      <c r="FKI241" s="56"/>
      <c r="FKJ241" s="56"/>
      <c r="FKK241" s="56"/>
      <c r="FKL241" s="56"/>
      <c r="FKM241" s="56"/>
      <c r="FKN241" s="56"/>
      <c r="FKO241" s="56"/>
      <c r="FKP241" s="56"/>
      <c r="FKQ241" s="56"/>
      <c r="FKR241" s="56"/>
      <c r="FKS241" s="56"/>
      <c r="FKT241" s="56"/>
      <c r="FKU241" s="56"/>
      <c r="FKV241" s="56"/>
      <c r="FKW241" s="56"/>
      <c r="FKX241" s="56"/>
      <c r="FKY241" s="56"/>
      <c r="FKZ241" s="56"/>
      <c r="FLA241" s="56"/>
      <c r="FLB241" s="56"/>
      <c r="FLC241" s="56"/>
      <c r="FLD241" s="56"/>
      <c r="FLE241" s="56"/>
      <c r="FLF241" s="56"/>
      <c r="FLG241" s="56"/>
      <c r="FLH241" s="56"/>
      <c r="FLI241" s="56"/>
      <c r="FLJ241" s="56"/>
      <c r="FLK241" s="56"/>
      <c r="FLL241" s="56"/>
      <c r="FLM241" s="56"/>
      <c r="FLN241" s="56"/>
      <c r="FLO241" s="56"/>
      <c r="FLP241" s="56"/>
      <c r="FLQ241" s="56"/>
      <c r="FLR241" s="56"/>
      <c r="FLS241" s="56"/>
      <c r="FLT241" s="56"/>
      <c r="FLU241" s="56"/>
      <c r="FLV241" s="56"/>
      <c r="FLW241" s="56"/>
      <c r="FLX241" s="56"/>
      <c r="FLY241" s="56"/>
      <c r="FLZ241" s="56"/>
      <c r="FMA241" s="56"/>
      <c r="FMB241" s="56"/>
      <c r="FMC241" s="56"/>
      <c r="FMD241" s="56"/>
      <c r="FME241" s="56"/>
      <c r="FMF241" s="56"/>
      <c r="FMG241" s="56"/>
      <c r="FMH241" s="56"/>
      <c r="FMI241" s="56"/>
      <c r="FMJ241" s="56"/>
      <c r="FMK241" s="56"/>
      <c r="FML241" s="56"/>
      <c r="FMM241" s="56"/>
      <c r="FMN241" s="56"/>
      <c r="FMO241" s="56"/>
      <c r="FMP241" s="56"/>
      <c r="FMQ241" s="56"/>
      <c r="FMR241" s="56"/>
      <c r="FMS241" s="56"/>
      <c r="FMT241" s="56"/>
      <c r="FMU241" s="56"/>
      <c r="FMV241" s="56"/>
      <c r="FMW241" s="56"/>
      <c r="FMX241" s="56"/>
      <c r="FMY241" s="56"/>
      <c r="FMZ241" s="56"/>
      <c r="FNA241" s="56"/>
      <c r="FNB241" s="56"/>
      <c r="FNC241" s="56"/>
      <c r="FND241" s="56"/>
      <c r="FNE241" s="56"/>
      <c r="FNF241" s="56"/>
      <c r="FNG241" s="56"/>
      <c r="FNH241" s="56"/>
      <c r="FNI241" s="56"/>
      <c r="FNJ241" s="56"/>
      <c r="FNK241" s="56"/>
      <c r="FNL241" s="56"/>
      <c r="FNM241" s="56"/>
      <c r="FNN241" s="56"/>
      <c r="FNO241" s="56"/>
      <c r="FNP241" s="56"/>
      <c r="FNQ241" s="56"/>
      <c r="FNR241" s="56"/>
      <c r="FNS241" s="56"/>
      <c r="FNT241" s="56"/>
      <c r="FNU241" s="56"/>
      <c r="FNV241" s="56"/>
      <c r="FNW241" s="56"/>
      <c r="FNX241" s="56"/>
      <c r="FNY241" s="56"/>
      <c r="FNZ241" s="56"/>
      <c r="FOA241" s="56"/>
      <c r="FOB241" s="56"/>
      <c r="FOC241" s="56"/>
      <c r="FOD241" s="56"/>
      <c r="FOE241" s="56"/>
      <c r="FOF241" s="56"/>
      <c r="FOG241" s="56"/>
      <c r="FOH241" s="56"/>
      <c r="FOI241" s="56"/>
      <c r="FOJ241" s="56"/>
      <c r="FOK241" s="56"/>
      <c r="FOL241" s="56"/>
      <c r="FOM241" s="56"/>
      <c r="FON241" s="56"/>
      <c r="FOO241" s="56"/>
      <c r="FOP241" s="56"/>
      <c r="FOQ241" s="56"/>
      <c r="FOR241" s="56"/>
      <c r="FOS241" s="56"/>
      <c r="FOT241" s="56"/>
      <c r="FOU241" s="56"/>
      <c r="FOV241" s="56"/>
      <c r="FOW241" s="56"/>
      <c r="FOX241" s="56"/>
      <c r="FOY241" s="56"/>
      <c r="FOZ241" s="56"/>
      <c r="FPA241" s="56"/>
      <c r="FPB241" s="56"/>
      <c r="FPC241" s="56"/>
      <c r="FPD241" s="56"/>
      <c r="FPE241" s="56"/>
      <c r="FPF241" s="56"/>
      <c r="FPG241" s="56"/>
      <c r="FPH241" s="56"/>
      <c r="FPI241" s="56"/>
      <c r="FPJ241" s="56"/>
      <c r="FPK241" s="56"/>
      <c r="FPL241" s="56"/>
      <c r="FPM241" s="56"/>
      <c r="FPN241" s="56"/>
      <c r="FPO241" s="56"/>
      <c r="FPP241" s="56"/>
      <c r="FPQ241" s="56"/>
      <c r="FPR241" s="56"/>
      <c r="FPS241" s="56"/>
      <c r="FPT241" s="56"/>
      <c r="FPU241" s="56"/>
      <c r="FPV241" s="56"/>
      <c r="FPW241" s="56"/>
      <c r="FPX241" s="56"/>
      <c r="FPY241" s="56"/>
      <c r="FPZ241" s="56"/>
      <c r="FQA241" s="56"/>
      <c r="FQB241" s="56"/>
      <c r="FQC241" s="56"/>
      <c r="FQD241" s="56"/>
      <c r="FQE241" s="56"/>
      <c r="FQF241" s="56"/>
      <c r="FQG241" s="56"/>
      <c r="FQH241" s="56"/>
      <c r="FQI241" s="56"/>
      <c r="FQJ241" s="56"/>
      <c r="FQK241" s="56"/>
      <c r="FQL241" s="56"/>
      <c r="FQM241" s="56"/>
      <c r="FQN241" s="56"/>
      <c r="FQO241" s="56"/>
      <c r="FQP241" s="56"/>
      <c r="FQQ241" s="56"/>
      <c r="FQR241" s="56"/>
      <c r="FQS241" s="56"/>
      <c r="FQT241" s="56"/>
      <c r="FQU241" s="56"/>
      <c r="FQV241" s="56"/>
      <c r="FQW241" s="56"/>
      <c r="FQX241" s="56"/>
      <c r="FQY241" s="56"/>
      <c r="FQZ241" s="56"/>
      <c r="FRA241" s="56"/>
      <c r="FRB241" s="56"/>
      <c r="FRC241" s="56"/>
      <c r="FRD241" s="56"/>
      <c r="FRE241" s="56"/>
      <c r="FRF241" s="56"/>
      <c r="FRG241" s="56"/>
      <c r="FRH241" s="56"/>
      <c r="FRI241" s="56"/>
      <c r="FRJ241" s="56"/>
      <c r="FRK241" s="56"/>
      <c r="FRL241" s="56"/>
      <c r="FRM241" s="56"/>
      <c r="FRN241" s="56"/>
      <c r="FRO241" s="56"/>
      <c r="FRP241" s="56"/>
      <c r="FRQ241" s="56"/>
      <c r="FRR241" s="56"/>
      <c r="FRS241" s="56"/>
      <c r="FRT241" s="56"/>
      <c r="FRU241" s="56"/>
      <c r="FRV241" s="56"/>
      <c r="FRW241" s="56"/>
      <c r="FRX241" s="56"/>
      <c r="FRY241" s="56"/>
      <c r="FRZ241" s="56"/>
      <c r="FSA241" s="56"/>
      <c r="FSB241" s="56"/>
      <c r="FSC241" s="56"/>
      <c r="FSD241" s="56"/>
      <c r="FSE241" s="56"/>
      <c r="FSF241" s="56"/>
      <c r="FSG241" s="56"/>
      <c r="FSH241" s="56"/>
      <c r="FSI241" s="56"/>
      <c r="FSJ241" s="56"/>
      <c r="FSK241" s="56"/>
      <c r="FSL241" s="56"/>
      <c r="FSM241" s="56"/>
      <c r="FSN241" s="56"/>
      <c r="FSO241" s="56"/>
      <c r="FSP241" s="56"/>
      <c r="FSQ241" s="56"/>
      <c r="FSR241" s="56"/>
      <c r="FSS241" s="56"/>
      <c r="FST241" s="56"/>
      <c r="FSU241" s="56"/>
      <c r="FSV241" s="56"/>
      <c r="FSW241" s="56"/>
      <c r="FSX241" s="56"/>
      <c r="FSY241" s="56"/>
      <c r="FSZ241" s="56"/>
      <c r="FTA241" s="56"/>
      <c r="FTB241" s="56"/>
      <c r="FTC241" s="56"/>
      <c r="FTD241" s="56"/>
      <c r="FTE241" s="56"/>
      <c r="FTF241" s="56"/>
      <c r="FTG241" s="56"/>
      <c r="FTH241" s="56"/>
      <c r="FTI241" s="56"/>
      <c r="FTJ241" s="56"/>
      <c r="FTK241" s="56"/>
      <c r="FTL241" s="56"/>
      <c r="FTM241" s="56"/>
      <c r="FTN241" s="56"/>
      <c r="FTO241" s="56"/>
      <c r="FTP241" s="56"/>
      <c r="FTQ241" s="56"/>
      <c r="FTR241" s="56"/>
      <c r="FTS241" s="56"/>
      <c r="FTT241" s="56"/>
      <c r="FTU241" s="56"/>
      <c r="FTV241" s="56"/>
      <c r="FTW241" s="56"/>
      <c r="FTX241" s="56"/>
      <c r="FTY241" s="56"/>
      <c r="FTZ241" s="56"/>
      <c r="FUA241" s="56"/>
      <c r="FUB241" s="56"/>
      <c r="FUC241" s="56"/>
      <c r="FUD241" s="56"/>
      <c r="FUE241" s="56"/>
      <c r="FUF241" s="56"/>
      <c r="FUG241" s="56"/>
      <c r="FUH241" s="56"/>
      <c r="FUI241" s="56"/>
      <c r="FUJ241" s="56"/>
      <c r="FUK241" s="56"/>
      <c r="FUL241" s="56"/>
      <c r="FUM241" s="56"/>
      <c r="FUN241" s="56"/>
      <c r="FUO241" s="56"/>
      <c r="FUP241" s="56"/>
      <c r="FUQ241" s="56"/>
      <c r="FUR241" s="56"/>
      <c r="FUS241" s="56"/>
      <c r="FUT241" s="56"/>
      <c r="FUU241" s="56"/>
      <c r="FUV241" s="56"/>
      <c r="FUW241" s="56"/>
      <c r="FUX241" s="56"/>
      <c r="FUY241" s="56"/>
      <c r="FUZ241" s="56"/>
      <c r="FVA241" s="56"/>
      <c r="FVB241" s="56"/>
      <c r="FVC241" s="56"/>
      <c r="FVD241" s="56"/>
      <c r="FVE241" s="56"/>
      <c r="FVF241" s="56"/>
      <c r="FVG241" s="56"/>
      <c r="FVH241" s="56"/>
      <c r="FVI241" s="56"/>
      <c r="FVJ241" s="56"/>
      <c r="FVK241" s="56"/>
      <c r="FVL241" s="56"/>
      <c r="FVM241" s="56"/>
      <c r="FVN241" s="56"/>
      <c r="FVO241" s="56"/>
      <c r="FVP241" s="56"/>
      <c r="FVQ241" s="56"/>
      <c r="FVR241" s="56"/>
      <c r="FVS241" s="56"/>
      <c r="FVT241" s="56"/>
      <c r="FVU241" s="56"/>
      <c r="FVV241" s="56"/>
      <c r="FVW241" s="56"/>
      <c r="FVX241" s="56"/>
      <c r="FVY241" s="56"/>
      <c r="FVZ241" s="56"/>
      <c r="FWA241" s="56"/>
      <c r="FWB241" s="56"/>
      <c r="FWC241" s="56"/>
      <c r="FWD241" s="56"/>
      <c r="FWE241" s="56"/>
      <c r="FWF241" s="56"/>
      <c r="FWG241" s="56"/>
      <c r="FWH241" s="56"/>
      <c r="FWI241" s="56"/>
      <c r="FWJ241" s="56"/>
      <c r="FWK241" s="56"/>
      <c r="FWL241" s="56"/>
      <c r="FWM241" s="56"/>
      <c r="FWN241" s="56"/>
      <c r="FWO241" s="56"/>
      <c r="FWP241" s="56"/>
      <c r="FWQ241" s="56"/>
      <c r="FWR241" s="56"/>
      <c r="FWS241" s="56"/>
      <c r="FWT241" s="56"/>
      <c r="FWU241" s="56"/>
      <c r="FWV241" s="56"/>
      <c r="FWW241" s="56"/>
      <c r="FWX241" s="56"/>
      <c r="FWY241" s="56"/>
      <c r="FWZ241" s="56"/>
      <c r="FXA241" s="56"/>
      <c r="FXB241" s="56"/>
      <c r="FXC241" s="56"/>
      <c r="FXD241" s="56"/>
      <c r="FXE241" s="56"/>
      <c r="FXF241" s="56"/>
      <c r="FXG241" s="56"/>
      <c r="FXH241" s="56"/>
      <c r="FXI241" s="56"/>
      <c r="FXJ241" s="56"/>
      <c r="FXK241" s="56"/>
      <c r="FXL241" s="56"/>
      <c r="FXM241" s="56"/>
      <c r="FXN241" s="56"/>
      <c r="FXO241" s="56"/>
      <c r="FXP241" s="56"/>
      <c r="FXQ241" s="56"/>
      <c r="FXR241" s="56"/>
      <c r="FXS241" s="56"/>
      <c r="FXT241" s="56"/>
      <c r="FXU241" s="56"/>
      <c r="FXV241" s="56"/>
      <c r="FXW241" s="56"/>
      <c r="FXX241" s="56"/>
      <c r="FXY241" s="56"/>
      <c r="FXZ241" s="56"/>
      <c r="FYA241" s="56"/>
      <c r="FYB241" s="56"/>
      <c r="FYC241" s="56"/>
      <c r="FYD241" s="56"/>
      <c r="FYE241" s="56"/>
      <c r="FYF241" s="56"/>
      <c r="FYG241" s="56"/>
      <c r="FYH241" s="56"/>
      <c r="FYI241" s="56"/>
      <c r="FYJ241" s="56"/>
      <c r="FYK241" s="56"/>
      <c r="FYL241" s="56"/>
      <c r="FYM241" s="56"/>
      <c r="FYN241" s="56"/>
      <c r="FYO241" s="56"/>
      <c r="FYP241" s="56"/>
      <c r="FYQ241" s="56"/>
      <c r="FYR241" s="56"/>
      <c r="FYS241" s="56"/>
      <c r="FYT241" s="56"/>
      <c r="FYU241" s="56"/>
      <c r="FYV241" s="56"/>
      <c r="FYW241" s="56"/>
      <c r="FYX241" s="56"/>
      <c r="FYY241" s="56"/>
      <c r="FYZ241" s="56"/>
      <c r="FZA241" s="56"/>
      <c r="FZB241" s="56"/>
      <c r="FZC241" s="56"/>
      <c r="FZD241" s="56"/>
      <c r="FZE241" s="56"/>
      <c r="FZF241" s="56"/>
      <c r="FZG241" s="56"/>
      <c r="FZH241" s="56"/>
      <c r="FZI241" s="56"/>
      <c r="FZJ241" s="56"/>
      <c r="FZK241" s="56"/>
      <c r="FZL241" s="56"/>
      <c r="FZM241" s="56"/>
      <c r="FZN241" s="56"/>
      <c r="FZO241" s="56"/>
      <c r="FZP241" s="56"/>
      <c r="FZQ241" s="56"/>
      <c r="FZR241" s="56"/>
      <c r="FZS241" s="56"/>
      <c r="FZT241" s="56"/>
      <c r="FZU241" s="56"/>
      <c r="FZV241" s="56"/>
      <c r="FZW241" s="56"/>
      <c r="FZX241" s="56"/>
      <c r="FZY241" s="56"/>
      <c r="FZZ241" s="56"/>
      <c r="GAA241" s="56"/>
      <c r="GAB241" s="56"/>
      <c r="GAC241" s="56"/>
      <c r="GAD241" s="56"/>
      <c r="GAE241" s="56"/>
      <c r="GAF241" s="56"/>
      <c r="GAG241" s="56"/>
      <c r="GAH241" s="56"/>
      <c r="GAI241" s="56"/>
      <c r="GAJ241" s="56"/>
      <c r="GAK241" s="56"/>
      <c r="GAL241" s="56"/>
      <c r="GAM241" s="56"/>
      <c r="GAN241" s="56"/>
      <c r="GAO241" s="56"/>
      <c r="GAP241" s="56"/>
      <c r="GAQ241" s="56"/>
      <c r="GAR241" s="56"/>
      <c r="GAS241" s="56"/>
      <c r="GAT241" s="56"/>
      <c r="GAU241" s="56"/>
      <c r="GAV241" s="56"/>
      <c r="GAW241" s="56"/>
      <c r="GAX241" s="56"/>
      <c r="GAY241" s="56"/>
      <c r="GAZ241" s="56"/>
      <c r="GBA241" s="56"/>
      <c r="GBB241" s="56"/>
      <c r="GBC241" s="56"/>
      <c r="GBD241" s="56"/>
      <c r="GBE241" s="56"/>
      <c r="GBF241" s="56"/>
      <c r="GBG241" s="56"/>
      <c r="GBH241" s="56"/>
      <c r="GBI241" s="56"/>
      <c r="GBJ241" s="56"/>
      <c r="GBK241" s="56"/>
      <c r="GBL241" s="56"/>
      <c r="GBM241" s="56"/>
      <c r="GBN241" s="56"/>
      <c r="GBO241" s="56"/>
      <c r="GBP241" s="56"/>
      <c r="GBQ241" s="56"/>
      <c r="GBR241" s="56"/>
      <c r="GBS241" s="56"/>
      <c r="GBT241" s="56"/>
      <c r="GBU241" s="56"/>
      <c r="GBV241" s="56"/>
      <c r="GBW241" s="56"/>
      <c r="GBX241" s="56"/>
      <c r="GBY241" s="56"/>
      <c r="GBZ241" s="56"/>
      <c r="GCA241" s="56"/>
      <c r="GCB241" s="56"/>
      <c r="GCC241" s="56"/>
      <c r="GCD241" s="56"/>
      <c r="GCE241" s="56"/>
      <c r="GCF241" s="56"/>
      <c r="GCG241" s="56"/>
      <c r="GCH241" s="56"/>
      <c r="GCI241" s="56"/>
      <c r="GCJ241" s="56"/>
      <c r="GCK241" s="56"/>
      <c r="GCL241" s="56"/>
      <c r="GCM241" s="56"/>
      <c r="GCN241" s="56"/>
      <c r="GCO241" s="56"/>
      <c r="GCP241" s="56"/>
      <c r="GCQ241" s="56"/>
      <c r="GCR241" s="56"/>
      <c r="GCS241" s="56"/>
      <c r="GCT241" s="56"/>
      <c r="GCU241" s="56"/>
      <c r="GCV241" s="56"/>
      <c r="GCW241" s="56"/>
      <c r="GCX241" s="56"/>
      <c r="GCY241" s="56"/>
      <c r="GCZ241" s="56"/>
      <c r="GDA241" s="56"/>
      <c r="GDB241" s="56"/>
      <c r="GDC241" s="56"/>
      <c r="GDD241" s="56"/>
      <c r="GDE241" s="56"/>
      <c r="GDF241" s="56"/>
      <c r="GDG241" s="56"/>
      <c r="GDH241" s="56"/>
      <c r="GDI241" s="56"/>
      <c r="GDJ241" s="56"/>
      <c r="GDK241" s="56"/>
      <c r="GDL241" s="56"/>
      <c r="GDM241" s="56"/>
      <c r="GDN241" s="56"/>
      <c r="GDO241" s="56"/>
      <c r="GDP241" s="56"/>
      <c r="GDQ241" s="56"/>
      <c r="GDR241" s="56"/>
      <c r="GDS241" s="56"/>
      <c r="GDT241" s="56"/>
      <c r="GDU241" s="56"/>
      <c r="GDV241" s="56"/>
      <c r="GDW241" s="56"/>
      <c r="GDX241" s="56"/>
      <c r="GDY241" s="56"/>
      <c r="GDZ241" s="56"/>
      <c r="GEA241" s="56"/>
      <c r="GEB241" s="56"/>
      <c r="GEC241" s="56"/>
      <c r="GED241" s="56"/>
      <c r="GEE241" s="56"/>
      <c r="GEF241" s="56"/>
      <c r="GEG241" s="56"/>
      <c r="GEH241" s="56"/>
      <c r="GEI241" s="56"/>
      <c r="GEJ241" s="56"/>
      <c r="GEK241" s="56"/>
      <c r="GEL241" s="56"/>
      <c r="GEM241" s="56"/>
      <c r="GEN241" s="56"/>
      <c r="GEO241" s="56"/>
      <c r="GEP241" s="56"/>
      <c r="GEQ241" s="56"/>
      <c r="GER241" s="56"/>
      <c r="GES241" s="56"/>
      <c r="GET241" s="56"/>
      <c r="GEU241" s="56"/>
      <c r="GEV241" s="56"/>
      <c r="GEW241" s="56"/>
      <c r="GEX241" s="56"/>
      <c r="GEY241" s="56"/>
      <c r="GEZ241" s="56"/>
      <c r="GFA241" s="56"/>
      <c r="GFB241" s="56"/>
      <c r="GFC241" s="56"/>
      <c r="GFD241" s="56"/>
      <c r="GFE241" s="56"/>
      <c r="GFF241" s="56"/>
      <c r="GFG241" s="56"/>
      <c r="GFH241" s="56"/>
      <c r="GFI241" s="56"/>
      <c r="GFJ241" s="56"/>
      <c r="GFK241" s="56"/>
      <c r="GFL241" s="56"/>
      <c r="GFM241" s="56"/>
      <c r="GFN241" s="56"/>
      <c r="GFO241" s="56"/>
      <c r="GFP241" s="56"/>
      <c r="GFQ241" s="56"/>
      <c r="GFR241" s="56"/>
      <c r="GFS241" s="56"/>
      <c r="GFT241" s="56"/>
      <c r="GFU241" s="56"/>
      <c r="GFV241" s="56"/>
      <c r="GFW241" s="56"/>
      <c r="GFX241" s="56"/>
      <c r="GFY241" s="56"/>
      <c r="GFZ241" s="56"/>
      <c r="GGA241" s="56"/>
      <c r="GGB241" s="56"/>
      <c r="GGC241" s="56"/>
      <c r="GGD241" s="56"/>
      <c r="GGE241" s="56"/>
      <c r="GGF241" s="56"/>
      <c r="GGG241" s="56"/>
      <c r="GGH241" s="56"/>
      <c r="GGI241" s="56"/>
      <c r="GGJ241" s="56"/>
      <c r="GGK241" s="56"/>
      <c r="GGL241" s="56"/>
      <c r="GGM241" s="56"/>
      <c r="GGN241" s="56"/>
      <c r="GGO241" s="56"/>
      <c r="GGP241" s="56"/>
      <c r="GGQ241" s="56"/>
      <c r="GGR241" s="56"/>
      <c r="GGS241" s="56"/>
      <c r="GGT241" s="56"/>
      <c r="GGU241" s="56"/>
      <c r="GGV241" s="56"/>
      <c r="GGW241" s="56"/>
      <c r="GGX241" s="56"/>
      <c r="GGY241" s="56"/>
      <c r="GGZ241" s="56"/>
      <c r="GHA241" s="56"/>
      <c r="GHB241" s="56"/>
      <c r="GHC241" s="56"/>
      <c r="GHD241" s="56"/>
      <c r="GHE241" s="56"/>
      <c r="GHF241" s="56"/>
      <c r="GHG241" s="56"/>
      <c r="GHH241" s="56"/>
      <c r="GHI241" s="56"/>
      <c r="GHJ241" s="56"/>
      <c r="GHK241" s="56"/>
      <c r="GHL241" s="56"/>
      <c r="GHM241" s="56"/>
      <c r="GHN241" s="56"/>
      <c r="GHO241" s="56"/>
      <c r="GHP241" s="56"/>
      <c r="GHQ241" s="56"/>
      <c r="GHR241" s="56"/>
      <c r="GHS241" s="56"/>
      <c r="GHT241" s="56"/>
      <c r="GHU241" s="56"/>
      <c r="GHV241" s="56"/>
      <c r="GHW241" s="56"/>
      <c r="GHX241" s="56"/>
      <c r="GHY241" s="56"/>
      <c r="GHZ241" s="56"/>
      <c r="GIA241" s="56"/>
      <c r="GIB241" s="56"/>
      <c r="GIC241" s="56"/>
      <c r="GID241" s="56"/>
      <c r="GIE241" s="56"/>
      <c r="GIF241" s="56"/>
      <c r="GIG241" s="56"/>
      <c r="GIH241" s="56"/>
      <c r="GII241" s="56"/>
      <c r="GIJ241" s="56"/>
      <c r="GIK241" s="56"/>
      <c r="GIL241" s="56"/>
      <c r="GIM241" s="56"/>
      <c r="GIN241" s="56"/>
      <c r="GIO241" s="56"/>
      <c r="GIP241" s="56"/>
      <c r="GIQ241" s="56"/>
      <c r="GIR241" s="56"/>
      <c r="GIS241" s="56"/>
      <c r="GIT241" s="56"/>
      <c r="GIU241" s="56"/>
      <c r="GIV241" s="56"/>
      <c r="GIW241" s="56"/>
      <c r="GIX241" s="56"/>
      <c r="GIY241" s="56"/>
      <c r="GIZ241" s="56"/>
      <c r="GJA241" s="56"/>
      <c r="GJB241" s="56"/>
      <c r="GJC241" s="56"/>
      <c r="GJD241" s="56"/>
      <c r="GJE241" s="56"/>
      <c r="GJF241" s="56"/>
      <c r="GJG241" s="56"/>
      <c r="GJH241" s="56"/>
      <c r="GJI241" s="56"/>
      <c r="GJJ241" s="56"/>
      <c r="GJK241" s="56"/>
      <c r="GJL241" s="56"/>
      <c r="GJM241" s="56"/>
      <c r="GJN241" s="56"/>
      <c r="GJO241" s="56"/>
      <c r="GJP241" s="56"/>
      <c r="GJQ241" s="56"/>
      <c r="GJR241" s="56"/>
      <c r="GJS241" s="56"/>
      <c r="GJT241" s="56"/>
      <c r="GJU241" s="56"/>
      <c r="GJV241" s="56"/>
      <c r="GJW241" s="56"/>
      <c r="GJX241" s="56"/>
      <c r="GJY241" s="56"/>
      <c r="GJZ241" s="56"/>
      <c r="GKA241" s="56"/>
      <c r="GKB241" s="56"/>
      <c r="GKC241" s="56"/>
      <c r="GKD241" s="56"/>
      <c r="GKE241" s="56"/>
      <c r="GKF241" s="56"/>
      <c r="GKG241" s="56"/>
      <c r="GKH241" s="56"/>
      <c r="GKI241" s="56"/>
      <c r="GKJ241" s="56"/>
      <c r="GKK241" s="56"/>
      <c r="GKL241" s="56"/>
      <c r="GKM241" s="56"/>
      <c r="GKN241" s="56"/>
      <c r="GKO241" s="56"/>
      <c r="GKP241" s="56"/>
      <c r="GKQ241" s="56"/>
      <c r="GKR241" s="56"/>
      <c r="GKS241" s="56"/>
      <c r="GKT241" s="56"/>
      <c r="GKU241" s="56"/>
      <c r="GKV241" s="56"/>
      <c r="GKW241" s="56"/>
      <c r="GKX241" s="56"/>
      <c r="GKY241" s="56"/>
      <c r="GKZ241" s="56"/>
      <c r="GLA241" s="56"/>
      <c r="GLB241" s="56"/>
      <c r="GLC241" s="56"/>
      <c r="GLD241" s="56"/>
      <c r="GLE241" s="56"/>
      <c r="GLF241" s="56"/>
      <c r="GLG241" s="56"/>
      <c r="GLH241" s="56"/>
      <c r="GLI241" s="56"/>
      <c r="GLJ241" s="56"/>
      <c r="GLK241" s="56"/>
      <c r="GLL241" s="56"/>
      <c r="GLM241" s="56"/>
      <c r="GLN241" s="56"/>
      <c r="GLO241" s="56"/>
      <c r="GLP241" s="56"/>
      <c r="GLQ241" s="56"/>
      <c r="GLR241" s="56"/>
      <c r="GLS241" s="56"/>
      <c r="GLT241" s="56"/>
      <c r="GLU241" s="56"/>
      <c r="GLV241" s="56"/>
      <c r="GLW241" s="56"/>
      <c r="GLX241" s="56"/>
      <c r="GLY241" s="56"/>
      <c r="GLZ241" s="56"/>
      <c r="GMA241" s="56"/>
      <c r="GMB241" s="56"/>
      <c r="GMC241" s="56"/>
      <c r="GMD241" s="56"/>
      <c r="GME241" s="56"/>
      <c r="GMF241" s="56"/>
      <c r="GMG241" s="56"/>
      <c r="GMH241" s="56"/>
      <c r="GMI241" s="56"/>
      <c r="GMJ241" s="56"/>
      <c r="GMK241" s="56"/>
      <c r="GML241" s="56"/>
      <c r="GMM241" s="56"/>
      <c r="GMN241" s="56"/>
      <c r="GMO241" s="56"/>
      <c r="GMP241" s="56"/>
      <c r="GMQ241" s="56"/>
      <c r="GMR241" s="56"/>
      <c r="GMS241" s="56"/>
      <c r="GMT241" s="56"/>
      <c r="GMU241" s="56"/>
      <c r="GMV241" s="56"/>
      <c r="GMW241" s="56"/>
      <c r="GMX241" s="56"/>
      <c r="GMY241" s="56"/>
      <c r="GMZ241" s="56"/>
      <c r="GNA241" s="56"/>
      <c r="GNB241" s="56"/>
      <c r="GNC241" s="56"/>
      <c r="GND241" s="56"/>
      <c r="GNE241" s="56"/>
      <c r="GNF241" s="56"/>
      <c r="GNG241" s="56"/>
      <c r="GNH241" s="56"/>
      <c r="GNI241" s="56"/>
      <c r="GNJ241" s="56"/>
      <c r="GNK241" s="56"/>
      <c r="GNL241" s="56"/>
      <c r="GNM241" s="56"/>
      <c r="GNN241" s="56"/>
      <c r="GNO241" s="56"/>
      <c r="GNP241" s="56"/>
      <c r="GNQ241" s="56"/>
      <c r="GNR241" s="56"/>
      <c r="GNS241" s="56"/>
      <c r="GNT241" s="56"/>
      <c r="GNU241" s="56"/>
      <c r="GNV241" s="56"/>
      <c r="GNW241" s="56"/>
      <c r="GNX241" s="56"/>
      <c r="GNY241" s="56"/>
      <c r="GNZ241" s="56"/>
      <c r="GOA241" s="56"/>
      <c r="GOB241" s="56"/>
      <c r="GOC241" s="56"/>
      <c r="GOD241" s="56"/>
      <c r="GOE241" s="56"/>
      <c r="GOF241" s="56"/>
      <c r="GOG241" s="56"/>
      <c r="GOH241" s="56"/>
      <c r="GOI241" s="56"/>
      <c r="GOJ241" s="56"/>
      <c r="GOK241" s="56"/>
      <c r="GOL241" s="56"/>
      <c r="GOM241" s="56"/>
      <c r="GON241" s="56"/>
      <c r="GOO241" s="56"/>
      <c r="GOP241" s="56"/>
      <c r="GOQ241" s="56"/>
      <c r="GOR241" s="56"/>
      <c r="GOS241" s="56"/>
      <c r="GOT241" s="56"/>
      <c r="GOU241" s="56"/>
      <c r="GOV241" s="56"/>
      <c r="GOW241" s="56"/>
      <c r="GOX241" s="56"/>
      <c r="GOY241" s="56"/>
      <c r="GOZ241" s="56"/>
      <c r="GPA241" s="56"/>
      <c r="GPB241" s="56"/>
      <c r="GPC241" s="56"/>
      <c r="GPD241" s="56"/>
      <c r="GPE241" s="56"/>
      <c r="GPF241" s="56"/>
      <c r="GPG241" s="56"/>
      <c r="GPH241" s="56"/>
      <c r="GPI241" s="56"/>
      <c r="GPJ241" s="56"/>
      <c r="GPK241" s="56"/>
      <c r="GPL241" s="56"/>
      <c r="GPM241" s="56"/>
      <c r="GPN241" s="56"/>
      <c r="GPO241" s="56"/>
      <c r="GPP241" s="56"/>
      <c r="GPQ241" s="56"/>
      <c r="GPR241" s="56"/>
      <c r="GPS241" s="56"/>
      <c r="GPT241" s="56"/>
      <c r="GPU241" s="56"/>
      <c r="GPV241" s="56"/>
      <c r="GPW241" s="56"/>
      <c r="GPX241" s="56"/>
      <c r="GPY241" s="56"/>
      <c r="GPZ241" s="56"/>
      <c r="GQA241" s="56"/>
      <c r="GQB241" s="56"/>
      <c r="GQC241" s="56"/>
      <c r="GQD241" s="56"/>
      <c r="GQE241" s="56"/>
      <c r="GQF241" s="56"/>
      <c r="GQG241" s="56"/>
      <c r="GQH241" s="56"/>
      <c r="GQI241" s="56"/>
      <c r="GQJ241" s="56"/>
      <c r="GQK241" s="56"/>
      <c r="GQL241" s="56"/>
      <c r="GQM241" s="56"/>
      <c r="GQN241" s="56"/>
      <c r="GQO241" s="56"/>
      <c r="GQP241" s="56"/>
      <c r="GQQ241" s="56"/>
      <c r="GQR241" s="56"/>
      <c r="GQS241" s="56"/>
      <c r="GQT241" s="56"/>
      <c r="GQU241" s="56"/>
      <c r="GQV241" s="56"/>
      <c r="GQW241" s="56"/>
      <c r="GQX241" s="56"/>
      <c r="GQY241" s="56"/>
      <c r="GQZ241" s="56"/>
      <c r="GRA241" s="56"/>
      <c r="GRB241" s="56"/>
      <c r="GRC241" s="56"/>
      <c r="GRD241" s="56"/>
      <c r="GRE241" s="56"/>
      <c r="GRF241" s="56"/>
      <c r="GRG241" s="56"/>
      <c r="GRH241" s="56"/>
      <c r="GRI241" s="56"/>
      <c r="GRJ241" s="56"/>
      <c r="GRK241" s="56"/>
      <c r="GRL241" s="56"/>
      <c r="GRM241" s="56"/>
      <c r="GRN241" s="56"/>
      <c r="GRO241" s="56"/>
      <c r="GRP241" s="56"/>
      <c r="GRQ241" s="56"/>
      <c r="GRR241" s="56"/>
      <c r="GRS241" s="56"/>
      <c r="GRT241" s="56"/>
      <c r="GRU241" s="56"/>
      <c r="GRV241" s="56"/>
      <c r="GRW241" s="56"/>
      <c r="GRX241" s="56"/>
      <c r="GRY241" s="56"/>
      <c r="GRZ241" s="56"/>
      <c r="GSA241" s="56"/>
      <c r="GSB241" s="56"/>
      <c r="GSC241" s="56"/>
      <c r="GSD241" s="56"/>
      <c r="GSE241" s="56"/>
      <c r="GSF241" s="56"/>
      <c r="GSG241" s="56"/>
      <c r="GSH241" s="56"/>
      <c r="GSI241" s="56"/>
      <c r="GSJ241" s="56"/>
      <c r="GSK241" s="56"/>
      <c r="GSL241" s="56"/>
      <c r="GSM241" s="56"/>
      <c r="GSN241" s="56"/>
      <c r="GSO241" s="56"/>
      <c r="GSP241" s="56"/>
      <c r="GSQ241" s="56"/>
      <c r="GSR241" s="56"/>
      <c r="GSS241" s="56"/>
      <c r="GST241" s="56"/>
      <c r="GSU241" s="56"/>
      <c r="GSV241" s="56"/>
      <c r="GSW241" s="56"/>
      <c r="GSX241" s="56"/>
      <c r="GSY241" s="56"/>
      <c r="GSZ241" s="56"/>
      <c r="GTA241" s="56"/>
      <c r="GTB241" s="56"/>
      <c r="GTC241" s="56"/>
      <c r="GTD241" s="56"/>
      <c r="GTE241" s="56"/>
      <c r="GTF241" s="56"/>
      <c r="GTG241" s="56"/>
      <c r="GTH241" s="56"/>
      <c r="GTI241" s="56"/>
      <c r="GTJ241" s="56"/>
      <c r="GTK241" s="56"/>
      <c r="GTL241" s="56"/>
      <c r="GTM241" s="56"/>
      <c r="GTN241" s="56"/>
      <c r="GTO241" s="56"/>
      <c r="GTP241" s="56"/>
      <c r="GTQ241" s="56"/>
      <c r="GTR241" s="56"/>
      <c r="GTS241" s="56"/>
      <c r="GTT241" s="56"/>
      <c r="GTU241" s="56"/>
      <c r="GTV241" s="56"/>
      <c r="GTW241" s="56"/>
      <c r="GTX241" s="56"/>
      <c r="GTY241" s="56"/>
      <c r="GTZ241" s="56"/>
      <c r="GUA241" s="56"/>
      <c r="GUB241" s="56"/>
      <c r="GUC241" s="56"/>
      <c r="GUD241" s="56"/>
      <c r="GUE241" s="56"/>
      <c r="GUF241" s="56"/>
      <c r="GUG241" s="56"/>
      <c r="GUH241" s="56"/>
      <c r="GUI241" s="56"/>
      <c r="GUJ241" s="56"/>
      <c r="GUK241" s="56"/>
      <c r="GUL241" s="56"/>
      <c r="GUM241" s="56"/>
      <c r="GUN241" s="56"/>
      <c r="GUO241" s="56"/>
      <c r="GUP241" s="56"/>
      <c r="GUQ241" s="56"/>
      <c r="GUR241" s="56"/>
      <c r="GUS241" s="56"/>
      <c r="GUT241" s="56"/>
      <c r="GUU241" s="56"/>
      <c r="GUV241" s="56"/>
      <c r="GUW241" s="56"/>
      <c r="GUX241" s="56"/>
      <c r="GUY241" s="56"/>
      <c r="GUZ241" s="56"/>
      <c r="GVA241" s="56"/>
      <c r="GVB241" s="56"/>
      <c r="GVC241" s="56"/>
      <c r="GVD241" s="56"/>
      <c r="GVE241" s="56"/>
      <c r="GVF241" s="56"/>
      <c r="GVG241" s="56"/>
      <c r="GVH241" s="56"/>
      <c r="GVI241" s="56"/>
      <c r="GVJ241" s="56"/>
      <c r="GVK241" s="56"/>
      <c r="GVL241" s="56"/>
      <c r="GVM241" s="56"/>
      <c r="GVN241" s="56"/>
      <c r="GVO241" s="56"/>
      <c r="GVP241" s="56"/>
      <c r="GVQ241" s="56"/>
      <c r="GVR241" s="56"/>
      <c r="GVS241" s="56"/>
      <c r="GVT241" s="56"/>
      <c r="GVU241" s="56"/>
      <c r="GVV241" s="56"/>
      <c r="GVW241" s="56"/>
      <c r="GVX241" s="56"/>
      <c r="GVY241" s="56"/>
      <c r="GVZ241" s="56"/>
      <c r="GWA241" s="56"/>
      <c r="GWB241" s="56"/>
      <c r="GWC241" s="56"/>
      <c r="GWD241" s="56"/>
      <c r="GWE241" s="56"/>
      <c r="GWF241" s="56"/>
      <c r="GWG241" s="56"/>
      <c r="GWH241" s="56"/>
      <c r="GWI241" s="56"/>
      <c r="GWJ241" s="56"/>
      <c r="GWK241" s="56"/>
      <c r="GWL241" s="56"/>
      <c r="GWM241" s="56"/>
      <c r="GWN241" s="56"/>
      <c r="GWO241" s="56"/>
      <c r="GWP241" s="56"/>
      <c r="GWQ241" s="56"/>
      <c r="GWR241" s="56"/>
      <c r="GWS241" s="56"/>
      <c r="GWT241" s="56"/>
      <c r="GWU241" s="56"/>
      <c r="GWV241" s="56"/>
      <c r="GWW241" s="56"/>
      <c r="GWX241" s="56"/>
      <c r="GWY241" s="56"/>
      <c r="GWZ241" s="56"/>
      <c r="GXA241" s="56"/>
      <c r="GXB241" s="56"/>
      <c r="GXC241" s="56"/>
      <c r="GXD241" s="56"/>
      <c r="GXE241" s="56"/>
      <c r="GXF241" s="56"/>
      <c r="GXG241" s="56"/>
      <c r="GXH241" s="56"/>
      <c r="GXI241" s="56"/>
      <c r="GXJ241" s="56"/>
      <c r="GXK241" s="56"/>
      <c r="GXL241" s="56"/>
      <c r="GXM241" s="56"/>
      <c r="GXN241" s="56"/>
      <c r="GXO241" s="56"/>
      <c r="GXP241" s="56"/>
      <c r="GXQ241" s="56"/>
      <c r="GXR241" s="56"/>
      <c r="GXS241" s="56"/>
      <c r="GXT241" s="56"/>
      <c r="GXU241" s="56"/>
      <c r="GXV241" s="56"/>
      <c r="GXW241" s="56"/>
      <c r="GXX241" s="56"/>
      <c r="GXY241" s="56"/>
      <c r="GXZ241" s="56"/>
      <c r="GYA241" s="56"/>
      <c r="GYB241" s="56"/>
      <c r="GYC241" s="56"/>
      <c r="GYD241" s="56"/>
      <c r="GYE241" s="56"/>
      <c r="GYF241" s="56"/>
      <c r="GYG241" s="56"/>
      <c r="GYH241" s="56"/>
      <c r="GYI241" s="56"/>
      <c r="GYJ241" s="56"/>
      <c r="GYK241" s="56"/>
      <c r="GYL241" s="56"/>
      <c r="GYM241" s="56"/>
      <c r="GYN241" s="56"/>
      <c r="GYO241" s="56"/>
      <c r="GYP241" s="56"/>
      <c r="GYQ241" s="56"/>
      <c r="GYR241" s="56"/>
      <c r="GYS241" s="56"/>
      <c r="GYT241" s="56"/>
      <c r="GYU241" s="56"/>
      <c r="GYV241" s="56"/>
      <c r="GYW241" s="56"/>
      <c r="GYX241" s="56"/>
      <c r="GYY241" s="56"/>
      <c r="GYZ241" s="56"/>
      <c r="GZA241" s="56"/>
      <c r="GZB241" s="56"/>
      <c r="GZC241" s="56"/>
      <c r="GZD241" s="56"/>
      <c r="GZE241" s="56"/>
      <c r="GZF241" s="56"/>
      <c r="GZG241" s="56"/>
      <c r="GZH241" s="56"/>
      <c r="GZI241" s="56"/>
      <c r="GZJ241" s="56"/>
      <c r="GZK241" s="56"/>
      <c r="GZL241" s="56"/>
      <c r="GZM241" s="56"/>
      <c r="GZN241" s="56"/>
      <c r="GZO241" s="56"/>
      <c r="GZP241" s="56"/>
      <c r="GZQ241" s="56"/>
      <c r="GZR241" s="56"/>
      <c r="GZS241" s="56"/>
      <c r="GZT241" s="56"/>
      <c r="GZU241" s="56"/>
      <c r="GZV241" s="56"/>
      <c r="GZW241" s="56"/>
      <c r="GZX241" s="56"/>
      <c r="GZY241" s="56"/>
      <c r="GZZ241" s="56"/>
      <c r="HAA241" s="56"/>
      <c r="HAB241" s="56"/>
      <c r="HAC241" s="56"/>
      <c r="HAD241" s="56"/>
      <c r="HAE241" s="56"/>
      <c r="HAF241" s="56"/>
      <c r="HAG241" s="56"/>
      <c r="HAH241" s="56"/>
      <c r="HAI241" s="56"/>
      <c r="HAJ241" s="56"/>
      <c r="HAK241" s="56"/>
      <c r="HAL241" s="56"/>
      <c r="HAM241" s="56"/>
      <c r="HAN241" s="56"/>
      <c r="HAO241" s="56"/>
      <c r="HAP241" s="56"/>
      <c r="HAQ241" s="56"/>
      <c r="HAR241" s="56"/>
      <c r="HAS241" s="56"/>
      <c r="HAT241" s="56"/>
      <c r="HAU241" s="56"/>
      <c r="HAV241" s="56"/>
      <c r="HAW241" s="56"/>
      <c r="HAX241" s="56"/>
      <c r="HAY241" s="56"/>
      <c r="HAZ241" s="56"/>
      <c r="HBA241" s="56"/>
      <c r="HBB241" s="56"/>
      <c r="HBC241" s="56"/>
      <c r="HBD241" s="56"/>
      <c r="HBE241" s="56"/>
      <c r="HBF241" s="56"/>
      <c r="HBG241" s="56"/>
      <c r="HBH241" s="56"/>
      <c r="HBI241" s="56"/>
      <c r="HBJ241" s="56"/>
      <c r="HBK241" s="56"/>
      <c r="HBL241" s="56"/>
      <c r="HBM241" s="56"/>
      <c r="HBN241" s="56"/>
      <c r="HBO241" s="56"/>
      <c r="HBP241" s="56"/>
      <c r="HBQ241" s="56"/>
      <c r="HBR241" s="56"/>
      <c r="HBS241" s="56"/>
      <c r="HBT241" s="56"/>
      <c r="HBU241" s="56"/>
      <c r="HBV241" s="56"/>
      <c r="HBW241" s="56"/>
      <c r="HBX241" s="56"/>
      <c r="HBY241" s="56"/>
      <c r="HBZ241" s="56"/>
      <c r="HCA241" s="56"/>
      <c r="HCB241" s="56"/>
      <c r="HCC241" s="56"/>
      <c r="HCD241" s="56"/>
      <c r="HCE241" s="56"/>
      <c r="HCF241" s="56"/>
      <c r="HCG241" s="56"/>
      <c r="HCH241" s="56"/>
      <c r="HCI241" s="56"/>
      <c r="HCJ241" s="56"/>
      <c r="HCK241" s="56"/>
      <c r="HCL241" s="56"/>
      <c r="HCM241" s="56"/>
      <c r="HCN241" s="56"/>
      <c r="HCO241" s="56"/>
      <c r="HCP241" s="56"/>
      <c r="HCQ241" s="56"/>
      <c r="HCR241" s="56"/>
      <c r="HCS241" s="56"/>
      <c r="HCT241" s="56"/>
      <c r="HCU241" s="56"/>
      <c r="HCV241" s="56"/>
      <c r="HCW241" s="56"/>
      <c r="HCX241" s="56"/>
      <c r="HCY241" s="56"/>
      <c r="HCZ241" s="56"/>
      <c r="HDA241" s="56"/>
      <c r="HDB241" s="56"/>
      <c r="HDC241" s="56"/>
      <c r="HDD241" s="56"/>
      <c r="HDE241" s="56"/>
      <c r="HDF241" s="56"/>
      <c r="HDG241" s="56"/>
      <c r="HDH241" s="56"/>
      <c r="HDI241" s="56"/>
      <c r="HDJ241" s="56"/>
      <c r="HDK241" s="56"/>
      <c r="HDL241" s="56"/>
      <c r="HDM241" s="56"/>
      <c r="HDN241" s="56"/>
      <c r="HDO241" s="56"/>
      <c r="HDP241" s="56"/>
      <c r="HDQ241" s="56"/>
      <c r="HDR241" s="56"/>
      <c r="HDS241" s="56"/>
      <c r="HDT241" s="56"/>
      <c r="HDU241" s="56"/>
      <c r="HDV241" s="56"/>
      <c r="HDW241" s="56"/>
      <c r="HDX241" s="56"/>
      <c r="HDY241" s="56"/>
      <c r="HDZ241" s="56"/>
      <c r="HEA241" s="56"/>
      <c r="HEB241" s="56"/>
      <c r="HEC241" s="56"/>
      <c r="HED241" s="56"/>
      <c r="HEE241" s="56"/>
      <c r="HEF241" s="56"/>
      <c r="HEG241" s="56"/>
      <c r="HEH241" s="56"/>
      <c r="HEI241" s="56"/>
      <c r="HEJ241" s="56"/>
      <c r="HEK241" s="56"/>
      <c r="HEL241" s="56"/>
      <c r="HEM241" s="56"/>
      <c r="HEN241" s="56"/>
      <c r="HEO241" s="56"/>
      <c r="HEP241" s="56"/>
      <c r="HEQ241" s="56"/>
      <c r="HER241" s="56"/>
      <c r="HES241" s="56"/>
      <c r="HET241" s="56"/>
      <c r="HEU241" s="56"/>
      <c r="HEV241" s="56"/>
      <c r="HEW241" s="56"/>
      <c r="HEX241" s="56"/>
      <c r="HEY241" s="56"/>
      <c r="HEZ241" s="56"/>
      <c r="HFA241" s="56"/>
      <c r="HFB241" s="56"/>
      <c r="HFC241" s="56"/>
      <c r="HFD241" s="56"/>
      <c r="HFE241" s="56"/>
      <c r="HFF241" s="56"/>
      <c r="HFG241" s="56"/>
      <c r="HFH241" s="56"/>
      <c r="HFI241" s="56"/>
      <c r="HFJ241" s="56"/>
      <c r="HFK241" s="56"/>
      <c r="HFL241" s="56"/>
      <c r="HFM241" s="56"/>
      <c r="HFN241" s="56"/>
      <c r="HFO241" s="56"/>
      <c r="HFP241" s="56"/>
      <c r="HFQ241" s="56"/>
      <c r="HFR241" s="56"/>
      <c r="HFS241" s="56"/>
      <c r="HFT241" s="56"/>
      <c r="HFU241" s="56"/>
      <c r="HFV241" s="56"/>
      <c r="HFW241" s="56"/>
      <c r="HFX241" s="56"/>
      <c r="HFY241" s="56"/>
      <c r="HFZ241" s="56"/>
      <c r="HGA241" s="56"/>
      <c r="HGB241" s="56"/>
      <c r="HGC241" s="56"/>
      <c r="HGD241" s="56"/>
      <c r="HGE241" s="56"/>
      <c r="HGF241" s="56"/>
      <c r="HGG241" s="56"/>
      <c r="HGH241" s="56"/>
      <c r="HGI241" s="56"/>
      <c r="HGJ241" s="56"/>
      <c r="HGK241" s="56"/>
      <c r="HGL241" s="56"/>
      <c r="HGM241" s="56"/>
      <c r="HGN241" s="56"/>
      <c r="HGO241" s="56"/>
      <c r="HGP241" s="56"/>
      <c r="HGQ241" s="56"/>
      <c r="HGR241" s="56"/>
      <c r="HGS241" s="56"/>
      <c r="HGT241" s="56"/>
      <c r="HGU241" s="56"/>
      <c r="HGV241" s="56"/>
      <c r="HGW241" s="56"/>
      <c r="HGX241" s="56"/>
      <c r="HGY241" s="56"/>
      <c r="HGZ241" s="56"/>
      <c r="HHA241" s="56"/>
      <c r="HHB241" s="56"/>
      <c r="HHC241" s="56"/>
      <c r="HHD241" s="56"/>
      <c r="HHE241" s="56"/>
      <c r="HHF241" s="56"/>
      <c r="HHG241" s="56"/>
      <c r="HHH241" s="56"/>
      <c r="HHI241" s="56"/>
      <c r="HHJ241" s="56"/>
      <c r="HHK241" s="56"/>
      <c r="HHL241" s="56"/>
      <c r="HHM241" s="56"/>
      <c r="HHN241" s="56"/>
      <c r="HHO241" s="56"/>
      <c r="HHP241" s="56"/>
      <c r="HHQ241" s="56"/>
      <c r="HHR241" s="56"/>
      <c r="HHS241" s="56"/>
      <c r="HHT241" s="56"/>
      <c r="HHU241" s="56"/>
      <c r="HHV241" s="56"/>
      <c r="HHW241" s="56"/>
      <c r="HHX241" s="56"/>
      <c r="HHY241" s="56"/>
      <c r="HHZ241" s="56"/>
      <c r="HIA241" s="56"/>
      <c r="HIB241" s="56"/>
      <c r="HIC241" s="56"/>
      <c r="HID241" s="56"/>
      <c r="HIE241" s="56"/>
      <c r="HIF241" s="56"/>
      <c r="HIG241" s="56"/>
      <c r="HIH241" s="56"/>
      <c r="HII241" s="56"/>
      <c r="HIJ241" s="56"/>
      <c r="HIK241" s="56"/>
      <c r="HIL241" s="56"/>
      <c r="HIM241" s="56"/>
      <c r="HIN241" s="56"/>
      <c r="HIO241" s="56"/>
      <c r="HIP241" s="56"/>
      <c r="HIQ241" s="56"/>
      <c r="HIR241" s="56"/>
      <c r="HIS241" s="56"/>
      <c r="HIT241" s="56"/>
      <c r="HIU241" s="56"/>
      <c r="HIV241" s="56"/>
      <c r="HIW241" s="56"/>
      <c r="HIX241" s="56"/>
      <c r="HIY241" s="56"/>
      <c r="HIZ241" s="56"/>
      <c r="HJA241" s="56"/>
      <c r="HJB241" s="56"/>
      <c r="HJC241" s="56"/>
      <c r="HJD241" s="56"/>
      <c r="HJE241" s="56"/>
      <c r="HJF241" s="56"/>
      <c r="HJG241" s="56"/>
      <c r="HJH241" s="56"/>
      <c r="HJI241" s="56"/>
      <c r="HJJ241" s="56"/>
      <c r="HJK241" s="56"/>
      <c r="HJL241" s="56"/>
      <c r="HJM241" s="56"/>
      <c r="HJN241" s="56"/>
      <c r="HJO241" s="56"/>
      <c r="HJP241" s="56"/>
      <c r="HJQ241" s="56"/>
      <c r="HJR241" s="56"/>
      <c r="HJS241" s="56"/>
      <c r="HJT241" s="56"/>
      <c r="HJU241" s="56"/>
      <c r="HJV241" s="56"/>
      <c r="HJW241" s="56"/>
      <c r="HJX241" s="56"/>
      <c r="HJY241" s="56"/>
      <c r="HJZ241" s="56"/>
      <c r="HKA241" s="56"/>
      <c r="HKB241" s="56"/>
      <c r="HKC241" s="56"/>
      <c r="HKD241" s="56"/>
      <c r="HKE241" s="56"/>
      <c r="HKF241" s="56"/>
      <c r="HKG241" s="56"/>
      <c r="HKH241" s="56"/>
      <c r="HKI241" s="56"/>
      <c r="HKJ241" s="56"/>
      <c r="HKK241" s="56"/>
      <c r="HKL241" s="56"/>
      <c r="HKM241" s="56"/>
      <c r="HKN241" s="56"/>
      <c r="HKO241" s="56"/>
      <c r="HKP241" s="56"/>
      <c r="HKQ241" s="56"/>
      <c r="HKR241" s="56"/>
      <c r="HKS241" s="56"/>
      <c r="HKT241" s="56"/>
      <c r="HKU241" s="56"/>
      <c r="HKV241" s="56"/>
      <c r="HKW241" s="56"/>
      <c r="HKX241" s="56"/>
      <c r="HKY241" s="56"/>
      <c r="HKZ241" s="56"/>
      <c r="HLA241" s="56"/>
      <c r="HLB241" s="56"/>
      <c r="HLC241" s="56"/>
      <c r="HLD241" s="56"/>
      <c r="HLE241" s="56"/>
      <c r="HLF241" s="56"/>
      <c r="HLG241" s="56"/>
      <c r="HLH241" s="56"/>
      <c r="HLI241" s="56"/>
      <c r="HLJ241" s="56"/>
      <c r="HLK241" s="56"/>
      <c r="HLL241" s="56"/>
      <c r="HLM241" s="56"/>
      <c r="HLN241" s="56"/>
      <c r="HLO241" s="56"/>
      <c r="HLP241" s="56"/>
      <c r="HLQ241" s="56"/>
      <c r="HLR241" s="56"/>
      <c r="HLS241" s="56"/>
      <c r="HLT241" s="56"/>
      <c r="HLU241" s="56"/>
      <c r="HLV241" s="56"/>
      <c r="HLW241" s="56"/>
      <c r="HLX241" s="56"/>
      <c r="HLY241" s="56"/>
      <c r="HLZ241" s="56"/>
      <c r="HMA241" s="56"/>
      <c r="HMB241" s="56"/>
      <c r="HMC241" s="56"/>
      <c r="HMD241" s="56"/>
      <c r="HME241" s="56"/>
      <c r="HMF241" s="56"/>
      <c r="HMG241" s="56"/>
      <c r="HMH241" s="56"/>
      <c r="HMI241" s="56"/>
      <c r="HMJ241" s="56"/>
      <c r="HMK241" s="56"/>
      <c r="HML241" s="56"/>
      <c r="HMM241" s="56"/>
      <c r="HMN241" s="56"/>
      <c r="HMO241" s="56"/>
      <c r="HMP241" s="56"/>
      <c r="HMQ241" s="56"/>
      <c r="HMR241" s="56"/>
      <c r="HMS241" s="56"/>
      <c r="HMT241" s="56"/>
      <c r="HMU241" s="56"/>
      <c r="HMV241" s="56"/>
      <c r="HMW241" s="56"/>
      <c r="HMX241" s="56"/>
      <c r="HMY241" s="56"/>
      <c r="HMZ241" s="56"/>
      <c r="HNA241" s="56"/>
      <c r="HNB241" s="56"/>
      <c r="HNC241" s="56"/>
      <c r="HND241" s="56"/>
      <c r="HNE241" s="56"/>
      <c r="HNF241" s="56"/>
      <c r="HNG241" s="56"/>
      <c r="HNH241" s="56"/>
      <c r="HNI241" s="56"/>
      <c r="HNJ241" s="56"/>
      <c r="HNK241" s="56"/>
      <c r="HNL241" s="56"/>
      <c r="HNM241" s="56"/>
      <c r="HNN241" s="56"/>
      <c r="HNO241" s="56"/>
      <c r="HNP241" s="56"/>
      <c r="HNQ241" s="56"/>
      <c r="HNR241" s="56"/>
      <c r="HNS241" s="56"/>
      <c r="HNT241" s="56"/>
      <c r="HNU241" s="56"/>
      <c r="HNV241" s="56"/>
      <c r="HNW241" s="56"/>
      <c r="HNX241" s="56"/>
      <c r="HNY241" s="56"/>
      <c r="HNZ241" s="56"/>
      <c r="HOA241" s="56"/>
      <c r="HOB241" s="56"/>
      <c r="HOC241" s="56"/>
      <c r="HOD241" s="56"/>
      <c r="HOE241" s="56"/>
      <c r="HOF241" s="56"/>
      <c r="HOG241" s="56"/>
      <c r="HOH241" s="56"/>
      <c r="HOI241" s="56"/>
      <c r="HOJ241" s="56"/>
      <c r="HOK241" s="56"/>
      <c r="HOL241" s="56"/>
      <c r="HOM241" s="56"/>
      <c r="HON241" s="56"/>
      <c r="HOO241" s="56"/>
      <c r="HOP241" s="56"/>
      <c r="HOQ241" s="56"/>
      <c r="HOR241" s="56"/>
      <c r="HOS241" s="56"/>
      <c r="HOT241" s="56"/>
      <c r="HOU241" s="56"/>
      <c r="HOV241" s="56"/>
      <c r="HOW241" s="56"/>
      <c r="HOX241" s="56"/>
      <c r="HOY241" s="56"/>
      <c r="HOZ241" s="56"/>
      <c r="HPA241" s="56"/>
      <c r="HPB241" s="56"/>
      <c r="HPC241" s="56"/>
      <c r="HPD241" s="56"/>
      <c r="HPE241" s="56"/>
      <c r="HPF241" s="56"/>
      <c r="HPG241" s="56"/>
      <c r="HPH241" s="56"/>
      <c r="HPI241" s="56"/>
      <c r="HPJ241" s="56"/>
      <c r="HPK241" s="56"/>
      <c r="HPL241" s="56"/>
      <c r="HPM241" s="56"/>
      <c r="HPN241" s="56"/>
      <c r="HPO241" s="56"/>
      <c r="HPP241" s="56"/>
      <c r="HPQ241" s="56"/>
      <c r="HPR241" s="56"/>
      <c r="HPS241" s="56"/>
      <c r="HPT241" s="56"/>
      <c r="HPU241" s="56"/>
      <c r="HPV241" s="56"/>
      <c r="HPW241" s="56"/>
      <c r="HPX241" s="56"/>
      <c r="HPY241" s="56"/>
      <c r="HPZ241" s="56"/>
      <c r="HQA241" s="56"/>
      <c r="HQB241" s="56"/>
      <c r="HQC241" s="56"/>
      <c r="HQD241" s="56"/>
      <c r="HQE241" s="56"/>
      <c r="HQF241" s="56"/>
      <c r="HQG241" s="56"/>
      <c r="HQH241" s="56"/>
      <c r="HQI241" s="56"/>
      <c r="HQJ241" s="56"/>
      <c r="HQK241" s="56"/>
      <c r="HQL241" s="56"/>
      <c r="HQM241" s="56"/>
      <c r="HQN241" s="56"/>
      <c r="HQO241" s="56"/>
      <c r="HQP241" s="56"/>
      <c r="HQQ241" s="56"/>
      <c r="HQR241" s="56"/>
      <c r="HQS241" s="56"/>
      <c r="HQT241" s="56"/>
      <c r="HQU241" s="56"/>
      <c r="HQV241" s="56"/>
      <c r="HQW241" s="56"/>
      <c r="HQX241" s="56"/>
      <c r="HQY241" s="56"/>
      <c r="HQZ241" s="56"/>
      <c r="HRA241" s="56"/>
      <c r="HRB241" s="56"/>
      <c r="HRC241" s="56"/>
      <c r="HRD241" s="56"/>
      <c r="HRE241" s="56"/>
      <c r="HRF241" s="56"/>
      <c r="HRG241" s="56"/>
      <c r="HRH241" s="56"/>
      <c r="HRI241" s="56"/>
      <c r="HRJ241" s="56"/>
      <c r="HRK241" s="56"/>
      <c r="HRL241" s="56"/>
      <c r="HRM241" s="56"/>
      <c r="HRN241" s="56"/>
      <c r="HRO241" s="56"/>
      <c r="HRP241" s="56"/>
      <c r="HRQ241" s="56"/>
      <c r="HRR241" s="56"/>
      <c r="HRS241" s="56"/>
      <c r="HRT241" s="56"/>
      <c r="HRU241" s="56"/>
      <c r="HRV241" s="56"/>
      <c r="HRW241" s="56"/>
      <c r="HRX241" s="56"/>
      <c r="HRY241" s="56"/>
      <c r="HRZ241" s="56"/>
      <c r="HSA241" s="56"/>
      <c r="HSB241" s="56"/>
      <c r="HSC241" s="56"/>
      <c r="HSD241" s="56"/>
      <c r="HSE241" s="56"/>
      <c r="HSF241" s="56"/>
      <c r="HSG241" s="56"/>
      <c r="HSH241" s="56"/>
      <c r="HSI241" s="56"/>
      <c r="HSJ241" s="56"/>
      <c r="HSK241" s="56"/>
      <c r="HSL241" s="56"/>
      <c r="HSM241" s="56"/>
      <c r="HSN241" s="56"/>
      <c r="HSO241" s="56"/>
      <c r="HSP241" s="56"/>
      <c r="HSQ241" s="56"/>
      <c r="HSR241" s="56"/>
      <c r="HSS241" s="56"/>
      <c r="HST241" s="56"/>
      <c r="HSU241" s="56"/>
      <c r="HSV241" s="56"/>
      <c r="HSW241" s="56"/>
      <c r="HSX241" s="56"/>
      <c r="HSY241" s="56"/>
      <c r="HSZ241" s="56"/>
      <c r="HTA241" s="56"/>
      <c r="HTB241" s="56"/>
      <c r="HTC241" s="56"/>
      <c r="HTD241" s="56"/>
      <c r="HTE241" s="56"/>
      <c r="HTF241" s="56"/>
      <c r="HTG241" s="56"/>
      <c r="HTH241" s="56"/>
      <c r="HTI241" s="56"/>
      <c r="HTJ241" s="56"/>
      <c r="HTK241" s="56"/>
      <c r="HTL241" s="56"/>
      <c r="HTM241" s="56"/>
      <c r="HTN241" s="56"/>
      <c r="HTO241" s="56"/>
      <c r="HTP241" s="56"/>
      <c r="HTQ241" s="56"/>
      <c r="HTR241" s="56"/>
      <c r="HTS241" s="56"/>
      <c r="HTT241" s="56"/>
      <c r="HTU241" s="56"/>
      <c r="HTV241" s="56"/>
      <c r="HTW241" s="56"/>
      <c r="HTX241" s="56"/>
      <c r="HTY241" s="56"/>
      <c r="HTZ241" s="56"/>
      <c r="HUA241" s="56"/>
      <c r="HUB241" s="56"/>
      <c r="HUC241" s="56"/>
      <c r="HUD241" s="56"/>
      <c r="HUE241" s="56"/>
      <c r="HUF241" s="56"/>
      <c r="HUG241" s="56"/>
      <c r="HUH241" s="56"/>
      <c r="HUI241" s="56"/>
      <c r="HUJ241" s="56"/>
      <c r="HUK241" s="56"/>
      <c r="HUL241" s="56"/>
      <c r="HUM241" s="56"/>
      <c r="HUN241" s="56"/>
      <c r="HUO241" s="56"/>
      <c r="HUP241" s="56"/>
      <c r="HUQ241" s="56"/>
      <c r="HUR241" s="56"/>
      <c r="HUS241" s="56"/>
      <c r="HUT241" s="56"/>
      <c r="HUU241" s="56"/>
      <c r="HUV241" s="56"/>
      <c r="HUW241" s="56"/>
      <c r="HUX241" s="56"/>
      <c r="HUY241" s="56"/>
      <c r="HUZ241" s="56"/>
      <c r="HVA241" s="56"/>
      <c r="HVB241" s="56"/>
      <c r="HVC241" s="56"/>
      <c r="HVD241" s="56"/>
      <c r="HVE241" s="56"/>
      <c r="HVF241" s="56"/>
      <c r="HVG241" s="56"/>
      <c r="HVH241" s="56"/>
      <c r="HVI241" s="56"/>
      <c r="HVJ241" s="56"/>
      <c r="HVK241" s="56"/>
      <c r="HVL241" s="56"/>
      <c r="HVM241" s="56"/>
      <c r="HVN241" s="56"/>
      <c r="HVO241" s="56"/>
      <c r="HVP241" s="56"/>
      <c r="HVQ241" s="56"/>
      <c r="HVR241" s="56"/>
      <c r="HVS241" s="56"/>
      <c r="HVT241" s="56"/>
      <c r="HVU241" s="56"/>
      <c r="HVV241" s="56"/>
      <c r="HVW241" s="56"/>
      <c r="HVX241" s="56"/>
      <c r="HVY241" s="56"/>
      <c r="HVZ241" s="56"/>
      <c r="HWA241" s="56"/>
      <c r="HWB241" s="56"/>
      <c r="HWC241" s="56"/>
      <c r="HWD241" s="56"/>
      <c r="HWE241" s="56"/>
      <c r="HWF241" s="56"/>
      <c r="HWG241" s="56"/>
      <c r="HWH241" s="56"/>
      <c r="HWI241" s="56"/>
      <c r="HWJ241" s="56"/>
      <c r="HWK241" s="56"/>
      <c r="HWL241" s="56"/>
      <c r="HWM241" s="56"/>
      <c r="HWN241" s="56"/>
      <c r="HWO241" s="56"/>
      <c r="HWP241" s="56"/>
      <c r="HWQ241" s="56"/>
      <c r="HWR241" s="56"/>
      <c r="HWS241" s="56"/>
      <c r="HWT241" s="56"/>
      <c r="HWU241" s="56"/>
      <c r="HWV241" s="56"/>
      <c r="HWW241" s="56"/>
      <c r="HWX241" s="56"/>
      <c r="HWY241" s="56"/>
      <c r="HWZ241" s="56"/>
      <c r="HXA241" s="56"/>
      <c r="HXB241" s="56"/>
      <c r="HXC241" s="56"/>
      <c r="HXD241" s="56"/>
      <c r="HXE241" s="56"/>
      <c r="HXF241" s="56"/>
      <c r="HXG241" s="56"/>
      <c r="HXH241" s="56"/>
      <c r="HXI241" s="56"/>
      <c r="HXJ241" s="56"/>
      <c r="HXK241" s="56"/>
      <c r="HXL241" s="56"/>
      <c r="HXM241" s="56"/>
      <c r="HXN241" s="56"/>
      <c r="HXO241" s="56"/>
      <c r="HXP241" s="56"/>
      <c r="HXQ241" s="56"/>
      <c r="HXR241" s="56"/>
      <c r="HXS241" s="56"/>
      <c r="HXT241" s="56"/>
      <c r="HXU241" s="56"/>
      <c r="HXV241" s="56"/>
      <c r="HXW241" s="56"/>
      <c r="HXX241" s="56"/>
      <c r="HXY241" s="56"/>
      <c r="HXZ241" s="56"/>
      <c r="HYA241" s="56"/>
      <c r="HYB241" s="56"/>
      <c r="HYC241" s="56"/>
      <c r="HYD241" s="56"/>
      <c r="HYE241" s="56"/>
      <c r="HYF241" s="56"/>
      <c r="HYG241" s="56"/>
      <c r="HYH241" s="56"/>
      <c r="HYI241" s="56"/>
      <c r="HYJ241" s="56"/>
      <c r="HYK241" s="56"/>
      <c r="HYL241" s="56"/>
      <c r="HYM241" s="56"/>
      <c r="HYN241" s="56"/>
      <c r="HYO241" s="56"/>
      <c r="HYP241" s="56"/>
      <c r="HYQ241" s="56"/>
      <c r="HYR241" s="56"/>
      <c r="HYS241" s="56"/>
      <c r="HYT241" s="56"/>
      <c r="HYU241" s="56"/>
      <c r="HYV241" s="56"/>
      <c r="HYW241" s="56"/>
      <c r="HYX241" s="56"/>
      <c r="HYY241" s="56"/>
      <c r="HYZ241" s="56"/>
      <c r="HZA241" s="56"/>
      <c r="HZB241" s="56"/>
      <c r="HZC241" s="56"/>
      <c r="HZD241" s="56"/>
      <c r="HZE241" s="56"/>
      <c r="HZF241" s="56"/>
      <c r="HZG241" s="56"/>
      <c r="HZH241" s="56"/>
      <c r="HZI241" s="56"/>
      <c r="HZJ241" s="56"/>
      <c r="HZK241" s="56"/>
      <c r="HZL241" s="56"/>
      <c r="HZM241" s="56"/>
      <c r="HZN241" s="56"/>
      <c r="HZO241" s="56"/>
      <c r="HZP241" s="56"/>
      <c r="HZQ241" s="56"/>
      <c r="HZR241" s="56"/>
      <c r="HZS241" s="56"/>
      <c r="HZT241" s="56"/>
      <c r="HZU241" s="56"/>
      <c r="HZV241" s="56"/>
      <c r="HZW241" s="56"/>
      <c r="HZX241" s="56"/>
      <c r="HZY241" s="56"/>
      <c r="HZZ241" s="56"/>
      <c r="IAA241" s="56"/>
      <c r="IAB241" s="56"/>
      <c r="IAC241" s="56"/>
      <c r="IAD241" s="56"/>
      <c r="IAE241" s="56"/>
      <c r="IAF241" s="56"/>
      <c r="IAG241" s="56"/>
      <c r="IAH241" s="56"/>
      <c r="IAI241" s="56"/>
      <c r="IAJ241" s="56"/>
      <c r="IAK241" s="56"/>
      <c r="IAL241" s="56"/>
      <c r="IAM241" s="56"/>
      <c r="IAN241" s="56"/>
      <c r="IAO241" s="56"/>
      <c r="IAP241" s="56"/>
      <c r="IAQ241" s="56"/>
      <c r="IAR241" s="56"/>
      <c r="IAS241" s="56"/>
      <c r="IAT241" s="56"/>
      <c r="IAU241" s="56"/>
      <c r="IAV241" s="56"/>
      <c r="IAW241" s="56"/>
      <c r="IAX241" s="56"/>
      <c r="IAY241" s="56"/>
      <c r="IAZ241" s="56"/>
      <c r="IBA241" s="56"/>
      <c r="IBB241" s="56"/>
      <c r="IBC241" s="56"/>
      <c r="IBD241" s="56"/>
      <c r="IBE241" s="56"/>
      <c r="IBF241" s="56"/>
      <c r="IBG241" s="56"/>
      <c r="IBH241" s="56"/>
      <c r="IBI241" s="56"/>
      <c r="IBJ241" s="56"/>
      <c r="IBK241" s="56"/>
      <c r="IBL241" s="56"/>
      <c r="IBM241" s="56"/>
      <c r="IBN241" s="56"/>
      <c r="IBO241" s="56"/>
      <c r="IBP241" s="56"/>
      <c r="IBQ241" s="56"/>
      <c r="IBR241" s="56"/>
      <c r="IBS241" s="56"/>
      <c r="IBT241" s="56"/>
      <c r="IBU241" s="56"/>
      <c r="IBV241" s="56"/>
      <c r="IBW241" s="56"/>
      <c r="IBX241" s="56"/>
      <c r="IBY241" s="56"/>
      <c r="IBZ241" s="56"/>
      <c r="ICA241" s="56"/>
      <c r="ICB241" s="56"/>
      <c r="ICC241" s="56"/>
      <c r="ICD241" s="56"/>
      <c r="ICE241" s="56"/>
      <c r="ICF241" s="56"/>
      <c r="ICG241" s="56"/>
      <c r="ICH241" s="56"/>
      <c r="ICI241" s="56"/>
      <c r="ICJ241" s="56"/>
      <c r="ICK241" s="56"/>
      <c r="ICL241" s="56"/>
      <c r="ICM241" s="56"/>
      <c r="ICN241" s="56"/>
      <c r="ICO241" s="56"/>
      <c r="ICP241" s="56"/>
      <c r="ICQ241" s="56"/>
      <c r="ICR241" s="56"/>
      <c r="ICS241" s="56"/>
      <c r="ICT241" s="56"/>
      <c r="ICU241" s="56"/>
      <c r="ICV241" s="56"/>
      <c r="ICW241" s="56"/>
      <c r="ICX241" s="56"/>
      <c r="ICY241" s="56"/>
      <c r="ICZ241" s="56"/>
      <c r="IDA241" s="56"/>
      <c r="IDB241" s="56"/>
      <c r="IDC241" s="56"/>
      <c r="IDD241" s="56"/>
      <c r="IDE241" s="56"/>
      <c r="IDF241" s="56"/>
      <c r="IDG241" s="56"/>
      <c r="IDH241" s="56"/>
      <c r="IDI241" s="56"/>
      <c r="IDJ241" s="56"/>
      <c r="IDK241" s="56"/>
      <c r="IDL241" s="56"/>
      <c r="IDM241" s="56"/>
      <c r="IDN241" s="56"/>
      <c r="IDO241" s="56"/>
      <c r="IDP241" s="56"/>
      <c r="IDQ241" s="56"/>
      <c r="IDR241" s="56"/>
      <c r="IDS241" s="56"/>
      <c r="IDT241" s="56"/>
      <c r="IDU241" s="56"/>
      <c r="IDV241" s="56"/>
      <c r="IDW241" s="56"/>
      <c r="IDX241" s="56"/>
      <c r="IDY241" s="56"/>
      <c r="IDZ241" s="56"/>
      <c r="IEA241" s="56"/>
      <c r="IEB241" s="56"/>
      <c r="IEC241" s="56"/>
      <c r="IED241" s="56"/>
      <c r="IEE241" s="56"/>
      <c r="IEF241" s="56"/>
      <c r="IEG241" s="56"/>
      <c r="IEH241" s="56"/>
      <c r="IEI241" s="56"/>
      <c r="IEJ241" s="56"/>
      <c r="IEK241" s="56"/>
      <c r="IEL241" s="56"/>
      <c r="IEM241" s="56"/>
      <c r="IEN241" s="56"/>
      <c r="IEO241" s="56"/>
      <c r="IEP241" s="56"/>
      <c r="IEQ241" s="56"/>
      <c r="IER241" s="56"/>
      <c r="IES241" s="56"/>
      <c r="IET241" s="56"/>
      <c r="IEU241" s="56"/>
      <c r="IEV241" s="56"/>
      <c r="IEW241" s="56"/>
      <c r="IEX241" s="56"/>
      <c r="IEY241" s="56"/>
      <c r="IEZ241" s="56"/>
      <c r="IFA241" s="56"/>
      <c r="IFB241" s="56"/>
      <c r="IFC241" s="56"/>
      <c r="IFD241" s="56"/>
      <c r="IFE241" s="56"/>
      <c r="IFF241" s="56"/>
      <c r="IFG241" s="56"/>
      <c r="IFH241" s="56"/>
      <c r="IFI241" s="56"/>
      <c r="IFJ241" s="56"/>
      <c r="IFK241" s="56"/>
      <c r="IFL241" s="56"/>
      <c r="IFM241" s="56"/>
      <c r="IFN241" s="56"/>
      <c r="IFO241" s="56"/>
      <c r="IFP241" s="56"/>
      <c r="IFQ241" s="56"/>
      <c r="IFR241" s="56"/>
      <c r="IFS241" s="56"/>
      <c r="IFT241" s="56"/>
      <c r="IFU241" s="56"/>
      <c r="IFV241" s="56"/>
      <c r="IFW241" s="56"/>
      <c r="IFX241" s="56"/>
      <c r="IFY241" s="56"/>
      <c r="IFZ241" s="56"/>
      <c r="IGA241" s="56"/>
      <c r="IGB241" s="56"/>
      <c r="IGC241" s="56"/>
      <c r="IGD241" s="56"/>
      <c r="IGE241" s="56"/>
      <c r="IGF241" s="56"/>
      <c r="IGG241" s="56"/>
      <c r="IGH241" s="56"/>
      <c r="IGI241" s="56"/>
      <c r="IGJ241" s="56"/>
      <c r="IGK241" s="56"/>
      <c r="IGL241" s="56"/>
      <c r="IGM241" s="56"/>
      <c r="IGN241" s="56"/>
      <c r="IGO241" s="56"/>
      <c r="IGP241" s="56"/>
      <c r="IGQ241" s="56"/>
      <c r="IGR241" s="56"/>
      <c r="IGS241" s="56"/>
      <c r="IGT241" s="56"/>
      <c r="IGU241" s="56"/>
      <c r="IGV241" s="56"/>
      <c r="IGW241" s="56"/>
      <c r="IGX241" s="56"/>
      <c r="IGY241" s="56"/>
      <c r="IGZ241" s="56"/>
      <c r="IHA241" s="56"/>
      <c r="IHB241" s="56"/>
      <c r="IHC241" s="56"/>
      <c r="IHD241" s="56"/>
      <c r="IHE241" s="56"/>
      <c r="IHF241" s="56"/>
      <c r="IHG241" s="56"/>
      <c r="IHH241" s="56"/>
      <c r="IHI241" s="56"/>
      <c r="IHJ241" s="56"/>
      <c r="IHK241" s="56"/>
      <c r="IHL241" s="56"/>
      <c r="IHM241" s="56"/>
      <c r="IHN241" s="56"/>
      <c r="IHO241" s="56"/>
      <c r="IHP241" s="56"/>
      <c r="IHQ241" s="56"/>
      <c r="IHR241" s="56"/>
      <c r="IHS241" s="56"/>
      <c r="IHT241" s="56"/>
      <c r="IHU241" s="56"/>
      <c r="IHV241" s="56"/>
      <c r="IHW241" s="56"/>
      <c r="IHX241" s="56"/>
      <c r="IHY241" s="56"/>
      <c r="IHZ241" s="56"/>
      <c r="IIA241" s="56"/>
      <c r="IIB241" s="56"/>
      <c r="IIC241" s="56"/>
      <c r="IID241" s="56"/>
      <c r="IIE241" s="56"/>
      <c r="IIF241" s="56"/>
      <c r="IIG241" s="56"/>
      <c r="IIH241" s="56"/>
      <c r="III241" s="56"/>
      <c r="IIJ241" s="56"/>
      <c r="IIK241" s="56"/>
      <c r="IIL241" s="56"/>
      <c r="IIM241" s="56"/>
      <c r="IIN241" s="56"/>
      <c r="IIO241" s="56"/>
      <c r="IIP241" s="56"/>
      <c r="IIQ241" s="56"/>
      <c r="IIR241" s="56"/>
      <c r="IIS241" s="56"/>
      <c r="IIT241" s="56"/>
      <c r="IIU241" s="56"/>
      <c r="IIV241" s="56"/>
      <c r="IIW241" s="56"/>
      <c r="IIX241" s="56"/>
      <c r="IIY241" s="56"/>
      <c r="IIZ241" s="56"/>
      <c r="IJA241" s="56"/>
      <c r="IJB241" s="56"/>
      <c r="IJC241" s="56"/>
      <c r="IJD241" s="56"/>
      <c r="IJE241" s="56"/>
      <c r="IJF241" s="56"/>
      <c r="IJG241" s="56"/>
      <c r="IJH241" s="56"/>
      <c r="IJI241" s="56"/>
      <c r="IJJ241" s="56"/>
      <c r="IJK241" s="56"/>
      <c r="IJL241" s="56"/>
      <c r="IJM241" s="56"/>
      <c r="IJN241" s="56"/>
      <c r="IJO241" s="56"/>
      <c r="IJP241" s="56"/>
      <c r="IJQ241" s="56"/>
      <c r="IJR241" s="56"/>
      <c r="IJS241" s="56"/>
      <c r="IJT241" s="56"/>
      <c r="IJU241" s="56"/>
      <c r="IJV241" s="56"/>
      <c r="IJW241" s="56"/>
      <c r="IJX241" s="56"/>
      <c r="IJY241" s="56"/>
      <c r="IJZ241" s="56"/>
      <c r="IKA241" s="56"/>
      <c r="IKB241" s="56"/>
      <c r="IKC241" s="56"/>
      <c r="IKD241" s="56"/>
      <c r="IKE241" s="56"/>
      <c r="IKF241" s="56"/>
      <c r="IKG241" s="56"/>
      <c r="IKH241" s="56"/>
      <c r="IKI241" s="56"/>
      <c r="IKJ241" s="56"/>
      <c r="IKK241" s="56"/>
      <c r="IKL241" s="56"/>
      <c r="IKM241" s="56"/>
      <c r="IKN241" s="56"/>
      <c r="IKO241" s="56"/>
      <c r="IKP241" s="56"/>
      <c r="IKQ241" s="56"/>
      <c r="IKR241" s="56"/>
      <c r="IKS241" s="56"/>
      <c r="IKT241" s="56"/>
      <c r="IKU241" s="56"/>
      <c r="IKV241" s="56"/>
      <c r="IKW241" s="56"/>
      <c r="IKX241" s="56"/>
      <c r="IKY241" s="56"/>
      <c r="IKZ241" s="56"/>
      <c r="ILA241" s="56"/>
      <c r="ILB241" s="56"/>
      <c r="ILC241" s="56"/>
      <c r="ILD241" s="56"/>
      <c r="ILE241" s="56"/>
      <c r="ILF241" s="56"/>
      <c r="ILG241" s="56"/>
      <c r="ILH241" s="56"/>
      <c r="ILI241" s="56"/>
      <c r="ILJ241" s="56"/>
      <c r="ILK241" s="56"/>
      <c r="ILL241" s="56"/>
      <c r="ILM241" s="56"/>
      <c r="ILN241" s="56"/>
      <c r="ILO241" s="56"/>
      <c r="ILP241" s="56"/>
      <c r="ILQ241" s="56"/>
      <c r="ILR241" s="56"/>
      <c r="ILS241" s="56"/>
      <c r="ILT241" s="56"/>
      <c r="ILU241" s="56"/>
      <c r="ILV241" s="56"/>
      <c r="ILW241" s="56"/>
      <c r="ILX241" s="56"/>
      <c r="ILY241" s="56"/>
      <c r="ILZ241" s="56"/>
      <c r="IMA241" s="56"/>
      <c r="IMB241" s="56"/>
      <c r="IMC241" s="56"/>
      <c r="IMD241" s="56"/>
      <c r="IME241" s="56"/>
      <c r="IMF241" s="56"/>
      <c r="IMG241" s="56"/>
      <c r="IMH241" s="56"/>
      <c r="IMI241" s="56"/>
      <c r="IMJ241" s="56"/>
      <c r="IMK241" s="56"/>
      <c r="IML241" s="56"/>
      <c r="IMM241" s="56"/>
      <c r="IMN241" s="56"/>
      <c r="IMO241" s="56"/>
      <c r="IMP241" s="56"/>
      <c r="IMQ241" s="56"/>
      <c r="IMR241" s="56"/>
      <c r="IMS241" s="56"/>
      <c r="IMT241" s="56"/>
      <c r="IMU241" s="56"/>
      <c r="IMV241" s="56"/>
      <c r="IMW241" s="56"/>
      <c r="IMX241" s="56"/>
      <c r="IMY241" s="56"/>
      <c r="IMZ241" s="56"/>
      <c r="INA241" s="56"/>
      <c r="INB241" s="56"/>
      <c r="INC241" s="56"/>
      <c r="IND241" s="56"/>
      <c r="INE241" s="56"/>
      <c r="INF241" s="56"/>
      <c r="ING241" s="56"/>
      <c r="INH241" s="56"/>
      <c r="INI241" s="56"/>
      <c r="INJ241" s="56"/>
      <c r="INK241" s="56"/>
      <c r="INL241" s="56"/>
      <c r="INM241" s="56"/>
      <c r="INN241" s="56"/>
      <c r="INO241" s="56"/>
      <c r="INP241" s="56"/>
      <c r="INQ241" s="56"/>
      <c r="INR241" s="56"/>
      <c r="INS241" s="56"/>
      <c r="INT241" s="56"/>
      <c r="INU241" s="56"/>
      <c r="INV241" s="56"/>
      <c r="INW241" s="56"/>
      <c r="INX241" s="56"/>
      <c r="INY241" s="56"/>
      <c r="INZ241" s="56"/>
      <c r="IOA241" s="56"/>
      <c r="IOB241" s="56"/>
      <c r="IOC241" s="56"/>
      <c r="IOD241" s="56"/>
      <c r="IOE241" s="56"/>
      <c r="IOF241" s="56"/>
      <c r="IOG241" s="56"/>
      <c r="IOH241" s="56"/>
      <c r="IOI241" s="56"/>
      <c r="IOJ241" s="56"/>
      <c r="IOK241" s="56"/>
      <c r="IOL241" s="56"/>
      <c r="IOM241" s="56"/>
      <c r="ION241" s="56"/>
      <c r="IOO241" s="56"/>
      <c r="IOP241" s="56"/>
      <c r="IOQ241" s="56"/>
      <c r="IOR241" s="56"/>
      <c r="IOS241" s="56"/>
      <c r="IOT241" s="56"/>
      <c r="IOU241" s="56"/>
      <c r="IOV241" s="56"/>
      <c r="IOW241" s="56"/>
      <c r="IOX241" s="56"/>
      <c r="IOY241" s="56"/>
      <c r="IOZ241" s="56"/>
      <c r="IPA241" s="56"/>
      <c r="IPB241" s="56"/>
      <c r="IPC241" s="56"/>
      <c r="IPD241" s="56"/>
      <c r="IPE241" s="56"/>
      <c r="IPF241" s="56"/>
      <c r="IPG241" s="56"/>
      <c r="IPH241" s="56"/>
      <c r="IPI241" s="56"/>
      <c r="IPJ241" s="56"/>
      <c r="IPK241" s="56"/>
      <c r="IPL241" s="56"/>
      <c r="IPM241" s="56"/>
      <c r="IPN241" s="56"/>
      <c r="IPO241" s="56"/>
      <c r="IPP241" s="56"/>
      <c r="IPQ241" s="56"/>
      <c r="IPR241" s="56"/>
      <c r="IPS241" s="56"/>
      <c r="IPT241" s="56"/>
      <c r="IPU241" s="56"/>
      <c r="IPV241" s="56"/>
      <c r="IPW241" s="56"/>
      <c r="IPX241" s="56"/>
      <c r="IPY241" s="56"/>
      <c r="IPZ241" s="56"/>
      <c r="IQA241" s="56"/>
      <c r="IQB241" s="56"/>
      <c r="IQC241" s="56"/>
      <c r="IQD241" s="56"/>
      <c r="IQE241" s="56"/>
      <c r="IQF241" s="56"/>
      <c r="IQG241" s="56"/>
      <c r="IQH241" s="56"/>
      <c r="IQI241" s="56"/>
      <c r="IQJ241" s="56"/>
      <c r="IQK241" s="56"/>
      <c r="IQL241" s="56"/>
      <c r="IQM241" s="56"/>
      <c r="IQN241" s="56"/>
      <c r="IQO241" s="56"/>
      <c r="IQP241" s="56"/>
      <c r="IQQ241" s="56"/>
      <c r="IQR241" s="56"/>
      <c r="IQS241" s="56"/>
      <c r="IQT241" s="56"/>
      <c r="IQU241" s="56"/>
      <c r="IQV241" s="56"/>
      <c r="IQW241" s="56"/>
      <c r="IQX241" s="56"/>
      <c r="IQY241" s="56"/>
      <c r="IQZ241" s="56"/>
      <c r="IRA241" s="56"/>
      <c r="IRB241" s="56"/>
      <c r="IRC241" s="56"/>
      <c r="IRD241" s="56"/>
      <c r="IRE241" s="56"/>
      <c r="IRF241" s="56"/>
      <c r="IRG241" s="56"/>
      <c r="IRH241" s="56"/>
      <c r="IRI241" s="56"/>
      <c r="IRJ241" s="56"/>
      <c r="IRK241" s="56"/>
      <c r="IRL241" s="56"/>
      <c r="IRM241" s="56"/>
      <c r="IRN241" s="56"/>
      <c r="IRO241" s="56"/>
      <c r="IRP241" s="56"/>
      <c r="IRQ241" s="56"/>
      <c r="IRR241" s="56"/>
      <c r="IRS241" s="56"/>
      <c r="IRT241" s="56"/>
      <c r="IRU241" s="56"/>
      <c r="IRV241" s="56"/>
      <c r="IRW241" s="56"/>
      <c r="IRX241" s="56"/>
      <c r="IRY241" s="56"/>
      <c r="IRZ241" s="56"/>
      <c r="ISA241" s="56"/>
      <c r="ISB241" s="56"/>
      <c r="ISC241" s="56"/>
      <c r="ISD241" s="56"/>
      <c r="ISE241" s="56"/>
      <c r="ISF241" s="56"/>
      <c r="ISG241" s="56"/>
      <c r="ISH241" s="56"/>
      <c r="ISI241" s="56"/>
      <c r="ISJ241" s="56"/>
      <c r="ISK241" s="56"/>
      <c r="ISL241" s="56"/>
      <c r="ISM241" s="56"/>
      <c r="ISN241" s="56"/>
      <c r="ISO241" s="56"/>
      <c r="ISP241" s="56"/>
      <c r="ISQ241" s="56"/>
      <c r="ISR241" s="56"/>
      <c r="ISS241" s="56"/>
      <c r="IST241" s="56"/>
      <c r="ISU241" s="56"/>
      <c r="ISV241" s="56"/>
      <c r="ISW241" s="56"/>
      <c r="ISX241" s="56"/>
      <c r="ISY241" s="56"/>
      <c r="ISZ241" s="56"/>
      <c r="ITA241" s="56"/>
      <c r="ITB241" s="56"/>
      <c r="ITC241" s="56"/>
      <c r="ITD241" s="56"/>
      <c r="ITE241" s="56"/>
      <c r="ITF241" s="56"/>
      <c r="ITG241" s="56"/>
      <c r="ITH241" s="56"/>
      <c r="ITI241" s="56"/>
      <c r="ITJ241" s="56"/>
      <c r="ITK241" s="56"/>
      <c r="ITL241" s="56"/>
      <c r="ITM241" s="56"/>
      <c r="ITN241" s="56"/>
      <c r="ITO241" s="56"/>
      <c r="ITP241" s="56"/>
      <c r="ITQ241" s="56"/>
      <c r="ITR241" s="56"/>
      <c r="ITS241" s="56"/>
      <c r="ITT241" s="56"/>
      <c r="ITU241" s="56"/>
      <c r="ITV241" s="56"/>
      <c r="ITW241" s="56"/>
      <c r="ITX241" s="56"/>
      <c r="ITY241" s="56"/>
      <c r="ITZ241" s="56"/>
      <c r="IUA241" s="56"/>
      <c r="IUB241" s="56"/>
      <c r="IUC241" s="56"/>
      <c r="IUD241" s="56"/>
      <c r="IUE241" s="56"/>
      <c r="IUF241" s="56"/>
      <c r="IUG241" s="56"/>
      <c r="IUH241" s="56"/>
      <c r="IUI241" s="56"/>
      <c r="IUJ241" s="56"/>
      <c r="IUK241" s="56"/>
      <c r="IUL241" s="56"/>
      <c r="IUM241" s="56"/>
      <c r="IUN241" s="56"/>
      <c r="IUO241" s="56"/>
      <c r="IUP241" s="56"/>
      <c r="IUQ241" s="56"/>
      <c r="IUR241" s="56"/>
      <c r="IUS241" s="56"/>
      <c r="IUT241" s="56"/>
      <c r="IUU241" s="56"/>
      <c r="IUV241" s="56"/>
      <c r="IUW241" s="56"/>
      <c r="IUX241" s="56"/>
      <c r="IUY241" s="56"/>
      <c r="IUZ241" s="56"/>
      <c r="IVA241" s="56"/>
      <c r="IVB241" s="56"/>
      <c r="IVC241" s="56"/>
      <c r="IVD241" s="56"/>
      <c r="IVE241" s="56"/>
      <c r="IVF241" s="56"/>
      <c r="IVG241" s="56"/>
      <c r="IVH241" s="56"/>
      <c r="IVI241" s="56"/>
      <c r="IVJ241" s="56"/>
      <c r="IVK241" s="56"/>
      <c r="IVL241" s="56"/>
      <c r="IVM241" s="56"/>
      <c r="IVN241" s="56"/>
      <c r="IVO241" s="56"/>
      <c r="IVP241" s="56"/>
      <c r="IVQ241" s="56"/>
      <c r="IVR241" s="56"/>
      <c r="IVS241" s="56"/>
      <c r="IVT241" s="56"/>
      <c r="IVU241" s="56"/>
      <c r="IVV241" s="56"/>
      <c r="IVW241" s="56"/>
      <c r="IVX241" s="56"/>
      <c r="IVY241" s="56"/>
      <c r="IVZ241" s="56"/>
      <c r="IWA241" s="56"/>
      <c r="IWB241" s="56"/>
      <c r="IWC241" s="56"/>
      <c r="IWD241" s="56"/>
      <c r="IWE241" s="56"/>
      <c r="IWF241" s="56"/>
      <c r="IWG241" s="56"/>
      <c r="IWH241" s="56"/>
      <c r="IWI241" s="56"/>
      <c r="IWJ241" s="56"/>
      <c r="IWK241" s="56"/>
      <c r="IWL241" s="56"/>
      <c r="IWM241" s="56"/>
      <c r="IWN241" s="56"/>
      <c r="IWO241" s="56"/>
      <c r="IWP241" s="56"/>
      <c r="IWQ241" s="56"/>
      <c r="IWR241" s="56"/>
      <c r="IWS241" s="56"/>
      <c r="IWT241" s="56"/>
      <c r="IWU241" s="56"/>
      <c r="IWV241" s="56"/>
      <c r="IWW241" s="56"/>
      <c r="IWX241" s="56"/>
      <c r="IWY241" s="56"/>
      <c r="IWZ241" s="56"/>
      <c r="IXA241" s="56"/>
      <c r="IXB241" s="56"/>
      <c r="IXC241" s="56"/>
      <c r="IXD241" s="56"/>
      <c r="IXE241" s="56"/>
      <c r="IXF241" s="56"/>
      <c r="IXG241" s="56"/>
      <c r="IXH241" s="56"/>
      <c r="IXI241" s="56"/>
      <c r="IXJ241" s="56"/>
      <c r="IXK241" s="56"/>
      <c r="IXL241" s="56"/>
      <c r="IXM241" s="56"/>
      <c r="IXN241" s="56"/>
      <c r="IXO241" s="56"/>
      <c r="IXP241" s="56"/>
      <c r="IXQ241" s="56"/>
      <c r="IXR241" s="56"/>
      <c r="IXS241" s="56"/>
      <c r="IXT241" s="56"/>
      <c r="IXU241" s="56"/>
      <c r="IXV241" s="56"/>
      <c r="IXW241" s="56"/>
      <c r="IXX241" s="56"/>
      <c r="IXY241" s="56"/>
      <c r="IXZ241" s="56"/>
      <c r="IYA241" s="56"/>
      <c r="IYB241" s="56"/>
      <c r="IYC241" s="56"/>
      <c r="IYD241" s="56"/>
      <c r="IYE241" s="56"/>
      <c r="IYF241" s="56"/>
      <c r="IYG241" s="56"/>
      <c r="IYH241" s="56"/>
      <c r="IYI241" s="56"/>
      <c r="IYJ241" s="56"/>
      <c r="IYK241" s="56"/>
      <c r="IYL241" s="56"/>
      <c r="IYM241" s="56"/>
      <c r="IYN241" s="56"/>
      <c r="IYO241" s="56"/>
      <c r="IYP241" s="56"/>
      <c r="IYQ241" s="56"/>
      <c r="IYR241" s="56"/>
      <c r="IYS241" s="56"/>
      <c r="IYT241" s="56"/>
      <c r="IYU241" s="56"/>
      <c r="IYV241" s="56"/>
      <c r="IYW241" s="56"/>
      <c r="IYX241" s="56"/>
      <c r="IYY241" s="56"/>
      <c r="IYZ241" s="56"/>
      <c r="IZA241" s="56"/>
      <c r="IZB241" s="56"/>
      <c r="IZC241" s="56"/>
      <c r="IZD241" s="56"/>
      <c r="IZE241" s="56"/>
      <c r="IZF241" s="56"/>
      <c r="IZG241" s="56"/>
      <c r="IZH241" s="56"/>
      <c r="IZI241" s="56"/>
      <c r="IZJ241" s="56"/>
      <c r="IZK241" s="56"/>
      <c r="IZL241" s="56"/>
      <c r="IZM241" s="56"/>
      <c r="IZN241" s="56"/>
      <c r="IZO241" s="56"/>
      <c r="IZP241" s="56"/>
      <c r="IZQ241" s="56"/>
      <c r="IZR241" s="56"/>
      <c r="IZS241" s="56"/>
      <c r="IZT241" s="56"/>
      <c r="IZU241" s="56"/>
      <c r="IZV241" s="56"/>
      <c r="IZW241" s="56"/>
      <c r="IZX241" s="56"/>
      <c r="IZY241" s="56"/>
      <c r="IZZ241" s="56"/>
      <c r="JAA241" s="56"/>
      <c r="JAB241" s="56"/>
      <c r="JAC241" s="56"/>
      <c r="JAD241" s="56"/>
      <c r="JAE241" s="56"/>
      <c r="JAF241" s="56"/>
      <c r="JAG241" s="56"/>
      <c r="JAH241" s="56"/>
      <c r="JAI241" s="56"/>
      <c r="JAJ241" s="56"/>
      <c r="JAK241" s="56"/>
      <c r="JAL241" s="56"/>
      <c r="JAM241" s="56"/>
      <c r="JAN241" s="56"/>
      <c r="JAO241" s="56"/>
      <c r="JAP241" s="56"/>
      <c r="JAQ241" s="56"/>
      <c r="JAR241" s="56"/>
      <c r="JAS241" s="56"/>
      <c r="JAT241" s="56"/>
      <c r="JAU241" s="56"/>
      <c r="JAV241" s="56"/>
      <c r="JAW241" s="56"/>
      <c r="JAX241" s="56"/>
      <c r="JAY241" s="56"/>
      <c r="JAZ241" s="56"/>
      <c r="JBA241" s="56"/>
      <c r="JBB241" s="56"/>
      <c r="JBC241" s="56"/>
      <c r="JBD241" s="56"/>
      <c r="JBE241" s="56"/>
      <c r="JBF241" s="56"/>
      <c r="JBG241" s="56"/>
      <c r="JBH241" s="56"/>
      <c r="JBI241" s="56"/>
      <c r="JBJ241" s="56"/>
      <c r="JBK241" s="56"/>
      <c r="JBL241" s="56"/>
      <c r="JBM241" s="56"/>
      <c r="JBN241" s="56"/>
      <c r="JBO241" s="56"/>
      <c r="JBP241" s="56"/>
      <c r="JBQ241" s="56"/>
      <c r="JBR241" s="56"/>
      <c r="JBS241" s="56"/>
      <c r="JBT241" s="56"/>
      <c r="JBU241" s="56"/>
      <c r="JBV241" s="56"/>
      <c r="JBW241" s="56"/>
      <c r="JBX241" s="56"/>
      <c r="JBY241" s="56"/>
      <c r="JBZ241" s="56"/>
      <c r="JCA241" s="56"/>
      <c r="JCB241" s="56"/>
      <c r="JCC241" s="56"/>
      <c r="JCD241" s="56"/>
      <c r="JCE241" s="56"/>
      <c r="JCF241" s="56"/>
      <c r="JCG241" s="56"/>
      <c r="JCH241" s="56"/>
      <c r="JCI241" s="56"/>
      <c r="JCJ241" s="56"/>
      <c r="JCK241" s="56"/>
      <c r="JCL241" s="56"/>
      <c r="JCM241" s="56"/>
      <c r="JCN241" s="56"/>
      <c r="JCO241" s="56"/>
      <c r="JCP241" s="56"/>
      <c r="JCQ241" s="56"/>
      <c r="JCR241" s="56"/>
      <c r="JCS241" s="56"/>
      <c r="JCT241" s="56"/>
      <c r="JCU241" s="56"/>
      <c r="JCV241" s="56"/>
      <c r="JCW241" s="56"/>
      <c r="JCX241" s="56"/>
      <c r="JCY241" s="56"/>
      <c r="JCZ241" s="56"/>
      <c r="JDA241" s="56"/>
      <c r="JDB241" s="56"/>
      <c r="JDC241" s="56"/>
      <c r="JDD241" s="56"/>
      <c r="JDE241" s="56"/>
      <c r="JDF241" s="56"/>
      <c r="JDG241" s="56"/>
      <c r="JDH241" s="56"/>
      <c r="JDI241" s="56"/>
      <c r="JDJ241" s="56"/>
      <c r="JDK241" s="56"/>
      <c r="JDL241" s="56"/>
      <c r="JDM241" s="56"/>
      <c r="JDN241" s="56"/>
      <c r="JDO241" s="56"/>
      <c r="JDP241" s="56"/>
      <c r="JDQ241" s="56"/>
      <c r="JDR241" s="56"/>
      <c r="JDS241" s="56"/>
      <c r="JDT241" s="56"/>
      <c r="JDU241" s="56"/>
      <c r="JDV241" s="56"/>
      <c r="JDW241" s="56"/>
      <c r="JDX241" s="56"/>
      <c r="JDY241" s="56"/>
      <c r="JDZ241" s="56"/>
      <c r="JEA241" s="56"/>
      <c r="JEB241" s="56"/>
      <c r="JEC241" s="56"/>
      <c r="JED241" s="56"/>
      <c r="JEE241" s="56"/>
      <c r="JEF241" s="56"/>
      <c r="JEG241" s="56"/>
      <c r="JEH241" s="56"/>
      <c r="JEI241" s="56"/>
      <c r="JEJ241" s="56"/>
      <c r="JEK241" s="56"/>
      <c r="JEL241" s="56"/>
      <c r="JEM241" s="56"/>
      <c r="JEN241" s="56"/>
      <c r="JEO241" s="56"/>
      <c r="JEP241" s="56"/>
      <c r="JEQ241" s="56"/>
      <c r="JER241" s="56"/>
      <c r="JES241" s="56"/>
      <c r="JET241" s="56"/>
      <c r="JEU241" s="56"/>
      <c r="JEV241" s="56"/>
      <c r="JEW241" s="56"/>
      <c r="JEX241" s="56"/>
      <c r="JEY241" s="56"/>
      <c r="JEZ241" s="56"/>
      <c r="JFA241" s="56"/>
      <c r="JFB241" s="56"/>
      <c r="JFC241" s="56"/>
      <c r="JFD241" s="56"/>
      <c r="JFE241" s="56"/>
      <c r="JFF241" s="56"/>
      <c r="JFG241" s="56"/>
      <c r="JFH241" s="56"/>
      <c r="JFI241" s="56"/>
      <c r="JFJ241" s="56"/>
      <c r="JFK241" s="56"/>
      <c r="JFL241" s="56"/>
      <c r="JFM241" s="56"/>
      <c r="JFN241" s="56"/>
      <c r="JFO241" s="56"/>
      <c r="JFP241" s="56"/>
      <c r="JFQ241" s="56"/>
      <c r="JFR241" s="56"/>
      <c r="JFS241" s="56"/>
      <c r="JFT241" s="56"/>
      <c r="JFU241" s="56"/>
      <c r="JFV241" s="56"/>
      <c r="JFW241" s="56"/>
      <c r="JFX241" s="56"/>
      <c r="JFY241" s="56"/>
      <c r="JFZ241" s="56"/>
      <c r="JGA241" s="56"/>
      <c r="JGB241" s="56"/>
      <c r="JGC241" s="56"/>
      <c r="JGD241" s="56"/>
      <c r="JGE241" s="56"/>
      <c r="JGF241" s="56"/>
      <c r="JGG241" s="56"/>
      <c r="JGH241" s="56"/>
      <c r="JGI241" s="56"/>
      <c r="JGJ241" s="56"/>
      <c r="JGK241" s="56"/>
      <c r="JGL241" s="56"/>
      <c r="JGM241" s="56"/>
      <c r="JGN241" s="56"/>
      <c r="JGO241" s="56"/>
      <c r="JGP241" s="56"/>
      <c r="JGQ241" s="56"/>
      <c r="JGR241" s="56"/>
      <c r="JGS241" s="56"/>
      <c r="JGT241" s="56"/>
      <c r="JGU241" s="56"/>
      <c r="JGV241" s="56"/>
      <c r="JGW241" s="56"/>
      <c r="JGX241" s="56"/>
      <c r="JGY241" s="56"/>
      <c r="JGZ241" s="56"/>
      <c r="JHA241" s="56"/>
      <c r="JHB241" s="56"/>
      <c r="JHC241" s="56"/>
      <c r="JHD241" s="56"/>
      <c r="JHE241" s="56"/>
      <c r="JHF241" s="56"/>
      <c r="JHG241" s="56"/>
      <c r="JHH241" s="56"/>
      <c r="JHI241" s="56"/>
      <c r="JHJ241" s="56"/>
      <c r="JHK241" s="56"/>
      <c r="JHL241" s="56"/>
      <c r="JHM241" s="56"/>
      <c r="JHN241" s="56"/>
      <c r="JHO241" s="56"/>
      <c r="JHP241" s="56"/>
      <c r="JHQ241" s="56"/>
      <c r="JHR241" s="56"/>
      <c r="JHS241" s="56"/>
      <c r="JHT241" s="56"/>
      <c r="JHU241" s="56"/>
      <c r="JHV241" s="56"/>
      <c r="JHW241" s="56"/>
      <c r="JHX241" s="56"/>
      <c r="JHY241" s="56"/>
      <c r="JHZ241" s="56"/>
      <c r="JIA241" s="56"/>
      <c r="JIB241" s="56"/>
      <c r="JIC241" s="56"/>
      <c r="JID241" s="56"/>
      <c r="JIE241" s="56"/>
      <c r="JIF241" s="56"/>
      <c r="JIG241" s="56"/>
      <c r="JIH241" s="56"/>
      <c r="JII241" s="56"/>
      <c r="JIJ241" s="56"/>
      <c r="JIK241" s="56"/>
      <c r="JIL241" s="56"/>
      <c r="JIM241" s="56"/>
      <c r="JIN241" s="56"/>
      <c r="JIO241" s="56"/>
      <c r="JIP241" s="56"/>
      <c r="JIQ241" s="56"/>
      <c r="JIR241" s="56"/>
      <c r="JIS241" s="56"/>
      <c r="JIT241" s="56"/>
      <c r="JIU241" s="56"/>
      <c r="JIV241" s="56"/>
      <c r="JIW241" s="56"/>
      <c r="JIX241" s="56"/>
      <c r="JIY241" s="56"/>
      <c r="JIZ241" s="56"/>
      <c r="JJA241" s="56"/>
      <c r="JJB241" s="56"/>
      <c r="JJC241" s="56"/>
      <c r="JJD241" s="56"/>
      <c r="JJE241" s="56"/>
      <c r="JJF241" s="56"/>
      <c r="JJG241" s="56"/>
      <c r="JJH241" s="56"/>
      <c r="JJI241" s="56"/>
      <c r="JJJ241" s="56"/>
      <c r="JJK241" s="56"/>
      <c r="JJL241" s="56"/>
      <c r="JJM241" s="56"/>
      <c r="JJN241" s="56"/>
      <c r="JJO241" s="56"/>
      <c r="JJP241" s="56"/>
      <c r="JJQ241" s="56"/>
      <c r="JJR241" s="56"/>
      <c r="JJS241" s="56"/>
      <c r="JJT241" s="56"/>
      <c r="JJU241" s="56"/>
      <c r="JJV241" s="56"/>
      <c r="JJW241" s="56"/>
      <c r="JJX241" s="56"/>
      <c r="JJY241" s="56"/>
      <c r="JJZ241" s="56"/>
      <c r="JKA241" s="56"/>
      <c r="JKB241" s="56"/>
      <c r="JKC241" s="56"/>
      <c r="JKD241" s="56"/>
      <c r="JKE241" s="56"/>
      <c r="JKF241" s="56"/>
      <c r="JKG241" s="56"/>
      <c r="JKH241" s="56"/>
      <c r="JKI241" s="56"/>
      <c r="JKJ241" s="56"/>
      <c r="JKK241" s="56"/>
      <c r="JKL241" s="56"/>
      <c r="JKM241" s="56"/>
      <c r="JKN241" s="56"/>
      <c r="JKO241" s="56"/>
      <c r="JKP241" s="56"/>
      <c r="JKQ241" s="56"/>
      <c r="JKR241" s="56"/>
      <c r="JKS241" s="56"/>
      <c r="JKT241" s="56"/>
      <c r="JKU241" s="56"/>
      <c r="JKV241" s="56"/>
      <c r="JKW241" s="56"/>
      <c r="JKX241" s="56"/>
      <c r="JKY241" s="56"/>
      <c r="JKZ241" s="56"/>
      <c r="JLA241" s="56"/>
      <c r="JLB241" s="56"/>
      <c r="JLC241" s="56"/>
      <c r="JLD241" s="56"/>
      <c r="JLE241" s="56"/>
      <c r="JLF241" s="56"/>
      <c r="JLG241" s="56"/>
      <c r="JLH241" s="56"/>
      <c r="JLI241" s="56"/>
      <c r="JLJ241" s="56"/>
      <c r="JLK241" s="56"/>
      <c r="JLL241" s="56"/>
      <c r="JLM241" s="56"/>
      <c r="JLN241" s="56"/>
      <c r="JLO241" s="56"/>
      <c r="JLP241" s="56"/>
      <c r="JLQ241" s="56"/>
      <c r="JLR241" s="56"/>
      <c r="JLS241" s="56"/>
      <c r="JLT241" s="56"/>
      <c r="JLU241" s="56"/>
      <c r="JLV241" s="56"/>
      <c r="JLW241" s="56"/>
      <c r="JLX241" s="56"/>
      <c r="JLY241" s="56"/>
      <c r="JLZ241" s="56"/>
      <c r="JMA241" s="56"/>
      <c r="JMB241" s="56"/>
      <c r="JMC241" s="56"/>
      <c r="JMD241" s="56"/>
      <c r="JME241" s="56"/>
      <c r="JMF241" s="56"/>
      <c r="JMG241" s="56"/>
      <c r="JMH241" s="56"/>
      <c r="JMI241" s="56"/>
      <c r="JMJ241" s="56"/>
      <c r="JMK241" s="56"/>
      <c r="JML241" s="56"/>
      <c r="JMM241" s="56"/>
      <c r="JMN241" s="56"/>
      <c r="JMO241" s="56"/>
      <c r="JMP241" s="56"/>
      <c r="JMQ241" s="56"/>
      <c r="JMR241" s="56"/>
      <c r="JMS241" s="56"/>
      <c r="JMT241" s="56"/>
      <c r="JMU241" s="56"/>
      <c r="JMV241" s="56"/>
      <c r="JMW241" s="56"/>
      <c r="JMX241" s="56"/>
      <c r="JMY241" s="56"/>
      <c r="JMZ241" s="56"/>
      <c r="JNA241" s="56"/>
      <c r="JNB241" s="56"/>
      <c r="JNC241" s="56"/>
      <c r="JND241" s="56"/>
      <c r="JNE241" s="56"/>
      <c r="JNF241" s="56"/>
      <c r="JNG241" s="56"/>
      <c r="JNH241" s="56"/>
      <c r="JNI241" s="56"/>
      <c r="JNJ241" s="56"/>
      <c r="JNK241" s="56"/>
      <c r="JNL241" s="56"/>
      <c r="JNM241" s="56"/>
      <c r="JNN241" s="56"/>
      <c r="JNO241" s="56"/>
      <c r="JNP241" s="56"/>
      <c r="JNQ241" s="56"/>
      <c r="JNR241" s="56"/>
      <c r="JNS241" s="56"/>
      <c r="JNT241" s="56"/>
      <c r="JNU241" s="56"/>
      <c r="JNV241" s="56"/>
      <c r="JNW241" s="56"/>
      <c r="JNX241" s="56"/>
      <c r="JNY241" s="56"/>
      <c r="JNZ241" s="56"/>
      <c r="JOA241" s="56"/>
      <c r="JOB241" s="56"/>
      <c r="JOC241" s="56"/>
      <c r="JOD241" s="56"/>
      <c r="JOE241" s="56"/>
      <c r="JOF241" s="56"/>
      <c r="JOG241" s="56"/>
      <c r="JOH241" s="56"/>
      <c r="JOI241" s="56"/>
      <c r="JOJ241" s="56"/>
      <c r="JOK241" s="56"/>
      <c r="JOL241" s="56"/>
      <c r="JOM241" s="56"/>
      <c r="JON241" s="56"/>
      <c r="JOO241" s="56"/>
      <c r="JOP241" s="56"/>
      <c r="JOQ241" s="56"/>
      <c r="JOR241" s="56"/>
      <c r="JOS241" s="56"/>
      <c r="JOT241" s="56"/>
      <c r="JOU241" s="56"/>
      <c r="JOV241" s="56"/>
      <c r="JOW241" s="56"/>
      <c r="JOX241" s="56"/>
      <c r="JOY241" s="56"/>
      <c r="JOZ241" s="56"/>
      <c r="JPA241" s="56"/>
      <c r="JPB241" s="56"/>
      <c r="JPC241" s="56"/>
      <c r="JPD241" s="56"/>
      <c r="JPE241" s="56"/>
      <c r="JPF241" s="56"/>
      <c r="JPG241" s="56"/>
      <c r="JPH241" s="56"/>
      <c r="JPI241" s="56"/>
      <c r="JPJ241" s="56"/>
      <c r="JPK241" s="56"/>
      <c r="JPL241" s="56"/>
      <c r="JPM241" s="56"/>
      <c r="JPN241" s="56"/>
      <c r="JPO241" s="56"/>
      <c r="JPP241" s="56"/>
      <c r="JPQ241" s="56"/>
      <c r="JPR241" s="56"/>
      <c r="JPS241" s="56"/>
      <c r="JPT241" s="56"/>
      <c r="JPU241" s="56"/>
      <c r="JPV241" s="56"/>
      <c r="JPW241" s="56"/>
      <c r="JPX241" s="56"/>
      <c r="JPY241" s="56"/>
      <c r="JPZ241" s="56"/>
      <c r="JQA241" s="56"/>
      <c r="JQB241" s="56"/>
      <c r="JQC241" s="56"/>
      <c r="JQD241" s="56"/>
      <c r="JQE241" s="56"/>
      <c r="JQF241" s="56"/>
      <c r="JQG241" s="56"/>
      <c r="JQH241" s="56"/>
      <c r="JQI241" s="56"/>
      <c r="JQJ241" s="56"/>
      <c r="JQK241" s="56"/>
      <c r="JQL241" s="56"/>
      <c r="JQM241" s="56"/>
      <c r="JQN241" s="56"/>
      <c r="JQO241" s="56"/>
      <c r="JQP241" s="56"/>
      <c r="JQQ241" s="56"/>
      <c r="JQR241" s="56"/>
      <c r="JQS241" s="56"/>
      <c r="JQT241" s="56"/>
      <c r="JQU241" s="56"/>
      <c r="JQV241" s="56"/>
      <c r="JQW241" s="56"/>
      <c r="JQX241" s="56"/>
      <c r="JQY241" s="56"/>
      <c r="JQZ241" s="56"/>
      <c r="JRA241" s="56"/>
      <c r="JRB241" s="56"/>
      <c r="JRC241" s="56"/>
      <c r="JRD241" s="56"/>
      <c r="JRE241" s="56"/>
      <c r="JRF241" s="56"/>
      <c r="JRG241" s="56"/>
      <c r="JRH241" s="56"/>
      <c r="JRI241" s="56"/>
      <c r="JRJ241" s="56"/>
      <c r="JRK241" s="56"/>
      <c r="JRL241" s="56"/>
      <c r="JRM241" s="56"/>
      <c r="JRN241" s="56"/>
      <c r="JRO241" s="56"/>
      <c r="JRP241" s="56"/>
      <c r="JRQ241" s="56"/>
      <c r="JRR241" s="56"/>
      <c r="JRS241" s="56"/>
      <c r="JRT241" s="56"/>
      <c r="JRU241" s="56"/>
      <c r="JRV241" s="56"/>
      <c r="JRW241" s="56"/>
      <c r="JRX241" s="56"/>
      <c r="JRY241" s="56"/>
      <c r="JRZ241" s="56"/>
      <c r="JSA241" s="56"/>
      <c r="JSB241" s="56"/>
      <c r="JSC241" s="56"/>
      <c r="JSD241" s="56"/>
      <c r="JSE241" s="56"/>
      <c r="JSF241" s="56"/>
      <c r="JSG241" s="56"/>
      <c r="JSH241" s="56"/>
      <c r="JSI241" s="56"/>
      <c r="JSJ241" s="56"/>
      <c r="JSK241" s="56"/>
      <c r="JSL241" s="56"/>
      <c r="JSM241" s="56"/>
      <c r="JSN241" s="56"/>
      <c r="JSO241" s="56"/>
      <c r="JSP241" s="56"/>
      <c r="JSQ241" s="56"/>
      <c r="JSR241" s="56"/>
      <c r="JSS241" s="56"/>
      <c r="JST241" s="56"/>
      <c r="JSU241" s="56"/>
      <c r="JSV241" s="56"/>
      <c r="JSW241" s="56"/>
      <c r="JSX241" s="56"/>
      <c r="JSY241" s="56"/>
      <c r="JSZ241" s="56"/>
      <c r="JTA241" s="56"/>
      <c r="JTB241" s="56"/>
      <c r="JTC241" s="56"/>
      <c r="JTD241" s="56"/>
      <c r="JTE241" s="56"/>
      <c r="JTF241" s="56"/>
      <c r="JTG241" s="56"/>
      <c r="JTH241" s="56"/>
      <c r="JTI241" s="56"/>
      <c r="JTJ241" s="56"/>
      <c r="JTK241" s="56"/>
      <c r="JTL241" s="56"/>
      <c r="JTM241" s="56"/>
      <c r="JTN241" s="56"/>
      <c r="JTO241" s="56"/>
      <c r="JTP241" s="56"/>
      <c r="JTQ241" s="56"/>
      <c r="JTR241" s="56"/>
      <c r="JTS241" s="56"/>
      <c r="JTT241" s="56"/>
      <c r="JTU241" s="56"/>
      <c r="JTV241" s="56"/>
      <c r="JTW241" s="56"/>
      <c r="JTX241" s="56"/>
      <c r="JTY241" s="56"/>
      <c r="JTZ241" s="56"/>
      <c r="JUA241" s="56"/>
      <c r="JUB241" s="56"/>
      <c r="JUC241" s="56"/>
      <c r="JUD241" s="56"/>
      <c r="JUE241" s="56"/>
      <c r="JUF241" s="56"/>
      <c r="JUG241" s="56"/>
      <c r="JUH241" s="56"/>
      <c r="JUI241" s="56"/>
      <c r="JUJ241" s="56"/>
      <c r="JUK241" s="56"/>
      <c r="JUL241" s="56"/>
      <c r="JUM241" s="56"/>
      <c r="JUN241" s="56"/>
      <c r="JUO241" s="56"/>
      <c r="JUP241" s="56"/>
      <c r="JUQ241" s="56"/>
      <c r="JUR241" s="56"/>
      <c r="JUS241" s="56"/>
      <c r="JUT241" s="56"/>
      <c r="JUU241" s="56"/>
      <c r="JUV241" s="56"/>
      <c r="JUW241" s="56"/>
      <c r="JUX241" s="56"/>
      <c r="JUY241" s="56"/>
      <c r="JUZ241" s="56"/>
      <c r="JVA241" s="56"/>
      <c r="JVB241" s="56"/>
      <c r="JVC241" s="56"/>
      <c r="JVD241" s="56"/>
      <c r="JVE241" s="56"/>
      <c r="JVF241" s="56"/>
      <c r="JVG241" s="56"/>
      <c r="JVH241" s="56"/>
      <c r="JVI241" s="56"/>
      <c r="JVJ241" s="56"/>
      <c r="JVK241" s="56"/>
      <c r="JVL241" s="56"/>
      <c r="JVM241" s="56"/>
      <c r="JVN241" s="56"/>
      <c r="JVO241" s="56"/>
      <c r="JVP241" s="56"/>
      <c r="JVQ241" s="56"/>
      <c r="JVR241" s="56"/>
      <c r="JVS241" s="56"/>
      <c r="JVT241" s="56"/>
      <c r="JVU241" s="56"/>
      <c r="JVV241" s="56"/>
      <c r="JVW241" s="56"/>
      <c r="JVX241" s="56"/>
      <c r="JVY241" s="56"/>
      <c r="JVZ241" s="56"/>
      <c r="JWA241" s="56"/>
      <c r="JWB241" s="56"/>
      <c r="JWC241" s="56"/>
      <c r="JWD241" s="56"/>
      <c r="JWE241" s="56"/>
      <c r="JWF241" s="56"/>
      <c r="JWG241" s="56"/>
      <c r="JWH241" s="56"/>
      <c r="JWI241" s="56"/>
      <c r="JWJ241" s="56"/>
      <c r="JWK241" s="56"/>
      <c r="JWL241" s="56"/>
      <c r="JWM241" s="56"/>
      <c r="JWN241" s="56"/>
      <c r="JWO241" s="56"/>
      <c r="JWP241" s="56"/>
      <c r="JWQ241" s="56"/>
      <c r="JWR241" s="56"/>
      <c r="JWS241" s="56"/>
      <c r="JWT241" s="56"/>
      <c r="JWU241" s="56"/>
      <c r="JWV241" s="56"/>
      <c r="JWW241" s="56"/>
      <c r="JWX241" s="56"/>
      <c r="JWY241" s="56"/>
      <c r="JWZ241" s="56"/>
      <c r="JXA241" s="56"/>
      <c r="JXB241" s="56"/>
      <c r="JXC241" s="56"/>
      <c r="JXD241" s="56"/>
      <c r="JXE241" s="56"/>
      <c r="JXF241" s="56"/>
      <c r="JXG241" s="56"/>
      <c r="JXH241" s="56"/>
      <c r="JXI241" s="56"/>
      <c r="JXJ241" s="56"/>
      <c r="JXK241" s="56"/>
      <c r="JXL241" s="56"/>
      <c r="JXM241" s="56"/>
      <c r="JXN241" s="56"/>
      <c r="JXO241" s="56"/>
      <c r="JXP241" s="56"/>
      <c r="JXQ241" s="56"/>
      <c r="JXR241" s="56"/>
      <c r="JXS241" s="56"/>
      <c r="JXT241" s="56"/>
      <c r="JXU241" s="56"/>
      <c r="JXV241" s="56"/>
      <c r="JXW241" s="56"/>
      <c r="JXX241" s="56"/>
      <c r="JXY241" s="56"/>
      <c r="JXZ241" s="56"/>
      <c r="JYA241" s="56"/>
      <c r="JYB241" s="56"/>
      <c r="JYC241" s="56"/>
      <c r="JYD241" s="56"/>
      <c r="JYE241" s="56"/>
      <c r="JYF241" s="56"/>
      <c r="JYG241" s="56"/>
      <c r="JYH241" s="56"/>
      <c r="JYI241" s="56"/>
      <c r="JYJ241" s="56"/>
      <c r="JYK241" s="56"/>
      <c r="JYL241" s="56"/>
      <c r="JYM241" s="56"/>
      <c r="JYN241" s="56"/>
      <c r="JYO241" s="56"/>
      <c r="JYP241" s="56"/>
      <c r="JYQ241" s="56"/>
      <c r="JYR241" s="56"/>
      <c r="JYS241" s="56"/>
      <c r="JYT241" s="56"/>
      <c r="JYU241" s="56"/>
      <c r="JYV241" s="56"/>
      <c r="JYW241" s="56"/>
      <c r="JYX241" s="56"/>
      <c r="JYY241" s="56"/>
      <c r="JYZ241" s="56"/>
      <c r="JZA241" s="56"/>
      <c r="JZB241" s="56"/>
      <c r="JZC241" s="56"/>
      <c r="JZD241" s="56"/>
      <c r="JZE241" s="56"/>
      <c r="JZF241" s="56"/>
      <c r="JZG241" s="56"/>
      <c r="JZH241" s="56"/>
      <c r="JZI241" s="56"/>
      <c r="JZJ241" s="56"/>
      <c r="JZK241" s="56"/>
      <c r="JZL241" s="56"/>
      <c r="JZM241" s="56"/>
      <c r="JZN241" s="56"/>
      <c r="JZO241" s="56"/>
      <c r="JZP241" s="56"/>
      <c r="JZQ241" s="56"/>
      <c r="JZR241" s="56"/>
      <c r="JZS241" s="56"/>
      <c r="JZT241" s="56"/>
      <c r="JZU241" s="56"/>
      <c r="JZV241" s="56"/>
      <c r="JZW241" s="56"/>
      <c r="JZX241" s="56"/>
      <c r="JZY241" s="56"/>
      <c r="JZZ241" s="56"/>
      <c r="KAA241" s="56"/>
      <c r="KAB241" s="56"/>
      <c r="KAC241" s="56"/>
      <c r="KAD241" s="56"/>
      <c r="KAE241" s="56"/>
      <c r="KAF241" s="56"/>
      <c r="KAG241" s="56"/>
      <c r="KAH241" s="56"/>
      <c r="KAI241" s="56"/>
      <c r="KAJ241" s="56"/>
      <c r="KAK241" s="56"/>
      <c r="KAL241" s="56"/>
      <c r="KAM241" s="56"/>
      <c r="KAN241" s="56"/>
      <c r="KAO241" s="56"/>
      <c r="KAP241" s="56"/>
      <c r="KAQ241" s="56"/>
      <c r="KAR241" s="56"/>
      <c r="KAS241" s="56"/>
      <c r="KAT241" s="56"/>
      <c r="KAU241" s="56"/>
      <c r="KAV241" s="56"/>
      <c r="KAW241" s="56"/>
      <c r="KAX241" s="56"/>
      <c r="KAY241" s="56"/>
      <c r="KAZ241" s="56"/>
      <c r="KBA241" s="56"/>
      <c r="KBB241" s="56"/>
      <c r="KBC241" s="56"/>
      <c r="KBD241" s="56"/>
      <c r="KBE241" s="56"/>
      <c r="KBF241" s="56"/>
      <c r="KBG241" s="56"/>
      <c r="KBH241" s="56"/>
      <c r="KBI241" s="56"/>
      <c r="KBJ241" s="56"/>
      <c r="KBK241" s="56"/>
      <c r="KBL241" s="56"/>
      <c r="KBM241" s="56"/>
      <c r="KBN241" s="56"/>
      <c r="KBO241" s="56"/>
      <c r="KBP241" s="56"/>
      <c r="KBQ241" s="56"/>
      <c r="KBR241" s="56"/>
      <c r="KBS241" s="56"/>
      <c r="KBT241" s="56"/>
      <c r="KBU241" s="56"/>
      <c r="KBV241" s="56"/>
      <c r="KBW241" s="56"/>
      <c r="KBX241" s="56"/>
      <c r="KBY241" s="56"/>
      <c r="KBZ241" s="56"/>
      <c r="KCA241" s="56"/>
      <c r="KCB241" s="56"/>
      <c r="KCC241" s="56"/>
      <c r="KCD241" s="56"/>
      <c r="KCE241" s="56"/>
      <c r="KCF241" s="56"/>
      <c r="KCG241" s="56"/>
      <c r="KCH241" s="56"/>
      <c r="KCI241" s="56"/>
      <c r="KCJ241" s="56"/>
      <c r="KCK241" s="56"/>
      <c r="KCL241" s="56"/>
      <c r="KCM241" s="56"/>
      <c r="KCN241" s="56"/>
      <c r="KCO241" s="56"/>
      <c r="KCP241" s="56"/>
      <c r="KCQ241" s="56"/>
      <c r="KCR241" s="56"/>
      <c r="KCS241" s="56"/>
      <c r="KCT241" s="56"/>
      <c r="KCU241" s="56"/>
      <c r="KCV241" s="56"/>
      <c r="KCW241" s="56"/>
      <c r="KCX241" s="56"/>
      <c r="KCY241" s="56"/>
      <c r="KCZ241" s="56"/>
      <c r="KDA241" s="56"/>
      <c r="KDB241" s="56"/>
      <c r="KDC241" s="56"/>
      <c r="KDD241" s="56"/>
      <c r="KDE241" s="56"/>
      <c r="KDF241" s="56"/>
      <c r="KDG241" s="56"/>
      <c r="KDH241" s="56"/>
      <c r="KDI241" s="56"/>
      <c r="KDJ241" s="56"/>
      <c r="KDK241" s="56"/>
      <c r="KDL241" s="56"/>
      <c r="KDM241" s="56"/>
      <c r="KDN241" s="56"/>
      <c r="KDO241" s="56"/>
      <c r="KDP241" s="56"/>
      <c r="KDQ241" s="56"/>
      <c r="KDR241" s="56"/>
      <c r="KDS241" s="56"/>
      <c r="KDT241" s="56"/>
      <c r="KDU241" s="56"/>
      <c r="KDV241" s="56"/>
      <c r="KDW241" s="56"/>
      <c r="KDX241" s="56"/>
      <c r="KDY241" s="56"/>
      <c r="KDZ241" s="56"/>
      <c r="KEA241" s="56"/>
      <c r="KEB241" s="56"/>
      <c r="KEC241" s="56"/>
      <c r="KED241" s="56"/>
      <c r="KEE241" s="56"/>
      <c r="KEF241" s="56"/>
      <c r="KEG241" s="56"/>
      <c r="KEH241" s="56"/>
      <c r="KEI241" s="56"/>
      <c r="KEJ241" s="56"/>
      <c r="KEK241" s="56"/>
      <c r="KEL241" s="56"/>
      <c r="KEM241" s="56"/>
      <c r="KEN241" s="56"/>
      <c r="KEO241" s="56"/>
      <c r="KEP241" s="56"/>
      <c r="KEQ241" s="56"/>
      <c r="KER241" s="56"/>
      <c r="KES241" s="56"/>
      <c r="KET241" s="56"/>
      <c r="KEU241" s="56"/>
      <c r="KEV241" s="56"/>
      <c r="KEW241" s="56"/>
      <c r="KEX241" s="56"/>
      <c r="KEY241" s="56"/>
      <c r="KEZ241" s="56"/>
      <c r="KFA241" s="56"/>
      <c r="KFB241" s="56"/>
      <c r="KFC241" s="56"/>
      <c r="KFD241" s="56"/>
      <c r="KFE241" s="56"/>
      <c r="KFF241" s="56"/>
      <c r="KFG241" s="56"/>
      <c r="KFH241" s="56"/>
      <c r="KFI241" s="56"/>
      <c r="KFJ241" s="56"/>
      <c r="KFK241" s="56"/>
      <c r="KFL241" s="56"/>
      <c r="KFM241" s="56"/>
      <c r="KFN241" s="56"/>
      <c r="KFO241" s="56"/>
      <c r="KFP241" s="56"/>
      <c r="KFQ241" s="56"/>
      <c r="KFR241" s="56"/>
      <c r="KFS241" s="56"/>
      <c r="KFT241" s="56"/>
      <c r="KFU241" s="56"/>
      <c r="KFV241" s="56"/>
      <c r="KFW241" s="56"/>
      <c r="KFX241" s="56"/>
      <c r="KFY241" s="56"/>
      <c r="KFZ241" s="56"/>
      <c r="KGA241" s="56"/>
      <c r="KGB241" s="56"/>
      <c r="KGC241" s="56"/>
      <c r="KGD241" s="56"/>
      <c r="KGE241" s="56"/>
      <c r="KGF241" s="56"/>
      <c r="KGG241" s="56"/>
      <c r="KGH241" s="56"/>
      <c r="KGI241" s="56"/>
      <c r="KGJ241" s="56"/>
      <c r="KGK241" s="56"/>
      <c r="KGL241" s="56"/>
      <c r="KGM241" s="56"/>
      <c r="KGN241" s="56"/>
      <c r="KGO241" s="56"/>
      <c r="KGP241" s="56"/>
      <c r="KGQ241" s="56"/>
      <c r="KGR241" s="56"/>
      <c r="KGS241" s="56"/>
      <c r="KGT241" s="56"/>
      <c r="KGU241" s="56"/>
      <c r="KGV241" s="56"/>
      <c r="KGW241" s="56"/>
      <c r="KGX241" s="56"/>
      <c r="KGY241" s="56"/>
      <c r="KGZ241" s="56"/>
      <c r="KHA241" s="56"/>
      <c r="KHB241" s="56"/>
      <c r="KHC241" s="56"/>
      <c r="KHD241" s="56"/>
      <c r="KHE241" s="56"/>
      <c r="KHF241" s="56"/>
      <c r="KHG241" s="56"/>
      <c r="KHH241" s="56"/>
      <c r="KHI241" s="56"/>
      <c r="KHJ241" s="56"/>
      <c r="KHK241" s="56"/>
      <c r="KHL241" s="56"/>
      <c r="KHM241" s="56"/>
      <c r="KHN241" s="56"/>
      <c r="KHO241" s="56"/>
      <c r="KHP241" s="56"/>
      <c r="KHQ241" s="56"/>
      <c r="KHR241" s="56"/>
      <c r="KHS241" s="56"/>
      <c r="KHT241" s="56"/>
      <c r="KHU241" s="56"/>
      <c r="KHV241" s="56"/>
      <c r="KHW241" s="56"/>
      <c r="KHX241" s="56"/>
      <c r="KHY241" s="56"/>
      <c r="KHZ241" s="56"/>
      <c r="KIA241" s="56"/>
      <c r="KIB241" s="56"/>
      <c r="KIC241" s="56"/>
      <c r="KID241" s="56"/>
      <c r="KIE241" s="56"/>
      <c r="KIF241" s="56"/>
      <c r="KIG241" s="56"/>
      <c r="KIH241" s="56"/>
      <c r="KII241" s="56"/>
      <c r="KIJ241" s="56"/>
      <c r="KIK241" s="56"/>
      <c r="KIL241" s="56"/>
      <c r="KIM241" s="56"/>
      <c r="KIN241" s="56"/>
      <c r="KIO241" s="56"/>
      <c r="KIP241" s="56"/>
      <c r="KIQ241" s="56"/>
      <c r="KIR241" s="56"/>
      <c r="KIS241" s="56"/>
      <c r="KIT241" s="56"/>
      <c r="KIU241" s="56"/>
      <c r="KIV241" s="56"/>
      <c r="KIW241" s="56"/>
      <c r="KIX241" s="56"/>
      <c r="KIY241" s="56"/>
      <c r="KIZ241" s="56"/>
      <c r="KJA241" s="56"/>
      <c r="KJB241" s="56"/>
      <c r="KJC241" s="56"/>
      <c r="KJD241" s="56"/>
      <c r="KJE241" s="56"/>
      <c r="KJF241" s="56"/>
      <c r="KJG241" s="56"/>
      <c r="KJH241" s="56"/>
      <c r="KJI241" s="56"/>
      <c r="KJJ241" s="56"/>
      <c r="KJK241" s="56"/>
      <c r="KJL241" s="56"/>
      <c r="KJM241" s="56"/>
      <c r="KJN241" s="56"/>
      <c r="KJO241" s="56"/>
      <c r="KJP241" s="56"/>
      <c r="KJQ241" s="56"/>
      <c r="KJR241" s="56"/>
      <c r="KJS241" s="56"/>
      <c r="KJT241" s="56"/>
      <c r="KJU241" s="56"/>
      <c r="KJV241" s="56"/>
      <c r="KJW241" s="56"/>
      <c r="KJX241" s="56"/>
      <c r="KJY241" s="56"/>
      <c r="KJZ241" s="56"/>
      <c r="KKA241" s="56"/>
      <c r="KKB241" s="56"/>
      <c r="KKC241" s="56"/>
      <c r="KKD241" s="56"/>
      <c r="KKE241" s="56"/>
      <c r="KKF241" s="56"/>
      <c r="KKG241" s="56"/>
      <c r="KKH241" s="56"/>
      <c r="KKI241" s="56"/>
      <c r="KKJ241" s="56"/>
      <c r="KKK241" s="56"/>
      <c r="KKL241" s="56"/>
      <c r="KKM241" s="56"/>
      <c r="KKN241" s="56"/>
      <c r="KKO241" s="56"/>
      <c r="KKP241" s="56"/>
      <c r="KKQ241" s="56"/>
      <c r="KKR241" s="56"/>
      <c r="KKS241" s="56"/>
      <c r="KKT241" s="56"/>
      <c r="KKU241" s="56"/>
      <c r="KKV241" s="56"/>
      <c r="KKW241" s="56"/>
      <c r="KKX241" s="56"/>
      <c r="KKY241" s="56"/>
      <c r="KKZ241" s="56"/>
      <c r="KLA241" s="56"/>
      <c r="KLB241" s="56"/>
      <c r="KLC241" s="56"/>
      <c r="KLD241" s="56"/>
      <c r="KLE241" s="56"/>
      <c r="KLF241" s="56"/>
      <c r="KLG241" s="56"/>
      <c r="KLH241" s="56"/>
      <c r="KLI241" s="56"/>
      <c r="KLJ241" s="56"/>
      <c r="KLK241" s="56"/>
      <c r="KLL241" s="56"/>
      <c r="KLM241" s="56"/>
      <c r="KLN241" s="56"/>
      <c r="KLO241" s="56"/>
      <c r="KLP241" s="56"/>
      <c r="KLQ241" s="56"/>
      <c r="KLR241" s="56"/>
      <c r="KLS241" s="56"/>
      <c r="KLT241" s="56"/>
      <c r="KLU241" s="56"/>
      <c r="KLV241" s="56"/>
      <c r="KLW241" s="56"/>
      <c r="KLX241" s="56"/>
      <c r="KLY241" s="56"/>
      <c r="KLZ241" s="56"/>
      <c r="KMA241" s="56"/>
      <c r="KMB241" s="56"/>
      <c r="KMC241" s="56"/>
      <c r="KMD241" s="56"/>
      <c r="KME241" s="56"/>
      <c r="KMF241" s="56"/>
      <c r="KMG241" s="56"/>
      <c r="KMH241" s="56"/>
      <c r="KMI241" s="56"/>
      <c r="KMJ241" s="56"/>
      <c r="KMK241" s="56"/>
      <c r="KML241" s="56"/>
      <c r="KMM241" s="56"/>
      <c r="KMN241" s="56"/>
      <c r="KMO241" s="56"/>
      <c r="KMP241" s="56"/>
      <c r="KMQ241" s="56"/>
      <c r="KMR241" s="56"/>
      <c r="KMS241" s="56"/>
      <c r="KMT241" s="56"/>
      <c r="KMU241" s="56"/>
      <c r="KMV241" s="56"/>
      <c r="KMW241" s="56"/>
      <c r="KMX241" s="56"/>
      <c r="KMY241" s="56"/>
      <c r="KMZ241" s="56"/>
      <c r="KNA241" s="56"/>
      <c r="KNB241" s="56"/>
      <c r="KNC241" s="56"/>
      <c r="KND241" s="56"/>
      <c r="KNE241" s="56"/>
      <c r="KNF241" s="56"/>
      <c r="KNG241" s="56"/>
      <c r="KNH241" s="56"/>
      <c r="KNI241" s="56"/>
      <c r="KNJ241" s="56"/>
      <c r="KNK241" s="56"/>
      <c r="KNL241" s="56"/>
      <c r="KNM241" s="56"/>
      <c r="KNN241" s="56"/>
      <c r="KNO241" s="56"/>
      <c r="KNP241" s="56"/>
      <c r="KNQ241" s="56"/>
      <c r="KNR241" s="56"/>
      <c r="KNS241" s="56"/>
      <c r="KNT241" s="56"/>
      <c r="KNU241" s="56"/>
      <c r="KNV241" s="56"/>
      <c r="KNW241" s="56"/>
      <c r="KNX241" s="56"/>
      <c r="KNY241" s="56"/>
      <c r="KNZ241" s="56"/>
      <c r="KOA241" s="56"/>
      <c r="KOB241" s="56"/>
      <c r="KOC241" s="56"/>
      <c r="KOD241" s="56"/>
      <c r="KOE241" s="56"/>
      <c r="KOF241" s="56"/>
      <c r="KOG241" s="56"/>
      <c r="KOH241" s="56"/>
      <c r="KOI241" s="56"/>
      <c r="KOJ241" s="56"/>
      <c r="KOK241" s="56"/>
      <c r="KOL241" s="56"/>
      <c r="KOM241" s="56"/>
      <c r="KON241" s="56"/>
      <c r="KOO241" s="56"/>
      <c r="KOP241" s="56"/>
      <c r="KOQ241" s="56"/>
      <c r="KOR241" s="56"/>
      <c r="KOS241" s="56"/>
      <c r="KOT241" s="56"/>
      <c r="KOU241" s="56"/>
      <c r="KOV241" s="56"/>
      <c r="KOW241" s="56"/>
      <c r="KOX241" s="56"/>
      <c r="KOY241" s="56"/>
      <c r="KOZ241" s="56"/>
      <c r="KPA241" s="56"/>
      <c r="KPB241" s="56"/>
      <c r="KPC241" s="56"/>
      <c r="KPD241" s="56"/>
      <c r="KPE241" s="56"/>
      <c r="KPF241" s="56"/>
      <c r="KPG241" s="56"/>
      <c r="KPH241" s="56"/>
      <c r="KPI241" s="56"/>
      <c r="KPJ241" s="56"/>
      <c r="KPK241" s="56"/>
      <c r="KPL241" s="56"/>
      <c r="KPM241" s="56"/>
      <c r="KPN241" s="56"/>
      <c r="KPO241" s="56"/>
      <c r="KPP241" s="56"/>
      <c r="KPQ241" s="56"/>
      <c r="KPR241" s="56"/>
      <c r="KPS241" s="56"/>
      <c r="KPT241" s="56"/>
      <c r="KPU241" s="56"/>
      <c r="KPV241" s="56"/>
      <c r="KPW241" s="56"/>
      <c r="KPX241" s="56"/>
      <c r="KPY241" s="56"/>
      <c r="KPZ241" s="56"/>
      <c r="KQA241" s="56"/>
      <c r="KQB241" s="56"/>
      <c r="KQC241" s="56"/>
      <c r="KQD241" s="56"/>
      <c r="KQE241" s="56"/>
      <c r="KQF241" s="56"/>
      <c r="KQG241" s="56"/>
      <c r="KQH241" s="56"/>
      <c r="KQI241" s="56"/>
      <c r="KQJ241" s="56"/>
      <c r="KQK241" s="56"/>
      <c r="KQL241" s="56"/>
      <c r="KQM241" s="56"/>
      <c r="KQN241" s="56"/>
      <c r="KQO241" s="56"/>
      <c r="KQP241" s="56"/>
      <c r="KQQ241" s="56"/>
      <c r="KQR241" s="56"/>
      <c r="KQS241" s="56"/>
      <c r="KQT241" s="56"/>
      <c r="KQU241" s="56"/>
      <c r="KQV241" s="56"/>
      <c r="KQW241" s="56"/>
      <c r="KQX241" s="56"/>
      <c r="KQY241" s="56"/>
      <c r="KQZ241" s="56"/>
      <c r="KRA241" s="56"/>
      <c r="KRB241" s="56"/>
      <c r="KRC241" s="56"/>
      <c r="KRD241" s="56"/>
      <c r="KRE241" s="56"/>
      <c r="KRF241" s="56"/>
      <c r="KRG241" s="56"/>
      <c r="KRH241" s="56"/>
      <c r="KRI241" s="56"/>
      <c r="KRJ241" s="56"/>
      <c r="KRK241" s="56"/>
      <c r="KRL241" s="56"/>
      <c r="KRM241" s="56"/>
      <c r="KRN241" s="56"/>
      <c r="KRO241" s="56"/>
      <c r="KRP241" s="56"/>
      <c r="KRQ241" s="56"/>
      <c r="KRR241" s="56"/>
      <c r="KRS241" s="56"/>
      <c r="KRT241" s="56"/>
      <c r="KRU241" s="56"/>
      <c r="KRV241" s="56"/>
      <c r="KRW241" s="56"/>
      <c r="KRX241" s="56"/>
      <c r="KRY241" s="56"/>
      <c r="KRZ241" s="56"/>
      <c r="KSA241" s="56"/>
      <c r="KSB241" s="56"/>
      <c r="KSC241" s="56"/>
      <c r="KSD241" s="56"/>
      <c r="KSE241" s="56"/>
      <c r="KSF241" s="56"/>
      <c r="KSG241" s="56"/>
      <c r="KSH241" s="56"/>
      <c r="KSI241" s="56"/>
      <c r="KSJ241" s="56"/>
      <c r="KSK241" s="56"/>
      <c r="KSL241" s="56"/>
      <c r="KSM241" s="56"/>
      <c r="KSN241" s="56"/>
      <c r="KSO241" s="56"/>
      <c r="KSP241" s="56"/>
      <c r="KSQ241" s="56"/>
      <c r="KSR241" s="56"/>
      <c r="KSS241" s="56"/>
      <c r="KST241" s="56"/>
      <c r="KSU241" s="56"/>
      <c r="KSV241" s="56"/>
      <c r="KSW241" s="56"/>
      <c r="KSX241" s="56"/>
      <c r="KSY241" s="56"/>
      <c r="KSZ241" s="56"/>
      <c r="KTA241" s="56"/>
      <c r="KTB241" s="56"/>
      <c r="KTC241" s="56"/>
      <c r="KTD241" s="56"/>
      <c r="KTE241" s="56"/>
      <c r="KTF241" s="56"/>
      <c r="KTG241" s="56"/>
      <c r="KTH241" s="56"/>
      <c r="KTI241" s="56"/>
      <c r="KTJ241" s="56"/>
      <c r="KTK241" s="56"/>
      <c r="KTL241" s="56"/>
      <c r="KTM241" s="56"/>
      <c r="KTN241" s="56"/>
      <c r="KTO241" s="56"/>
      <c r="KTP241" s="56"/>
      <c r="KTQ241" s="56"/>
      <c r="KTR241" s="56"/>
      <c r="KTS241" s="56"/>
      <c r="KTT241" s="56"/>
      <c r="KTU241" s="56"/>
      <c r="KTV241" s="56"/>
      <c r="KTW241" s="56"/>
      <c r="KTX241" s="56"/>
      <c r="KTY241" s="56"/>
      <c r="KTZ241" s="56"/>
      <c r="KUA241" s="56"/>
      <c r="KUB241" s="56"/>
      <c r="KUC241" s="56"/>
      <c r="KUD241" s="56"/>
      <c r="KUE241" s="56"/>
      <c r="KUF241" s="56"/>
      <c r="KUG241" s="56"/>
      <c r="KUH241" s="56"/>
      <c r="KUI241" s="56"/>
      <c r="KUJ241" s="56"/>
      <c r="KUK241" s="56"/>
      <c r="KUL241" s="56"/>
      <c r="KUM241" s="56"/>
      <c r="KUN241" s="56"/>
      <c r="KUO241" s="56"/>
      <c r="KUP241" s="56"/>
      <c r="KUQ241" s="56"/>
      <c r="KUR241" s="56"/>
      <c r="KUS241" s="56"/>
      <c r="KUT241" s="56"/>
      <c r="KUU241" s="56"/>
      <c r="KUV241" s="56"/>
      <c r="KUW241" s="56"/>
      <c r="KUX241" s="56"/>
      <c r="KUY241" s="56"/>
      <c r="KUZ241" s="56"/>
      <c r="KVA241" s="56"/>
      <c r="KVB241" s="56"/>
      <c r="KVC241" s="56"/>
      <c r="KVD241" s="56"/>
      <c r="KVE241" s="56"/>
      <c r="KVF241" s="56"/>
      <c r="KVG241" s="56"/>
      <c r="KVH241" s="56"/>
      <c r="KVI241" s="56"/>
      <c r="KVJ241" s="56"/>
      <c r="KVK241" s="56"/>
      <c r="KVL241" s="56"/>
      <c r="KVM241" s="56"/>
      <c r="KVN241" s="56"/>
      <c r="KVO241" s="56"/>
      <c r="KVP241" s="56"/>
      <c r="KVQ241" s="56"/>
      <c r="KVR241" s="56"/>
      <c r="KVS241" s="56"/>
      <c r="KVT241" s="56"/>
      <c r="KVU241" s="56"/>
      <c r="KVV241" s="56"/>
      <c r="KVW241" s="56"/>
      <c r="KVX241" s="56"/>
      <c r="KVY241" s="56"/>
      <c r="KVZ241" s="56"/>
      <c r="KWA241" s="56"/>
      <c r="KWB241" s="56"/>
      <c r="KWC241" s="56"/>
      <c r="KWD241" s="56"/>
      <c r="KWE241" s="56"/>
      <c r="KWF241" s="56"/>
      <c r="KWG241" s="56"/>
      <c r="KWH241" s="56"/>
      <c r="KWI241" s="56"/>
      <c r="KWJ241" s="56"/>
      <c r="KWK241" s="56"/>
      <c r="KWL241" s="56"/>
      <c r="KWM241" s="56"/>
      <c r="KWN241" s="56"/>
      <c r="KWO241" s="56"/>
      <c r="KWP241" s="56"/>
      <c r="KWQ241" s="56"/>
      <c r="KWR241" s="56"/>
      <c r="KWS241" s="56"/>
      <c r="KWT241" s="56"/>
      <c r="KWU241" s="56"/>
      <c r="KWV241" s="56"/>
      <c r="KWW241" s="56"/>
      <c r="KWX241" s="56"/>
      <c r="KWY241" s="56"/>
      <c r="KWZ241" s="56"/>
      <c r="KXA241" s="56"/>
      <c r="KXB241" s="56"/>
      <c r="KXC241" s="56"/>
      <c r="KXD241" s="56"/>
      <c r="KXE241" s="56"/>
      <c r="KXF241" s="56"/>
      <c r="KXG241" s="56"/>
      <c r="KXH241" s="56"/>
      <c r="KXI241" s="56"/>
      <c r="KXJ241" s="56"/>
      <c r="KXK241" s="56"/>
      <c r="KXL241" s="56"/>
      <c r="KXM241" s="56"/>
      <c r="KXN241" s="56"/>
      <c r="KXO241" s="56"/>
      <c r="KXP241" s="56"/>
      <c r="KXQ241" s="56"/>
      <c r="KXR241" s="56"/>
      <c r="KXS241" s="56"/>
      <c r="KXT241" s="56"/>
      <c r="KXU241" s="56"/>
      <c r="KXV241" s="56"/>
      <c r="KXW241" s="56"/>
      <c r="KXX241" s="56"/>
      <c r="KXY241" s="56"/>
      <c r="KXZ241" s="56"/>
      <c r="KYA241" s="56"/>
      <c r="KYB241" s="56"/>
      <c r="KYC241" s="56"/>
      <c r="KYD241" s="56"/>
      <c r="KYE241" s="56"/>
      <c r="KYF241" s="56"/>
      <c r="KYG241" s="56"/>
      <c r="KYH241" s="56"/>
      <c r="KYI241" s="56"/>
      <c r="KYJ241" s="56"/>
      <c r="KYK241" s="56"/>
      <c r="KYL241" s="56"/>
      <c r="KYM241" s="56"/>
      <c r="KYN241" s="56"/>
      <c r="KYO241" s="56"/>
      <c r="KYP241" s="56"/>
      <c r="KYQ241" s="56"/>
      <c r="KYR241" s="56"/>
      <c r="KYS241" s="56"/>
      <c r="KYT241" s="56"/>
      <c r="KYU241" s="56"/>
      <c r="KYV241" s="56"/>
      <c r="KYW241" s="56"/>
      <c r="KYX241" s="56"/>
      <c r="KYY241" s="56"/>
      <c r="KYZ241" s="56"/>
      <c r="KZA241" s="56"/>
      <c r="KZB241" s="56"/>
      <c r="KZC241" s="56"/>
      <c r="KZD241" s="56"/>
      <c r="KZE241" s="56"/>
      <c r="KZF241" s="56"/>
      <c r="KZG241" s="56"/>
      <c r="KZH241" s="56"/>
      <c r="KZI241" s="56"/>
      <c r="KZJ241" s="56"/>
      <c r="KZK241" s="56"/>
      <c r="KZL241" s="56"/>
      <c r="KZM241" s="56"/>
      <c r="KZN241" s="56"/>
      <c r="KZO241" s="56"/>
      <c r="KZP241" s="56"/>
      <c r="KZQ241" s="56"/>
      <c r="KZR241" s="56"/>
      <c r="KZS241" s="56"/>
      <c r="KZT241" s="56"/>
      <c r="KZU241" s="56"/>
      <c r="KZV241" s="56"/>
      <c r="KZW241" s="56"/>
      <c r="KZX241" s="56"/>
      <c r="KZY241" s="56"/>
      <c r="KZZ241" s="56"/>
      <c r="LAA241" s="56"/>
      <c r="LAB241" s="56"/>
      <c r="LAC241" s="56"/>
      <c r="LAD241" s="56"/>
      <c r="LAE241" s="56"/>
      <c r="LAF241" s="56"/>
      <c r="LAG241" s="56"/>
      <c r="LAH241" s="56"/>
      <c r="LAI241" s="56"/>
      <c r="LAJ241" s="56"/>
      <c r="LAK241" s="56"/>
      <c r="LAL241" s="56"/>
      <c r="LAM241" s="56"/>
      <c r="LAN241" s="56"/>
      <c r="LAO241" s="56"/>
      <c r="LAP241" s="56"/>
      <c r="LAQ241" s="56"/>
      <c r="LAR241" s="56"/>
      <c r="LAS241" s="56"/>
      <c r="LAT241" s="56"/>
      <c r="LAU241" s="56"/>
      <c r="LAV241" s="56"/>
      <c r="LAW241" s="56"/>
      <c r="LAX241" s="56"/>
      <c r="LAY241" s="56"/>
      <c r="LAZ241" s="56"/>
      <c r="LBA241" s="56"/>
      <c r="LBB241" s="56"/>
      <c r="LBC241" s="56"/>
      <c r="LBD241" s="56"/>
      <c r="LBE241" s="56"/>
      <c r="LBF241" s="56"/>
      <c r="LBG241" s="56"/>
      <c r="LBH241" s="56"/>
      <c r="LBI241" s="56"/>
      <c r="LBJ241" s="56"/>
      <c r="LBK241" s="56"/>
      <c r="LBL241" s="56"/>
      <c r="LBM241" s="56"/>
      <c r="LBN241" s="56"/>
      <c r="LBO241" s="56"/>
      <c r="LBP241" s="56"/>
      <c r="LBQ241" s="56"/>
      <c r="LBR241" s="56"/>
      <c r="LBS241" s="56"/>
      <c r="LBT241" s="56"/>
      <c r="LBU241" s="56"/>
      <c r="LBV241" s="56"/>
      <c r="LBW241" s="56"/>
      <c r="LBX241" s="56"/>
      <c r="LBY241" s="56"/>
      <c r="LBZ241" s="56"/>
      <c r="LCA241" s="56"/>
      <c r="LCB241" s="56"/>
      <c r="LCC241" s="56"/>
      <c r="LCD241" s="56"/>
      <c r="LCE241" s="56"/>
      <c r="LCF241" s="56"/>
      <c r="LCG241" s="56"/>
      <c r="LCH241" s="56"/>
      <c r="LCI241" s="56"/>
      <c r="LCJ241" s="56"/>
      <c r="LCK241" s="56"/>
      <c r="LCL241" s="56"/>
      <c r="LCM241" s="56"/>
      <c r="LCN241" s="56"/>
      <c r="LCO241" s="56"/>
      <c r="LCP241" s="56"/>
      <c r="LCQ241" s="56"/>
      <c r="LCR241" s="56"/>
      <c r="LCS241" s="56"/>
      <c r="LCT241" s="56"/>
      <c r="LCU241" s="56"/>
      <c r="LCV241" s="56"/>
      <c r="LCW241" s="56"/>
      <c r="LCX241" s="56"/>
      <c r="LCY241" s="56"/>
      <c r="LCZ241" s="56"/>
      <c r="LDA241" s="56"/>
      <c r="LDB241" s="56"/>
      <c r="LDC241" s="56"/>
      <c r="LDD241" s="56"/>
      <c r="LDE241" s="56"/>
      <c r="LDF241" s="56"/>
      <c r="LDG241" s="56"/>
      <c r="LDH241" s="56"/>
      <c r="LDI241" s="56"/>
      <c r="LDJ241" s="56"/>
      <c r="LDK241" s="56"/>
      <c r="LDL241" s="56"/>
      <c r="LDM241" s="56"/>
      <c r="LDN241" s="56"/>
      <c r="LDO241" s="56"/>
      <c r="LDP241" s="56"/>
      <c r="LDQ241" s="56"/>
      <c r="LDR241" s="56"/>
      <c r="LDS241" s="56"/>
      <c r="LDT241" s="56"/>
      <c r="LDU241" s="56"/>
      <c r="LDV241" s="56"/>
      <c r="LDW241" s="56"/>
      <c r="LDX241" s="56"/>
      <c r="LDY241" s="56"/>
      <c r="LDZ241" s="56"/>
      <c r="LEA241" s="56"/>
      <c r="LEB241" s="56"/>
      <c r="LEC241" s="56"/>
      <c r="LED241" s="56"/>
      <c r="LEE241" s="56"/>
      <c r="LEF241" s="56"/>
      <c r="LEG241" s="56"/>
      <c r="LEH241" s="56"/>
      <c r="LEI241" s="56"/>
      <c r="LEJ241" s="56"/>
      <c r="LEK241" s="56"/>
      <c r="LEL241" s="56"/>
      <c r="LEM241" s="56"/>
      <c r="LEN241" s="56"/>
      <c r="LEO241" s="56"/>
      <c r="LEP241" s="56"/>
      <c r="LEQ241" s="56"/>
      <c r="LER241" s="56"/>
      <c r="LES241" s="56"/>
      <c r="LET241" s="56"/>
      <c r="LEU241" s="56"/>
      <c r="LEV241" s="56"/>
      <c r="LEW241" s="56"/>
      <c r="LEX241" s="56"/>
      <c r="LEY241" s="56"/>
      <c r="LEZ241" s="56"/>
      <c r="LFA241" s="56"/>
      <c r="LFB241" s="56"/>
      <c r="LFC241" s="56"/>
      <c r="LFD241" s="56"/>
      <c r="LFE241" s="56"/>
      <c r="LFF241" s="56"/>
      <c r="LFG241" s="56"/>
      <c r="LFH241" s="56"/>
      <c r="LFI241" s="56"/>
      <c r="LFJ241" s="56"/>
      <c r="LFK241" s="56"/>
      <c r="LFL241" s="56"/>
      <c r="LFM241" s="56"/>
      <c r="LFN241" s="56"/>
      <c r="LFO241" s="56"/>
      <c r="LFP241" s="56"/>
      <c r="LFQ241" s="56"/>
      <c r="LFR241" s="56"/>
      <c r="LFS241" s="56"/>
      <c r="LFT241" s="56"/>
      <c r="LFU241" s="56"/>
      <c r="LFV241" s="56"/>
      <c r="LFW241" s="56"/>
      <c r="LFX241" s="56"/>
      <c r="LFY241" s="56"/>
      <c r="LFZ241" s="56"/>
      <c r="LGA241" s="56"/>
      <c r="LGB241" s="56"/>
      <c r="LGC241" s="56"/>
      <c r="LGD241" s="56"/>
      <c r="LGE241" s="56"/>
      <c r="LGF241" s="56"/>
      <c r="LGG241" s="56"/>
      <c r="LGH241" s="56"/>
      <c r="LGI241" s="56"/>
      <c r="LGJ241" s="56"/>
      <c r="LGK241" s="56"/>
      <c r="LGL241" s="56"/>
      <c r="LGM241" s="56"/>
      <c r="LGN241" s="56"/>
      <c r="LGO241" s="56"/>
      <c r="LGP241" s="56"/>
      <c r="LGQ241" s="56"/>
      <c r="LGR241" s="56"/>
      <c r="LGS241" s="56"/>
      <c r="LGT241" s="56"/>
      <c r="LGU241" s="56"/>
      <c r="LGV241" s="56"/>
      <c r="LGW241" s="56"/>
      <c r="LGX241" s="56"/>
      <c r="LGY241" s="56"/>
      <c r="LGZ241" s="56"/>
      <c r="LHA241" s="56"/>
      <c r="LHB241" s="56"/>
      <c r="LHC241" s="56"/>
      <c r="LHD241" s="56"/>
      <c r="LHE241" s="56"/>
      <c r="LHF241" s="56"/>
      <c r="LHG241" s="56"/>
      <c r="LHH241" s="56"/>
      <c r="LHI241" s="56"/>
      <c r="LHJ241" s="56"/>
      <c r="LHK241" s="56"/>
      <c r="LHL241" s="56"/>
      <c r="LHM241" s="56"/>
      <c r="LHN241" s="56"/>
      <c r="LHO241" s="56"/>
      <c r="LHP241" s="56"/>
      <c r="LHQ241" s="56"/>
      <c r="LHR241" s="56"/>
      <c r="LHS241" s="56"/>
      <c r="LHT241" s="56"/>
      <c r="LHU241" s="56"/>
      <c r="LHV241" s="56"/>
      <c r="LHW241" s="56"/>
      <c r="LHX241" s="56"/>
      <c r="LHY241" s="56"/>
      <c r="LHZ241" s="56"/>
      <c r="LIA241" s="56"/>
      <c r="LIB241" s="56"/>
      <c r="LIC241" s="56"/>
      <c r="LID241" s="56"/>
      <c r="LIE241" s="56"/>
      <c r="LIF241" s="56"/>
      <c r="LIG241" s="56"/>
      <c r="LIH241" s="56"/>
      <c r="LII241" s="56"/>
      <c r="LIJ241" s="56"/>
      <c r="LIK241" s="56"/>
      <c r="LIL241" s="56"/>
      <c r="LIM241" s="56"/>
      <c r="LIN241" s="56"/>
      <c r="LIO241" s="56"/>
      <c r="LIP241" s="56"/>
      <c r="LIQ241" s="56"/>
      <c r="LIR241" s="56"/>
      <c r="LIS241" s="56"/>
      <c r="LIT241" s="56"/>
      <c r="LIU241" s="56"/>
      <c r="LIV241" s="56"/>
      <c r="LIW241" s="56"/>
      <c r="LIX241" s="56"/>
      <c r="LIY241" s="56"/>
      <c r="LIZ241" s="56"/>
      <c r="LJA241" s="56"/>
      <c r="LJB241" s="56"/>
      <c r="LJC241" s="56"/>
      <c r="LJD241" s="56"/>
      <c r="LJE241" s="56"/>
      <c r="LJF241" s="56"/>
      <c r="LJG241" s="56"/>
      <c r="LJH241" s="56"/>
      <c r="LJI241" s="56"/>
      <c r="LJJ241" s="56"/>
      <c r="LJK241" s="56"/>
      <c r="LJL241" s="56"/>
      <c r="LJM241" s="56"/>
      <c r="LJN241" s="56"/>
      <c r="LJO241" s="56"/>
      <c r="LJP241" s="56"/>
      <c r="LJQ241" s="56"/>
      <c r="LJR241" s="56"/>
      <c r="LJS241" s="56"/>
      <c r="LJT241" s="56"/>
      <c r="LJU241" s="56"/>
      <c r="LJV241" s="56"/>
      <c r="LJW241" s="56"/>
      <c r="LJX241" s="56"/>
      <c r="LJY241" s="56"/>
      <c r="LJZ241" s="56"/>
      <c r="LKA241" s="56"/>
      <c r="LKB241" s="56"/>
      <c r="LKC241" s="56"/>
      <c r="LKD241" s="56"/>
      <c r="LKE241" s="56"/>
      <c r="LKF241" s="56"/>
      <c r="LKG241" s="56"/>
      <c r="LKH241" s="56"/>
      <c r="LKI241" s="56"/>
      <c r="LKJ241" s="56"/>
      <c r="LKK241" s="56"/>
      <c r="LKL241" s="56"/>
      <c r="LKM241" s="56"/>
      <c r="LKN241" s="56"/>
      <c r="LKO241" s="56"/>
      <c r="LKP241" s="56"/>
      <c r="LKQ241" s="56"/>
      <c r="LKR241" s="56"/>
      <c r="LKS241" s="56"/>
      <c r="LKT241" s="56"/>
      <c r="LKU241" s="56"/>
      <c r="LKV241" s="56"/>
      <c r="LKW241" s="56"/>
      <c r="LKX241" s="56"/>
      <c r="LKY241" s="56"/>
      <c r="LKZ241" s="56"/>
      <c r="LLA241" s="56"/>
      <c r="LLB241" s="56"/>
      <c r="LLC241" s="56"/>
      <c r="LLD241" s="56"/>
      <c r="LLE241" s="56"/>
      <c r="LLF241" s="56"/>
      <c r="LLG241" s="56"/>
      <c r="LLH241" s="56"/>
      <c r="LLI241" s="56"/>
      <c r="LLJ241" s="56"/>
      <c r="LLK241" s="56"/>
      <c r="LLL241" s="56"/>
      <c r="LLM241" s="56"/>
      <c r="LLN241" s="56"/>
      <c r="LLO241" s="56"/>
      <c r="LLP241" s="56"/>
      <c r="LLQ241" s="56"/>
      <c r="LLR241" s="56"/>
      <c r="LLS241" s="56"/>
      <c r="LLT241" s="56"/>
      <c r="LLU241" s="56"/>
      <c r="LLV241" s="56"/>
      <c r="LLW241" s="56"/>
      <c r="LLX241" s="56"/>
      <c r="LLY241" s="56"/>
      <c r="LLZ241" s="56"/>
      <c r="LMA241" s="56"/>
      <c r="LMB241" s="56"/>
      <c r="LMC241" s="56"/>
      <c r="LMD241" s="56"/>
      <c r="LME241" s="56"/>
      <c r="LMF241" s="56"/>
      <c r="LMG241" s="56"/>
      <c r="LMH241" s="56"/>
      <c r="LMI241" s="56"/>
      <c r="LMJ241" s="56"/>
      <c r="LMK241" s="56"/>
      <c r="LML241" s="56"/>
      <c r="LMM241" s="56"/>
      <c r="LMN241" s="56"/>
      <c r="LMO241" s="56"/>
      <c r="LMP241" s="56"/>
      <c r="LMQ241" s="56"/>
      <c r="LMR241" s="56"/>
      <c r="LMS241" s="56"/>
      <c r="LMT241" s="56"/>
      <c r="LMU241" s="56"/>
      <c r="LMV241" s="56"/>
      <c r="LMW241" s="56"/>
      <c r="LMX241" s="56"/>
      <c r="LMY241" s="56"/>
      <c r="LMZ241" s="56"/>
      <c r="LNA241" s="56"/>
      <c r="LNB241" s="56"/>
      <c r="LNC241" s="56"/>
      <c r="LND241" s="56"/>
      <c r="LNE241" s="56"/>
      <c r="LNF241" s="56"/>
      <c r="LNG241" s="56"/>
      <c r="LNH241" s="56"/>
      <c r="LNI241" s="56"/>
      <c r="LNJ241" s="56"/>
      <c r="LNK241" s="56"/>
      <c r="LNL241" s="56"/>
      <c r="LNM241" s="56"/>
      <c r="LNN241" s="56"/>
      <c r="LNO241" s="56"/>
      <c r="LNP241" s="56"/>
      <c r="LNQ241" s="56"/>
      <c r="LNR241" s="56"/>
      <c r="LNS241" s="56"/>
      <c r="LNT241" s="56"/>
      <c r="LNU241" s="56"/>
      <c r="LNV241" s="56"/>
      <c r="LNW241" s="56"/>
      <c r="LNX241" s="56"/>
      <c r="LNY241" s="56"/>
      <c r="LNZ241" s="56"/>
      <c r="LOA241" s="56"/>
      <c r="LOB241" s="56"/>
      <c r="LOC241" s="56"/>
      <c r="LOD241" s="56"/>
      <c r="LOE241" s="56"/>
      <c r="LOF241" s="56"/>
      <c r="LOG241" s="56"/>
      <c r="LOH241" s="56"/>
      <c r="LOI241" s="56"/>
      <c r="LOJ241" s="56"/>
      <c r="LOK241" s="56"/>
      <c r="LOL241" s="56"/>
      <c r="LOM241" s="56"/>
      <c r="LON241" s="56"/>
      <c r="LOO241" s="56"/>
      <c r="LOP241" s="56"/>
      <c r="LOQ241" s="56"/>
      <c r="LOR241" s="56"/>
      <c r="LOS241" s="56"/>
      <c r="LOT241" s="56"/>
      <c r="LOU241" s="56"/>
      <c r="LOV241" s="56"/>
      <c r="LOW241" s="56"/>
      <c r="LOX241" s="56"/>
      <c r="LOY241" s="56"/>
      <c r="LOZ241" s="56"/>
      <c r="LPA241" s="56"/>
      <c r="LPB241" s="56"/>
      <c r="LPC241" s="56"/>
      <c r="LPD241" s="56"/>
      <c r="LPE241" s="56"/>
      <c r="LPF241" s="56"/>
      <c r="LPG241" s="56"/>
      <c r="LPH241" s="56"/>
      <c r="LPI241" s="56"/>
      <c r="LPJ241" s="56"/>
      <c r="LPK241" s="56"/>
      <c r="LPL241" s="56"/>
      <c r="LPM241" s="56"/>
      <c r="LPN241" s="56"/>
      <c r="LPO241" s="56"/>
      <c r="LPP241" s="56"/>
      <c r="LPQ241" s="56"/>
      <c r="LPR241" s="56"/>
      <c r="LPS241" s="56"/>
      <c r="LPT241" s="56"/>
      <c r="LPU241" s="56"/>
      <c r="LPV241" s="56"/>
      <c r="LPW241" s="56"/>
      <c r="LPX241" s="56"/>
      <c r="LPY241" s="56"/>
      <c r="LPZ241" s="56"/>
      <c r="LQA241" s="56"/>
      <c r="LQB241" s="56"/>
      <c r="LQC241" s="56"/>
      <c r="LQD241" s="56"/>
      <c r="LQE241" s="56"/>
      <c r="LQF241" s="56"/>
      <c r="LQG241" s="56"/>
      <c r="LQH241" s="56"/>
      <c r="LQI241" s="56"/>
      <c r="LQJ241" s="56"/>
      <c r="LQK241" s="56"/>
      <c r="LQL241" s="56"/>
      <c r="LQM241" s="56"/>
      <c r="LQN241" s="56"/>
      <c r="LQO241" s="56"/>
      <c r="LQP241" s="56"/>
      <c r="LQQ241" s="56"/>
      <c r="LQR241" s="56"/>
      <c r="LQS241" s="56"/>
      <c r="LQT241" s="56"/>
      <c r="LQU241" s="56"/>
      <c r="LQV241" s="56"/>
      <c r="LQW241" s="56"/>
      <c r="LQX241" s="56"/>
      <c r="LQY241" s="56"/>
      <c r="LQZ241" s="56"/>
      <c r="LRA241" s="56"/>
      <c r="LRB241" s="56"/>
      <c r="LRC241" s="56"/>
      <c r="LRD241" s="56"/>
      <c r="LRE241" s="56"/>
      <c r="LRF241" s="56"/>
      <c r="LRG241" s="56"/>
      <c r="LRH241" s="56"/>
      <c r="LRI241" s="56"/>
      <c r="LRJ241" s="56"/>
      <c r="LRK241" s="56"/>
      <c r="LRL241" s="56"/>
      <c r="LRM241" s="56"/>
      <c r="LRN241" s="56"/>
      <c r="LRO241" s="56"/>
      <c r="LRP241" s="56"/>
      <c r="LRQ241" s="56"/>
      <c r="LRR241" s="56"/>
      <c r="LRS241" s="56"/>
      <c r="LRT241" s="56"/>
      <c r="LRU241" s="56"/>
      <c r="LRV241" s="56"/>
      <c r="LRW241" s="56"/>
      <c r="LRX241" s="56"/>
      <c r="LRY241" s="56"/>
      <c r="LRZ241" s="56"/>
      <c r="LSA241" s="56"/>
      <c r="LSB241" s="56"/>
      <c r="LSC241" s="56"/>
      <c r="LSD241" s="56"/>
      <c r="LSE241" s="56"/>
      <c r="LSF241" s="56"/>
      <c r="LSG241" s="56"/>
      <c r="LSH241" s="56"/>
      <c r="LSI241" s="56"/>
      <c r="LSJ241" s="56"/>
      <c r="LSK241" s="56"/>
      <c r="LSL241" s="56"/>
      <c r="LSM241" s="56"/>
      <c r="LSN241" s="56"/>
      <c r="LSO241" s="56"/>
      <c r="LSP241" s="56"/>
      <c r="LSQ241" s="56"/>
      <c r="LSR241" s="56"/>
      <c r="LSS241" s="56"/>
      <c r="LST241" s="56"/>
      <c r="LSU241" s="56"/>
      <c r="LSV241" s="56"/>
      <c r="LSW241" s="56"/>
      <c r="LSX241" s="56"/>
      <c r="LSY241" s="56"/>
      <c r="LSZ241" s="56"/>
      <c r="LTA241" s="56"/>
      <c r="LTB241" s="56"/>
      <c r="LTC241" s="56"/>
      <c r="LTD241" s="56"/>
      <c r="LTE241" s="56"/>
      <c r="LTF241" s="56"/>
      <c r="LTG241" s="56"/>
      <c r="LTH241" s="56"/>
      <c r="LTI241" s="56"/>
      <c r="LTJ241" s="56"/>
      <c r="LTK241" s="56"/>
      <c r="LTL241" s="56"/>
      <c r="LTM241" s="56"/>
      <c r="LTN241" s="56"/>
      <c r="LTO241" s="56"/>
      <c r="LTP241" s="56"/>
      <c r="LTQ241" s="56"/>
      <c r="LTR241" s="56"/>
      <c r="LTS241" s="56"/>
      <c r="LTT241" s="56"/>
      <c r="LTU241" s="56"/>
      <c r="LTV241" s="56"/>
      <c r="LTW241" s="56"/>
      <c r="LTX241" s="56"/>
      <c r="LTY241" s="56"/>
      <c r="LTZ241" s="56"/>
      <c r="LUA241" s="56"/>
      <c r="LUB241" s="56"/>
      <c r="LUC241" s="56"/>
      <c r="LUD241" s="56"/>
      <c r="LUE241" s="56"/>
      <c r="LUF241" s="56"/>
      <c r="LUG241" s="56"/>
      <c r="LUH241" s="56"/>
      <c r="LUI241" s="56"/>
      <c r="LUJ241" s="56"/>
      <c r="LUK241" s="56"/>
      <c r="LUL241" s="56"/>
      <c r="LUM241" s="56"/>
      <c r="LUN241" s="56"/>
      <c r="LUO241" s="56"/>
      <c r="LUP241" s="56"/>
      <c r="LUQ241" s="56"/>
      <c r="LUR241" s="56"/>
      <c r="LUS241" s="56"/>
      <c r="LUT241" s="56"/>
      <c r="LUU241" s="56"/>
      <c r="LUV241" s="56"/>
      <c r="LUW241" s="56"/>
      <c r="LUX241" s="56"/>
      <c r="LUY241" s="56"/>
      <c r="LUZ241" s="56"/>
      <c r="LVA241" s="56"/>
      <c r="LVB241" s="56"/>
      <c r="LVC241" s="56"/>
      <c r="LVD241" s="56"/>
      <c r="LVE241" s="56"/>
      <c r="LVF241" s="56"/>
      <c r="LVG241" s="56"/>
      <c r="LVH241" s="56"/>
      <c r="LVI241" s="56"/>
      <c r="LVJ241" s="56"/>
      <c r="LVK241" s="56"/>
      <c r="LVL241" s="56"/>
      <c r="LVM241" s="56"/>
      <c r="LVN241" s="56"/>
      <c r="LVO241" s="56"/>
      <c r="LVP241" s="56"/>
      <c r="LVQ241" s="56"/>
      <c r="LVR241" s="56"/>
      <c r="LVS241" s="56"/>
      <c r="LVT241" s="56"/>
      <c r="LVU241" s="56"/>
      <c r="LVV241" s="56"/>
      <c r="LVW241" s="56"/>
      <c r="LVX241" s="56"/>
      <c r="LVY241" s="56"/>
      <c r="LVZ241" s="56"/>
      <c r="LWA241" s="56"/>
      <c r="LWB241" s="56"/>
      <c r="LWC241" s="56"/>
      <c r="LWD241" s="56"/>
      <c r="LWE241" s="56"/>
      <c r="LWF241" s="56"/>
      <c r="LWG241" s="56"/>
      <c r="LWH241" s="56"/>
      <c r="LWI241" s="56"/>
      <c r="LWJ241" s="56"/>
      <c r="LWK241" s="56"/>
      <c r="LWL241" s="56"/>
      <c r="LWM241" s="56"/>
      <c r="LWN241" s="56"/>
      <c r="LWO241" s="56"/>
      <c r="LWP241" s="56"/>
      <c r="LWQ241" s="56"/>
      <c r="LWR241" s="56"/>
      <c r="LWS241" s="56"/>
      <c r="LWT241" s="56"/>
      <c r="LWU241" s="56"/>
      <c r="LWV241" s="56"/>
      <c r="LWW241" s="56"/>
      <c r="LWX241" s="56"/>
      <c r="LWY241" s="56"/>
      <c r="LWZ241" s="56"/>
      <c r="LXA241" s="56"/>
      <c r="LXB241" s="56"/>
      <c r="LXC241" s="56"/>
      <c r="LXD241" s="56"/>
      <c r="LXE241" s="56"/>
      <c r="LXF241" s="56"/>
      <c r="LXG241" s="56"/>
      <c r="LXH241" s="56"/>
      <c r="LXI241" s="56"/>
      <c r="LXJ241" s="56"/>
      <c r="LXK241" s="56"/>
      <c r="LXL241" s="56"/>
      <c r="LXM241" s="56"/>
      <c r="LXN241" s="56"/>
      <c r="LXO241" s="56"/>
      <c r="LXP241" s="56"/>
      <c r="LXQ241" s="56"/>
      <c r="LXR241" s="56"/>
      <c r="LXS241" s="56"/>
      <c r="LXT241" s="56"/>
      <c r="LXU241" s="56"/>
      <c r="LXV241" s="56"/>
      <c r="LXW241" s="56"/>
      <c r="LXX241" s="56"/>
      <c r="LXY241" s="56"/>
      <c r="LXZ241" s="56"/>
      <c r="LYA241" s="56"/>
      <c r="LYB241" s="56"/>
      <c r="LYC241" s="56"/>
      <c r="LYD241" s="56"/>
      <c r="LYE241" s="56"/>
      <c r="LYF241" s="56"/>
      <c r="LYG241" s="56"/>
      <c r="LYH241" s="56"/>
      <c r="LYI241" s="56"/>
      <c r="LYJ241" s="56"/>
      <c r="LYK241" s="56"/>
      <c r="LYL241" s="56"/>
      <c r="LYM241" s="56"/>
      <c r="LYN241" s="56"/>
      <c r="LYO241" s="56"/>
      <c r="LYP241" s="56"/>
      <c r="LYQ241" s="56"/>
      <c r="LYR241" s="56"/>
      <c r="LYS241" s="56"/>
      <c r="LYT241" s="56"/>
      <c r="LYU241" s="56"/>
      <c r="LYV241" s="56"/>
      <c r="LYW241" s="56"/>
      <c r="LYX241" s="56"/>
      <c r="LYY241" s="56"/>
      <c r="LYZ241" s="56"/>
      <c r="LZA241" s="56"/>
      <c r="LZB241" s="56"/>
      <c r="LZC241" s="56"/>
      <c r="LZD241" s="56"/>
      <c r="LZE241" s="56"/>
      <c r="LZF241" s="56"/>
      <c r="LZG241" s="56"/>
      <c r="LZH241" s="56"/>
      <c r="LZI241" s="56"/>
      <c r="LZJ241" s="56"/>
      <c r="LZK241" s="56"/>
      <c r="LZL241" s="56"/>
      <c r="LZM241" s="56"/>
      <c r="LZN241" s="56"/>
      <c r="LZO241" s="56"/>
      <c r="LZP241" s="56"/>
      <c r="LZQ241" s="56"/>
      <c r="LZR241" s="56"/>
      <c r="LZS241" s="56"/>
      <c r="LZT241" s="56"/>
      <c r="LZU241" s="56"/>
      <c r="LZV241" s="56"/>
      <c r="LZW241" s="56"/>
      <c r="LZX241" s="56"/>
      <c r="LZY241" s="56"/>
      <c r="LZZ241" s="56"/>
      <c r="MAA241" s="56"/>
      <c r="MAB241" s="56"/>
      <c r="MAC241" s="56"/>
      <c r="MAD241" s="56"/>
      <c r="MAE241" s="56"/>
      <c r="MAF241" s="56"/>
      <c r="MAG241" s="56"/>
      <c r="MAH241" s="56"/>
      <c r="MAI241" s="56"/>
      <c r="MAJ241" s="56"/>
      <c r="MAK241" s="56"/>
      <c r="MAL241" s="56"/>
      <c r="MAM241" s="56"/>
      <c r="MAN241" s="56"/>
      <c r="MAO241" s="56"/>
      <c r="MAP241" s="56"/>
      <c r="MAQ241" s="56"/>
      <c r="MAR241" s="56"/>
      <c r="MAS241" s="56"/>
      <c r="MAT241" s="56"/>
      <c r="MAU241" s="56"/>
      <c r="MAV241" s="56"/>
      <c r="MAW241" s="56"/>
      <c r="MAX241" s="56"/>
      <c r="MAY241" s="56"/>
      <c r="MAZ241" s="56"/>
      <c r="MBA241" s="56"/>
      <c r="MBB241" s="56"/>
      <c r="MBC241" s="56"/>
      <c r="MBD241" s="56"/>
      <c r="MBE241" s="56"/>
      <c r="MBF241" s="56"/>
      <c r="MBG241" s="56"/>
      <c r="MBH241" s="56"/>
      <c r="MBI241" s="56"/>
      <c r="MBJ241" s="56"/>
      <c r="MBK241" s="56"/>
      <c r="MBL241" s="56"/>
      <c r="MBM241" s="56"/>
      <c r="MBN241" s="56"/>
      <c r="MBO241" s="56"/>
      <c r="MBP241" s="56"/>
      <c r="MBQ241" s="56"/>
      <c r="MBR241" s="56"/>
      <c r="MBS241" s="56"/>
      <c r="MBT241" s="56"/>
      <c r="MBU241" s="56"/>
      <c r="MBV241" s="56"/>
      <c r="MBW241" s="56"/>
      <c r="MBX241" s="56"/>
      <c r="MBY241" s="56"/>
      <c r="MBZ241" s="56"/>
      <c r="MCA241" s="56"/>
      <c r="MCB241" s="56"/>
      <c r="MCC241" s="56"/>
      <c r="MCD241" s="56"/>
      <c r="MCE241" s="56"/>
      <c r="MCF241" s="56"/>
      <c r="MCG241" s="56"/>
      <c r="MCH241" s="56"/>
      <c r="MCI241" s="56"/>
      <c r="MCJ241" s="56"/>
      <c r="MCK241" s="56"/>
      <c r="MCL241" s="56"/>
      <c r="MCM241" s="56"/>
      <c r="MCN241" s="56"/>
      <c r="MCO241" s="56"/>
      <c r="MCP241" s="56"/>
      <c r="MCQ241" s="56"/>
      <c r="MCR241" s="56"/>
      <c r="MCS241" s="56"/>
      <c r="MCT241" s="56"/>
      <c r="MCU241" s="56"/>
      <c r="MCV241" s="56"/>
      <c r="MCW241" s="56"/>
      <c r="MCX241" s="56"/>
      <c r="MCY241" s="56"/>
      <c r="MCZ241" s="56"/>
      <c r="MDA241" s="56"/>
      <c r="MDB241" s="56"/>
      <c r="MDC241" s="56"/>
      <c r="MDD241" s="56"/>
      <c r="MDE241" s="56"/>
      <c r="MDF241" s="56"/>
      <c r="MDG241" s="56"/>
      <c r="MDH241" s="56"/>
      <c r="MDI241" s="56"/>
      <c r="MDJ241" s="56"/>
      <c r="MDK241" s="56"/>
      <c r="MDL241" s="56"/>
      <c r="MDM241" s="56"/>
      <c r="MDN241" s="56"/>
      <c r="MDO241" s="56"/>
      <c r="MDP241" s="56"/>
      <c r="MDQ241" s="56"/>
      <c r="MDR241" s="56"/>
      <c r="MDS241" s="56"/>
      <c r="MDT241" s="56"/>
      <c r="MDU241" s="56"/>
      <c r="MDV241" s="56"/>
      <c r="MDW241" s="56"/>
      <c r="MDX241" s="56"/>
      <c r="MDY241" s="56"/>
      <c r="MDZ241" s="56"/>
      <c r="MEA241" s="56"/>
      <c r="MEB241" s="56"/>
      <c r="MEC241" s="56"/>
      <c r="MED241" s="56"/>
      <c r="MEE241" s="56"/>
      <c r="MEF241" s="56"/>
      <c r="MEG241" s="56"/>
      <c r="MEH241" s="56"/>
      <c r="MEI241" s="56"/>
      <c r="MEJ241" s="56"/>
      <c r="MEK241" s="56"/>
      <c r="MEL241" s="56"/>
      <c r="MEM241" s="56"/>
      <c r="MEN241" s="56"/>
      <c r="MEO241" s="56"/>
      <c r="MEP241" s="56"/>
      <c r="MEQ241" s="56"/>
      <c r="MER241" s="56"/>
      <c r="MES241" s="56"/>
      <c r="MET241" s="56"/>
      <c r="MEU241" s="56"/>
      <c r="MEV241" s="56"/>
      <c r="MEW241" s="56"/>
      <c r="MEX241" s="56"/>
      <c r="MEY241" s="56"/>
      <c r="MEZ241" s="56"/>
      <c r="MFA241" s="56"/>
      <c r="MFB241" s="56"/>
      <c r="MFC241" s="56"/>
      <c r="MFD241" s="56"/>
      <c r="MFE241" s="56"/>
      <c r="MFF241" s="56"/>
      <c r="MFG241" s="56"/>
      <c r="MFH241" s="56"/>
      <c r="MFI241" s="56"/>
      <c r="MFJ241" s="56"/>
      <c r="MFK241" s="56"/>
      <c r="MFL241" s="56"/>
      <c r="MFM241" s="56"/>
      <c r="MFN241" s="56"/>
      <c r="MFO241" s="56"/>
      <c r="MFP241" s="56"/>
      <c r="MFQ241" s="56"/>
      <c r="MFR241" s="56"/>
      <c r="MFS241" s="56"/>
      <c r="MFT241" s="56"/>
      <c r="MFU241" s="56"/>
      <c r="MFV241" s="56"/>
      <c r="MFW241" s="56"/>
      <c r="MFX241" s="56"/>
      <c r="MFY241" s="56"/>
      <c r="MFZ241" s="56"/>
      <c r="MGA241" s="56"/>
      <c r="MGB241" s="56"/>
      <c r="MGC241" s="56"/>
      <c r="MGD241" s="56"/>
      <c r="MGE241" s="56"/>
      <c r="MGF241" s="56"/>
      <c r="MGG241" s="56"/>
      <c r="MGH241" s="56"/>
      <c r="MGI241" s="56"/>
      <c r="MGJ241" s="56"/>
      <c r="MGK241" s="56"/>
      <c r="MGL241" s="56"/>
      <c r="MGM241" s="56"/>
      <c r="MGN241" s="56"/>
      <c r="MGO241" s="56"/>
      <c r="MGP241" s="56"/>
      <c r="MGQ241" s="56"/>
      <c r="MGR241" s="56"/>
      <c r="MGS241" s="56"/>
      <c r="MGT241" s="56"/>
      <c r="MGU241" s="56"/>
      <c r="MGV241" s="56"/>
      <c r="MGW241" s="56"/>
      <c r="MGX241" s="56"/>
      <c r="MGY241" s="56"/>
      <c r="MGZ241" s="56"/>
      <c r="MHA241" s="56"/>
      <c r="MHB241" s="56"/>
      <c r="MHC241" s="56"/>
      <c r="MHD241" s="56"/>
      <c r="MHE241" s="56"/>
      <c r="MHF241" s="56"/>
      <c r="MHG241" s="56"/>
      <c r="MHH241" s="56"/>
      <c r="MHI241" s="56"/>
      <c r="MHJ241" s="56"/>
      <c r="MHK241" s="56"/>
      <c r="MHL241" s="56"/>
      <c r="MHM241" s="56"/>
      <c r="MHN241" s="56"/>
      <c r="MHO241" s="56"/>
      <c r="MHP241" s="56"/>
      <c r="MHQ241" s="56"/>
      <c r="MHR241" s="56"/>
      <c r="MHS241" s="56"/>
      <c r="MHT241" s="56"/>
      <c r="MHU241" s="56"/>
      <c r="MHV241" s="56"/>
      <c r="MHW241" s="56"/>
      <c r="MHX241" s="56"/>
      <c r="MHY241" s="56"/>
      <c r="MHZ241" s="56"/>
      <c r="MIA241" s="56"/>
      <c r="MIB241" s="56"/>
      <c r="MIC241" s="56"/>
      <c r="MID241" s="56"/>
      <c r="MIE241" s="56"/>
      <c r="MIF241" s="56"/>
      <c r="MIG241" s="56"/>
      <c r="MIH241" s="56"/>
      <c r="MII241" s="56"/>
      <c r="MIJ241" s="56"/>
      <c r="MIK241" s="56"/>
      <c r="MIL241" s="56"/>
      <c r="MIM241" s="56"/>
      <c r="MIN241" s="56"/>
      <c r="MIO241" s="56"/>
      <c r="MIP241" s="56"/>
      <c r="MIQ241" s="56"/>
      <c r="MIR241" s="56"/>
      <c r="MIS241" s="56"/>
      <c r="MIT241" s="56"/>
      <c r="MIU241" s="56"/>
      <c r="MIV241" s="56"/>
      <c r="MIW241" s="56"/>
      <c r="MIX241" s="56"/>
      <c r="MIY241" s="56"/>
      <c r="MIZ241" s="56"/>
      <c r="MJA241" s="56"/>
      <c r="MJB241" s="56"/>
      <c r="MJC241" s="56"/>
      <c r="MJD241" s="56"/>
      <c r="MJE241" s="56"/>
      <c r="MJF241" s="56"/>
      <c r="MJG241" s="56"/>
      <c r="MJH241" s="56"/>
      <c r="MJI241" s="56"/>
      <c r="MJJ241" s="56"/>
      <c r="MJK241" s="56"/>
      <c r="MJL241" s="56"/>
      <c r="MJM241" s="56"/>
      <c r="MJN241" s="56"/>
      <c r="MJO241" s="56"/>
      <c r="MJP241" s="56"/>
      <c r="MJQ241" s="56"/>
      <c r="MJR241" s="56"/>
      <c r="MJS241" s="56"/>
      <c r="MJT241" s="56"/>
      <c r="MJU241" s="56"/>
      <c r="MJV241" s="56"/>
      <c r="MJW241" s="56"/>
      <c r="MJX241" s="56"/>
      <c r="MJY241" s="56"/>
      <c r="MJZ241" s="56"/>
      <c r="MKA241" s="56"/>
      <c r="MKB241" s="56"/>
      <c r="MKC241" s="56"/>
      <c r="MKD241" s="56"/>
      <c r="MKE241" s="56"/>
      <c r="MKF241" s="56"/>
      <c r="MKG241" s="56"/>
      <c r="MKH241" s="56"/>
      <c r="MKI241" s="56"/>
      <c r="MKJ241" s="56"/>
      <c r="MKK241" s="56"/>
      <c r="MKL241" s="56"/>
      <c r="MKM241" s="56"/>
      <c r="MKN241" s="56"/>
      <c r="MKO241" s="56"/>
      <c r="MKP241" s="56"/>
      <c r="MKQ241" s="56"/>
      <c r="MKR241" s="56"/>
      <c r="MKS241" s="56"/>
      <c r="MKT241" s="56"/>
      <c r="MKU241" s="56"/>
      <c r="MKV241" s="56"/>
      <c r="MKW241" s="56"/>
      <c r="MKX241" s="56"/>
      <c r="MKY241" s="56"/>
      <c r="MKZ241" s="56"/>
      <c r="MLA241" s="56"/>
      <c r="MLB241" s="56"/>
      <c r="MLC241" s="56"/>
      <c r="MLD241" s="56"/>
      <c r="MLE241" s="56"/>
      <c r="MLF241" s="56"/>
      <c r="MLG241" s="56"/>
      <c r="MLH241" s="56"/>
      <c r="MLI241" s="56"/>
      <c r="MLJ241" s="56"/>
      <c r="MLK241" s="56"/>
      <c r="MLL241" s="56"/>
      <c r="MLM241" s="56"/>
      <c r="MLN241" s="56"/>
      <c r="MLO241" s="56"/>
      <c r="MLP241" s="56"/>
      <c r="MLQ241" s="56"/>
      <c r="MLR241" s="56"/>
      <c r="MLS241" s="56"/>
      <c r="MLT241" s="56"/>
      <c r="MLU241" s="56"/>
      <c r="MLV241" s="56"/>
      <c r="MLW241" s="56"/>
      <c r="MLX241" s="56"/>
      <c r="MLY241" s="56"/>
      <c r="MLZ241" s="56"/>
      <c r="MMA241" s="56"/>
      <c r="MMB241" s="56"/>
      <c r="MMC241" s="56"/>
      <c r="MMD241" s="56"/>
      <c r="MME241" s="56"/>
      <c r="MMF241" s="56"/>
      <c r="MMG241" s="56"/>
      <c r="MMH241" s="56"/>
      <c r="MMI241" s="56"/>
      <c r="MMJ241" s="56"/>
      <c r="MMK241" s="56"/>
      <c r="MML241" s="56"/>
      <c r="MMM241" s="56"/>
      <c r="MMN241" s="56"/>
      <c r="MMO241" s="56"/>
      <c r="MMP241" s="56"/>
      <c r="MMQ241" s="56"/>
      <c r="MMR241" s="56"/>
      <c r="MMS241" s="56"/>
      <c r="MMT241" s="56"/>
      <c r="MMU241" s="56"/>
      <c r="MMV241" s="56"/>
      <c r="MMW241" s="56"/>
      <c r="MMX241" s="56"/>
      <c r="MMY241" s="56"/>
      <c r="MMZ241" s="56"/>
      <c r="MNA241" s="56"/>
      <c r="MNB241" s="56"/>
      <c r="MNC241" s="56"/>
      <c r="MND241" s="56"/>
      <c r="MNE241" s="56"/>
      <c r="MNF241" s="56"/>
      <c r="MNG241" s="56"/>
      <c r="MNH241" s="56"/>
      <c r="MNI241" s="56"/>
      <c r="MNJ241" s="56"/>
      <c r="MNK241" s="56"/>
      <c r="MNL241" s="56"/>
      <c r="MNM241" s="56"/>
      <c r="MNN241" s="56"/>
      <c r="MNO241" s="56"/>
      <c r="MNP241" s="56"/>
      <c r="MNQ241" s="56"/>
      <c r="MNR241" s="56"/>
      <c r="MNS241" s="56"/>
      <c r="MNT241" s="56"/>
      <c r="MNU241" s="56"/>
      <c r="MNV241" s="56"/>
      <c r="MNW241" s="56"/>
      <c r="MNX241" s="56"/>
      <c r="MNY241" s="56"/>
      <c r="MNZ241" s="56"/>
      <c r="MOA241" s="56"/>
      <c r="MOB241" s="56"/>
      <c r="MOC241" s="56"/>
      <c r="MOD241" s="56"/>
      <c r="MOE241" s="56"/>
      <c r="MOF241" s="56"/>
      <c r="MOG241" s="56"/>
      <c r="MOH241" s="56"/>
      <c r="MOI241" s="56"/>
      <c r="MOJ241" s="56"/>
      <c r="MOK241" s="56"/>
      <c r="MOL241" s="56"/>
      <c r="MOM241" s="56"/>
      <c r="MON241" s="56"/>
      <c r="MOO241" s="56"/>
      <c r="MOP241" s="56"/>
      <c r="MOQ241" s="56"/>
      <c r="MOR241" s="56"/>
      <c r="MOS241" s="56"/>
      <c r="MOT241" s="56"/>
      <c r="MOU241" s="56"/>
      <c r="MOV241" s="56"/>
      <c r="MOW241" s="56"/>
      <c r="MOX241" s="56"/>
      <c r="MOY241" s="56"/>
      <c r="MOZ241" s="56"/>
      <c r="MPA241" s="56"/>
      <c r="MPB241" s="56"/>
      <c r="MPC241" s="56"/>
      <c r="MPD241" s="56"/>
      <c r="MPE241" s="56"/>
      <c r="MPF241" s="56"/>
      <c r="MPG241" s="56"/>
      <c r="MPH241" s="56"/>
      <c r="MPI241" s="56"/>
      <c r="MPJ241" s="56"/>
      <c r="MPK241" s="56"/>
      <c r="MPL241" s="56"/>
      <c r="MPM241" s="56"/>
      <c r="MPN241" s="56"/>
      <c r="MPO241" s="56"/>
      <c r="MPP241" s="56"/>
      <c r="MPQ241" s="56"/>
      <c r="MPR241" s="56"/>
      <c r="MPS241" s="56"/>
      <c r="MPT241" s="56"/>
      <c r="MPU241" s="56"/>
      <c r="MPV241" s="56"/>
      <c r="MPW241" s="56"/>
      <c r="MPX241" s="56"/>
      <c r="MPY241" s="56"/>
      <c r="MPZ241" s="56"/>
      <c r="MQA241" s="56"/>
      <c r="MQB241" s="56"/>
      <c r="MQC241" s="56"/>
      <c r="MQD241" s="56"/>
      <c r="MQE241" s="56"/>
      <c r="MQF241" s="56"/>
      <c r="MQG241" s="56"/>
      <c r="MQH241" s="56"/>
      <c r="MQI241" s="56"/>
      <c r="MQJ241" s="56"/>
      <c r="MQK241" s="56"/>
      <c r="MQL241" s="56"/>
      <c r="MQM241" s="56"/>
      <c r="MQN241" s="56"/>
      <c r="MQO241" s="56"/>
      <c r="MQP241" s="56"/>
      <c r="MQQ241" s="56"/>
      <c r="MQR241" s="56"/>
      <c r="MQS241" s="56"/>
      <c r="MQT241" s="56"/>
      <c r="MQU241" s="56"/>
      <c r="MQV241" s="56"/>
      <c r="MQW241" s="56"/>
      <c r="MQX241" s="56"/>
      <c r="MQY241" s="56"/>
      <c r="MQZ241" s="56"/>
      <c r="MRA241" s="56"/>
      <c r="MRB241" s="56"/>
      <c r="MRC241" s="56"/>
      <c r="MRD241" s="56"/>
      <c r="MRE241" s="56"/>
      <c r="MRF241" s="56"/>
      <c r="MRG241" s="56"/>
      <c r="MRH241" s="56"/>
      <c r="MRI241" s="56"/>
      <c r="MRJ241" s="56"/>
      <c r="MRK241" s="56"/>
      <c r="MRL241" s="56"/>
      <c r="MRM241" s="56"/>
      <c r="MRN241" s="56"/>
      <c r="MRO241" s="56"/>
      <c r="MRP241" s="56"/>
      <c r="MRQ241" s="56"/>
      <c r="MRR241" s="56"/>
      <c r="MRS241" s="56"/>
      <c r="MRT241" s="56"/>
      <c r="MRU241" s="56"/>
      <c r="MRV241" s="56"/>
      <c r="MRW241" s="56"/>
      <c r="MRX241" s="56"/>
      <c r="MRY241" s="56"/>
      <c r="MRZ241" s="56"/>
      <c r="MSA241" s="56"/>
      <c r="MSB241" s="56"/>
      <c r="MSC241" s="56"/>
      <c r="MSD241" s="56"/>
      <c r="MSE241" s="56"/>
      <c r="MSF241" s="56"/>
      <c r="MSG241" s="56"/>
      <c r="MSH241" s="56"/>
      <c r="MSI241" s="56"/>
      <c r="MSJ241" s="56"/>
      <c r="MSK241" s="56"/>
      <c r="MSL241" s="56"/>
      <c r="MSM241" s="56"/>
      <c r="MSN241" s="56"/>
      <c r="MSO241" s="56"/>
      <c r="MSP241" s="56"/>
      <c r="MSQ241" s="56"/>
      <c r="MSR241" s="56"/>
      <c r="MSS241" s="56"/>
      <c r="MST241" s="56"/>
      <c r="MSU241" s="56"/>
      <c r="MSV241" s="56"/>
      <c r="MSW241" s="56"/>
      <c r="MSX241" s="56"/>
      <c r="MSY241" s="56"/>
      <c r="MSZ241" s="56"/>
      <c r="MTA241" s="56"/>
      <c r="MTB241" s="56"/>
      <c r="MTC241" s="56"/>
      <c r="MTD241" s="56"/>
      <c r="MTE241" s="56"/>
      <c r="MTF241" s="56"/>
      <c r="MTG241" s="56"/>
      <c r="MTH241" s="56"/>
      <c r="MTI241" s="56"/>
      <c r="MTJ241" s="56"/>
      <c r="MTK241" s="56"/>
      <c r="MTL241" s="56"/>
      <c r="MTM241" s="56"/>
      <c r="MTN241" s="56"/>
      <c r="MTO241" s="56"/>
      <c r="MTP241" s="56"/>
      <c r="MTQ241" s="56"/>
      <c r="MTR241" s="56"/>
      <c r="MTS241" s="56"/>
      <c r="MTT241" s="56"/>
      <c r="MTU241" s="56"/>
      <c r="MTV241" s="56"/>
      <c r="MTW241" s="56"/>
      <c r="MTX241" s="56"/>
      <c r="MTY241" s="56"/>
      <c r="MTZ241" s="56"/>
      <c r="MUA241" s="56"/>
      <c r="MUB241" s="56"/>
      <c r="MUC241" s="56"/>
      <c r="MUD241" s="56"/>
      <c r="MUE241" s="56"/>
      <c r="MUF241" s="56"/>
      <c r="MUG241" s="56"/>
      <c r="MUH241" s="56"/>
      <c r="MUI241" s="56"/>
      <c r="MUJ241" s="56"/>
      <c r="MUK241" s="56"/>
      <c r="MUL241" s="56"/>
      <c r="MUM241" s="56"/>
      <c r="MUN241" s="56"/>
      <c r="MUO241" s="56"/>
      <c r="MUP241" s="56"/>
      <c r="MUQ241" s="56"/>
      <c r="MUR241" s="56"/>
      <c r="MUS241" s="56"/>
      <c r="MUT241" s="56"/>
      <c r="MUU241" s="56"/>
      <c r="MUV241" s="56"/>
      <c r="MUW241" s="56"/>
      <c r="MUX241" s="56"/>
      <c r="MUY241" s="56"/>
      <c r="MUZ241" s="56"/>
      <c r="MVA241" s="56"/>
      <c r="MVB241" s="56"/>
      <c r="MVC241" s="56"/>
      <c r="MVD241" s="56"/>
      <c r="MVE241" s="56"/>
      <c r="MVF241" s="56"/>
      <c r="MVG241" s="56"/>
      <c r="MVH241" s="56"/>
      <c r="MVI241" s="56"/>
      <c r="MVJ241" s="56"/>
      <c r="MVK241" s="56"/>
      <c r="MVL241" s="56"/>
      <c r="MVM241" s="56"/>
      <c r="MVN241" s="56"/>
      <c r="MVO241" s="56"/>
      <c r="MVP241" s="56"/>
      <c r="MVQ241" s="56"/>
      <c r="MVR241" s="56"/>
      <c r="MVS241" s="56"/>
      <c r="MVT241" s="56"/>
      <c r="MVU241" s="56"/>
      <c r="MVV241" s="56"/>
      <c r="MVW241" s="56"/>
      <c r="MVX241" s="56"/>
      <c r="MVY241" s="56"/>
      <c r="MVZ241" s="56"/>
      <c r="MWA241" s="56"/>
      <c r="MWB241" s="56"/>
      <c r="MWC241" s="56"/>
      <c r="MWD241" s="56"/>
      <c r="MWE241" s="56"/>
      <c r="MWF241" s="56"/>
      <c r="MWG241" s="56"/>
      <c r="MWH241" s="56"/>
      <c r="MWI241" s="56"/>
      <c r="MWJ241" s="56"/>
      <c r="MWK241" s="56"/>
      <c r="MWL241" s="56"/>
      <c r="MWM241" s="56"/>
      <c r="MWN241" s="56"/>
      <c r="MWO241" s="56"/>
      <c r="MWP241" s="56"/>
      <c r="MWQ241" s="56"/>
      <c r="MWR241" s="56"/>
      <c r="MWS241" s="56"/>
      <c r="MWT241" s="56"/>
      <c r="MWU241" s="56"/>
      <c r="MWV241" s="56"/>
      <c r="MWW241" s="56"/>
      <c r="MWX241" s="56"/>
      <c r="MWY241" s="56"/>
      <c r="MWZ241" s="56"/>
      <c r="MXA241" s="56"/>
      <c r="MXB241" s="56"/>
      <c r="MXC241" s="56"/>
      <c r="MXD241" s="56"/>
      <c r="MXE241" s="56"/>
      <c r="MXF241" s="56"/>
      <c r="MXG241" s="56"/>
      <c r="MXH241" s="56"/>
      <c r="MXI241" s="56"/>
      <c r="MXJ241" s="56"/>
      <c r="MXK241" s="56"/>
      <c r="MXL241" s="56"/>
      <c r="MXM241" s="56"/>
      <c r="MXN241" s="56"/>
      <c r="MXO241" s="56"/>
      <c r="MXP241" s="56"/>
      <c r="MXQ241" s="56"/>
      <c r="MXR241" s="56"/>
      <c r="MXS241" s="56"/>
      <c r="MXT241" s="56"/>
      <c r="MXU241" s="56"/>
      <c r="MXV241" s="56"/>
      <c r="MXW241" s="56"/>
      <c r="MXX241" s="56"/>
      <c r="MXY241" s="56"/>
      <c r="MXZ241" s="56"/>
      <c r="MYA241" s="56"/>
      <c r="MYB241" s="56"/>
      <c r="MYC241" s="56"/>
      <c r="MYD241" s="56"/>
      <c r="MYE241" s="56"/>
      <c r="MYF241" s="56"/>
      <c r="MYG241" s="56"/>
      <c r="MYH241" s="56"/>
      <c r="MYI241" s="56"/>
      <c r="MYJ241" s="56"/>
      <c r="MYK241" s="56"/>
      <c r="MYL241" s="56"/>
      <c r="MYM241" s="56"/>
      <c r="MYN241" s="56"/>
      <c r="MYO241" s="56"/>
      <c r="MYP241" s="56"/>
      <c r="MYQ241" s="56"/>
      <c r="MYR241" s="56"/>
      <c r="MYS241" s="56"/>
      <c r="MYT241" s="56"/>
      <c r="MYU241" s="56"/>
      <c r="MYV241" s="56"/>
      <c r="MYW241" s="56"/>
      <c r="MYX241" s="56"/>
      <c r="MYY241" s="56"/>
      <c r="MYZ241" s="56"/>
      <c r="MZA241" s="56"/>
      <c r="MZB241" s="56"/>
      <c r="MZC241" s="56"/>
      <c r="MZD241" s="56"/>
      <c r="MZE241" s="56"/>
      <c r="MZF241" s="56"/>
      <c r="MZG241" s="56"/>
      <c r="MZH241" s="56"/>
      <c r="MZI241" s="56"/>
      <c r="MZJ241" s="56"/>
      <c r="MZK241" s="56"/>
      <c r="MZL241" s="56"/>
      <c r="MZM241" s="56"/>
      <c r="MZN241" s="56"/>
      <c r="MZO241" s="56"/>
      <c r="MZP241" s="56"/>
      <c r="MZQ241" s="56"/>
      <c r="MZR241" s="56"/>
      <c r="MZS241" s="56"/>
      <c r="MZT241" s="56"/>
      <c r="MZU241" s="56"/>
      <c r="MZV241" s="56"/>
      <c r="MZW241" s="56"/>
      <c r="MZX241" s="56"/>
      <c r="MZY241" s="56"/>
      <c r="MZZ241" s="56"/>
      <c r="NAA241" s="56"/>
      <c r="NAB241" s="56"/>
      <c r="NAC241" s="56"/>
      <c r="NAD241" s="56"/>
      <c r="NAE241" s="56"/>
      <c r="NAF241" s="56"/>
      <c r="NAG241" s="56"/>
      <c r="NAH241" s="56"/>
      <c r="NAI241" s="56"/>
      <c r="NAJ241" s="56"/>
      <c r="NAK241" s="56"/>
      <c r="NAL241" s="56"/>
      <c r="NAM241" s="56"/>
      <c r="NAN241" s="56"/>
      <c r="NAO241" s="56"/>
      <c r="NAP241" s="56"/>
      <c r="NAQ241" s="56"/>
      <c r="NAR241" s="56"/>
      <c r="NAS241" s="56"/>
      <c r="NAT241" s="56"/>
      <c r="NAU241" s="56"/>
      <c r="NAV241" s="56"/>
      <c r="NAW241" s="56"/>
      <c r="NAX241" s="56"/>
      <c r="NAY241" s="56"/>
      <c r="NAZ241" s="56"/>
      <c r="NBA241" s="56"/>
      <c r="NBB241" s="56"/>
      <c r="NBC241" s="56"/>
      <c r="NBD241" s="56"/>
      <c r="NBE241" s="56"/>
      <c r="NBF241" s="56"/>
      <c r="NBG241" s="56"/>
      <c r="NBH241" s="56"/>
      <c r="NBI241" s="56"/>
      <c r="NBJ241" s="56"/>
      <c r="NBK241" s="56"/>
      <c r="NBL241" s="56"/>
      <c r="NBM241" s="56"/>
      <c r="NBN241" s="56"/>
      <c r="NBO241" s="56"/>
      <c r="NBP241" s="56"/>
      <c r="NBQ241" s="56"/>
      <c r="NBR241" s="56"/>
      <c r="NBS241" s="56"/>
      <c r="NBT241" s="56"/>
      <c r="NBU241" s="56"/>
      <c r="NBV241" s="56"/>
      <c r="NBW241" s="56"/>
      <c r="NBX241" s="56"/>
      <c r="NBY241" s="56"/>
      <c r="NBZ241" s="56"/>
      <c r="NCA241" s="56"/>
      <c r="NCB241" s="56"/>
      <c r="NCC241" s="56"/>
      <c r="NCD241" s="56"/>
      <c r="NCE241" s="56"/>
      <c r="NCF241" s="56"/>
      <c r="NCG241" s="56"/>
      <c r="NCH241" s="56"/>
      <c r="NCI241" s="56"/>
      <c r="NCJ241" s="56"/>
      <c r="NCK241" s="56"/>
      <c r="NCL241" s="56"/>
      <c r="NCM241" s="56"/>
      <c r="NCN241" s="56"/>
      <c r="NCO241" s="56"/>
      <c r="NCP241" s="56"/>
      <c r="NCQ241" s="56"/>
      <c r="NCR241" s="56"/>
      <c r="NCS241" s="56"/>
      <c r="NCT241" s="56"/>
      <c r="NCU241" s="56"/>
      <c r="NCV241" s="56"/>
      <c r="NCW241" s="56"/>
      <c r="NCX241" s="56"/>
      <c r="NCY241" s="56"/>
      <c r="NCZ241" s="56"/>
      <c r="NDA241" s="56"/>
      <c r="NDB241" s="56"/>
      <c r="NDC241" s="56"/>
      <c r="NDD241" s="56"/>
      <c r="NDE241" s="56"/>
      <c r="NDF241" s="56"/>
      <c r="NDG241" s="56"/>
      <c r="NDH241" s="56"/>
      <c r="NDI241" s="56"/>
      <c r="NDJ241" s="56"/>
      <c r="NDK241" s="56"/>
      <c r="NDL241" s="56"/>
      <c r="NDM241" s="56"/>
      <c r="NDN241" s="56"/>
      <c r="NDO241" s="56"/>
      <c r="NDP241" s="56"/>
      <c r="NDQ241" s="56"/>
      <c r="NDR241" s="56"/>
      <c r="NDS241" s="56"/>
      <c r="NDT241" s="56"/>
      <c r="NDU241" s="56"/>
      <c r="NDV241" s="56"/>
      <c r="NDW241" s="56"/>
      <c r="NDX241" s="56"/>
      <c r="NDY241" s="56"/>
      <c r="NDZ241" s="56"/>
      <c r="NEA241" s="56"/>
      <c r="NEB241" s="56"/>
      <c r="NEC241" s="56"/>
      <c r="NED241" s="56"/>
      <c r="NEE241" s="56"/>
      <c r="NEF241" s="56"/>
      <c r="NEG241" s="56"/>
      <c r="NEH241" s="56"/>
      <c r="NEI241" s="56"/>
      <c r="NEJ241" s="56"/>
      <c r="NEK241" s="56"/>
      <c r="NEL241" s="56"/>
      <c r="NEM241" s="56"/>
      <c r="NEN241" s="56"/>
      <c r="NEO241" s="56"/>
      <c r="NEP241" s="56"/>
      <c r="NEQ241" s="56"/>
      <c r="NER241" s="56"/>
      <c r="NES241" s="56"/>
      <c r="NET241" s="56"/>
      <c r="NEU241" s="56"/>
      <c r="NEV241" s="56"/>
      <c r="NEW241" s="56"/>
      <c r="NEX241" s="56"/>
      <c r="NEY241" s="56"/>
      <c r="NEZ241" s="56"/>
      <c r="NFA241" s="56"/>
      <c r="NFB241" s="56"/>
      <c r="NFC241" s="56"/>
      <c r="NFD241" s="56"/>
      <c r="NFE241" s="56"/>
      <c r="NFF241" s="56"/>
      <c r="NFG241" s="56"/>
      <c r="NFH241" s="56"/>
      <c r="NFI241" s="56"/>
      <c r="NFJ241" s="56"/>
      <c r="NFK241" s="56"/>
      <c r="NFL241" s="56"/>
      <c r="NFM241" s="56"/>
      <c r="NFN241" s="56"/>
      <c r="NFO241" s="56"/>
      <c r="NFP241" s="56"/>
      <c r="NFQ241" s="56"/>
      <c r="NFR241" s="56"/>
      <c r="NFS241" s="56"/>
      <c r="NFT241" s="56"/>
      <c r="NFU241" s="56"/>
      <c r="NFV241" s="56"/>
      <c r="NFW241" s="56"/>
      <c r="NFX241" s="56"/>
      <c r="NFY241" s="56"/>
      <c r="NFZ241" s="56"/>
      <c r="NGA241" s="56"/>
      <c r="NGB241" s="56"/>
      <c r="NGC241" s="56"/>
      <c r="NGD241" s="56"/>
      <c r="NGE241" s="56"/>
      <c r="NGF241" s="56"/>
      <c r="NGG241" s="56"/>
      <c r="NGH241" s="56"/>
      <c r="NGI241" s="56"/>
      <c r="NGJ241" s="56"/>
      <c r="NGK241" s="56"/>
      <c r="NGL241" s="56"/>
      <c r="NGM241" s="56"/>
      <c r="NGN241" s="56"/>
      <c r="NGO241" s="56"/>
      <c r="NGP241" s="56"/>
      <c r="NGQ241" s="56"/>
      <c r="NGR241" s="56"/>
      <c r="NGS241" s="56"/>
      <c r="NGT241" s="56"/>
      <c r="NGU241" s="56"/>
      <c r="NGV241" s="56"/>
      <c r="NGW241" s="56"/>
      <c r="NGX241" s="56"/>
      <c r="NGY241" s="56"/>
      <c r="NGZ241" s="56"/>
      <c r="NHA241" s="56"/>
      <c r="NHB241" s="56"/>
      <c r="NHC241" s="56"/>
      <c r="NHD241" s="56"/>
      <c r="NHE241" s="56"/>
      <c r="NHF241" s="56"/>
      <c r="NHG241" s="56"/>
      <c r="NHH241" s="56"/>
      <c r="NHI241" s="56"/>
      <c r="NHJ241" s="56"/>
      <c r="NHK241" s="56"/>
      <c r="NHL241" s="56"/>
      <c r="NHM241" s="56"/>
      <c r="NHN241" s="56"/>
      <c r="NHO241" s="56"/>
      <c r="NHP241" s="56"/>
      <c r="NHQ241" s="56"/>
      <c r="NHR241" s="56"/>
      <c r="NHS241" s="56"/>
      <c r="NHT241" s="56"/>
      <c r="NHU241" s="56"/>
      <c r="NHV241" s="56"/>
      <c r="NHW241" s="56"/>
      <c r="NHX241" s="56"/>
      <c r="NHY241" s="56"/>
      <c r="NHZ241" s="56"/>
      <c r="NIA241" s="56"/>
      <c r="NIB241" s="56"/>
      <c r="NIC241" s="56"/>
      <c r="NID241" s="56"/>
      <c r="NIE241" s="56"/>
      <c r="NIF241" s="56"/>
      <c r="NIG241" s="56"/>
      <c r="NIH241" s="56"/>
      <c r="NII241" s="56"/>
      <c r="NIJ241" s="56"/>
      <c r="NIK241" s="56"/>
      <c r="NIL241" s="56"/>
      <c r="NIM241" s="56"/>
      <c r="NIN241" s="56"/>
      <c r="NIO241" s="56"/>
      <c r="NIP241" s="56"/>
      <c r="NIQ241" s="56"/>
      <c r="NIR241" s="56"/>
      <c r="NIS241" s="56"/>
      <c r="NIT241" s="56"/>
      <c r="NIU241" s="56"/>
      <c r="NIV241" s="56"/>
      <c r="NIW241" s="56"/>
      <c r="NIX241" s="56"/>
      <c r="NIY241" s="56"/>
      <c r="NIZ241" s="56"/>
      <c r="NJA241" s="56"/>
      <c r="NJB241" s="56"/>
      <c r="NJC241" s="56"/>
      <c r="NJD241" s="56"/>
      <c r="NJE241" s="56"/>
      <c r="NJF241" s="56"/>
      <c r="NJG241" s="56"/>
      <c r="NJH241" s="56"/>
      <c r="NJI241" s="56"/>
      <c r="NJJ241" s="56"/>
      <c r="NJK241" s="56"/>
      <c r="NJL241" s="56"/>
      <c r="NJM241" s="56"/>
      <c r="NJN241" s="56"/>
      <c r="NJO241" s="56"/>
      <c r="NJP241" s="56"/>
      <c r="NJQ241" s="56"/>
      <c r="NJR241" s="56"/>
      <c r="NJS241" s="56"/>
      <c r="NJT241" s="56"/>
      <c r="NJU241" s="56"/>
      <c r="NJV241" s="56"/>
      <c r="NJW241" s="56"/>
      <c r="NJX241" s="56"/>
      <c r="NJY241" s="56"/>
      <c r="NJZ241" s="56"/>
      <c r="NKA241" s="56"/>
      <c r="NKB241" s="56"/>
      <c r="NKC241" s="56"/>
      <c r="NKD241" s="56"/>
      <c r="NKE241" s="56"/>
      <c r="NKF241" s="56"/>
      <c r="NKG241" s="56"/>
      <c r="NKH241" s="56"/>
      <c r="NKI241" s="56"/>
      <c r="NKJ241" s="56"/>
      <c r="NKK241" s="56"/>
      <c r="NKL241" s="56"/>
      <c r="NKM241" s="56"/>
      <c r="NKN241" s="56"/>
      <c r="NKO241" s="56"/>
      <c r="NKP241" s="56"/>
      <c r="NKQ241" s="56"/>
      <c r="NKR241" s="56"/>
      <c r="NKS241" s="56"/>
      <c r="NKT241" s="56"/>
      <c r="NKU241" s="56"/>
      <c r="NKV241" s="56"/>
      <c r="NKW241" s="56"/>
      <c r="NKX241" s="56"/>
      <c r="NKY241" s="56"/>
      <c r="NKZ241" s="56"/>
      <c r="NLA241" s="56"/>
      <c r="NLB241" s="56"/>
      <c r="NLC241" s="56"/>
      <c r="NLD241" s="56"/>
      <c r="NLE241" s="56"/>
      <c r="NLF241" s="56"/>
      <c r="NLG241" s="56"/>
      <c r="NLH241" s="56"/>
      <c r="NLI241" s="56"/>
      <c r="NLJ241" s="56"/>
      <c r="NLK241" s="56"/>
      <c r="NLL241" s="56"/>
      <c r="NLM241" s="56"/>
      <c r="NLN241" s="56"/>
      <c r="NLO241" s="56"/>
      <c r="NLP241" s="56"/>
      <c r="NLQ241" s="56"/>
      <c r="NLR241" s="56"/>
      <c r="NLS241" s="56"/>
      <c r="NLT241" s="56"/>
      <c r="NLU241" s="56"/>
      <c r="NLV241" s="56"/>
      <c r="NLW241" s="56"/>
      <c r="NLX241" s="56"/>
      <c r="NLY241" s="56"/>
      <c r="NLZ241" s="56"/>
      <c r="NMA241" s="56"/>
      <c r="NMB241" s="56"/>
      <c r="NMC241" s="56"/>
      <c r="NMD241" s="56"/>
      <c r="NME241" s="56"/>
      <c r="NMF241" s="56"/>
      <c r="NMG241" s="56"/>
      <c r="NMH241" s="56"/>
      <c r="NMI241" s="56"/>
      <c r="NMJ241" s="56"/>
      <c r="NMK241" s="56"/>
      <c r="NML241" s="56"/>
      <c r="NMM241" s="56"/>
      <c r="NMN241" s="56"/>
      <c r="NMO241" s="56"/>
      <c r="NMP241" s="56"/>
      <c r="NMQ241" s="56"/>
      <c r="NMR241" s="56"/>
      <c r="NMS241" s="56"/>
      <c r="NMT241" s="56"/>
      <c r="NMU241" s="56"/>
      <c r="NMV241" s="56"/>
      <c r="NMW241" s="56"/>
      <c r="NMX241" s="56"/>
      <c r="NMY241" s="56"/>
      <c r="NMZ241" s="56"/>
      <c r="NNA241" s="56"/>
      <c r="NNB241" s="56"/>
      <c r="NNC241" s="56"/>
      <c r="NND241" s="56"/>
      <c r="NNE241" s="56"/>
      <c r="NNF241" s="56"/>
      <c r="NNG241" s="56"/>
      <c r="NNH241" s="56"/>
      <c r="NNI241" s="56"/>
      <c r="NNJ241" s="56"/>
      <c r="NNK241" s="56"/>
      <c r="NNL241" s="56"/>
      <c r="NNM241" s="56"/>
      <c r="NNN241" s="56"/>
      <c r="NNO241" s="56"/>
      <c r="NNP241" s="56"/>
      <c r="NNQ241" s="56"/>
      <c r="NNR241" s="56"/>
      <c r="NNS241" s="56"/>
      <c r="NNT241" s="56"/>
      <c r="NNU241" s="56"/>
      <c r="NNV241" s="56"/>
      <c r="NNW241" s="56"/>
      <c r="NNX241" s="56"/>
      <c r="NNY241" s="56"/>
      <c r="NNZ241" s="56"/>
      <c r="NOA241" s="56"/>
      <c r="NOB241" s="56"/>
      <c r="NOC241" s="56"/>
      <c r="NOD241" s="56"/>
      <c r="NOE241" s="56"/>
      <c r="NOF241" s="56"/>
      <c r="NOG241" s="56"/>
      <c r="NOH241" s="56"/>
      <c r="NOI241" s="56"/>
      <c r="NOJ241" s="56"/>
      <c r="NOK241" s="56"/>
      <c r="NOL241" s="56"/>
      <c r="NOM241" s="56"/>
      <c r="NON241" s="56"/>
      <c r="NOO241" s="56"/>
      <c r="NOP241" s="56"/>
      <c r="NOQ241" s="56"/>
      <c r="NOR241" s="56"/>
      <c r="NOS241" s="56"/>
      <c r="NOT241" s="56"/>
      <c r="NOU241" s="56"/>
      <c r="NOV241" s="56"/>
      <c r="NOW241" s="56"/>
      <c r="NOX241" s="56"/>
      <c r="NOY241" s="56"/>
      <c r="NOZ241" s="56"/>
      <c r="NPA241" s="56"/>
      <c r="NPB241" s="56"/>
      <c r="NPC241" s="56"/>
      <c r="NPD241" s="56"/>
      <c r="NPE241" s="56"/>
      <c r="NPF241" s="56"/>
      <c r="NPG241" s="56"/>
      <c r="NPH241" s="56"/>
      <c r="NPI241" s="56"/>
      <c r="NPJ241" s="56"/>
      <c r="NPK241" s="56"/>
      <c r="NPL241" s="56"/>
      <c r="NPM241" s="56"/>
      <c r="NPN241" s="56"/>
      <c r="NPO241" s="56"/>
      <c r="NPP241" s="56"/>
      <c r="NPQ241" s="56"/>
      <c r="NPR241" s="56"/>
      <c r="NPS241" s="56"/>
      <c r="NPT241" s="56"/>
      <c r="NPU241" s="56"/>
      <c r="NPV241" s="56"/>
      <c r="NPW241" s="56"/>
      <c r="NPX241" s="56"/>
      <c r="NPY241" s="56"/>
      <c r="NPZ241" s="56"/>
      <c r="NQA241" s="56"/>
      <c r="NQB241" s="56"/>
      <c r="NQC241" s="56"/>
      <c r="NQD241" s="56"/>
      <c r="NQE241" s="56"/>
      <c r="NQF241" s="56"/>
      <c r="NQG241" s="56"/>
      <c r="NQH241" s="56"/>
      <c r="NQI241" s="56"/>
      <c r="NQJ241" s="56"/>
      <c r="NQK241" s="56"/>
      <c r="NQL241" s="56"/>
      <c r="NQM241" s="56"/>
      <c r="NQN241" s="56"/>
      <c r="NQO241" s="56"/>
      <c r="NQP241" s="56"/>
      <c r="NQQ241" s="56"/>
      <c r="NQR241" s="56"/>
      <c r="NQS241" s="56"/>
      <c r="NQT241" s="56"/>
      <c r="NQU241" s="56"/>
      <c r="NQV241" s="56"/>
      <c r="NQW241" s="56"/>
      <c r="NQX241" s="56"/>
      <c r="NQY241" s="56"/>
      <c r="NQZ241" s="56"/>
      <c r="NRA241" s="56"/>
      <c r="NRB241" s="56"/>
      <c r="NRC241" s="56"/>
      <c r="NRD241" s="56"/>
      <c r="NRE241" s="56"/>
      <c r="NRF241" s="56"/>
      <c r="NRG241" s="56"/>
      <c r="NRH241" s="56"/>
      <c r="NRI241" s="56"/>
      <c r="NRJ241" s="56"/>
      <c r="NRK241" s="56"/>
      <c r="NRL241" s="56"/>
      <c r="NRM241" s="56"/>
      <c r="NRN241" s="56"/>
      <c r="NRO241" s="56"/>
      <c r="NRP241" s="56"/>
      <c r="NRQ241" s="56"/>
      <c r="NRR241" s="56"/>
      <c r="NRS241" s="56"/>
      <c r="NRT241" s="56"/>
      <c r="NRU241" s="56"/>
      <c r="NRV241" s="56"/>
      <c r="NRW241" s="56"/>
      <c r="NRX241" s="56"/>
      <c r="NRY241" s="56"/>
      <c r="NRZ241" s="56"/>
      <c r="NSA241" s="56"/>
      <c r="NSB241" s="56"/>
      <c r="NSC241" s="56"/>
      <c r="NSD241" s="56"/>
      <c r="NSE241" s="56"/>
      <c r="NSF241" s="56"/>
      <c r="NSG241" s="56"/>
      <c r="NSH241" s="56"/>
      <c r="NSI241" s="56"/>
      <c r="NSJ241" s="56"/>
      <c r="NSK241" s="56"/>
      <c r="NSL241" s="56"/>
      <c r="NSM241" s="56"/>
      <c r="NSN241" s="56"/>
      <c r="NSO241" s="56"/>
      <c r="NSP241" s="56"/>
      <c r="NSQ241" s="56"/>
      <c r="NSR241" s="56"/>
      <c r="NSS241" s="56"/>
      <c r="NST241" s="56"/>
      <c r="NSU241" s="56"/>
      <c r="NSV241" s="56"/>
      <c r="NSW241" s="56"/>
      <c r="NSX241" s="56"/>
      <c r="NSY241" s="56"/>
      <c r="NSZ241" s="56"/>
      <c r="NTA241" s="56"/>
      <c r="NTB241" s="56"/>
      <c r="NTC241" s="56"/>
      <c r="NTD241" s="56"/>
      <c r="NTE241" s="56"/>
      <c r="NTF241" s="56"/>
      <c r="NTG241" s="56"/>
      <c r="NTH241" s="56"/>
      <c r="NTI241" s="56"/>
      <c r="NTJ241" s="56"/>
      <c r="NTK241" s="56"/>
      <c r="NTL241" s="56"/>
      <c r="NTM241" s="56"/>
      <c r="NTN241" s="56"/>
      <c r="NTO241" s="56"/>
      <c r="NTP241" s="56"/>
      <c r="NTQ241" s="56"/>
      <c r="NTR241" s="56"/>
      <c r="NTS241" s="56"/>
      <c r="NTT241" s="56"/>
      <c r="NTU241" s="56"/>
      <c r="NTV241" s="56"/>
      <c r="NTW241" s="56"/>
      <c r="NTX241" s="56"/>
      <c r="NTY241" s="56"/>
      <c r="NTZ241" s="56"/>
      <c r="NUA241" s="56"/>
      <c r="NUB241" s="56"/>
      <c r="NUC241" s="56"/>
      <c r="NUD241" s="56"/>
      <c r="NUE241" s="56"/>
      <c r="NUF241" s="56"/>
      <c r="NUG241" s="56"/>
      <c r="NUH241" s="56"/>
      <c r="NUI241" s="56"/>
      <c r="NUJ241" s="56"/>
      <c r="NUK241" s="56"/>
      <c r="NUL241" s="56"/>
      <c r="NUM241" s="56"/>
      <c r="NUN241" s="56"/>
      <c r="NUO241" s="56"/>
      <c r="NUP241" s="56"/>
      <c r="NUQ241" s="56"/>
      <c r="NUR241" s="56"/>
      <c r="NUS241" s="56"/>
      <c r="NUT241" s="56"/>
      <c r="NUU241" s="56"/>
      <c r="NUV241" s="56"/>
      <c r="NUW241" s="56"/>
      <c r="NUX241" s="56"/>
      <c r="NUY241" s="56"/>
      <c r="NUZ241" s="56"/>
      <c r="NVA241" s="56"/>
      <c r="NVB241" s="56"/>
      <c r="NVC241" s="56"/>
      <c r="NVD241" s="56"/>
      <c r="NVE241" s="56"/>
      <c r="NVF241" s="56"/>
      <c r="NVG241" s="56"/>
      <c r="NVH241" s="56"/>
      <c r="NVI241" s="56"/>
      <c r="NVJ241" s="56"/>
      <c r="NVK241" s="56"/>
      <c r="NVL241" s="56"/>
      <c r="NVM241" s="56"/>
      <c r="NVN241" s="56"/>
      <c r="NVO241" s="56"/>
      <c r="NVP241" s="56"/>
      <c r="NVQ241" s="56"/>
      <c r="NVR241" s="56"/>
      <c r="NVS241" s="56"/>
      <c r="NVT241" s="56"/>
      <c r="NVU241" s="56"/>
      <c r="NVV241" s="56"/>
      <c r="NVW241" s="56"/>
      <c r="NVX241" s="56"/>
      <c r="NVY241" s="56"/>
      <c r="NVZ241" s="56"/>
      <c r="NWA241" s="56"/>
      <c r="NWB241" s="56"/>
      <c r="NWC241" s="56"/>
      <c r="NWD241" s="56"/>
      <c r="NWE241" s="56"/>
      <c r="NWF241" s="56"/>
      <c r="NWG241" s="56"/>
      <c r="NWH241" s="56"/>
      <c r="NWI241" s="56"/>
      <c r="NWJ241" s="56"/>
      <c r="NWK241" s="56"/>
      <c r="NWL241" s="56"/>
      <c r="NWM241" s="56"/>
      <c r="NWN241" s="56"/>
      <c r="NWO241" s="56"/>
      <c r="NWP241" s="56"/>
      <c r="NWQ241" s="56"/>
      <c r="NWR241" s="56"/>
      <c r="NWS241" s="56"/>
      <c r="NWT241" s="56"/>
      <c r="NWU241" s="56"/>
      <c r="NWV241" s="56"/>
      <c r="NWW241" s="56"/>
      <c r="NWX241" s="56"/>
      <c r="NWY241" s="56"/>
      <c r="NWZ241" s="56"/>
      <c r="NXA241" s="56"/>
      <c r="NXB241" s="56"/>
      <c r="NXC241" s="56"/>
      <c r="NXD241" s="56"/>
      <c r="NXE241" s="56"/>
      <c r="NXF241" s="56"/>
      <c r="NXG241" s="56"/>
      <c r="NXH241" s="56"/>
      <c r="NXI241" s="56"/>
      <c r="NXJ241" s="56"/>
      <c r="NXK241" s="56"/>
      <c r="NXL241" s="56"/>
      <c r="NXM241" s="56"/>
      <c r="NXN241" s="56"/>
      <c r="NXO241" s="56"/>
      <c r="NXP241" s="56"/>
      <c r="NXQ241" s="56"/>
      <c r="NXR241" s="56"/>
      <c r="NXS241" s="56"/>
      <c r="NXT241" s="56"/>
      <c r="NXU241" s="56"/>
      <c r="NXV241" s="56"/>
      <c r="NXW241" s="56"/>
      <c r="NXX241" s="56"/>
      <c r="NXY241" s="56"/>
      <c r="NXZ241" s="56"/>
      <c r="NYA241" s="56"/>
      <c r="NYB241" s="56"/>
      <c r="NYC241" s="56"/>
      <c r="NYD241" s="56"/>
      <c r="NYE241" s="56"/>
      <c r="NYF241" s="56"/>
      <c r="NYG241" s="56"/>
      <c r="NYH241" s="56"/>
      <c r="NYI241" s="56"/>
      <c r="NYJ241" s="56"/>
      <c r="NYK241" s="56"/>
      <c r="NYL241" s="56"/>
      <c r="NYM241" s="56"/>
      <c r="NYN241" s="56"/>
      <c r="NYO241" s="56"/>
      <c r="NYP241" s="56"/>
      <c r="NYQ241" s="56"/>
      <c r="NYR241" s="56"/>
      <c r="NYS241" s="56"/>
      <c r="NYT241" s="56"/>
      <c r="NYU241" s="56"/>
      <c r="NYV241" s="56"/>
      <c r="NYW241" s="56"/>
      <c r="NYX241" s="56"/>
      <c r="NYY241" s="56"/>
      <c r="NYZ241" s="56"/>
      <c r="NZA241" s="56"/>
      <c r="NZB241" s="56"/>
      <c r="NZC241" s="56"/>
      <c r="NZD241" s="56"/>
      <c r="NZE241" s="56"/>
      <c r="NZF241" s="56"/>
      <c r="NZG241" s="56"/>
      <c r="NZH241" s="56"/>
      <c r="NZI241" s="56"/>
      <c r="NZJ241" s="56"/>
      <c r="NZK241" s="56"/>
      <c r="NZL241" s="56"/>
      <c r="NZM241" s="56"/>
      <c r="NZN241" s="56"/>
      <c r="NZO241" s="56"/>
      <c r="NZP241" s="56"/>
      <c r="NZQ241" s="56"/>
      <c r="NZR241" s="56"/>
      <c r="NZS241" s="56"/>
      <c r="NZT241" s="56"/>
      <c r="NZU241" s="56"/>
      <c r="NZV241" s="56"/>
      <c r="NZW241" s="56"/>
      <c r="NZX241" s="56"/>
      <c r="NZY241" s="56"/>
      <c r="NZZ241" s="56"/>
      <c r="OAA241" s="56"/>
      <c r="OAB241" s="56"/>
      <c r="OAC241" s="56"/>
      <c r="OAD241" s="56"/>
      <c r="OAE241" s="56"/>
      <c r="OAF241" s="56"/>
      <c r="OAG241" s="56"/>
      <c r="OAH241" s="56"/>
      <c r="OAI241" s="56"/>
      <c r="OAJ241" s="56"/>
      <c r="OAK241" s="56"/>
      <c r="OAL241" s="56"/>
      <c r="OAM241" s="56"/>
      <c r="OAN241" s="56"/>
      <c r="OAO241" s="56"/>
      <c r="OAP241" s="56"/>
      <c r="OAQ241" s="56"/>
      <c r="OAR241" s="56"/>
      <c r="OAS241" s="56"/>
      <c r="OAT241" s="56"/>
      <c r="OAU241" s="56"/>
      <c r="OAV241" s="56"/>
      <c r="OAW241" s="56"/>
      <c r="OAX241" s="56"/>
      <c r="OAY241" s="56"/>
      <c r="OAZ241" s="56"/>
      <c r="OBA241" s="56"/>
      <c r="OBB241" s="56"/>
      <c r="OBC241" s="56"/>
      <c r="OBD241" s="56"/>
      <c r="OBE241" s="56"/>
      <c r="OBF241" s="56"/>
      <c r="OBG241" s="56"/>
      <c r="OBH241" s="56"/>
      <c r="OBI241" s="56"/>
      <c r="OBJ241" s="56"/>
      <c r="OBK241" s="56"/>
      <c r="OBL241" s="56"/>
      <c r="OBM241" s="56"/>
      <c r="OBN241" s="56"/>
      <c r="OBO241" s="56"/>
      <c r="OBP241" s="56"/>
      <c r="OBQ241" s="56"/>
      <c r="OBR241" s="56"/>
      <c r="OBS241" s="56"/>
      <c r="OBT241" s="56"/>
      <c r="OBU241" s="56"/>
      <c r="OBV241" s="56"/>
      <c r="OBW241" s="56"/>
      <c r="OBX241" s="56"/>
      <c r="OBY241" s="56"/>
      <c r="OBZ241" s="56"/>
      <c r="OCA241" s="56"/>
      <c r="OCB241" s="56"/>
      <c r="OCC241" s="56"/>
      <c r="OCD241" s="56"/>
      <c r="OCE241" s="56"/>
      <c r="OCF241" s="56"/>
      <c r="OCG241" s="56"/>
      <c r="OCH241" s="56"/>
      <c r="OCI241" s="56"/>
      <c r="OCJ241" s="56"/>
      <c r="OCK241" s="56"/>
      <c r="OCL241" s="56"/>
      <c r="OCM241" s="56"/>
      <c r="OCN241" s="56"/>
      <c r="OCO241" s="56"/>
      <c r="OCP241" s="56"/>
      <c r="OCQ241" s="56"/>
      <c r="OCR241" s="56"/>
      <c r="OCS241" s="56"/>
      <c r="OCT241" s="56"/>
      <c r="OCU241" s="56"/>
      <c r="OCV241" s="56"/>
      <c r="OCW241" s="56"/>
      <c r="OCX241" s="56"/>
      <c r="OCY241" s="56"/>
      <c r="OCZ241" s="56"/>
      <c r="ODA241" s="56"/>
      <c r="ODB241" s="56"/>
      <c r="ODC241" s="56"/>
      <c r="ODD241" s="56"/>
      <c r="ODE241" s="56"/>
      <c r="ODF241" s="56"/>
      <c r="ODG241" s="56"/>
      <c r="ODH241" s="56"/>
      <c r="ODI241" s="56"/>
      <c r="ODJ241" s="56"/>
      <c r="ODK241" s="56"/>
      <c r="ODL241" s="56"/>
      <c r="ODM241" s="56"/>
      <c r="ODN241" s="56"/>
      <c r="ODO241" s="56"/>
      <c r="ODP241" s="56"/>
      <c r="ODQ241" s="56"/>
      <c r="ODR241" s="56"/>
      <c r="ODS241" s="56"/>
      <c r="ODT241" s="56"/>
      <c r="ODU241" s="56"/>
      <c r="ODV241" s="56"/>
      <c r="ODW241" s="56"/>
      <c r="ODX241" s="56"/>
      <c r="ODY241" s="56"/>
      <c r="ODZ241" s="56"/>
      <c r="OEA241" s="56"/>
      <c r="OEB241" s="56"/>
      <c r="OEC241" s="56"/>
      <c r="OED241" s="56"/>
      <c r="OEE241" s="56"/>
      <c r="OEF241" s="56"/>
      <c r="OEG241" s="56"/>
      <c r="OEH241" s="56"/>
      <c r="OEI241" s="56"/>
      <c r="OEJ241" s="56"/>
      <c r="OEK241" s="56"/>
      <c r="OEL241" s="56"/>
      <c r="OEM241" s="56"/>
      <c r="OEN241" s="56"/>
      <c r="OEO241" s="56"/>
      <c r="OEP241" s="56"/>
      <c r="OEQ241" s="56"/>
      <c r="OER241" s="56"/>
      <c r="OES241" s="56"/>
      <c r="OET241" s="56"/>
      <c r="OEU241" s="56"/>
      <c r="OEV241" s="56"/>
      <c r="OEW241" s="56"/>
      <c r="OEX241" s="56"/>
      <c r="OEY241" s="56"/>
      <c r="OEZ241" s="56"/>
      <c r="OFA241" s="56"/>
      <c r="OFB241" s="56"/>
      <c r="OFC241" s="56"/>
      <c r="OFD241" s="56"/>
      <c r="OFE241" s="56"/>
      <c r="OFF241" s="56"/>
      <c r="OFG241" s="56"/>
      <c r="OFH241" s="56"/>
      <c r="OFI241" s="56"/>
      <c r="OFJ241" s="56"/>
      <c r="OFK241" s="56"/>
      <c r="OFL241" s="56"/>
      <c r="OFM241" s="56"/>
      <c r="OFN241" s="56"/>
      <c r="OFO241" s="56"/>
      <c r="OFP241" s="56"/>
      <c r="OFQ241" s="56"/>
      <c r="OFR241" s="56"/>
      <c r="OFS241" s="56"/>
      <c r="OFT241" s="56"/>
      <c r="OFU241" s="56"/>
      <c r="OFV241" s="56"/>
      <c r="OFW241" s="56"/>
      <c r="OFX241" s="56"/>
      <c r="OFY241" s="56"/>
      <c r="OFZ241" s="56"/>
      <c r="OGA241" s="56"/>
      <c r="OGB241" s="56"/>
      <c r="OGC241" s="56"/>
      <c r="OGD241" s="56"/>
      <c r="OGE241" s="56"/>
      <c r="OGF241" s="56"/>
      <c r="OGG241" s="56"/>
      <c r="OGH241" s="56"/>
      <c r="OGI241" s="56"/>
      <c r="OGJ241" s="56"/>
      <c r="OGK241" s="56"/>
      <c r="OGL241" s="56"/>
      <c r="OGM241" s="56"/>
      <c r="OGN241" s="56"/>
      <c r="OGO241" s="56"/>
      <c r="OGP241" s="56"/>
      <c r="OGQ241" s="56"/>
      <c r="OGR241" s="56"/>
      <c r="OGS241" s="56"/>
      <c r="OGT241" s="56"/>
      <c r="OGU241" s="56"/>
      <c r="OGV241" s="56"/>
      <c r="OGW241" s="56"/>
      <c r="OGX241" s="56"/>
      <c r="OGY241" s="56"/>
      <c r="OGZ241" s="56"/>
      <c r="OHA241" s="56"/>
      <c r="OHB241" s="56"/>
      <c r="OHC241" s="56"/>
      <c r="OHD241" s="56"/>
      <c r="OHE241" s="56"/>
      <c r="OHF241" s="56"/>
      <c r="OHG241" s="56"/>
      <c r="OHH241" s="56"/>
      <c r="OHI241" s="56"/>
      <c r="OHJ241" s="56"/>
      <c r="OHK241" s="56"/>
      <c r="OHL241" s="56"/>
      <c r="OHM241" s="56"/>
      <c r="OHN241" s="56"/>
      <c r="OHO241" s="56"/>
      <c r="OHP241" s="56"/>
      <c r="OHQ241" s="56"/>
      <c r="OHR241" s="56"/>
      <c r="OHS241" s="56"/>
      <c r="OHT241" s="56"/>
      <c r="OHU241" s="56"/>
      <c r="OHV241" s="56"/>
      <c r="OHW241" s="56"/>
      <c r="OHX241" s="56"/>
      <c r="OHY241" s="56"/>
      <c r="OHZ241" s="56"/>
      <c r="OIA241" s="56"/>
      <c r="OIB241" s="56"/>
      <c r="OIC241" s="56"/>
      <c r="OID241" s="56"/>
      <c r="OIE241" s="56"/>
      <c r="OIF241" s="56"/>
      <c r="OIG241" s="56"/>
      <c r="OIH241" s="56"/>
      <c r="OII241" s="56"/>
      <c r="OIJ241" s="56"/>
      <c r="OIK241" s="56"/>
      <c r="OIL241" s="56"/>
      <c r="OIM241" s="56"/>
      <c r="OIN241" s="56"/>
      <c r="OIO241" s="56"/>
      <c r="OIP241" s="56"/>
      <c r="OIQ241" s="56"/>
      <c r="OIR241" s="56"/>
      <c r="OIS241" s="56"/>
      <c r="OIT241" s="56"/>
      <c r="OIU241" s="56"/>
      <c r="OIV241" s="56"/>
      <c r="OIW241" s="56"/>
      <c r="OIX241" s="56"/>
      <c r="OIY241" s="56"/>
      <c r="OIZ241" s="56"/>
      <c r="OJA241" s="56"/>
      <c r="OJB241" s="56"/>
      <c r="OJC241" s="56"/>
      <c r="OJD241" s="56"/>
      <c r="OJE241" s="56"/>
      <c r="OJF241" s="56"/>
      <c r="OJG241" s="56"/>
      <c r="OJH241" s="56"/>
      <c r="OJI241" s="56"/>
      <c r="OJJ241" s="56"/>
      <c r="OJK241" s="56"/>
      <c r="OJL241" s="56"/>
      <c r="OJM241" s="56"/>
      <c r="OJN241" s="56"/>
      <c r="OJO241" s="56"/>
      <c r="OJP241" s="56"/>
      <c r="OJQ241" s="56"/>
      <c r="OJR241" s="56"/>
      <c r="OJS241" s="56"/>
      <c r="OJT241" s="56"/>
      <c r="OJU241" s="56"/>
      <c r="OJV241" s="56"/>
      <c r="OJW241" s="56"/>
      <c r="OJX241" s="56"/>
      <c r="OJY241" s="56"/>
      <c r="OJZ241" s="56"/>
      <c r="OKA241" s="56"/>
      <c r="OKB241" s="56"/>
      <c r="OKC241" s="56"/>
      <c r="OKD241" s="56"/>
      <c r="OKE241" s="56"/>
      <c r="OKF241" s="56"/>
      <c r="OKG241" s="56"/>
      <c r="OKH241" s="56"/>
      <c r="OKI241" s="56"/>
      <c r="OKJ241" s="56"/>
      <c r="OKK241" s="56"/>
      <c r="OKL241" s="56"/>
      <c r="OKM241" s="56"/>
      <c r="OKN241" s="56"/>
      <c r="OKO241" s="56"/>
      <c r="OKP241" s="56"/>
      <c r="OKQ241" s="56"/>
      <c r="OKR241" s="56"/>
      <c r="OKS241" s="56"/>
      <c r="OKT241" s="56"/>
      <c r="OKU241" s="56"/>
      <c r="OKV241" s="56"/>
      <c r="OKW241" s="56"/>
      <c r="OKX241" s="56"/>
      <c r="OKY241" s="56"/>
      <c r="OKZ241" s="56"/>
      <c r="OLA241" s="56"/>
      <c r="OLB241" s="56"/>
      <c r="OLC241" s="56"/>
      <c r="OLD241" s="56"/>
      <c r="OLE241" s="56"/>
      <c r="OLF241" s="56"/>
      <c r="OLG241" s="56"/>
      <c r="OLH241" s="56"/>
      <c r="OLI241" s="56"/>
      <c r="OLJ241" s="56"/>
      <c r="OLK241" s="56"/>
      <c r="OLL241" s="56"/>
      <c r="OLM241" s="56"/>
      <c r="OLN241" s="56"/>
      <c r="OLO241" s="56"/>
      <c r="OLP241" s="56"/>
      <c r="OLQ241" s="56"/>
      <c r="OLR241" s="56"/>
      <c r="OLS241" s="56"/>
      <c r="OLT241" s="56"/>
      <c r="OLU241" s="56"/>
      <c r="OLV241" s="56"/>
      <c r="OLW241" s="56"/>
      <c r="OLX241" s="56"/>
      <c r="OLY241" s="56"/>
      <c r="OLZ241" s="56"/>
      <c r="OMA241" s="56"/>
      <c r="OMB241" s="56"/>
      <c r="OMC241" s="56"/>
      <c r="OMD241" s="56"/>
      <c r="OME241" s="56"/>
      <c r="OMF241" s="56"/>
      <c r="OMG241" s="56"/>
      <c r="OMH241" s="56"/>
      <c r="OMI241" s="56"/>
      <c r="OMJ241" s="56"/>
      <c r="OMK241" s="56"/>
      <c r="OML241" s="56"/>
      <c r="OMM241" s="56"/>
      <c r="OMN241" s="56"/>
      <c r="OMO241" s="56"/>
      <c r="OMP241" s="56"/>
      <c r="OMQ241" s="56"/>
      <c r="OMR241" s="56"/>
      <c r="OMS241" s="56"/>
      <c r="OMT241" s="56"/>
      <c r="OMU241" s="56"/>
      <c r="OMV241" s="56"/>
      <c r="OMW241" s="56"/>
      <c r="OMX241" s="56"/>
      <c r="OMY241" s="56"/>
      <c r="OMZ241" s="56"/>
      <c r="ONA241" s="56"/>
      <c r="ONB241" s="56"/>
      <c r="ONC241" s="56"/>
      <c r="OND241" s="56"/>
      <c r="ONE241" s="56"/>
      <c r="ONF241" s="56"/>
      <c r="ONG241" s="56"/>
      <c r="ONH241" s="56"/>
      <c r="ONI241" s="56"/>
      <c r="ONJ241" s="56"/>
      <c r="ONK241" s="56"/>
      <c r="ONL241" s="56"/>
      <c r="ONM241" s="56"/>
      <c r="ONN241" s="56"/>
      <c r="ONO241" s="56"/>
      <c r="ONP241" s="56"/>
      <c r="ONQ241" s="56"/>
      <c r="ONR241" s="56"/>
      <c r="ONS241" s="56"/>
      <c r="ONT241" s="56"/>
      <c r="ONU241" s="56"/>
      <c r="ONV241" s="56"/>
      <c r="ONW241" s="56"/>
      <c r="ONX241" s="56"/>
      <c r="ONY241" s="56"/>
      <c r="ONZ241" s="56"/>
      <c r="OOA241" s="56"/>
      <c r="OOB241" s="56"/>
      <c r="OOC241" s="56"/>
      <c r="OOD241" s="56"/>
      <c r="OOE241" s="56"/>
      <c r="OOF241" s="56"/>
      <c r="OOG241" s="56"/>
      <c r="OOH241" s="56"/>
      <c r="OOI241" s="56"/>
      <c r="OOJ241" s="56"/>
      <c r="OOK241" s="56"/>
      <c r="OOL241" s="56"/>
      <c r="OOM241" s="56"/>
      <c r="OON241" s="56"/>
      <c r="OOO241" s="56"/>
      <c r="OOP241" s="56"/>
      <c r="OOQ241" s="56"/>
      <c r="OOR241" s="56"/>
      <c r="OOS241" s="56"/>
      <c r="OOT241" s="56"/>
      <c r="OOU241" s="56"/>
      <c r="OOV241" s="56"/>
      <c r="OOW241" s="56"/>
      <c r="OOX241" s="56"/>
      <c r="OOY241" s="56"/>
      <c r="OOZ241" s="56"/>
      <c r="OPA241" s="56"/>
      <c r="OPB241" s="56"/>
      <c r="OPC241" s="56"/>
      <c r="OPD241" s="56"/>
      <c r="OPE241" s="56"/>
      <c r="OPF241" s="56"/>
      <c r="OPG241" s="56"/>
      <c r="OPH241" s="56"/>
      <c r="OPI241" s="56"/>
      <c r="OPJ241" s="56"/>
      <c r="OPK241" s="56"/>
      <c r="OPL241" s="56"/>
      <c r="OPM241" s="56"/>
      <c r="OPN241" s="56"/>
      <c r="OPO241" s="56"/>
      <c r="OPP241" s="56"/>
      <c r="OPQ241" s="56"/>
      <c r="OPR241" s="56"/>
      <c r="OPS241" s="56"/>
      <c r="OPT241" s="56"/>
      <c r="OPU241" s="56"/>
      <c r="OPV241" s="56"/>
      <c r="OPW241" s="56"/>
      <c r="OPX241" s="56"/>
      <c r="OPY241" s="56"/>
      <c r="OPZ241" s="56"/>
      <c r="OQA241" s="56"/>
      <c r="OQB241" s="56"/>
      <c r="OQC241" s="56"/>
      <c r="OQD241" s="56"/>
      <c r="OQE241" s="56"/>
      <c r="OQF241" s="56"/>
      <c r="OQG241" s="56"/>
      <c r="OQH241" s="56"/>
      <c r="OQI241" s="56"/>
      <c r="OQJ241" s="56"/>
      <c r="OQK241" s="56"/>
      <c r="OQL241" s="56"/>
      <c r="OQM241" s="56"/>
      <c r="OQN241" s="56"/>
      <c r="OQO241" s="56"/>
      <c r="OQP241" s="56"/>
      <c r="OQQ241" s="56"/>
      <c r="OQR241" s="56"/>
      <c r="OQS241" s="56"/>
      <c r="OQT241" s="56"/>
      <c r="OQU241" s="56"/>
      <c r="OQV241" s="56"/>
      <c r="OQW241" s="56"/>
      <c r="OQX241" s="56"/>
      <c r="OQY241" s="56"/>
      <c r="OQZ241" s="56"/>
      <c r="ORA241" s="56"/>
      <c r="ORB241" s="56"/>
      <c r="ORC241" s="56"/>
      <c r="ORD241" s="56"/>
      <c r="ORE241" s="56"/>
      <c r="ORF241" s="56"/>
      <c r="ORG241" s="56"/>
      <c r="ORH241" s="56"/>
      <c r="ORI241" s="56"/>
      <c r="ORJ241" s="56"/>
      <c r="ORK241" s="56"/>
      <c r="ORL241" s="56"/>
      <c r="ORM241" s="56"/>
      <c r="ORN241" s="56"/>
      <c r="ORO241" s="56"/>
      <c r="ORP241" s="56"/>
      <c r="ORQ241" s="56"/>
      <c r="ORR241" s="56"/>
      <c r="ORS241" s="56"/>
      <c r="ORT241" s="56"/>
      <c r="ORU241" s="56"/>
      <c r="ORV241" s="56"/>
      <c r="ORW241" s="56"/>
      <c r="ORX241" s="56"/>
      <c r="ORY241" s="56"/>
      <c r="ORZ241" s="56"/>
      <c r="OSA241" s="56"/>
      <c r="OSB241" s="56"/>
      <c r="OSC241" s="56"/>
      <c r="OSD241" s="56"/>
      <c r="OSE241" s="56"/>
      <c r="OSF241" s="56"/>
      <c r="OSG241" s="56"/>
      <c r="OSH241" s="56"/>
      <c r="OSI241" s="56"/>
      <c r="OSJ241" s="56"/>
      <c r="OSK241" s="56"/>
      <c r="OSL241" s="56"/>
      <c r="OSM241" s="56"/>
      <c r="OSN241" s="56"/>
      <c r="OSO241" s="56"/>
      <c r="OSP241" s="56"/>
      <c r="OSQ241" s="56"/>
      <c r="OSR241" s="56"/>
      <c r="OSS241" s="56"/>
      <c r="OST241" s="56"/>
      <c r="OSU241" s="56"/>
      <c r="OSV241" s="56"/>
      <c r="OSW241" s="56"/>
      <c r="OSX241" s="56"/>
      <c r="OSY241" s="56"/>
      <c r="OSZ241" s="56"/>
      <c r="OTA241" s="56"/>
      <c r="OTB241" s="56"/>
      <c r="OTC241" s="56"/>
      <c r="OTD241" s="56"/>
      <c r="OTE241" s="56"/>
      <c r="OTF241" s="56"/>
      <c r="OTG241" s="56"/>
      <c r="OTH241" s="56"/>
      <c r="OTI241" s="56"/>
      <c r="OTJ241" s="56"/>
      <c r="OTK241" s="56"/>
      <c r="OTL241" s="56"/>
      <c r="OTM241" s="56"/>
      <c r="OTN241" s="56"/>
      <c r="OTO241" s="56"/>
      <c r="OTP241" s="56"/>
      <c r="OTQ241" s="56"/>
      <c r="OTR241" s="56"/>
      <c r="OTS241" s="56"/>
      <c r="OTT241" s="56"/>
      <c r="OTU241" s="56"/>
      <c r="OTV241" s="56"/>
      <c r="OTW241" s="56"/>
      <c r="OTX241" s="56"/>
      <c r="OTY241" s="56"/>
      <c r="OTZ241" s="56"/>
      <c r="OUA241" s="56"/>
      <c r="OUB241" s="56"/>
      <c r="OUC241" s="56"/>
      <c r="OUD241" s="56"/>
      <c r="OUE241" s="56"/>
      <c r="OUF241" s="56"/>
      <c r="OUG241" s="56"/>
      <c r="OUH241" s="56"/>
      <c r="OUI241" s="56"/>
      <c r="OUJ241" s="56"/>
      <c r="OUK241" s="56"/>
      <c r="OUL241" s="56"/>
      <c r="OUM241" s="56"/>
      <c r="OUN241" s="56"/>
      <c r="OUO241" s="56"/>
      <c r="OUP241" s="56"/>
      <c r="OUQ241" s="56"/>
      <c r="OUR241" s="56"/>
      <c r="OUS241" s="56"/>
      <c r="OUT241" s="56"/>
      <c r="OUU241" s="56"/>
      <c r="OUV241" s="56"/>
      <c r="OUW241" s="56"/>
      <c r="OUX241" s="56"/>
      <c r="OUY241" s="56"/>
      <c r="OUZ241" s="56"/>
      <c r="OVA241" s="56"/>
      <c r="OVB241" s="56"/>
      <c r="OVC241" s="56"/>
      <c r="OVD241" s="56"/>
      <c r="OVE241" s="56"/>
      <c r="OVF241" s="56"/>
      <c r="OVG241" s="56"/>
      <c r="OVH241" s="56"/>
      <c r="OVI241" s="56"/>
      <c r="OVJ241" s="56"/>
      <c r="OVK241" s="56"/>
      <c r="OVL241" s="56"/>
      <c r="OVM241" s="56"/>
      <c r="OVN241" s="56"/>
      <c r="OVO241" s="56"/>
      <c r="OVP241" s="56"/>
      <c r="OVQ241" s="56"/>
      <c r="OVR241" s="56"/>
      <c r="OVS241" s="56"/>
      <c r="OVT241" s="56"/>
      <c r="OVU241" s="56"/>
      <c r="OVV241" s="56"/>
      <c r="OVW241" s="56"/>
      <c r="OVX241" s="56"/>
      <c r="OVY241" s="56"/>
      <c r="OVZ241" s="56"/>
      <c r="OWA241" s="56"/>
      <c r="OWB241" s="56"/>
      <c r="OWC241" s="56"/>
      <c r="OWD241" s="56"/>
      <c r="OWE241" s="56"/>
      <c r="OWF241" s="56"/>
      <c r="OWG241" s="56"/>
      <c r="OWH241" s="56"/>
      <c r="OWI241" s="56"/>
      <c r="OWJ241" s="56"/>
      <c r="OWK241" s="56"/>
      <c r="OWL241" s="56"/>
      <c r="OWM241" s="56"/>
      <c r="OWN241" s="56"/>
      <c r="OWO241" s="56"/>
      <c r="OWP241" s="56"/>
      <c r="OWQ241" s="56"/>
      <c r="OWR241" s="56"/>
      <c r="OWS241" s="56"/>
      <c r="OWT241" s="56"/>
      <c r="OWU241" s="56"/>
      <c r="OWV241" s="56"/>
      <c r="OWW241" s="56"/>
      <c r="OWX241" s="56"/>
      <c r="OWY241" s="56"/>
      <c r="OWZ241" s="56"/>
      <c r="OXA241" s="56"/>
      <c r="OXB241" s="56"/>
      <c r="OXC241" s="56"/>
      <c r="OXD241" s="56"/>
      <c r="OXE241" s="56"/>
      <c r="OXF241" s="56"/>
      <c r="OXG241" s="56"/>
      <c r="OXH241" s="56"/>
      <c r="OXI241" s="56"/>
      <c r="OXJ241" s="56"/>
      <c r="OXK241" s="56"/>
      <c r="OXL241" s="56"/>
      <c r="OXM241" s="56"/>
      <c r="OXN241" s="56"/>
      <c r="OXO241" s="56"/>
      <c r="OXP241" s="56"/>
      <c r="OXQ241" s="56"/>
      <c r="OXR241" s="56"/>
      <c r="OXS241" s="56"/>
      <c r="OXT241" s="56"/>
      <c r="OXU241" s="56"/>
      <c r="OXV241" s="56"/>
      <c r="OXW241" s="56"/>
      <c r="OXX241" s="56"/>
      <c r="OXY241" s="56"/>
      <c r="OXZ241" s="56"/>
      <c r="OYA241" s="56"/>
      <c r="OYB241" s="56"/>
      <c r="OYC241" s="56"/>
      <c r="OYD241" s="56"/>
      <c r="OYE241" s="56"/>
      <c r="OYF241" s="56"/>
      <c r="OYG241" s="56"/>
      <c r="OYH241" s="56"/>
      <c r="OYI241" s="56"/>
      <c r="OYJ241" s="56"/>
      <c r="OYK241" s="56"/>
      <c r="OYL241" s="56"/>
      <c r="OYM241" s="56"/>
      <c r="OYN241" s="56"/>
      <c r="OYO241" s="56"/>
      <c r="OYP241" s="56"/>
      <c r="OYQ241" s="56"/>
      <c r="OYR241" s="56"/>
      <c r="OYS241" s="56"/>
      <c r="OYT241" s="56"/>
      <c r="OYU241" s="56"/>
      <c r="OYV241" s="56"/>
      <c r="OYW241" s="56"/>
      <c r="OYX241" s="56"/>
      <c r="OYY241" s="56"/>
      <c r="OYZ241" s="56"/>
      <c r="OZA241" s="56"/>
      <c r="OZB241" s="56"/>
      <c r="OZC241" s="56"/>
      <c r="OZD241" s="56"/>
      <c r="OZE241" s="56"/>
      <c r="OZF241" s="56"/>
      <c r="OZG241" s="56"/>
      <c r="OZH241" s="56"/>
      <c r="OZI241" s="56"/>
      <c r="OZJ241" s="56"/>
      <c r="OZK241" s="56"/>
      <c r="OZL241" s="56"/>
      <c r="OZM241" s="56"/>
      <c r="OZN241" s="56"/>
      <c r="OZO241" s="56"/>
      <c r="OZP241" s="56"/>
      <c r="OZQ241" s="56"/>
      <c r="OZR241" s="56"/>
      <c r="OZS241" s="56"/>
      <c r="OZT241" s="56"/>
      <c r="OZU241" s="56"/>
      <c r="OZV241" s="56"/>
      <c r="OZW241" s="56"/>
      <c r="OZX241" s="56"/>
      <c r="OZY241" s="56"/>
      <c r="OZZ241" s="56"/>
      <c r="PAA241" s="56"/>
      <c r="PAB241" s="56"/>
      <c r="PAC241" s="56"/>
      <c r="PAD241" s="56"/>
      <c r="PAE241" s="56"/>
      <c r="PAF241" s="56"/>
      <c r="PAG241" s="56"/>
      <c r="PAH241" s="56"/>
      <c r="PAI241" s="56"/>
      <c r="PAJ241" s="56"/>
      <c r="PAK241" s="56"/>
      <c r="PAL241" s="56"/>
      <c r="PAM241" s="56"/>
      <c r="PAN241" s="56"/>
      <c r="PAO241" s="56"/>
      <c r="PAP241" s="56"/>
      <c r="PAQ241" s="56"/>
      <c r="PAR241" s="56"/>
      <c r="PAS241" s="56"/>
      <c r="PAT241" s="56"/>
      <c r="PAU241" s="56"/>
      <c r="PAV241" s="56"/>
      <c r="PAW241" s="56"/>
      <c r="PAX241" s="56"/>
      <c r="PAY241" s="56"/>
      <c r="PAZ241" s="56"/>
      <c r="PBA241" s="56"/>
      <c r="PBB241" s="56"/>
      <c r="PBC241" s="56"/>
      <c r="PBD241" s="56"/>
      <c r="PBE241" s="56"/>
      <c r="PBF241" s="56"/>
      <c r="PBG241" s="56"/>
      <c r="PBH241" s="56"/>
      <c r="PBI241" s="56"/>
      <c r="PBJ241" s="56"/>
      <c r="PBK241" s="56"/>
      <c r="PBL241" s="56"/>
      <c r="PBM241" s="56"/>
      <c r="PBN241" s="56"/>
      <c r="PBO241" s="56"/>
      <c r="PBP241" s="56"/>
      <c r="PBQ241" s="56"/>
      <c r="PBR241" s="56"/>
      <c r="PBS241" s="56"/>
      <c r="PBT241" s="56"/>
      <c r="PBU241" s="56"/>
      <c r="PBV241" s="56"/>
      <c r="PBW241" s="56"/>
      <c r="PBX241" s="56"/>
      <c r="PBY241" s="56"/>
      <c r="PBZ241" s="56"/>
      <c r="PCA241" s="56"/>
      <c r="PCB241" s="56"/>
      <c r="PCC241" s="56"/>
      <c r="PCD241" s="56"/>
      <c r="PCE241" s="56"/>
      <c r="PCF241" s="56"/>
      <c r="PCG241" s="56"/>
      <c r="PCH241" s="56"/>
      <c r="PCI241" s="56"/>
      <c r="PCJ241" s="56"/>
      <c r="PCK241" s="56"/>
      <c r="PCL241" s="56"/>
      <c r="PCM241" s="56"/>
      <c r="PCN241" s="56"/>
      <c r="PCO241" s="56"/>
      <c r="PCP241" s="56"/>
      <c r="PCQ241" s="56"/>
      <c r="PCR241" s="56"/>
      <c r="PCS241" s="56"/>
      <c r="PCT241" s="56"/>
      <c r="PCU241" s="56"/>
      <c r="PCV241" s="56"/>
      <c r="PCW241" s="56"/>
      <c r="PCX241" s="56"/>
      <c r="PCY241" s="56"/>
      <c r="PCZ241" s="56"/>
      <c r="PDA241" s="56"/>
      <c r="PDB241" s="56"/>
      <c r="PDC241" s="56"/>
      <c r="PDD241" s="56"/>
      <c r="PDE241" s="56"/>
      <c r="PDF241" s="56"/>
      <c r="PDG241" s="56"/>
      <c r="PDH241" s="56"/>
      <c r="PDI241" s="56"/>
      <c r="PDJ241" s="56"/>
      <c r="PDK241" s="56"/>
      <c r="PDL241" s="56"/>
      <c r="PDM241" s="56"/>
      <c r="PDN241" s="56"/>
      <c r="PDO241" s="56"/>
      <c r="PDP241" s="56"/>
      <c r="PDQ241" s="56"/>
      <c r="PDR241" s="56"/>
      <c r="PDS241" s="56"/>
      <c r="PDT241" s="56"/>
      <c r="PDU241" s="56"/>
      <c r="PDV241" s="56"/>
      <c r="PDW241" s="56"/>
      <c r="PDX241" s="56"/>
      <c r="PDY241" s="56"/>
      <c r="PDZ241" s="56"/>
      <c r="PEA241" s="56"/>
      <c r="PEB241" s="56"/>
      <c r="PEC241" s="56"/>
      <c r="PED241" s="56"/>
      <c r="PEE241" s="56"/>
      <c r="PEF241" s="56"/>
      <c r="PEG241" s="56"/>
      <c r="PEH241" s="56"/>
      <c r="PEI241" s="56"/>
      <c r="PEJ241" s="56"/>
      <c r="PEK241" s="56"/>
      <c r="PEL241" s="56"/>
      <c r="PEM241" s="56"/>
      <c r="PEN241" s="56"/>
      <c r="PEO241" s="56"/>
      <c r="PEP241" s="56"/>
      <c r="PEQ241" s="56"/>
      <c r="PER241" s="56"/>
      <c r="PES241" s="56"/>
      <c r="PET241" s="56"/>
      <c r="PEU241" s="56"/>
      <c r="PEV241" s="56"/>
      <c r="PEW241" s="56"/>
      <c r="PEX241" s="56"/>
      <c r="PEY241" s="56"/>
      <c r="PEZ241" s="56"/>
      <c r="PFA241" s="56"/>
      <c r="PFB241" s="56"/>
      <c r="PFC241" s="56"/>
      <c r="PFD241" s="56"/>
      <c r="PFE241" s="56"/>
      <c r="PFF241" s="56"/>
      <c r="PFG241" s="56"/>
      <c r="PFH241" s="56"/>
      <c r="PFI241" s="56"/>
      <c r="PFJ241" s="56"/>
      <c r="PFK241" s="56"/>
      <c r="PFL241" s="56"/>
      <c r="PFM241" s="56"/>
      <c r="PFN241" s="56"/>
      <c r="PFO241" s="56"/>
      <c r="PFP241" s="56"/>
      <c r="PFQ241" s="56"/>
      <c r="PFR241" s="56"/>
      <c r="PFS241" s="56"/>
      <c r="PFT241" s="56"/>
      <c r="PFU241" s="56"/>
      <c r="PFV241" s="56"/>
      <c r="PFW241" s="56"/>
      <c r="PFX241" s="56"/>
      <c r="PFY241" s="56"/>
      <c r="PFZ241" s="56"/>
      <c r="PGA241" s="56"/>
      <c r="PGB241" s="56"/>
      <c r="PGC241" s="56"/>
      <c r="PGD241" s="56"/>
      <c r="PGE241" s="56"/>
      <c r="PGF241" s="56"/>
      <c r="PGG241" s="56"/>
      <c r="PGH241" s="56"/>
      <c r="PGI241" s="56"/>
      <c r="PGJ241" s="56"/>
      <c r="PGK241" s="56"/>
      <c r="PGL241" s="56"/>
      <c r="PGM241" s="56"/>
      <c r="PGN241" s="56"/>
      <c r="PGO241" s="56"/>
      <c r="PGP241" s="56"/>
      <c r="PGQ241" s="56"/>
      <c r="PGR241" s="56"/>
      <c r="PGS241" s="56"/>
      <c r="PGT241" s="56"/>
      <c r="PGU241" s="56"/>
      <c r="PGV241" s="56"/>
      <c r="PGW241" s="56"/>
      <c r="PGX241" s="56"/>
      <c r="PGY241" s="56"/>
      <c r="PGZ241" s="56"/>
      <c r="PHA241" s="56"/>
      <c r="PHB241" s="56"/>
      <c r="PHC241" s="56"/>
      <c r="PHD241" s="56"/>
      <c r="PHE241" s="56"/>
      <c r="PHF241" s="56"/>
      <c r="PHG241" s="56"/>
      <c r="PHH241" s="56"/>
      <c r="PHI241" s="56"/>
      <c r="PHJ241" s="56"/>
      <c r="PHK241" s="56"/>
      <c r="PHL241" s="56"/>
      <c r="PHM241" s="56"/>
      <c r="PHN241" s="56"/>
      <c r="PHO241" s="56"/>
      <c r="PHP241" s="56"/>
      <c r="PHQ241" s="56"/>
      <c r="PHR241" s="56"/>
      <c r="PHS241" s="56"/>
      <c r="PHT241" s="56"/>
      <c r="PHU241" s="56"/>
      <c r="PHV241" s="56"/>
      <c r="PHW241" s="56"/>
      <c r="PHX241" s="56"/>
      <c r="PHY241" s="56"/>
      <c r="PHZ241" s="56"/>
      <c r="PIA241" s="56"/>
      <c r="PIB241" s="56"/>
      <c r="PIC241" s="56"/>
      <c r="PID241" s="56"/>
      <c r="PIE241" s="56"/>
      <c r="PIF241" s="56"/>
      <c r="PIG241" s="56"/>
      <c r="PIH241" s="56"/>
      <c r="PII241" s="56"/>
      <c r="PIJ241" s="56"/>
      <c r="PIK241" s="56"/>
      <c r="PIL241" s="56"/>
      <c r="PIM241" s="56"/>
      <c r="PIN241" s="56"/>
      <c r="PIO241" s="56"/>
      <c r="PIP241" s="56"/>
      <c r="PIQ241" s="56"/>
      <c r="PIR241" s="56"/>
      <c r="PIS241" s="56"/>
      <c r="PIT241" s="56"/>
      <c r="PIU241" s="56"/>
      <c r="PIV241" s="56"/>
      <c r="PIW241" s="56"/>
      <c r="PIX241" s="56"/>
      <c r="PIY241" s="56"/>
      <c r="PIZ241" s="56"/>
      <c r="PJA241" s="56"/>
      <c r="PJB241" s="56"/>
      <c r="PJC241" s="56"/>
      <c r="PJD241" s="56"/>
      <c r="PJE241" s="56"/>
      <c r="PJF241" s="56"/>
      <c r="PJG241" s="56"/>
      <c r="PJH241" s="56"/>
      <c r="PJI241" s="56"/>
      <c r="PJJ241" s="56"/>
      <c r="PJK241" s="56"/>
      <c r="PJL241" s="56"/>
      <c r="PJM241" s="56"/>
      <c r="PJN241" s="56"/>
      <c r="PJO241" s="56"/>
      <c r="PJP241" s="56"/>
      <c r="PJQ241" s="56"/>
      <c r="PJR241" s="56"/>
      <c r="PJS241" s="56"/>
      <c r="PJT241" s="56"/>
      <c r="PJU241" s="56"/>
      <c r="PJV241" s="56"/>
      <c r="PJW241" s="56"/>
      <c r="PJX241" s="56"/>
      <c r="PJY241" s="56"/>
      <c r="PJZ241" s="56"/>
      <c r="PKA241" s="56"/>
      <c r="PKB241" s="56"/>
      <c r="PKC241" s="56"/>
      <c r="PKD241" s="56"/>
      <c r="PKE241" s="56"/>
      <c r="PKF241" s="56"/>
      <c r="PKG241" s="56"/>
      <c r="PKH241" s="56"/>
      <c r="PKI241" s="56"/>
      <c r="PKJ241" s="56"/>
      <c r="PKK241" s="56"/>
      <c r="PKL241" s="56"/>
      <c r="PKM241" s="56"/>
      <c r="PKN241" s="56"/>
      <c r="PKO241" s="56"/>
      <c r="PKP241" s="56"/>
      <c r="PKQ241" s="56"/>
      <c r="PKR241" s="56"/>
      <c r="PKS241" s="56"/>
      <c r="PKT241" s="56"/>
      <c r="PKU241" s="56"/>
      <c r="PKV241" s="56"/>
      <c r="PKW241" s="56"/>
      <c r="PKX241" s="56"/>
      <c r="PKY241" s="56"/>
      <c r="PKZ241" s="56"/>
      <c r="PLA241" s="56"/>
      <c r="PLB241" s="56"/>
      <c r="PLC241" s="56"/>
      <c r="PLD241" s="56"/>
      <c r="PLE241" s="56"/>
      <c r="PLF241" s="56"/>
      <c r="PLG241" s="56"/>
      <c r="PLH241" s="56"/>
      <c r="PLI241" s="56"/>
      <c r="PLJ241" s="56"/>
      <c r="PLK241" s="56"/>
      <c r="PLL241" s="56"/>
      <c r="PLM241" s="56"/>
      <c r="PLN241" s="56"/>
      <c r="PLO241" s="56"/>
      <c r="PLP241" s="56"/>
      <c r="PLQ241" s="56"/>
      <c r="PLR241" s="56"/>
      <c r="PLS241" s="56"/>
      <c r="PLT241" s="56"/>
      <c r="PLU241" s="56"/>
      <c r="PLV241" s="56"/>
      <c r="PLW241" s="56"/>
      <c r="PLX241" s="56"/>
      <c r="PLY241" s="56"/>
      <c r="PLZ241" s="56"/>
      <c r="PMA241" s="56"/>
      <c r="PMB241" s="56"/>
      <c r="PMC241" s="56"/>
      <c r="PMD241" s="56"/>
      <c r="PME241" s="56"/>
      <c r="PMF241" s="56"/>
      <c r="PMG241" s="56"/>
      <c r="PMH241" s="56"/>
      <c r="PMI241" s="56"/>
      <c r="PMJ241" s="56"/>
      <c r="PMK241" s="56"/>
      <c r="PML241" s="56"/>
      <c r="PMM241" s="56"/>
      <c r="PMN241" s="56"/>
      <c r="PMO241" s="56"/>
      <c r="PMP241" s="56"/>
      <c r="PMQ241" s="56"/>
      <c r="PMR241" s="56"/>
      <c r="PMS241" s="56"/>
      <c r="PMT241" s="56"/>
      <c r="PMU241" s="56"/>
      <c r="PMV241" s="56"/>
      <c r="PMW241" s="56"/>
      <c r="PMX241" s="56"/>
      <c r="PMY241" s="56"/>
      <c r="PMZ241" s="56"/>
      <c r="PNA241" s="56"/>
      <c r="PNB241" s="56"/>
      <c r="PNC241" s="56"/>
      <c r="PND241" s="56"/>
      <c r="PNE241" s="56"/>
      <c r="PNF241" s="56"/>
      <c r="PNG241" s="56"/>
      <c r="PNH241" s="56"/>
      <c r="PNI241" s="56"/>
      <c r="PNJ241" s="56"/>
      <c r="PNK241" s="56"/>
      <c r="PNL241" s="56"/>
      <c r="PNM241" s="56"/>
      <c r="PNN241" s="56"/>
      <c r="PNO241" s="56"/>
      <c r="PNP241" s="56"/>
      <c r="PNQ241" s="56"/>
      <c r="PNR241" s="56"/>
      <c r="PNS241" s="56"/>
      <c r="PNT241" s="56"/>
      <c r="PNU241" s="56"/>
      <c r="PNV241" s="56"/>
      <c r="PNW241" s="56"/>
      <c r="PNX241" s="56"/>
      <c r="PNY241" s="56"/>
      <c r="PNZ241" s="56"/>
      <c r="POA241" s="56"/>
      <c r="POB241" s="56"/>
      <c r="POC241" s="56"/>
      <c r="POD241" s="56"/>
      <c r="POE241" s="56"/>
      <c r="POF241" s="56"/>
      <c r="POG241" s="56"/>
      <c r="POH241" s="56"/>
      <c r="POI241" s="56"/>
      <c r="POJ241" s="56"/>
      <c r="POK241" s="56"/>
      <c r="POL241" s="56"/>
      <c r="POM241" s="56"/>
      <c r="PON241" s="56"/>
      <c r="POO241" s="56"/>
      <c r="POP241" s="56"/>
      <c r="POQ241" s="56"/>
      <c r="POR241" s="56"/>
      <c r="POS241" s="56"/>
      <c r="POT241" s="56"/>
      <c r="POU241" s="56"/>
      <c r="POV241" s="56"/>
      <c r="POW241" s="56"/>
      <c r="POX241" s="56"/>
      <c r="POY241" s="56"/>
      <c r="POZ241" s="56"/>
      <c r="PPA241" s="56"/>
      <c r="PPB241" s="56"/>
      <c r="PPC241" s="56"/>
      <c r="PPD241" s="56"/>
      <c r="PPE241" s="56"/>
      <c r="PPF241" s="56"/>
      <c r="PPG241" s="56"/>
      <c r="PPH241" s="56"/>
      <c r="PPI241" s="56"/>
      <c r="PPJ241" s="56"/>
      <c r="PPK241" s="56"/>
      <c r="PPL241" s="56"/>
      <c r="PPM241" s="56"/>
      <c r="PPN241" s="56"/>
      <c r="PPO241" s="56"/>
      <c r="PPP241" s="56"/>
      <c r="PPQ241" s="56"/>
      <c r="PPR241" s="56"/>
      <c r="PPS241" s="56"/>
      <c r="PPT241" s="56"/>
      <c r="PPU241" s="56"/>
      <c r="PPV241" s="56"/>
      <c r="PPW241" s="56"/>
      <c r="PPX241" s="56"/>
      <c r="PPY241" s="56"/>
      <c r="PPZ241" s="56"/>
      <c r="PQA241" s="56"/>
      <c r="PQB241" s="56"/>
      <c r="PQC241" s="56"/>
      <c r="PQD241" s="56"/>
      <c r="PQE241" s="56"/>
      <c r="PQF241" s="56"/>
      <c r="PQG241" s="56"/>
      <c r="PQH241" s="56"/>
      <c r="PQI241" s="56"/>
      <c r="PQJ241" s="56"/>
      <c r="PQK241" s="56"/>
      <c r="PQL241" s="56"/>
      <c r="PQM241" s="56"/>
      <c r="PQN241" s="56"/>
      <c r="PQO241" s="56"/>
      <c r="PQP241" s="56"/>
      <c r="PQQ241" s="56"/>
      <c r="PQR241" s="56"/>
      <c r="PQS241" s="56"/>
      <c r="PQT241" s="56"/>
      <c r="PQU241" s="56"/>
      <c r="PQV241" s="56"/>
      <c r="PQW241" s="56"/>
      <c r="PQX241" s="56"/>
      <c r="PQY241" s="56"/>
      <c r="PQZ241" s="56"/>
      <c r="PRA241" s="56"/>
      <c r="PRB241" s="56"/>
      <c r="PRC241" s="56"/>
      <c r="PRD241" s="56"/>
      <c r="PRE241" s="56"/>
      <c r="PRF241" s="56"/>
      <c r="PRG241" s="56"/>
      <c r="PRH241" s="56"/>
      <c r="PRI241" s="56"/>
      <c r="PRJ241" s="56"/>
      <c r="PRK241" s="56"/>
      <c r="PRL241" s="56"/>
      <c r="PRM241" s="56"/>
      <c r="PRN241" s="56"/>
      <c r="PRO241" s="56"/>
      <c r="PRP241" s="56"/>
      <c r="PRQ241" s="56"/>
      <c r="PRR241" s="56"/>
      <c r="PRS241" s="56"/>
      <c r="PRT241" s="56"/>
      <c r="PRU241" s="56"/>
      <c r="PRV241" s="56"/>
      <c r="PRW241" s="56"/>
      <c r="PRX241" s="56"/>
      <c r="PRY241" s="56"/>
      <c r="PRZ241" s="56"/>
      <c r="PSA241" s="56"/>
      <c r="PSB241" s="56"/>
      <c r="PSC241" s="56"/>
      <c r="PSD241" s="56"/>
      <c r="PSE241" s="56"/>
      <c r="PSF241" s="56"/>
      <c r="PSG241" s="56"/>
      <c r="PSH241" s="56"/>
      <c r="PSI241" s="56"/>
      <c r="PSJ241" s="56"/>
      <c r="PSK241" s="56"/>
      <c r="PSL241" s="56"/>
      <c r="PSM241" s="56"/>
      <c r="PSN241" s="56"/>
      <c r="PSO241" s="56"/>
      <c r="PSP241" s="56"/>
      <c r="PSQ241" s="56"/>
      <c r="PSR241" s="56"/>
      <c r="PSS241" s="56"/>
      <c r="PST241" s="56"/>
      <c r="PSU241" s="56"/>
      <c r="PSV241" s="56"/>
      <c r="PSW241" s="56"/>
      <c r="PSX241" s="56"/>
      <c r="PSY241" s="56"/>
      <c r="PSZ241" s="56"/>
      <c r="PTA241" s="56"/>
      <c r="PTB241" s="56"/>
      <c r="PTC241" s="56"/>
      <c r="PTD241" s="56"/>
      <c r="PTE241" s="56"/>
      <c r="PTF241" s="56"/>
      <c r="PTG241" s="56"/>
      <c r="PTH241" s="56"/>
      <c r="PTI241" s="56"/>
      <c r="PTJ241" s="56"/>
      <c r="PTK241" s="56"/>
      <c r="PTL241" s="56"/>
      <c r="PTM241" s="56"/>
      <c r="PTN241" s="56"/>
      <c r="PTO241" s="56"/>
      <c r="PTP241" s="56"/>
      <c r="PTQ241" s="56"/>
      <c r="PTR241" s="56"/>
      <c r="PTS241" s="56"/>
      <c r="PTT241" s="56"/>
      <c r="PTU241" s="56"/>
      <c r="PTV241" s="56"/>
      <c r="PTW241" s="56"/>
      <c r="PTX241" s="56"/>
      <c r="PTY241" s="56"/>
      <c r="PTZ241" s="56"/>
      <c r="PUA241" s="56"/>
      <c r="PUB241" s="56"/>
      <c r="PUC241" s="56"/>
      <c r="PUD241" s="56"/>
      <c r="PUE241" s="56"/>
      <c r="PUF241" s="56"/>
      <c r="PUG241" s="56"/>
      <c r="PUH241" s="56"/>
      <c r="PUI241" s="56"/>
      <c r="PUJ241" s="56"/>
      <c r="PUK241" s="56"/>
      <c r="PUL241" s="56"/>
      <c r="PUM241" s="56"/>
      <c r="PUN241" s="56"/>
      <c r="PUO241" s="56"/>
      <c r="PUP241" s="56"/>
      <c r="PUQ241" s="56"/>
      <c r="PUR241" s="56"/>
      <c r="PUS241" s="56"/>
      <c r="PUT241" s="56"/>
      <c r="PUU241" s="56"/>
      <c r="PUV241" s="56"/>
      <c r="PUW241" s="56"/>
      <c r="PUX241" s="56"/>
      <c r="PUY241" s="56"/>
      <c r="PUZ241" s="56"/>
      <c r="PVA241" s="56"/>
      <c r="PVB241" s="56"/>
      <c r="PVC241" s="56"/>
      <c r="PVD241" s="56"/>
      <c r="PVE241" s="56"/>
      <c r="PVF241" s="56"/>
      <c r="PVG241" s="56"/>
      <c r="PVH241" s="56"/>
      <c r="PVI241" s="56"/>
      <c r="PVJ241" s="56"/>
      <c r="PVK241" s="56"/>
      <c r="PVL241" s="56"/>
      <c r="PVM241" s="56"/>
      <c r="PVN241" s="56"/>
      <c r="PVO241" s="56"/>
      <c r="PVP241" s="56"/>
      <c r="PVQ241" s="56"/>
      <c r="PVR241" s="56"/>
      <c r="PVS241" s="56"/>
      <c r="PVT241" s="56"/>
      <c r="PVU241" s="56"/>
      <c r="PVV241" s="56"/>
      <c r="PVW241" s="56"/>
      <c r="PVX241" s="56"/>
      <c r="PVY241" s="56"/>
      <c r="PVZ241" s="56"/>
      <c r="PWA241" s="56"/>
      <c r="PWB241" s="56"/>
      <c r="PWC241" s="56"/>
      <c r="PWD241" s="56"/>
      <c r="PWE241" s="56"/>
      <c r="PWF241" s="56"/>
      <c r="PWG241" s="56"/>
      <c r="PWH241" s="56"/>
      <c r="PWI241" s="56"/>
      <c r="PWJ241" s="56"/>
      <c r="PWK241" s="56"/>
      <c r="PWL241" s="56"/>
      <c r="PWM241" s="56"/>
      <c r="PWN241" s="56"/>
      <c r="PWO241" s="56"/>
      <c r="PWP241" s="56"/>
      <c r="PWQ241" s="56"/>
      <c r="PWR241" s="56"/>
      <c r="PWS241" s="56"/>
      <c r="PWT241" s="56"/>
      <c r="PWU241" s="56"/>
      <c r="PWV241" s="56"/>
      <c r="PWW241" s="56"/>
      <c r="PWX241" s="56"/>
      <c r="PWY241" s="56"/>
      <c r="PWZ241" s="56"/>
      <c r="PXA241" s="56"/>
      <c r="PXB241" s="56"/>
      <c r="PXC241" s="56"/>
      <c r="PXD241" s="56"/>
      <c r="PXE241" s="56"/>
      <c r="PXF241" s="56"/>
      <c r="PXG241" s="56"/>
      <c r="PXH241" s="56"/>
      <c r="PXI241" s="56"/>
      <c r="PXJ241" s="56"/>
      <c r="PXK241" s="56"/>
      <c r="PXL241" s="56"/>
      <c r="PXM241" s="56"/>
      <c r="PXN241" s="56"/>
      <c r="PXO241" s="56"/>
      <c r="PXP241" s="56"/>
      <c r="PXQ241" s="56"/>
      <c r="PXR241" s="56"/>
      <c r="PXS241" s="56"/>
      <c r="PXT241" s="56"/>
      <c r="PXU241" s="56"/>
      <c r="PXV241" s="56"/>
      <c r="PXW241" s="56"/>
      <c r="PXX241" s="56"/>
      <c r="PXY241" s="56"/>
      <c r="PXZ241" s="56"/>
      <c r="PYA241" s="56"/>
      <c r="PYB241" s="56"/>
      <c r="PYC241" s="56"/>
      <c r="PYD241" s="56"/>
      <c r="PYE241" s="56"/>
      <c r="PYF241" s="56"/>
      <c r="PYG241" s="56"/>
      <c r="PYH241" s="56"/>
      <c r="PYI241" s="56"/>
      <c r="PYJ241" s="56"/>
      <c r="PYK241" s="56"/>
      <c r="PYL241" s="56"/>
      <c r="PYM241" s="56"/>
      <c r="PYN241" s="56"/>
      <c r="PYO241" s="56"/>
      <c r="PYP241" s="56"/>
      <c r="PYQ241" s="56"/>
      <c r="PYR241" s="56"/>
      <c r="PYS241" s="56"/>
      <c r="PYT241" s="56"/>
      <c r="PYU241" s="56"/>
      <c r="PYV241" s="56"/>
      <c r="PYW241" s="56"/>
      <c r="PYX241" s="56"/>
      <c r="PYY241" s="56"/>
      <c r="PYZ241" s="56"/>
      <c r="PZA241" s="56"/>
      <c r="PZB241" s="56"/>
      <c r="PZC241" s="56"/>
      <c r="PZD241" s="56"/>
      <c r="PZE241" s="56"/>
      <c r="PZF241" s="56"/>
      <c r="PZG241" s="56"/>
      <c r="PZH241" s="56"/>
      <c r="PZI241" s="56"/>
      <c r="PZJ241" s="56"/>
      <c r="PZK241" s="56"/>
      <c r="PZL241" s="56"/>
      <c r="PZM241" s="56"/>
      <c r="PZN241" s="56"/>
      <c r="PZO241" s="56"/>
      <c r="PZP241" s="56"/>
      <c r="PZQ241" s="56"/>
      <c r="PZR241" s="56"/>
      <c r="PZS241" s="56"/>
      <c r="PZT241" s="56"/>
      <c r="PZU241" s="56"/>
      <c r="PZV241" s="56"/>
      <c r="PZW241" s="56"/>
      <c r="PZX241" s="56"/>
      <c r="PZY241" s="56"/>
      <c r="PZZ241" s="56"/>
      <c r="QAA241" s="56"/>
      <c r="QAB241" s="56"/>
      <c r="QAC241" s="56"/>
      <c r="QAD241" s="56"/>
      <c r="QAE241" s="56"/>
      <c r="QAF241" s="56"/>
      <c r="QAG241" s="56"/>
      <c r="QAH241" s="56"/>
      <c r="QAI241" s="56"/>
      <c r="QAJ241" s="56"/>
      <c r="QAK241" s="56"/>
      <c r="QAL241" s="56"/>
      <c r="QAM241" s="56"/>
      <c r="QAN241" s="56"/>
      <c r="QAO241" s="56"/>
      <c r="QAP241" s="56"/>
      <c r="QAQ241" s="56"/>
      <c r="QAR241" s="56"/>
      <c r="QAS241" s="56"/>
      <c r="QAT241" s="56"/>
      <c r="QAU241" s="56"/>
      <c r="QAV241" s="56"/>
      <c r="QAW241" s="56"/>
      <c r="QAX241" s="56"/>
      <c r="QAY241" s="56"/>
      <c r="QAZ241" s="56"/>
      <c r="QBA241" s="56"/>
      <c r="QBB241" s="56"/>
      <c r="QBC241" s="56"/>
      <c r="QBD241" s="56"/>
      <c r="QBE241" s="56"/>
      <c r="QBF241" s="56"/>
      <c r="QBG241" s="56"/>
      <c r="QBH241" s="56"/>
      <c r="QBI241" s="56"/>
      <c r="QBJ241" s="56"/>
      <c r="QBK241" s="56"/>
      <c r="QBL241" s="56"/>
      <c r="QBM241" s="56"/>
      <c r="QBN241" s="56"/>
      <c r="QBO241" s="56"/>
      <c r="QBP241" s="56"/>
      <c r="QBQ241" s="56"/>
      <c r="QBR241" s="56"/>
      <c r="QBS241" s="56"/>
      <c r="QBT241" s="56"/>
      <c r="QBU241" s="56"/>
      <c r="QBV241" s="56"/>
      <c r="QBW241" s="56"/>
      <c r="QBX241" s="56"/>
      <c r="QBY241" s="56"/>
      <c r="QBZ241" s="56"/>
      <c r="QCA241" s="56"/>
      <c r="QCB241" s="56"/>
      <c r="QCC241" s="56"/>
      <c r="QCD241" s="56"/>
      <c r="QCE241" s="56"/>
      <c r="QCF241" s="56"/>
      <c r="QCG241" s="56"/>
      <c r="QCH241" s="56"/>
      <c r="QCI241" s="56"/>
      <c r="QCJ241" s="56"/>
      <c r="QCK241" s="56"/>
      <c r="QCL241" s="56"/>
      <c r="QCM241" s="56"/>
      <c r="QCN241" s="56"/>
      <c r="QCO241" s="56"/>
      <c r="QCP241" s="56"/>
      <c r="QCQ241" s="56"/>
      <c r="QCR241" s="56"/>
      <c r="QCS241" s="56"/>
      <c r="QCT241" s="56"/>
      <c r="QCU241" s="56"/>
      <c r="QCV241" s="56"/>
      <c r="QCW241" s="56"/>
      <c r="QCX241" s="56"/>
      <c r="QCY241" s="56"/>
      <c r="QCZ241" s="56"/>
      <c r="QDA241" s="56"/>
      <c r="QDB241" s="56"/>
      <c r="QDC241" s="56"/>
      <c r="QDD241" s="56"/>
      <c r="QDE241" s="56"/>
      <c r="QDF241" s="56"/>
      <c r="QDG241" s="56"/>
      <c r="QDH241" s="56"/>
      <c r="QDI241" s="56"/>
      <c r="QDJ241" s="56"/>
      <c r="QDK241" s="56"/>
      <c r="QDL241" s="56"/>
      <c r="QDM241" s="56"/>
      <c r="QDN241" s="56"/>
      <c r="QDO241" s="56"/>
      <c r="QDP241" s="56"/>
      <c r="QDQ241" s="56"/>
      <c r="QDR241" s="56"/>
      <c r="QDS241" s="56"/>
      <c r="QDT241" s="56"/>
      <c r="QDU241" s="56"/>
      <c r="QDV241" s="56"/>
      <c r="QDW241" s="56"/>
      <c r="QDX241" s="56"/>
      <c r="QDY241" s="56"/>
      <c r="QDZ241" s="56"/>
      <c r="QEA241" s="56"/>
      <c r="QEB241" s="56"/>
      <c r="QEC241" s="56"/>
      <c r="QED241" s="56"/>
      <c r="QEE241" s="56"/>
      <c r="QEF241" s="56"/>
      <c r="QEG241" s="56"/>
      <c r="QEH241" s="56"/>
      <c r="QEI241" s="56"/>
      <c r="QEJ241" s="56"/>
      <c r="QEK241" s="56"/>
      <c r="QEL241" s="56"/>
      <c r="QEM241" s="56"/>
      <c r="QEN241" s="56"/>
      <c r="QEO241" s="56"/>
      <c r="QEP241" s="56"/>
      <c r="QEQ241" s="56"/>
      <c r="QER241" s="56"/>
      <c r="QES241" s="56"/>
      <c r="QET241" s="56"/>
      <c r="QEU241" s="56"/>
      <c r="QEV241" s="56"/>
      <c r="QEW241" s="56"/>
      <c r="QEX241" s="56"/>
      <c r="QEY241" s="56"/>
      <c r="QEZ241" s="56"/>
      <c r="QFA241" s="56"/>
      <c r="QFB241" s="56"/>
      <c r="QFC241" s="56"/>
      <c r="QFD241" s="56"/>
      <c r="QFE241" s="56"/>
      <c r="QFF241" s="56"/>
      <c r="QFG241" s="56"/>
      <c r="QFH241" s="56"/>
      <c r="QFI241" s="56"/>
      <c r="QFJ241" s="56"/>
      <c r="QFK241" s="56"/>
      <c r="QFL241" s="56"/>
      <c r="QFM241" s="56"/>
      <c r="QFN241" s="56"/>
      <c r="QFO241" s="56"/>
      <c r="QFP241" s="56"/>
      <c r="QFQ241" s="56"/>
      <c r="QFR241" s="56"/>
      <c r="QFS241" s="56"/>
      <c r="QFT241" s="56"/>
      <c r="QFU241" s="56"/>
      <c r="QFV241" s="56"/>
      <c r="QFW241" s="56"/>
      <c r="QFX241" s="56"/>
      <c r="QFY241" s="56"/>
      <c r="QFZ241" s="56"/>
      <c r="QGA241" s="56"/>
      <c r="QGB241" s="56"/>
      <c r="QGC241" s="56"/>
      <c r="QGD241" s="56"/>
      <c r="QGE241" s="56"/>
      <c r="QGF241" s="56"/>
      <c r="QGG241" s="56"/>
      <c r="QGH241" s="56"/>
      <c r="QGI241" s="56"/>
      <c r="QGJ241" s="56"/>
      <c r="QGK241" s="56"/>
      <c r="QGL241" s="56"/>
      <c r="QGM241" s="56"/>
      <c r="QGN241" s="56"/>
      <c r="QGO241" s="56"/>
      <c r="QGP241" s="56"/>
      <c r="QGQ241" s="56"/>
      <c r="QGR241" s="56"/>
      <c r="QGS241" s="56"/>
      <c r="QGT241" s="56"/>
      <c r="QGU241" s="56"/>
      <c r="QGV241" s="56"/>
      <c r="QGW241" s="56"/>
      <c r="QGX241" s="56"/>
      <c r="QGY241" s="56"/>
      <c r="QGZ241" s="56"/>
      <c r="QHA241" s="56"/>
      <c r="QHB241" s="56"/>
      <c r="QHC241" s="56"/>
      <c r="QHD241" s="56"/>
      <c r="QHE241" s="56"/>
      <c r="QHF241" s="56"/>
      <c r="QHG241" s="56"/>
      <c r="QHH241" s="56"/>
      <c r="QHI241" s="56"/>
      <c r="QHJ241" s="56"/>
      <c r="QHK241" s="56"/>
      <c r="QHL241" s="56"/>
      <c r="QHM241" s="56"/>
      <c r="QHN241" s="56"/>
      <c r="QHO241" s="56"/>
      <c r="QHP241" s="56"/>
      <c r="QHQ241" s="56"/>
      <c r="QHR241" s="56"/>
      <c r="QHS241" s="56"/>
      <c r="QHT241" s="56"/>
      <c r="QHU241" s="56"/>
      <c r="QHV241" s="56"/>
      <c r="QHW241" s="56"/>
      <c r="QHX241" s="56"/>
      <c r="QHY241" s="56"/>
      <c r="QHZ241" s="56"/>
      <c r="QIA241" s="56"/>
      <c r="QIB241" s="56"/>
      <c r="QIC241" s="56"/>
      <c r="QID241" s="56"/>
      <c r="QIE241" s="56"/>
      <c r="QIF241" s="56"/>
      <c r="QIG241" s="56"/>
      <c r="QIH241" s="56"/>
      <c r="QII241" s="56"/>
      <c r="QIJ241" s="56"/>
      <c r="QIK241" s="56"/>
      <c r="QIL241" s="56"/>
      <c r="QIM241" s="56"/>
      <c r="QIN241" s="56"/>
      <c r="QIO241" s="56"/>
      <c r="QIP241" s="56"/>
      <c r="QIQ241" s="56"/>
      <c r="QIR241" s="56"/>
      <c r="QIS241" s="56"/>
      <c r="QIT241" s="56"/>
      <c r="QIU241" s="56"/>
      <c r="QIV241" s="56"/>
      <c r="QIW241" s="56"/>
      <c r="QIX241" s="56"/>
      <c r="QIY241" s="56"/>
      <c r="QIZ241" s="56"/>
      <c r="QJA241" s="56"/>
      <c r="QJB241" s="56"/>
      <c r="QJC241" s="56"/>
      <c r="QJD241" s="56"/>
      <c r="QJE241" s="56"/>
      <c r="QJF241" s="56"/>
      <c r="QJG241" s="56"/>
      <c r="QJH241" s="56"/>
      <c r="QJI241" s="56"/>
      <c r="QJJ241" s="56"/>
      <c r="QJK241" s="56"/>
      <c r="QJL241" s="56"/>
      <c r="QJM241" s="56"/>
      <c r="QJN241" s="56"/>
      <c r="QJO241" s="56"/>
      <c r="QJP241" s="56"/>
      <c r="QJQ241" s="56"/>
      <c r="QJR241" s="56"/>
      <c r="QJS241" s="56"/>
      <c r="QJT241" s="56"/>
      <c r="QJU241" s="56"/>
      <c r="QJV241" s="56"/>
      <c r="QJW241" s="56"/>
      <c r="QJX241" s="56"/>
      <c r="QJY241" s="56"/>
      <c r="QJZ241" s="56"/>
      <c r="QKA241" s="56"/>
      <c r="QKB241" s="56"/>
      <c r="QKC241" s="56"/>
      <c r="QKD241" s="56"/>
      <c r="QKE241" s="56"/>
      <c r="QKF241" s="56"/>
      <c r="QKG241" s="56"/>
      <c r="QKH241" s="56"/>
      <c r="QKI241" s="56"/>
      <c r="QKJ241" s="56"/>
      <c r="QKK241" s="56"/>
      <c r="QKL241" s="56"/>
      <c r="QKM241" s="56"/>
      <c r="QKN241" s="56"/>
      <c r="QKO241" s="56"/>
      <c r="QKP241" s="56"/>
      <c r="QKQ241" s="56"/>
      <c r="QKR241" s="56"/>
      <c r="QKS241" s="56"/>
      <c r="QKT241" s="56"/>
      <c r="QKU241" s="56"/>
      <c r="QKV241" s="56"/>
      <c r="QKW241" s="56"/>
      <c r="QKX241" s="56"/>
      <c r="QKY241" s="56"/>
      <c r="QKZ241" s="56"/>
      <c r="QLA241" s="56"/>
      <c r="QLB241" s="56"/>
      <c r="QLC241" s="56"/>
      <c r="QLD241" s="56"/>
      <c r="QLE241" s="56"/>
      <c r="QLF241" s="56"/>
      <c r="QLG241" s="56"/>
      <c r="QLH241" s="56"/>
      <c r="QLI241" s="56"/>
      <c r="QLJ241" s="56"/>
      <c r="QLK241" s="56"/>
      <c r="QLL241" s="56"/>
      <c r="QLM241" s="56"/>
      <c r="QLN241" s="56"/>
      <c r="QLO241" s="56"/>
      <c r="QLP241" s="56"/>
      <c r="QLQ241" s="56"/>
      <c r="QLR241" s="56"/>
      <c r="QLS241" s="56"/>
      <c r="QLT241" s="56"/>
      <c r="QLU241" s="56"/>
      <c r="QLV241" s="56"/>
      <c r="QLW241" s="56"/>
      <c r="QLX241" s="56"/>
      <c r="QLY241" s="56"/>
      <c r="QLZ241" s="56"/>
      <c r="QMA241" s="56"/>
      <c r="QMB241" s="56"/>
      <c r="QMC241" s="56"/>
      <c r="QMD241" s="56"/>
      <c r="QME241" s="56"/>
      <c r="QMF241" s="56"/>
      <c r="QMG241" s="56"/>
      <c r="QMH241" s="56"/>
      <c r="QMI241" s="56"/>
      <c r="QMJ241" s="56"/>
      <c r="QMK241" s="56"/>
      <c r="QML241" s="56"/>
      <c r="QMM241" s="56"/>
      <c r="QMN241" s="56"/>
      <c r="QMO241" s="56"/>
      <c r="QMP241" s="56"/>
      <c r="QMQ241" s="56"/>
      <c r="QMR241" s="56"/>
      <c r="QMS241" s="56"/>
      <c r="QMT241" s="56"/>
      <c r="QMU241" s="56"/>
      <c r="QMV241" s="56"/>
      <c r="QMW241" s="56"/>
      <c r="QMX241" s="56"/>
      <c r="QMY241" s="56"/>
      <c r="QMZ241" s="56"/>
      <c r="QNA241" s="56"/>
      <c r="QNB241" s="56"/>
      <c r="QNC241" s="56"/>
      <c r="QND241" s="56"/>
      <c r="QNE241" s="56"/>
      <c r="QNF241" s="56"/>
      <c r="QNG241" s="56"/>
      <c r="QNH241" s="56"/>
      <c r="QNI241" s="56"/>
      <c r="QNJ241" s="56"/>
      <c r="QNK241" s="56"/>
      <c r="QNL241" s="56"/>
      <c r="QNM241" s="56"/>
      <c r="QNN241" s="56"/>
      <c r="QNO241" s="56"/>
      <c r="QNP241" s="56"/>
      <c r="QNQ241" s="56"/>
      <c r="QNR241" s="56"/>
      <c r="QNS241" s="56"/>
      <c r="QNT241" s="56"/>
      <c r="QNU241" s="56"/>
      <c r="QNV241" s="56"/>
      <c r="QNW241" s="56"/>
      <c r="QNX241" s="56"/>
      <c r="QNY241" s="56"/>
      <c r="QNZ241" s="56"/>
      <c r="QOA241" s="56"/>
      <c r="QOB241" s="56"/>
      <c r="QOC241" s="56"/>
      <c r="QOD241" s="56"/>
      <c r="QOE241" s="56"/>
      <c r="QOF241" s="56"/>
      <c r="QOG241" s="56"/>
      <c r="QOH241" s="56"/>
      <c r="QOI241" s="56"/>
      <c r="QOJ241" s="56"/>
      <c r="QOK241" s="56"/>
      <c r="QOL241" s="56"/>
      <c r="QOM241" s="56"/>
      <c r="QON241" s="56"/>
      <c r="QOO241" s="56"/>
      <c r="QOP241" s="56"/>
      <c r="QOQ241" s="56"/>
      <c r="QOR241" s="56"/>
      <c r="QOS241" s="56"/>
      <c r="QOT241" s="56"/>
      <c r="QOU241" s="56"/>
      <c r="QOV241" s="56"/>
      <c r="QOW241" s="56"/>
      <c r="QOX241" s="56"/>
      <c r="QOY241" s="56"/>
      <c r="QOZ241" s="56"/>
      <c r="QPA241" s="56"/>
      <c r="QPB241" s="56"/>
      <c r="QPC241" s="56"/>
      <c r="QPD241" s="56"/>
      <c r="QPE241" s="56"/>
      <c r="QPF241" s="56"/>
      <c r="QPG241" s="56"/>
      <c r="QPH241" s="56"/>
      <c r="QPI241" s="56"/>
      <c r="QPJ241" s="56"/>
      <c r="QPK241" s="56"/>
      <c r="QPL241" s="56"/>
      <c r="QPM241" s="56"/>
      <c r="QPN241" s="56"/>
      <c r="QPO241" s="56"/>
      <c r="QPP241" s="56"/>
      <c r="QPQ241" s="56"/>
      <c r="QPR241" s="56"/>
      <c r="QPS241" s="56"/>
      <c r="QPT241" s="56"/>
      <c r="QPU241" s="56"/>
      <c r="QPV241" s="56"/>
      <c r="QPW241" s="56"/>
      <c r="QPX241" s="56"/>
      <c r="QPY241" s="56"/>
      <c r="QPZ241" s="56"/>
      <c r="QQA241" s="56"/>
      <c r="QQB241" s="56"/>
      <c r="QQC241" s="56"/>
      <c r="QQD241" s="56"/>
      <c r="QQE241" s="56"/>
      <c r="QQF241" s="56"/>
      <c r="QQG241" s="56"/>
      <c r="QQH241" s="56"/>
      <c r="QQI241" s="56"/>
      <c r="QQJ241" s="56"/>
      <c r="QQK241" s="56"/>
      <c r="QQL241" s="56"/>
      <c r="QQM241" s="56"/>
      <c r="QQN241" s="56"/>
      <c r="QQO241" s="56"/>
      <c r="QQP241" s="56"/>
      <c r="QQQ241" s="56"/>
      <c r="QQR241" s="56"/>
      <c r="QQS241" s="56"/>
      <c r="QQT241" s="56"/>
      <c r="QQU241" s="56"/>
      <c r="QQV241" s="56"/>
      <c r="QQW241" s="56"/>
      <c r="QQX241" s="56"/>
      <c r="QQY241" s="56"/>
      <c r="QQZ241" s="56"/>
      <c r="QRA241" s="56"/>
      <c r="QRB241" s="56"/>
      <c r="QRC241" s="56"/>
      <c r="QRD241" s="56"/>
      <c r="QRE241" s="56"/>
      <c r="QRF241" s="56"/>
      <c r="QRG241" s="56"/>
      <c r="QRH241" s="56"/>
      <c r="QRI241" s="56"/>
      <c r="QRJ241" s="56"/>
      <c r="QRK241" s="56"/>
      <c r="QRL241" s="56"/>
      <c r="QRM241" s="56"/>
      <c r="QRN241" s="56"/>
      <c r="QRO241" s="56"/>
      <c r="QRP241" s="56"/>
      <c r="QRQ241" s="56"/>
      <c r="QRR241" s="56"/>
      <c r="QRS241" s="56"/>
      <c r="QRT241" s="56"/>
      <c r="QRU241" s="56"/>
      <c r="QRV241" s="56"/>
      <c r="QRW241" s="56"/>
      <c r="QRX241" s="56"/>
      <c r="QRY241" s="56"/>
      <c r="QRZ241" s="56"/>
      <c r="QSA241" s="56"/>
      <c r="QSB241" s="56"/>
      <c r="QSC241" s="56"/>
      <c r="QSD241" s="56"/>
      <c r="QSE241" s="56"/>
      <c r="QSF241" s="56"/>
      <c r="QSG241" s="56"/>
      <c r="QSH241" s="56"/>
      <c r="QSI241" s="56"/>
      <c r="QSJ241" s="56"/>
      <c r="QSK241" s="56"/>
      <c r="QSL241" s="56"/>
      <c r="QSM241" s="56"/>
      <c r="QSN241" s="56"/>
      <c r="QSO241" s="56"/>
      <c r="QSP241" s="56"/>
      <c r="QSQ241" s="56"/>
      <c r="QSR241" s="56"/>
      <c r="QSS241" s="56"/>
      <c r="QST241" s="56"/>
      <c r="QSU241" s="56"/>
      <c r="QSV241" s="56"/>
      <c r="QSW241" s="56"/>
      <c r="QSX241" s="56"/>
      <c r="QSY241" s="56"/>
      <c r="QSZ241" s="56"/>
      <c r="QTA241" s="56"/>
      <c r="QTB241" s="56"/>
      <c r="QTC241" s="56"/>
      <c r="QTD241" s="56"/>
      <c r="QTE241" s="56"/>
      <c r="QTF241" s="56"/>
      <c r="QTG241" s="56"/>
      <c r="QTH241" s="56"/>
      <c r="QTI241" s="56"/>
      <c r="QTJ241" s="56"/>
      <c r="QTK241" s="56"/>
      <c r="QTL241" s="56"/>
      <c r="QTM241" s="56"/>
      <c r="QTN241" s="56"/>
      <c r="QTO241" s="56"/>
      <c r="QTP241" s="56"/>
      <c r="QTQ241" s="56"/>
      <c r="QTR241" s="56"/>
      <c r="QTS241" s="56"/>
      <c r="QTT241" s="56"/>
      <c r="QTU241" s="56"/>
      <c r="QTV241" s="56"/>
      <c r="QTW241" s="56"/>
      <c r="QTX241" s="56"/>
      <c r="QTY241" s="56"/>
      <c r="QTZ241" s="56"/>
      <c r="QUA241" s="56"/>
      <c r="QUB241" s="56"/>
      <c r="QUC241" s="56"/>
      <c r="QUD241" s="56"/>
      <c r="QUE241" s="56"/>
      <c r="QUF241" s="56"/>
      <c r="QUG241" s="56"/>
      <c r="QUH241" s="56"/>
      <c r="QUI241" s="56"/>
      <c r="QUJ241" s="56"/>
      <c r="QUK241" s="56"/>
      <c r="QUL241" s="56"/>
      <c r="QUM241" s="56"/>
      <c r="QUN241" s="56"/>
      <c r="QUO241" s="56"/>
      <c r="QUP241" s="56"/>
      <c r="QUQ241" s="56"/>
      <c r="QUR241" s="56"/>
      <c r="QUS241" s="56"/>
      <c r="QUT241" s="56"/>
      <c r="QUU241" s="56"/>
      <c r="QUV241" s="56"/>
      <c r="QUW241" s="56"/>
      <c r="QUX241" s="56"/>
      <c r="QUY241" s="56"/>
      <c r="QUZ241" s="56"/>
      <c r="QVA241" s="56"/>
      <c r="QVB241" s="56"/>
      <c r="QVC241" s="56"/>
      <c r="QVD241" s="56"/>
      <c r="QVE241" s="56"/>
      <c r="QVF241" s="56"/>
      <c r="QVG241" s="56"/>
      <c r="QVH241" s="56"/>
      <c r="QVI241" s="56"/>
      <c r="QVJ241" s="56"/>
      <c r="QVK241" s="56"/>
      <c r="QVL241" s="56"/>
      <c r="QVM241" s="56"/>
      <c r="QVN241" s="56"/>
      <c r="QVO241" s="56"/>
      <c r="QVP241" s="56"/>
      <c r="QVQ241" s="56"/>
      <c r="QVR241" s="56"/>
      <c r="QVS241" s="56"/>
      <c r="QVT241" s="56"/>
      <c r="QVU241" s="56"/>
      <c r="QVV241" s="56"/>
      <c r="QVW241" s="56"/>
      <c r="QVX241" s="56"/>
      <c r="QVY241" s="56"/>
      <c r="QVZ241" s="56"/>
      <c r="QWA241" s="56"/>
      <c r="QWB241" s="56"/>
      <c r="QWC241" s="56"/>
      <c r="QWD241" s="56"/>
      <c r="QWE241" s="56"/>
      <c r="QWF241" s="56"/>
      <c r="QWG241" s="56"/>
      <c r="QWH241" s="56"/>
      <c r="QWI241" s="56"/>
      <c r="QWJ241" s="56"/>
      <c r="QWK241" s="56"/>
      <c r="QWL241" s="56"/>
      <c r="QWM241" s="56"/>
      <c r="QWN241" s="56"/>
      <c r="QWO241" s="56"/>
      <c r="QWP241" s="56"/>
      <c r="QWQ241" s="56"/>
      <c r="QWR241" s="56"/>
      <c r="QWS241" s="56"/>
      <c r="QWT241" s="56"/>
      <c r="QWU241" s="56"/>
      <c r="QWV241" s="56"/>
      <c r="QWW241" s="56"/>
      <c r="QWX241" s="56"/>
      <c r="QWY241" s="56"/>
      <c r="QWZ241" s="56"/>
      <c r="QXA241" s="56"/>
      <c r="QXB241" s="56"/>
      <c r="QXC241" s="56"/>
      <c r="QXD241" s="56"/>
      <c r="QXE241" s="56"/>
      <c r="QXF241" s="56"/>
      <c r="QXG241" s="56"/>
      <c r="QXH241" s="56"/>
      <c r="QXI241" s="56"/>
      <c r="QXJ241" s="56"/>
      <c r="QXK241" s="56"/>
      <c r="QXL241" s="56"/>
      <c r="QXM241" s="56"/>
      <c r="QXN241" s="56"/>
      <c r="QXO241" s="56"/>
      <c r="QXP241" s="56"/>
      <c r="QXQ241" s="56"/>
      <c r="QXR241" s="56"/>
      <c r="QXS241" s="56"/>
      <c r="QXT241" s="56"/>
      <c r="QXU241" s="56"/>
      <c r="QXV241" s="56"/>
      <c r="QXW241" s="56"/>
      <c r="QXX241" s="56"/>
      <c r="QXY241" s="56"/>
      <c r="QXZ241" s="56"/>
      <c r="QYA241" s="56"/>
      <c r="QYB241" s="56"/>
      <c r="QYC241" s="56"/>
      <c r="QYD241" s="56"/>
      <c r="QYE241" s="56"/>
      <c r="QYF241" s="56"/>
      <c r="QYG241" s="56"/>
      <c r="QYH241" s="56"/>
      <c r="QYI241" s="56"/>
      <c r="QYJ241" s="56"/>
      <c r="QYK241" s="56"/>
      <c r="QYL241" s="56"/>
      <c r="QYM241" s="56"/>
      <c r="QYN241" s="56"/>
      <c r="QYO241" s="56"/>
      <c r="QYP241" s="56"/>
      <c r="QYQ241" s="56"/>
      <c r="QYR241" s="56"/>
      <c r="QYS241" s="56"/>
      <c r="QYT241" s="56"/>
      <c r="QYU241" s="56"/>
      <c r="QYV241" s="56"/>
      <c r="QYW241" s="56"/>
      <c r="QYX241" s="56"/>
      <c r="QYY241" s="56"/>
      <c r="QYZ241" s="56"/>
      <c r="QZA241" s="56"/>
      <c r="QZB241" s="56"/>
      <c r="QZC241" s="56"/>
      <c r="QZD241" s="56"/>
      <c r="QZE241" s="56"/>
      <c r="QZF241" s="56"/>
      <c r="QZG241" s="56"/>
      <c r="QZH241" s="56"/>
      <c r="QZI241" s="56"/>
      <c r="QZJ241" s="56"/>
      <c r="QZK241" s="56"/>
      <c r="QZL241" s="56"/>
      <c r="QZM241" s="56"/>
      <c r="QZN241" s="56"/>
      <c r="QZO241" s="56"/>
      <c r="QZP241" s="56"/>
      <c r="QZQ241" s="56"/>
      <c r="QZR241" s="56"/>
      <c r="QZS241" s="56"/>
      <c r="QZT241" s="56"/>
      <c r="QZU241" s="56"/>
      <c r="QZV241" s="56"/>
      <c r="QZW241" s="56"/>
      <c r="QZX241" s="56"/>
      <c r="QZY241" s="56"/>
      <c r="QZZ241" s="56"/>
      <c r="RAA241" s="56"/>
      <c r="RAB241" s="56"/>
      <c r="RAC241" s="56"/>
      <c r="RAD241" s="56"/>
      <c r="RAE241" s="56"/>
      <c r="RAF241" s="56"/>
      <c r="RAG241" s="56"/>
      <c r="RAH241" s="56"/>
      <c r="RAI241" s="56"/>
      <c r="RAJ241" s="56"/>
      <c r="RAK241" s="56"/>
      <c r="RAL241" s="56"/>
      <c r="RAM241" s="56"/>
      <c r="RAN241" s="56"/>
      <c r="RAO241" s="56"/>
      <c r="RAP241" s="56"/>
      <c r="RAQ241" s="56"/>
      <c r="RAR241" s="56"/>
      <c r="RAS241" s="56"/>
      <c r="RAT241" s="56"/>
      <c r="RAU241" s="56"/>
      <c r="RAV241" s="56"/>
      <c r="RAW241" s="56"/>
      <c r="RAX241" s="56"/>
      <c r="RAY241" s="56"/>
      <c r="RAZ241" s="56"/>
      <c r="RBA241" s="56"/>
      <c r="RBB241" s="56"/>
      <c r="RBC241" s="56"/>
      <c r="RBD241" s="56"/>
      <c r="RBE241" s="56"/>
      <c r="RBF241" s="56"/>
      <c r="RBG241" s="56"/>
      <c r="RBH241" s="56"/>
      <c r="RBI241" s="56"/>
      <c r="RBJ241" s="56"/>
      <c r="RBK241" s="56"/>
      <c r="RBL241" s="56"/>
      <c r="RBM241" s="56"/>
      <c r="RBN241" s="56"/>
      <c r="RBO241" s="56"/>
      <c r="RBP241" s="56"/>
      <c r="RBQ241" s="56"/>
      <c r="RBR241" s="56"/>
      <c r="RBS241" s="56"/>
      <c r="RBT241" s="56"/>
      <c r="RBU241" s="56"/>
      <c r="RBV241" s="56"/>
      <c r="RBW241" s="56"/>
      <c r="RBX241" s="56"/>
      <c r="RBY241" s="56"/>
      <c r="RBZ241" s="56"/>
      <c r="RCA241" s="56"/>
      <c r="RCB241" s="56"/>
      <c r="RCC241" s="56"/>
      <c r="RCD241" s="56"/>
      <c r="RCE241" s="56"/>
      <c r="RCF241" s="56"/>
      <c r="RCG241" s="56"/>
      <c r="RCH241" s="56"/>
      <c r="RCI241" s="56"/>
      <c r="RCJ241" s="56"/>
      <c r="RCK241" s="56"/>
      <c r="RCL241" s="56"/>
      <c r="RCM241" s="56"/>
      <c r="RCN241" s="56"/>
      <c r="RCO241" s="56"/>
      <c r="RCP241" s="56"/>
      <c r="RCQ241" s="56"/>
      <c r="RCR241" s="56"/>
      <c r="RCS241" s="56"/>
      <c r="RCT241" s="56"/>
      <c r="RCU241" s="56"/>
      <c r="RCV241" s="56"/>
      <c r="RCW241" s="56"/>
      <c r="RCX241" s="56"/>
      <c r="RCY241" s="56"/>
      <c r="RCZ241" s="56"/>
      <c r="RDA241" s="56"/>
      <c r="RDB241" s="56"/>
      <c r="RDC241" s="56"/>
      <c r="RDD241" s="56"/>
      <c r="RDE241" s="56"/>
      <c r="RDF241" s="56"/>
      <c r="RDG241" s="56"/>
      <c r="RDH241" s="56"/>
      <c r="RDI241" s="56"/>
      <c r="RDJ241" s="56"/>
      <c r="RDK241" s="56"/>
      <c r="RDL241" s="56"/>
      <c r="RDM241" s="56"/>
      <c r="RDN241" s="56"/>
      <c r="RDO241" s="56"/>
      <c r="RDP241" s="56"/>
      <c r="RDQ241" s="56"/>
      <c r="RDR241" s="56"/>
      <c r="RDS241" s="56"/>
      <c r="RDT241" s="56"/>
      <c r="RDU241" s="56"/>
      <c r="RDV241" s="56"/>
      <c r="RDW241" s="56"/>
      <c r="RDX241" s="56"/>
      <c r="RDY241" s="56"/>
      <c r="RDZ241" s="56"/>
      <c r="REA241" s="56"/>
      <c r="REB241" s="56"/>
      <c r="REC241" s="56"/>
      <c r="RED241" s="56"/>
      <c r="REE241" s="56"/>
      <c r="REF241" s="56"/>
      <c r="REG241" s="56"/>
      <c r="REH241" s="56"/>
      <c r="REI241" s="56"/>
      <c r="REJ241" s="56"/>
      <c r="REK241" s="56"/>
      <c r="REL241" s="56"/>
      <c r="REM241" s="56"/>
      <c r="REN241" s="56"/>
      <c r="REO241" s="56"/>
      <c r="REP241" s="56"/>
      <c r="REQ241" s="56"/>
      <c r="RER241" s="56"/>
      <c r="RES241" s="56"/>
      <c r="RET241" s="56"/>
      <c r="REU241" s="56"/>
      <c r="REV241" s="56"/>
      <c r="REW241" s="56"/>
      <c r="REX241" s="56"/>
      <c r="REY241" s="56"/>
      <c r="REZ241" s="56"/>
      <c r="RFA241" s="56"/>
      <c r="RFB241" s="56"/>
      <c r="RFC241" s="56"/>
      <c r="RFD241" s="56"/>
      <c r="RFE241" s="56"/>
      <c r="RFF241" s="56"/>
      <c r="RFG241" s="56"/>
      <c r="RFH241" s="56"/>
      <c r="RFI241" s="56"/>
      <c r="RFJ241" s="56"/>
      <c r="RFK241" s="56"/>
      <c r="RFL241" s="56"/>
      <c r="RFM241" s="56"/>
      <c r="RFN241" s="56"/>
      <c r="RFO241" s="56"/>
      <c r="RFP241" s="56"/>
      <c r="RFQ241" s="56"/>
      <c r="RFR241" s="56"/>
      <c r="RFS241" s="56"/>
      <c r="RFT241" s="56"/>
      <c r="RFU241" s="56"/>
      <c r="RFV241" s="56"/>
      <c r="RFW241" s="56"/>
      <c r="RFX241" s="56"/>
      <c r="RFY241" s="56"/>
      <c r="RFZ241" s="56"/>
      <c r="RGA241" s="56"/>
      <c r="RGB241" s="56"/>
      <c r="RGC241" s="56"/>
      <c r="RGD241" s="56"/>
      <c r="RGE241" s="56"/>
      <c r="RGF241" s="56"/>
      <c r="RGG241" s="56"/>
      <c r="RGH241" s="56"/>
      <c r="RGI241" s="56"/>
      <c r="RGJ241" s="56"/>
      <c r="RGK241" s="56"/>
      <c r="RGL241" s="56"/>
      <c r="RGM241" s="56"/>
      <c r="RGN241" s="56"/>
      <c r="RGO241" s="56"/>
      <c r="RGP241" s="56"/>
      <c r="RGQ241" s="56"/>
      <c r="RGR241" s="56"/>
      <c r="RGS241" s="56"/>
      <c r="RGT241" s="56"/>
      <c r="RGU241" s="56"/>
      <c r="RGV241" s="56"/>
      <c r="RGW241" s="56"/>
      <c r="RGX241" s="56"/>
      <c r="RGY241" s="56"/>
      <c r="RGZ241" s="56"/>
      <c r="RHA241" s="56"/>
      <c r="RHB241" s="56"/>
      <c r="RHC241" s="56"/>
      <c r="RHD241" s="56"/>
      <c r="RHE241" s="56"/>
      <c r="RHF241" s="56"/>
      <c r="RHG241" s="56"/>
      <c r="RHH241" s="56"/>
      <c r="RHI241" s="56"/>
      <c r="RHJ241" s="56"/>
      <c r="RHK241" s="56"/>
      <c r="RHL241" s="56"/>
      <c r="RHM241" s="56"/>
      <c r="RHN241" s="56"/>
      <c r="RHO241" s="56"/>
      <c r="RHP241" s="56"/>
      <c r="RHQ241" s="56"/>
      <c r="RHR241" s="56"/>
      <c r="RHS241" s="56"/>
      <c r="RHT241" s="56"/>
      <c r="RHU241" s="56"/>
      <c r="RHV241" s="56"/>
      <c r="RHW241" s="56"/>
      <c r="RHX241" s="56"/>
      <c r="RHY241" s="56"/>
      <c r="RHZ241" s="56"/>
      <c r="RIA241" s="56"/>
      <c r="RIB241" s="56"/>
      <c r="RIC241" s="56"/>
      <c r="RID241" s="56"/>
      <c r="RIE241" s="56"/>
      <c r="RIF241" s="56"/>
      <c r="RIG241" s="56"/>
      <c r="RIH241" s="56"/>
      <c r="RII241" s="56"/>
      <c r="RIJ241" s="56"/>
      <c r="RIK241" s="56"/>
      <c r="RIL241" s="56"/>
      <c r="RIM241" s="56"/>
      <c r="RIN241" s="56"/>
      <c r="RIO241" s="56"/>
      <c r="RIP241" s="56"/>
      <c r="RIQ241" s="56"/>
      <c r="RIR241" s="56"/>
      <c r="RIS241" s="56"/>
      <c r="RIT241" s="56"/>
      <c r="RIU241" s="56"/>
      <c r="RIV241" s="56"/>
      <c r="RIW241" s="56"/>
      <c r="RIX241" s="56"/>
      <c r="RIY241" s="56"/>
      <c r="RIZ241" s="56"/>
      <c r="RJA241" s="56"/>
      <c r="RJB241" s="56"/>
      <c r="RJC241" s="56"/>
      <c r="RJD241" s="56"/>
      <c r="RJE241" s="56"/>
      <c r="RJF241" s="56"/>
      <c r="RJG241" s="56"/>
      <c r="RJH241" s="56"/>
      <c r="RJI241" s="56"/>
      <c r="RJJ241" s="56"/>
      <c r="RJK241" s="56"/>
      <c r="RJL241" s="56"/>
      <c r="RJM241" s="56"/>
      <c r="RJN241" s="56"/>
      <c r="RJO241" s="56"/>
      <c r="RJP241" s="56"/>
      <c r="RJQ241" s="56"/>
      <c r="RJR241" s="56"/>
      <c r="RJS241" s="56"/>
      <c r="RJT241" s="56"/>
      <c r="RJU241" s="56"/>
      <c r="RJV241" s="56"/>
      <c r="RJW241" s="56"/>
      <c r="RJX241" s="56"/>
      <c r="RJY241" s="56"/>
      <c r="RJZ241" s="56"/>
      <c r="RKA241" s="56"/>
      <c r="RKB241" s="56"/>
      <c r="RKC241" s="56"/>
      <c r="RKD241" s="56"/>
      <c r="RKE241" s="56"/>
      <c r="RKF241" s="56"/>
      <c r="RKG241" s="56"/>
      <c r="RKH241" s="56"/>
      <c r="RKI241" s="56"/>
      <c r="RKJ241" s="56"/>
      <c r="RKK241" s="56"/>
      <c r="RKL241" s="56"/>
      <c r="RKM241" s="56"/>
      <c r="RKN241" s="56"/>
      <c r="RKO241" s="56"/>
      <c r="RKP241" s="56"/>
      <c r="RKQ241" s="56"/>
      <c r="RKR241" s="56"/>
      <c r="RKS241" s="56"/>
      <c r="RKT241" s="56"/>
      <c r="RKU241" s="56"/>
      <c r="RKV241" s="56"/>
      <c r="RKW241" s="56"/>
      <c r="RKX241" s="56"/>
      <c r="RKY241" s="56"/>
      <c r="RKZ241" s="56"/>
      <c r="RLA241" s="56"/>
      <c r="RLB241" s="56"/>
      <c r="RLC241" s="56"/>
      <c r="RLD241" s="56"/>
      <c r="RLE241" s="56"/>
      <c r="RLF241" s="56"/>
      <c r="RLG241" s="56"/>
      <c r="RLH241" s="56"/>
      <c r="RLI241" s="56"/>
      <c r="RLJ241" s="56"/>
      <c r="RLK241" s="56"/>
      <c r="RLL241" s="56"/>
      <c r="RLM241" s="56"/>
      <c r="RLN241" s="56"/>
      <c r="RLO241" s="56"/>
      <c r="RLP241" s="56"/>
      <c r="RLQ241" s="56"/>
      <c r="RLR241" s="56"/>
      <c r="RLS241" s="56"/>
      <c r="RLT241" s="56"/>
      <c r="RLU241" s="56"/>
      <c r="RLV241" s="56"/>
      <c r="RLW241" s="56"/>
      <c r="RLX241" s="56"/>
      <c r="RLY241" s="56"/>
      <c r="RLZ241" s="56"/>
      <c r="RMA241" s="56"/>
      <c r="RMB241" s="56"/>
      <c r="RMC241" s="56"/>
      <c r="RMD241" s="56"/>
      <c r="RME241" s="56"/>
      <c r="RMF241" s="56"/>
      <c r="RMG241" s="56"/>
      <c r="RMH241" s="56"/>
      <c r="RMI241" s="56"/>
      <c r="RMJ241" s="56"/>
      <c r="RMK241" s="56"/>
      <c r="RML241" s="56"/>
      <c r="RMM241" s="56"/>
      <c r="RMN241" s="56"/>
      <c r="RMO241" s="56"/>
      <c r="RMP241" s="56"/>
      <c r="RMQ241" s="56"/>
      <c r="RMR241" s="56"/>
      <c r="RMS241" s="56"/>
      <c r="RMT241" s="56"/>
      <c r="RMU241" s="56"/>
      <c r="RMV241" s="56"/>
      <c r="RMW241" s="56"/>
      <c r="RMX241" s="56"/>
      <c r="RMY241" s="56"/>
      <c r="RMZ241" s="56"/>
      <c r="RNA241" s="56"/>
      <c r="RNB241" s="56"/>
      <c r="RNC241" s="56"/>
      <c r="RND241" s="56"/>
      <c r="RNE241" s="56"/>
      <c r="RNF241" s="56"/>
      <c r="RNG241" s="56"/>
      <c r="RNH241" s="56"/>
      <c r="RNI241" s="56"/>
      <c r="RNJ241" s="56"/>
      <c r="RNK241" s="56"/>
      <c r="RNL241" s="56"/>
      <c r="RNM241" s="56"/>
      <c r="RNN241" s="56"/>
      <c r="RNO241" s="56"/>
      <c r="RNP241" s="56"/>
      <c r="RNQ241" s="56"/>
      <c r="RNR241" s="56"/>
      <c r="RNS241" s="56"/>
      <c r="RNT241" s="56"/>
      <c r="RNU241" s="56"/>
      <c r="RNV241" s="56"/>
      <c r="RNW241" s="56"/>
      <c r="RNX241" s="56"/>
      <c r="RNY241" s="56"/>
      <c r="RNZ241" s="56"/>
      <c r="ROA241" s="56"/>
      <c r="ROB241" s="56"/>
      <c r="ROC241" s="56"/>
      <c r="ROD241" s="56"/>
      <c r="ROE241" s="56"/>
      <c r="ROF241" s="56"/>
      <c r="ROG241" s="56"/>
      <c r="ROH241" s="56"/>
      <c r="ROI241" s="56"/>
      <c r="ROJ241" s="56"/>
      <c r="ROK241" s="56"/>
      <c r="ROL241" s="56"/>
      <c r="ROM241" s="56"/>
      <c r="RON241" s="56"/>
      <c r="ROO241" s="56"/>
      <c r="ROP241" s="56"/>
      <c r="ROQ241" s="56"/>
      <c r="ROR241" s="56"/>
      <c r="ROS241" s="56"/>
      <c r="ROT241" s="56"/>
      <c r="ROU241" s="56"/>
      <c r="ROV241" s="56"/>
      <c r="ROW241" s="56"/>
      <c r="ROX241" s="56"/>
      <c r="ROY241" s="56"/>
      <c r="ROZ241" s="56"/>
      <c r="RPA241" s="56"/>
      <c r="RPB241" s="56"/>
      <c r="RPC241" s="56"/>
      <c r="RPD241" s="56"/>
      <c r="RPE241" s="56"/>
      <c r="RPF241" s="56"/>
      <c r="RPG241" s="56"/>
      <c r="RPH241" s="56"/>
      <c r="RPI241" s="56"/>
      <c r="RPJ241" s="56"/>
      <c r="RPK241" s="56"/>
      <c r="RPL241" s="56"/>
      <c r="RPM241" s="56"/>
      <c r="RPN241" s="56"/>
      <c r="RPO241" s="56"/>
      <c r="RPP241" s="56"/>
      <c r="RPQ241" s="56"/>
      <c r="RPR241" s="56"/>
      <c r="RPS241" s="56"/>
      <c r="RPT241" s="56"/>
      <c r="RPU241" s="56"/>
      <c r="RPV241" s="56"/>
      <c r="RPW241" s="56"/>
      <c r="RPX241" s="56"/>
      <c r="RPY241" s="56"/>
      <c r="RPZ241" s="56"/>
      <c r="RQA241" s="56"/>
      <c r="RQB241" s="56"/>
      <c r="RQC241" s="56"/>
      <c r="RQD241" s="56"/>
      <c r="RQE241" s="56"/>
      <c r="RQF241" s="56"/>
      <c r="RQG241" s="56"/>
      <c r="RQH241" s="56"/>
      <c r="RQI241" s="56"/>
      <c r="RQJ241" s="56"/>
      <c r="RQK241" s="56"/>
      <c r="RQL241" s="56"/>
      <c r="RQM241" s="56"/>
      <c r="RQN241" s="56"/>
      <c r="RQO241" s="56"/>
      <c r="RQP241" s="56"/>
      <c r="RQQ241" s="56"/>
      <c r="RQR241" s="56"/>
      <c r="RQS241" s="56"/>
      <c r="RQT241" s="56"/>
      <c r="RQU241" s="56"/>
      <c r="RQV241" s="56"/>
      <c r="RQW241" s="56"/>
      <c r="RQX241" s="56"/>
      <c r="RQY241" s="56"/>
      <c r="RQZ241" s="56"/>
      <c r="RRA241" s="56"/>
      <c r="RRB241" s="56"/>
      <c r="RRC241" s="56"/>
      <c r="RRD241" s="56"/>
      <c r="RRE241" s="56"/>
      <c r="RRF241" s="56"/>
      <c r="RRG241" s="56"/>
      <c r="RRH241" s="56"/>
      <c r="RRI241" s="56"/>
      <c r="RRJ241" s="56"/>
      <c r="RRK241" s="56"/>
      <c r="RRL241" s="56"/>
      <c r="RRM241" s="56"/>
      <c r="RRN241" s="56"/>
      <c r="RRO241" s="56"/>
      <c r="RRP241" s="56"/>
      <c r="RRQ241" s="56"/>
      <c r="RRR241" s="56"/>
      <c r="RRS241" s="56"/>
      <c r="RRT241" s="56"/>
      <c r="RRU241" s="56"/>
      <c r="RRV241" s="56"/>
      <c r="RRW241" s="56"/>
      <c r="RRX241" s="56"/>
      <c r="RRY241" s="56"/>
      <c r="RRZ241" s="56"/>
      <c r="RSA241" s="56"/>
      <c r="RSB241" s="56"/>
      <c r="RSC241" s="56"/>
      <c r="RSD241" s="56"/>
      <c r="RSE241" s="56"/>
      <c r="RSF241" s="56"/>
      <c r="RSG241" s="56"/>
      <c r="RSH241" s="56"/>
      <c r="RSI241" s="56"/>
      <c r="RSJ241" s="56"/>
      <c r="RSK241" s="56"/>
      <c r="RSL241" s="56"/>
      <c r="RSM241" s="56"/>
      <c r="RSN241" s="56"/>
      <c r="RSO241" s="56"/>
      <c r="RSP241" s="56"/>
      <c r="RSQ241" s="56"/>
      <c r="RSR241" s="56"/>
      <c r="RSS241" s="56"/>
      <c r="RST241" s="56"/>
      <c r="RSU241" s="56"/>
      <c r="RSV241" s="56"/>
      <c r="RSW241" s="56"/>
      <c r="RSX241" s="56"/>
      <c r="RSY241" s="56"/>
      <c r="RSZ241" s="56"/>
      <c r="RTA241" s="56"/>
      <c r="RTB241" s="56"/>
      <c r="RTC241" s="56"/>
      <c r="RTD241" s="56"/>
      <c r="RTE241" s="56"/>
      <c r="RTF241" s="56"/>
      <c r="RTG241" s="56"/>
      <c r="RTH241" s="56"/>
      <c r="RTI241" s="56"/>
      <c r="RTJ241" s="56"/>
      <c r="RTK241" s="56"/>
      <c r="RTL241" s="56"/>
      <c r="RTM241" s="56"/>
      <c r="RTN241" s="56"/>
      <c r="RTO241" s="56"/>
      <c r="RTP241" s="56"/>
      <c r="RTQ241" s="56"/>
      <c r="RTR241" s="56"/>
      <c r="RTS241" s="56"/>
      <c r="RTT241" s="56"/>
      <c r="RTU241" s="56"/>
      <c r="RTV241" s="56"/>
      <c r="RTW241" s="56"/>
      <c r="RTX241" s="56"/>
      <c r="RTY241" s="56"/>
      <c r="RTZ241" s="56"/>
      <c r="RUA241" s="56"/>
      <c r="RUB241" s="56"/>
      <c r="RUC241" s="56"/>
      <c r="RUD241" s="56"/>
      <c r="RUE241" s="56"/>
      <c r="RUF241" s="56"/>
      <c r="RUG241" s="56"/>
      <c r="RUH241" s="56"/>
      <c r="RUI241" s="56"/>
      <c r="RUJ241" s="56"/>
      <c r="RUK241" s="56"/>
      <c r="RUL241" s="56"/>
      <c r="RUM241" s="56"/>
      <c r="RUN241" s="56"/>
      <c r="RUO241" s="56"/>
      <c r="RUP241" s="56"/>
      <c r="RUQ241" s="56"/>
      <c r="RUR241" s="56"/>
      <c r="RUS241" s="56"/>
      <c r="RUT241" s="56"/>
      <c r="RUU241" s="56"/>
      <c r="RUV241" s="56"/>
      <c r="RUW241" s="56"/>
      <c r="RUX241" s="56"/>
      <c r="RUY241" s="56"/>
      <c r="RUZ241" s="56"/>
      <c r="RVA241" s="56"/>
      <c r="RVB241" s="56"/>
      <c r="RVC241" s="56"/>
      <c r="RVD241" s="56"/>
      <c r="RVE241" s="56"/>
      <c r="RVF241" s="56"/>
      <c r="RVG241" s="56"/>
      <c r="RVH241" s="56"/>
      <c r="RVI241" s="56"/>
      <c r="RVJ241" s="56"/>
      <c r="RVK241" s="56"/>
      <c r="RVL241" s="56"/>
      <c r="RVM241" s="56"/>
      <c r="RVN241" s="56"/>
      <c r="RVO241" s="56"/>
      <c r="RVP241" s="56"/>
      <c r="RVQ241" s="56"/>
      <c r="RVR241" s="56"/>
      <c r="RVS241" s="56"/>
      <c r="RVT241" s="56"/>
      <c r="RVU241" s="56"/>
      <c r="RVV241" s="56"/>
      <c r="RVW241" s="56"/>
      <c r="RVX241" s="56"/>
      <c r="RVY241" s="56"/>
      <c r="RVZ241" s="56"/>
      <c r="RWA241" s="56"/>
      <c r="RWB241" s="56"/>
      <c r="RWC241" s="56"/>
      <c r="RWD241" s="56"/>
      <c r="RWE241" s="56"/>
      <c r="RWF241" s="56"/>
      <c r="RWG241" s="56"/>
      <c r="RWH241" s="56"/>
      <c r="RWI241" s="56"/>
      <c r="RWJ241" s="56"/>
      <c r="RWK241" s="56"/>
      <c r="RWL241" s="56"/>
      <c r="RWM241" s="56"/>
      <c r="RWN241" s="56"/>
      <c r="RWO241" s="56"/>
      <c r="RWP241" s="56"/>
      <c r="RWQ241" s="56"/>
      <c r="RWR241" s="56"/>
      <c r="RWS241" s="56"/>
      <c r="RWT241" s="56"/>
      <c r="RWU241" s="56"/>
      <c r="RWV241" s="56"/>
      <c r="RWW241" s="56"/>
      <c r="RWX241" s="56"/>
      <c r="RWY241" s="56"/>
      <c r="RWZ241" s="56"/>
      <c r="RXA241" s="56"/>
      <c r="RXB241" s="56"/>
      <c r="RXC241" s="56"/>
      <c r="RXD241" s="56"/>
      <c r="RXE241" s="56"/>
      <c r="RXF241" s="56"/>
      <c r="RXG241" s="56"/>
      <c r="RXH241" s="56"/>
      <c r="RXI241" s="56"/>
      <c r="RXJ241" s="56"/>
      <c r="RXK241" s="56"/>
      <c r="RXL241" s="56"/>
      <c r="RXM241" s="56"/>
      <c r="RXN241" s="56"/>
      <c r="RXO241" s="56"/>
      <c r="RXP241" s="56"/>
      <c r="RXQ241" s="56"/>
      <c r="RXR241" s="56"/>
      <c r="RXS241" s="56"/>
      <c r="RXT241" s="56"/>
      <c r="RXU241" s="56"/>
      <c r="RXV241" s="56"/>
      <c r="RXW241" s="56"/>
      <c r="RXX241" s="56"/>
      <c r="RXY241" s="56"/>
      <c r="RXZ241" s="56"/>
      <c r="RYA241" s="56"/>
      <c r="RYB241" s="56"/>
      <c r="RYC241" s="56"/>
      <c r="RYD241" s="56"/>
      <c r="RYE241" s="56"/>
      <c r="RYF241" s="56"/>
      <c r="RYG241" s="56"/>
      <c r="RYH241" s="56"/>
      <c r="RYI241" s="56"/>
      <c r="RYJ241" s="56"/>
      <c r="RYK241" s="56"/>
      <c r="RYL241" s="56"/>
      <c r="RYM241" s="56"/>
      <c r="RYN241" s="56"/>
      <c r="RYO241" s="56"/>
      <c r="RYP241" s="56"/>
      <c r="RYQ241" s="56"/>
      <c r="RYR241" s="56"/>
      <c r="RYS241" s="56"/>
      <c r="RYT241" s="56"/>
      <c r="RYU241" s="56"/>
      <c r="RYV241" s="56"/>
      <c r="RYW241" s="56"/>
      <c r="RYX241" s="56"/>
      <c r="RYY241" s="56"/>
      <c r="RYZ241" s="56"/>
      <c r="RZA241" s="56"/>
      <c r="RZB241" s="56"/>
      <c r="RZC241" s="56"/>
      <c r="RZD241" s="56"/>
      <c r="RZE241" s="56"/>
      <c r="RZF241" s="56"/>
      <c r="RZG241" s="56"/>
      <c r="RZH241" s="56"/>
      <c r="RZI241" s="56"/>
      <c r="RZJ241" s="56"/>
      <c r="RZK241" s="56"/>
      <c r="RZL241" s="56"/>
      <c r="RZM241" s="56"/>
      <c r="RZN241" s="56"/>
      <c r="RZO241" s="56"/>
      <c r="RZP241" s="56"/>
      <c r="RZQ241" s="56"/>
      <c r="RZR241" s="56"/>
      <c r="RZS241" s="56"/>
      <c r="RZT241" s="56"/>
      <c r="RZU241" s="56"/>
      <c r="RZV241" s="56"/>
      <c r="RZW241" s="56"/>
      <c r="RZX241" s="56"/>
      <c r="RZY241" s="56"/>
      <c r="RZZ241" s="56"/>
      <c r="SAA241" s="56"/>
      <c r="SAB241" s="56"/>
      <c r="SAC241" s="56"/>
      <c r="SAD241" s="56"/>
      <c r="SAE241" s="56"/>
      <c r="SAF241" s="56"/>
      <c r="SAG241" s="56"/>
      <c r="SAH241" s="56"/>
      <c r="SAI241" s="56"/>
      <c r="SAJ241" s="56"/>
      <c r="SAK241" s="56"/>
      <c r="SAL241" s="56"/>
      <c r="SAM241" s="56"/>
      <c r="SAN241" s="56"/>
      <c r="SAO241" s="56"/>
      <c r="SAP241" s="56"/>
      <c r="SAQ241" s="56"/>
      <c r="SAR241" s="56"/>
      <c r="SAS241" s="56"/>
      <c r="SAT241" s="56"/>
      <c r="SAU241" s="56"/>
      <c r="SAV241" s="56"/>
      <c r="SAW241" s="56"/>
      <c r="SAX241" s="56"/>
      <c r="SAY241" s="56"/>
      <c r="SAZ241" s="56"/>
      <c r="SBA241" s="56"/>
      <c r="SBB241" s="56"/>
      <c r="SBC241" s="56"/>
      <c r="SBD241" s="56"/>
      <c r="SBE241" s="56"/>
      <c r="SBF241" s="56"/>
      <c r="SBG241" s="56"/>
      <c r="SBH241" s="56"/>
      <c r="SBI241" s="56"/>
      <c r="SBJ241" s="56"/>
      <c r="SBK241" s="56"/>
      <c r="SBL241" s="56"/>
      <c r="SBM241" s="56"/>
      <c r="SBN241" s="56"/>
      <c r="SBO241" s="56"/>
      <c r="SBP241" s="56"/>
      <c r="SBQ241" s="56"/>
      <c r="SBR241" s="56"/>
      <c r="SBS241" s="56"/>
      <c r="SBT241" s="56"/>
      <c r="SBU241" s="56"/>
      <c r="SBV241" s="56"/>
      <c r="SBW241" s="56"/>
      <c r="SBX241" s="56"/>
      <c r="SBY241" s="56"/>
      <c r="SBZ241" s="56"/>
      <c r="SCA241" s="56"/>
      <c r="SCB241" s="56"/>
      <c r="SCC241" s="56"/>
      <c r="SCD241" s="56"/>
      <c r="SCE241" s="56"/>
      <c r="SCF241" s="56"/>
      <c r="SCG241" s="56"/>
      <c r="SCH241" s="56"/>
      <c r="SCI241" s="56"/>
      <c r="SCJ241" s="56"/>
      <c r="SCK241" s="56"/>
      <c r="SCL241" s="56"/>
      <c r="SCM241" s="56"/>
      <c r="SCN241" s="56"/>
      <c r="SCO241" s="56"/>
      <c r="SCP241" s="56"/>
      <c r="SCQ241" s="56"/>
      <c r="SCR241" s="56"/>
      <c r="SCS241" s="56"/>
      <c r="SCT241" s="56"/>
      <c r="SCU241" s="56"/>
      <c r="SCV241" s="56"/>
      <c r="SCW241" s="56"/>
      <c r="SCX241" s="56"/>
      <c r="SCY241" s="56"/>
      <c r="SCZ241" s="56"/>
      <c r="SDA241" s="56"/>
      <c r="SDB241" s="56"/>
      <c r="SDC241" s="56"/>
      <c r="SDD241" s="56"/>
      <c r="SDE241" s="56"/>
      <c r="SDF241" s="56"/>
      <c r="SDG241" s="56"/>
      <c r="SDH241" s="56"/>
      <c r="SDI241" s="56"/>
      <c r="SDJ241" s="56"/>
      <c r="SDK241" s="56"/>
      <c r="SDL241" s="56"/>
      <c r="SDM241" s="56"/>
      <c r="SDN241" s="56"/>
      <c r="SDO241" s="56"/>
      <c r="SDP241" s="56"/>
      <c r="SDQ241" s="56"/>
      <c r="SDR241" s="56"/>
      <c r="SDS241" s="56"/>
      <c r="SDT241" s="56"/>
      <c r="SDU241" s="56"/>
      <c r="SDV241" s="56"/>
      <c r="SDW241" s="56"/>
      <c r="SDX241" s="56"/>
      <c r="SDY241" s="56"/>
      <c r="SDZ241" s="56"/>
      <c r="SEA241" s="56"/>
      <c r="SEB241" s="56"/>
      <c r="SEC241" s="56"/>
      <c r="SED241" s="56"/>
      <c r="SEE241" s="56"/>
      <c r="SEF241" s="56"/>
      <c r="SEG241" s="56"/>
      <c r="SEH241" s="56"/>
      <c r="SEI241" s="56"/>
      <c r="SEJ241" s="56"/>
      <c r="SEK241" s="56"/>
      <c r="SEL241" s="56"/>
      <c r="SEM241" s="56"/>
      <c r="SEN241" s="56"/>
      <c r="SEO241" s="56"/>
      <c r="SEP241" s="56"/>
      <c r="SEQ241" s="56"/>
      <c r="SER241" s="56"/>
      <c r="SES241" s="56"/>
      <c r="SET241" s="56"/>
      <c r="SEU241" s="56"/>
      <c r="SEV241" s="56"/>
      <c r="SEW241" s="56"/>
      <c r="SEX241" s="56"/>
      <c r="SEY241" s="56"/>
      <c r="SEZ241" s="56"/>
      <c r="SFA241" s="56"/>
      <c r="SFB241" s="56"/>
      <c r="SFC241" s="56"/>
      <c r="SFD241" s="56"/>
      <c r="SFE241" s="56"/>
      <c r="SFF241" s="56"/>
      <c r="SFG241" s="56"/>
      <c r="SFH241" s="56"/>
      <c r="SFI241" s="56"/>
      <c r="SFJ241" s="56"/>
      <c r="SFK241" s="56"/>
      <c r="SFL241" s="56"/>
      <c r="SFM241" s="56"/>
      <c r="SFN241" s="56"/>
      <c r="SFO241" s="56"/>
      <c r="SFP241" s="56"/>
      <c r="SFQ241" s="56"/>
      <c r="SFR241" s="56"/>
      <c r="SFS241" s="56"/>
      <c r="SFT241" s="56"/>
      <c r="SFU241" s="56"/>
      <c r="SFV241" s="56"/>
      <c r="SFW241" s="56"/>
      <c r="SFX241" s="56"/>
      <c r="SFY241" s="56"/>
      <c r="SFZ241" s="56"/>
      <c r="SGA241" s="56"/>
      <c r="SGB241" s="56"/>
      <c r="SGC241" s="56"/>
      <c r="SGD241" s="56"/>
      <c r="SGE241" s="56"/>
      <c r="SGF241" s="56"/>
      <c r="SGG241" s="56"/>
      <c r="SGH241" s="56"/>
      <c r="SGI241" s="56"/>
      <c r="SGJ241" s="56"/>
      <c r="SGK241" s="56"/>
      <c r="SGL241" s="56"/>
      <c r="SGM241" s="56"/>
      <c r="SGN241" s="56"/>
      <c r="SGO241" s="56"/>
      <c r="SGP241" s="56"/>
      <c r="SGQ241" s="56"/>
      <c r="SGR241" s="56"/>
      <c r="SGS241" s="56"/>
      <c r="SGT241" s="56"/>
      <c r="SGU241" s="56"/>
      <c r="SGV241" s="56"/>
      <c r="SGW241" s="56"/>
      <c r="SGX241" s="56"/>
      <c r="SGY241" s="56"/>
      <c r="SGZ241" s="56"/>
      <c r="SHA241" s="56"/>
      <c r="SHB241" s="56"/>
      <c r="SHC241" s="56"/>
      <c r="SHD241" s="56"/>
      <c r="SHE241" s="56"/>
      <c r="SHF241" s="56"/>
      <c r="SHG241" s="56"/>
      <c r="SHH241" s="56"/>
      <c r="SHI241" s="56"/>
      <c r="SHJ241" s="56"/>
      <c r="SHK241" s="56"/>
      <c r="SHL241" s="56"/>
      <c r="SHM241" s="56"/>
      <c r="SHN241" s="56"/>
      <c r="SHO241" s="56"/>
      <c r="SHP241" s="56"/>
      <c r="SHQ241" s="56"/>
      <c r="SHR241" s="56"/>
      <c r="SHS241" s="56"/>
      <c r="SHT241" s="56"/>
      <c r="SHU241" s="56"/>
      <c r="SHV241" s="56"/>
      <c r="SHW241" s="56"/>
      <c r="SHX241" s="56"/>
      <c r="SHY241" s="56"/>
      <c r="SHZ241" s="56"/>
      <c r="SIA241" s="56"/>
      <c r="SIB241" s="56"/>
      <c r="SIC241" s="56"/>
      <c r="SID241" s="56"/>
      <c r="SIE241" s="56"/>
      <c r="SIF241" s="56"/>
      <c r="SIG241" s="56"/>
      <c r="SIH241" s="56"/>
      <c r="SII241" s="56"/>
      <c r="SIJ241" s="56"/>
      <c r="SIK241" s="56"/>
      <c r="SIL241" s="56"/>
      <c r="SIM241" s="56"/>
      <c r="SIN241" s="56"/>
      <c r="SIO241" s="56"/>
      <c r="SIP241" s="56"/>
      <c r="SIQ241" s="56"/>
      <c r="SIR241" s="56"/>
      <c r="SIS241" s="56"/>
      <c r="SIT241" s="56"/>
      <c r="SIU241" s="56"/>
      <c r="SIV241" s="56"/>
      <c r="SIW241" s="56"/>
      <c r="SIX241" s="56"/>
      <c r="SIY241" s="56"/>
      <c r="SIZ241" s="56"/>
      <c r="SJA241" s="56"/>
      <c r="SJB241" s="56"/>
      <c r="SJC241" s="56"/>
      <c r="SJD241" s="56"/>
      <c r="SJE241" s="56"/>
      <c r="SJF241" s="56"/>
      <c r="SJG241" s="56"/>
      <c r="SJH241" s="56"/>
      <c r="SJI241" s="56"/>
      <c r="SJJ241" s="56"/>
      <c r="SJK241" s="56"/>
      <c r="SJL241" s="56"/>
      <c r="SJM241" s="56"/>
      <c r="SJN241" s="56"/>
      <c r="SJO241" s="56"/>
      <c r="SJP241" s="56"/>
      <c r="SJQ241" s="56"/>
      <c r="SJR241" s="56"/>
      <c r="SJS241" s="56"/>
      <c r="SJT241" s="56"/>
      <c r="SJU241" s="56"/>
      <c r="SJV241" s="56"/>
      <c r="SJW241" s="56"/>
      <c r="SJX241" s="56"/>
      <c r="SJY241" s="56"/>
      <c r="SJZ241" s="56"/>
      <c r="SKA241" s="56"/>
      <c r="SKB241" s="56"/>
      <c r="SKC241" s="56"/>
      <c r="SKD241" s="56"/>
      <c r="SKE241" s="56"/>
      <c r="SKF241" s="56"/>
      <c r="SKG241" s="56"/>
      <c r="SKH241" s="56"/>
      <c r="SKI241" s="56"/>
      <c r="SKJ241" s="56"/>
      <c r="SKK241" s="56"/>
      <c r="SKL241" s="56"/>
      <c r="SKM241" s="56"/>
      <c r="SKN241" s="56"/>
      <c r="SKO241" s="56"/>
      <c r="SKP241" s="56"/>
      <c r="SKQ241" s="56"/>
      <c r="SKR241" s="56"/>
      <c r="SKS241" s="56"/>
      <c r="SKT241" s="56"/>
      <c r="SKU241" s="56"/>
      <c r="SKV241" s="56"/>
      <c r="SKW241" s="56"/>
      <c r="SKX241" s="56"/>
      <c r="SKY241" s="56"/>
      <c r="SKZ241" s="56"/>
      <c r="SLA241" s="56"/>
      <c r="SLB241" s="56"/>
      <c r="SLC241" s="56"/>
      <c r="SLD241" s="56"/>
      <c r="SLE241" s="56"/>
      <c r="SLF241" s="56"/>
      <c r="SLG241" s="56"/>
      <c r="SLH241" s="56"/>
      <c r="SLI241" s="56"/>
      <c r="SLJ241" s="56"/>
      <c r="SLK241" s="56"/>
      <c r="SLL241" s="56"/>
      <c r="SLM241" s="56"/>
      <c r="SLN241" s="56"/>
      <c r="SLO241" s="56"/>
      <c r="SLP241" s="56"/>
      <c r="SLQ241" s="56"/>
      <c r="SLR241" s="56"/>
      <c r="SLS241" s="56"/>
      <c r="SLT241" s="56"/>
      <c r="SLU241" s="56"/>
      <c r="SLV241" s="56"/>
      <c r="SLW241" s="56"/>
      <c r="SLX241" s="56"/>
      <c r="SLY241" s="56"/>
      <c r="SLZ241" s="56"/>
      <c r="SMA241" s="56"/>
      <c r="SMB241" s="56"/>
      <c r="SMC241" s="56"/>
      <c r="SMD241" s="56"/>
      <c r="SME241" s="56"/>
      <c r="SMF241" s="56"/>
      <c r="SMG241" s="56"/>
      <c r="SMH241" s="56"/>
      <c r="SMI241" s="56"/>
      <c r="SMJ241" s="56"/>
      <c r="SMK241" s="56"/>
      <c r="SML241" s="56"/>
      <c r="SMM241" s="56"/>
      <c r="SMN241" s="56"/>
      <c r="SMO241" s="56"/>
      <c r="SMP241" s="56"/>
      <c r="SMQ241" s="56"/>
      <c r="SMR241" s="56"/>
      <c r="SMS241" s="56"/>
      <c r="SMT241" s="56"/>
      <c r="SMU241" s="56"/>
      <c r="SMV241" s="56"/>
      <c r="SMW241" s="56"/>
      <c r="SMX241" s="56"/>
      <c r="SMY241" s="56"/>
      <c r="SMZ241" s="56"/>
      <c r="SNA241" s="56"/>
      <c r="SNB241" s="56"/>
      <c r="SNC241" s="56"/>
      <c r="SND241" s="56"/>
      <c r="SNE241" s="56"/>
      <c r="SNF241" s="56"/>
      <c r="SNG241" s="56"/>
      <c r="SNH241" s="56"/>
      <c r="SNI241" s="56"/>
      <c r="SNJ241" s="56"/>
      <c r="SNK241" s="56"/>
      <c r="SNL241" s="56"/>
      <c r="SNM241" s="56"/>
      <c r="SNN241" s="56"/>
      <c r="SNO241" s="56"/>
      <c r="SNP241" s="56"/>
      <c r="SNQ241" s="56"/>
      <c r="SNR241" s="56"/>
      <c r="SNS241" s="56"/>
      <c r="SNT241" s="56"/>
      <c r="SNU241" s="56"/>
      <c r="SNV241" s="56"/>
      <c r="SNW241" s="56"/>
      <c r="SNX241" s="56"/>
      <c r="SNY241" s="56"/>
      <c r="SNZ241" s="56"/>
      <c r="SOA241" s="56"/>
      <c r="SOB241" s="56"/>
      <c r="SOC241" s="56"/>
      <c r="SOD241" s="56"/>
      <c r="SOE241" s="56"/>
      <c r="SOF241" s="56"/>
      <c r="SOG241" s="56"/>
      <c r="SOH241" s="56"/>
      <c r="SOI241" s="56"/>
      <c r="SOJ241" s="56"/>
      <c r="SOK241" s="56"/>
      <c r="SOL241" s="56"/>
      <c r="SOM241" s="56"/>
      <c r="SON241" s="56"/>
      <c r="SOO241" s="56"/>
      <c r="SOP241" s="56"/>
      <c r="SOQ241" s="56"/>
      <c r="SOR241" s="56"/>
      <c r="SOS241" s="56"/>
      <c r="SOT241" s="56"/>
      <c r="SOU241" s="56"/>
      <c r="SOV241" s="56"/>
      <c r="SOW241" s="56"/>
      <c r="SOX241" s="56"/>
      <c r="SOY241" s="56"/>
      <c r="SOZ241" s="56"/>
      <c r="SPA241" s="56"/>
      <c r="SPB241" s="56"/>
      <c r="SPC241" s="56"/>
      <c r="SPD241" s="56"/>
      <c r="SPE241" s="56"/>
      <c r="SPF241" s="56"/>
      <c r="SPG241" s="56"/>
      <c r="SPH241" s="56"/>
      <c r="SPI241" s="56"/>
      <c r="SPJ241" s="56"/>
      <c r="SPK241" s="56"/>
      <c r="SPL241" s="56"/>
      <c r="SPM241" s="56"/>
      <c r="SPN241" s="56"/>
      <c r="SPO241" s="56"/>
      <c r="SPP241" s="56"/>
      <c r="SPQ241" s="56"/>
      <c r="SPR241" s="56"/>
      <c r="SPS241" s="56"/>
      <c r="SPT241" s="56"/>
      <c r="SPU241" s="56"/>
      <c r="SPV241" s="56"/>
      <c r="SPW241" s="56"/>
      <c r="SPX241" s="56"/>
      <c r="SPY241" s="56"/>
      <c r="SPZ241" s="56"/>
      <c r="SQA241" s="56"/>
      <c r="SQB241" s="56"/>
      <c r="SQC241" s="56"/>
      <c r="SQD241" s="56"/>
      <c r="SQE241" s="56"/>
      <c r="SQF241" s="56"/>
      <c r="SQG241" s="56"/>
      <c r="SQH241" s="56"/>
      <c r="SQI241" s="56"/>
      <c r="SQJ241" s="56"/>
      <c r="SQK241" s="56"/>
      <c r="SQL241" s="56"/>
      <c r="SQM241" s="56"/>
      <c r="SQN241" s="56"/>
      <c r="SQO241" s="56"/>
      <c r="SQP241" s="56"/>
      <c r="SQQ241" s="56"/>
      <c r="SQR241" s="56"/>
      <c r="SQS241" s="56"/>
      <c r="SQT241" s="56"/>
      <c r="SQU241" s="56"/>
      <c r="SQV241" s="56"/>
      <c r="SQW241" s="56"/>
      <c r="SQX241" s="56"/>
      <c r="SQY241" s="56"/>
      <c r="SQZ241" s="56"/>
      <c r="SRA241" s="56"/>
      <c r="SRB241" s="56"/>
      <c r="SRC241" s="56"/>
      <c r="SRD241" s="56"/>
      <c r="SRE241" s="56"/>
      <c r="SRF241" s="56"/>
      <c r="SRG241" s="56"/>
      <c r="SRH241" s="56"/>
      <c r="SRI241" s="56"/>
      <c r="SRJ241" s="56"/>
      <c r="SRK241" s="56"/>
      <c r="SRL241" s="56"/>
      <c r="SRM241" s="56"/>
      <c r="SRN241" s="56"/>
      <c r="SRO241" s="56"/>
      <c r="SRP241" s="56"/>
      <c r="SRQ241" s="56"/>
      <c r="SRR241" s="56"/>
      <c r="SRS241" s="56"/>
      <c r="SRT241" s="56"/>
      <c r="SRU241" s="56"/>
      <c r="SRV241" s="56"/>
      <c r="SRW241" s="56"/>
      <c r="SRX241" s="56"/>
      <c r="SRY241" s="56"/>
      <c r="SRZ241" s="56"/>
      <c r="SSA241" s="56"/>
      <c r="SSB241" s="56"/>
      <c r="SSC241" s="56"/>
      <c r="SSD241" s="56"/>
      <c r="SSE241" s="56"/>
      <c r="SSF241" s="56"/>
      <c r="SSG241" s="56"/>
      <c r="SSH241" s="56"/>
      <c r="SSI241" s="56"/>
      <c r="SSJ241" s="56"/>
      <c r="SSK241" s="56"/>
      <c r="SSL241" s="56"/>
      <c r="SSM241" s="56"/>
      <c r="SSN241" s="56"/>
      <c r="SSO241" s="56"/>
      <c r="SSP241" s="56"/>
      <c r="SSQ241" s="56"/>
      <c r="SSR241" s="56"/>
      <c r="SSS241" s="56"/>
      <c r="SST241" s="56"/>
      <c r="SSU241" s="56"/>
      <c r="SSV241" s="56"/>
      <c r="SSW241" s="56"/>
      <c r="SSX241" s="56"/>
      <c r="SSY241" s="56"/>
      <c r="SSZ241" s="56"/>
      <c r="STA241" s="56"/>
      <c r="STB241" s="56"/>
      <c r="STC241" s="56"/>
      <c r="STD241" s="56"/>
      <c r="STE241" s="56"/>
      <c r="STF241" s="56"/>
      <c r="STG241" s="56"/>
      <c r="STH241" s="56"/>
      <c r="STI241" s="56"/>
      <c r="STJ241" s="56"/>
      <c r="STK241" s="56"/>
      <c r="STL241" s="56"/>
      <c r="STM241" s="56"/>
      <c r="STN241" s="56"/>
      <c r="STO241" s="56"/>
      <c r="STP241" s="56"/>
      <c r="STQ241" s="56"/>
      <c r="STR241" s="56"/>
      <c r="STS241" s="56"/>
      <c r="STT241" s="56"/>
      <c r="STU241" s="56"/>
      <c r="STV241" s="56"/>
      <c r="STW241" s="56"/>
      <c r="STX241" s="56"/>
      <c r="STY241" s="56"/>
      <c r="STZ241" s="56"/>
      <c r="SUA241" s="56"/>
      <c r="SUB241" s="56"/>
      <c r="SUC241" s="56"/>
      <c r="SUD241" s="56"/>
      <c r="SUE241" s="56"/>
      <c r="SUF241" s="56"/>
      <c r="SUG241" s="56"/>
      <c r="SUH241" s="56"/>
      <c r="SUI241" s="56"/>
      <c r="SUJ241" s="56"/>
      <c r="SUK241" s="56"/>
      <c r="SUL241" s="56"/>
      <c r="SUM241" s="56"/>
      <c r="SUN241" s="56"/>
      <c r="SUO241" s="56"/>
      <c r="SUP241" s="56"/>
      <c r="SUQ241" s="56"/>
      <c r="SUR241" s="56"/>
      <c r="SUS241" s="56"/>
      <c r="SUT241" s="56"/>
      <c r="SUU241" s="56"/>
      <c r="SUV241" s="56"/>
      <c r="SUW241" s="56"/>
      <c r="SUX241" s="56"/>
      <c r="SUY241" s="56"/>
      <c r="SUZ241" s="56"/>
      <c r="SVA241" s="56"/>
      <c r="SVB241" s="56"/>
      <c r="SVC241" s="56"/>
      <c r="SVD241" s="56"/>
      <c r="SVE241" s="56"/>
      <c r="SVF241" s="56"/>
      <c r="SVG241" s="56"/>
      <c r="SVH241" s="56"/>
      <c r="SVI241" s="56"/>
      <c r="SVJ241" s="56"/>
      <c r="SVK241" s="56"/>
      <c r="SVL241" s="56"/>
      <c r="SVM241" s="56"/>
      <c r="SVN241" s="56"/>
      <c r="SVO241" s="56"/>
      <c r="SVP241" s="56"/>
      <c r="SVQ241" s="56"/>
      <c r="SVR241" s="56"/>
      <c r="SVS241" s="56"/>
      <c r="SVT241" s="56"/>
      <c r="SVU241" s="56"/>
      <c r="SVV241" s="56"/>
      <c r="SVW241" s="56"/>
      <c r="SVX241" s="56"/>
      <c r="SVY241" s="56"/>
      <c r="SVZ241" s="56"/>
      <c r="SWA241" s="56"/>
      <c r="SWB241" s="56"/>
      <c r="SWC241" s="56"/>
      <c r="SWD241" s="56"/>
      <c r="SWE241" s="56"/>
      <c r="SWF241" s="56"/>
      <c r="SWG241" s="56"/>
      <c r="SWH241" s="56"/>
      <c r="SWI241" s="56"/>
      <c r="SWJ241" s="56"/>
      <c r="SWK241" s="56"/>
      <c r="SWL241" s="56"/>
      <c r="SWM241" s="56"/>
      <c r="SWN241" s="56"/>
      <c r="SWO241" s="56"/>
      <c r="SWP241" s="56"/>
      <c r="SWQ241" s="56"/>
      <c r="SWR241" s="56"/>
      <c r="SWS241" s="56"/>
      <c r="SWT241" s="56"/>
      <c r="SWU241" s="56"/>
      <c r="SWV241" s="56"/>
      <c r="SWW241" s="56"/>
      <c r="SWX241" s="56"/>
      <c r="SWY241" s="56"/>
      <c r="SWZ241" s="56"/>
      <c r="SXA241" s="56"/>
      <c r="SXB241" s="56"/>
      <c r="SXC241" s="56"/>
      <c r="SXD241" s="56"/>
      <c r="SXE241" s="56"/>
      <c r="SXF241" s="56"/>
      <c r="SXG241" s="56"/>
      <c r="SXH241" s="56"/>
      <c r="SXI241" s="56"/>
      <c r="SXJ241" s="56"/>
      <c r="SXK241" s="56"/>
      <c r="SXL241" s="56"/>
      <c r="SXM241" s="56"/>
      <c r="SXN241" s="56"/>
      <c r="SXO241" s="56"/>
      <c r="SXP241" s="56"/>
      <c r="SXQ241" s="56"/>
      <c r="SXR241" s="56"/>
      <c r="SXS241" s="56"/>
      <c r="SXT241" s="56"/>
      <c r="SXU241" s="56"/>
      <c r="SXV241" s="56"/>
      <c r="SXW241" s="56"/>
      <c r="SXX241" s="56"/>
      <c r="SXY241" s="56"/>
      <c r="SXZ241" s="56"/>
      <c r="SYA241" s="56"/>
      <c r="SYB241" s="56"/>
      <c r="SYC241" s="56"/>
      <c r="SYD241" s="56"/>
      <c r="SYE241" s="56"/>
      <c r="SYF241" s="56"/>
      <c r="SYG241" s="56"/>
      <c r="SYH241" s="56"/>
      <c r="SYI241" s="56"/>
      <c r="SYJ241" s="56"/>
      <c r="SYK241" s="56"/>
      <c r="SYL241" s="56"/>
      <c r="SYM241" s="56"/>
      <c r="SYN241" s="56"/>
      <c r="SYO241" s="56"/>
      <c r="SYP241" s="56"/>
      <c r="SYQ241" s="56"/>
      <c r="SYR241" s="56"/>
      <c r="SYS241" s="56"/>
      <c r="SYT241" s="56"/>
      <c r="SYU241" s="56"/>
      <c r="SYV241" s="56"/>
      <c r="SYW241" s="56"/>
      <c r="SYX241" s="56"/>
      <c r="SYY241" s="56"/>
      <c r="SYZ241" s="56"/>
      <c r="SZA241" s="56"/>
      <c r="SZB241" s="56"/>
      <c r="SZC241" s="56"/>
      <c r="SZD241" s="56"/>
      <c r="SZE241" s="56"/>
      <c r="SZF241" s="56"/>
      <c r="SZG241" s="56"/>
      <c r="SZH241" s="56"/>
      <c r="SZI241" s="56"/>
      <c r="SZJ241" s="56"/>
      <c r="SZK241" s="56"/>
      <c r="SZL241" s="56"/>
      <c r="SZM241" s="56"/>
      <c r="SZN241" s="56"/>
      <c r="SZO241" s="56"/>
      <c r="SZP241" s="56"/>
      <c r="SZQ241" s="56"/>
      <c r="SZR241" s="56"/>
      <c r="SZS241" s="56"/>
      <c r="SZT241" s="56"/>
      <c r="SZU241" s="56"/>
      <c r="SZV241" s="56"/>
      <c r="SZW241" s="56"/>
      <c r="SZX241" s="56"/>
      <c r="SZY241" s="56"/>
      <c r="SZZ241" s="56"/>
      <c r="TAA241" s="56"/>
      <c r="TAB241" s="56"/>
      <c r="TAC241" s="56"/>
      <c r="TAD241" s="56"/>
      <c r="TAE241" s="56"/>
      <c r="TAF241" s="56"/>
      <c r="TAG241" s="56"/>
      <c r="TAH241" s="56"/>
      <c r="TAI241" s="56"/>
      <c r="TAJ241" s="56"/>
      <c r="TAK241" s="56"/>
      <c r="TAL241" s="56"/>
      <c r="TAM241" s="56"/>
      <c r="TAN241" s="56"/>
      <c r="TAO241" s="56"/>
      <c r="TAP241" s="56"/>
      <c r="TAQ241" s="56"/>
      <c r="TAR241" s="56"/>
      <c r="TAS241" s="56"/>
      <c r="TAT241" s="56"/>
      <c r="TAU241" s="56"/>
      <c r="TAV241" s="56"/>
      <c r="TAW241" s="56"/>
      <c r="TAX241" s="56"/>
      <c r="TAY241" s="56"/>
      <c r="TAZ241" s="56"/>
      <c r="TBA241" s="56"/>
      <c r="TBB241" s="56"/>
      <c r="TBC241" s="56"/>
      <c r="TBD241" s="56"/>
      <c r="TBE241" s="56"/>
      <c r="TBF241" s="56"/>
      <c r="TBG241" s="56"/>
      <c r="TBH241" s="56"/>
      <c r="TBI241" s="56"/>
      <c r="TBJ241" s="56"/>
      <c r="TBK241" s="56"/>
      <c r="TBL241" s="56"/>
      <c r="TBM241" s="56"/>
      <c r="TBN241" s="56"/>
      <c r="TBO241" s="56"/>
      <c r="TBP241" s="56"/>
      <c r="TBQ241" s="56"/>
      <c r="TBR241" s="56"/>
      <c r="TBS241" s="56"/>
      <c r="TBT241" s="56"/>
      <c r="TBU241" s="56"/>
      <c r="TBV241" s="56"/>
      <c r="TBW241" s="56"/>
      <c r="TBX241" s="56"/>
      <c r="TBY241" s="56"/>
      <c r="TBZ241" s="56"/>
      <c r="TCA241" s="56"/>
      <c r="TCB241" s="56"/>
      <c r="TCC241" s="56"/>
      <c r="TCD241" s="56"/>
      <c r="TCE241" s="56"/>
      <c r="TCF241" s="56"/>
      <c r="TCG241" s="56"/>
      <c r="TCH241" s="56"/>
      <c r="TCI241" s="56"/>
      <c r="TCJ241" s="56"/>
      <c r="TCK241" s="56"/>
      <c r="TCL241" s="56"/>
      <c r="TCM241" s="56"/>
      <c r="TCN241" s="56"/>
      <c r="TCO241" s="56"/>
      <c r="TCP241" s="56"/>
      <c r="TCQ241" s="56"/>
      <c r="TCR241" s="56"/>
      <c r="TCS241" s="56"/>
      <c r="TCT241" s="56"/>
      <c r="TCU241" s="56"/>
      <c r="TCV241" s="56"/>
      <c r="TCW241" s="56"/>
      <c r="TCX241" s="56"/>
      <c r="TCY241" s="56"/>
      <c r="TCZ241" s="56"/>
      <c r="TDA241" s="56"/>
      <c r="TDB241" s="56"/>
      <c r="TDC241" s="56"/>
      <c r="TDD241" s="56"/>
      <c r="TDE241" s="56"/>
      <c r="TDF241" s="56"/>
      <c r="TDG241" s="56"/>
      <c r="TDH241" s="56"/>
      <c r="TDI241" s="56"/>
      <c r="TDJ241" s="56"/>
      <c r="TDK241" s="56"/>
      <c r="TDL241" s="56"/>
      <c r="TDM241" s="56"/>
      <c r="TDN241" s="56"/>
      <c r="TDO241" s="56"/>
      <c r="TDP241" s="56"/>
      <c r="TDQ241" s="56"/>
      <c r="TDR241" s="56"/>
      <c r="TDS241" s="56"/>
      <c r="TDT241" s="56"/>
      <c r="TDU241" s="56"/>
      <c r="TDV241" s="56"/>
      <c r="TDW241" s="56"/>
      <c r="TDX241" s="56"/>
      <c r="TDY241" s="56"/>
      <c r="TDZ241" s="56"/>
      <c r="TEA241" s="56"/>
      <c r="TEB241" s="56"/>
      <c r="TEC241" s="56"/>
      <c r="TED241" s="56"/>
      <c r="TEE241" s="56"/>
      <c r="TEF241" s="56"/>
      <c r="TEG241" s="56"/>
      <c r="TEH241" s="56"/>
      <c r="TEI241" s="56"/>
      <c r="TEJ241" s="56"/>
      <c r="TEK241" s="56"/>
      <c r="TEL241" s="56"/>
      <c r="TEM241" s="56"/>
      <c r="TEN241" s="56"/>
      <c r="TEO241" s="56"/>
      <c r="TEP241" s="56"/>
      <c r="TEQ241" s="56"/>
      <c r="TER241" s="56"/>
      <c r="TES241" s="56"/>
      <c r="TET241" s="56"/>
      <c r="TEU241" s="56"/>
      <c r="TEV241" s="56"/>
      <c r="TEW241" s="56"/>
      <c r="TEX241" s="56"/>
      <c r="TEY241" s="56"/>
      <c r="TEZ241" s="56"/>
      <c r="TFA241" s="56"/>
      <c r="TFB241" s="56"/>
      <c r="TFC241" s="56"/>
      <c r="TFD241" s="56"/>
      <c r="TFE241" s="56"/>
      <c r="TFF241" s="56"/>
      <c r="TFG241" s="56"/>
      <c r="TFH241" s="56"/>
      <c r="TFI241" s="56"/>
      <c r="TFJ241" s="56"/>
      <c r="TFK241" s="56"/>
      <c r="TFL241" s="56"/>
      <c r="TFM241" s="56"/>
      <c r="TFN241" s="56"/>
      <c r="TFO241" s="56"/>
      <c r="TFP241" s="56"/>
      <c r="TFQ241" s="56"/>
      <c r="TFR241" s="56"/>
      <c r="TFS241" s="56"/>
      <c r="TFT241" s="56"/>
      <c r="TFU241" s="56"/>
      <c r="TFV241" s="56"/>
      <c r="TFW241" s="56"/>
      <c r="TFX241" s="56"/>
      <c r="TFY241" s="56"/>
      <c r="TFZ241" s="56"/>
      <c r="TGA241" s="56"/>
      <c r="TGB241" s="56"/>
      <c r="TGC241" s="56"/>
      <c r="TGD241" s="56"/>
      <c r="TGE241" s="56"/>
      <c r="TGF241" s="56"/>
      <c r="TGG241" s="56"/>
      <c r="TGH241" s="56"/>
      <c r="TGI241" s="56"/>
      <c r="TGJ241" s="56"/>
      <c r="TGK241" s="56"/>
      <c r="TGL241" s="56"/>
      <c r="TGM241" s="56"/>
      <c r="TGN241" s="56"/>
      <c r="TGO241" s="56"/>
      <c r="TGP241" s="56"/>
      <c r="TGQ241" s="56"/>
      <c r="TGR241" s="56"/>
      <c r="TGS241" s="56"/>
      <c r="TGT241" s="56"/>
      <c r="TGU241" s="56"/>
      <c r="TGV241" s="56"/>
      <c r="TGW241" s="56"/>
      <c r="TGX241" s="56"/>
      <c r="TGY241" s="56"/>
      <c r="TGZ241" s="56"/>
      <c r="THA241" s="56"/>
      <c r="THB241" s="56"/>
      <c r="THC241" s="56"/>
      <c r="THD241" s="56"/>
      <c r="THE241" s="56"/>
      <c r="THF241" s="56"/>
      <c r="THG241" s="56"/>
      <c r="THH241" s="56"/>
      <c r="THI241" s="56"/>
      <c r="THJ241" s="56"/>
      <c r="THK241" s="56"/>
      <c r="THL241" s="56"/>
      <c r="THM241" s="56"/>
      <c r="THN241" s="56"/>
      <c r="THO241" s="56"/>
      <c r="THP241" s="56"/>
      <c r="THQ241" s="56"/>
      <c r="THR241" s="56"/>
      <c r="THS241" s="56"/>
      <c r="THT241" s="56"/>
      <c r="THU241" s="56"/>
      <c r="THV241" s="56"/>
      <c r="THW241" s="56"/>
      <c r="THX241" s="56"/>
      <c r="THY241" s="56"/>
      <c r="THZ241" s="56"/>
      <c r="TIA241" s="56"/>
      <c r="TIB241" s="56"/>
      <c r="TIC241" s="56"/>
      <c r="TID241" s="56"/>
      <c r="TIE241" s="56"/>
      <c r="TIF241" s="56"/>
      <c r="TIG241" s="56"/>
      <c r="TIH241" s="56"/>
      <c r="TII241" s="56"/>
      <c r="TIJ241" s="56"/>
      <c r="TIK241" s="56"/>
      <c r="TIL241" s="56"/>
      <c r="TIM241" s="56"/>
      <c r="TIN241" s="56"/>
      <c r="TIO241" s="56"/>
      <c r="TIP241" s="56"/>
      <c r="TIQ241" s="56"/>
      <c r="TIR241" s="56"/>
      <c r="TIS241" s="56"/>
      <c r="TIT241" s="56"/>
      <c r="TIU241" s="56"/>
      <c r="TIV241" s="56"/>
      <c r="TIW241" s="56"/>
      <c r="TIX241" s="56"/>
      <c r="TIY241" s="56"/>
      <c r="TIZ241" s="56"/>
      <c r="TJA241" s="56"/>
      <c r="TJB241" s="56"/>
      <c r="TJC241" s="56"/>
      <c r="TJD241" s="56"/>
      <c r="TJE241" s="56"/>
      <c r="TJF241" s="56"/>
      <c r="TJG241" s="56"/>
      <c r="TJH241" s="56"/>
      <c r="TJI241" s="56"/>
      <c r="TJJ241" s="56"/>
      <c r="TJK241" s="56"/>
      <c r="TJL241" s="56"/>
      <c r="TJM241" s="56"/>
      <c r="TJN241" s="56"/>
      <c r="TJO241" s="56"/>
      <c r="TJP241" s="56"/>
      <c r="TJQ241" s="56"/>
      <c r="TJR241" s="56"/>
      <c r="TJS241" s="56"/>
      <c r="TJT241" s="56"/>
      <c r="TJU241" s="56"/>
      <c r="TJV241" s="56"/>
      <c r="TJW241" s="56"/>
      <c r="TJX241" s="56"/>
      <c r="TJY241" s="56"/>
      <c r="TJZ241" s="56"/>
      <c r="TKA241" s="56"/>
      <c r="TKB241" s="56"/>
      <c r="TKC241" s="56"/>
      <c r="TKD241" s="56"/>
      <c r="TKE241" s="56"/>
      <c r="TKF241" s="56"/>
      <c r="TKG241" s="56"/>
      <c r="TKH241" s="56"/>
      <c r="TKI241" s="56"/>
      <c r="TKJ241" s="56"/>
      <c r="TKK241" s="56"/>
      <c r="TKL241" s="56"/>
      <c r="TKM241" s="56"/>
      <c r="TKN241" s="56"/>
      <c r="TKO241" s="56"/>
      <c r="TKP241" s="56"/>
      <c r="TKQ241" s="56"/>
      <c r="TKR241" s="56"/>
      <c r="TKS241" s="56"/>
      <c r="TKT241" s="56"/>
      <c r="TKU241" s="56"/>
      <c r="TKV241" s="56"/>
      <c r="TKW241" s="56"/>
      <c r="TKX241" s="56"/>
      <c r="TKY241" s="56"/>
      <c r="TKZ241" s="56"/>
      <c r="TLA241" s="56"/>
      <c r="TLB241" s="56"/>
      <c r="TLC241" s="56"/>
      <c r="TLD241" s="56"/>
      <c r="TLE241" s="56"/>
      <c r="TLF241" s="56"/>
      <c r="TLG241" s="56"/>
      <c r="TLH241" s="56"/>
      <c r="TLI241" s="56"/>
      <c r="TLJ241" s="56"/>
      <c r="TLK241" s="56"/>
      <c r="TLL241" s="56"/>
      <c r="TLM241" s="56"/>
      <c r="TLN241" s="56"/>
      <c r="TLO241" s="56"/>
      <c r="TLP241" s="56"/>
      <c r="TLQ241" s="56"/>
      <c r="TLR241" s="56"/>
      <c r="TLS241" s="56"/>
      <c r="TLT241" s="56"/>
      <c r="TLU241" s="56"/>
      <c r="TLV241" s="56"/>
      <c r="TLW241" s="56"/>
      <c r="TLX241" s="56"/>
      <c r="TLY241" s="56"/>
      <c r="TLZ241" s="56"/>
      <c r="TMA241" s="56"/>
      <c r="TMB241" s="56"/>
      <c r="TMC241" s="56"/>
      <c r="TMD241" s="56"/>
      <c r="TME241" s="56"/>
      <c r="TMF241" s="56"/>
      <c r="TMG241" s="56"/>
      <c r="TMH241" s="56"/>
      <c r="TMI241" s="56"/>
      <c r="TMJ241" s="56"/>
      <c r="TMK241" s="56"/>
      <c r="TML241" s="56"/>
      <c r="TMM241" s="56"/>
      <c r="TMN241" s="56"/>
      <c r="TMO241" s="56"/>
      <c r="TMP241" s="56"/>
      <c r="TMQ241" s="56"/>
      <c r="TMR241" s="56"/>
      <c r="TMS241" s="56"/>
      <c r="TMT241" s="56"/>
      <c r="TMU241" s="56"/>
      <c r="TMV241" s="56"/>
      <c r="TMW241" s="56"/>
      <c r="TMX241" s="56"/>
      <c r="TMY241" s="56"/>
      <c r="TMZ241" s="56"/>
      <c r="TNA241" s="56"/>
      <c r="TNB241" s="56"/>
      <c r="TNC241" s="56"/>
      <c r="TND241" s="56"/>
      <c r="TNE241" s="56"/>
      <c r="TNF241" s="56"/>
      <c r="TNG241" s="56"/>
      <c r="TNH241" s="56"/>
      <c r="TNI241" s="56"/>
      <c r="TNJ241" s="56"/>
      <c r="TNK241" s="56"/>
      <c r="TNL241" s="56"/>
      <c r="TNM241" s="56"/>
      <c r="TNN241" s="56"/>
      <c r="TNO241" s="56"/>
      <c r="TNP241" s="56"/>
      <c r="TNQ241" s="56"/>
      <c r="TNR241" s="56"/>
      <c r="TNS241" s="56"/>
      <c r="TNT241" s="56"/>
      <c r="TNU241" s="56"/>
      <c r="TNV241" s="56"/>
      <c r="TNW241" s="56"/>
      <c r="TNX241" s="56"/>
      <c r="TNY241" s="56"/>
      <c r="TNZ241" s="56"/>
      <c r="TOA241" s="56"/>
      <c r="TOB241" s="56"/>
      <c r="TOC241" s="56"/>
      <c r="TOD241" s="56"/>
      <c r="TOE241" s="56"/>
      <c r="TOF241" s="56"/>
      <c r="TOG241" s="56"/>
      <c r="TOH241" s="56"/>
      <c r="TOI241" s="56"/>
      <c r="TOJ241" s="56"/>
      <c r="TOK241" s="56"/>
      <c r="TOL241" s="56"/>
      <c r="TOM241" s="56"/>
      <c r="TON241" s="56"/>
      <c r="TOO241" s="56"/>
      <c r="TOP241" s="56"/>
      <c r="TOQ241" s="56"/>
      <c r="TOR241" s="56"/>
      <c r="TOS241" s="56"/>
      <c r="TOT241" s="56"/>
      <c r="TOU241" s="56"/>
      <c r="TOV241" s="56"/>
      <c r="TOW241" s="56"/>
      <c r="TOX241" s="56"/>
      <c r="TOY241" s="56"/>
      <c r="TOZ241" s="56"/>
      <c r="TPA241" s="56"/>
      <c r="TPB241" s="56"/>
      <c r="TPC241" s="56"/>
      <c r="TPD241" s="56"/>
      <c r="TPE241" s="56"/>
      <c r="TPF241" s="56"/>
      <c r="TPG241" s="56"/>
      <c r="TPH241" s="56"/>
      <c r="TPI241" s="56"/>
      <c r="TPJ241" s="56"/>
      <c r="TPK241" s="56"/>
      <c r="TPL241" s="56"/>
      <c r="TPM241" s="56"/>
      <c r="TPN241" s="56"/>
      <c r="TPO241" s="56"/>
      <c r="TPP241" s="56"/>
      <c r="TPQ241" s="56"/>
      <c r="TPR241" s="56"/>
      <c r="TPS241" s="56"/>
      <c r="TPT241" s="56"/>
      <c r="TPU241" s="56"/>
      <c r="TPV241" s="56"/>
      <c r="TPW241" s="56"/>
      <c r="TPX241" s="56"/>
      <c r="TPY241" s="56"/>
      <c r="TPZ241" s="56"/>
      <c r="TQA241" s="56"/>
      <c r="TQB241" s="56"/>
      <c r="TQC241" s="56"/>
      <c r="TQD241" s="56"/>
      <c r="TQE241" s="56"/>
      <c r="TQF241" s="56"/>
      <c r="TQG241" s="56"/>
      <c r="TQH241" s="56"/>
      <c r="TQI241" s="56"/>
      <c r="TQJ241" s="56"/>
      <c r="TQK241" s="56"/>
      <c r="TQL241" s="56"/>
      <c r="TQM241" s="56"/>
      <c r="TQN241" s="56"/>
      <c r="TQO241" s="56"/>
      <c r="TQP241" s="56"/>
      <c r="TQQ241" s="56"/>
      <c r="TQR241" s="56"/>
      <c r="TQS241" s="56"/>
      <c r="TQT241" s="56"/>
      <c r="TQU241" s="56"/>
      <c r="TQV241" s="56"/>
      <c r="TQW241" s="56"/>
      <c r="TQX241" s="56"/>
      <c r="TQY241" s="56"/>
      <c r="TQZ241" s="56"/>
      <c r="TRA241" s="56"/>
      <c r="TRB241" s="56"/>
      <c r="TRC241" s="56"/>
      <c r="TRD241" s="56"/>
      <c r="TRE241" s="56"/>
      <c r="TRF241" s="56"/>
      <c r="TRG241" s="56"/>
      <c r="TRH241" s="56"/>
      <c r="TRI241" s="56"/>
      <c r="TRJ241" s="56"/>
      <c r="TRK241" s="56"/>
      <c r="TRL241" s="56"/>
      <c r="TRM241" s="56"/>
      <c r="TRN241" s="56"/>
      <c r="TRO241" s="56"/>
      <c r="TRP241" s="56"/>
      <c r="TRQ241" s="56"/>
      <c r="TRR241" s="56"/>
      <c r="TRS241" s="56"/>
      <c r="TRT241" s="56"/>
      <c r="TRU241" s="56"/>
      <c r="TRV241" s="56"/>
      <c r="TRW241" s="56"/>
      <c r="TRX241" s="56"/>
      <c r="TRY241" s="56"/>
      <c r="TRZ241" s="56"/>
      <c r="TSA241" s="56"/>
      <c r="TSB241" s="56"/>
      <c r="TSC241" s="56"/>
      <c r="TSD241" s="56"/>
      <c r="TSE241" s="56"/>
      <c r="TSF241" s="56"/>
      <c r="TSG241" s="56"/>
      <c r="TSH241" s="56"/>
      <c r="TSI241" s="56"/>
      <c r="TSJ241" s="56"/>
      <c r="TSK241" s="56"/>
      <c r="TSL241" s="56"/>
      <c r="TSM241" s="56"/>
      <c r="TSN241" s="56"/>
      <c r="TSO241" s="56"/>
      <c r="TSP241" s="56"/>
      <c r="TSQ241" s="56"/>
      <c r="TSR241" s="56"/>
      <c r="TSS241" s="56"/>
      <c r="TST241" s="56"/>
      <c r="TSU241" s="56"/>
      <c r="TSV241" s="56"/>
      <c r="TSW241" s="56"/>
      <c r="TSX241" s="56"/>
      <c r="TSY241" s="56"/>
      <c r="TSZ241" s="56"/>
      <c r="TTA241" s="56"/>
      <c r="TTB241" s="56"/>
      <c r="TTC241" s="56"/>
      <c r="TTD241" s="56"/>
      <c r="TTE241" s="56"/>
      <c r="TTF241" s="56"/>
      <c r="TTG241" s="56"/>
      <c r="TTH241" s="56"/>
      <c r="TTI241" s="56"/>
      <c r="TTJ241" s="56"/>
      <c r="TTK241" s="56"/>
      <c r="TTL241" s="56"/>
      <c r="TTM241" s="56"/>
      <c r="TTN241" s="56"/>
      <c r="TTO241" s="56"/>
      <c r="TTP241" s="56"/>
      <c r="TTQ241" s="56"/>
      <c r="TTR241" s="56"/>
      <c r="TTS241" s="56"/>
      <c r="TTT241" s="56"/>
      <c r="TTU241" s="56"/>
      <c r="TTV241" s="56"/>
      <c r="TTW241" s="56"/>
      <c r="TTX241" s="56"/>
      <c r="TTY241" s="56"/>
      <c r="TTZ241" s="56"/>
      <c r="TUA241" s="56"/>
      <c r="TUB241" s="56"/>
      <c r="TUC241" s="56"/>
      <c r="TUD241" s="56"/>
      <c r="TUE241" s="56"/>
      <c r="TUF241" s="56"/>
      <c r="TUG241" s="56"/>
      <c r="TUH241" s="56"/>
      <c r="TUI241" s="56"/>
      <c r="TUJ241" s="56"/>
      <c r="TUK241" s="56"/>
      <c r="TUL241" s="56"/>
      <c r="TUM241" s="56"/>
      <c r="TUN241" s="56"/>
      <c r="TUO241" s="56"/>
      <c r="TUP241" s="56"/>
      <c r="TUQ241" s="56"/>
      <c r="TUR241" s="56"/>
      <c r="TUS241" s="56"/>
      <c r="TUT241" s="56"/>
      <c r="TUU241" s="56"/>
      <c r="TUV241" s="56"/>
      <c r="TUW241" s="56"/>
      <c r="TUX241" s="56"/>
      <c r="TUY241" s="56"/>
      <c r="TUZ241" s="56"/>
      <c r="TVA241" s="56"/>
      <c r="TVB241" s="56"/>
      <c r="TVC241" s="56"/>
      <c r="TVD241" s="56"/>
      <c r="TVE241" s="56"/>
      <c r="TVF241" s="56"/>
      <c r="TVG241" s="56"/>
      <c r="TVH241" s="56"/>
      <c r="TVI241" s="56"/>
      <c r="TVJ241" s="56"/>
      <c r="TVK241" s="56"/>
      <c r="TVL241" s="56"/>
      <c r="TVM241" s="56"/>
      <c r="TVN241" s="56"/>
      <c r="TVO241" s="56"/>
      <c r="TVP241" s="56"/>
      <c r="TVQ241" s="56"/>
      <c r="TVR241" s="56"/>
      <c r="TVS241" s="56"/>
      <c r="TVT241" s="56"/>
      <c r="TVU241" s="56"/>
      <c r="TVV241" s="56"/>
      <c r="TVW241" s="56"/>
      <c r="TVX241" s="56"/>
      <c r="TVY241" s="56"/>
      <c r="TVZ241" s="56"/>
      <c r="TWA241" s="56"/>
      <c r="TWB241" s="56"/>
      <c r="TWC241" s="56"/>
      <c r="TWD241" s="56"/>
      <c r="TWE241" s="56"/>
      <c r="TWF241" s="56"/>
      <c r="TWG241" s="56"/>
      <c r="TWH241" s="56"/>
      <c r="TWI241" s="56"/>
      <c r="TWJ241" s="56"/>
      <c r="TWK241" s="56"/>
      <c r="TWL241" s="56"/>
      <c r="TWM241" s="56"/>
      <c r="TWN241" s="56"/>
      <c r="TWO241" s="56"/>
      <c r="TWP241" s="56"/>
      <c r="TWQ241" s="56"/>
      <c r="TWR241" s="56"/>
      <c r="TWS241" s="56"/>
      <c r="TWT241" s="56"/>
      <c r="TWU241" s="56"/>
      <c r="TWV241" s="56"/>
      <c r="TWW241" s="56"/>
      <c r="TWX241" s="56"/>
      <c r="TWY241" s="56"/>
      <c r="TWZ241" s="56"/>
      <c r="TXA241" s="56"/>
      <c r="TXB241" s="56"/>
      <c r="TXC241" s="56"/>
      <c r="TXD241" s="56"/>
      <c r="TXE241" s="56"/>
      <c r="TXF241" s="56"/>
      <c r="TXG241" s="56"/>
      <c r="TXH241" s="56"/>
      <c r="TXI241" s="56"/>
      <c r="TXJ241" s="56"/>
      <c r="TXK241" s="56"/>
      <c r="TXL241" s="56"/>
      <c r="TXM241" s="56"/>
      <c r="TXN241" s="56"/>
      <c r="TXO241" s="56"/>
      <c r="TXP241" s="56"/>
      <c r="TXQ241" s="56"/>
      <c r="TXR241" s="56"/>
      <c r="TXS241" s="56"/>
      <c r="TXT241" s="56"/>
      <c r="TXU241" s="56"/>
      <c r="TXV241" s="56"/>
      <c r="TXW241" s="56"/>
      <c r="TXX241" s="56"/>
      <c r="TXY241" s="56"/>
      <c r="TXZ241" s="56"/>
      <c r="TYA241" s="56"/>
      <c r="TYB241" s="56"/>
      <c r="TYC241" s="56"/>
      <c r="TYD241" s="56"/>
      <c r="TYE241" s="56"/>
      <c r="TYF241" s="56"/>
      <c r="TYG241" s="56"/>
      <c r="TYH241" s="56"/>
      <c r="TYI241" s="56"/>
      <c r="TYJ241" s="56"/>
      <c r="TYK241" s="56"/>
      <c r="TYL241" s="56"/>
      <c r="TYM241" s="56"/>
      <c r="TYN241" s="56"/>
      <c r="TYO241" s="56"/>
      <c r="TYP241" s="56"/>
      <c r="TYQ241" s="56"/>
      <c r="TYR241" s="56"/>
      <c r="TYS241" s="56"/>
      <c r="TYT241" s="56"/>
      <c r="TYU241" s="56"/>
      <c r="TYV241" s="56"/>
      <c r="TYW241" s="56"/>
      <c r="TYX241" s="56"/>
      <c r="TYY241" s="56"/>
      <c r="TYZ241" s="56"/>
      <c r="TZA241" s="56"/>
      <c r="TZB241" s="56"/>
      <c r="TZC241" s="56"/>
      <c r="TZD241" s="56"/>
      <c r="TZE241" s="56"/>
      <c r="TZF241" s="56"/>
      <c r="TZG241" s="56"/>
      <c r="TZH241" s="56"/>
      <c r="TZI241" s="56"/>
      <c r="TZJ241" s="56"/>
      <c r="TZK241" s="56"/>
      <c r="TZL241" s="56"/>
      <c r="TZM241" s="56"/>
      <c r="TZN241" s="56"/>
      <c r="TZO241" s="56"/>
      <c r="TZP241" s="56"/>
      <c r="TZQ241" s="56"/>
      <c r="TZR241" s="56"/>
      <c r="TZS241" s="56"/>
      <c r="TZT241" s="56"/>
      <c r="TZU241" s="56"/>
      <c r="TZV241" s="56"/>
      <c r="TZW241" s="56"/>
      <c r="TZX241" s="56"/>
      <c r="TZY241" s="56"/>
      <c r="TZZ241" s="56"/>
      <c r="UAA241" s="56"/>
      <c r="UAB241" s="56"/>
      <c r="UAC241" s="56"/>
      <c r="UAD241" s="56"/>
      <c r="UAE241" s="56"/>
      <c r="UAF241" s="56"/>
      <c r="UAG241" s="56"/>
      <c r="UAH241" s="56"/>
      <c r="UAI241" s="56"/>
      <c r="UAJ241" s="56"/>
      <c r="UAK241" s="56"/>
      <c r="UAL241" s="56"/>
      <c r="UAM241" s="56"/>
      <c r="UAN241" s="56"/>
      <c r="UAO241" s="56"/>
      <c r="UAP241" s="56"/>
      <c r="UAQ241" s="56"/>
      <c r="UAR241" s="56"/>
      <c r="UAS241" s="56"/>
      <c r="UAT241" s="56"/>
      <c r="UAU241" s="56"/>
      <c r="UAV241" s="56"/>
      <c r="UAW241" s="56"/>
      <c r="UAX241" s="56"/>
      <c r="UAY241" s="56"/>
      <c r="UAZ241" s="56"/>
      <c r="UBA241" s="56"/>
      <c r="UBB241" s="56"/>
      <c r="UBC241" s="56"/>
      <c r="UBD241" s="56"/>
      <c r="UBE241" s="56"/>
      <c r="UBF241" s="56"/>
      <c r="UBG241" s="56"/>
      <c r="UBH241" s="56"/>
      <c r="UBI241" s="56"/>
      <c r="UBJ241" s="56"/>
      <c r="UBK241" s="56"/>
      <c r="UBL241" s="56"/>
      <c r="UBM241" s="56"/>
      <c r="UBN241" s="56"/>
      <c r="UBO241" s="56"/>
      <c r="UBP241" s="56"/>
      <c r="UBQ241" s="56"/>
      <c r="UBR241" s="56"/>
      <c r="UBS241" s="56"/>
      <c r="UBT241" s="56"/>
      <c r="UBU241" s="56"/>
      <c r="UBV241" s="56"/>
      <c r="UBW241" s="56"/>
      <c r="UBX241" s="56"/>
      <c r="UBY241" s="56"/>
      <c r="UBZ241" s="56"/>
      <c r="UCA241" s="56"/>
      <c r="UCB241" s="56"/>
      <c r="UCC241" s="56"/>
      <c r="UCD241" s="56"/>
      <c r="UCE241" s="56"/>
      <c r="UCF241" s="56"/>
      <c r="UCG241" s="56"/>
      <c r="UCH241" s="56"/>
      <c r="UCI241" s="56"/>
      <c r="UCJ241" s="56"/>
      <c r="UCK241" s="56"/>
      <c r="UCL241" s="56"/>
      <c r="UCM241" s="56"/>
      <c r="UCN241" s="56"/>
      <c r="UCO241" s="56"/>
      <c r="UCP241" s="56"/>
      <c r="UCQ241" s="56"/>
      <c r="UCR241" s="56"/>
      <c r="UCS241" s="56"/>
      <c r="UCT241" s="56"/>
      <c r="UCU241" s="56"/>
      <c r="UCV241" s="56"/>
      <c r="UCW241" s="56"/>
      <c r="UCX241" s="56"/>
      <c r="UCY241" s="56"/>
      <c r="UCZ241" s="56"/>
      <c r="UDA241" s="56"/>
      <c r="UDB241" s="56"/>
      <c r="UDC241" s="56"/>
      <c r="UDD241" s="56"/>
      <c r="UDE241" s="56"/>
      <c r="UDF241" s="56"/>
      <c r="UDG241" s="56"/>
      <c r="UDH241" s="56"/>
      <c r="UDI241" s="56"/>
      <c r="UDJ241" s="56"/>
      <c r="UDK241" s="56"/>
      <c r="UDL241" s="56"/>
      <c r="UDM241" s="56"/>
      <c r="UDN241" s="56"/>
      <c r="UDO241" s="56"/>
      <c r="UDP241" s="56"/>
      <c r="UDQ241" s="56"/>
      <c r="UDR241" s="56"/>
      <c r="UDS241" s="56"/>
      <c r="UDT241" s="56"/>
      <c r="UDU241" s="56"/>
      <c r="UDV241" s="56"/>
      <c r="UDW241" s="56"/>
      <c r="UDX241" s="56"/>
      <c r="UDY241" s="56"/>
      <c r="UDZ241" s="56"/>
      <c r="UEA241" s="56"/>
      <c r="UEB241" s="56"/>
      <c r="UEC241" s="56"/>
      <c r="UED241" s="56"/>
      <c r="UEE241" s="56"/>
      <c r="UEF241" s="56"/>
      <c r="UEG241" s="56"/>
      <c r="UEH241" s="56"/>
      <c r="UEI241" s="56"/>
      <c r="UEJ241" s="56"/>
      <c r="UEK241" s="56"/>
      <c r="UEL241" s="56"/>
      <c r="UEM241" s="56"/>
      <c r="UEN241" s="56"/>
      <c r="UEO241" s="56"/>
      <c r="UEP241" s="56"/>
      <c r="UEQ241" s="56"/>
      <c r="UER241" s="56"/>
      <c r="UES241" s="56"/>
      <c r="UET241" s="56"/>
      <c r="UEU241" s="56"/>
      <c r="UEV241" s="56"/>
      <c r="UEW241" s="56"/>
      <c r="UEX241" s="56"/>
      <c r="UEY241" s="56"/>
      <c r="UEZ241" s="56"/>
      <c r="UFA241" s="56"/>
      <c r="UFB241" s="56"/>
      <c r="UFC241" s="56"/>
      <c r="UFD241" s="56"/>
      <c r="UFE241" s="56"/>
      <c r="UFF241" s="56"/>
      <c r="UFG241" s="56"/>
      <c r="UFH241" s="56"/>
      <c r="UFI241" s="56"/>
      <c r="UFJ241" s="56"/>
      <c r="UFK241" s="56"/>
      <c r="UFL241" s="56"/>
      <c r="UFM241" s="56"/>
      <c r="UFN241" s="56"/>
      <c r="UFO241" s="56"/>
      <c r="UFP241" s="56"/>
      <c r="UFQ241" s="56"/>
      <c r="UFR241" s="56"/>
      <c r="UFS241" s="56"/>
      <c r="UFT241" s="56"/>
      <c r="UFU241" s="56"/>
      <c r="UFV241" s="56"/>
      <c r="UFW241" s="56"/>
      <c r="UFX241" s="56"/>
      <c r="UFY241" s="56"/>
      <c r="UFZ241" s="56"/>
      <c r="UGA241" s="56"/>
      <c r="UGB241" s="56"/>
      <c r="UGC241" s="56"/>
      <c r="UGD241" s="56"/>
      <c r="UGE241" s="56"/>
      <c r="UGF241" s="56"/>
      <c r="UGG241" s="56"/>
      <c r="UGH241" s="56"/>
      <c r="UGI241" s="56"/>
      <c r="UGJ241" s="56"/>
      <c r="UGK241" s="56"/>
      <c r="UGL241" s="56"/>
      <c r="UGM241" s="56"/>
      <c r="UGN241" s="56"/>
      <c r="UGO241" s="56"/>
      <c r="UGP241" s="56"/>
      <c r="UGQ241" s="56"/>
      <c r="UGR241" s="56"/>
      <c r="UGS241" s="56"/>
      <c r="UGT241" s="56"/>
      <c r="UGU241" s="56"/>
      <c r="UGV241" s="56"/>
      <c r="UGW241" s="56"/>
      <c r="UGX241" s="56"/>
      <c r="UGY241" s="56"/>
      <c r="UGZ241" s="56"/>
      <c r="UHA241" s="56"/>
      <c r="UHB241" s="56"/>
      <c r="UHC241" s="56"/>
      <c r="UHD241" s="56"/>
      <c r="UHE241" s="56"/>
      <c r="UHF241" s="56"/>
      <c r="UHG241" s="56"/>
      <c r="UHH241" s="56"/>
      <c r="UHI241" s="56"/>
      <c r="UHJ241" s="56"/>
      <c r="UHK241" s="56"/>
      <c r="UHL241" s="56"/>
      <c r="UHM241" s="56"/>
      <c r="UHN241" s="56"/>
      <c r="UHO241" s="56"/>
      <c r="UHP241" s="56"/>
      <c r="UHQ241" s="56"/>
      <c r="UHR241" s="56"/>
      <c r="UHS241" s="56"/>
      <c r="UHT241" s="56"/>
      <c r="UHU241" s="56"/>
      <c r="UHV241" s="56"/>
      <c r="UHW241" s="56"/>
      <c r="UHX241" s="56"/>
      <c r="UHY241" s="56"/>
      <c r="UHZ241" s="56"/>
      <c r="UIA241" s="56"/>
      <c r="UIB241" s="56"/>
      <c r="UIC241" s="56"/>
      <c r="UID241" s="56"/>
      <c r="UIE241" s="56"/>
      <c r="UIF241" s="56"/>
      <c r="UIG241" s="56"/>
      <c r="UIH241" s="56"/>
      <c r="UII241" s="56"/>
      <c r="UIJ241" s="56"/>
      <c r="UIK241" s="56"/>
      <c r="UIL241" s="56"/>
      <c r="UIM241" s="56"/>
      <c r="UIN241" s="56"/>
      <c r="UIO241" s="56"/>
      <c r="UIP241" s="56"/>
      <c r="UIQ241" s="56"/>
      <c r="UIR241" s="56"/>
      <c r="UIS241" s="56"/>
      <c r="UIT241" s="56"/>
      <c r="UIU241" s="56"/>
      <c r="UIV241" s="56"/>
      <c r="UIW241" s="56"/>
      <c r="UIX241" s="56"/>
      <c r="UIY241" s="56"/>
      <c r="UIZ241" s="56"/>
      <c r="UJA241" s="56"/>
      <c r="UJB241" s="56"/>
      <c r="UJC241" s="56"/>
      <c r="UJD241" s="56"/>
      <c r="UJE241" s="56"/>
      <c r="UJF241" s="56"/>
      <c r="UJG241" s="56"/>
      <c r="UJH241" s="56"/>
      <c r="UJI241" s="56"/>
      <c r="UJJ241" s="56"/>
      <c r="UJK241" s="56"/>
      <c r="UJL241" s="56"/>
      <c r="UJM241" s="56"/>
      <c r="UJN241" s="56"/>
      <c r="UJO241" s="56"/>
      <c r="UJP241" s="56"/>
      <c r="UJQ241" s="56"/>
      <c r="UJR241" s="56"/>
      <c r="UJS241" s="56"/>
      <c r="UJT241" s="56"/>
      <c r="UJU241" s="56"/>
      <c r="UJV241" s="56"/>
      <c r="UJW241" s="56"/>
      <c r="UJX241" s="56"/>
      <c r="UJY241" s="56"/>
      <c r="UJZ241" s="56"/>
      <c r="UKA241" s="56"/>
      <c r="UKB241" s="56"/>
      <c r="UKC241" s="56"/>
      <c r="UKD241" s="56"/>
      <c r="UKE241" s="56"/>
      <c r="UKF241" s="56"/>
      <c r="UKG241" s="56"/>
      <c r="UKH241" s="56"/>
      <c r="UKI241" s="56"/>
      <c r="UKJ241" s="56"/>
      <c r="UKK241" s="56"/>
      <c r="UKL241" s="56"/>
      <c r="UKM241" s="56"/>
      <c r="UKN241" s="56"/>
      <c r="UKO241" s="56"/>
      <c r="UKP241" s="56"/>
      <c r="UKQ241" s="56"/>
      <c r="UKR241" s="56"/>
      <c r="UKS241" s="56"/>
      <c r="UKT241" s="56"/>
      <c r="UKU241" s="56"/>
      <c r="UKV241" s="56"/>
      <c r="UKW241" s="56"/>
      <c r="UKX241" s="56"/>
      <c r="UKY241" s="56"/>
      <c r="UKZ241" s="56"/>
      <c r="ULA241" s="56"/>
      <c r="ULB241" s="56"/>
      <c r="ULC241" s="56"/>
      <c r="ULD241" s="56"/>
      <c r="ULE241" s="56"/>
      <c r="ULF241" s="56"/>
      <c r="ULG241" s="56"/>
      <c r="ULH241" s="56"/>
      <c r="ULI241" s="56"/>
      <c r="ULJ241" s="56"/>
      <c r="ULK241" s="56"/>
      <c r="ULL241" s="56"/>
      <c r="ULM241" s="56"/>
      <c r="ULN241" s="56"/>
      <c r="ULO241" s="56"/>
      <c r="ULP241" s="56"/>
      <c r="ULQ241" s="56"/>
      <c r="ULR241" s="56"/>
      <c r="ULS241" s="56"/>
      <c r="ULT241" s="56"/>
      <c r="ULU241" s="56"/>
      <c r="ULV241" s="56"/>
      <c r="ULW241" s="56"/>
      <c r="ULX241" s="56"/>
      <c r="ULY241" s="56"/>
      <c r="ULZ241" s="56"/>
      <c r="UMA241" s="56"/>
      <c r="UMB241" s="56"/>
      <c r="UMC241" s="56"/>
      <c r="UMD241" s="56"/>
      <c r="UME241" s="56"/>
      <c r="UMF241" s="56"/>
      <c r="UMG241" s="56"/>
      <c r="UMH241" s="56"/>
      <c r="UMI241" s="56"/>
      <c r="UMJ241" s="56"/>
      <c r="UMK241" s="56"/>
      <c r="UML241" s="56"/>
      <c r="UMM241" s="56"/>
      <c r="UMN241" s="56"/>
      <c r="UMO241" s="56"/>
      <c r="UMP241" s="56"/>
      <c r="UMQ241" s="56"/>
      <c r="UMR241" s="56"/>
      <c r="UMS241" s="56"/>
      <c r="UMT241" s="56"/>
      <c r="UMU241" s="56"/>
      <c r="UMV241" s="56"/>
      <c r="UMW241" s="56"/>
      <c r="UMX241" s="56"/>
      <c r="UMY241" s="56"/>
      <c r="UMZ241" s="56"/>
      <c r="UNA241" s="56"/>
      <c r="UNB241" s="56"/>
      <c r="UNC241" s="56"/>
      <c r="UND241" s="56"/>
      <c r="UNE241" s="56"/>
      <c r="UNF241" s="56"/>
      <c r="UNG241" s="56"/>
      <c r="UNH241" s="56"/>
      <c r="UNI241" s="56"/>
      <c r="UNJ241" s="56"/>
      <c r="UNK241" s="56"/>
      <c r="UNL241" s="56"/>
      <c r="UNM241" s="56"/>
      <c r="UNN241" s="56"/>
      <c r="UNO241" s="56"/>
      <c r="UNP241" s="56"/>
      <c r="UNQ241" s="56"/>
      <c r="UNR241" s="56"/>
      <c r="UNS241" s="56"/>
      <c r="UNT241" s="56"/>
      <c r="UNU241" s="56"/>
      <c r="UNV241" s="56"/>
      <c r="UNW241" s="56"/>
      <c r="UNX241" s="56"/>
      <c r="UNY241" s="56"/>
      <c r="UNZ241" s="56"/>
      <c r="UOA241" s="56"/>
      <c r="UOB241" s="56"/>
      <c r="UOC241" s="56"/>
      <c r="UOD241" s="56"/>
      <c r="UOE241" s="56"/>
      <c r="UOF241" s="56"/>
      <c r="UOG241" s="56"/>
      <c r="UOH241" s="56"/>
      <c r="UOI241" s="56"/>
      <c r="UOJ241" s="56"/>
      <c r="UOK241" s="56"/>
      <c r="UOL241" s="56"/>
      <c r="UOM241" s="56"/>
      <c r="UON241" s="56"/>
      <c r="UOO241" s="56"/>
      <c r="UOP241" s="56"/>
      <c r="UOQ241" s="56"/>
      <c r="UOR241" s="56"/>
      <c r="UOS241" s="56"/>
      <c r="UOT241" s="56"/>
      <c r="UOU241" s="56"/>
      <c r="UOV241" s="56"/>
      <c r="UOW241" s="56"/>
      <c r="UOX241" s="56"/>
      <c r="UOY241" s="56"/>
      <c r="UOZ241" s="56"/>
      <c r="UPA241" s="56"/>
      <c r="UPB241" s="56"/>
      <c r="UPC241" s="56"/>
      <c r="UPD241" s="56"/>
      <c r="UPE241" s="56"/>
      <c r="UPF241" s="56"/>
      <c r="UPG241" s="56"/>
      <c r="UPH241" s="56"/>
      <c r="UPI241" s="56"/>
      <c r="UPJ241" s="56"/>
      <c r="UPK241" s="56"/>
      <c r="UPL241" s="56"/>
      <c r="UPM241" s="56"/>
      <c r="UPN241" s="56"/>
      <c r="UPO241" s="56"/>
      <c r="UPP241" s="56"/>
      <c r="UPQ241" s="56"/>
      <c r="UPR241" s="56"/>
      <c r="UPS241" s="56"/>
      <c r="UPT241" s="56"/>
      <c r="UPU241" s="56"/>
      <c r="UPV241" s="56"/>
      <c r="UPW241" s="56"/>
      <c r="UPX241" s="56"/>
      <c r="UPY241" s="56"/>
      <c r="UPZ241" s="56"/>
      <c r="UQA241" s="56"/>
      <c r="UQB241" s="56"/>
      <c r="UQC241" s="56"/>
      <c r="UQD241" s="56"/>
      <c r="UQE241" s="56"/>
      <c r="UQF241" s="56"/>
      <c r="UQG241" s="56"/>
      <c r="UQH241" s="56"/>
      <c r="UQI241" s="56"/>
      <c r="UQJ241" s="56"/>
      <c r="UQK241" s="56"/>
      <c r="UQL241" s="56"/>
      <c r="UQM241" s="56"/>
      <c r="UQN241" s="56"/>
      <c r="UQO241" s="56"/>
      <c r="UQP241" s="56"/>
      <c r="UQQ241" s="56"/>
      <c r="UQR241" s="56"/>
      <c r="UQS241" s="56"/>
      <c r="UQT241" s="56"/>
      <c r="UQU241" s="56"/>
      <c r="UQV241" s="56"/>
      <c r="UQW241" s="56"/>
      <c r="UQX241" s="56"/>
      <c r="UQY241" s="56"/>
      <c r="UQZ241" s="56"/>
      <c r="URA241" s="56"/>
      <c r="URB241" s="56"/>
      <c r="URC241" s="56"/>
      <c r="URD241" s="56"/>
      <c r="URE241" s="56"/>
      <c r="URF241" s="56"/>
      <c r="URG241" s="56"/>
      <c r="URH241" s="56"/>
      <c r="URI241" s="56"/>
      <c r="URJ241" s="56"/>
      <c r="URK241" s="56"/>
      <c r="URL241" s="56"/>
      <c r="URM241" s="56"/>
      <c r="URN241" s="56"/>
      <c r="URO241" s="56"/>
      <c r="URP241" s="56"/>
      <c r="URQ241" s="56"/>
      <c r="URR241" s="56"/>
      <c r="URS241" s="56"/>
      <c r="URT241" s="56"/>
      <c r="URU241" s="56"/>
      <c r="URV241" s="56"/>
      <c r="URW241" s="56"/>
      <c r="URX241" s="56"/>
      <c r="URY241" s="56"/>
      <c r="URZ241" s="56"/>
      <c r="USA241" s="56"/>
      <c r="USB241" s="56"/>
      <c r="USC241" s="56"/>
      <c r="USD241" s="56"/>
      <c r="USE241" s="56"/>
      <c r="USF241" s="56"/>
      <c r="USG241" s="56"/>
      <c r="USH241" s="56"/>
      <c r="USI241" s="56"/>
      <c r="USJ241" s="56"/>
      <c r="USK241" s="56"/>
      <c r="USL241" s="56"/>
      <c r="USM241" s="56"/>
      <c r="USN241" s="56"/>
      <c r="USO241" s="56"/>
      <c r="USP241" s="56"/>
      <c r="USQ241" s="56"/>
      <c r="USR241" s="56"/>
      <c r="USS241" s="56"/>
      <c r="UST241" s="56"/>
      <c r="USU241" s="56"/>
      <c r="USV241" s="56"/>
      <c r="USW241" s="56"/>
      <c r="USX241" s="56"/>
      <c r="USY241" s="56"/>
      <c r="USZ241" s="56"/>
      <c r="UTA241" s="56"/>
      <c r="UTB241" s="56"/>
      <c r="UTC241" s="56"/>
      <c r="UTD241" s="56"/>
      <c r="UTE241" s="56"/>
      <c r="UTF241" s="56"/>
      <c r="UTG241" s="56"/>
      <c r="UTH241" s="56"/>
      <c r="UTI241" s="56"/>
      <c r="UTJ241" s="56"/>
      <c r="UTK241" s="56"/>
      <c r="UTL241" s="56"/>
      <c r="UTM241" s="56"/>
      <c r="UTN241" s="56"/>
      <c r="UTO241" s="56"/>
      <c r="UTP241" s="56"/>
      <c r="UTQ241" s="56"/>
      <c r="UTR241" s="56"/>
      <c r="UTS241" s="56"/>
      <c r="UTT241" s="56"/>
      <c r="UTU241" s="56"/>
      <c r="UTV241" s="56"/>
      <c r="UTW241" s="56"/>
      <c r="UTX241" s="56"/>
      <c r="UTY241" s="56"/>
      <c r="UTZ241" s="56"/>
      <c r="UUA241" s="56"/>
      <c r="UUB241" s="56"/>
      <c r="UUC241" s="56"/>
      <c r="UUD241" s="56"/>
      <c r="UUE241" s="56"/>
      <c r="UUF241" s="56"/>
      <c r="UUG241" s="56"/>
      <c r="UUH241" s="56"/>
      <c r="UUI241" s="56"/>
      <c r="UUJ241" s="56"/>
      <c r="UUK241" s="56"/>
      <c r="UUL241" s="56"/>
      <c r="UUM241" s="56"/>
      <c r="UUN241" s="56"/>
      <c r="UUO241" s="56"/>
      <c r="UUP241" s="56"/>
      <c r="UUQ241" s="56"/>
      <c r="UUR241" s="56"/>
      <c r="UUS241" s="56"/>
      <c r="UUT241" s="56"/>
      <c r="UUU241" s="56"/>
      <c r="UUV241" s="56"/>
      <c r="UUW241" s="56"/>
      <c r="UUX241" s="56"/>
      <c r="UUY241" s="56"/>
      <c r="UUZ241" s="56"/>
      <c r="UVA241" s="56"/>
      <c r="UVB241" s="56"/>
      <c r="UVC241" s="56"/>
      <c r="UVD241" s="56"/>
      <c r="UVE241" s="56"/>
      <c r="UVF241" s="56"/>
      <c r="UVG241" s="56"/>
      <c r="UVH241" s="56"/>
      <c r="UVI241" s="56"/>
      <c r="UVJ241" s="56"/>
      <c r="UVK241" s="56"/>
      <c r="UVL241" s="56"/>
      <c r="UVM241" s="56"/>
      <c r="UVN241" s="56"/>
      <c r="UVO241" s="56"/>
      <c r="UVP241" s="56"/>
      <c r="UVQ241" s="56"/>
      <c r="UVR241" s="56"/>
      <c r="UVS241" s="56"/>
      <c r="UVT241" s="56"/>
      <c r="UVU241" s="56"/>
      <c r="UVV241" s="56"/>
      <c r="UVW241" s="56"/>
      <c r="UVX241" s="56"/>
      <c r="UVY241" s="56"/>
      <c r="UVZ241" s="56"/>
      <c r="UWA241" s="56"/>
      <c r="UWB241" s="56"/>
      <c r="UWC241" s="56"/>
      <c r="UWD241" s="56"/>
      <c r="UWE241" s="56"/>
      <c r="UWF241" s="56"/>
      <c r="UWG241" s="56"/>
      <c r="UWH241" s="56"/>
      <c r="UWI241" s="56"/>
      <c r="UWJ241" s="56"/>
      <c r="UWK241" s="56"/>
      <c r="UWL241" s="56"/>
      <c r="UWM241" s="56"/>
      <c r="UWN241" s="56"/>
      <c r="UWO241" s="56"/>
      <c r="UWP241" s="56"/>
      <c r="UWQ241" s="56"/>
      <c r="UWR241" s="56"/>
      <c r="UWS241" s="56"/>
      <c r="UWT241" s="56"/>
      <c r="UWU241" s="56"/>
      <c r="UWV241" s="56"/>
      <c r="UWW241" s="56"/>
      <c r="UWX241" s="56"/>
      <c r="UWY241" s="56"/>
      <c r="UWZ241" s="56"/>
      <c r="UXA241" s="56"/>
      <c r="UXB241" s="56"/>
      <c r="UXC241" s="56"/>
      <c r="UXD241" s="56"/>
      <c r="UXE241" s="56"/>
      <c r="UXF241" s="56"/>
      <c r="UXG241" s="56"/>
      <c r="UXH241" s="56"/>
      <c r="UXI241" s="56"/>
      <c r="UXJ241" s="56"/>
      <c r="UXK241" s="56"/>
      <c r="UXL241" s="56"/>
      <c r="UXM241" s="56"/>
      <c r="UXN241" s="56"/>
      <c r="UXO241" s="56"/>
      <c r="UXP241" s="56"/>
      <c r="UXQ241" s="56"/>
      <c r="UXR241" s="56"/>
      <c r="UXS241" s="56"/>
      <c r="UXT241" s="56"/>
      <c r="UXU241" s="56"/>
      <c r="UXV241" s="56"/>
      <c r="UXW241" s="56"/>
      <c r="UXX241" s="56"/>
      <c r="UXY241" s="56"/>
      <c r="UXZ241" s="56"/>
      <c r="UYA241" s="56"/>
      <c r="UYB241" s="56"/>
      <c r="UYC241" s="56"/>
      <c r="UYD241" s="56"/>
      <c r="UYE241" s="56"/>
      <c r="UYF241" s="56"/>
      <c r="UYG241" s="56"/>
      <c r="UYH241" s="56"/>
      <c r="UYI241" s="56"/>
      <c r="UYJ241" s="56"/>
      <c r="UYK241" s="56"/>
      <c r="UYL241" s="56"/>
      <c r="UYM241" s="56"/>
      <c r="UYN241" s="56"/>
      <c r="UYO241" s="56"/>
      <c r="UYP241" s="56"/>
      <c r="UYQ241" s="56"/>
      <c r="UYR241" s="56"/>
      <c r="UYS241" s="56"/>
      <c r="UYT241" s="56"/>
      <c r="UYU241" s="56"/>
      <c r="UYV241" s="56"/>
      <c r="UYW241" s="56"/>
      <c r="UYX241" s="56"/>
      <c r="UYY241" s="56"/>
      <c r="UYZ241" s="56"/>
      <c r="UZA241" s="56"/>
      <c r="UZB241" s="56"/>
      <c r="UZC241" s="56"/>
      <c r="UZD241" s="56"/>
      <c r="UZE241" s="56"/>
      <c r="UZF241" s="56"/>
      <c r="UZG241" s="56"/>
      <c r="UZH241" s="56"/>
      <c r="UZI241" s="56"/>
      <c r="UZJ241" s="56"/>
      <c r="UZK241" s="56"/>
      <c r="UZL241" s="56"/>
      <c r="UZM241" s="56"/>
      <c r="UZN241" s="56"/>
      <c r="UZO241" s="56"/>
      <c r="UZP241" s="56"/>
      <c r="UZQ241" s="56"/>
      <c r="UZR241" s="56"/>
      <c r="UZS241" s="56"/>
      <c r="UZT241" s="56"/>
      <c r="UZU241" s="56"/>
      <c r="UZV241" s="56"/>
      <c r="UZW241" s="56"/>
      <c r="UZX241" s="56"/>
      <c r="UZY241" s="56"/>
      <c r="UZZ241" s="56"/>
      <c r="VAA241" s="56"/>
      <c r="VAB241" s="56"/>
      <c r="VAC241" s="56"/>
      <c r="VAD241" s="56"/>
      <c r="VAE241" s="56"/>
      <c r="VAF241" s="56"/>
      <c r="VAG241" s="56"/>
      <c r="VAH241" s="56"/>
      <c r="VAI241" s="56"/>
      <c r="VAJ241" s="56"/>
      <c r="VAK241" s="56"/>
      <c r="VAL241" s="56"/>
      <c r="VAM241" s="56"/>
      <c r="VAN241" s="56"/>
      <c r="VAO241" s="56"/>
      <c r="VAP241" s="56"/>
      <c r="VAQ241" s="56"/>
      <c r="VAR241" s="56"/>
      <c r="VAS241" s="56"/>
      <c r="VAT241" s="56"/>
      <c r="VAU241" s="56"/>
      <c r="VAV241" s="56"/>
      <c r="VAW241" s="56"/>
      <c r="VAX241" s="56"/>
      <c r="VAY241" s="56"/>
      <c r="VAZ241" s="56"/>
      <c r="VBA241" s="56"/>
      <c r="VBB241" s="56"/>
      <c r="VBC241" s="56"/>
      <c r="VBD241" s="56"/>
      <c r="VBE241" s="56"/>
      <c r="VBF241" s="56"/>
      <c r="VBG241" s="56"/>
      <c r="VBH241" s="56"/>
      <c r="VBI241" s="56"/>
      <c r="VBJ241" s="56"/>
      <c r="VBK241" s="56"/>
      <c r="VBL241" s="56"/>
      <c r="VBM241" s="56"/>
      <c r="VBN241" s="56"/>
      <c r="VBO241" s="56"/>
      <c r="VBP241" s="56"/>
      <c r="VBQ241" s="56"/>
      <c r="VBR241" s="56"/>
      <c r="VBS241" s="56"/>
      <c r="VBT241" s="56"/>
      <c r="VBU241" s="56"/>
      <c r="VBV241" s="56"/>
      <c r="VBW241" s="56"/>
      <c r="VBX241" s="56"/>
      <c r="VBY241" s="56"/>
      <c r="VBZ241" s="56"/>
      <c r="VCA241" s="56"/>
      <c r="VCB241" s="56"/>
      <c r="VCC241" s="56"/>
      <c r="VCD241" s="56"/>
      <c r="VCE241" s="56"/>
      <c r="VCF241" s="56"/>
      <c r="VCG241" s="56"/>
      <c r="VCH241" s="56"/>
      <c r="VCI241" s="56"/>
      <c r="VCJ241" s="56"/>
      <c r="VCK241" s="56"/>
      <c r="VCL241" s="56"/>
      <c r="VCM241" s="56"/>
      <c r="VCN241" s="56"/>
      <c r="VCO241" s="56"/>
      <c r="VCP241" s="56"/>
      <c r="VCQ241" s="56"/>
      <c r="VCR241" s="56"/>
      <c r="VCS241" s="56"/>
      <c r="VCT241" s="56"/>
      <c r="VCU241" s="56"/>
      <c r="VCV241" s="56"/>
      <c r="VCW241" s="56"/>
      <c r="VCX241" s="56"/>
      <c r="VCY241" s="56"/>
      <c r="VCZ241" s="56"/>
      <c r="VDA241" s="56"/>
      <c r="VDB241" s="56"/>
      <c r="VDC241" s="56"/>
      <c r="VDD241" s="56"/>
      <c r="VDE241" s="56"/>
      <c r="VDF241" s="56"/>
      <c r="VDG241" s="56"/>
      <c r="VDH241" s="56"/>
      <c r="VDI241" s="56"/>
      <c r="VDJ241" s="56"/>
      <c r="VDK241" s="56"/>
      <c r="VDL241" s="56"/>
      <c r="VDM241" s="56"/>
      <c r="VDN241" s="56"/>
      <c r="VDO241" s="56"/>
      <c r="VDP241" s="56"/>
      <c r="VDQ241" s="56"/>
      <c r="VDR241" s="56"/>
      <c r="VDS241" s="56"/>
      <c r="VDT241" s="56"/>
      <c r="VDU241" s="56"/>
      <c r="VDV241" s="56"/>
      <c r="VDW241" s="56"/>
      <c r="VDX241" s="56"/>
      <c r="VDY241" s="56"/>
      <c r="VDZ241" s="56"/>
      <c r="VEA241" s="56"/>
      <c r="VEB241" s="56"/>
      <c r="VEC241" s="56"/>
      <c r="VED241" s="56"/>
      <c r="VEE241" s="56"/>
      <c r="VEF241" s="56"/>
      <c r="VEG241" s="56"/>
      <c r="VEH241" s="56"/>
      <c r="VEI241" s="56"/>
      <c r="VEJ241" s="56"/>
      <c r="VEK241" s="56"/>
      <c r="VEL241" s="56"/>
      <c r="VEM241" s="56"/>
      <c r="VEN241" s="56"/>
      <c r="VEO241" s="56"/>
      <c r="VEP241" s="56"/>
      <c r="VEQ241" s="56"/>
      <c r="VER241" s="56"/>
      <c r="VES241" s="56"/>
      <c r="VET241" s="56"/>
      <c r="VEU241" s="56"/>
      <c r="VEV241" s="56"/>
      <c r="VEW241" s="56"/>
      <c r="VEX241" s="56"/>
      <c r="VEY241" s="56"/>
      <c r="VEZ241" s="56"/>
      <c r="VFA241" s="56"/>
      <c r="VFB241" s="56"/>
      <c r="VFC241" s="56"/>
      <c r="VFD241" s="56"/>
      <c r="VFE241" s="56"/>
      <c r="VFF241" s="56"/>
      <c r="VFG241" s="56"/>
      <c r="VFH241" s="56"/>
      <c r="VFI241" s="56"/>
      <c r="VFJ241" s="56"/>
      <c r="VFK241" s="56"/>
      <c r="VFL241" s="56"/>
      <c r="VFM241" s="56"/>
      <c r="VFN241" s="56"/>
      <c r="VFO241" s="56"/>
      <c r="VFP241" s="56"/>
      <c r="VFQ241" s="56"/>
      <c r="VFR241" s="56"/>
      <c r="VFS241" s="56"/>
      <c r="VFT241" s="56"/>
      <c r="VFU241" s="56"/>
      <c r="VFV241" s="56"/>
      <c r="VFW241" s="56"/>
      <c r="VFX241" s="56"/>
      <c r="VFY241" s="56"/>
      <c r="VFZ241" s="56"/>
      <c r="VGA241" s="56"/>
      <c r="VGB241" s="56"/>
      <c r="VGC241" s="56"/>
      <c r="VGD241" s="56"/>
      <c r="VGE241" s="56"/>
      <c r="VGF241" s="56"/>
      <c r="VGG241" s="56"/>
      <c r="VGH241" s="56"/>
      <c r="VGI241" s="56"/>
      <c r="VGJ241" s="56"/>
      <c r="VGK241" s="56"/>
      <c r="VGL241" s="56"/>
      <c r="VGM241" s="56"/>
      <c r="VGN241" s="56"/>
      <c r="VGO241" s="56"/>
      <c r="VGP241" s="56"/>
      <c r="VGQ241" s="56"/>
      <c r="VGR241" s="56"/>
      <c r="VGS241" s="56"/>
      <c r="VGT241" s="56"/>
      <c r="VGU241" s="56"/>
      <c r="VGV241" s="56"/>
      <c r="VGW241" s="56"/>
      <c r="VGX241" s="56"/>
      <c r="VGY241" s="56"/>
      <c r="VGZ241" s="56"/>
      <c r="VHA241" s="56"/>
      <c r="VHB241" s="56"/>
      <c r="VHC241" s="56"/>
      <c r="VHD241" s="56"/>
      <c r="VHE241" s="56"/>
      <c r="VHF241" s="56"/>
      <c r="VHG241" s="56"/>
      <c r="VHH241" s="56"/>
      <c r="VHI241" s="56"/>
      <c r="VHJ241" s="56"/>
      <c r="VHK241" s="56"/>
      <c r="VHL241" s="56"/>
      <c r="VHM241" s="56"/>
      <c r="VHN241" s="56"/>
      <c r="VHO241" s="56"/>
      <c r="VHP241" s="56"/>
      <c r="VHQ241" s="56"/>
      <c r="VHR241" s="56"/>
      <c r="VHS241" s="56"/>
      <c r="VHT241" s="56"/>
      <c r="VHU241" s="56"/>
      <c r="VHV241" s="56"/>
      <c r="VHW241" s="56"/>
      <c r="VHX241" s="56"/>
      <c r="VHY241" s="56"/>
      <c r="VHZ241" s="56"/>
      <c r="VIA241" s="56"/>
      <c r="VIB241" s="56"/>
      <c r="VIC241" s="56"/>
      <c r="VID241" s="56"/>
      <c r="VIE241" s="56"/>
      <c r="VIF241" s="56"/>
      <c r="VIG241" s="56"/>
      <c r="VIH241" s="56"/>
      <c r="VII241" s="56"/>
      <c r="VIJ241" s="56"/>
      <c r="VIK241" s="56"/>
      <c r="VIL241" s="56"/>
      <c r="VIM241" s="56"/>
      <c r="VIN241" s="56"/>
      <c r="VIO241" s="56"/>
      <c r="VIP241" s="56"/>
      <c r="VIQ241" s="56"/>
      <c r="VIR241" s="56"/>
      <c r="VIS241" s="56"/>
      <c r="VIT241" s="56"/>
      <c r="VIU241" s="56"/>
      <c r="VIV241" s="56"/>
      <c r="VIW241" s="56"/>
      <c r="VIX241" s="56"/>
      <c r="VIY241" s="56"/>
      <c r="VIZ241" s="56"/>
      <c r="VJA241" s="56"/>
      <c r="VJB241" s="56"/>
      <c r="VJC241" s="56"/>
      <c r="VJD241" s="56"/>
      <c r="VJE241" s="56"/>
      <c r="VJF241" s="56"/>
      <c r="VJG241" s="56"/>
      <c r="VJH241" s="56"/>
      <c r="VJI241" s="56"/>
      <c r="VJJ241" s="56"/>
      <c r="VJK241" s="56"/>
      <c r="VJL241" s="56"/>
      <c r="VJM241" s="56"/>
      <c r="VJN241" s="56"/>
      <c r="VJO241" s="56"/>
      <c r="VJP241" s="56"/>
      <c r="VJQ241" s="56"/>
      <c r="VJR241" s="56"/>
      <c r="VJS241" s="56"/>
      <c r="VJT241" s="56"/>
      <c r="VJU241" s="56"/>
      <c r="VJV241" s="56"/>
      <c r="VJW241" s="56"/>
      <c r="VJX241" s="56"/>
      <c r="VJY241" s="56"/>
      <c r="VJZ241" s="56"/>
      <c r="VKA241" s="56"/>
      <c r="VKB241" s="56"/>
      <c r="VKC241" s="56"/>
      <c r="VKD241" s="56"/>
      <c r="VKE241" s="56"/>
      <c r="VKF241" s="56"/>
      <c r="VKG241" s="56"/>
      <c r="VKH241" s="56"/>
      <c r="VKI241" s="56"/>
      <c r="VKJ241" s="56"/>
      <c r="VKK241" s="56"/>
      <c r="VKL241" s="56"/>
      <c r="VKM241" s="56"/>
      <c r="VKN241" s="56"/>
      <c r="VKO241" s="56"/>
      <c r="VKP241" s="56"/>
      <c r="VKQ241" s="56"/>
      <c r="VKR241" s="56"/>
      <c r="VKS241" s="56"/>
      <c r="VKT241" s="56"/>
      <c r="VKU241" s="56"/>
      <c r="VKV241" s="56"/>
      <c r="VKW241" s="56"/>
      <c r="VKX241" s="56"/>
      <c r="VKY241" s="56"/>
      <c r="VKZ241" s="56"/>
      <c r="VLA241" s="56"/>
      <c r="VLB241" s="56"/>
      <c r="VLC241" s="56"/>
      <c r="VLD241" s="56"/>
      <c r="VLE241" s="56"/>
      <c r="VLF241" s="56"/>
      <c r="VLG241" s="56"/>
      <c r="VLH241" s="56"/>
      <c r="VLI241" s="56"/>
      <c r="VLJ241" s="56"/>
      <c r="VLK241" s="56"/>
      <c r="VLL241" s="56"/>
      <c r="VLM241" s="56"/>
      <c r="VLN241" s="56"/>
      <c r="VLO241" s="56"/>
      <c r="VLP241" s="56"/>
      <c r="VLQ241" s="56"/>
      <c r="VLR241" s="56"/>
      <c r="VLS241" s="56"/>
      <c r="VLT241" s="56"/>
      <c r="VLU241" s="56"/>
      <c r="VLV241" s="56"/>
      <c r="VLW241" s="56"/>
      <c r="VLX241" s="56"/>
      <c r="VLY241" s="56"/>
      <c r="VLZ241" s="56"/>
      <c r="VMA241" s="56"/>
      <c r="VMB241" s="56"/>
      <c r="VMC241" s="56"/>
      <c r="VMD241" s="56"/>
      <c r="VME241" s="56"/>
      <c r="VMF241" s="56"/>
      <c r="VMG241" s="56"/>
      <c r="VMH241" s="56"/>
      <c r="VMI241" s="56"/>
      <c r="VMJ241" s="56"/>
      <c r="VMK241" s="56"/>
      <c r="VML241" s="56"/>
      <c r="VMM241" s="56"/>
      <c r="VMN241" s="56"/>
      <c r="VMO241" s="56"/>
      <c r="VMP241" s="56"/>
      <c r="VMQ241" s="56"/>
      <c r="VMR241" s="56"/>
      <c r="VMS241" s="56"/>
      <c r="VMT241" s="56"/>
      <c r="VMU241" s="56"/>
      <c r="VMV241" s="56"/>
      <c r="VMW241" s="56"/>
      <c r="VMX241" s="56"/>
      <c r="VMY241" s="56"/>
      <c r="VMZ241" s="56"/>
      <c r="VNA241" s="56"/>
      <c r="VNB241" s="56"/>
      <c r="VNC241" s="56"/>
      <c r="VND241" s="56"/>
      <c r="VNE241" s="56"/>
      <c r="VNF241" s="56"/>
      <c r="VNG241" s="56"/>
      <c r="VNH241" s="56"/>
      <c r="VNI241" s="56"/>
      <c r="VNJ241" s="56"/>
      <c r="VNK241" s="56"/>
      <c r="VNL241" s="56"/>
      <c r="VNM241" s="56"/>
      <c r="VNN241" s="56"/>
      <c r="VNO241" s="56"/>
      <c r="VNP241" s="56"/>
      <c r="VNQ241" s="56"/>
      <c r="VNR241" s="56"/>
      <c r="VNS241" s="56"/>
      <c r="VNT241" s="56"/>
      <c r="VNU241" s="56"/>
      <c r="VNV241" s="56"/>
      <c r="VNW241" s="56"/>
      <c r="VNX241" s="56"/>
      <c r="VNY241" s="56"/>
      <c r="VNZ241" s="56"/>
      <c r="VOA241" s="56"/>
      <c r="VOB241" s="56"/>
      <c r="VOC241" s="56"/>
      <c r="VOD241" s="56"/>
      <c r="VOE241" s="56"/>
      <c r="VOF241" s="56"/>
      <c r="VOG241" s="56"/>
      <c r="VOH241" s="56"/>
      <c r="VOI241" s="56"/>
      <c r="VOJ241" s="56"/>
      <c r="VOK241" s="56"/>
      <c r="VOL241" s="56"/>
      <c r="VOM241" s="56"/>
      <c r="VON241" s="56"/>
      <c r="VOO241" s="56"/>
      <c r="VOP241" s="56"/>
      <c r="VOQ241" s="56"/>
      <c r="VOR241" s="56"/>
      <c r="VOS241" s="56"/>
      <c r="VOT241" s="56"/>
      <c r="VOU241" s="56"/>
      <c r="VOV241" s="56"/>
      <c r="VOW241" s="56"/>
      <c r="VOX241" s="56"/>
      <c r="VOY241" s="56"/>
      <c r="VOZ241" s="56"/>
      <c r="VPA241" s="56"/>
      <c r="VPB241" s="56"/>
      <c r="VPC241" s="56"/>
      <c r="VPD241" s="56"/>
      <c r="VPE241" s="56"/>
      <c r="VPF241" s="56"/>
      <c r="VPG241" s="56"/>
      <c r="VPH241" s="56"/>
      <c r="VPI241" s="56"/>
      <c r="VPJ241" s="56"/>
      <c r="VPK241" s="56"/>
      <c r="VPL241" s="56"/>
      <c r="VPM241" s="56"/>
      <c r="VPN241" s="56"/>
      <c r="VPO241" s="56"/>
      <c r="VPP241" s="56"/>
      <c r="VPQ241" s="56"/>
      <c r="VPR241" s="56"/>
      <c r="VPS241" s="56"/>
      <c r="VPT241" s="56"/>
      <c r="VPU241" s="56"/>
      <c r="VPV241" s="56"/>
      <c r="VPW241" s="56"/>
      <c r="VPX241" s="56"/>
      <c r="VPY241" s="56"/>
      <c r="VPZ241" s="56"/>
      <c r="VQA241" s="56"/>
      <c r="VQB241" s="56"/>
      <c r="VQC241" s="56"/>
      <c r="VQD241" s="56"/>
      <c r="VQE241" s="56"/>
      <c r="VQF241" s="56"/>
      <c r="VQG241" s="56"/>
      <c r="VQH241" s="56"/>
      <c r="VQI241" s="56"/>
      <c r="VQJ241" s="56"/>
      <c r="VQK241" s="56"/>
      <c r="VQL241" s="56"/>
      <c r="VQM241" s="56"/>
      <c r="VQN241" s="56"/>
      <c r="VQO241" s="56"/>
      <c r="VQP241" s="56"/>
      <c r="VQQ241" s="56"/>
      <c r="VQR241" s="56"/>
      <c r="VQS241" s="56"/>
      <c r="VQT241" s="56"/>
      <c r="VQU241" s="56"/>
      <c r="VQV241" s="56"/>
      <c r="VQW241" s="56"/>
      <c r="VQX241" s="56"/>
      <c r="VQY241" s="56"/>
      <c r="VQZ241" s="56"/>
      <c r="VRA241" s="56"/>
      <c r="VRB241" s="56"/>
      <c r="VRC241" s="56"/>
      <c r="VRD241" s="56"/>
      <c r="VRE241" s="56"/>
      <c r="VRF241" s="56"/>
      <c r="VRG241" s="56"/>
      <c r="VRH241" s="56"/>
      <c r="VRI241" s="56"/>
      <c r="VRJ241" s="56"/>
      <c r="VRK241" s="56"/>
      <c r="VRL241" s="56"/>
      <c r="VRM241" s="56"/>
      <c r="VRN241" s="56"/>
      <c r="VRO241" s="56"/>
      <c r="VRP241" s="56"/>
      <c r="VRQ241" s="56"/>
      <c r="VRR241" s="56"/>
      <c r="VRS241" s="56"/>
      <c r="VRT241" s="56"/>
      <c r="VRU241" s="56"/>
      <c r="VRV241" s="56"/>
      <c r="VRW241" s="56"/>
      <c r="VRX241" s="56"/>
      <c r="VRY241" s="56"/>
      <c r="VRZ241" s="56"/>
      <c r="VSA241" s="56"/>
      <c r="VSB241" s="56"/>
      <c r="VSC241" s="56"/>
      <c r="VSD241" s="56"/>
      <c r="VSE241" s="56"/>
      <c r="VSF241" s="56"/>
      <c r="VSG241" s="56"/>
      <c r="VSH241" s="56"/>
      <c r="VSI241" s="56"/>
      <c r="VSJ241" s="56"/>
      <c r="VSK241" s="56"/>
      <c r="VSL241" s="56"/>
      <c r="VSM241" s="56"/>
      <c r="VSN241" s="56"/>
      <c r="VSO241" s="56"/>
      <c r="VSP241" s="56"/>
      <c r="VSQ241" s="56"/>
      <c r="VSR241" s="56"/>
      <c r="VSS241" s="56"/>
      <c r="VST241" s="56"/>
      <c r="VSU241" s="56"/>
      <c r="VSV241" s="56"/>
      <c r="VSW241" s="56"/>
      <c r="VSX241" s="56"/>
      <c r="VSY241" s="56"/>
      <c r="VSZ241" s="56"/>
      <c r="VTA241" s="56"/>
      <c r="VTB241" s="56"/>
      <c r="VTC241" s="56"/>
      <c r="VTD241" s="56"/>
      <c r="VTE241" s="56"/>
      <c r="VTF241" s="56"/>
      <c r="VTG241" s="56"/>
      <c r="VTH241" s="56"/>
      <c r="VTI241" s="56"/>
      <c r="VTJ241" s="56"/>
      <c r="VTK241" s="56"/>
      <c r="VTL241" s="56"/>
      <c r="VTM241" s="56"/>
      <c r="VTN241" s="56"/>
      <c r="VTO241" s="56"/>
      <c r="VTP241" s="56"/>
      <c r="VTQ241" s="56"/>
      <c r="VTR241" s="56"/>
      <c r="VTS241" s="56"/>
      <c r="VTT241" s="56"/>
      <c r="VTU241" s="56"/>
      <c r="VTV241" s="56"/>
      <c r="VTW241" s="56"/>
      <c r="VTX241" s="56"/>
      <c r="VTY241" s="56"/>
      <c r="VTZ241" s="56"/>
      <c r="VUA241" s="56"/>
      <c r="VUB241" s="56"/>
      <c r="VUC241" s="56"/>
      <c r="VUD241" s="56"/>
      <c r="VUE241" s="56"/>
      <c r="VUF241" s="56"/>
      <c r="VUG241" s="56"/>
      <c r="VUH241" s="56"/>
      <c r="VUI241" s="56"/>
      <c r="VUJ241" s="56"/>
      <c r="VUK241" s="56"/>
      <c r="VUL241" s="56"/>
      <c r="VUM241" s="56"/>
      <c r="VUN241" s="56"/>
      <c r="VUO241" s="56"/>
      <c r="VUP241" s="56"/>
      <c r="VUQ241" s="56"/>
      <c r="VUR241" s="56"/>
      <c r="VUS241" s="56"/>
      <c r="VUT241" s="56"/>
      <c r="VUU241" s="56"/>
      <c r="VUV241" s="56"/>
      <c r="VUW241" s="56"/>
      <c r="VUX241" s="56"/>
      <c r="VUY241" s="56"/>
      <c r="VUZ241" s="56"/>
      <c r="VVA241" s="56"/>
      <c r="VVB241" s="56"/>
      <c r="VVC241" s="56"/>
      <c r="VVD241" s="56"/>
      <c r="VVE241" s="56"/>
      <c r="VVF241" s="56"/>
      <c r="VVG241" s="56"/>
      <c r="VVH241" s="56"/>
      <c r="VVI241" s="56"/>
      <c r="VVJ241" s="56"/>
      <c r="VVK241" s="56"/>
      <c r="VVL241" s="56"/>
      <c r="VVM241" s="56"/>
      <c r="VVN241" s="56"/>
      <c r="VVO241" s="56"/>
      <c r="VVP241" s="56"/>
      <c r="VVQ241" s="56"/>
      <c r="VVR241" s="56"/>
      <c r="VVS241" s="56"/>
      <c r="VVT241" s="56"/>
      <c r="VVU241" s="56"/>
      <c r="VVV241" s="56"/>
      <c r="VVW241" s="56"/>
      <c r="VVX241" s="56"/>
      <c r="VVY241" s="56"/>
      <c r="VVZ241" s="56"/>
      <c r="VWA241" s="56"/>
      <c r="VWB241" s="56"/>
      <c r="VWC241" s="56"/>
      <c r="VWD241" s="56"/>
      <c r="VWE241" s="56"/>
      <c r="VWF241" s="56"/>
      <c r="VWG241" s="56"/>
      <c r="VWH241" s="56"/>
      <c r="VWI241" s="56"/>
      <c r="VWJ241" s="56"/>
      <c r="VWK241" s="56"/>
      <c r="VWL241" s="56"/>
      <c r="VWM241" s="56"/>
      <c r="VWN241" s="56"/>
      <c r="VWO241" s="56"/>
      <c r="VWP241" s="56"/>
      <c r="VWQ241" s="56"/>
      <c r="VWR241" s="56"/>
      <c r="VWS241" s="56"/>
      <c r="VWT241" s="56"/>
      <c r="VWU241" s="56"/>
      <c r="VWV241" s="56"/>
      <c r="VWW241" s="56"/>
      <c r="VWX241" s="56"/>
      <c r="VWY241" s="56"/>
      <c r="VWZ241" s="56"/>
      <c r="VXA241" s="56"/>
      <c r="VXB241" s="56"/>
      <c r="VXC241" s="56"/>
      <c r="VXD241" s="56"/>
      <c r="VXE241" s="56"/>
      <c r="VXF241" s="56"/>
      <c r="VXG241" s="56"/>
      <c r="VXH241" s="56"/>
      <c r="VXI241" s="56"/>
      <c r="VXJ241" s="56"/>
      <c r="VXK241" s="56"/>
      <c r="VXL241" s="56"/>
      <c r="VXM241" s="56"/>
      <c r="VXN241" s="56"/>
      <c r="VXO241" s="56"/>
      <c r="VXP241" s="56"/>
      <c r="VXQ241" s="56"/>
      <c r="VXR241" s="56"/>
      <c r="VXS241" s="56"/>
      <c r="VXT241" s="56"/>
      <c r="VXU241" s="56"/>
      <c r="VXV241" s="56"/>
      <c r="VXW241" s="56"/>
      <c r="VXX241" s="56"/>
      <c r="VXY241" s="56"/>
      <c r="VXZ241" s="56"/>
      <c r="VYA241" s="56"/>
      <c r="VYB241" s="56"/>
      <c r="VYC241" s="56"/>
      <c r="VYD241" s="56"/>
      <c r="VYE241" s="56"/>
      <c r="VYF241" s="56"/>
      <c r="VYG241" s="56"/>
      <c r="VYH241" s="56"/>
      <c r="VYI241" s="56"/>
      <c r="VYJ241" s="56"/>
      <c r="VYK241" s="56"/>
      <c r="VYL241" s="56"/>
      <c r="VYM241" s="56"/>
      <c r="VYN241" s="56"/>
      <c r="VYO241" s="56"/>
      <c r="VYP241" s="56"/>
      <c r="VYQ241" s="56"/>
      <c r="VYR241" s="56"/>
      <c r="VYS241" s="56"/>
      <c r="VYT241" s="56"/>
      <c r="VYU241" s="56"/>
      <c r="VYV241" s="56"/>
      <c r="VYW241" s="56"/>
      <c r="VYX241" s="56"/>
      <c r="VYY241" s="56"/>
      <c r="VYZ241" s="56"/>
      <c r="VZA241" s="56"/>
      <c r="VZB241" s="56"/>
      <c r="VZC241" s="56"/>
      <c r="VZD241" s="56"/>
      <c r="VZE241" s="56"/>
      <c r="VZF241" s="56"/>
      <c r="VZG241" s="56"/>
      <c r="VZH241" s="56"/>
      <c r="VZI241" s="56"/>
      <c r="VZJ241" s="56"/>
      <c r="VZK241" s="56"/>
      <c r="VZL241" s="56"/>
      <c r="VZM241" s="56"/>
      <c r="VZN241" s="56"/>
      <c r="VZO241" s="56"/>
      <c r="VZP241" s="56"/>
      <c r="VZQ241" s="56"/>
      <c r="VZR241" s="56"/>
      <c r="VZS241" s="56"/>
      <c r="VZT241" s="56"/>
      <c r="VZU241" s="56"/>
      <c r="VZV241" s="56"/>
      <c r="VZW241" s="56"/>
      <c r="VZX241" s="56"/>
      <c r="VZY241" s="56"/>
      <c r="VZZ241" s="56"/>
      <c r="WAA241" s="56"/>
      <c r="WAB241" s="56"/>
      <c r="WAC241" s="56"/>
      <c r="WAD241" s="56"/>
      <c r="WAE241" s="56"/>
      <c r="WAF241" s="56"/>
      <c r="WAG241" s="56"/>
      <c r="WAH241" s="56"/>
      <c r="WAI241" s="56"/>
      <c r="WAJ241" s="56"/>
      <c r="WAK241" s="56"/>
      <c r="WAL241" s="56"/>
      <c r="WAM241" s="56"/>
      <c r="WAN241" s="56"/>
      <c r="WAO241" s="56"/>
      <c r="WAP241" s="56"/>
      <c r="WAQ241" s="56"/>
      <c r="WAR241" s="56"/>
      <c r="WAS241" s="56"/>
      <c r="WAT241" s="56"/>
      <c r="WAU241" s="56"/>
      <c r="WAV241" s="56"/>
      <c r="WAW241" s="56"/>
      <c r="WAX241" s="56"/>
      <c r="WAY241" s="56"/>
      <c r="WAZ241" s="56"/>
      <c r="WBA241" s="56"/>
      <c r="WBB241" s="56"/>
      <c r="WBC241" s="56"/>
      <c r="WBD241" s="56"/>
      <c r="WBE241" s="56"/>
      <c r="WBF241" s="56"/>
      <c r="WBG241" s="56"/>
      <c r="WBH241" s="56"/>
      <c r="WBI241" s="56"/>
      <c r="WBJ241" s="56"/>
      <c r="WBK241" s="56"/>
      <c r="WBL241" s="56"/>
      <c r="WBM241" s="56"/>
      <c r="WBN241" s="56"/>
      <c r="WBO241" s="56"/>
      <c r="WBP241" s="56"/>
      <c r="WBQ241" s="56"/>
      <c r="WBR241" s="56"/>
      <c r="WBS241" s="56"/>
      <c r="WBT241" s="56"/>
      <c r="WBU241" s="56"/>
      <c r="WBV241" s="56"/>
      <c r="WBW241" s="56"/>
      <c r="WBX241" s="56"/>
      <c r="WBY241" s="56"/>
      <c r="WBZ241" s="56"/>
      <c r="WCA241" s="56"/>
      <c r="WCB241" s="56"/>
      <c r="WCC241" s="56"/>
      <c r="WCD241" s="56"/>
      <c r="WCE241" s="56"/>
      <c r="WCF241" s="56"/>
      <c r="WCG241" s="56"/>
      <c r="WCH241" s="56"/>
      <c r="WCI241" s="56"/>
      <c r="WCJ241" s="56"/>
      <c r="WCK241" s="56"/>
      <c r="WCL241" s="56"/>
      <c r="WCM241" s="56"/>
      <c r="WCN241" s="56"/>
      <c r="WCO241" s="56"/>
      <c r="WCP241" s="56"/>
      <c r="WCQ241" s="56"/>
      <c r="WCR241" s="56"/>
      <c r="WCS241" s="56"/>
      <c r="WCT241" s="56"/>
      <c r="WCU241" s="56"/>
      <c r="WCV241" s="56"/>
      <c r="WCW241" s="56"/>
      <c r="WCX241" s="56"/>
      <c r="WCY241" s="56"/>
      <c r="WCZ241" s="56"/>
      <c r="WDA241" s="56"/>
      <c r="WDB241" s="56"/>
      <c r="WDC241" s="56"/>
      <c r="WDD241" s="56"/>
      <c r="WDE241" s="56"/>
      <c r="WDF241" s="56"/>
      <c r="WDG241" s="56"/>
      <c r="WDH241" s="56"/>
      <c r="WDI241" s="56"/>
      <c r="WDJ241" s="56"/>
      <c r="WDK241" s="56"/>
      <c r="WDL241" s="56"/>
      <c r="WDM241" s="56"/>
      <c r="WDN241" s="56"/>
      <c r="WDO241" s="56"/>
      <c r="WDP241" s="56"/>
      <c r="WDQ241" s="56"/>
      <c r="WDR241" s="56"/>
      <c r="WDS241" s="56"/>
      <c r="WDT241" s="56"/>
      <c r="WDU241" s="56"/>
      <c r="WDV241" s="56"/>
      <c r="WDW241" s="56"/>
      <c r="WDX241" s="56"/>
      <c r="WDY241" s="56"/>
      <c r="WDZ241" s="56"/>
      <c r="WEA241" s="56"/>
      <c r="WEB241" s="56"/>
      <c r="WEC241" s="56"/>
      <c r="WED241" s="56"/>
      <c r="WEE241" s="56"/>
      <c r="WEF241" s="56"/>
      <c r="WEG241" s="56"/>
      <c r="WEH241" s="56"/>
      <c r="WEI241" s="56"/>
      <c r="WEJ241" s="56"/>
      <c r="WEK241" s="56"/>
      <c r="WEL241" s="56"/>
      <c r="WEM241" s="56"/>
      <c r="WEN241" s="56"/>
      <c r="WEO241" s="56"/>
      <c r="WEP241" s="56"/>
      <c r="WEQ241" s="56"/>
      <c r="WER241" s="56"/>
      <c r="WES241" s="56"/>
      <c r="WET241" s="56"/>
      <c r="WEU241" s="56"/>
      <c r="WEV241" s="56"/>
      <c r="WEW241" s="56"/>
      <c r="WEX241" s="56"/>
      <c r="WEY241" s="56"/>
      <c r="WEZ241" s="56"/>
      <c r="WFA241" s="56"/>
      <c r="WFB241" s="56"/>
      <c r="WFC241" s="56"/>
      <c r="WFD241" s="56"/>
      <c r="WFE241" s="56"/>
      <c r="WFF241" s="56"/>
      <c r="WFG241" s="56"/>
      <c r="WFH241" s="56"/>
      <c r="WFI241" s="56"/>
      <c r="WFJ241" s="56"/>
      <c r="WFK241" s="56"/>
      <c r="WFL241" s="56"/>
      <c r="WFM241" s="56"/>
      <c r="WFN241" s="56"/>
      <c r="WFO241" s="56"/>
      <c r="WFP241" s="56"/>
      <c r="WFQ241" s="56"/>
      <c r="WFR241" s="56"/>
      <c r="WFS241" s="56"/>
      <c r="WFT241" s="56"/>
      <c r="WFU241" s="56"/>
      <c r="WFV241" s="56"/>
      <c r="WFW241" s="56"/>
      <c r="WFX241" s="56"/>
      <c r="WFY241" s="56"/>
      <c r="WFZ241" s="56"/>
      <c r="WGA241" s="56"/>
      <c r="WGB241" s="56"/>
      <c r="WGC241" s="56"/>
      <c r="WGD241" s="56"/>
      <c r="WGE241" s="56"/>
      <c r="WGF241" s="56"/>
      <c r="WGG241" s="56"/>
      <c r="WGH241" s="56"/>
      <c r="WGI241" s="56"/>
      <c r="WGJ241" s="56"/>
      <c r="WGK241" s="56"/>
      <c r="WGL241" s="56"/>
      <c r="WGM241" s="56"/>
      <c r="WGN241" s="56"/>
      <c r="WGO241" s="56"/>
      <c r="WGP241" s="56"/>
      <c r="WGQ241" s="56"/>
      <c r="WGR241" s="56"/>
      <c r="WGS241" s="56"/>
      <c r="WGT241" s="56"/>
      <c r="WGU241" s="56"/>
      <c r="WGV241" s="56"/>
      <c r="WGW241" s="56"/>
      <c r="WGX241" s="56"/>
      <c r="WGY241" s="56"/>
      <c r="WGZ241" s="56"/>
      <c r="WHA241" s="56"/>
      <c r="WHB241" s="56"/>
      <c r="WHC241" s="56"/>
      <c r="WHD241" s="56"/>
      <c r="WHE241" s="56"/>
      <c r="WHF241" s="56"/>
      <c r="WHG241" s="56"/>
      <c r="WHH241" s="56"/>
      <c r="WHI241" s="56"/>
      <c r="WHJ241" s="56"/>
      <c r="WHK241" s="56"/>
      <c r="WHL241" s="56"/>
      <c r="WHM241" s="56"/>
      <c r="WHN241" s="56"/>
      <c r="WHO241" s="56"/>
      <c r="WHP241" s="56"/>
      <c r="WHQ241" s="56"/>
      <c r="WHR241" s="56"/>
      <c r="WHS241" s="56"/>
      <c r="WHT241" s="56"/>
      <c r="WHU241" s="56"/>
      <c r="WHV241" s="56"/>
      <c r="WHW241" s="56"/>
      <c r="WHX241" s="56"/>
      <c r="WHY241" s="56"/>
      <c r="WHZ241" s="56"/>
      <c r="WIA241" s="56"/>
      <c r="WIB241" s="56"/>
      <c r="WIC241" s="56"/>
      <c r="WID241" s="56"/>
      <c r="WIE241" s="56"/>
      <c r="WIF241" s="56"/>
      <c r="WIG241" s="56"/>
      <c r="WIH241" s="56"/>
      <c r="WII241" s="56"/>
      <c r="WIJ241" s="56"/>
      <c r="WIK241" s="56"/>
      <c r="WIL241" s="56"/>
      <c r="WIM241" s="56"/>
      <c r="WIN241" s="56"/>
      <c r="WIO241" s="56"/>
      <c r="WIP241" s="56"/>
      <c r="WIQ241" s="56"/>
      <c r="WIR241" s="56"/>
      <c r="WIS241" s="56"/>
      <c r="WIT241" s="56"/>
      <c r="WIU241" s="56"/>
      <c r="WIV241" s="56"/>
      <c r="WIW241" s="56"/>
      <c r="WIX241" s="56"/>
      <c r="WIY241" s="56"/>
      <c r="WIZ241" s="56"/>
      <c r="WJA241" s="56"/>
      <c r="WJB241" s="56"/>
      <c r="WJC241" s="56"/>
      <c r="WJD241" s="56"/>
      <c r="WJE241" s="56"/>
      <c r="WJF241" s="56"/>
      <c r="WJG241" s="56"/>
      <c r="WJH241" s="56"/>
      <c r="WJI241" s="56"/>
      <c r="WJJ241" s="56"/>
      <c r="WJK241" s="56"/>
      <c r="WJL241" s="56"/>
      <c r="WJM241" s="56"/>
      <c r="WJN241" s="56"/>
      <c r="WJO241" s="56"/>
      <c r="WJP241" s="56"/>
      <c r="WJQ241" s="56"/>
      <c r="WJR241" s="56"/>
      <c r="WJS241" s="56"/>
      <c r="WJT241" s="56"/>
      <c r="WJU241" s="56"/>
      <c r="WJV241" s="56"/>
      <c r="WJW241" s="56"/>
      <c r="WJX241" s="56"/>
      <c r="WJY241" s="56"/>
      <c r="WJZ241" s="56"/>
      <c r="WKA241" s="56"/>
      <c r="WKB241" s="56"/>
      <c r="WKC241" s="56"/>
      <c r="WKD241" s="56"/>
      <c r="WKE241" s="56"/>
      <c r="WKF241" s="56"/>
      <c r="WKG241" s="56"/>
      <c r="WKH241" s="56"/>
      <c r="WKI241" s="56"/>
      <c r="WKJ241" s="56"/>
      <c r="WKK241" s="56"/>
      <c r="WKL241" s="56"/>
      <c r="WKM241" s="56"/>
      <c r="WKN241" s="56"/>
      <c r="WKO241" s="56"/>
      <c r="WKP241" s="56"/>
      <c r="WKQ241" s="56"/>
      <c r="WKR241" s="56"/>
      <c r="WKS241" s="56"/>
      <c r="WKT241" s="56"/>
      <c r="WKU241" s="56"/>
      <c r="WKV241" s="56"/>
      <c r="WKW241" s="56"/>
      <c r="WKX241" s="56"/>
      <c r="WKY241" s="56"/>
      <c r="WKZ241" s="56"/>
      <c r="WLA241" s="56"/>
      <c r="WLB241" s="56"/>
      <c r="WLC241" s="56"/>
      <c r="WLD241" s="56"/>
      <c r="WLE241" s="56"/>
      <c r="WLF241" s="56"/>
      <c r="WLG241" s="56"/>
      <c r="WLH241" s="56"/>
      <c r="WLI241" s="56"/>
      <c r="WLJ241" s="56"/>
      <c r="WLK241" s="56"/>
      <c r="WLL241" s="56"/>
      <c r="WLM241" s="56"/>
      <c r="WLN241" s="56"/>
      <c r="WLO241" s="56"/>
      <c r="WLP241" s="56"/>
      <c r="WLQ241" s="56"/>
      <c r="WLR241" s="56"/>
      <c r="WLS241" s="56"/>
      <c r="WLT241" s="56"/>
      <c r="WLU241" s="56"/>
      <c r="WLV241" s="56"/>
      <c r="WLW241" s="56"/>
      <c r="WLX241" s="56"/>
      <c r="WLY241" s="56"/>
      <c r="WLZ241" s="56"/>
      <c r="WMA241" s="56"/>
      <c r="WMB241" s="56"/>
      <c r="WMC241" s="56"/>
      <c r="WMD241" s="56"/>
      <c r="WME241" s="56"/>
      <c r="WMF241" s="56"/>
      <c r="WMG241" s="56"/>
      <c r="WMH241" s="56"/>
      <c r="WMI241" s="56"/>
      <c r="WMJ241" s="56"/>
      <c r="WMK241" s="56"/>
      <c r="WML241" s="56"/>
      <c r="WMM241" s="56"/>
      <c r="WMN241" s="56"/>
      <c r="WMO241" s="56"/>
      <c r="WMP241" s="56"/>
      <c r="WMQ241" s="56"/>
      <c r="WMR241" s="56"/>
      <c r="WMS241" s="56"/>
      <c r="WMT241" s="56"/>
      <c r="WMU241" s="56"/>
      <c r="WMV241" s="56"/>
      <c r="WMW241" s="56"/>
      <c r="WMX241" s="56"/>
      <c r="WMY241" s="56"/>
      <c r="WMZ241" s="56"/>
      <c r="WNA241" s="56"/>
      <c r="WNB241" s="56"/>
      <c r="WNC241" s="56"/>
      <c r="WND241" s="56"/>
      <c r="WNE241" s="56"/>
      <c r="WNF241" s="56"/>
      <c r="WNG241" s="56"/>
      <c r="WNH241" s="56"/>
      <c r="WNI241" s="56"/>
      <c r="WNJ241" s="56"/>
      <c r="WNK241" s="56"/>
      <c r="WNL241" s="56"/>
      <c r="WNM241" s="56"/>
      <c r="WNN241" s="56"/>
      <c r="WNO241" s="56"/>
      <c r="WNP241" s="56"/>
      <c r="WNQ241" s="56"/>
      <c r="WNR241" s="56"/>
      <c r="WNS241" s="56"/>
      <c r="WNT241" s="56"/>
      <c r="WNU241" s="56"/>
      <c r="WNV241" s="56"/>
      <c r="WNW241" s="56"/>
      <c r="WNX241" s="56"/>
      <c r="WNY241" s="56"/>
      <c r="WNZ241" s="56"/>
      <c r="WOA241" s="56"/>
      <c r="WOB241" s="56"/>
      <c r="WOC241" s="56"/>
      <c r="WOD241" s="56"/>
      <c r="WOE241" s="56"/>
      <c r="WOF241" s="56"/>
      <c r="WOG241" s="56"/>
      <c r="WOH241" s="56"/>
      <c r="WOI241" s="56"/>
      <c r="WOJ241" s="56"/>
      <c r="WOK241" s="56"/>
      <c r="WOL241" s="56"/>
      <c r="WOM241" s="56"/>
      <c r="WON241" s="56"/>
      <c r="WOO241" s="56"/>
      <c r="WOP241" s="56"/>
      <c r="WOQ241" s="56"/>
      <c r="WOR241" s="56"/>
      <c r="WOS241" s="56"/>
      <c r="WOT241" s="56"/>
      <c r="WOU241" s="56"/>
      <c r="WOV241" s="56"/>
      <c r="WOW241" s="56"/>
      <c r="WOX241" s="56"/>
      <c r="WOY241" s="56"/>
      <c r="WOZ241" s="56"/>
      <c r="WPA241" s="56"/>
      <c r="WPB241" s="56"/>
      <c r="WPC241" s="56"/>
      <c r="WPD241" s="56"/>
      <c r="WPE241" s="56"/>
      <c r="WPF241" s="56"/>
      <c r="WPG241" s="56"/>
      <c r="WPH241" s="56"/>
      <c r="WPI241" s="56"/>
      <c r="WPJ241" s="56"/>
      <c r="WPK241" s="56"/>
      <c r="WPL241" s="56"/>
      <c r="WPM241" s="56"/>
      <c r="WPN241" s="56"/>
      <c r="WPO241" s="56"/>
      <c r="WPP241" s="56"/>
      <c r="WPQ241" s="56"/>
      <c r="WPR241" s="56"/>
      <c r="WPS241" s="56"/>
      <c r="WPT241" s="56"/>
      <c r="WPU241" s="56"/>
      <c r="WPV241" s="56"/>
      <c r="WPW241" s="56"/>
      <c r="WPX241" s="56"/>
      <c r="WPY241" s="56"/>
      <c r="WPZ241" s="56"/>
      <c r="WQA241" s="56"/>
      <c r="WQB241" s="56"/>
      <c r="WQC241" s="56"/>
      <c r="WQD241" s="56"/>
      <c r="WQE241" s="56"/>
      <c r="WQF241" s="56"/>
      <c r="WQG241" s="56"/>
      <c r="WQH241" s="56"/>
      <c r="WQI241" s="56"/>
      <c r="WQJ241" s="56"/>
      <c r="WQK241" s="56"/>
      <c r="WQL241" s="56"/>
      <c r="WQM241" s="56"/>
      <c r="WQN241" s="56"/>
      <c r="WQO241" s="56"/>
      <c r="WQP241" s="56"/>
      <c r="WQQ241" s="56"/>
      <c r="WQR241" s="56"/>
      <c r="WQS241" s="56"/>
      <c r="WQT241" s="56"/>
      <c r="WQU241" s="56"/>
      <c r="WQV241" s="56"/>
      <c r="WQW241" s="56"/>
      <c r="WQX241" s="56"/>
      <c r="WQY241" s="56"/>
      <c r="WQZ241" s="56"/>
      <c r="WRA241" s="56"/>
      <c r="WRB241" s="56"/>
      <c r="WRC241" s="56"/>
      <c r="WRD241" s="56"/>
      <c r="WRE241" s="56"/>
      <c r="WRF241" s="56"/>
      <c r="WRG241" s="56"/>
      <c r="WRH241" s="56"/>
      <c r="WRI241" s="56"/>
      <c r="WRJ241" s="56"/>
      <c r="WRK241" s="56"/>
      <c r="WRL241" s="56"/>
      <c r="WRM241" s="56"/>
      <c r="WRN241" s="56"/>
      <c r="WRO241" s="56"/>
      <c r="WRP241" s="56"/>
      <c r="WRQ241" s="56"/>
      <c r="WRR241" s="56"/>
      <c r="WRS241" s="56"/>
      <c r="WRT241" s="56"/>
      <c r="WRU241" s="56"/>
      <c r="WRV241" s="56"/>
      <c r="WRW241" s="56"/>
      <c r="WRX241" s="56"/>
      <c r="WRY241" s="56"/>
      <c r="WRZ241" s="56"/>
      <c r="WSA241" s="56"/>
      <c r="WSB241" s="56"/>
      <c r="WSC241" s="56"/>
      <c r="WSD241" s="56"/>
      <c r="WSE241" s="56"/>
      <c r="WSF241" s="56"/>
      <c r="WSG241" s="56"/>
      <c r="WSH241" s="56"/>
      <c r="WSI241" s="56"/>
      <c r="WSJ241" s="56"/>
      <c r="WSK241" s="56"/>
      <c r="WSL241" s="56"/>
      <c r="WSM241" s="56"/>
      <c r="WSN241" s="56"/>
      <c r="WSO241" s="56"/>
      <c r="WSP241" s="56"/>
      <c r="WSQ241" s="56"/>
      <c r="WSR241" s="56"/>
      <c r="WSS241" s="56"/>
      <c r="WST241" s="56"/>
      <c r="WSU241" s="56"/>
      <c r="WSV241" s="56"/>
      <c r="WSW241" s="56"/>
      <c r="WSX241" s="56"/>
      <c r="WSY241" s="56"/>
      <c r="WSZ241" s="56"/>
      <c r="WTA241" s="56"/>
      <c r="WTB241" s="56"/>
      <c r="WTC241" s="56"/>
      <c r="WTD241" s="56"/>
      <c r="WTE241" s="56"/>
      <c r="WTF241" s="56"/>
      <c r="WTG241" s="56"/>
      <c r="WTH241" s="56"/>
      <c r="WTI241" s="56"/>
      <c r="WTJ241" s="56"/>
      <c r="WTK241" s="56"/>
      <c r="WTL241" s="56"/>
      <c r="WTM241" s="56"/>
      <c r="WTN241" s="56"/>
      <c r="WTO241" s="56"/>
      <c r="WTP241" s="56"/>
      <c r="WTQ241" s="56"/>
      <c r="WTR241" s="56"/>
      <c r="WTS241" s="56"/>
      <c r="WTT241" s="56"/>
      <c r="WTU241" s="56"/>
      <c r="WTV241" s="56"/>
      <c r="WTW241" s="56"/>
      <c r="WTX241" s="56"/>
      <c r="WTY241" s="56"/>
      <c r="WTZ241" s="56"/>
      <c r="WUA241" s="56"/>
      <c r="WUB241" s="56"/>
      <c r="WUC241" s="56"/>
      <c r="WUD241" s="56"/>
      <c r="WUE241" s="56"/>
      <c r="WUF241" s="56"/>
      <c r="WUG241" s="56"/>
      <c r="WUH241" s="56"/>
      <c r="WUI241" s="56"/>
      <c r="WUJ241" s="56"/>
      <c r="WUK241" s="56"/>
      <c r="WUL241" s="56"/>
      <c r="WUM241" s="56"/>
      <c r="WUN241" s="56"/>
      <c r="WUO241" s="56"/>
      <c r="WUP241" s="56"/>
      <c r="WUQ241" s="56"/>
      <c r="WUR241" s="56"/>
      <c r="WUS241" s="56"/>
      <c r="WUT241" s="56"/>
      <c r="WUU241" s="56"/>
      <c r="WUV241" s="56"/>
      <c r="WUW241" s="56"/>
      <c r="WUX241" s="56"/>
      <c r="WUY241" s="56"/>
      <c r="WUZ241" s="56"/>
      <c r="WVA241" s="56"/>
      <c r="WVB241" s="56"/>
      <c r="WVC241" s="56"/>
      <c r="WVD241" s="56"/>
      <c r="WVE241" s="56"/>
      <c r="WVF241" s="56"/>
      <c r="WVG241" s="56"/>
      <c r="WVH241" s="56"/>
      <c r="WVI241" s="56"/>
      <c r="WVJ241" s="56"/>
      <c r="WVK241" s="56"/>
      <c r="WVL241" s="56"/>
      <c r="WVM241" s="56"/>
      <c r="WVN241" s="56"/>
      <c r="WVO241" s="56"/>
      <c r="WVP241" s="56"/>
      <c r="WVQ241" s="56"/>
      <c r="WVR241" s="56"/>
      <c r="WVS241" s="56"/>
      <c r="WVT241" s="56"/>
      <c r="WVU241" s="56"/>
      <c r="WVV241" s="56"/>
      <c r="WVW241" s="56"/>
      <c r="WVX241" s="56"/>
      <c r="WVY241" s="56"/>
      <c r="WVZ241" s="56"/>
      <c r="WWA241" s="56"/>
      <c r="WWB241" s="56"/>
      <c r="WWC241" s="56"/>
      <c r="WWD241" s="56"/>
      <c r="WWE241" s="56"/>
      <c r="WWF241" s="56"/>
      <c r="WWG241" s="56"/>
      <c r="WWH241" s="56"/>
      <c r="WWI241" s="56"/>
      <c r="WWJ241" s="56"/>
      <c r="WWK241" s="56"/>
      <c r="WWL241" s="56"/>
      <c r="WWM241" s="56"/>
      <c r="WWN241" s="56"/>
      <c r="WWO241" s="56"/>
      <c r="WWP241" s="56"/>
      <c r="WWQ241" s="56"/>
      <c r="WWR241" s="56"/>
      <c r="WWS241" s="56"/>
      <c r="WWT241" s="56"/>
      <c r="WWU241" s="56"/>
      <c r="WWV241" s="56"/>
      <c r="WWW241" s="56"/>
      <c r="WWX241" s="56"/>
      <c r="WWY241" s="56"/>
      <c r="WWZ241" s="56"/>
      <c r="WXA241" s="56"/>
      <c r="WXB241" s="56"/>
      <c r="WXC241" s="56"/>
      <c r="WXD241" s="56"/>
      <c r="WXE241" s="56"/>
      <c r="WXF241" s="56"/>
      <c r="WXG241" s="56"/>
      <c r="WXH241" s="56"/>
      <c r="WXI241" s="56"/>
      <c r="WXJ241" s="56"/>
      <c r="WXK241" s="56"/>
      <c r="WXL241" s="56"/>
      <c r="WXM241" s="56"/>
      <c r="WXN241" s="56"/>
      <c r="WXO241" s="56"/>
      <c r="WXP241" s="56"/>
      <c r="WXQ241" s="56"/>
      <c r="WXR241" s="56"/>
      <c r="WXS241" s="56"/>
      <c r="WXT241" s="56"/>
      <c r="WXU241" s="56"/>
      <c r="WXV241" s="56"/>
      <c r="WXW241" s="56"/>
      <c r="WXX241" s="56"/>
      <c r="WXY241" s="56"/>
      <c r="WXZ241" s="56"/>
      <c r="WYA241" s="56"/>
      <c r="WYB241" s="56"/>
      <c r="WYC241" s="56"/>
      <c r="WYD241" s="56"/>
      <c r="WYE241" s="56"/>
      <c r="WYF241" s="56"/>
      <c r="WYG241" s="56"/>
      <c r="WYH241" s="56"/>
      <c r="WYI241" s="56"/>
      <c r="WYJ241" s="56"/>
      <c r="WYK241" s="56"/>
      <c r="WYL241" s="56"/>
      <c r="WYM241" s="56"/>
      <c r="WYN241" s="56"/>
      <c r="WYO241" s="56"/>
      <c r="WYP241" s="56"/>
      <c r="WYQ241" s="56"/>
      <c r="WYR241" s="56"/>
      <c r="WYS241" s="56"/>
      <c r="WYT241" s="56"/>
      <c r="WYU241" s="56"/>
      <c r="WYV241" s="56"/>
      <c r="WYW241" s="56"/>
      <c r="WYX241" s="56"/>
      <c r="WYY241" s="56"/>
      <c r="WYZ241" s="56"/>
      <c r="WZA241" s="56"/>
      <c r="WZB241" s="56"/>
      <c r="WZC241" s="56"/>
      <c r="WZD241" s="56"/>
      <c r="WZE241" s="56"/>
      <c r="WZF241" s="56"/>
      <c r="WZG241" s="56"/>
      <c r="WZH241" s="56"/>
      <c r="WZI241" s="56"/>
      <c r="WZJ241" s="56"/>
      <c r="WZK241" s="56"/>
      <c r="WZL241" s="56"/>
      <c r="WZM241" s="56"/>
      <c r="WZN241" s="56"/>
      <c r="WZO241" s="56"/>
      <c r="WZP241" s="56"/>
      <c r="WZQ241" s="56"/>
      <c r="WZR241" s="56"/>
      <c r="WZS241" s="56"/>
      <c r="WZT241" s="56"/>
      <c r="WZU241" s="56"/>
      <c r="WZV241" s="56"/>
      <c r="WZW241" s="56"/>
      <c r="WZX241" s="56"/>
      <c r="WZY241" s="56"/>
      <c r="WZZ241" s="56"/>
      <c r="XAA241" s="56"/>
      <c r="XAB241" s="56"/>
      <c r="XAC241" s="56"/>
      <c r="XAD241" s="56"/>
      <c r="XAE241" s="56"/>
      <c r="XAF241" s="56"/>
      <c r="XAG241" s="56"/>
      <c r="XAH241" s="56"/>
      <c r="XAI241" s="56"/>
      <c r="XAJ241" s="56"/>
      <c r="XAK241" s="56"/>
      <c r="XAL241" s="56"/>
      <c r="XAM241" s="56"/>
      <c r="XAN241" s="56"/>
      <c r="XAO241" s="56"/>
      <c r="XAP241" s="56"/>
      <c r="XAQ241" s="56"/>
      <c r="XAR241" s="56"/>
      <c r="XAS241" s="56"/>
      <c r="XAT241" s="56"/>
      <c r="XAU241" s="56"/>
      <c r="XAV241" s="56"/>
      <c r="XAW241" s="56"/>
      <c r="XAX241" s="56"/>
      <c r="XAY241" s="56"/>
      <c r="XAZ241" s="56"/>
      <c r="XBA241" s="56"/>
      <c r="XBB241" s="56"/>
      <c r="XBC241" s="56"/>
      <c r="XBD241" s="56"/>
      <c r="XBE241" s="56"/>
      <c r="XBF241" s="56"/>
      <c r="XBG241" s="56"/>
      <c r="XBH241" s="56"/>
      <c r="XBI241" s="56"/>
      <c r="XBJ241" s="56"/>
      <c r="XBK241" s="56"/>
      <c r="XBL241" s="56"/>
      <c r="XBM241" s="56"/>
      <c r="XBN241" s="56"/>
      <c r="XBO241" s="56"/>
      <c r="XBP241" s="56"/>
      <c r="XBQ241" s="56"/>
      <c r="XBR241" s="56"/>
      <c r="XBS241" s="56"/>
      <c r="XBT241" s="56"/>
      <c r="XBU241" s="56"/>
      <c r="XBV241" s="56"/>
      <c r="XBW241" s="56"/>
      <c r="XBX241" s="56"/>
      <c r="XBY241" s="56"/>
      <c r="XBZ241" s="56"/>
      <c r="XCA241" s="56"/>
      <c r="XCB241" s="56"/>
      <c r="XCC241" s="56"/>
      <c r="XCD241" s="56"/>
      <c r="XCE241" s="56"/>
      <c r="XCF241" s="56"/>
      <c r="XCG241" s="56"/>
      <c r="XCH241" s="56"/>
      <c r="XCI241" s="56"/>
      <c r="XCJ241" s="56"/>
      <c r="XCK241" s="56"/>
      <c r="XCL241" s="56"/>
      <c r="XCM241" s="56"/>
      <c r="XCN241" s="56"/>
      <c r="XCO241" s="56"/>
      <c r="XCP241" s="56"/>
      <c r="XCQ241" s="56"/>
      <c r="XCR241" s="56"/>
      <c r="XCS241" s="56"/>
      <c r="XCT241" s="56"/>
      <c r="XCU241" s="56"/>
      <c r="XCV241" s="56"/>
      <c r="XCW241" s="56"/>
      <c r="XCX241" s="56"/>
      <c r="XCY241" s="56"/>
      <c r="XCZ241" s="56"/>
      <c r="XDA241" s="56"/>
      <c r="XDB241" s="56"/>
      <c r="XDC241" s="56"/>
      <c r="XDD241" s="56"/>
      <c r="XDE241" s="56"/>
      <c r="XDF241" s="56"/>
      <c r="XDG241" s="56"/>
      <c r="XDH241" s="56"/>
      <c r="XDI241" s="56"/>
      <c r="XDJ241" s="56"/>
      <c r="XDK241" s="56"/>
      <c r="XDL241" s="56"/>
      <c r="XDM241" s="56"/>
      <c r="XDN241" s="56"/>
      <c r="XDO241" s="56"/>
      <c r="XDP241" s="56"/>
      <c r="XDQ241" s="56"/>
      <c r="XDR241" s="56"/>
      <c r="XDS241" s="56"/>
    </row>
    <row r="242" spans="1:16347" s="57" customFormat="1" ht="51" customHeight="1" x14ac:dyDescent="0.15">
      <c r="A242" s="1" t="s">
        <v>6</v>
      </c>
      <c r="B242" s="1" t="s">
        <v>6</v>
      </c>
      <c r="C242" s="1" t="s">
        <v>6</v>
      </c>
      <c r="D242" s="1" t="s">
        <v>6</v>
      </c>
      <c r="E242" s="1"/>
      <c r="F242" s="1"/>
      <c r="G242" s="1" t="s">
        <v>557</v>
      </c>
      <c r="H242" s="1"/>
      <c r="I242" s="1" t="s">
        <v>109</v>
      </c>
      <c r="J242" s="1" t="s">
        <v>109</v>
      </c>
      <c r="K242" s="1" t="s">
        <v>109</v>
      </c>
      <c r="L242" s="1" t="s">
        <v>109</v>
      </c>
      <c r="M242" s="1" t="s">
        <v>110</v>
      </c>
      <c r="N242" s="1" t="s">
        <v>110</v>
      </c>
      <c r="O242" s="1" t="s">
        <v>109</v>
      </c>
      <c r="P242" s="1" t="s">
        <v>110</v>
      </c>
      <c r="Q242" s="1" t="s">
        <v>109</v>
      </c>
      <c r="R242" s="1" t="s">
        <v>109</v>
      </c>
      <c r="S242" s="1" t="s">
        <v>109</v>
      </c>
      <c r="T242" s="1" t="s">
        <v>109</v>
      </c>
      <c r="U242" s="1" t="s">
        <v>109</v>
      </c>
      <c r="V242" s="1" t="s">
        <v>111</v>
      </c>
      <c r="W242" s="1" t="s">
        <v>1132</v>
      </c>
      <c r="X242" s="39">
        <v>75</v>
      </c>
      <c r="Y242" s="39">
        <v>60</v>
      </c>
      <c r="Z242" s="39">
        <v>65</v>
      </c>
      <c r="AA242" s="39">
        <v>70</v>
      </c>
      <c r="AB242" s="39">
        <v>75</v>
      </c>
      <c r="AC242" s="1" t="s">
        <v>1145</v>
      </c>
      <c r="AD242" s="1" t="s">
        <v>1146</v>
      </c>
      <c r="AE242" s="1" t="s">
        <v>1115</v>
      </c>
      <c r="AF242" s="1"/>
      <c r="AG242" s="1"/>
      <c r="AH242" s="1"/>
      <c r="AI242" s="1"/>
      <c r="AJ242" s="1"/>
      <c r="AK242" s="1"/>
      <c r="AL242" s="1"/>
      <c r="AM242" s="1"/>
      <c r="AN242" s="1"/>
      <c r="AO242" s="1"/>
      <c r="AP242" s="1"/>
      <c r="AQ242" s="39">
        <v>1</v>
      </c>
      <c r="AR242" s="1" t="s">
        <v>1147</v>
      </c>
      <c r="AS242" s="1" t="s">
        <v>116</v>
      </c>
      <c r="AT242" s="1" t="s">
        <v>117</v>
      </c>
      <c r="AU242" s="1" t="s">
        <v>118</v>
      </c>
      <c r="AV242" s="1" t="s">
        <v>1148</v>
      </c>
      <c r="AW242" s="1" t="s">
        <v>109</v>
      </c>
      <c r="AX242" s="1" t="s">
        <v>109</v>
      </c>
      <c r="AY242" s="1" t="s">
        <v>109</v>
      </c>
      <c r="AZ242" s="1" t="s">
        <v>109</v>
      </c>
      <c r="BA242" s="1" t="s">
        <v>109</v>
      </c>
      <c r="BB242" s="1" t="s">
        <v>109</v>
      </c>
      <c r="BC242" s="1" t="s">
        <v>109</v>
      </c>
      <c r="BD242" s="1" t="s">
        <v>109</v>
      </c>
      <c r="BE242" s="1" t="s">
        <v>109</v>
      </c>
      <c r="BF242" s="1" t="s">
        <v>109</v>
      </c>
      <c r="BG242" s="1" t="s">
        <v>109</v>
      </c>
      <c r="BH242" s="1" t="s">
        <v>109</v>
      </c>
      <c r="BI242" s="1" t="s">
        <v>109</v>
      </c>
      <c r="BJ242" s="1" t="s">
        <v>109</v>
      </c>
      <c r="BK242" s="1" t="s">
        <v>109</v>
      </c>
      <c r="BL242" s="1" t="s">
        <v>109</v>
      </c>
      <c r="BM242" s="1" t="s">
        <v>110</v>
      </c>
      <c r="BN242" s="93"/>
      <c r="BO242" s="101"/>
      <c r="BP242" s="93"/>
      <c r="BQ242" s="93"/>
      <c r="BR242" s="93"/>
      <c r="BS242" s="101"/>
      <c r="BT242" s="93"/>
      <c r="BU242" s="93"/>
      <c r="BV242" s="93"/>
      <c r="BW242" s="101"/>
      <c r="BX242" s="35"/>
      <c r="BY242" s="36"/>
      <c r="BZ242" s="36"/>
      <c r="CA242" s="36"/>
      <c r="CB242" s="36"/>
      <c r="CC242" s="36"/>
      <c r="CD242" s="36"/>
      <c r="CE242" s="102"/>
      <c r="CF242" s="36"/>
      <c r="CG242" s="36"/>
      <c r="CH242" s="1"/>
      <c r="CI242" s="1"/>
      <c r="CJ242" s="1"/>
      <c r="CK242" s="1"/>
      <c r="CL242" s="102"/>
      <c r="CM242" s="36"/>
      <c r="CN242" s="36"/>
      <c r="CO242" s="36"/>
      <c r="CP242" s="38"/>
      <c r="CQ242" s="38"/>
      <c r="CR242" s="38"/>
      <c r="CS242" s="38"/>
      <c r="CT242" s="36"/>
      <c r="CU242" s="36"/>
      <c r="CV242" s="38"/>
      <c r="CW242" s="38"/>
      <c r="CX242" s="38"/>
      <c r="CY242" s="38"/>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c r="IK242" s="56"/>
      <c r="IL242" s="56"/>
      <c r="IM242" s="56"/>
      <c r="IN242" s="56"/>
      <c r="IO242" s="56"/>
      <c r="IP242" s="56"/>
      <c r="IQ242" s="56"/>
      <c r="IR242" s="56"/>
      <c r="IS242" s="56"/>
      <c r="IT242" s="56"/>
      <c r="IU242" s="56"/>
      <c r="IV242" s="56"/>
      <c r="IW242" s="56"/>
      <c r="IX242" s="56"/>
      <c r="IY242" s="56"/>
      <c r="IZ242" s="56"/>
      <c r="JA242" s="56"/>
      <c r="JB242" s="56"/>
      <c r="JC242" s="56"/>
      <c r="JD242" s="56"/>
      <c r="JE242" s="56"/>
      <c r="JF242" s="56"/>
      <c r="JG242" s="56"/>
      <c r="JH242" s="56"/>
      <c r="JI242" s="56"/>
      <c r="JJ242" s="56"/>
      <c r="JK242" s="56"/>
      <c r="JL242" s="56"/>
      <c r="JM242" s="56"/>
      <c r="JN242" s="56"/>
      <c r="JO242" s="56"/>
      <c r="JP242" s="56"/>
      <c r="JQ242" s="56"/>
      <c r="JR242" s="56"/>
      <c r="JS242" s="56"/>
      <c r="JT242" s="56"/>
      <c r="JU242" s="56"/>
      <c r="JV242" s="56"/>
      <c r="JW242" s="56"/>
      <c r="JX242" s="56"/>
      <c r="JY242" s="56"/>
      <c r="JZ242" s="56"/>
      <c r="KA242" s="56"/>
      <c r="KB242" s="56"/>
      <c r="KC242" s="56"/>
      <c r="KD242" s="56"/>
      <c r="KE242" s="56"/>
      <c r="KF242" s="56"/>
      <c r="KG242" s="56"/>
      <c r="KH242" s="56"/>
      <c r="KI242" s="56"/>
      <c r="KJ242" s="56"/>
      <c r="KK242" s="56"/>
      <c r="KL242" s="56"/>
      <c r="KM242" s="56"/>
      <c r="KN242" s="56"/>
      <c r="KO242" s="56"/>
      <c r="KP242" s="56"/>
      <c r="KQ242" s="56"/>
      <c r="KR242" s="56"/>
      <c r="KS242" s="56"/>
      <c r="KT242" s="56"/>
      <c r="KU242" s="56"/>
      <c r="KV242" s="56"/>
      <c r="KW242" s="56"/>
      <c r="KX242" s="56"/>
      <c r="KY242" s="56"/>
      <c r="KZ242" s="56"/>
      <c r="LA242" s="56"/>
      <c r="LB242" s="56"/>
      <c r="LC242" s="56"/>
      <c r="LD242" s="56"/>
      <c r="LE242" s="56"/>
      <c r="LF242" s="56"/>
      <c r="LG242" s="56"/>
      <c r="LH242" s="56"/>
      <c r="LI242" s="56"/>
      <c r="LJ242" s="56"/>
      <c r="LK242" s="56"/>
      <c r="LL242" s="56"/>
      <c r="LM242" s="56"/>
      <c r="LN242" s="56"/>
      <c r="LO242" s="56"/>
      <c r="LP242" s="56"/>
      <c r="LQ242" s="56"/>
      <c r="LR242" s="56"/>
      <c r="LS242" s="56"/>
      <c r="LT242" s="56"/>
      <c r="LU242" s="56"/>
      <c r="LV242" s="56"/>
      <c r="LW242" s="56"/>
      <c r="LX242" s="56"/>
      <c r="LY242" s="56"/>
      <c r="LZ242" s="56"/>
      <c r="MA242" s="56"/>
      <c r="MB242" s="56"/>
      <c r="MC242" s="56"/>
      <c r="MD242" s="56"/>
      <c r="ME242" s="56"/>
      <c r="MF242" s="56"/>
      <c r="MG242" s="56"/>
      <c r="MH242" s="56"/>
      <c r="MI242" s="56"/>
      <c r="MJ242" s="56"/>
      <c r="MK242" s="56"/>
      <c r="ML242" s="56"/>
      <c r="MM242" s="56"/>
      <c r="MN242" s="56"/>
      <c r="MO242" s="56"/>
      <c r="MP242" s="56"/>
      <c r="MQ242" s="56"/>
      <c r="MR242" s="56"/>
      <c r="MS242" s="56"/>
      <c r="MT242" s="56"/>
      <c r="MU242" s="56"/>
      <c r="MV242" s="56"/>
      <c r="MW242" s="56"/>
      <c r="MX242" s="56"/>
      <c r="MY242" s="56"/>
      <c r="MZ242" s="56"/>
      <c r="NA242" s="56"/>
      <c r="NB242" s="56"/>
      <c r="NC242" s="56"/>
      <c r="ND242" s="56"/>
      <c r="NE242" s="56"/>
      <c r="NF242" s="56"/>
      <c r="NG242" s="56"/>
      <c r="NH242" s="56"/>
      <c r="NI242" s="56"/>
      <c r="NJ242" s="56"/>
      <c r="NK242" s="56"/>
      <c r="NL242" s="56"/>
      <c r="NM242" s="56"/>
      <c r="NN242" s="56"/>
      <c r="NO242" s="56"/>
      <c r="NP242" s="56"/>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c r="RZ242" s="56"/>
      <c r="SA242" s="56"/>
      <c r="SB242" s="56"/>
      <c r="SC242" s="56"/>
      <c r="SD242" s="56"/>
      <c r="SE242" s="56"/>
      <c r="SF242" s="56"/>
      <c r="SG242" s="56"/>
      <c r="SH242" s="56"/>
      <c r="SI242" s="56"/>
      <c r="SJ242" s="56"/>
      <c r="SK242" s="56"/>
      <c r="SL242" s="56"/>
      <c r="SM242" s="56"/>
      <c r="SN242" s="56"/>
      <c r="SO242" s="56"/>
      <c r="SP242" s="56"/>
      <c r="SQ242" s="56"/>
      <c r="SR242" s="56"/>
      <c r="SS242" s="56"/>
      <c r="ST242" s="56"/>
      <c r="SU242" s="56"/>
      <c r="SV242" s="56"/>
      <c r="SW242" s="56"/>
      <c r="SX242" s="56"/>
      <c r="SY242" s="56"/>
      <c r="SZ242" s="56"/>
      <c r="TA242" s="56"/>
      <c r="TB242" s="56"/>
      <c r="TC242" s="56"/>
      <c r="TD242" s="56"/>
      <c r="TE242" s="56"/>
      <c r="TF242" s="56"/>
      <c r="TG242" s="56"/>
      <c r="TH242" s="56"/>
      <c r="TI242" s="56"/>
      <c r="TJ242" s="56"/>
      <c r="TK242" s="56"/>
      <c r="TL242" s="56"/>
      <c r="TM242" s="56"/>
      <c r="TN242" s="56"/>
      <c r="TO242" s="56"/>
      <c r="TP242" s="56"/>
      <c r="TQ242" s="56"/>
      <c r="TR242" s="56"/>
      <c r="TS242" s="56"/>
      <c r="TT242" s="56"/>
      <c r="TU242" s="56"/>
      <c r="TV242" s="56"/>
      <c r="TW242" s="56"/>
      <c r="TX242" s="56"/>
      <c r="TY242" s="56"/>
      <c r="TZ242" s="56"/>
      <c r="UA242" s="56"/>
      <c r="UB242" s="56"/>
      <c r="UC242" s="56"/>
      <c r="UD242" s="56"/>
      <c r="UE242" s="56"/>
      <c r="UF242" s="56"/>
      <c r="UG242" s="56"/>
      <c r="UH242" s="56"/>
      <c r="UI242" s="56"/>
      <c r="UJ242" s="56"/>
      <c r="UK242" s="56"/>
      <c r="UL242" s="56"/>
      <c r="UM242" s="56"/>
      <c r="UN242" s="56"/>
      <c r="UO242" s="56"/>
      <c r="UP242" s="56"/>
      <c r="UQ242" s="56"/>
      <c r="UR242" s="56"/>
      <c r="US242" s="56"/>
      <c r="UT242" s="56"/>
      <c r="UU242" s="56"/>
      <c r="UV242" s="56"/>
      <c r="UW242" s="56"/>
      <c r="UX242" s="56"/>
      <c r="UY242" s="56"/>
      <c r="UZ242" s="56"/>
      <c r="VA242" s="56"/>
      <c r="VB242" s="56"/>
      <c r="VC242" s="56"/>
      <c r="VD242" s="56"/>
      <c r="VE242" s="56"/>
      <c r="VF242" s="56"/>
      <c r="VG242" s="56"/>
      <c r="VH242" s="56"/>
      <c r="VI242" s="56"/>
      <c r="VJ242" s="56"/>
      <c r="VK242" s="56"/>
      <c r="VL242" s="56"/>
      <c r="VM242" s="56"/>
      <c r="VN242" s="56"/>
      <c r="VO242" s="56"/>
      <c r="VP242" s="56"/>
      <c r="VQ242" s="56"/>
      <c r="VR242" s="56"/>
      <c r="VS242" s="56"/>
      <c r="VT242" s="56"/>
      <c r="VU242" s="56"/>
      <c r="VV242" s="56"/>
      <c r="VW242" s="56"/>
      <c r="VX242" s="56"/>
      <c r="VY242" s="56"/>
      <c r="VZ242" s="56"/>
      <c r="WA242" s="56"/>
      <c r="WB242" s="56"/>
      <c r="WC242" s="56"/>
      <c r="WD242" s="56"/>
      <c r="WE242" s="56"/>
      <c r="WF242" s="56"/>
      <c r="WG242" s="56"/>
      <c r="WH242" s="56"/>
      <c r="WI242" s="56"/>
      <c r="WJ242" s="56"/>
      <c r="WK242" s="56"/>
      <c r="WL242" s="56"/>
      <c r="WM242" s="56"/>
      <c r="WN242" s="56"/>
      <c r="WO242" s="56"/>
      <c r="WP242" s="56"/>
      <c r="WQ242" s="56"/>
      <c r="WR242" s="56"/>
      <c r="WS242" s="56"/>
      <c r="WT242" s="56"/>
      <c r="WU242" s="56"/>
      <c r="WV242" s="56"/>
      <c r="WW242" s="56"/>
      <c r="WX242" s="56"/>
      <c r="WY242" s="56"/>
      <c r="WZ242" s="56"/>
      <c r="XA242" s="56"/>
      <c r="XB242" s="56"/>
      <c r="XC242" s="56"/>
      <c r="XD242" s="56"/>
      <c r="XE242" s="56"/>
      <c r="XF242" s="56"/>
      <c r="XG242" s="56"/>
      <c r="XH242" s="56"/>
      <c r="XI242" s="56"/>
      <c r="XJ242" s="56"/>
      <c r="XK242" s="56"/>
      <c r="XL242" s="56"/>
      <c r="XM242" s="56"/>
      <c r="XN242" s="56"/>
      <c r="XO242" s="56"/>
      <c r="XP242" s="56"/>
      <c r="XQ242" s="56"/>
      <c r="XR242" s="56"/>
      <c r="XS242" s="56"/>
      <c r="XT242" s="56"/>
      <c r="XU242" s="56"/>
      <c r="XV242" s="56"/>
      <c r="XW242" s="56"/>
      <c r="XX242" s="56"/>
      <c r="XY242" s="56"/>
      <c r="XZ242" s="56"/>
      <c r="YA242" s="56"/>
      <c r="YB242" s="56"/>
      <c r="YC242" s="56"/>
      <c r="YD242" s="56"/>
      <c r="YE242" s="56"/>
      <c r="YF242" s="56"/>
      <c r="YG242" s="56"/>
      <c r="YH242" s="56"/>
      <c r="YI242" s="56"/>
      <c r="YJ242" s="56"/>
      <c r="YK242" s="56"/>
      <c r="YL242" s="56"/>
      <c r="YM242" s="56"/>
      <c r="YN242" s="56"/>
      <c r="YO242" s="56"/>
      <c r="YP242" s="56"/>
      <c r="YQ242" s="56"/>
      <c r="YR242" s="56"/>
      <c r="YS242" s="56"/>
      <c r="YT242" s="56"/>
      <c r="YU242" s="56"/>
      <c r="YV242" s="56"/>
      <c r="YW242" s="56"/>
      <c r="YX242" s="56"/>
      <c r="YY242" s="56"/>
      <c r="YZ242" s="56"/>
      <c r="ZA242" s="56"/>
      <c r="ZB242" s="56"/>
      <c r="ZC242" s="56"/>
      <c r="ZD242" s="56"/>
      <c r="ZE242" s="56"/>
      <c r="ZF242" s="56"/>
      <c r="ZG242" s="56"/>
      <c r="ZH242" s="56"/>
      <c r="ZI242" s="56"/>
      <c r="ZJ242" s="56"/>
      <c r="ZK242" s="56"/>
      <c r="ZL242" s="56"/>
      <c r="ZM242" s="56"/>
      <c r="ZN242" s="56"/>
      <c r="ZO242" s="56"/>
      <c r="ZP242" s="56"/>
      <c r="ZQ242" s="56"/>
      <c r="ZR242" s="56"/>
      <c r="ZS242" s="56"/>
      <c r="ZT242" s="56"/>
      <c r="ZU242" s="56"/>
      <c r="ZV242" s="56"/>
      <c r="ZW242" s="56"/>
      <c r="ZX242" s="56"/>
      <c r="ZY242" s="56"/>
      <c r="ZZ242" s="56"/>
      <c r="AAA242" s="56"/>
      <c r="AAB242" s="56"/>
      <c r="AAC242" s="56"/>
      <c r="AAD242" s="56"/>
      <c r="AAE242" s="56"/>
      <c r="AAF242" s="56"/>
      <c r="AAG242" s="56"/>
      <c r="AAH242" s="56"/>
      <c r="AAI242" s="56"/>
      <c r="AAJ242" s="56"/>
      <c r="AAK242" s="56"/>
      <c r="AAL242" s="56"/>
      <c r="AAM242" s="56"/>
      <c r="AAN242" s="56"/>
      <c r="AAO242" s="56"/>
      <c r="AAP242" s="56"/>
      <c r="AAQ242" s="56"/>
      <c r="AAR242" s="56"/>
      <c r="AAS242" s="56"/>
      <c r="AAT242" s="56"/>
      <c r="AAU242" s="56"/>
      <c r="AAV242" s="56"/>
      <c r="AAW242" s="56"/>
      <c r="AAX242" s="56"/>
      <c r="AAY242" s="56"/>
      <c r="AAZ242" s="56"/>
      <c r="ABA242" s="56"/>
      <c r="ABB242" s="56"/>
      <c r="ABC242" s="56"/>
      <c r="ABD242" s="56"/>
      <c r="ABE242" s="56"/>
      <c r="ABF242" s="56"/>
      <c r="ABG242" s="56"/>
      <c r="ABH242" s="56"/>
      <c r="ABI242" s="56"/>
      <c r="ABJ242" s="56"/>
      <c r="ABK242" s="56"/>
      <c r="ABL242" s="56"/>
      <c r="ABM242" s="56"/>
      <c r="ABN242" s="56"/>
      <c r="ABO242" s="56"/>
      <c r="ABP242" s="56"/>
      <c r="ABQ242" s="56"/>
      <c r="ABR242" s="56"/>
      <c r="ABS242" s="56"/>
      <c r="ABT242" s="56"/>
      <c r="ABU242" s="56"/>
      <c r="ABV242" s="56"/>
      <c r="ABW242" s="56"/>
      <c r="ABX242" s="56"/>
      <c r="ABY242" s="56"/>
      <c r="ABZ242" s="56"/>
      <c r="ACA242" s="56"/>
      <c r="ACB242" s="56"/>
      <c r="ACC242" s="56"/>
      <c r="ACD242" s="56"/>
      <c r="ACE242" s="56"/>
      <c r="ACF242" s="56"/>
      <c r="ACG242" s="56"/>
      <c r="ACH242" s="56"/>
      <c r="ACI242" s="56"/>
      <c r="ACJ242" s="56"/>
      <c r="ACK242" s="56"/>
      <c r="ACL242" s="56"/>
      <c r="ACM242" s="56"/>
      <c r="ACN242" s="56"/>
      <c r="ACO242" s="56"/>
      <c r="ACP242" s="56"/>
      <c r="ACQ242" s="56"/>
      <c r="ACR242" s="56"/>
      <c r="ACS242" s="56"/>
      <c r="ACT242" s="56"/>
      <c r="ACU242" s="56"/>
      <c r="ACV242" s="56"/>
      <c r="ACW242" s="56"/>
      <c r="ACX242" s="56"/>
      <c r="ACY242" s="56"/>
      <c r="ACZ242" s="56"/>
      <c r="ADA242" s="56"/>
      <c r="ADB242" s="56"/>
      <c r="ADC242" s="56"/>
      <c r="ADD242" s="56"/>
      <c r="ADE242" s="56"/>
      <c r="ADF242" s="56"/>
      <c r="ADG242" s="56"/>
      <c r="ADH242" s="56"/>
      <c r="ADI242" s="56"/>
      <c r="ADJ242" s="56"/>
      <c r="ADK242" s="56"/>
      <c r="ADL242" s="56"/>
      <c r="ADM242" s="56"/>
      <c r="ADN242" s="56"/>
      <c r="ADO242" s="56"/>
      <c r="ADP242" s="56"/>
      <c r="ADQ242" s="56"/>
      <c r="ADR242" s="56"/>
      <c r="ADS242" s="56"/>
      <c r="ADT242" s="56"/>
      <c r="ADU242" s="56"/>
      <c r="ADV242" s="56"/>
      <c r="ADW242" s="56"/>
      <c r="ADX242" s="56"/>
      <c r="ADY242" s="56"/>
      <c r="ADZ242" s="56"/>
      <c r="AEA242" s="56"/>
      <c r="AEB242" s="56"/>
      <c r="AEC242" s="56"/>
      <c r="AED242" s="56"/>
      <c r="AEE242" s="56"/>
      <c r="AEF242" s="56"/>
      <c r="AEG242" s="56"/>
      <c r="AEH242" s="56"/>
      <c r="AEI242" s="56"/>
      <c r="AEJ242" s="56"/>
      <c r="AEK242" s="56"/>
      <c r="AEL242" s="56"/>
      <c r="AEM242" s="56"/>
      <c r="AEN242" s="56"/>
      <c r="AEO242" s="56"/>
      <c r="AEP242" s="56"/>
      <c r="AEQ242" s="56"/>
      <c r="AER242" s="56"/>
      <c r="AES242" s="56"/>
      <c r="AET242" s="56"/>
      <c r="AEU242" s="56"/>
      <c r="AEV242" s="56"/>
      <c r="AEW242" s="56"/>
      <c r="AEX242" s="56"/>
      <c r="AEY242" s="56"/>
      <c r="AEZ242" s="56"/>
      <c r="AFA242" s="56"/>
      <c r="AFB242" s="56"/>
      <c r="AFC242" s="56"/>
      <c r="AFD242" s="56"/>
      <c r="AFE242" s="56"/>
      <c r="AFF242" s="56"/>
      <c r="AFG242" s="56"/>
      <c r="AFH242" s="56"/>
      <c r="AFI242" s="56"/>
      <c r="AFJ242" s="56"/>
      <c r="AFK242" s="56"/>
      <c r="AFL242" s="56"/>
      <c r="AFM242" s="56"/>
      <c r="AFN242" s="56"/>
      <c r="AFO242" s="56"/>
      <c r="AFP242" s="56"/>
      <c r="AFQ242" s="56"/>
      <c r="AFR242" s="56"/>
      <c r="AFS242" s="56"/>
      <c r="AFT242" s="56"/>
      <c r="AFU242" s="56"/>
      <c r="AFV242" s="56"/>
      <c r="AFW242" s="56"/>
      <c r="AFX242" s="56"/>
      <c r="AFY242" s="56"/>
      <c r="AFZ242" s="56"/>
      <c r="AGA242" s="56"/>
      <c r="AGB242" s="56"/>
      <c r="AGC242" s="56"/>
      <c r="AGD242" s="56"/>
      <c r="AGE242" s="56"/>
      <c r="AGF242" s="56"/>
      <c r="AGG242" s="56"/>
      <c r="AGH242" s="56"/>
      <c r="AGI242" s="56"/>
      <c r="AGJ242" s="56"/>
      <c r="AGK242" s="56"/>
      <c r="AGL242" s="56"/>
      <c r="AGM242" s="56"/>
      <c r="AGN242" s="56"/>
      <c r="AGO242" s="56"/>
      <c r="AGP242" s="56"/>
      <c r="AGQ242" s="56"/>
      <c r="AGR242" s="56"/>
      <c r="AGS242" s="56"/>
      <c r="AGT242" s="56"/>
      <c r="AGU242" s="56"/>
      <c r="AGV242" s="56"/>
      <c r="AGW242" s="56"/>
      <c r="AGX242" s="56"/>
      <c r="AGY242" s="56"/>
      <c r="AGZ242" s="56"/>
      <c r="AHA242" s="56"/>
      <c r="AHB242" s="56"/>
      <c r="AHC242" s="56"/>
      <c r="AHD242" s="56"/>
      <c r="AHE242" s="56"/>
      <c r="AHF242" s="56"/>
      <c r="AHG242" s="56"/>
      <c r="AHH242" s="56"/>
      <c r="AHI242" s="56"/>
      <c r="AHJ242" s="56"/>
      <c r="AHK242" s="56"/>
      <c r="AHL242" s="56"/>
      <c r="AHM242" s="56"/>
      <c r="AHN242" s="56"/>
      <c r="AHO242" s="56"/>
      <c r="AHP242" s="56"/>
      <c r="AHQ242" s="56"/>
      <c r="AHR242" s="56"/>
      <c r="AHS242" s="56"/>
      <c r="AHT242" s="56"/>
      <c r="AHU242" s="56"/>
      <c r="AHV242" s="56"/>
      <c r="AHW242" s="56"/>
      <c r="AHX242" s="56"/>
      <c r="AHY242" s="56"/>
      <c r="AHZ242" s="56"/>
      <c r="AIA242" s="56"/>
      <c r="AIB242" s="56"/>
      <c r="AIC242" s="56"/>
      <c r="AID242" s="56"/>
      <c r="AIE242" s="56"/>
      <c r="AIF242" s="56"/>
      <c r="AIG242" s="56"/>
      <c r="AIH242" s="56"/>
      <c r="AII242" s="56"/>
      <c r="AIJ242" s="56"/>
      <c r="AIK242" s="56"/>
      <c r="AIL242" s="56"/>
      <c r="AIM242" s="56"/>
      <c r="AIN242" s="56"/>
      <c r="AIO242" s="56"/>
      <c r="AIP242" s="56"/>
      <c r="AIQ242" s="56"/>
      <c r="AIR242" s="56"/>
      <c r="AIS242" s="56"/>
      <c r="AIT242" s="56"/>
      <c r="AIU242" s="56"/>
      <c r="AIV242" s="56"/>
      <c r="AIW242" s="56"/>
      <c r="AIX242" s="56"/>
      <c r="AIY242" s="56"/>
      <c r="AIZ242" s="56"/>
      <c r="AJA242" s="56"/>
      <c r="AJB242" s="56"/>
      <c r="AJC242" s="56"/>
      <c r="AJD242" s="56"/>
      <c r="AJE242" s="56"/>
      <c r="AJF242" s="56"/>
      <c r="AJG242" s="56"/>
      <c r="AJH242" s="56"/>
      <c r="AJI242" s="56"/>
      <c r="AJJ242" s="56"/>
      <c r="AJK242" s="56"/>
      <c r="AJL242" s="56"/>
      <c r="AJM242" s="56"/>
      <c r="AJN242" s="56"/>
      <c r="AJO242" s="56"/>
      <c r="AJP242" s="56"/>
      <c r="AJQ242" s="56"/>
      <c r="AJR242" s="56"/>
      <c r="AJS242" s="56"/>
      <c r="AJT242" s="56"/>
      <c r="AJU242" s="56"/>
      <c r="AJV242" s="56"/>
      <c r="AJW242" s="56"/>
      <c r="AJX242" s="56"/>
      <c r="AJY242" s="56"/>
      <c r="AJZ242" s="56"/>
      <c r="AKA242" s="56"/>
      <c r="AKB242" s="56"/>
      <c r="AKC242" s="56"/>
      <c r="AKD242" s="56"/>
      <c r="AKE242" s="56"/>
      <c r="AKF242" s="56"/>
      <c r="AKG242" s="56"/>
      <c r="AKH242" s="56"/>
      <c r="AKI242" s="56"/>
      <c r="AKJ242" s="56"/>
      <c r="AKK242" s="56"/>
      <c r="AKL242" s="56"/>
      <c r="AKM242" s="56"/>
      <c r="AKN242" s="56"/>
      <c r="AKO242" s="56"/>
      <c r="AKP242" s="56"/>
      <c r="AKQ242" s="56"/>
      <c r="AKR242" s="56"/>
      <c r="AKS242" s="56"/>
      <c r="AKT242" s="56"/>
      <c r="AKU242" s="56"/>
      <c r="AKV242" s="56"/>
      <c r="AKW242" s="56"/>
      <c r="AKX242" s="56"/>
      <c r="AKY242" s="56"/>
      <c r="AKZ242" s="56"/>
      <c r="ALA242" s="56"/>
      <c r="ALB242" s="56"/>
      <c r="ALC242" s="56"/>
      <c r="ALD242" s="56"/>
      <c r="ALE242" s="56"/>
      <c r="ALF242" s="56"/>
      <c r="ALG242" s="56"/>
      <c r="ALH242" s="56"/>
      <c r="ALI242" s="56"/>
      <c r="ALJ242" s="56"/>
      <c r="ALK242" s="56"/>
      <c r="ALL242" s="56"/>
      <c r="ALM242" s="56"/>
      <c r="ALN242" s="56"/>
      <c r="ALO242" s="56"/>
      <c r="ALP242" s="56"/>
      <c r="ALQ242" s="56"/>
      <c r="ALR242" s="56"/>
      <c r="ALS242" s="56"/>
      <c r="ALT242" s="56"/>
      <c r="ALU242" s="56"/>
      <c r="ALV242" s="56"/>
      <c r="ALW242" s="56"/>
      <c r="ALX242" s="56"/>
      <c r="ALY242" s="56"/>
      <c r="ALZ242" s="56"/>
      <c r="AMA242" s="56"/>
      <c r="AMB242" s="56"/>
      <c r="AMC242" s="56"/>
      <c r="AMD242" s="56"/>
      <c r="AME242" s="56"/>
      <c r="AMF242" s="56"/>
      <c r="AMG242" s="56"/>
      <c r="AMH242" s="56"/>
      <c r="AMI242" s="56"/>
      <c r="AMJ242" s="56"/>
      <c r="AMK242" s="56"/>
      <c r="AML242" s="56"/>
      <c r="AMM242" s="56"/>
      <c r="AMN242" s="56"/>
      <c r="AMO242" s="56"/>
      <c r="AMP242" s="56"/>
      <c r="AMQ242" s="56"/>
      <c r="AMR242" s="56"/>
      <c r="AMS242" s="56"/>
      <c r="AMT242" s="56"/>
      <c r="AMU242" s="56"/>
      <c r="AMV242" s="56"/>
      <c r="AMW242" s="56"/>
      <c r="AMX242" s="56"/>
      <c r="AMY242" s="56"/>
      <c r="AMZ242" s="56"/>
      <c r="ANA242" s="56"/>
      <c r="ANB242" s="56"/>
      <c r="ANC242" s="56"/>
      <c r="AND242" s="56"/>
      <c r="ANE242" s="56"/>
      <c r="ANF242" s="56"/>
      <c r="ANG242" s="56"/>
      <c r="ANH242" s="56"/>
      <c r="ANI242" s="56"/>
      <c r="ANJ242" s="56"/>
      <c r="ANK242" s="56"/>
      <c r="ANL242" s="56"/>
      <c r="ANM242" s="56"/>
      <c r="ANN242" s="56"/>
      <c r="ANO242" s="56"/>
      <c r="ANP242" s="56"/>
      <c r="ANQ242" s="56"/>
      <c r="ANR242" s="56"/>
      <c r="ANS242" s="56"/>
      <c r="ANT242" s="56"/>
      <c r="ANU242" s="56"/>
      <c r="ANV242" s="56"/>
      <c r="ANW242" s="56"/>
      <c r="ANX242" s="56"/>
      <c r="ANY242" s="56"/>
      <c r="ANZ242" s="56"/>
      <c r="AOA242" s="56"/>
      <c r="AOB242" s="56"/>
      <c r="AOC242" s="56"/>
      <c r="AOD242" s="56"/>
      <c r="AOE242" s="56"/>
      <c r="AOF242" s="56"/>
      <c r="AOG242" s="56"/>
      <c r="AOH242" s="56"/>
      <c r="AOI242" s="56"/>
      <c r="AOJ242" s="56"/>
      <c r="AOK242" s="56"/>
      <c r="AOL242" s="56"/>
      <c r="AOM242" s="56"/>
      <c r="AON242" s="56"/>
      <c r="AOO242" s="56"/>
      <c r="AOP242" s="56"/>
      <c r="AOQ242" s="56"/>
      <c r="AOR242" s="56"/>
      <c r="AOS242" s="56"/>
      <c r="AOT242" s="56"/>
      <c r="AOU242" s="56"/>
      <c r="AOV242" s="56"/>
      <c r="AOW242" s="56"/>
      <c r="AOX242" s="56"/>
      <c r="AOY242" s="56"/>
      <c r="AOZ242" s="56"/>
      <c r="APA242" s="56"/>
      <c r="APB242" s="56"/>
      <c r="APC242" s="56"/>
      <c r="APD242" s="56"/>
      <c r="APE242" s="56"/>
      <c r="APF242" s="56"/>
      <c r="APG242" s="56"/>
      <c r="APH242" s="56"/>
      <c r="API242" s="56"/>
      <c r="APJ242" s="56"/>
      <c r="APK242" s="56"/>
      <c r="APL242" s="56"/>
      <c r="APM242" s="56"/>
      <c r="APN242" s="56"/>
      <c r="APO242" s="56"/>
      <c r="APP242" s="56"/>
      <c r="APQ242" s="56"/>
      <c r="APR242" s="56"/>
      <c r="APS242" s="56"/>
      <c r="APT242" s="56"/>
      <c r="APU242" s="56"/>
      <c r="APV242" s="56"/>
      <c r="APW242" s="56"/>
      <c r="APX242" s="56"/>
      <c r="APY242" s="56"/>
      <c r="APZ242" s="56"/>
      <c r="AQA242" s="56"/>
      <c r="AQB242" s="56"/>
      <c r="AQC242" s="56"/>
      <c r="AQD242" s="56"/>
      <c r="AQE242" s="56"/>
      <c r="AQF242" s="56"/>
      <c r="AQG242" s="56"/>
      <c r="AQH242" s="56"/>
      <c r="AQI242" s="56"/>
      <c r="AQJ242" s="56"/>
      <c r="AQK242" s="56"/>
      <c r="AQL242" s="56"/>
      <c r="AQM242" s="56"/>
      <c r="AQN242" s="56"/>
      <c r="AQO242" s="56"/>
      <c r="AQP242" s="56"/>
      <c r="AQQ242" s="56"/>
      <c r="AQR242" s="56"/>
      <c r="AQS242" s="56"/>
      <c r="AQT242" s="56"/>
      <c r="AQU242" s="56"/>
      <c r="AQV242" s="56"/>
      <c r="AQW242" s="56"/>
      <c r="AQX242" s="56"/>
      <c r="AQY242" s="56"/>
      <c r="AQZ242" s="56"/>
      <c r="ARA242" s="56"/>
      <c r="ARB242" s="56"/>
      <c r="ARC242" s="56"/>
      <c r="ARD242" s="56"/>
      <c r="ARE242" s="56"/>
      <c r="ARF242" s="56"/>
      <c r="ARG242" s="56"/>
      <c r="ARH242" s="56"/>
      <c r="ARI242" s="56"/>
      <c r="ARJ242" s="56"/>
      <c r="ARK242" s="56"/>
      <c r="ARL242" s="56"/>
      <c r="ARM242" s="56"/>
      <c r="ARN242" s="56"/>
      <c r="ARO242" s="56"/>
      <c r="ARP242" s="56"/>
      <c r="ARQ242" s="56"/>
      <c r="ARR242" s="56"/>
      <c r="ARS242" s="56"/>
      <c r="ART242" s="56"/>
      <c r="ARU242" s="56"/>
      <c r="ARV242" s="56"/>
      <c r="ARW242" s="56"/>
      <c r="ARX242" s="56"/>
      <c r="ARY242" s="56"/>
      <c r="ARZ242" s="56"/>
      <c r="ASA242" s="56"/>
      <c r="ASB242" s="56"/>
      <c r="ASC242" s="56"/>
      <c r="ASD242" s="56"/>
      <c r="ASE242" s="56"/>
      <c r="ASF242" s="56"/>
      <c r="ASG242" s="56"/>
      <c r="ASH242" s="56"/>
      <c r="ASI242" s="56"/>
      <c r="ASJ242" s="56"/>
      <c r="ASK242" s="56"/>
      <c r="ASL242" s="56"/>
      <c r="ASM242" s="56"/>
      <c r="ASN242" s="56"/>
      <c r="ASO242" s="56"/>
      <c r="ASP242" s="56"/>
      <c r="ASQ242" s="56"/>
      <c r="ASR242" s="56"/>
      <c r="ASS242" s="56"/>
      <c r="AST242" s="56"/>
      <c r="ASU242" s="56"/>
      <c r="ASV242" s="56"/>
      <c r="ASW242" s="56"/>
      <c r="ASX242" s="56"/>
      <c r="ASY242" s="56"/>
      <c r="ASZ242" s="56"/>
      <c r="ATA242" s="56"/>
      <c r="ATB242" s="56"/>
      <c r="ATC242" s="56"/>
      <c r="ATD242" s="56"/>
      <c r="ATE242" s="56"/>
      <c r="ATF242" s="56"/>
      <c r="ATG242" s="56"/>
      <c r="ATH242" s="56"/>
      <c r="ATI242" s="56"/>
      <c r="ATJ242" s="56"/>
      <c r="ATK242" s="56"/>
      <c r="ATL242" s="56"/>
      <c r="ATM242" s="56"/>
      <c r="ATN242" s="56"/>
      <c r="ATO242" s="56"/>
      <c r="ATP242" s="56"/>
      <c r="ATQ242" s="56"/>
      <c r="ATR242" s="56"/>
      <c r="ATS242" s="56"/>
      <c r="ATT242" s="56"/>
      <c r="ATU242" s="56"/>
      <c r="ATV242" s="56"/>
      <c r="ATW242" s="56"/>
      <c r="ATX242" s="56"/>
      <c r="ATY242" s="56"/>
      <c r="ATZ242" s="56"/>
      <c r="AUA242" s="56"/>
      <c r="AUB242" s="56"/>
      <c r="AUC242" s="56"/>
      <c r="AUD242" s="56"/>
      <c r="AUE242" s="56"/>
      <c r="AUF242" s="56"/>
      <c r="AUG242" s="56"/>
      <c r="AUH242" s="56"/>
      <c r="AUI242" s="56"/>
      <c r="AUJ242" s="56"/>
      <c r="AUK242" s="56"/>
      <c r="AUL242" s="56"/>
      <c r="AUM242" s="56"/>
      <c r="AUN242" s="56"/>
      <c r="AUO242" s="56"/>
      <c r="AUP242" s="56"/>
      <c r="AUQ242" s="56"/>
      <c r="AUR242" s="56"/>
      <c r="AUS242" s="56"/>
      <c r="AUT242" s="56"/>
      <c r="AUU242" s="56"/>
      <c r="AUV242" s="56"/>
      <c r="AUW242" s="56"/>
      <c r="AUX242" s="56"/>
      <c r="AUY242" s="56"/>
      <c r="AUZ242" s="56"/>
      <c r="AVA242" s="56"/>
      <c r="AVB242" s="56"/>
      <c r="AVC242" s="56"/>
      <c r="AVD242" s="56"/>
      <c r="AVE242" s="56"/>
      <c r="AVF242" s="56"/>
      <c r="AVG242" s="56"/>
      <c r="AVH242" s="56"/>
      <c r="AVI242" s="56"/>
      <c r="AVJ242" s="56"/>
      <c r="AVK242" s="56"/>
      <c r="AVL242" s="56"/>
      <c r="AVM242" s="56"/>
      <c r="AVN242" s="56"/>
      <c r="AVO242" s="56"/>
      <c r="AVP242" s="56"/>
      <c r="AVQ242" s="56"/>
      <c r="AVR242" s="56"/>
      <c r="AVS242" s="56"/>
      <c r="AVT242" s="56"/>
      <c r="AVU242" s="56"/>
      <c r="AVV242" s="56"/>
      <c r="AVW242" s="56"/>
      <c r="AVX242" s="56"/>
      <c r="AVY242" s="56"/>
      <c r="AVZ242" s="56"/>
      <c r="AWA242" s="56"/>
      <c r="AWB242" s="56"/>
      <c r="AWC242" s="56"/>
      <c r="AWD242" s="56"/>
      <c r="AWE242" s="56"/>
      <c r="AWF242" s="56"/>
      <c r="AWG242" s="56"/>
      <c r="AWH242" s="56"/>
      <c r="AWI242" s="56"/>
      <c r="AWJ242" s="56"/>
      <c r="AWK242" s="56"/>
      <c r="AWL242" s="56"/>
      <c r="AWM242" s="56"/>
      <c r="AWN242" s="56"/>
      <c r="AWO242" s="56"/>
      <c r="AWP242" s="56"/>
      <c r="AWQ242" s="56"/>
      <c r="AWR242" s="56"/>
      <c r="AWS242" s="56"/>
      <c r="AWT242" s="56"/>
      <c r="AWU242" s="56"/>
      <c r="AWV242" s="56"/>
      <c r="AWW242" s="56"/>
      <c r="AWX242" s="56"/>
      <c r="AWY242" s="56"/>
      <c r="AWZ242" s="56"/>
      <c r="AXA242" s="56"/>
      <c r="AXB242" s="56"/>
      <c r="AXC242" s="56"/>
      <c r="AXD242" s="56"/>
      <c r="AXE242" s="56"/>
      <c r="AXF242" s="56"/>
      <c r="AXG242" s="56"/>
      <c r="AXH242" s="56"/>
      <c r="AXI242" s="56"/>
      <c r="AXJ242" s="56"/>
      <c r="AXK242" s="56"/>
      <c r="AXL242" s="56"/>
      <c r="AXM242" s="56"/>
      <c r="AXN242" s="56"/>
      <c r="AXO242" s="56"/>
      <c r="AXP242" s="56"/>
      <c r="AXQ242" s="56"/>
      <c r="AXR242" s="56"/>
      <c r="AXS242" s="56"/>
      <c r="AXT242" s="56"/>
      <c r="AXU242" s="56"/>
      <c r="AXV242" s="56"/>
      <c r="AXW242" s="56"/>
      <c r="AXX242" s="56"/>
      <c r="AXY242" s="56"/>
      <c r="AXZ242" s="56"/>
      <c r="AYA242" s="56"/>
      <c r="AYB242" s="56"/>
      <c r="AYC242" s="56"/>
      <c r="AYD242" s="56"/>
      <c r="AYE242" s="56"/>
      <c r="AYF242" s="56"/>
      <c r="AYG242" s="56"/>
      <c r="AYH242" s="56"/>
      <c r="AYI242" s="56"/>
      <c r="AYJ242" s="56"/>
      <c r="AYK242" s="56"/>
      <c r="AYL242" s="56"/>
      <c r="AYM242" s="56"/>
      <c r="AYN242" s="56"/>
      <c r="AYO242" s="56"/>
      <c r="AYP242" s="56"/>
      <c r="AYQ242" s="56"/>
      <c r="AYR242" s="56"/>
      <c r="AYS242" s="56"/>
      <c r="AYT242" s="56"/>
      <c r="AYU242" s="56"/>
      <c r="AYV242" s="56"/>
      <c r="AYW242" s="56"/>
      <c r="AYX242" s="56"/>
      <c r="AYY242" s="56"/>
      <c r="AYZ242" s="56"/>
      <c r="AZA242" s="56"/>
      <c r="AZB242" s="56"/>
      <c r="AZC242" s="56"/>
      <c r="AZD242" s="56"/>
      <c r="AZE242" s="56"/>
      <c r="AZF242" s="56"/>
      <c r="AZG242" s="56"/>
      <c r="AZH242" s="56"/>
      <c r="AZI242" s="56"/>
      <c r="AZJ242" s="56"/>
      <c r="AZK242" s="56"/>
      <c r="AZL242" s="56"/>
      <c r="AZM242" s="56"/>
      <c r="AZN242" s="56"/>
      <c r="AZO242" s="56"/>
      <c r="AZP242" s="56"/>
      <c r="AZQ242" s="56"/>
      <c r="AZR242" s="56"/>
      <c r="AZS242" s="56"/>
      <c r="AZT242" s="56"/>
      <c r="AZU242" s="56"/>
      <c r="AZV242" s="56"/>
      <c r="AZW242" s="56"/>
      <c r="AZX242" s="56"/>
      <c r="AZY242" s="56"/>
      <c r="AZZ242" s="56"/>
      <c r="BAA242" s="56"/>
      <c r="BAB242" s="56"/>
      <c r="BAC242" s="56"/>
      <c r="BAD242" s="56"/>
      <c r="BAE242" s="56"/>
      <c r="BAF242" s="56"/>
      <c r="BAG242" s="56"/>
      <c r="BAH242" s="56"/>
      <c r="BAI242" s="56"/>
      <c r="BAJ242" s="56"/>
      <c r="BAK242" s="56"/>
      <c r="BAL242" s="56"/>
      <c r="BAM242" s="56"/>
      <c r="BAN242" s="56"/>
      <c r="BAO242" s="56"/>
      <c r="BAP242" s="56"/>
      <c r="BAQ242" s="56"/>
      <c r="BAR242" s="56"/>
      <c r="BAS242" s="56"/>
      <c r="BAT242" s="56"/>
      <c r="BAU242" s="56"/>
      <c r="BAV242" s="56"/>
      <c r="BAW242" s="56"/>
      <c r="BAX242" s="56"/>
      <c r="BAY242" s="56"/>
      <c r="BAZ242" s="56"/>
      <c r="BBA242" s="56"/>
      <c r="BBB242" s="56"/>
      <c r="BBC242" s="56"/>
      <c r="BBD242" s="56"/>
      <c r="BBE242" s="56"/>
      <c r="BBF242" s="56"/>
      <c r="BBG242" s="56"/>
      <c r="BBH242" s="56"/>
      <c r="BBI242" s="56"/>
      <c r="BBJ242" s="56"/>
      <c r="BBK242" s="56"/>
      <c r="BBL242" s="56"/>
      <c r="BBM242" s="56"/>
      <c r="BBN242" s="56"/>
      <c r="BBO242" s="56"/>
      <c r="BBP242" s="56"/>
      <c r="BBQ242" s="56"/>
      <c r="BBR242" s="56"/>
      <c r="BBS242" s="56"/>
      <c r="BBT242" s="56"/>
      <c r="BBU242" s="56"/>
      <c r="BBV242" s="56"/>
      <c r="BBW242" s="56"/>
      <c r="BBX242" s="56"/>
      <c r="BBY242" s="56"/>
      <c r="BBZ242" s="56"/>
      <c r="BCA242" s="56"/>
      <c r="BCB242" s="56"/>
      <c r="BCC242" s="56"/>
      <c r="BCD242" s="56"/>
      <c r="BCE242" s="56"/>
      <c r="BCF242" s="56"/>
      <c r="BCG242" s="56"/>
      <c r="BCH242" s="56"/>
      <c r="BCI242" s="56"/>
      <c r="BCJ242" s="56"/>
      <c r="BCK242" s="56"/>
      <c r="BCL242" s="56"/>
      <c r="BCM242" s="56"/>
      <c r="BCN242" s="56"/>
      <c r="BCO242" s="56"/>
      <c r="BCP242" s="56"/>
      <c r="BCQ242" s="56"/>
      <c r="BCR242" s="56"/>
      <c r="BCS242" s="56"/>
      <c r="BCT242" s="56"/>
      <c r="BCU242" s="56"/>
      <c r="BCV242" s="56"/>
      <c r="BCW242" s="56"/>
      <c r="BCX242" s="56"/>
      <c r="BCY242" s="56"/>
      <c r="BCZ242" s="56"/>
      <c r="BDA242" s="56"/>
      <c r="BDB242" s="56"/>
      <c r="BDC242" s="56"/>
      <c r="BDD242" s="56"/>
      <c r="BDE242" s="56"/>
      <c r="BDF242" s="56"/>
      <c r="BDG242" s="56"/>
      <c r="BDH242" s="56"/>
      <c r="BDI242" s="56"/>
      <c r="BDJ242" s="56"/>
      <c r="BDK242" s="56"/>
      <c r="BDL242" s="56"/>
      <c r="BDM242" s="56"/>
      <c r="BDN242" s="56"/>
      <c r="BDO242" s="56"/>
      <c r="BDP242" s="56"/>
      <c r="BDQ242" s="56"/>
      <c r="BDR242" s="56"/>
      <c r="BDS242" s="56"/>
      <c r="BDT242" s="56"/>
      <c r="BDU242" s="56"/>
      <c r="BDV242" s="56"/>
      <c r="BDW242" s="56"/>
      <c r="BDX242" s="56"/>
      <c r="BDY242" s="56"/>
      <c r="BDZ242" s="56"/>
      <c r="BEA242" s="56"/>
      <c r="BEB242" s="56"/>
      <c r="BEC242" s="56"/>
      <c r="BED242" s="56"/>
      <c r="BEE242" s="56"/>
      <c r="BEF242" s="56"/>
      <c r="BEG242" s="56"/>
      <c r="BEH242" s="56"/>
      <c r="BEI242" s="56"/>
      <c r="BEJ242" s="56"/>
      <c r="BEK242" s="56"/>
      <c r="BEL242" s="56"/>
      <c r="BEM242" s="56"/>
      <c r="BEN242" s="56"/>
      <c r="BEO242" s="56"/>
      <c r="BEP242" s="56"/>
      <c r="BEQ242" s="56"/>
      <c r="BER242" s="56"/>
      <c r="BES242" s="56"/>
      <c r="BET242" s="56"/>
      <c r="BEU242" s="56"/>
      <c r="BEV242" s="56"/>
      <c r="BEW242" s="56"/>
      <c r="BEX242" s="56"/>
      <c r="BEY242" s="56"/>
      <c r="BEZ242" s="56"/>
      <c r="BFA242" s="56"/>
      <c r="BFB242" s="56"/>
      <c r="BFC242" s="56"/>
      <c r="BFD242" s="56"/>
      <c r="BFE242" s="56"/>
      <c r="BFF242" s="56"/>
      <c r="BFG242" s="56"/>
      <c r="BFH242" s="56"/>
      <c r="BFI242" s="56"/>
      <c r="BFJ242" s="56"/>
      <c r="BFK242" s="56"/>
      <c r="BFL242" s="56"/>
      <c r="BFM242" s="56"/>
      <c r="BFN242" s="56"/>
      <c r="BFO242" s="56"/>
      <c r="BFP242" s="56"/>
      <c r="BFQ242" s="56"/>
      <c r="BFR242" s="56"/>
      <c r="BFS242" s="56"/>
      <c r="BFT242" s="56"/>
      <c r="BFU242" s="56"/>
      <c r="BFV242" s="56"/>
      <c r="BFW242" s="56"/>
      <c r="BFX242" s="56"/>
      <c r="BFY242" s="56"/>
      <c r="BFZ242" s="56"/>
      <c r="BGA242" s="56"/>
      <c r="BGB242" s="56"/>
      <c r="BGC242" s="56"/>
      <c r="BGD242" s="56"/>
      <c r="BGE242" s="56"/>
      <c r="BGF242" s="56"/>
      <c r="BGG242" s="56"/>
      <c r="BGH242" s="56"/>
      <c r="BGI242" s="56"/>
      <c r="BGJ242" s="56"/>
      <c r="BGK242" s="56"/>
      <c r="BGL242" s="56"/>
      <c r="BGM242" s="56"/>
      <c r="BGN242" s="56"/>
      <c r="BGO242" s="56"/>
      <c r="BGP242" s="56"/>
      <c r="BGQ242" s="56"/>
      <c r="BGR242" s="56"/>
      <c r="BGS242" s="56"/>
      <c r="BGT242" s="56"/>
      <c r="BGU242" s="56"/>
      <c r="BGV242" s="56"/>
      <c r="BGW242" s="56"/>
      <c r="BGX242" s="56"/>
      <c r="BGY242" s="56"/>
      <c r="BGZ242" s="56"/>
      <c r="BHA242" s="56"/>
      <c r="BHB242" s="56"/>
      <c r="BHC242" s="56"/>
      <c r="BHD242" s="56"/>
      <c r="BHE242" s="56"/>
      <c r="BHF242" s="56"/>
      <c r="BHG242" s="56"/>
      <c r="BHH242" s="56"/>
      <c r="BHI242" s="56"/>
      <c r="BHJ242" s="56"/>
      <c r="BHK242" s="56"/>
      <c r="BHL242" s="56"/>
      <c r="BHM242" s="56"/>
      <c r="BHN242" s="56"/>
      <c r="BHO242" s="56"/>
      <c r="BHP242" s="56"/>
      <c r="BHQ242" s="56"/>
      <c r="BHR242" s="56"/>
      <c r="BHS242" s="56"/>
      <c r="BHT242" s="56"/>
      <c r="BHU242" s="56"/>
      <c r="BHV242" s="56"/>
      <c r="BHW242" s="56"/>
      <c r="BHX242" s="56"/>
      <c r="BHY242" s="56"/>
      <c r="BHZ242" s="56"/>
      <c r="BIA242" s="56"/>
      <c r="BIB242" s="56"/>
      <c r="BIC242" s="56"/>
      <c r="BID242" s="56"/>
      <c r="BIE242" s="56"/>
      <c r="BIF242" s="56"/>
      <c r="BIG242" s="56"/>
      <c r="BIH242" s="56"/>
      <c r="BII242" s="56"/>
      <c r="BIJ242" s="56"/>
      <c r="BIK242" s="56"/>
      <c r="BIL242" s="56"/>
      <c r="BIM242" s="56"/>
      <c r="BIN242" s="56"/>
      <c r="BIO242" s="56"/>
      <c r="BIP242" s="56"/>
      <c r="BIQ242" s="56"/>
      <c r="BIR242" s="56"/>
      <c r="BIS242" s="56"/>
      <c r="BIT242" s="56"/>
      <c r="BIU242" s="56"/>
      <c r="BIV242" s="56"/>
      <c r="BIW242" s="56"/>
      <c r="BIX242" s="56"/>
      <c r="BIY242" s="56"/>
      <c r="BIZ242" s="56"/>
      <c r="BJA242" s="56"/>
      <c r="BJB242" s="56"/>
      <c r="BJC242" s="56"/>
      <c r="BJD242" s="56"/>
      <c r="BJE242" s="56"/>
      <c r="BJF242" s="56"/>
      <c r="BJG242" s="56"/>
      <c r="BJH242" s="56"/>
      <c r="BJI242" s="56"/>
      <c r="BJJ242" s="56"/>
      <c r="BJK242" s="56"/>
      <c r="BJL242" s="56"/>
      <c r="BJM242" s="56"/>
      <c r="BJN242" s="56"/>
      <c r="BJO242" s="56"/>
      <c r="BJP242" s="56"/>
      <c r="BJQ242" s="56"/>
      <c r="BJR242" s="56"/>
      <c r="BJS242" s="56"/>
      <c r="BJT242" s="56"/>
      <c r="BJU242" s="56"/>
      <c r="BJV242" s="56"/>
      <c r="BJW242" s="56"/>
      <c r="BJX242" s="56"/>
      <c r="BJY242" s="56"/>
      <c r="BJZ242" s="56"/>
      <c r="BKA242" s="56"/>
      <c r="BKB242" s="56"/>
      <c r="BKC242" s="56"/>
      <c r="BKD242" s="56"/>
      <c r="BKE242" s="56"/>
      <c r="BKF242" s="56"/>
      <c r="BKG242" s="56"/>
      <c r="BKH242" s="56"/>
      <c r="BKI242" s="56"/>
      <c r="BKJ242" s="56"/>
      <c r="BKK242" s="56"/>
      <c r="BKL242" s="56"/>
      <c r="BKM242" s="56"/>
      <c r="BKN242" s="56"/>
      <c r="BKO242" s="56"/>
      <c r="BKP242" s="56"/>
      <c r="BKQ242" s="56"/>
      <c r="BKR242" s="56"/>
      <c r="BKS242" s="56"/>
      <c r="BKT242" s="56"/>
      <c r="BKU242" s="56"/>
      <c r="BKV242" s="56"/>
      <c r="BKW242" s="56"/>
      <c r="BKX242" s="56"/>
      <c r="BKY242" s="56"/>
      <c r="BKZ242" s="56"/>
      <c r="BLA242" s="56"/>
      <c r="BLB242" s="56"/>
      <c r="BLC242" s="56"/>
      <c r="BLD242" s="56"/>
      <c r="BLE242" s="56"/>
      <c r="BLF242" s="56"/>
      <c r="BLG242" s="56"/>
      <c r="BLH242" s="56"/>
      <c r="BLI242" s="56"/>
      <c r="BLJ242" s="56"/>
      <c r="BLK242" s="56"/>
      <c r="BLL242" s="56"/>
      <c r="BLM242" s="56"/>
      <c r="BLN242" s="56"/>
      <c r="BLO242" s="56"/>
      <c r="BLP242" s="56"/>
      <c r="BLQ242" s="56"/>
      <c r="BLR242" s="56"/>
      <c r="BLS242" s="56"/>
      <c r="BLT242" s="56"/>
      <c r="BLU242" s="56"/>
      <c r="BLV242" s="56"/>
      <c r="BLW242" s="56"/>
      <c r="BLX242" s="56"/>
      <c r="BLY242" s="56"/>
      <c r="BLZ242" s="56"/>
      <c r="BMA242" s="56"/>
      <c r="BMB242" s="56"/>
      <c r="BMC242" s="56"/>
      <c r="BMD242" s="56"/>
      <c r="BME242" s="56"/>
      <c r="BMF242" s="56"/>
      <c r="BMG242" s="56"/>
      <c r="BMH242" s="56"/>
      <c r="BMI242" s="56"/>
      <c r="BMJ242" s="56"/>
      <c r="BMK242" s="56"/>
      <c r="BML242" s="56"/>
      <c r="BMM242" s="56"/>
      <c r="BMN242" s="56"/>
      <c r="BMO242" s="56"/>
      <c r="BMP242" s="56"/>
      <c r="BMQ242" s="56"/>
      <c r="BMR242" s="56"/>
      <c r="BMS242" s="56"/>
      <c r="BMT242" s="56"/>
      <c r="BMU242" s="56"/>
      <c r="BMV242" s="56"/>
      <c r="BMW242" s="56"/>
      <c r="BMX242" s="56"/>
      <c r="BMY242" s="56"/>
      <c r="BMZ242" s="56"/>
      <c r="BNA242" s="56"/>
      <c r="BNB242" s="56"/>
      <c r="BNC242" s="56"/>
      <c r="BND242" s="56"/>
      <c r="BNE242" s="56"/>
      <c r="BNF242" s="56"/>
      <c r="BNG242" s="56"/>
      <c r="BNH242" s="56"/>
      <c r="BNI242" s="56"/>
      <c r="BNJ242" s="56"/>
      <c r="BNK242" s="56"/>
      <c r="BNL242" s="56"/>
      <c r="BNM242" s="56"/>
      <c r="BNN242" s="56"/>
      <c r="BNO242" s="56"/>
      <c r="BNP242" s="56"/>
      <c r="BNQ242" s="56"/>
      <c r="BNR242" s="56"/>
      <c r="BNS242" s="56"/>
      <c r="BNT242" s="56"/>
      <c r="BNU242" s="56"/>
      <c r="BNV242" s="56"/>
      <c r="BNW242" s="56"/>
      <c r="BNX242" s="56"/>
      <c r="BNY242" s="56"/>
      <c r="BNZ242" s="56"/>
      <c r="BOA242" s="56"/>
      <c r="BOB242" s="56"/>
      <c r="BOC242" s="56"/>
      <c r="BOD242" s="56"/>
      <c r="BOE242" s="56"/>
      <c r="BOF242" s="56"/>
      <c r="BOG242" s="56"/>
      <c r="BOH242" s="56"/>
      <c r="BOI242" s="56"/>
      <c r="BOJ242" s="56"/>
      <c r="BOK242" s="56"/>
      <c r="BOL242" s="56"/>
      <c r="BOM242" s="56"/>
      <c r="BON242" s="56"/>
      <c r="BOO242" s="56"/>
      <c r="BOP242" s="56"/>
      <c r="BOQ242" s="56"/>
      <c r="BOR242" s="56"/>
      <c r="BOS242" s="56"/>
      <c r="BOT242" s="56"/>
      <c r="BOU242" s="56"/>
      <c r="BOV242" s="56"/>
      <c r="BOW242" s="56"/>
      <c r="BOX242" s="56"/>
      <c r="BOY242" s="56"/>
      <c r="BOZ242" s="56"/>
      <c r="BPA242" s="56"/>
      <c r="BPB242" s="56"/>
      <c r="BPC242" s="56"/>
      <c r="BPD242" s="56"/>
      <c r="BPE242" s="56"/>
      <c r="BPF242" s="56"/>
      <c r="BPG242" s="56"/>
      <c r="BPH242" s="56"/>
      <c r="BPI242" s="56"/>
      <c r="BPJ242" s="56"/>
      <c r="BPK242" s="56"/>
      <c r="BPL242" s="56"/>
      <c r="BPM242" s="56"/>
      <c r="BPN242" s="56"/>
      <c r="BPO242" s="56"/>
      <c r="BPP242" s="56"/>
      <c r="BPQ242" s="56"/>
      <c r="BPR242" s="56"/>
      <c r="BPS242" s="56"/>
      <c r="BPT242" s="56"/>
      <c r="BPU242" s="56"/>
      <c r="BPV242" s="56"/>
      <c r="BPW242" s="56"/>
      <c r="BPX242" s="56"/>
      <c r="BPY242" s="56"/>
      <c r="BPZ242" s="56"/>
      <c r="BQA242" s="56"/>
      <c r="BQB242" s="56"/>
      <c r="BQC242" s="56"/>
      <c r="BQD242" s="56"/>
      <c r="BQE242" s="56"/>
      <c r="BQF242" s="56"/>
      <c r="BQG242" s="56"/>
      <c r="BQH242" s="56"/>
      <c r="BQI242" s="56"/>
      <c r="BQJ242" s="56"/>
      <c r="BQK242" s="56"/>
      <c r="BQL242" s="56"/>
      <c r="BQM242" s="56"/>
      <c r="BQN242" s="56"/>
      <c r="BQO242" s="56"/>
      <c r="BQP242" s="56"/>
      <c r="BQQ242" s="56"/>
      <c r="BQR242" s="56"/>
      <c r="BQS242" s="56"/>
      <c r="BQT242" s="56"/>
      <c r="BQU242" s="56"/>
      <c r="BQV242" s="56"/>
      <c r="BQW242" s="56"/>
      <c r="BQX242" s="56"/>
      <c r="BQY242" s="56"/>
      <c r="BQZ242" s="56"/>
      <c r="BRA242" s="56"/>
      <c r="BRB242" s="56"/>
      <c r="BRC242" s="56"/>
      <c r="BRD242" s="56"/>
      <c r="BRE242" s="56"/>
      <c r="BRF242" s="56"/>
      <c r="BRG242" s="56"/>
      <c r="BRH242" s="56"/>
      <c r="BRI242" s="56"/>
      <c r="BRJ242" s="56"/>
      <c r="BRK242" s="56"/>
      <c r="BRL242" s="56"/>
      <c r="BRM242" s="56"/>
      <c r="BRN242" s="56"/>
      <c r="BRO242" s="56"/>
      <c r="BRP242" s="56"/>
      <c r="BRQ242" s="56"/>
      <c r="BRR242" s="56"/>
      <c r="BRS242" s="56"/>
      <c r="BRT242" s="56"/>
      <c r="BRU242" s="56"/>
      <c r="BRV242" s="56"/>
      <c r="BRW242" s="56"/>
      <c r="BRX242" s="56"/>
      <c r="BRY242" s="56"/>
      <c r="BRZ242" s="56"/>
      <c r="BSA242" s="56"/>
      <c r="BSB242" s="56"/>
      <c r="BSC242" s="56"/>
      <c r="BSD242" s="56"/>
      <c r="BSE242" s="56"/>
      <c r="BSF242" s="56"/>
      <c r="BSG242" s="56"/>
      <c r="BSH242" s="56"/>
      <c r="BSI242" s="56"/>
      <c r="BSJ242" s="56"/>
      <c r="BSK242" s="56"/>
      <c r="BSL242" s="56"/>
      <c r="BSM242" s="56"/>
      <c r="BSN242" s="56"/>
      <c r="BSO242" s="56"/>
      <c r="BSP242" s="56"/>
      <c r="BSQ242" s="56"/>
      <c r="BSR242" s="56"/>
      <c r="BSS242" s="56"/>
      <c r="BST242" s="56"/>
      <c r="BSU242" s="56"/>
      <c r="BSV242" s="56"/>
      <c r="BSW242" s="56"/>
      <c r="BSX242" s="56"/>
      <c r="BSY242" s="56"/>
      <c r="BSZ242" s="56"/>
      <c r="BTA242" s="56"/>
      <c r="BTB242" s="56"/>
      <c r="BTC242" s="56"/>
      <c r="BTD242" s="56"/>
      <c r="BTE242" s="56"/>
      <c r="BTF242" s="56"/>
      <c r="BTG242" s="56"/>
      <c r="BTH242" s="56"/>
      <c r="BTI242" s="56"/>
      <c r="BTJ242" s="56"/>
      <c r="BTK242" s="56"/>
      <c r="BTL242" s="56"/>
      <c r="BTM242" s="56"/>
      <c r="BTN242" s="56"/>
      <c r="BTO242" s="56"/>
      <c r="BTP242" s="56"/>
      <c r="BTQ242" s="56"/>
      <c r="BTR242" s="56"/>
      <c r="BTS242" s="56"/>
      <c r="BTT242" s="56"/>
      <c r="BTU242" s="56"/>
      <c r="BTV242" s="56"/>
      <c r="BTW242" s="56"/>
      <c r="BTX242" s="56"/>
      <c r="BTY242" s="56"/>
      <c r="BTZ242" s="56"/>
      <c r="BUA242" s="56"/>
      <c r="BUB242" s="56"/>
      <c r="BUC242" s="56"/>
      <c r="BUD242" s="56"/>
      <c r="BUE242" s="56"/>
      <c r="BUF242" s="56"/>
      <c r="BUG242" s="56"/>
      <c r="BUH242" s="56"/>
      <c r="BUI242" s="56"/>
      <c r="BUJ242" s="56"/>
      <c r="BUK242" s="56"/>
      <c r="BUL242" s="56"/>
      <c r="BUM242" s="56"/>
      <c r="BUN242" s="56"/>
      <c r="BUO242" s="56"/>
      <c r="BUP242" s="56"/>
      <c r="BUQ242" s="56"/>
      <c r="BUR242" s="56"/>
      <c r="BUS242" s="56"/>
      <c r="BUT242" s="56"/>
      <c r="BUU242" s="56"/>
      <c r="BUV242" s="56"/>
      <c r="BUW242" s="56"/>
      <c r="BUX242" s="56"/>
      <c r="BUY242" s="56"/>
      <c r="BUZ242" s="56"/>
      <c r="BVA242" s="56"/>
      <c r="BVB242" s="56"/>
      <c r="BVC242" s="56"/>
      <c r="BVD242" s="56"/>
      <c r="BVE242" s="56"/>
      <c r="BVF242" s="56"/>
      <c r="BVG242" s="56"/>
      <c r="BVH242" s="56"/>
      <c r="BVI242" s="56"/>
      <c r="BVJ242" s="56"/>
      <c r="BVK242" s="56"/>
      <c r="BVL242" s="56"/>
      <c r="BVM242" s="56"/>
      <c r="BVN242" s="56"/>
      <c r="BVO242" s="56"/>
      <c r="BVP242" s="56"/>
      <c r="BVQ242" s="56"/>
      <c r="BVR242" s="56"/>
      <c r="BVS242" s="56"/>
      <c r="BVT242" s="56"/>
      <c r="BVU242" s="56"/>
      <c r="BVV242" s="56"/>
      <c r="BVW242" s="56"/>
      <c r="BVX242" s="56"/>
      <c r="BVY242" s="56"/>
      <c r="BVZ242" s="56"/>
      <c r="BWA242" s="56"/>
      <c r="BWB242" s="56"/>
      <c r="BWC242" s="56"/>
      <c r="BWD242" s="56"/>
      <c r="BWE242" s="56"/>
      <c r="BWF242" s="56"/>
      <c r="BWG242" s="56"/>
      <c r="BWH242" s="56"/>
      <c r="BWI242" s="56"/>
      <c r="BWJ242" s="56"/>
      <c r="BWK242" s="56"/>
      <c r="BWL242" s="56"/>
      <c r="BWM242" s="56"/>
      <c r="BWN242" s="56"/>
      <c r="BWO242" s="56"/>
      <c r="BWP242" s="56"/>
      <c r="BWQ242" s="56"/>
      <c r="BWR242" s="56"/>
      <c r="BWS242" s="56"/>
      <c r="BWT242" s="56"/>
      <c r="BWU242" s="56"/>
      <c r="BWV242" s="56"/>
      <c r="BWW242" s="56"/>
      <c r="BWX242" s="56"/>
      <c r="BWY242" s="56"/>
      <c r="BWZ242" s="56"/>
      <c r="BXA242" s="56"/>
      <c r="BXB242" s="56"/>
      <c r="BXC242" s="56"/>
      <c r="BXD242" s="56"/>
      <c r="BXE242" s="56"/>
      <c r="BXF242" s="56"/>
      <c r="BXG242" s="56"/>
      <c r="BXH242" s="56"/>
      <c r="BXI242" s="56"/>
      <c r="BXJ242" s="56"/>
      <c r="BXK242" s="56"/>
      <c r="BXL242" s="56"/>
      <c r="BXM242" s="56"/>
      <c r="BXN242" s="56"/>
      <c r="BXO242" s="56"/>
      <c r="BXP242" s="56"/>
      <c r="BXQ242" s="56"/>
      <c r="BXR242" s="56"/>
      <c r="BXS242" s="56"/>
      <c r="BXT242" s="56"/>
      <c r="BXU242" s="56"/>
      <c r="BXV242" s="56"/>
      <c r="BXW242" s="56"/>
      <c r="BXX242" s="56"/>
      <c r="BXY242" s="56"/>
      <c r="BXZ242" s="56"/>
      <c r="BYA242" s="56"/>
      <c r="BYB242" s="56"/>
      <c r="BYC242" s="56"/>
      <c r="BYD242" s="56"/>
      <c r="BYE242" s="56"/>
      <c r="BYF242" s="56"/>
      <c r="BYG242" s="56"/>
      <c r="BYH242" s="56"/>
      <c r="BYI242" s="56"/>
      <c r="BYJ242" s="56"/>
      <c r="BYK242" s="56"/>
      <c r="BYL242" s="56"/>
      <c r="BYM242" s="56"/>
      <c r="BYN242" s="56"/>
      <c r="BYO242" s="56"/>
      <c r="BYP242" s="56"/>
      <c r="BYQ242" s="56"/>
      <c r="BYR242" s="56"/>
      <c r="BYS242" s="56"/>
      <c r="BYT242" s="56"/>
      <c r="BYU242" s="56"/>
      <c r="BYV242" s="56"/>
      <c r="BYW242" s="56"/>
      <c r="BYX242" s="56"/>
      <c r="BYY242" s="56"/>
      <c r="BYZ242" s="56"/>
      <c r="BZA242" s="56"/>
      <c r="BZB242" s="56"/>
      <c r="BZC242" s="56"/>
      <c r="BZD242" s="56"/>
      <c r="BZE242" s="56"/>
      <c r="BZF242" s="56"/>
      <c r="BZG242" s="56"/>
      <c r="BZH242" s="56"/>
      <c r="BZI242" s="56"/>
      <c r="BZJ242" s="56"/>
      <c r="BZK242" s="56"/>
      <c r="BZL242" s="56"/>
      <c r="BZM242" s="56"/>
      <c r="BZN242" s="56"/>
      <c r="BZO242" s="56"/>
      <c r="BZP242" s="56"/>
      <c r="BZQ242" s="56"/>
      <c r="BZR242" s="56"/>
      <c r="BZS242" s="56"/>
      <c r="BZT242" s="56"/>
      <c r="BZU242" s="56"/>
      <c r="BZV242" s="56"/>
      <c r="BZW242" s="56"/>
      <c r="BZX242" s="56"/>
      <c r="BZY242" s="56"/>
      <c r="BZZ242" s="56"/>
      <c r="CAA242" s="56"/>
      <c r="CAB242" s="56"/>
      <c r="CAC242" s="56"/>
      <c r="CAD242" s="56"/>
      <c r="CAE242" s="56"/>
      <c r="CAF242" s="56"/>
      <c r="CAG242" s="56"/>
      <c r="CAH242" s="56"/>
      <c r="CAI242" s="56"/>
      <c r="CAJ242" s="56"/>
      <c r="CAK242" s="56"/>
      <c r="CAL242" s="56"/>
      <c r="CAM242" s="56"/>
      <c r="CAN242" s="56"/>
      <c r="CAO242" s="56"/>
      <c r="CAP242" s="56"/>
      <c r="CAQ242" s="56"/>
      <c r="CAR242" s="56"/>
      <c r="CAS242" s="56"/>
      <c r="CAT242" s="56"/>
      <c r="CAU242" s="56"/>
      <c r="CAV242" s="56"/>
      <c r="CAW242" s="56"/>
      <c r="CAX242" s="56"/>
      <c r="CAY242" s="56"/>
      <c r="CAZ242" s="56"/>
      <c r="CBA242" s="56"/>
      <c r="CBB242" s="56"/>
      <c r="CBC242" s="56"/>
      <c r="CBD242" s="56"/>
      <c r="CBE242" s="56"/>
      <c r="CBF242" s="56"/>
      <c r="CBG242" s="56"/>
      <c r="CBH242" s="56"/>
      <c r="CBI242" s="56"/>
      <c r="CBJ242" s="56"/>
      <c r="CBK242" s="56"/>
      <c r="CBL242" s="56"/>
      <c r="CBM242" s="56"/>
      <c r="CBN242" s="56"/>
      <c r="CBO242" s="56"/>
      <c r="CBP242" s="56"/>
      <c r="CBQ242" s="56"/>
      <c r="CBR242" s="56"/>
      <c r="CBS242" s="56"/>
      <c r="CBT242" s="56"/>
      <c r="CBU242" s="56"/>
      <c r="CBV242" s="56"/>
      <c r="CBW242" s="56"/>
      <c r="CBX242" s="56"/>
      <c r="CBY242" s="56"/>
      <c r="CBZ242" s="56"/>
      <c r="CCA242" s="56"/>
      <c r="CCB242" s="56"/>
      <c r="CCC242" s="56"/>
      <c r="CCD242" s="56"/>
      <c r="CCE242" s="56"/>
      <c r="CCF242" s="56"/>
      <c r="CCG242" s="56"/>
      <c r="CCH242" s="56"/>
      <c r="CCI242" s="56"/>
      <c r="CCJ242" s="56"/>
      <c r="CCK242" s="56"/>
      <c r="CCL242" s="56"/>
      <c r="CCM242" s="56"/>
      <c r="CCN242" s="56"/>
      <c r="CCO242" s="56"/>
      <c r="CCP242" s="56"/>
      <c r="CCQ242" s="56"/>
      <c r="CCR242" s="56"/>
      <c r="CCS242" s="56"/>
      <c r="CCT242" s="56"/>
      <c r="CCU242" s="56"/>
      <c r="CCV242" s="56"/>
      <c r="CCW242" s="56"/>
      <c r="CCX242" s="56"/>
      <c r="CCY242" s="56"/>
      <c r="CCZ242" s="56"/>
      <c r="CDA242" s="56"/>
      <c r="CDB242" s="56"/>
      <c r="CDC242" s="56"/>
      <c r="CDD242" s="56"/>
      <c r="CDE242" s="56"/>
      <c r="CDF242" s="56"/>
      <c r="CDG242" s="56"/>
      <c r="CDH242" s="56"/>
      <c r="CDI242" s="56"/>
      <c r="CDJ242" s="56"/>
      <c r="CDK242" s="56"/>
      <c r="CDL242" s="56"/>
      <c r="CDM242" s="56"/>
      <c r="CDN242" s="56"/>
      <c r="CDO242" s="56"/>
      <c r="CDP242" s="56"/>
      <c r="CDQ242" s="56"/>
      <c r="CDR242" s="56"/>
      <c r="CDS242" s="56"/>
      <c r="CDT242" s="56"/>
      <c r="CDU242" s="56"/>
      <c r="CDV242" s="56"/>
      <c r="CDW242" s="56"/>
      <c r="CDX242" s="56"/>
      <c r="CDY242" s="56"/>
      <c r="CDZ242" s="56"/>
      <c r="CEA242" s="56"/>
      <c r="CEB242" s="56"/>
      <c r="CEC242" s="56"/>
      <c r="CED242" s="56"/>
      <c r="CEE242" s="56"/>
      <c r="CEF242" s="56"/>
      <c r="CEG242" s="56"/>
      <c r="CEH242" s="56"/>
      <c r="CEI242" s="56"/>
      <c r="CEJ242" s="56"/>
      <c r="CEK242" s="56"/>
      <c r="CEL242" s="56"/>
      <c r="CEM242" s="56"/>
      <c r="CEN242" s="56"/>
      <c r="CEO242" s="56"/>
      <c r="CEP242" s="56"/>
      <c r="CEQ242" s="56"/>
      <c r="CER242" s="56"/>
      <c r="CES242" s="56"/>
      <c r="CET242" s="56"/>
      <c r="CEU242" s="56"/>
      <c r="CEV242" s="56"/>
      <c r="CEW242" s="56"/>
      <c r="CEX242" s="56"/>
      <c r="CEY242" s="56"/>
      <c r="CEZ242" s="56"/>
      <c r="CFA242" s="56"/>
      <c r="CFB242" s="56"/>
      <c r="CFC242" s="56"/>
      <c r="CFD242" s="56"/>
      <c r="CFE242" s="56"/>
      <c r="CFF242" s="56"/>
      <c r="CFG242" s="56"/>
      <c r="CFH242" s="56"/>
      <c r="CFI242" s="56"/>
      <c r="CFJ242" s="56"/>
      <c r="CFK242" s="56"/>
      <c r="CFL242" s="56"/>
      <c r="CFM242" s="56"/>
      <c r="CFN242" s="56"/>
      <c r="CFO242" s="56"/>
      <c r="CFP242" s="56"/>
      <c r="CFQ242" s="56"/>
      <c r="CFR242" s="56"/>
      <c r="CFS242" s="56"/>
      <c r="CFT242" s="56"/>
      <c r="CFU242" s="56"/>
      <c r="CFV242" s="56"/>
      <c r="CFW242" s="56"/>
      <c r="CFX242" s="56"/>
      <c r="CFY242" s="56"/>
      <c r="CFZ242" s="56"/>
      <c r="CGA242" s="56"/>
      <c r="CGB242" s="56"/>
      <c r="CGC242" s="56"/>
      <c r="CGD242" s="56"/>
      <c r="CGE242" s="56"/>
      <c r="CGF242" s="56"/>
      <c r="CGG242" s="56"/>
      <c r="CGH242" s="56"/>
      <c r="CGI242" s="56"/>
      <c r="CGJ242" s="56"/>
      <c r="CGK242" s="56"/>
      <c r="CGL242" s="56"/>
      <c r="CGM242" s="56"/>
      <c r="CGN242" s="56"/>
      <c r="CGO242" s="56"/>
      <c r="CGP242" s="56"/>
      <c r="CGQ242" s="56"/>
      <c r="CGR242" s="56"/>
      <c r="CGS242" s="56"/>
      <c r="CGT242" s="56"/>
      <c r="CGU242" s="56"/>
      <c r="CGV242" s="56"/>
      <c r="CGW242" s="56"/>
      <c r="CGX242" s="56"/>
      <c r="CGY242" s="56"/>
      <c r="CGZ242" s="56"/>
      <c r="CHA242" s="56"/>
      <c r="CHB242" s="56"/>
      <c r="CHC242" s="56"/>
      <c r="CHD242" s="56"/>
      <c r="CHE242" s="56"/>
      <c r="CHF242" s="56"/>
      <c r="CHG242" s="56"/>
      <c r="CHH242" s="56"/>
      <c r="CHI242" s="56"/>
      <c r="CHJ242" s="56"/>
      <c r="CHK242" s="56"/>
      <c r="CHL242" s="56"/>
      <c r="CHM242" s="56"/>
      <c r="CHN242" s="56"/>
      <c r="CHO242" s="56"/>
      <c r="CHP242" s="56"/>
      <c r="CHQ242" s="56"/>
      <c r="CHR242" s="56"/>
      <c r="CHS242" s="56"/>
      <c r="CHT242" s="56"/>
      <c r="CHU242" s="56"/>
      <c r="CHV242" s="56"/>
      <c r="CHW242" s="56"/>
      <c r="CHX242" s="56"/>
      <c r="CHY242" s="56"/>
      <c r="CHZ242" s="56"/>
      <c r="CIA242" s="56"/>
      <c r="CIB242" s="56"/>
      <c r="CIC242" s="56"/>
      <c r="CID242" s="56"/>
      <c r="CIE242" s="56"/>
      <c r="CIF242" s="56"/>
      <c r="CIG242" s="56"/>
      <c r="CIH242" s="56"/>
      <c r="CII242" s="56"/>
      <c r="CIJ242" s="56"/>
      <c r="CIK242" s="56"/>
      <c r="CIL242" s="56"/>
      <c r="CIM242" s="56"/>
      <c r="CIN242" s="56"/>
      <c r="CIO242" s="56"/>
      <c r="CIP242" s="56"/>
      <c r="CIQ242" s="56"/>
      <c r="CIR242" s="56"/>
      <c r="CIS242" s="56"/>
      <c r="CIT242" s="56"/>
      <c r="CIU242" s="56"/>
      <c r="CIV242" s="56"/>
      <c r="CIW242" s="56"/>
      <c r="CIX242" s="56"/>
      <c r="CIY242" s="56"/>
      <c r="CIZ242" s="56"/>
      <c r="CJA242" s="56"/>
      <c r="CJB242" s="56"/>
      <c r="CJC242" s="56"/>
      <c r="CJD242" s="56"/>
      <c r="CJE242" s="56"/>
      <c r="CJF242" s="56"/>
      <c r="CJG242" s="56"/>
      <c r="CJH242" s="56"/>
      <c r="CJI242" s="56"/>
      <c r="CJJ242" s="56"/>
      <c r="CJK242" s="56"/>
      <c r="CJL242" s="56"/>
      <c r="CJM242" s="56"/>
      <c r="CJN242" s="56"/>
      <c r="CJO242" s="56"/>
      <c r="CJP242" s="56"/>
      <c r="CJQ242" s="56"/>
      <c r="CJR242" s="56"/>
      <c r="CJS242" s="56"/>
      <c r="CJT242" s="56"/>
      <c r="CJU242" s="56"/>
      <c r="CJV242" s="56"/>
      <c r="CJW242" s="56"/>
      <c r="CJX242" s="56"/>
      <c r="CJY242" s="56"/>
      <c r="CJZ242" s="56"/>
      <c r="CKA242" s="56"/>
      <c r="CKB242" s="56"/>
      <c r="CKC242" s="56"/>
      <c r="CKD242" s="56"/>
      <c r="CKE242" s="56"/>
      <c r="CKF242" s="56"/>
      <c r="CKG242" s="56"/>
      <c r="CKH242" s="56"/>
      <c r="CKI242" s="56"/>
      <c r="CKJ242" s="56"/>
      <c r="CKK242" s="56"/>
      <c r="CKL242" s="56"/>
      <c r="CKM242" s="56"/>
      <c r="CKN242" s="56"/>
      <c r="CKO242" s="56"/>
      <c r="CKP242" s="56"/>
      <c r="CKQ242" s="56"/>
      <c r="CKR242" s="56"/>
      <c r="CKS242" s="56"/>
      <c r="CKT242" s="56"/>
      <c r="CKU242" s="56"/>
      <c r="CKV242" s="56"/>
      <c r="CKW242" s="56"/>
      <c r="CKX242" s="56"/>
      <c r="CKY242" s="56"/>
      <c r="CKZ242" s="56"/>
      <c r="CLA242" s="56"/>
      <c r="CLB242" s="56"/>
      <c r="CLC242" s="56"/>
      <c r="CLD242" s="56"/>
      <c r="CLE242" s="56"/>
      <c r="CLF242" s="56"/>
      <c r="CLG242" s="56"/>
      <c r="CLH242" s="56"/>
      <c r="CLI242" s="56"/>
      <c r="CLJ242" s="56"/>
      <c r="CLK242" s="56"/>
      <c r="CLL242" s="56"/>
      <c r="CLM242" s="56"/>
      <c r="CLN242" s="56"/>
      <c r="CLO242" s="56"/>
      <c r="CLP242" s="56"/>
      <c r="CLQ242" s="56"/>
      <c r="CLR242" s="56"/>
      <c r="CLS242" s="56"/>
      <c r="CLT242" s="56"/>
      <c r="CLU242" s="56"/>
      <c r="CLV242" s="56"/>
      <c r="CLW242" s="56"/>
      <c r="CLX242" s="56"/>
      <c r="CLY242" s="56"/>
      <c r="CLZ242" s="56"/>
      <c r="CMA242" s="56"/>
      <c r="CMB242" s="56"/>
      <c r="CMC242" s="56"/>
      <c r="CMD242" s="56"/>
      <c r="CME242" s="56"/>
      <c r="CMF242" s="56"/>
      <c r="CMG242" s="56"/>
      <c r="CMH242" s="56"/>
      <c r="CMI242" s="56"/>
      <c r="CMJ242" s="56"/>
      <c r="CMK242" s="56"/>
      <c r="CML242" s="56"/>
      <c r="CMM242" s="56"/>
      <c r="CMN242" s="56"/>
      <c r="CMO242" s="56"/>
      <c r="CMP242" s="56"/>
      <c r="CMQ242" s="56"/>
      <c r="CMR242" s="56"/>
      <c r="CMS242" s="56"/>
      <c r="CMT242" s="56"/>
      <c r="CMU242" s="56"/>
      <c r="CMV242" s="56"/>
      <c r="CMW242" s="56"/>
      <c r="CMX242" s="56"/>
      <c r="CMY242" s="56"/>
      <c r="CMZ242" s="56"/>
      <c r="CNA242" s="56"/>
      <c r="CNB242" s="56"/>
      <c r="CNC242" s="56"/>
      <c r="CND242" s="56"/>
      <c r="CNE242" s="56"/>
      <c r="CNF242" s="56"/>
      <c r="CNG242" s="56"/>
      <c r="CNH242" s="56"/>
      <c r="CNI242" s="56"/>
      <c r="CNJ242" s="56"/>
      <c r="CNK242" s="56"/>
      <c r="CNL242" s="56"/>
      <c r="CNM242" s="56"/>
      <c r="CNN242" s="56"/>
      <c r="CNO242" s="56"/>
      <c r="CNP242" s="56"/>
      <c r="CNQ242" s="56"/>
      <c r="CNR242" s="56"/>
      <c r="CNS242" s="56"/>
      <c r="CNT242" s="56"/>
      <c r="CNU242" s="56"/>
      <c r="CNV242" s="56"/>
      <c r="CNW242" s="56"/>
      <c r="CNX242" s="56"/>
      <c r="CNY242" s="56"/>
      <c r="CNZ242" s="56"/>
      <c r="COA242" s="56"/>
      <c r="COB242" s="56"/>
      <c r="COC242" s="56"/>
      <c r="COD242" s="56"/>
      <c r="COE242" s="56"/>
      <c r="COF242" s="56"/>
      <c r="COG242" s="56"/>
      <c r="COH242" s="56"/>
      <c r="COI242" s="56"/>
      <c r="COJ242" s="56"/>
      <c r="COK242" s="56"/>
      <c r="COL242" s="56"/>
      <c r="COM242" s="56"/>
      <c r="CON242" s="56"/>
      <c r="COO242" s="56"/>
      <c r="COP242" s="56"/>
      <c r="COQ242" s="56"/>
      <c r="COR242" s="56"/>
      <c r="COS242" s="56"/>
      <c r="COT242" s="56"/>
      <c r="COU242" s="56"/>
      <c r="COV242" s="56"/>
      <c r="COW242" s="56"/>
      <c r="COX242" s="56"/>
      <c r="COY242" s="56"/>
      <c r="COZ242" s="56"/>
      <c r="CPA242" s="56"/>
      <c r="CPB242" s="56"/>
      <c r="CPC242" s="56"/>
      <c r="CPD242" s="56"/>
      <c r="CPE242" s="56"/>
      <c r="CPF242" s="56"/>
      <c r="CPG242" s="56"/>
      <c r="CPH242" s="56"/>
      <c r="CPI242" s="56"/>
      <c r="CPJ242" s="56"/>
      <c r="CPK242" s="56"/>
      <c r="CPL242" s="56"/>
      <c r="CPM242" s="56"/>
      <c r="CPN242" s="56"/>
      <c r="CPO242" s="56"/>
      <c r="CPP242" s="56"/>
      <c r="CPQ242" s="56"/>
      <c r="CPR242" s="56"/>
      <c r="CPS242" s="56"/>
      <c r="CPT242" s="56"/>
      <c r="CPU242" s="56"/>
      <c r="CPV242" s="56"/>
      <c r="CPW242" s="56"/>
      <c r="CPX242" s="56"/>
      <c r="CPY242" s="56"/>
      <c r="CPZ242" s="56"/>
      <c r="CQA242" s="56"/>
      <c r="CQB242" s="56"/>
      <c r="CQC242" s="56"/>
      <c r="CQD242" s="56"/>
      <c r="CQE242" s="56"/>
      <c r="CQF242" s="56"/>
      <c r="CQG242" s="56"/>
      <c r="CQH242" s="56"/>
      <c r="CQI242" s="56"/>
      <c r="CQJ242" s="56"/>
      <c r="CQK242" s="56"/>
      <c r="CQL242" s="56"/>
      <c r="CQM242" s="56"/>
      <c r="CQN242" s="56"/>
      <c r="CQO242" s="56"/>
      <c r="CQP242" s="56"/>
      <c r="CQQ242" s="56"/>
      <c r="CQR242" s="56"/>
      <c r="CQS242" s="56"/>
      <c r="CQT242" s="56"/>
      <c r="CQU242" s="56"/>
      <c r="CQV242" s="56"/>
      <c r="CQW242" s="56"/>
      <c r="CQX242" s="56"/>
      <c r="CQY242" s="56"/>
      <c r="CQZ242" s="56"/>
      <c r="CRA242" s="56"/>
      <c r="CRB242" s="56"/>
      <c r="CRC242" s="56"/>
      <c r="CRD242" s="56"/>
      <c r="CRE242" s="56"/>
      <c r="CRF242" s="56"/>
      <c r="CRG242" s="56"/>
      <c r="CRH242" s="56"/>
      <c r="CRI242" s="56"/>
      <c r="CRJ242" s="56"/>
      <c r="CRK242" s="56"/>
      <c r="CRL242" s="56"/>
      <c r="CRM242" s="56"/>
      <c r="CRN242" s="56"/>
      <c r="CRO242" s="56"/>
      <c r="CRP242" s="56"/>
      <c r="CRQ242" s="56"/>
      <c r="CRR242" s="56"/>
      <c r="CRS242" s="56"/>
      <c r="CRT242" s="56"/>
      <c r="CRU242" s="56"/>
      <c r="CRV242" s="56"/>
      <c r="CRW242" s="56"/>
      <c r="CRX242" s="56"/>
      <c r="CRY242" s="56"/>
      <c r="CRZ242" s="56"/>
      <c r="CSA242" s="56"/>
      <c r="CSB242" s="56"/>
      <c r="CSC242" s="56"/>
      <c r="CSD242" s="56"/>
      <c r="CSE242" s="56"/>
      <c r="CSF242" s="56"/>
      <c r="CSG242" s="56"/>
      <c r="CSH242" s="56"/>
      <c r="CSI242" s="56"/>
      <c r="CSJ242" s="56"/>
      <c r="CSK242" s="56"/>
      <c r="CSL242" s="56"/>
      <c r="CSM242" s="56"/>
      <c r="CSN242" s="56"/>
      <c r="CSO242" s="56"/>
      <c r="CSP242" s="56"/>
      <c r="CSQ242" s="56"/>
      <c r="CSR242" s="56"/>
      <c r="CSS242" s="56"/>
      <c r="CST242" s="56"/>
      <c r="CSU242" s="56"/>
      <c r="CSV242" s="56"/>
      <c r="CSW242" s="56"/>
      <c r="CSX242" s="56"/>
      <c r="CSY242" s="56"/>
      <c r="CSZ242" s="56"/>
      <c r="CTA242" s="56"/>
      <c r="CTB242" s="56"/>
      <c r="CTC242" s="56"/>
      <c r="CTD242" s="56"/>
      <c r="CTE242" s="56"/>
      <c r="CTF242" s="56"/>
      <c r="CTG242" s="56"/>
      <c r="CTH242" s="56"/>
      <c r="CTI242" s="56"/>
      <c r="CTJ242" s="56"/>
      <c r="CTK242" s="56"/>
      <c r="CTL242" s="56"/>
      <c r="CTM242" s="56"/>
      <c r="CTN242" s="56"/>
      <c r="CTO242" s="56"/>
      <c r="CTP242" s="56"/>
      <c r="CTQ242" s="56"/>
      <c r="CTR242" s="56"/>
      <c r="CTS242" s="56"/>
      <c r="CTT242" s="56"/>
      <c r="CTU242" s="56"/>
      <c r="CTV242" s="56"/>
      <c r="CTW242" s="56"/>
      <c r="CTX242" s="56"/>
      <c r="CTY242" s="56"/>
      <c r="CTZ242" s="56"/>
      <c r="CUA242" s="56"/>
      <c r="CUB242" s="56"/>
      <c r="CUC242" s="56"/>
      <c r="CUD242" s="56"/>
      <c r="CUE242" s="56"/>
      <c r="CUF242" s="56"/>
      <c r="CUG242" s="56"/>
      <c r="CUH242" s="56"/>
      <c r="CUI242" s="56"/>
      <c r="CUJ242" s="56"/>
      <c r="CUK242" s="56"/>
      <c r="CUL242" s="56"/>
      <c r="CUM242" s="56"/>
      <c r="CUN242" s="56"/>
      <c r="CUO242" s="56"/>
      <c r="CUP242" s="56"/>
      <c r="CUQ242" s="56"/>
      <c r="CUR242" s="56"/>
      <c r="CUS242" s="56"/>
      <c r="CUT242" s="56"/>
      <c r="CUU242" s="56"/>
      <c r="CUV242" s="56"/>
      <c r="CUW242" s="56"/>
      <c r="CUX242" s="56"/>
      <c r="CUY242" s="56"/>
      <c r="CUZ242" s="56"/>
      <c r="CVA242" s="56"/>
      <c r="CVB242" s="56"/>
      <c r="CVC242" s="56"/>
      <c r="CVD242" s="56"/>
      <c r="CVE242" s="56"/>
      <c r="CVF242" s="56"/>
      <c r="CVG242" s="56"/>
      <c r="CVH242" s="56"/>
      <c r="CVI242" s="56"/>
      <c r="CVJ242" s="56"/>
      <c r="CVK242" s="56"/>
      <c r="CVL242" s="56"/>
      <c r="CVM242" s="56"/>
      <c r="CVN242" s="56"/>
      <c r="CVO242" s="56"/>
      <c r="CVP242" s="56"/>
      <c r="CVQ242" s="56"/>
      <c r="CVR242" s="56"/>
      <c r="CVS242" s="56"/>
      <c r="CVT242" s="56"/>
      <c r="CVU242" s="56"/>
      <c r="CVV242" s="56"/>
      <c r="CVW242" s="56"/>
      <c r="CVX242" s="56"/>
      <c r="CVY242" s="56"/>
      <c r="CVZ242" s="56"/>
      <c r="CWA242" s="56"/>
      <c r="CWB242" s="56"/>
      <c r="CWC242" s="56"/>
      <c r="CWD242" s="56"/>
      <c r="CWE242" s="56"/>
      <c r="CWF242" s="56"/>
      <c r="CWG242" s="56"/>
      <c r="CWH242" s="56"/>
      <c r="CWI242" s="56"/>
      <c r="CWJ242" s="56"/>
      <c r="CWK242" s="56"/>
      <c r="CWL242" s="56"/>
      <c r="CWM242" s="56"/>
      <c r="CWN242" s="56"/>
      <c r="CWO242" s="56"/>
      <c r="CWP242" s="56"/>
      <c r="CWQ242" s="56"/>
      <c r="CWR242" s="56"/>
      <c r="CWS242" s="56"/>
      <c r="CWT242" s="56"/>
      <c r="CWU242" s="56"/>
      <c r="CWV242" s="56"/>
      <c r="CWW242" s="56"/>
      <c r="CWX242" s="56"/>
      <c r="CWY242" s="56"/>
      <c r="CWZ242" s="56"/>
      <c r="CXA242" s="56"/>
      <c r="CXB242" s="56"/>
      <c r="CXC242" s="56"/>
      <c r="CXD242" s="56"/>
      <c r="CXE242" s="56"/>
      <c r="CXF242" s="56"/>
      <c r="CXG242" s="56"/>
      <c r="CXH242" s="56"/>
      <c r="CXI242" s="56"/>
      <c r="CXJ242" s="56"/>
      <c r="CXK242" s="56"/>
      <c r="CXL242" s="56"/>
      <c r="CXM242" s="56"/>
      <c r="CXN242" s="56"/>
      <c r="CXO242" s="56"/>
      <c r="CXP242" s="56"/>
      <c r="CXQ242" s="56"/>
      <c r="CXR242" s="56"/>
      <c r="CXS242" s="56"/>
      <c r="CXT242" s="56"/>
      <c r="CXU242" s="56"/>
      <c r="CXV242" s="56"/>
      <c r="CXW242" s="56"/>
      <c r="CXX242" s="56"/>
      <c r="CXY242" s="56"/>
      <c r="CXZ242" s="56"/>
      <c r="CYA242" s="56"/>
      <c r="CYB242" s="56"/>
      <c r="CYC242" s="56"/>
      <c r="CYD242" s="56"/>
      <c r="CYE242" s="56"/>
      <c r="CYF242" s="56"/>
      <c r="CYG242" s="56"/>
      <c r="CYH242" s="56"/>
      <c r="CYI242" s="56"/>
      <c r="CYJ242" s="56"/>
      <c r="CYK242" s="56"/>
      <c r="CYL242" s="56"/>
      <c r="CYM242" s="56"/>
      <c r="CYN242" s="56"/>
      <c r="CYO242" s="56"/>
      <c r="CYP242" s="56"/>
      <c r="CYQ242" s="56"/>
      <c r="CYR242" s="56"/>
      <c r="CYS242" s="56"/>
      <c r="CYT242" s="56"/>
      <c r="CYU242" s="56"/>
      <c r="CYV242" s="56"/>
      <c r="CYW242" s="56"/>
      <c r="CYX242" s="56"/>
      <c r="CYY242" s="56"/>
      <c r="CYZ242" s="56"/>
      <c r="CZA242" s="56"/>
      <c r="CZB242" s="56"/>
      <c r="CZC242" s="56"/>
      <c r="CZD242" s="56"/>
      <c r="CZE242" s="56"/>
      <c r="CZF242" s="56"/>
      <c r="CZG242" s="56"/>
      <c r="CZH242" s="56"/>
      <c r="CZI242" s="56"/>
      <c r="CZJ242" s="56"/>
      <c r="CZK242" s="56"/>
      <c r="CZL242" s="56"/>
      <c r="CZM242" s="56"/>
      <c r="CZN242" s="56"/>
      <c r="CZO242" s="56"/>
      <c r="CZP242" s="56"/>
      <c r="CZQ242" s="56"/>
      <c r="CZR242" s="56"/>
      <c r="CZS242" s="56"/>
      <c r="CZT242" s="56"/>
      <c r="CZU242" s="56"/>
      <c r="CZV242" s="56"/>
      <c r="CZW242" s="56"/>
      <c r="CZX242" s="56"/>
      <c r="CZY242" s="56"/>
      <c r="CZZ242" s="56"/>
      <c r="DAA242" s="56"/>
      <c r="DAB242" s="56"/>
      <c r="DAC242" s="56"/>
      <c r="DAD242" s="56"/>
      <c r="DAE242" s="56"/>
      <c r="DAF242" s="56"/>
      <c r="DAG242" s="56"/>
      <c r="DAH242" s="56"/>
      <c r="DAI242" s="56"/>
      <c r="DAJ242" s="56"/>
      <c r="DAK242" s="56"/>
      <c r="DAL242" s="56"/>
      <c r="DAM242" s="56"/>
      <c r="DAN242" s="56"/>
      <c r="DAO242" s="56"/>
      <c r="DAP242" s="56"/>
      <c r="DAQ242" s="56"/>
      <c r="DAR242" s="56"/>
      <c r="DAS242" s="56"/>
      <c r="DAT242" s="56"/>
      <c r="DAU242" s="56"/>
      <c r="DAV242" s="56"/>
      <c r="DAW242" s="56"/>
      <c r="DAX242" s="56"/>
      <c r="DAY242" s="56"/>
      <c r="DAZ242" s="56"/>
      <c r="DBA242" s="56"/>
      <c r="DBB242" s="56"/>
      <c r="DBC242" s="56"/>
      <c r="DBD242" s="56"/>
      <c r="DBE242" s="56"/>
      <c r="DBF242" s="56"/>
      <c r="DBG242" s="56"/>
      <c r="DBH242" s="56"/>
      <c r="DBI242" s="56"/>
      <c r="DBJ242" s="56"/>
      <c r="DBK242" s="56"/>
      <c r="DBL242" s="56"/>
      <c r="DBM242" s="56"/>
      <c r="DBN242" s="56"/>
      <c r="DBO242" s="56"/>
      <c r="DBP242" s="56"/>
      <c r="DBQ242" s="56"/>
      <c r="DBR242" s="56"/>
      <c r="DBS242" s="56"/>
      <c r="DBT242" s="56"/>
      <c r="DBU242" s="56"/>
      <c r="DBV242" s="56"/>
      <c r="DBW242" s="56"/>
      <c r="DBX242" s="56"/>
      <c r="DBY242" s="56"/>
      <c r="DBZ242" s="56"/>
      <c r="DCA242" s="56"/>
      <c r="DCB242" s="56"/>
      <c r="DCC242" s="56"/>
      <c r="DCD242" s="56"/>
      <c r="DCE242" s="56"/>
      <c r="DCF242" s="56"/>
      <c r="DCG242" s="56"/>
      <c r="DCH242" s="56"/>
      <c r="DCI242" s="56"/>
      <c r="DCJ242" s="56"/>
      <c r="DCK242" s="56"/>
      <c r="DCL242" s="56"/>
      <c r="DCM242" s="56"/>
      <c r="DCN242" s="56"/>
      <c r="DCO242" s="56"/>
      <c r="DCP242" s="56"/>
      <c r="DCQ242" s="56"/>
      <c r="DCR242" s="56"/>
      <c r="DCS242" s="56"/>
      <c r="DCT242" s="56"/>
      <c r="DCU242" s="56"/>
      <c r="DCV242" s="56"/>
      <c r="DCW242" s="56"/>
      <c r="DCX242" s="56"/>
      <c r="DCY242" s="56"/>
      <c r="DCZ242" s="56"/>
      <c r="DDA242" s="56"/>
      <c r="DDB242" s="56"/>
      <c r="DDC242" s="56"/>
      <c r="DDD242" s="56"/>
      <c r="DDE242" s="56"/>
      <c r="DDF242" s="56"/>
      <c r="DDG242" s="56"/>
      <c r="DDH242" s="56"/>
      <c r="DDI242" s="56"/>
      <c r="DDJ242" s="56"/>
      <c r="DDK242" s="56"/>
      <c r="DDL242" s="56"/>
      <c r="DDM242" s="56"/>
      <c r="DDN242" s="56"/>
      <c r="DDO242" s="56"/>
      <c r="DDP242" s="56"/>
      <c r="DDQ242" s="56"/>
      <c r="DDR242" s="56"/>
      <c r="DDS242" s="56"/>
      <c r="DDT242" s="56"/>
      <c r="DDU242" s="56"/>
      <c r="DDV242" s="56"/>
      <c r="DDW242" s="56"/>
      <c r="DDX242" s="56"/>
      <c r="DDY242" s="56"/>
      <c r="DDZ242" s="56"/>
      <c r="DEA242" s="56"/>
      <c r="DEB242" s="56"/>
      <c r="DEC242" s="56"/>
      <c r="DED242" s="56"/>
      <c r="DEE242" s="56"/>
      <c r="DEF242" s="56"/>
      <c r="DEG242" s="56"/>
      <c r="DEH242" s="56"/>
      <c r="DEI242" s="56"/>
      <c r="DEJ242" s="56"/>
      <c r="DEK242" s="56"/>
      <c r="DEL242" s="56"/>
      <c r="DEM242" s="56"/>
      <c r="DEN242" s="56"/>
      <c r="DEO242" s="56"/>
      <c r="DEP242" s="56"/>
      <c r="DEQ242" s="56"/>
      <c r="DER242" s="56"/>
      <c r="DES242" s="56"/>
      <c r="DET242" s="56"/>
      <c r="DEU242" s="56"/>
      <c r="DEV242" s="56"/>
      <c r="DEW242" s="56"/>
      <c r="DEX242" s="56"/>
      <c r="DEY242" s="56"/>
      <c r="DEZ242" s="56"/>
      <c r="DFA242" s="56"/>
      <c r="DFB242" s="56"/>
      <c r="DFC242" s="56"/>
      <c r="DFD242" s="56"/>
      <c r="DFE242" s="56"/>
      <c r="DFF242" s="56"/>
      <c r="DFG242" s="56"/>
      <c r="DFH242" s="56"/>
      <c r="DFI242" s="56"/>
      <c r="DFJ242" s="56"/>
      <c r="DFK242" s="56"/>
      <c r="DFL242" s="56"/>
      <c r="DFM242" s="56"/>
      <c r="DFN242" s="56"/>
      <c r="DFO242" s="56"/>
      <c r="DFP242" s="56"/>
      <c r="DFQ242" s="56"/>
      <c r="DFR242" s="56"/>
      <c r="DFS242" s="56"/>
      <c r="DFT242" s="56"/>
      <c r="DFU242" s="56"/>
      <c r="DFV242" s="56"/>
      <c r="DFW242" s="56"/>
      <c r="DFX242" s="56"/>
      <c r="DFY242" s="56"/>
      <c r="DFZ242" s="56"/>
      <c r="DGA242" s="56"/>
      <c r="DGB242" s="56"/>
      <c r="DGC242" s="56"/>
      <c r="DGD242" s="56"/>
      <c r="DGE242" s="56"/>
      <c r="DGF242" s="56"/>
      <c r="DGG242" s="56"/>
      <c r="DGH242" s="56"/>
      <c r="DGI242" s="56"/>
      <c r="DGJ242" s="56"/>
      <c r="DGK242" s="56"/>
      <c r="DGL242" s="56"/>
      <c r="DGM242" s="56"/>
      <c r="DGN242" s="56"/>
      <c r="DGO242" s="56"/>
      <c r="DGP242" s="56"/>
      <c r="DGQ242" s="56"/>
      <c r="DGR242" s="56"/>
      <c r="DGS242" s="56"/>
      <c r="DGT242" s="56"/>
      <c r="DGU242" s="56"/>
      <c r="DGV242" s="56"/>
      <c r="DGW242" s="56"/>
      <c r="DGX242" s="56"/>
      <c r="DGY242" s="56"/>
      <c r="DGZ242" s="56"/>
      <c r="DHA242" s="56"/>
      <c r="DHB242" s="56"/>
      <c r="DHC242" s="56"/>
      <c r="DHD242" s="56"/>
      <c r="DHE242" s="56"/>
      <c r="DHF242" s="56"/>
      <c r="DHG242" s="56"/>
      <c r="DHH242" s="56"/>
      <c r="DHI242" s="56"/>
      <c r="DHJ242" s="56"/>
      <c r="DHK242" s="56"/>
      <c r="DHL242" s="56"/>
      <c r="DHM242" s="56"/>
      <c r="DHN242" s="56"/>
      <c r="DHO242" s="56"/>
      <c r="DHP242" s="56"/>
      <c r="DHQ242" s="56"/>
      <c r="DHR242" s="56"/>
      <c r="DHS242" s="56"/>
      <c r="DHT242" s="56"/>
      <c r="DHU242" s="56"/>
      <c r="DHV242" s="56"/>
      <c r="DHW242" s="56"/>
      <c r="DHX242" s="56"/>
      <c r="DHY242" s="56"/>
      <c r="DHZ242" s="56"/>
      <c r="DIA242" s="56"/>
      <c r="DIB242" s="56"/>
      <c r="DIC242" s="56"/>
      <c r="DID242" s="56"/>
      <c r="DIE242" s="56"/>
      <c r="DIF242" s="56"/>
      <c r="DIG242" s="56"/>
      <c r="DIH242" s="56"/>
      <c r="DII242" s="56"/>
      <c r="DIJ242" s="56"/>
      <c r="DIK242" s="56"/>
      <c r="DIL242" s="56"/>
      <c r="DIM242" s="56"/>
      <c r="DIN242" s="56"/>
      <c r="DIO242" s="56"/>
      <c r="DIP242" s="56"/>
      <c r="DIQ242" s="56"/>
      <c r="DIR242" s="56"/>
      <c r="DIS242" s="56"/>
      <c r="DIT242" s="56"/>
      <c r="DIU242" s="56"/>
      <c r="DIV242" s="56"/>
      <c r="DIW242" s="56"/>
      <c r="DIX242" s="56"/>
      <c r="DIY242" s="56"/>
      <c r="DIZ242" s="56"/>
      <c r="DJA242" s="56"/>
      <c r="DJB242" s="56"/>
      <c r="DJC242" s="56"/>
      <c r="DJD242" s="56"/>
      <c r="DJE242" s="56"/>
      <c r="DJF242" s="56"/>
      <c r="DJG242" s="56"/>
      <c r="DJH242" s="56"/>
      <c r="DJI242" s="56"/>
      <c r="DJJ242" s="56"/>
      <c r="DJK242" s="56"/>
      <c r="DJL242" s="56"/>
      <c r="DJM242" s="56"/>
      <c r="DJN242" s="56"/>
      <c r="DJO242" s="56"/>
      <c r="DJP242" s="56"/>
      <c r="DJQ242" s="56"/>
      <c r="DJR242" s="56"/>
      <c r="DJS242" s="56"/>
      <c r="DJT242" s="56"/>
      <c r="DJU242" s="56"/>
      <c r="DJV242" s="56"/>
      <c r="DJW242" s="56"/>
      <c r="DJX242" s="56"/>
      <c r="DJY242" s="56"/>
      <c r="DJZ242" s="56"/>
      <c r="DKA242" s="56"/>
      <c r="DKB242" s="56"/>
      <c r="DKC242" s="56"/>
      <c r="DKD242" s="56"/>
      <c r="DKE242" s="56"/>
      <c r="DKF242" s="56"/>
      <c r="DKG242" s="56"/>
      <c r="DKH242" s="56"/>
      <c r="DKI242" s="56"/>
      <c r="DKJ242" s="56"/>
      <c r="DKK242" s="56"/>
      <c r="DKL242" s="56"/>
      <c r="DKM242" s="56"/>
      <c r="DKN242" s="56"/>
      <c r="DKO242" s="56"/>
      <c r="DKP242" s="56"/>
      <c r="DKQ242" s="56"/>
      <c r="DKR242" s="56"/>
      <c r="DKS242" s="56"/>
      <c r="DKT242" s="56"/>
      <c r="DKU242" s="56"/>
      <c r="DKV242" s="56"/>
      <c r="DKW242" s="56"/>
      <c r="DKX242" s="56"/>
      <c r="DKY242" s="56"/>
      <c r="DKZ242" s="56"/>
      <c r="DLA242" s="56"/>
      <c r="DLB242" s="56"/>
      <c r="DLC242" s="56"/>
      <c r="DLD242" s="56"/>
      <c r="DLE242" s="56"/>
      <c r="DLF242" s="56"/>
      <c r="DLG242" s="56"/>
      <c r="DLH242" s="56"/>
      <c r="DLI242" s="56"/>
      <c r="DLJ242" s="56"/>
      <c r="DLK242" s="56"/>
      <c r="DLL242" s="56"/>
      <c r="DLM242" s="56"/>
      <c r="DLN242" s="56"/>
      <c r="DLO242" s="56"/>
      <c r="DLP242" s="56"/>
      <c r="DLQ242" s="56"/>
      <c r="DLR242" s="56"/>
      <c r="DLS242" s="56"/>
      <c r="DLT242" s="56"/>
      <c r="DLU242" s="56"/>
      <c r="DLV242" s="56"/>
      <c r="DLW242" s="56"/>
      <c r="DLX242" s="56"/>
      <c r="DLY242" s="56"/>
      <c r="DLZ242" s="56"/>
      <c r="DMA242" s="56"/>
      <c r="DMB242" s="56"/>
      <c r="DMC242" s="56"/>
      <c r="DMD242" s="56"/>
      <c r="DME242" s="56"/>
      <c r="DMF242" s="56"/>
      <c r="DMG242" s="56"/>
      <c r="DMH242" s="56"/>
      <c r="DMI242" s="56"/>
      <c r="DMJ242" s="56"/>
      <c r="DMK242" s="56"/>
      <c r="DML242" s="56"/>
      <c r="DMM242" s="56"/>
      <c r="DMN242" s="56"/>
      <c r="DMO242" s="56"/>
      <c r="DMP242" s="56"/>
      <c r="DMQ242" s="56"/>
      <c r="DMR242" s="56"/>
      <c r="DMS242" s="56"/>
      <c r="DMT242" s="56"/>
      <c r="DMU242" s="56"/>
      <c r="DMV242" s="56"/>
      <c r="DMW242" s="56"/>
      <c r="DMX242" s="56"/>
      <c r="DMY242" s="56"/>
      <c r="DMZ242" s="56"/>
      <c r="DNA242" s="56"/>
      <c r="DNB242" s="56"/>
      <c r="DNC242" s="56"/>
      <c r="DND242" s="56"/>
      <c r="DNE242" s="56"/>
      <c r="DNF242" s="56"/>
      <c r="DNG242" s="56"/>
      <c r="DNH242" s="56"/>
      <c r="DNI242" s="56"/>
      <c r="DNJ242" s="56"/>
      <c r="DNK242" s="56"/>
      <c r="DNL242" s="56"/>
      <c r="DNM242" s="56"/>
      <c r="DNN242" s="56"/>
      <c r="DNO242" s="56"/>
      <c r="DNP242" s="56"/>
      <c r="DNQ242" s="56"/>
      <c r="DNR242" s="56"/>
      <c r="DNS242" s="56"/>
      <c r="DNT242" s="56"/>
      <c r="DNU242" s="56"/>
      <c r="DNV242" s="56"/>
      <c r="DNW242" s="56"/>
      <c r="DNX242" s="56"/>
      <c r="DNY242" s="56"/>
      <c r="DNZ242" s="56"/>
      <c r="DOA242" s="56"/>
      <c r="DOB242" s="56"/>
      <c r="DOC242" s="56"/>
      <c r="DOD242" s="56"/>
      <c r="DOE242" s="56"/>
      <c r="DOF242" s="56"/>
      <c r="DOG242" s="56"/>
      <c r="DOH242" s="56"/>
      <c r="DOI242" s="56"/>
      <c r="DOJ242" s="56"/>
      <c r="DOK242" s="56"/>
      <c r="DOL242" s="56"/>
      <c r="DOM242" s="56"/>
      <c r="DON242" s="56"/>
      <c r="DOO242" s="56"/>
      <c r="DOP242" s="56"/>
      <c r="DOQ242" s="56"/>
      <c r="DOR242" s="56"/>
      <c r="DOS242" s="56"/>
      <c r="DOT242" s="56"/>
      <c r="DOU242" s="56"/>
      <c r="DOV242" s="56"/>
      <c r="DOW242" s="56"/>
      <c r="DOX242" s="56"/>
      <c r="DOY242" s="56"/>
      <c r="DOZ242" s="56"/>
      <c r="DPA242" s="56"/>
      <c r="DPB242" s="56"/>
      <c r="DPC242" s="56"/>
      <c r="DPD242" s="56"/>
      <c r="DPE242" s="56"/>
      <c r="DPF242" s="56"/>
      <c r="DPG242" s="56"/>
      <c r="DPH242" s="56"/>
      <c r="DPI242" s="56"/>
      <c r="DPJ242" s="56"/>
      <c r="DPK242" s="56"/>
      <c r="DPL242" s="56"/>
      <c r="DPM242" s="56"/>
      <c r="DPN242" s="56"/>
      <c r="DPO242" s="56"/>
      <c r="DPP242" s="56"/>
      <c r="DPQ242" s="56"/>
      <c r="DPR242" s="56"/>
      <c r="DPS242" s="56"/>
      <c r="DPT242" s="56"/>
      <c r="DPU242" s="56"/>
      <c r="DPV242" s="56"/>
      <c r="DPW242" s="56"/>
      <c r="DPX242" s="56"/>
      <c r="DPY242" s="56"/>
      <c r="DPZ242" s="56"/>
      <c r="DQA242" s="56"/>
      <c r="DQB242" s="56"/>
      <c r="DQC242" s="56"/>
      <c r="DQD242" s="56"/>
      <c r="DQE242" s="56"/>
      <c r="DQF242" s="56"/>
      <c r="DQG242" s="56"/>
      <c r="DQH242" s="56"/>
      <c r="DQI242" s="56"/>
      <c r="DQJ242" s="56"/>
      <c r="DQK242" s="56"/>
      <c r="DQL242" s="56"/>
      <c r="DQM242" s="56"/>
      <c r="DQN242" s="56"/>
      <c r="DQO242" s="56"/>
      <c r="DQP242" s="56"/>
      <c r="DQQ242" s="56"/>
      <c r="DQR242" s="56"/>
      <c r="DQS242" s="56"/>
      <c r="DQT242" s="56"/>
      <c r="DQU242" s="56"/>
      <c r="DQV242" s="56"/>
      <c r="DQW242" s="56"/>
      <c r="DQX242" s="56"/>
      <c r="DQY242" s="56"/>
      <c r="DQZ242" s="56"/>
      <c r="DRA242" s="56"/>
      <c r="DRB242" s="56"/>
      <c r="DRC242" s="56"/>
      <c r="DRD242" s="56"/>
      <c r="DRE242" s="56"/>
      <c r="DRF242" s="56"/>
      <c r="DRG242" s="56"/>
      <c r="DRH242" s="56"/>
      <c r="DRI242" s="56"/>
      <c r="DRJ242" s="56"/>
      <c r="DRK242" s="56"/>
      <c r="DRL242" s="56"/>
      <c r="DRM242" s="56"/>
      <c r="DRN242" s="56"/>
      <c r="DRO242" s="56"/>
      <c r="DRP242" s="56"/>
      <c r="DRQ242" s="56"/>
      <c r="DRR242" s="56"/>
      <c r="DRS242" s="56"/>
      <c r="DRT242" s="56"/>
      <c r="DRU242" s="56"/>
      <c r="DRV242" s="56"/>
      <c r="DRW242" s="56"/>
      <c r="DRX242" s="56"/>
      <c r="DRY242" s="56"/>
      <c r="DRZ242" s="56"/>
      <c r="DSA242" s="56"/>
      <c r="DSB242" s="56"/>
      <c r="DSC242" s="56"/>
      <c r="DSD242" s="56"/>
      <c r="DSE242" s="56"/>
      <c r="DSF242" s="56"/>
      <c r="DSG242" s="56"/>
      <c r="DSH242" s="56"/>
      <c r="DSI242" s="56"/>
      <c r="DSJ242" s="56"/>
      <c r="DSK242" s="56"/>
      <c r="DSL242" s="56"/>
      <c r="DSM242" s="56"/>
      <c r="DSN242" s="56"/>
      <c r="DSO242" s="56"/>
      <c r="DSP242" s="56"/>
      <c r="DSQ242" s="56"/>
      <c r="DSR242" s="56"/>
      <c r="DSS242" s="56"/>
      <c r="DST242" s="56"/>
      <c r="DSU242" s="56"/>
      <c r="DSV242" s="56"/>
      <c r="DSW242" s="56"/>
      <c r="DSX242" s="56"/>
      <c r="DSY242" s="56"/>
      <c r="DSZ242" s="56"/>
      <c r="DTA242" s="56"/>
      <c r="DTB242" s="56"/>
      <c r="DTC242" s="56"/>
      <c r="DTD242" s="56"/>
      <c r="DTE242" s="56"/>
      <c r="DTF242" s="56"/>
      <c r="DTG242" s="56"/>
      <c r="DTH242" s="56"/>
      <c r="DTI242" s="56"/>
      <c r="DTJ242" s="56"/>
      <c r="DTK242" s="56"/>
      <c r="DTL242" s="56"/>
      <c r="DTM242" s="56"/>
      <c r="DTN242" s="56"/>
      <c r="DTO242" s="56"/>
      <c r="DTP242" s="56"/>
      <c r="DTQ242" s="56"/>
      <c r="DTR242" s="56"/>
      <c r="DTS242" s="56"/>
      <c r="DTT242" s="56"/>
      <c r="DTU242" s="56"/>
      <c r="DTV242" s="56"/>
      <c r="DTW242" s="56"/>
      <c r="DTX242" s="56"/>
      <c r="DTY242" s="56"/>
      <c r="DTZ242" s="56"/>
      <c r="DUA242" s="56"/>
      <c r="DUB242" s="56"/>
      <c r="DUC242" s="56"/>
      <c r="DUD242" s="56"/>
      <c r="DUE242" s="56"/>
      <c r="DUF242" s="56"/>
      <c r="DUG242" s="56"/>
      <c r="DUH242" s="56"/>
      <c r="DUI242" s="56"/>
      <c r="DUJ242" s="56"/>
      <c r="DUK242" s="56"/>
      <c r="DUL242" s="56"/>
      <c r="DUM242" s="56"/>
      <c r="DUN242" s="56"/>
      <c r="DUO242" s="56"/>
      <c r="DUP242" s="56"/>
      <c r="DUQ242" s="56"/>
      <c r="DUR242" s="56"/>
      <c r="DUS242" s="56"/>
      <c r="DUT242" s="56"/>
      <c r="DUU242" s="56"/>
      <c r="DUV242" s="56"/>
      <c r="DUW242" s="56"/>
      <c r="DUX242" s="56"/>
      <c r="DUY242" s="56"/>
      <c r="DUZ242" s="56"/>
      <c r="DVA242" s="56"/>
      <c r="DVB242" s="56"/>
      <c r="DVC242" s="56"/>
      <c r="DVD242" s="56"/>
      <c r="DVE242" s="56"/>
      <c r="DVF242" s="56"/>
      <c r="DVG242" s="56"/>
      <c r="DVH242" s="56"/>
      <c r="DVI242" s="56"/>
      <c r="DVJ242" s="56"/>
      <c r="DVK242" s="56"/>
      <c r="DVL242" s="56"/>
      <c r="DVM242" s="56"/>
      <c r="DVN242" s="56"/>
      <c r="DVO242" s="56"/>
      <c r="DVP242" s="56"/>
      <c r="DVQ242" s="56"/>
      <c r="DVR242" s="56"/>
      <c r="DVS242" s="56"/>
      <c r="DVT242" s="56"/>
      <c r="DVU242" s="56"/>
      <c r="DVV242" s="56"/>
      <c r="DVW242" s="56"/>
      <c r="DVX242" s="56"/>
      <c r="DVY242" s="56"/>
      <c r="DVZ242" s="56"/>
      <c r="DWA242" s="56"/>
      <c r="DWB242" s="56"/>
      <c r="DWC242" s="56"/>
      <c r="DWD242" s="56"/>
      <c r="DWE242" s="56"/>
      <c r="DWF242" s="56"/>
      <c r="DWG242" s="56"/>
      <c r="DWH242" s="56"/>
      <c r="DWI242" s="56"/>
      <c r="DWJ242" s="56"/>
      <c r="DWK242" s="56"/>
      <c r="DWL242" s="56"/>
      <c r="DWM242" s="56"/>
      <c r="DWN242" s="56"/>
      <c r="DWO242" s="56"/>
      <c r="DWP242" s="56"/>
      <c r="DWQ242" s="56"/>
      <c r="DWR242" s="56"/>
      <c r="DWS242" s="56"/>
      <c r="DWT242" s="56"/>
      <c r="DWU242" s="56"/>
      <c r="DWV242" s="56"/>
      <c r="DWW242" s="56"/>
      <c r="DWX242" s="56"/>
      <c r="DWY242" s="56"/>
      <c r="DWZ242" s="56"/>
      <c r="DXA242" s="56"/>
      <c r="DXB242" s="56"/>
      <c r="DXC242" s="56"/>
      <c r="DXD242" s="56"/>
      <c r="DXE242" s="56"/>
      <c r="DXF242" s="56"/>
      <c r="DXG242" s="56"/>
      <c r="DXH242" s="56"/>
      <c r="DXI242" s="56"/>
      <c r="DXJ242" s="56"/>
      <c r="DXK242" s="56"/>
      <c r="DXL242" s="56"/>
      <c r="DXM242" s="56"/>
      <c r="DXN242" s="56"/>
      <c r="DXO242" s="56"/>
      <c r="DXP242" s="56"/>
      <c r="DXQ242" s="56"/>
      <c r="DXR242" s="56"/>
      <c r="DXS242" s="56"/>
      <c r="DXT242" s="56"/>
      <c r="DXU242" s="56"/>
      <c r="DXV242" s="56"/>
      <c r="DXW242" s="56"/>
      <c r="DXX242" s="56"/>
      <c r="DXY242" s="56"/>
      <c r="DXZ242" s="56"/>
      <c r="DYA242" s="56"/>
      <c r="DYB242" s="56"/>
      <c r="DYC242" s="56"/>
      <c r="DYD242" s="56"/>
      <c r="DYE242" s="56"/>
      <c r="DYF242" s="56"/>
      <c r="DYG242" s="56"/>
      <c r="DYH242" s="56"/>
      <c r="DYI242" s="56"/>
      <c r="DYJ242" s="56"/>
      <c r="DYK242" s="56"/>
      <c r="DYL242" s="56"/>
      <c r="DYM242" s="56"/>
      <c r="DYN242" s="56"/>
      <c r="DYO242" s="56"/>
      <c r="DYP242" s="56"/>
      <c r="DYQ242" s="56"/>
      <c r="DYR242" s="56"/>
      <c r="DYS242" s="56"/>
      <c r="DYT242" s="56"/>
      <c r="DYU242" s="56"/>
      <c r="DYV242" s="56"/>
      <c r="DYW242" s="56"/>
      <c r="DYX242" s="56"/>
      <c r="DYY242" s="56"/>
      <c r="DYZ242" s="56"/>
      <c r="DZA242" s="56"/>
      <c r="DZB242" s="56"/>
      <c r="DZC242" s="56"/>
      <c r="DZD242" s="56"/>
      <c r="DZE242" s="56"/>
      <c r="DZF242" s="56"/>
      <c r="DZG242" s="56"/>
      <c r="DZH242" s="56"/>
      <c r="DZI242" s="56"/>
      <c r="DZJ242" s="56"/>
      <c r="DZK242" s="56"/>
      <c r="DZL242" s="56"/>
      <c r="DZM242" s="56"/>
      <c r="DZN242" s="56"/>
      <c r="DZO242" s="56"/>
      <c r="DZP242" s="56"/>
      <c r="DZQ242" s="56"/>
      <c r="DZR242" s="56"/>
      <c r="DZS242" s="56"/>
      <c r="DZT242" s="56"/>
      <c r="DZU242" s="56"/>
      <c r="DZV242" s="56"/>
      <c r="DZW242" s="56"/>
      <c r="DZX242" s="56"/>
      <c r="DZY242" s="56"/>
      <c r="DZZ242" s="56"/>
      <c r="EAA242" s="56"/>
      <c r="EAB242" s="56"/>
      <c r="EAC242" s="56"/>
      <c r="EAD242" s="56"/>
      <c r="EAE242" s="56"/>
      <c r="EAF242" s="56"/>
      <c r="EAG242" s="56"/>
      <c r="EAH242" s="56"/>
      <c r="EAI242" s="56"/>
      <c r="EAJ242" s="56"/>
      <c r="EAK242" s="56"/>
      <c r="EAL242" s="56"/>
      <c r="EAM242" s="56"/>
      <c r="EAN242" s="56"/>
      <c r="EAO242" s="56"/>
      <c r="EAP242" s="56"/>
      <c r="EAQ242" s="56"/>
      <c r="EAR242" s="56"/>
      <c r="EAS242" s="56"/>
      <c r="EAT242" s="56"/>
      <c r="EAU242" s="56"/>
      <c r="EAV242" s="56"/>
      <c r="EAW242" s="56"/>
      <c r="EAX242" s="56"/>
      <c r="EAY242" s="56"/>
      <c r="EAZ242" s="56"/>
      <c r="EBA242" s="56"/>
      <c r="EBB242" s="56"/>
      <c r="EBC242" s="56"/>
      <c r="EBD242" s="56"/>
      <c r="EBE242" s="56"/>
      <c r="EBF242" s="56"/>
      <c r="EBG242" s="56"/>
      <c r="EBH242" s="56"/>
      <c r="EBI242" s="56"/>
      <c r="EBJ242" s="56"/>
      <c r="EBK242" s="56"/>
      <c r="EBL242" s="56"/>
      <c r="EBM242" s="56"/>
      <c r="EBN242" s="56"/>
      <c r="EBO242" s="56"/>
      <c r="EBP242" s="56"/>
      <c r="EBQ242" s="56"/>
      <c r="EBR242" s="56"/>
      <c r="EBS242" s="56"/>
      <c r="EBT242" s="56"/>
      <c r="EBU242" s="56"/>
      <c r="EBV242" s="56"/>
      <c r="EBW242" s="56"/>
      <c r="EBX242" s="56"/>
      <c r="EBY242" s="56"/>
      <c r="EBZ242" s="56"/>
      <c r="ECA242" s="56"/>
      <c r="ECB242" s="56"/>
      <c r="ECC242" s="56"/>
      <c r="ECD242" s="56"/>
      <c r="ECE242" s="56"/>
      <c r="ECF242" s="56"/>
      <c r="ECG242" s="56"/>
      <c r="ECH242" s="56"/>
      <c r="ECI242" s="56"/>
      <c r="ECJ242" s="56"/>
      <c r="ECK242" s="56"/>
      <c r="ECL242" s="56"/>
      <c r="ECM242" s="56"/>
      <c r="ECN242" s="56"/>
      <c r="ECO242" s="56"/>
      <c r="ECP242" s="56"/>
      <c r="ECQ242" s="56"/>
      <c r="ECR242" s="56"/>
      <c r="ECS242" s="56"/>
      <c r="ECT242" s="56"/>
      <c r="ECU242" s="56"/>
      <c r="ECV242" s="56"/>
      <c r="ECW242" s="56"/>
      <c r="ECX242" s="56"/>
      <c r="ECY242" s="56"/>
      <c r="ECZ242" s="56"/>
      <c r="EDA242" s="56"/>
      <c r="EDB242" s="56"/>
      <c r="EDC242" s="56"/>
      <c r="EDD242" s="56"/>
      <c r="EDE242" s="56"/>
      <c r="EDF242" s="56"/>
      <c r="EDG242" s="56"/>
      <c r="EDH242" s="56"/>
      <c r="EDI242" s="56"/>
      <c r="EDJ242" s="56"/>
      <c r="EDK242" s="56"/>
      <c r="EDL242" s="56"/>
      <c r="EDM242" s="56"/>
      <c r="EDN242" s="56"/>
      <c r="EDO242" s="56"/>
      <c r="EDP242" s="56"/>
      <c r="EDQ242" s="56"/>
      <c r="EDR242" s="56"/>
      <c r="EDS242" s="56"/>
      <c r="EDT242" s="56"/>
      <c r="EDU242" s="56"/>
      <c r="EDV242" s="56"/>
      <c r="EDW242" s="56"/>
      <c r="EDX242" s="56"/>
      <c r="EDY242" s="56"/>
      <c r="EDZ242" s="56"/>
      <c r="EEA242" s="56"/>
      <c r="EEB242" s="56"/>
      <c r="EEC242" s="56"/>
      <c r="EED242" s="56"/>
      <c r="EEE242" s="56"/>
      <c r="EEF242" s="56"/>
      <c r="EEG242" s="56"/>
      <c r="EEH242" s="56"/>
      <c r="EEI242" s="56"/>
      <c r="EEJ242" s="56"/>
      <c r="EEK242" s="56"/>
      <c r="EEL242" s="56"/>
      <c r="EEM242" s="56"/>
      <c r="EEN242" s="56"/>
      <c r="EEO242" s="56"/>
      <c r="EEP242" s="56"/>
      <c r="EEQ242" s="56"/>
      <c r="EER242" s="56"/>
      <c r="EES242" s="56"/>
      <c r="EET242" s="56"/>
      <c r="EEU242" s="56"/>
      <c r="EEV242" s="56"/>
      <c r="EEW242" s="56"/>
      <c r="EEX242" s="56"/>
      <c r="EEY242" s="56"/>
      <c r="EEZ242" s="56"/>
      <c r="EFA242" s="56"/>
      <c r="EFB242" s="56"/>
      <c r="EFC242" s="56"/>
      <c r="EFD242" s="56"/>
      <c r="EFE242" s="56"/>
      <c r="EFF242" s="56"/>
      <c r="EFG242" s="56"/>
      <c r="EFH242" s="56"/>
      <c r="EFI242" s="56"/>
      <c r="EFJ242" s="56"/>
      <c r="EFK242" s="56"/>
      <c r="EFL242" s="56"/>
      <c r="EFM242" s="56"/>
      <c r="EFN242" s="56"/>
      <c r="EFO242" s="56"/>
      <c r="EFP242" s="56"/>
      <c r="EFQ242" s="56"/>
      <c r="EFR242" s="56"/>
      <c r="EFS242" s="56"/>
      <c r="EFT242" s="56"/>
      <c r="EFU242" s="56"/>
      <c r="EFV242" s="56"/>
      <c r="EFW242" s="56"/>
      <c r="EFX242" s="56"/>
      <c r="EFY242" s="56"/>
      <c r="EFZ242" s="56"/>
      <c r="EGA242" s="56"/>
      <c r="EGB242" s="56"/>
      <c r="EGC242" s="56"/>
      <c r="EGD242" s="56"/>
      <c r="EGE242" s="56"/>
      <c r="EGF242" s="56"/>
      <c r="EGG242" s="56"/>
      <c r="EGH242" s="56"/>
      <c r="EGI242" s="56"/>
      <c r="EGJ242" s="56"/>
      <c r="EGK242" s="56"/>
      <c r="EGL242" s="56"/>
      <c r="EGM242" s="56"/>
      <c r="EGN242" s="56"/>
      <c r="EGO242" s="56"/>
      <c r="EGP242" s="56"/>
      <c r="EGQ242" s="56"/>
      <c r="EGR242" s="56"/>
      <c r="EGS242" s="56"/>
      <c r="EGT242" s="56"/>
      <c r="EGU242" s="56"/>
      <c r="EGV242" s="56"/>
      <c r="EGW242" s="56"/>
      <c r="EGX242" s="56"/>
      <c r="EGY242" s="56"/>
      <c r="EGZ242" s="56"/>
      <c r="EHA242" s="56"/>
      <c r="EHB242" s="56"/>
      <c r="EHC242" s="56"/>
      <c r="EHD242" s="56"/>
      <c r="EHE242" s="56"/>
      <c r="EHF242" s="56"/>
      <c r="EHG242" s="56"/>
      <c r="EHH242" s="56"/>
      <c r="EHI242" s="56"/>
      <c r="EHJ242" s="56"/>
      <c r="EHK242" s="56"/>
      <c r="EHL242" s="56"/>
      <c r="EHM242" s="56"/>
      <c r="EHN242" s="56"/>
      <c r="EHO242" s="56"/>
      <c r="EHP242" s="56"/>
      <c r="EHQ242" s="56"/>
      <c r="EHR242" s="56"/>
      <c r="EHS242" s="56"/>
      <c r="EHT242" s="56"/>
      <c r="EHU242" s="56"/>
      <c r="EHV242" s="56"/>
      <c r="EHW242" s="56"/>
      <c r="EHX242" s="56"/>
      <c r="EHY242" s="56"/>
      <c r="EHZ242" s="56"/>
      <c r="EIA242" s="56"/>
      <c r="EIB242" s="56"/>
      <c r="EIC242" s="56"/>
      <c r="EID242" s="56"/>
      <c r="EIE242" s="56"/>
      <c r="EIF242" s="56"/>
      <c r="EIG242" s="56"/>
      <c r="EIH242" s="56"/>
      <c r="EII242" s="56"/>
      <c r="EIJ242" s="56"/>
      <c r="EIK242" s="56"/>
      <c r="EIL242" s="56"/>
      <c r="EIM242" s="56"/>
      <c r="EIN242" s="56"/>
      <c r="EIO242" s="56"/>
      <c r="EIP242" s="56"/>
      <c r="EIQ242" s="56"/>
      <c r="EIR242" s="56"/>
      <c r="EIS242" s="56"/>
      <c r="EIT242" s="56"/>
      <c r="EIU242" s="56"/>
      <c r="EIV242" s="56"/>
      <c r="EIW242" s="56"/>
      <c r="EIX242" s="56"/>
      <c r="EIY242" s="56"/>
      <c r="EIZ242" s="56"/>
      <c r="EJA242" s="56"/>
      <c r="EJB242" s="56"/>
      <c r="EJC242" s="56"/>
      <c r="EJD242" s="56"/>
      <c r="EJE242" s="56"/>
      <c r="EJF242" s="56"/>
      <c r="EJG242" s="56"/>
      <c r="EJH242" s="56"/>
      <c r="EJI242" s="56"/>
      <c r="EJJ242" s="56"/>
      <c r="EJK242" s="56"/>
      <c r="EJL242" s="56"/>
      <c r="EJM242" s="56"/>
      <c r="EJN242" s="56"/>
      <c r="EJO242" s="56"/>
      <c r="EJP242" s="56"/>
      <c r="EJQ242" s="56"/>
      <c r="EJR242" s="56"/>
      <c r="EJS242" s="56"/>
      <c r="EJT242" s="56"/>
      <c r="EJU242" s="56"/>
      <c r="EJV242" s="56"/>
      <c r="EJW242" s="56"/>
      <c r="EJX242" s="56"/>
      <c r="EJY242" s="56"/>
      <c r="EJZ242" s="56"/>
      <c r="EKA242" s="56"/>
      <c r="EKB242" s="56"/>
      <c r="EKC242" s="56"/>
      <c r="EKD242" s="56"/>
      <c r="EKE242" s="56"/>
      <c r="EKF242" s="56"/>
      <c r="EKG242" s="56"/>
      <c r="EKH242" s="56"/>
      <c r="EKI242" s="56"/>
      <c r="EKJ242" s="56"/>
      <c r="EKK242" s="56"/>
      <c r="EKL242" s="56"/>
      <c r="EKM242" s="56"/>
      <c r="EKN242" s="56"/>
      <c r="EKO242" s="56"/>
      <c r="EKP242" s="56"/>
      <c r="EKQ242" s="56"/>
      <c r="EKR242" s="56"/>
      <c r="EKS242" s="56"/>
      <c r="EKT242" s="56"/>
      <c r="EKU242" s="56"/>
      <c r="EKV242" s="56"/>
      <c r="EKW242" s="56"/>
      <c r="EKX242" s="56"/>
      <c r="EKY242" s="56"/>
      <c r="EKZ242" s="56"/>
      <c r="ELA242" s="56"/>
      <c r="ELB242" s="56"/>
      <c r="ELC242" s="56"/>
      <c r="ELD242" s="56"/>
      <c r="ELE242" s="56"/>
      <c r="ELF242" s="56"/>
      <c r="ELG242" s="56"/>
      <c r="ELH242" s="56"/>
      <c r="ELI242" s="56"/>
      <c r="ELJ242" s="56"/>
      <c r="ELK242" s="56"/>
      <c r="ELL242" s="56"/>
      <c r="ELM242" s="56"/>
      <c r="ELN242" s="56"/>
      <c r="ELO242" s="56"/>
      <c r="ELP242" s="56"/>
      <c r="ELQ242" s="56"/>
      <c r="ELR242" s="56"/>
      <c r="ELS242" s="56"/>
      <c r="ELT242" s="56"/>
      <c r="ELU242" s="56"/>
      <c r="ELV242" s="56"/>
      <c r="ELW242" s="56"/>
      <c r="ELX242" s="56"/>
      <c r="ELY242" s="56"/>
      <c r="ELZ242" s="56"/>
      <c r="EMA242" s="56"/>
      <c r="EMB242" s="56"/>
      <c r="EMC242" s="56"/>
      <c r="EMD242" s="56"/>
      <c r="EME242" s="56"/>
      <c r="EMF242" s="56"/>
      <c r="EMG242" s="56"/>
      <c r="EMH242" s="56"/>
      <c r="EMI242" s="56"/>
      <c r="EMJ242" s="56"/>
      <c r="EMK242" s="56"/>
      <c r="EML242" s="56"/>
      <c r="EMM242" s="56"/>
      <c r="EMN242" s="56"/>
      <c r="EMO242" s="56"/>
      <c r="EMP242" s="56"/>
      <c r="EMQ242" s="56"/>
      <c r="EMR242" s="56"/>
      <c r="EMS242" s="56"/>
      <c r="EMT242" s="56"/>
      <c r="EMU242" s="56"/>
      <c r="EMV242" s="56"/>
      <c r="EMW242" s="56"/>
      <c r="EMX242" s="56"/>
      <c r="EMY242" s="56"/>
      <c r="EMZ242" s="56"/>
      <c r="ENA242" s="56"/>
      <c r="ENB242" s="56"/>
      <c r="ENC242" s="56"/>
      <c r="END242" s="56"/>
      <c r="ENE242" s="56"/>
      <c r="ENF242" s="56"/>
      <c r="ENG242" s="56"/>
      <c r="ENH242" s="56"/>
      <c r="ENI242" s="56"/>
      <c r="ENJ242" s="56"/>
      <c r="ENK242" s="56"/>
      <c r="ENL242" s="56"/>
      <c r="ENM242" s="56"/>
      <c r="ENN242" s="56"/>
      <c r="ENO242" s="56"/>
      <c r="ENP242" s="56"/>
      <c r="ENQ242" s="56"/>
      <c r="ENR242" s="56"/>
      <c r="ENS242" s="56"/>
      <c r="ENT242" s="56"/>
      <c r="ENU242" s="56"/>
      <c r="ENV242" s="56"/>
      <c r="ENW242" s="56"/>
      <c r="ENX242" s="56"/>
      <c r="ENY242" s="56"/>
      <c r="ENZ242" s="56"/>
      <c r="EOA242" s="56"/>
      <c r="EOB242" s="56"/>
      <c r="EOC242" s="56"/>
      <c r="EOD242" s="56"/>
      <c r="EOE242" s="56"/>
      <c r="EOF242" s="56"/>
      <c r="EOG242" s="56"/>
      <c r="EOH242" s="56"/>
      <c r="EOI242" s="56"/>
      <c r="EOJ242" s="56"/>
      <c r="EOK242" s="56"/>
      <c r="EOL242" s="56"/>
      <c r="EOM242" s="56"/>
      <c r="EON242" s="56"/>
      <c r="EOO242" s="56"/>
      <c r="EOP242" s="56"/>
      <c r="EOQ242" s="56"/>
      <c r="EOR242" s="56"/>
      <c r="EOS242" s="56"/>
      <c r="EOT242" s="56"/>
      <c r="EOU242" s="56"/>
      <c r="EOV242" s="56"/>
      <c r="EOW242" s="56"/>
      <c r="EOX242" s="56"/>
      <c r="EOY242" s="56"/>
      <c r="EOZ242" s="56"/>
      <c r="EPA242" s="56"/>
      <c r="EPB242" s="56"/>
      <c r="EPC242" s="56"/>
      <c r="EPD242" s="56"/>
      <c r="EPE242" s="56"/>
      <c r="EPF242" s="56"/>
      <c r="EPG242" s="56"/>
      <c r="EPH242" s="56"/>
      <c r="EPI242" s="56"/>
      <c r="EPJ242" s="56"/>
      <c r="EPK242" s="56"/>
      <c r="EPL242" s="56"/>
      <c r="EPM242" s="56"/>
      <c r="EPN242" s="56"/>
      <c r="EPO242" s="56"/>
      <c r="EPP242" s="56"/>
      <c r="EPQ242" s="56"/>
      <c r="EPR242" s="56"/>
      <c r="EPS242" s="56"/>
      <c r="EPT242" s="56"/>
      <c r="EPU242" s="56"/>
      <c r="EPV242" s="56"/>
      <c r="EPW242" s="56"/>
      <c r="EPX242" s="56"/>
      <c r="EPY242" s="56"/>
      <c r="EPZ242" s="56"/>
      <c r="EQA242" s="56"/>
      <c r="EQB242" s="56"/>
      <c r="EQC242" s="56"/>
      <c r="EQD242" s="56"/>
      <c r="EQE242" s="56"/>
      <c r="EQF242" s="56"/>
      <c r="EQG242" s="56"/>
      <c r="EQH242" s="56"/>
      <c r="EQI242" s="56"/>
      <c r="EQJ242" s="56"/>
      <c r="EQK242" s="56"/>
      <c r="EQL242" s="56"/>
      <c r="EQM242" s="56"/>
      <c r="EQN242" s="56"/>
      <c r="EQO242" s="56"/>
      <c r="EQP242" s="56"/>
      <c r="EQQ242" s="56"/>
      <c r="EQR242" s="56"/>
      <c r="EQS242" s="56"/>
      <c r="EQT242" s="56"/>
      <c r="EQU242" s="56"/>
      <c r="EQV242" s="56"/>
      <c r="EQW242" s="56"/>
      <c r="EQX242" s="56"/>
      <c r="EQY242" s="56"/>
      <c r="EQZ242" s="56"/>
      <c r="ERA242" s="56"/>
      <c r="ERB242" s="56"/>
      <c r="ERC242" s="56"/>
      <c r="ERD242" s="56"/>
      <c r="ERE242" s="56"/>
      <c r="ERF242" s="56"/>
      <c r="ERG242" s="56"/>
      <c r="ERH242" s="56"/>
      <c r="ERI242" s="56"/>
      <c r="ERJ242" s="56"/>
      <c r="ERK242" s="56"/>
      <c r="ERL242" s="56"/>
      <c r="ERM242" s="56"/>
      <c r="ERN242" s="56"/>
      <c r="ERO242" s="56"/>
      <c r="ERP242" s="56"/>
      <c r="ERQ242" s="56"/>
      <c r="ERR242" s="56"/>
      <c r="ERS242" s="56"/>
      <c r="ERT242" s="56"/>
      <c r="ERU242" s="56"/>
      <c r="ERV242" s="56"/>
      <c r="ERW242" s="56"/>
      <c r="ERX242" s="56"/>
      <c r="ERY242" s="56"/>
      <c r="ERZ242" s="56"/>
      <c r="ESA242" s="56"/>
      <c r="ESB242" s="56"/>
      <c r="ESC242" s="56"/>
      <c r="ESD242" s="56"/>
      <c r="ESE242" s="56"/>
      <c r="ESF242" s="56"/>
      <c r="ESG242" s="56"/>
      <c r="ESH242" s="56"/>
      <c r="ESI242" s="56"/>
      <c r="ESJ242" s="56"/>
      <c r="ESK242" s="56"/>
      <c r="ESL242" s="56"/>
      <c r="ESM242" s="56"/>
      <c r="ESN242" s="56"/>
      <c r="ESO242" s="56"/>
      <c r="ESP242" s="56"/>
      <c r="ESQ242" s="56"/>
      <c r="ESR242" s="56"/>
      <c r="ESS242" s="56"/>
      <c r="EST242" s="56"/>
      <c r="ESU242" s="56"/>
      <c r="ESV242" s="56"/>
      <c r="ESW242" s="56"/>
      <c r="ESX242" s="56"/>
      <c r="ESY242" s="56"/>
      <c r="ESZ242" s="56"/>
      <c r="ETA242" s="56"/>
      <c r="ETB242" s="56"/>
      <c r="ETC242" s="56"/>
      <c r="ETD242" s="56"/>
      <c r="ETE242" s="56"/>
      <c r="ETF242" s="56"/>
      <c r="ETG242" s="56"/>
      <c r="ETH242" s="56"/>
      <c r="ETI242" s="56"/>
      <c r="ETJ242" s="56"/>
      <c r="ETK242" s="56"/>
      <c r="ETL242" s="56"/>
      <c r="ETM242" s="56"/>
      <c r="ETN242" s="56"/>
      <c r="ETO242" s="56"/>
      <c r="ETP242" s="56"/>
      <c r="ETQ242" s="56"/>
      <c r="ETR242" s="56"/>
      <c r="ETS242" s="56"/>
      <c r="ETT242" s="56"/>
      <c r="ETU242" s="56"/>
      <c r="ETV242" s="56"/>
      <c r="ETW242" s="56"/>
      <c r="ETX242" s="56"/>
      <c r="ETY242" s="56"/>
      <c r="ETZ242" s="56"/>
      <c r="EUA242" s="56"/>
      <c r="EUB242" s="56"/>
      <c r="EUC242" s="56"/>
      <c r="EUD242" s="56"/>
      <c r="EUE242" s="56"/>
      <c r="EUF242" s="56"/>
      <c r="EUG242" s="56"/>
      <c r="EUH242" s="56"/>
      <c r="EUI242" s="56"/>
      <c r="EUJ242" s="56"/>
      <c r="EUK242" s="56"/>
      <c r="EUL242" s="56"/>
      <c r="EUM242" s="56"/>
      <c r="EUN242" s="56"/>
      <c r="EUO242" s="56"/>
      <c r="EUP242" s="56"/>
      <c r="EUQ242" s="56"/>
      <c r="EUR242" s="56"/>
      <c r="EUS242" s="56"/>
      <c r="EUT242" s="56"/>
      <c r="EUU242" s="56"/>
      <c r="EUV242" s="56"/>
      <c r="EUW242" s="56"/>
      <c r="EUX242" s="56"/>
      <c r="EUY242" s="56"/>
      <c r="EUZ242" s="56"/>
      <c r="EVA242" s="56"/>
      <c r="EVB242" s="56"/>
      <c r="EVC242" s="56"/>
      <c r="EVD242" s="56"/>
      <c r="EVE242" s="56"/>
      <c r="EVF242" s="56"/>
      <c r="EVG242" s="56"/>
      <c r="EVH242" s="56"/>
      <c r="EVI242" s="56"/>
      <c r="EVJ242" s="56"/>
      <c r="EVK242" s="56"/>
      <c r="EVL242" s="56"/>
      <c r="EVM242" s="56"/>
      <c r="EVN242" s="56"/>
      <c r="EVO242" s="56"/>
      <c r="EVP242" s="56"/>
      <c r="EVQ242" s="56"/>
      <c r="EVR242" s="56"/>
      <c r="EVS242" s="56"/>
      <c r="EVT242" s="56"/>
      <c r="EVU242" s="56"/>
      <c r="EVV242" s="56"/>
      <c r="EVW242" s="56"/>
      <c r="EVX242" s="56"/>
      <c r="EVY242" s="56"/>
      <c r="EVZ242" s="56"/>
      <c r="EWA242" s="56"/>
      <c r="EWB242" s="56"/>
      <c r="EWC242" s="56"/>
      <c r="EWD242" s="56"/>
      <c r="EWE242" s="56"/>
      <c r="EWF242" s="56"/>
      <c r="EWG242" s="56"/>
      <c r="EWH242" s="56"/>
      <c r="EWI242" s="56"/>
      <c r="EWJ242" s="56"/>
      <c r="EWK242" s="56"/>
      <c r="EWL242" s="56"/>
      <c r="EWM242" s="56"/>
      <c r="EWN242" s="56"/>
      <c r="EWO242" s="56"/>
      <c r="EWP242" s="56"/>
      <c r="EWQ242" s="56"/>
      <c r="EWR242" s="56"/>
      <c r="EWS242" s="56"/>
      <c r="EWT242" s="56"/>
      <c r="EWU242" s="56"/>
      <c r="EWV242" s="56"/>
      <c r="EWW242" s="56"/>
      <c r="EWX242" s="56"/>
      <c r="EWY242" s="56"/>
      <c r="EWZ242" s="56"/>
      <c r="EXA242" s="56"/>
      <c r="EXB242" s="56"/>
      <c r="EXC242" s="56"/>
      <c r="EXD242" s="56"/>
      <c r="EXE242" s="56"/>
      <c r="EXF242" s="56"/>
      <c r="EXG242" s="56"/>
      <c r="EXH242" s="56"/>
      <c r="EXI242" s="56"/>
      <c r="EXJ242" s="56"/>
      <c r="EXK242" s="56"/>
      <c r="EXL242" s="56"/>
      <c r="EXM242" s="56"/>
      <c r="EXN242" s="56"/>
      <c r="EXO242" s="56"/>
      <c r="EXP242" s="56"/>
      <c r="EXQ242" s="56"/>
      <c r="EXR242" s="56"/>
      <c r="EXS242" s="56"/>
      <c r="EXT242" s="56"/>
      <c r="EXU242" s="56"/>
      <c r="EXV242" s="56"/>
      <c r="EXW242" s="56"/>
      <c r="EXX242" s="56"/>
      <c r="EXY242" s="56"/>
      <c r="EXZ242" s="56"/>
      <c r="EYA242" s="56"/>
      <c r="EYB242" s="56"/>
      <c r="EYC242" s="56"/>
      <c r="EYD242" s="56"/>
      <c r="EYE242" s="56"/>
      <c r="EYF242" s="56"/>
      <c r="EYG242" s="56"/>
      <c r="EYH242" s="56"/>
      <c r="EYI242" s="56"/>
      <c r="EYJ242" s="56"/>
      <c r="EYK242" s="56"/>
      <c r="EYL242" s="56"/>
      <c r="EYM242" s="56"/>
      <c r="EYN242" s="56"/>
      <c r="EYO242" s="56"/>
      <c r="EYP242" s="56"/>
      <c r="EYQ242" s="56"/>
      <c r="EYR242" s="56"/>
      <c r="EYS242" s="56"/>
      <c r="EYT242" s="56"/>
      <c r="EYU242" s="56"/>
      <c r="EYV242" s="56"/>
      <c r="EYW242" s="56"/>
      <c r="EYX242" s="56"/>
      <c r="EYY242" s="56"/>
      <c r="EYZ242" s="56"/>
      <c r="EZA242" s="56"/>
      <c r="EZB242" s="56"/>
      <c r="EZC242" s="56"/>
      <c r="EZD242" s="56"/>
      <c r="EZE242" s="56"/>
      <c r="EZF242" s="56"/>
      <c r="EZG242" s="56"/>
      <c r="EZH242" s="56"/>
      <c r="EZI242" s="56"/>
      <c r="EZJ242" s="56"/>
      <c r="EZK242" s="56"/>
      <c r="EZL242" s="56"/>
      <c r="EZM242" s="56"/>
      <c r="EZN242" s="56"/>
      <c r="EZO242" s="56"/>
      <c r="EZP242" s="56"/>
      <c r="EZQ242" s="56"/>
      <c r="EZR242" s="56"/>
      <c r="EZS242" s="56"/>
      <c r="EZT242" s="56"/>
      <c r="EZU242" s="56"/>
      <c r="EZV242" s="56"/>
      <c r="EZW242" s="56"/>
      <c r="EZX242" s="56"/>
      <c r="EZY242" s="56"/>
      <c r="EZZ242" s="56"/>
      <c r="FAA242" s="56"/>
      <c r="FAB242" s="56"/>
      <c r="FAC242" s="56"/>
      <c r="FAD242" s="56"/>
      <c r="FAE242" s="56"/>
      <c r="FAF242" s="56"/>
      <c r="FAG242" s="56"/>
      <c r="FAH242" s="56"/>
      <c r="FAI242" s="56"/>
      <c r="FAJ242" s="56"/>
      <c r="FAK242" s="56"/>
      <c r="FAL242" s="56"/>
      <c r="FAM242" s="56"/>
      <c r="FAN242" s="56"/>
      <c r="FAO242" s="56"/>
      <c r="FAP242" s="56"/>
      <c r="FAQ242" s="56"/>
      <c r="FAR242" s="56"/>
      <c r="FAS242" s="56"/>
      <c r="FAT242" s="56"/>
      <c r="FAU242" s="56"/>
      <c r="FAV242" s="56"/>
      <c r="FAW242" s="56"/>
      <c r="FAX242" s="56"/>
      <c r="FAY242" s="56"/>
      <c r="FAZ242" s="56"/>
      <c r="FBA242" s="56"/>
      <c r="FBB242" s="56"/>
      <c r="FBC242" s="56"/>
      <c r="FBD242" s="56"/>
      <c r="FBE242" s="56"/>
      <c r="FBF242" s="56"/>
      <c r="FBG242" s="56"/>
      <c r="FBH242" s="56"/>
      <c r="FBI242" s="56"/>
      <c r="FBJ242" s="56"/>
      <c r="FBK242" s="56"/>
      <c r="FBL242" s="56"/>
      <c r="FBM242" s="56"/>
      <c r="FBN242" s="56"/>
      <c r="FBO242" s="56"/>
      <c r="FBP242" s="56"/>
      <c r="FBQ242" s="56"/>
      <c r="FBR242" s="56"/>
      <c r="FBS242" s="56"/>
      <c r="FBT242" s="56"/>
      <c r="FBU242" s="56"/>
      <c r="FBV242" s="56"/>
      <c r="FBW242" s="56"/>
      <c r="FBX242" s="56"/>
      <c r="FBY242" s="56"/>
      <c r="FBZ242" s="56"/>
      <c r="FCA242" s="56"/>
      <c r="FCB242" s="56"/>
      <c r="FCC242" s="56"/>
      <c r="FCD242" s="56"/>
      <c r="FCE242" s="56"/>
      <c r="FCF242" s="56"/>
      <c r="FCG242" s="56"/>
      <c r="FCH242" s="56"/>
      <c r="FCI242" s="56"/>
      <c r="FCJ242" s="56"/>
      <c r="FCK242" s="56"/>
      <c r="FCL242" s="56"/>
      <c r="FCM242" s="56"/>
      <c r="FCN242" s="56"/>
      <c r="FCO242" s="56"/>
      <c r="FCP242" s="56"/>
      <c r="FCQ242" s="56"/>
      <c r="FCR242" s="56"/>
      <c r="FCS242" s="56"/>
      <c r="FCT242" s="56"/>
      <c r="FCU242" s="56"/>
      <c r="FCV242" s="56"/>
      <c r="FCW242" s="56"/>
      <c r="FCX242" s="56"/>
      <c r="FCY242" s="56"/>
      <c r="FCZ242" s="56"/>
      <c r="FDA242" s="56"/>
      <c r="FDB242" s="56"/>
      <c r="FDC242" s="56"/>
      <c r="FDD242" s="56"/>
      <c r="FDE242" s="56"/>
      <c r="FDF242" s="56"/>
      <c r="FDG242" s="56"/>
      <c r="FDH242" s="56"/>
      <c r="FDI242" s="56"/>
      <c r="FDJ242" s="56"/>
      <c r="FDK242" s="56"/>
      <c r="FDL242" s="56"/>
      <c r="FDM242" s="56"/>
      <c r="FDN242" s="56"/>
      <c r="FDO242" s="56"/>
      <c r="FDP242" s="56"/>
      <c r="FDQ242" s="56"/>
      <c r="FDR242" s="56"/>
      <c r="FDS242" s="56"/>
      <c r="FDT242" s="56"/>
      <c r="FDU242" s="56"/>
      <c r="FDV242" s="56"/>
      <c r="FDW242" s="56"/>
      <c r="FDX242" s="56"/>
      <c r="FDY242" s="56"/>
      <c r="FDZ242" s="56"/>
      <c r="FEA242" s="56"/>
      <c r="FEB242" s="56"/>
      <c r="FEC242" s="56"/>
      <c r="FED242" s="56"/>
      <c r="FEE242" s="56"/>
      <c r="FEF242" s="56"/>
      <c r="FEG242" s="56"/>
      <c r="FEH242" s="56"/>
      <c r="FEI242" s="56"/>
      <c r="FEJ242" s="56"/>
      <c r="FEK242" s="56"/>
      <c r="FEL242" s="56"/>
      <c r="FEM242" s="56"/>
      <c r="FEN242" s="56"/>
      <c r="FEO242" s="56"/>
      <c r="FEP242" s="56"/>
      <c r="FEQ242" s="56"/>
      <c r="FER242" s="56"/>
      <c r="FES242" s="56"/>
      <c r="FET242" s="56"/>
      <c r="FEU242" s="56"/>
      <c r="FEV242" s="56"/>
      <c r="FEW242" s="56"/>
      <c r="FEX242" s="56"/>
      <c r="FEY242" s="56"/>
      <c r="FEZ242" s="56"/>
      <c r="FFA242" s="56"/>
      <c r="FFB242" s="56"/>
      <c r="FFC242" s="56"/>
      <c r="FFD242" s="56"/>
      <c r="FFE242" s="56"/>
      <c r="FFF242" s="56"/>
      <c r="FFG242" s="56"/>
      <c r="FFH242" s="56"/>
      <c r="FFI242" s="56"/>
      <c r="FFJ242" s="56"/>
      <c r="FFK242" s="56"/>
      <c r="FFL242" s="56"/>
      <c r="FFM242" s="56"/>
      <c r="FFN242" s="56"/>
      <c r="FFO242" s="56"/>
      <c r="FFP242" s="56"/>
      <c r="FFQ242" s="56"/>
      <c r="FFR242" s="56"/>
      <c r="FFS242" s="56"/>
      <c r="FFT242" s="56"/>
      <c r="FFU242" s="56"/>
      <c r="FFV242" s="56"/>
      <c r="FFW242" s="56"/>
      <c r="FFX242" s="56"/>
      <c r="FFY242" s="56"/>
      <c r="FFZ242" s="56"/>
      <c r="FGA242" s="56"/>
      <c r="FGB242" s="56"/>
      <c r="FGC242" s="56"/>
      <c r="FGD242" s="56"/>
      <c r="FGE242" s="56"/>
      <c r="FGF242" s="56"/>
      <c r="FGG242" s="56"/>
      <c r="FGH242" s="56"/>
      <c r="FGI242" s="56"/>
      <c r="FGJ242" s="56"/>
      <c r="FGK242" s="56"/>
      <c r="FGL242" s="56"/>
      <c r="FGM242" s="56"/>
      <c r="FGN242" s="56"/>
      <c r="FGO242" s="56"/>
      <c r="FGP242" s="56"/>
      <c r="FGQ242" s="56"/>
      <c r="FGR242" s="56"/>
      <c r="FGS242" s="56"/>
      <c r="FGT242" s="56"/>
      <c r="FGU242" s="56"/>
      <c r="FGV242" s="56"/>
      <c r="FGW242" s="56"/>
      <c r="FGX242" s="56"/>
      <c r="FGY242" s="56"/>
      <c r="FGZ242" s="56"/>
      <c r="FHA242" s="56"/>
      <c r="FHB242" s="56"/>
      <c r="FHC242" s="56"/>
      <c r="FHD242" s="56"/>
      <c r="FHE242" s="56"/>
      <c r="FHF242" s="56"/>
      <c r="FHG242" s="56"/>
      <c r="FHH242" s="56"/>
      <c r="FHI242" s="56"/>
      <c r="FHJ242" s="56"/>
      <c r="FHK242" s="56"/>
      <c r="FHL242" s="56"/>
      <c r="FHM242" s="56"/>
      <c r="FHN242" s="56"/>
      <c r="FHO242" s="56"/>
      <c r="FHP242" s="56"/>
      <c r="FHQ242" s="56"/>
      <c r="FHR242" s="56"/>
      <c r="FHS242" s="56"/>
      <c r="FHT242" s="56"/>
      <c r="FHU242" s="56"/>
      <c r="FHV242" s="56"/>
      <c r="FHW242" s="56"/>
      <c r="FHX242" s="56"/>
      <c r="FHY242" s="56"/>
      <c r="FHZ242" s="56"/>
      <c r="FIA242" s="56"/>
      <c r="FIB242" s="56"/>
      <c r="FIC242" s="56"/>
      <c r="FID242" s="56"/>
      <c r="FIE242" s="56"/>
      <c r="FIF242" s="56"/>
      <c r="FIG242" s="56"/>
      <c r="FIH242" s="56"/>
      <c r="FII242" s="56"/>
      <c r="FIJ242" s="56"/>
      <c r="FIK242" s="56"/>
      <c r="FIL242" s="56"/>
      <c r="FIM242" s="56"/>
      <c r="FIN242" s="56"/>
      <c r="FIO242" s="56"/>
      <c r="FIP242" s="56"/>
      <c r="FIQ242" s="56"/>
      <c r="FIR242" s="56"/>
      <c r="FIS242" s="56"/>
      <c r="FIT242" s="56"/>
      <c r="FIU242" s="56"/>
      <c r="FIV242" s="56"/>
      <c r="FIW242" s="56"/>
      <c r="FIX242" s="56"/>
      <c r="FIY242" s="56"/>
      <c r="FIZ242" s="56"/>
      <c r="FJA242" s="56"/>
      <c r="FJB242" s="56"/>
      <c r="FJC242" s="56"/>
      <c r="FJD242" s="56"/>
      <c r="FJE242" s="56"/>
      <c r="FJF242" s="56"/>
      <c r="FJG242" s="56"/>
      <c r="FJH242" s="56"/>
      <c r="FJI242" s="56"/>
      <c r="FJJ242" s="56"/>
      <c r="FJK242" s="56"/>
      <c r="FJL242" s="56"/>
      <c r="FJM242" s="56"/>
      <c r="FJN242" s="56"/>
      <c r="FJO242" s="56"/>
      <c r="FJP242" s="56"/>
      <c r="FJQ242" s="56"/>
      <c r="FJR242" s="56"/>
      <c r="FJS242" s="56"/>
      <c r="FJT242" s="56"/>
      <c r="FJU242" s="56"/>
      <c r="FJV242" s="56"/>
      <c r="FJW242" s="56"/>
      <c r="FJX242" s="56"/>
      <c r="FJY242" s="56"/>
      <c r="FJZ242" s="56"/>
      <c r="FKA242" s="56"/>
      <c r="FKB242" s="56"/>
      <c r="FKC242" s="56"/>
      <c r="FKD242" s="56"/>
      <c r="FKE242" s="56"/>
      <c r="FKF242" s="56"/>
      <c r="FKG242" s="56"/>
      <c r="FKH242" s="56"/>
      <c r="FKI242" s="56"/>
      <c r="FKJ242" s="56"/>
      <c r="FKK242" s="56"/>
      <c r="FKL242" s="56"/>
      <c r="FKM242" s="56"/>
      <c r="FKN242" s="56"/>
      <c r="FKO242" s="56"/>
      <c r="FKP242" s="56"/>
      <c r="FKQ242" s="56"/>
      <c r="FKR242" s="56"/>
      <c r="FKS242" s="56"/>
      <c r="FKT242" s="56"/>
      <c r="FKU242" s="56"/>
      <c r="FKV242" s="56"/>
      <c r="FKW242" s="56"/>
      <c r="FKX242" s="56"/>
      <c r="FKY242" s="56"/>
      <c r="FKZ242" s="56"/>
      <c r="FLA242" s="56"/>
      <c r="FLB242" s="56"/>
      <c r="FLC242" s="56"/>
      <c r="FLD242" s="56"/>
      <c r="FLE242" s="56"/>
      <c r="FLF242" s="56"/>
      <c r="FLG242" s="56"/>
      <c r="FLH242" s="56"/>
      <c r="FLI242" s="56"/>
      <c r="FLJ242" s="56"/>
      <c r="FLK242" s="56"/>
      <c r="FLL242" s="56"/>
      <c r="FLM242" s="56"/>
      <c r="FLN242" s="56"/>
      <c r="FLO242" s="56"/>
      <c r="FLP242" s="56"/>
      <c r="FLQ242" s="56"/>
      <c r="FLR242" s="56"/>
      <c r="FLS242" s="56"/>
      <c r="FLT242" s="56"/>
      <c r="FLU242" s="56"/>
      <c r="FLV242" s="56"/>
      <c r="FLW242" s="56"/>
      <c r="FLX242" s="56"/>
      <c r="FLY242" s="56"/>
      <c r="FLZ242" s="56"/>
      <c r="FMA242" s="56"/>
      <c r="FMB242" s="56"/>
      <c r="FMC242" s="56"/>
      <c r="FMD242" s="56"/>
      <c r="FME242" s="56"/>
      <c r="FMF242" s="56"/>
      <c r="FMG242" s="56"/>
      <c r="FMH242" s="56"/>
      <c r="FMI242" s="56"/>
      <c r="FMJ242" s="56"/>
      <c r="FMK242" s="56"/>
      <c r="FML242" s="56"/>
      <c r="FMM242" s="56"/>
      <c r="FMN242" s="56"/>
      <c r="FMO242" s="56"/>
      <c r="FMP242" s="56"/>
      <c r="FMQ242" s="56"/>
      <c r="FMR242" s="56"/>
      <c r="FMS242" s="56"/>
      <c r="FMT242" s="56"/>
      <c r="FMU242" s="56"/>
      <c r="FMV242" s="56"/>
      <c r="FMW242" s="56"/>
      <c r="FMX242" s="56"/>
      <c r="FMY242" s="56"/>
      <c r="FMZ242" s="56"/>
      <c r="FNA242" s="56"/>
      <c r="FNB242" s="56"/>
      <c r="FNC242" s="56"/>
      <c r="FND242" s="56"/>
      <c r="FNE242" s="56"/>
      <c r="FNF242" s="56"/>
      <c r="FNG242" s="56"/>
      <c r="FNH242" s="56"/>
      <c r="FNI242" s="56"/>
      <c r="FNJ242" s="56"/>
      <c r="FNK242" s="56"/>
      <c r="FNL242" s="56"/>
      <c r="FNM242" s="56"/>
      <c r="FNN242" s="56"/>
      <c r="FNO242" s="56"/>
      <c r="FNP242" s="56"/>
      <c r="FNQ242" s="56"/>
      <c r="FNR242" s="56"/>
      <c r="FNS242" s="56"/>
      <c r="FNT242" s="56"/>
      <c r="FNU242" s="56"/>
      <c r="FNV242" s="56"/>
      <c r="FNW242" s="56"/>
      <c r="FNX242" s="56"/>
      <c r="FNY242" s="56"/>
      <c r="FNZ242" s="56"/>
      <c r="FOA242" s="56"/>
      <c r="FOB242" s="56"/>
      <c r="FOC242" s="56"/>
      <c r="FOD242" s="56"/>
      <c r="FOE242" s="56"/>
      <c r="FOF242" s="56"/>
      <c r="FOG242" s="56"/>
      <c r="FOH242" s="56"/>
      <c r="FOI242" s="56"/>
      <c r="FOJ242" s="56"/>
      <c r="FOK242" s="56"/>
      <c r="FOL242" s="56"/>
      <c r="FOM242" s="56"/>
      <c r="FON242" s="56"/>
      <c r="FOO242" s="56"/>
      <c r="FOP242" s="56"/>
      <c r="FOQ242" s="56"/>
      <c r="FOR242" s="56"/>
      <c r="FOS242" s="56"/>
      <c r="FOT242" s="56"/>
      <c r="FOU242" s="56"/>
      <c r="FOV242" s="56"/>
      <c r="FOW242" s="56"/>
      <c r="FOX242" s="56"/>
      <c r="FOY242" s="56"/>
      <c r="FOZ242" s="56"/>
      <c r="FPA242" s="56"/>
      <c r="FPB242" s="56"/>
      <c r="FPC242" s="56"/>
      <c r="FPD242" s="56"/>
      <c r="FPE242" s="56"/>
      <c r="FPF242" s="56"/>
      <c r="FPG242" s="56"/>
      <c r="FPH242" s="56"/>
      <c r="FPI242" s="56"/>
      <c r="FPJ242" s="56"/>
      <c r="FPK242" s="56"/>
      <c r="FPL242" s="56"/>
      <c r="FPM242" s="56"/>
      <c r="FPN242" s="56"/>
      <c r="FPO242" s="56"/>
      <c r="FPP242" s="56"/>
      <c r="FPQ242" s="56"/>
      <c r="FPR242" s="56"/>
      <c r="FPS242" s="56"/>
      <c r="FPT242" s="56"/>
      <c r="FPU242" s="56"/>
      <c r="FPV242" s="56"/>
      <c r="FPW242" s="56"/>
      <c r="FPX242" s="56"/>
      <c r="FPY242" s="56"/>
      <c r="FPZ242" s="56"/>
      <c r="FQA242" s="56"/>
      <c r="FQB242" s="56"/>
      <c r="FQC242" s="56"/>
      <c r="FQD242" s="56"/>
      <c r="FQE242" s="56"/>
      <c r="FQF242" s="56"/>
      <c r="FQG242" s="56"/>
      <c r="FQH242" s="56"/>
      <c r="FQI242" s="56"/>
      <c r="FQJ242" s="56"/>
      <c r="FQK242" s="56"/>
      <c r="FQL242" s="56"/>
      <c r="FQM242" s="56"/>
      <c r="FQN242" s="56"/>
      <c r="FQO242" s="56"/>
      <c r="FQP242" s="56"/>
      <c r="FQQ242" s="56"/>
      <c r="FQR242" s="56"/>
      <c r="FQS242" s="56"/>
      <c r="FQT242" s="56"/>
      <c r="FQU242" s="56"/>
      <c r="FQV242" s="56"/>
      <c r="FQW242" s="56"/>
      <c r="FQX242" s="56"/>
      <c r="FQY242" s="56"/>
      <c r="FQZ242" s="56"/>
      <c r="FRA242" s="56"/>
      <c r="FRB242" s="56"/>
      <c r="FRC242" s="56"/>
      <c r="FRD242" s="56"/>
      <c r="FRE242" s="56"/>
      <c r="FRF242" s="56"/>
      <c r="FRG242" s="56"/>
      <c r="FRH242" s="56"/>
      <c r="FRI242" s="56"/>
      <c r="FRJ242" s="56"/>
      <c r="FRK242" s="56"/>
      <c r="FRL242" s="56"/>
      <c r="FRM242" s="56"/>
      <c r="FRN242" s="56"/>
      <c r="FRO242" s="56"/>
      <c r="FRP242" s="56"/>
      <c r="FRQ242" s="56"/>
      <c r="FRR242" s="56"/>
      <c r="FRS242" s="56"/>
      <c r="FRT242" s="56"/>
      <c r="FRU242" s="56"/>
      <c r="FRV242" s="56"/>
      <c r="FRW242" s="56"/>
      <c r="FRX242" s="56"/>
      <c r="FRY242" s="56"/>
      <c r="FRZ242" s="56"/>
      <c r="FSA242" s="56"/>
      <c r="FSB242" s="56"/>
      <c r="FSC242" s="56"/>
      <c r="FSD242" s="56"/>
      <c r="FSE242" s="56"/>
      <c r="FSF242" s="56"/>
      <c r="FSG242" s="56"/>
      <c r="FSH242" s="56"/>
      <c r="FSI242" s="56"/>
      <c r="FSJ242" s="56"/>
      <c r="FSK242" s="56"/>
      <c r="FSL242" s="56"/>
      <c r="FSM242" s="56"/>
      <c r="FSN242" s="56"/>
      <c r="FSO242" s="56"/>
      <c r="FSP242" s="56"/>
      <c r="FSQ242" s="56"/>
      <c r="FSR242" s="56"/>
      <c r="FSS242" s="56"/>
      <c r="FST242" s="56"/>
      <c r="FSU242" s="56"/>
      <c r="FSV242" s="56"/>
      <c r="FSW242" s="56"/>
      <c r="FSX242" s="56"/>
      <c r="FSY242" s="56"/>
      <c r="FSZ242" s="56"/>
      <c r="FTA242" s="56"/>
      <c r="FTB242" s="56"/>
      <c r="FTC242" s="56"/>
      <c r="FTD242" s="56"/>
      <c r="FTE242" s="56"/>
      <c r="FTF242" s="56"/>
      <c r="FTG242" s="56"/>
      <c r="FTH242" s="56"/>
      <c r="FTI242" s="56"/>
      <c r="FTJ242" s="56"/>
      <c r="FTK242" s="56"/>
      <c r="FTL242" s="56"/>
      <c r="FTM242" s="56"/>
      <c r="FTN242" s="56"/>
      <c r="FTO242" s="56"/>
      <c r="FTP242" s="56"/>
      <c r="FTQ242" s="56"/>
      <c r="FTR242" s="56"/>
      <c r="FTS242" s="56"/>
      <c r="FTT242" s="56"/>
      <c r="FTU242" s="56"/>
      <c r="FTV242" s="56"/>
      <c r="FTW242" s="56"/>
      <c r="FTX242" s="56"/>
      <c r="FTY242" s="56"/>
      <c r="FTZ242" s="56"/>
      <c r="FUA242" s="56"/>
      <c r="FUB242" s="56"/>
      <c r="FUC242" s="56"/>
      <c r="FUD242" s="56"/>
      <c r="FUE242" s="56"/>
      <c r="FUF242" s="56"/>
      <c r="FUG242" s="56"/>
      <c r="FUH242" s="56"/>
      <c r="FUI242" s="56"/>
      <c r="FUJ242" s="56"/>
      <c r="FUK242" s="56"/>
      <c r="FUL242" s="56"/>
      <c r="FUM242" s="56"/>
      <c r="FUN242" s="56"/>
      <c r="FUO242" s="56"/>
      <c r="FUP242" s="56"/>
      <c r="FUQ242" s="56"/>
      <c r="FUR242" s="56"/>
      <c r="FUS242" s="56"/>
      <c r="FUT242" s="56"/>
      <c r="FUU242" s="56"/>
      <c r="FUV242" s="56"/>
      <c r="FUW242" s="56"/>
      <c r="FUX242" s="56"/>
      <c r="FUY242" s="56"/>
      <c r="FUZ242" s="56"/>
      <c r="FVA242" s="56"/>
      <c r="FVB242" s="56"/>
      <c r="FVC242" s="56"/>
      <c r="FVD242" s="56"/>
      <c r="FVE242" s="56"/>
      <c r="FVF242" s="56"/>
      <c r="FVG242" s="56"/>
      <c r="FVH242" s="56"/>
      <c r="FVI242" s="56"/>
      <c r="FVJ242" s="56"/>
      <c r="FVK242" s="56"/>
      <c r="FVL242" s="56"/>
      <c r="FVM242" s="56"/>
      <c r="FVN242" s="56"/>
      <c r="FVO242" s="56"/>
      <c r="FVP242" s="56"/>
      <c r="FVQ242" s="56"/>
      <c r="FVR242" s="56"/>
      <c r="FVS242" s="56"/>
      <c r="FVT242" s="56"/>
      <c r="FVU242" s="56"/>
      <c r="FVV242" s="56"/>
      <c r="FVW242" s="56"/>
      <c r="FVX242" s="56"/>
      <c r="FVY242" s="56"/>
      <c r="FVZ242" s="56"/>
      <c r="FWA242" s="56"/>
      <c r="FWB242" s="56"/>
      <c r="FWC242" s="56"/>
      <c r="FWD242" s="56"/>
      <c r="FWE242" s="56"/>
      <c r="FWF242" s="56"/>
      <c r="FWG242" s="56"/>
      <c r="FWH242" s="56"/>
      <c r="FWI242" s="56"/>
      <c r="FWJ242" s="56"/>
      <c r="FWK242" s="56"/>
      <c r="FWL242" s="56"/>
      <c r="FWM242" s="56"/>
      <c r="FWN242" s="56"/>
      <c r="FWO242" s="56"/>
      <c r="FWP242" s="56"/>
      <c r="FWQ242" s="56"/>
      <c r="FWR242" s="56"/>
      <c r="FWS242" s="56"/>
      <c r="FWT242" s="56"/>
      <c r="FWU242" s="56"/>
      <c r="FWV242" s="56"/>
      <c r="FWW242" s="56"/>
      <c r="FWX242" s="56"/>
      <c r="FWY242" s="56"/>
      <c r="FWZ242" s="56"/>
      <c r="FXA242" s="56"/>
      <c r="FXB242" s="56"/>
      <c r="FXC242" s="56"/>
      <c r="FXD242" s="56"/>
      <c r="FXE242" s="56"/>
      <c r="FXF242" s="56"/>
      <c r="FXG242" s="56"/>
      <c r="FXH242" s="56"/>
      <c r="FXI242" s="56"/>
      <c r="FXJ242" s="56"/>
      <c r="FXK242" s="56"/>
      <c r="FXL242" s="56"/>
      <c r="FXM242" s="56"/>
      <c r="FXN242" s="56"/>
      <c r="FXO242" s="56"/>
      <c r="FXP242" s="56"/>
      <c r="FXQ242" s="56"/>
      <c r="FXR242" s="56"/>
      <c r="FXS242" s="56"/>
      <c r="FXT242" s="56"/>
      <c r="FXU242" s="56"/>
      <c r="FXV242" s="56"/>
      <c r="FXW242" s="56"/>
      <c r="FXX242" s="56"/>
      <c r="FXY242" s="56"/>
      <c r="FXZ242" s="56"/>
      <c r="FYA242" s="56"/>
      <c r="FYB242" s="56"/>
      <c r="FYC242" s="56"/>
      <c r="FYD242" s="56"/>
      <c r="FYE242" s="56"/>
      <c r="FYF242" s="56"/>
      <c r="FYG242" s="56"/>
      <c r="FYH242" s="56"/>
      <c r="FYI242" s="56"/>
      <c r="FYJ242" s="56"/>
      <c r="FYK242" s="56"/>
      <c r="FYL242" s="56"/>
      <c r="FYM242" s="56"/>
      <c r="FYN242" s="56"/>
      <c r="FYO242" s="56"/>
      <c r="FYP242" s="56"/>
      <c r="FYQ242" s="56"/>
      <c r="FYR242" s="56"/>
      <c r="FYS242" s="56"/>
      <c r="FYT242" s="56"/>
      <c r="FYU242" s="56"/>
      <c r="FYV242" s="56"/>
      <c r="FYW242" s="56"/>
      <c r="FYX242" s="56"/>
      <c r="FYY242" s="56"/>
      <c r="FYZ242" s="56"/>
      <c r="FZA242" s="56"/>
      <c r="FZB242" s="56"/>
      <c r="FZC242" s="56"/>
      <c r="FZD242" s="56"/>
      <c r="FZE242" s="56"/>
      <c r="FZF242" s="56"/>
      <c r="FZG242" s="56"/>
      <c r="FZH242" s="56"/>
      <c r="FZI242" s="56"/>
      <c r="FZJ242" s="56"/>
      <c r="FZK242" s="56"/>
      <c r="FZL242" s="56"/>
      <c r="FZM242" s="56"/>
      <c r="FZN242" s="56"/>
      <c r="FZO242" s="56"/>
      <c r="FZP242" s="56"/>
      <c r="FZQ242" s="56"/>
      <c r="FZR242" s="56"/>
      <c r="FZS242" s="56"/>
      <c r="FZT242" s="56"/>
      <c r="FZU242" s="56"/>
      <c r="FZV242" s="56"/>
      <c r="FZW242" s="56"/>
      <c r="FZX242" s="56"/>
      <c r="FZY242" s="56"/>
      <c r="FZZ242" s="56"/>
      <c r="GAA242" s="56"/>
      <c r="GAB242" s="56"/>
      <c r="GAC242" s="56"/>
      <c r="GAD242" s="56"/>
      <c r="GAE242" s="56"/>
      <c r="GAF242" s="56"/>
      <c r="GAG242" s="56"/>
      <c r="GAH242" s="56"/>
      <c r="GAI242" s="56"/>
      <c r="GAJ242" s="56"/>
      <c r="GAK242" s="56"/>
      <c r="GAL242" s="56"/>
      <c r="GAM242" s="56"/>
      <c r="GAN242" s="56"/>
      <c r="GAO242" s="56"/>
      <c r="GAP242" s="56"/>
      <c r="GAQ242" s="56"/>
      <c r="GAR242" s="56"/>
      <c r="GAS242" s="56"/>
      <c r="GAT242" s="56"/>
      <c r="GAU242" s="56"/>
      <c r="GAV242" s="56"/>
      <c r="GAW242" s="56"/>
      <c r="GAX242" s="56"/>
      <c r="GAY242" s="56"/>
      <c r="GAZ242" s="56"/>
      <c r="GBA242" s="56"/>
      <c r="GBB242" s="56"/>
      <c r="GBC242" s="56"/>
      <c r="GBD242" s="56"/>
      <c r="GBE242" s="56"/>
      <c r="GBF242" s="56"/>
      <c r="GBG242" s="56"/>
      <c r="GBH242" s="56"/>
      <c r="GBI242" s="56"/>
      <c r="GBJ242" s="56"/>
      <c r="GBK242" s="56"/>
      <c r="GBL242" s="56"/>
      <c r="GBM242" s="56"/>
      <c r="GBN242" s="56"/>
      <c r="GBO242" s="56"/>
      <c r="GBP242" s="56"/>
      <c r="GBQ242" s="56"/>
      <c r="GBR242" s="56"/>
      <c r="GBS242" s="56"/>
      <c r="GBT242" s="56"/>
      <c r="GBU242" s="56"/>
      <c r="GBV242" s="56"/>
      <c r="GBW242" s="56"/>
      <c r="GBX242" s="56"/>
      <c r="GBY242" s="56"/>
      <c r="GBZ242" s="56"/>
      <c r="GCA242" s="56"/>
      <c r="GCB242" s="56"/>
      <c r="GCC242" s="56"/>
      <c r="GCD242" s="56"/>
      <c r="GCE242" s="56"/>
      <c r="GCF242" s="56"/>
      <c r="GCG242" s="56"/>
      <c r="GCH242" s="56"/>
      <c r="GCI242" s="56"/>
      <c r="GCJ242" s="56"/>
      <c r="GCK242" s="56"/>
      <c r="GCL242" s="56"/>
      <c r="GCM242" s="56"/>
      <c r="GCN242" s="56"/>
      <c r="GCO242" s="56"/>
      <c r="GCP242" s="56"/>
      <c r="GCQ242" s="56"/>
      <c r="GCR242" s="56"/>
      <c r="GCS242" s="56"/>
      <c r="GCT242" s="56"/>
      <c r="GCU242" s="56"/>
      <c r="GCV242" s="56"/>
      <c r="GCW242" s="56"/>
      <c r="GCX242" s="56"/>
      <c r="GCY242" s="56"/>
      <c r="GCZ242" s="56"/>
      <c r="GDA242" s="56"/>
      <c r="GDB242" s="56"/>
      <c r="GDC242" s="56"/>
      <c r="GDD242" s="56"/>
      <c r="GDE242" s="56"/>
      <c r="GDF242" s="56"/>
      <c r="GDG242" s="56"/>
      <c r="GDH242" s="56"/>
      <c r="GDI242" s="56"/>
      <c r="GDJ242" s="56"/>
      <c r="GDK242" s="56"/>
      <c r="GDL242" s="56"/>
      <c r="GDM242" s="56"/>
      <c r="GDN242" s="56"/>
      <c r="GDO242" s="56"/>
      <c r="GDP242" s="56"/>
      <c r="GDQ242" s="56"/>
      <c r="GDR242" s="56"/>
      <c r="GDS242" s="56"/>
      <c r="GDT242" s="56"/>
      <c r="GDU242" s="56"/>
      <c r="GDV242" s="56"/>
      <c r="GDW242" s="56"/>
      <c r="GDX242" s="56"/>
      <c r="GDY242" s="56"/>
      <c r="GDZ242" s="56"/>
      <c r="GEA242" s="56"/>
      <c r="GEB242" s="56"/>
      <c r="GEC242" s="56"/>
      <c r="GED242" s="56"/>
      <c r="GEE242" s="56"/>
      <c r="GEF242" s="56"/>
      <c r="GEG242" s="56"/>
      <c r="GEH242" s="56"/>
      <c r="GEI242" s="56"/>
      <c r="GEJ242" s="56"/>
      <c r="GEK242" s="56"/>
      <c r="GEL242" s="56"/>
      <c r="GEM242" s="56"/>
      <c r="GEN242" s="56"/>
      <c r="GEO242" s="56"/>
      <c r="GEP242" s="56"/>
      <c r="GEQ242" s="56"/>
      <c r="GER242" s="56"/>
      <c r="GES242" s="56"/>
      <c r="GET242" s="56"/>
      <c r="GEU242" s="56"/>
      <c r="GEV242" s="56"/>
      <c r="GEW242" s="56"/>
      <c r="GEX242" s="56"/>
      <c r="GEY242" s="56"/>
      <c r="GEZ242" s="56"/>
      <c r="GFA242" s="56"/>
      <c r="GFB242" s="56"/>
      <c r="GFC242" s="56"/>
      <c r="GFD242" s="56"/>
      <c r="GFE242" s="56"/>
      <c r="GFF242" s="56"/>
      <c r="GFG242" s="56"/>
      <c r="GFH242" s="56"/>
      <c r="GFI242" s="56"/>
      <c r="GFJ242" s="56"/>
      <c r="GFK242" s="56"/>
      <c r="GFL242" s="56"/>
      <c r="GFM242" s="56"/>
      <c r="GFN242" s="56"/>
      <c r="GFO242" s="56"/>
      <c r="GFP242" s="56"/>
      <c r="GFQ242" s="56"/>
      <c r="GFR242" s="56"/>
      <c r="GFS242" s="56"/>
      <c r="GFT242" s="56"/>
      <c r="GFU242" s="56"/>
      <c r="GFV242" s="56"/>
      <c r="GFW242" s="56"/>
      <c r="GFX242" s="56"/>
      <c r="GFY242" s="56"/>
      <c r="GFZ242" s="56"/>
      <c r="GGA242" s="56"/>
      <c r="GGB242" s="56"/>
      <c r="GGC242" s="56"/>
      <c r="GGD242" s="56"/>
      <c r="GGE242" s="56"/>
      <c r="GGF242" s="56"/>
      <c r="GGG242" s="56"/>
      <c r="GGH242" s="56"/>
      <c r="GGI242" s="56"/>
      <c r="GGJ242" s="56"/>
      <c r="GGK242" s="56"/>
      <c r="GGL242" s="56"/>
      <c r="GGM242" s="56"/>
      <c r="GGN242" s="56"/>
      <c r="GGO242" s="56"/>
      <c r="GGP242" s="56"/>
      <c r="GGQ242" s="56"/>
      <c r="GGR242" s="56"/>
      <c r="GGS242" s="56"/>
      <c r="GGT242" s="56"/>
      <c r="GGU242" s="56"/>
      <c r="GGV242" s="56"/>
      <c r="GGW242" s="56"/>
      <c r="GGX242" s="56"/>
      <c r="GGY242" s="56"/>
      <c r="GGZ242" s="56"/>
      <c r="GHA242" s="56"/>
      <c r="GHB242" s="56"/>
      <c r="GHC242" s="56"/>
      <c r="GHD242" s="56"/>
      <c r="GHE242" s="56"/>
      <c r="GHF242" s="56"/>
      <c r="GHG242" s="56"/>
      <c r="GHH242" s="56"/>
      <c r="GHI242" s="56"/>
      <c r="GHJ242" s="56"/>
      <c r="GHK242" s="56"/>
      <c r="GHL242" s="56"/>
      <c r="GHM242" s="56"/>
      <c r="GHN242" s="56"/>
      <c r="GHO242" s="56"/>
      <c r="GHP242" s="56"/>
      <c r="GHQ242" s="56"/>
      <c r="GHR242" s="56"/>
      <c r="GHS242" s="56"/>
      <c r="GHT242" s="56"/>
      <c r="GHU242" s="56"/>
      <c r="GHV242" s="56"/>
      <c r="GHW242" s="56"/>
      <c r="GHX242" s="56"/>
      <c r="GHY242" s="56"/>
      <c r="GHZ242" s="56"/>
      <c r="GIA242" s="56"/>
      <c r="GIB242" s="56"/>
      <c r="GIC242" s="56"/>
      <c r="GID242" s="56"/>
      <c r="GIE242" s="56"/>
      <c r="GIF242" s="56"/>
      <c r="GIG242" s="56"/>
      <c r="GIH242" s="56"/>
      <c r="GII242" s="56"/>
      <c r="GIJ242" s="56"/>
      <c r="GIK242" s="56"/>
      <c r="GIL242" s="56"/>
      <c r="GIM242" s="56"/>
      <c r="GIN242" s="56"/>
      <c r="GIO242" s="56"/>
      <c r="GIP242" s="56"/>
      <c r="GIQ242" s="56"/>
      <c r="GIR242" s="56"/>
      <c r="GIS242" s="56"/>
      <c r="GIT242" s="56"/>
      <c r="GIU242" s="56"/>
      <c r="GIV242" s="56"/>
      <c r="GIW242" s="56"/>
      <c r="GIX242" s="56"/>
      <c r="GIY242" s="56"/>
      <c r="GIZ242" s="56"/>
      <c r="GJA242" s="56"/>
      <c r="GJB242" s="56"/>
      <c r="GJC242" s="56"/>
      <c r="GJD242" s="56"/>
      <c r="GJE242" s="56"/>
      <c r="GJF242" s="56"/>
      <c r="GJG242" s="56"/>
      <c r="GJH242" s="56"/>
      <c r="GJI242" s="56"/>
      <c r="GJJ242" s="56"/>
      <c r="GJK242" s="56"/>
      <c r="GJL242" s="56"/>
      <c r="GJM242" s="56"/>
      <c r="GJN242" s="56"/>
      <c r="GJO242" s="56"/>
      <c r="GJP242" s="56"/>
      <c r="GJQ242" s="56"/>
      <c r="GJR242" s="56"/>
      <c r="GJS242" s="56"/>
      <c r="GJT242" s="56"/>
      <c r="GJU242" s="56"/>
      <c r="GJV242" s="56"/>
      <c r="GJW242" s="56"/>
      <c r="GJX242" s="56"/>
      <c r="GJY242" s="56"/>
      <c r="GJZ242" s="56"/>
      <c r="GKA242" s="56"/>
      <c r="GKB242" s="56"/>
      <c r="GKC242" s="56"/>
      <c r="GKD242" s="56"/>
      <c r="GKE242" s="56"/>
      <c r="GKF242" s="56"/>
      <c r="GKG242" s="56"/>
      <c r="GKH242" s="56"/>
      <c r="GKI242" s="56"/>
      <c r="GKJ242" s="56"/>
      <c r="GKK242" s="56"/>
      <c r="GKL242" s="56"/>
      <c r="GKM242" s="56"/>
      <c r="GKN242" s="56"/>
      <c r="GKO242" s="56"/>
      <c r="GKP242" s="56"/>
      <c r="GKQ242" s="56"/>
      <c r="GKR242" s="56"/>
      <c r="GKS242" s="56"/>
      <c r="GKT242" s="56"/>
      <c r="GKU242" s="56"/>
      <c r="GKV242" s="56"/>
      <c r="GKW242" s="56"/>
      <c r="GKX242" s="56"/>
      <c r="GKY242" s="56"/>
      <c r="GKZ242" s="56"/>
      <c r="GLA242" s="56"/>
      <c r="GLB242" s="56"/>
      <c r="GLC242" s="56"/>
      <c r="GLD242" s="56"/>
      <c r="GLE242" s="56"/>
      <c r="GLF242" s="56"/>
      <c r="GLG242" s="56"/>
      <c r="GLH242" s="56"/>
      <c r="GLI242" s="56"/>
      <c r="GLJ242" s="56"/>
      <c r="GLK242" s="56"/>
      <c r="GLL242" s="56"/>
      <c r="GLM242" s="56"/>
      <c r="GLN242" s="56"/>
      <c r="GLO242" s="56"/>
      <c r="GLP242" s="56"/>
      <c r="GLQ242" s="56"/>
      <c r="GLR242" s="56"/>
      <c r="GLS242" s="56"/>
      <c r="GLT242" s="56"/>
      <c r="GLU242" s="56"/>
      <c r="GLV242" s="56"/>
      <c r="GLW242" s="56"/>
      <c r="GLX242" s="56"/>
      <c r="GLY242" s="56"/>
      <c r="GLZ242" s="56"/>
      <c r="GMA242" s="56"/>
      <c r="GMB242" s="56"/>
      <c r="GMC242" s="56"/>
      <c r="GMD242" s="56"/>
      <c r="GME242" s="56"/>
      <c r="GMF242" s="56"/>
      <c r="GMG242" s="56"/>
      <c r="GMH242" s="56"/>
      <c r="GMI242" s="56"/>
      <c r="GMJ242" s="56"/>
      <c r="GMK242" s="56"/>
      <c r="GML242" s="56"/>
      <c r="GMM242" s="56"/>
      <c r="GMN242" s="56"/>
      <c r="GMO242" s="56"/>
      <c r="GMP242" s="56"/>
      <c r="GMQ242" s="56"/>
      <c r="GMR242" s="56"/>
      <c r="GMS242" s="56"/>
      <c r="GMT242" s="56"/>
      <c r="GMU242" s="56"/>
      <c r="GMV242" s="56"/>
      <c r="GMW242" s="56"/>
      <c r="GMX242" s="56"/>
      <c r="GMY242" s="56"/>
      <c r="GMZ242" s="56"/>
      <c r="GNA242" s="56"/>
      <c r="GNB242" s="56"/>
      <c r="GNC242" s="56"/>
      <c r="GND242" s="56"/>
      <c r="GNE242" s="56"/>
      <c r="GNF242" s="56"/>
      <c r="GNG242" s="56"/>
      <c r="GNH242" s="56"/>
      <c r="GNI242" s="56"/>
      <c r="GNJ242" s="56"/>
      <c r="GNK242" s="56"/>
      <c r="GNL242" s="56"/>
      <c r="GNM242" s="56"/>
      <c r="GNN242" s="56"/>
      <c r="GNO242" s="56"/>
      <c r="GNP242" s="56"/>
      <c r="GNQ242" s="56"/>
      <c r="GNR242" s="56"/>
      <c r="GNS242" s="56"/>
      <c r="GNT242" s="56"/>
      <c r="GNU242" s="56"/>
      <c r="GNV242" s="56"/>
      <c r="GNW242" s="56"/>
      <c r="GNX242" s="56"/>
      <c r="GNY242" s="56"/>
      <c r="GNZ242" s="56"/>
      <c r="GOA242" s="56"/>
      <c r="GOB242" s="56"/>
      <c r="GOC242" s="56"/>
      <c r="GOD242" s="56"/>
      <c r="GOE242" s="56"/>
      <c r="GOF242" s="56"/>
      <c r="GOG242" s="56"/>
      <c r="GOH242" s="56"/>
      <c r="GOI242" s="56"/>
      <c r="GOJ242" s="56"/>
      <c r="GOK242" s="56"/>
      <c r="GOL242" s="56"/>
      <c r="GOM242" s="56"/>
      <c r="GON242" s="56"/>
      <c r="GOO242" s="56"/>
      <c r="GOP242" s="56"/>
      <c r="GOQ242" s="56"/>
      <c r="GOR242" s="56"/>
      <c r="GOS242" s="56"/>
      <c r="GOT242" s="56"/>
      <c r="GOU242" s="56"/>
      <c r="GOV242" s="56"/>
      <c r="GOW242" s="56"/>
      <c r="GOX242" s="56"/>
      <c r="GOY242" s="56"/>
      <c r="GOZ242" s="56"/>
      <c r="GPA242" s="56"/>
      <c r="GPB242" s="56"/>
      <c r="GPC242" s="56"/>
      <c r="GPD242" s="56"/>
      <c r="GPE242" s="56"/>
      <c r="GPF242" s="56"/>
      <c r="GPG242" s="56"/>
      <c r="GPH242" s="56"/>
      <c r="GPI242" s="56"/>
      <c r="GPJ242" s="56"/>
      <c r="GPK242" s="56"/>
      <c r="GPL242" s="56"/>
      <c r="GPM242" s="56"/>
      <c r="GPN242" s="56"/>
      <c r="GPO242" s="56"/>
      <c r="GPP242" s="56"/>
      <c r="GPQ242" s="56"/>
      <c r="GPR242" s="56"/>
      <c r="GPS242" s="56"/>
      <c r="GPT242" s="56"/>
      <c r="GPU242" s="56"/>
      <c r="GPV242" s="56"/>
      <c r="GPW242" s="56"/>
      <c r="GPX242" s="56"/>
      <c r="GPY242" s="56"/>
      <c r="GPZ242" s="56"/>
      <c r="GQA242" s="56"/>
      <c r="GQB242" s="56"/>
      <c r="GQC242" s="56"/>
      <c r="GQD242" s="56"/>
      <c r="GQE242" s="56"/>
      <c r="GQF242" s="56"/>
      <c r="GQG242" s="56"/>
      <c r="GQH242" s="56"/>
      <c r="GQI242" s="56"/>
      <c r="GQJ242" s="56"/>
      <c r="GQK242" s="56"/>
      <c r="GQL242" s="56"/>
      <c r="GQM242" s="56"/>
      <c r="GQN242" s="56"/>
      <c r="GQO242" s="56"/>
      <c r="GQP242" s="56"/>
      <c r="GQQ242" s="56"/>
      <c r="GQR242" s="56"/>
      <c r="GQS242" s="56"/>
      <c r="GQT242" s="56"/>
      <c r="GQU242" s="56"/>
      <c r="GQV242" s="56"/>
      <c r="GQW242" s="56"/>
      <c r="GQX242" s="56"/>
      <c r="GQY242" s="56"/>
      <c r="GQZ242" s="56"/>
      <c r="GRA242" s="56"/>
      <c r="GRB242" s="56"/>
      <c r="GRC242" s="56"/>
      <c r="GRD242" s="56"/>
      <c r="GRE242" s="56"/>
      <c r="GRF242" s="56"/>
      <c r="GRG242" s="56"/>
      <c r="GRH242" s="56"/>
      <c r="GRI242" s="56"/>
      <c r="GRJ242" s="56"/>
      <c r="GRK242" s="56"/>
      <c r="GRL242" s="56"/>
      <c r="GRM242" s="56"/>
      <c r="GRN242" s="56"/>
      <c r="GRO242" s="56"/>
      <c r="GRP242" s="56"/>
      <c r="GRQ242" s="56"/>
      <c r="GRR242" s="56"/>
      <c r="GRS242" s="56"/>
      <c r="GRT242" s="56"/>
      <c r="GRU242" s="56"/>
      <c r="GRV242" s="56"/>
      <c r="GRW242" s="56"/>
      <c r="GRX242" s="56"/>
      <c r="GRY242" s="56"/>
      <c r="GRZ242" s="56"/>
      <c r="GSA242" s="56"/>
      <c r="GSB242" s="56"/>
      <c r="GSC242" s="56"/>
      <c r="GSD242" s="56"/>
      <c r="GSE242" s="56"/>
      <c r="GSF242" s="56"/>
      <c r="GSG242" s="56"/>
      <c r="GSH242" s="56"/>
      <c r="GSI242" s="56"/>
      <c r="GSJ242" s="56"/>
      <c r="GSK242" s="56"/>
      <c r="GSL242" s="56"/>
      <c r="GSM242" s="56"/>
      <c r="GSN242" s="56"/>
      <c r="GSO242" s="56"/>
      <c r="GSP242" s="56"/>
      <c r="GSQ242" s="56"/>
      <c r="GSR242" s="56"/>
      <c r="GSS242" s="56"/>
      <c r="GST242" s="56"/>
      <c r="GSU242" s="56"/>
      <c r="GSV242" s="56"/>
      <c r="GSW242" s="56"/>
      <c r="GSX242" s="56"/>
      <c r="GSY242" s="56"/>
      <c r="GSZ242" s="56"/>
      <c r="GTA242" s="56"/>
      <c r="GTB242" s="56"/>
      <c r="GTC242" s="56"/>
      <c r="GTD242" s="56"/>
      <c r="GTE242" s="56"/>
      <c r="GTF242" s="56"/>
      <c r="GTG242" s="56"/>
      <c r="GTH242" s="56"/>
      <c r="GTI242" s="56"/>
      <c r="GTJ242" s="56"/>
      <c r="GTK242" s="56"/>
      <c r="GTL242" s="56"/>
      <c r="GTM242" s="56"/>
      <c r="GTN242" s="56"/>
      <c r="GTO242" s="56"/>
      <c r="GTP242" s="56"/>
      <c r="GTQ242" s="56"/>
      <c r="GTR242" s="56"/>
      <c r="GTS242" s="56"/>
      <c r="GTT242" s="56"/>
      <c r="GTU242" s="56"/>
      <c r="GTV242" s="56"/>
      <c r="GTW242" s="56"/>
      <c r="GTX242" s="56"/>
      <c r="GTY242" s="56"/>
      <c r="GTZ242" s="56"/>
      <c r="GUA242" s="56"/>
      <c r="GUB242" s="56"/>
      <c r="GUC242" s="56"/>
      <c r="GUD242" s="56"/>
      <c r="GUE242" s="56"/>
      <c r="GUF242" s="56"/>
      <c r="GUG242" s="56"/>
      <c r="GUH242" s="56"/>
      <c r="GUI242" s="56"/>
      <c r="GUJ242" s="56"/>
      <c r="GUK242" s="56"/>
      <c r="GUL242" s="56"/>
      <c r="GUM242" s="56"/>
      <c r="GUN242" s="56"/>
      <c r="GUO242" s="56"/>
      <c r="GUP242" s="56"/>
      <c r="GUQ242" s="56"/>
      <c r="GUR242" s="56"/>
      <c r="GUS242" s="56"/>
      <c r="GUT242" s="56"/>
      <c r="GUU242" s="56"/>
      <c r="GUV242" s="56"/>
      <c r="GUW242" s="56"/>
      <c r="GUX242" s="56"/>
      <c r="GUY242" s="56"/>
      <c r="GUZ242" s="56"/>
      <c r="GVA242" s="56"/>
      <c r="GVB242" s="56"/>
      <c r="GVC242" s="56"/>
      <c r="GVD242" s="56"/>
      <c r="GVE242" s="56"/>
      <c r="GVF242" s="56"/>
      <c r="GVG242" s="56"/>
      <c r="GVH242" s="56"/>
      <c r="GVI242" s="56"/>
      <c r="GVJ242" s="56"/>
      <c r="GVK242" s="56"/>
      <c r="GVL242" s="56"/>
      <c r="GVM242" s="56"/>
      <c r="GVN242" s="56"/>
      <c r="GVO242" s="56"/>
      <c r="GVP242" s="56"/>
      <c r="GVQ242" s="56"/>
      <c r="GVR242" s="56"/>
      <c r="GVS242" s="56"/>
      <c r="GVT242" s="56"/>
      <c r="GVU242" s="56"/>
      <c r="GVV242" s="56"/>
      <c r="GVW242" s="56"/>
      <c r="GVX242" s="56"/>
      <c r="GVY242" s="56"/>
      <c r="GVZ242" s="56"/>
      <c r="GWA242" s="56"/>
      <c r="GWB242" s="56"/>
      <c r="GWC242" s="56"/>
      <c r="GWD242" s="56"/>
      <c r="GWE242" s="56"/>
      <c r="GWF242" s="56"/>
      <c r="GWG242" s="56"/>
      <c r="GWH242" s="56"/>
      <c r="GWI242" s="56"/>
      <c r="GWJ242" s="56"/>
      <c r="GWK242" s="56"/>
      <c r="GWL242" s="56"/>
      <c r="GWM242" s="56"/>
      <c r="GWN242" s="56"/>
      <c r="GWO242" s="56"/>
      <c r="GWP242" s="56"/>
      <c r="GWQ242" s="56"/>
      <c r="GWR242" s="56"/>
      <c r="GWS242" s="56"/>
      <c r="GWT242" s="56"/>
      <c r="GWU242" s="56"/>
      <c r="GWV242" s="56"/>
      <c r="GWW242" s="56"/>
      <c r="GWX242" s="56"/>
      <c r="GWY242" s="56"/>
      <c r="GWZ242" s="56"/>
      <c r="GXA242" s="56"/>
      <c r="GXB242" s="56"/>
      <c r="GXC242" s="56"/>
      <c r="GXD242" s="56"/>
      <c r="GXE242" s="56"/>
      <c r="GXF242" s="56"/>
      <c r="GXG242" s="56"/>
      <c r="GXH242" s="56"/>
      <c r="GXI242" s="56"/>
      <c r="GXJ242" s="56"/>
      <c r="GXK242" s="56"/>
      <c r="GXL242" s="56"/>
      <c r="GXM242" s="56"/>
      <c r="GXN242" s="56"/>
      <c r="GXO242" s="56"/>
      <c r="GXP242" s="56"/>
      <c r="GXQ242" s="56"/>
      <c r="GXR242" s="56"/>
      <c r="GXS242" s="56"/>
      <c r="GXT242" s="56"/>
      <c r="GXU242" s="56"/>
      <c r="GXV242" s="56"/>
      <c r="GXW242" s="56"/>
      <c r="GXX242" s="56"/>
      <c r="GXY242" s="56"/>
      <c r="GXZ242" s="56"/>
      <c r="GYA242" s="56"/>
      <c r="GYB242" s="56"/>
      <c r="GYC242" s="56"/>
      <c r="GYD242" s="56"/>
      <c r="GYE242" s="56"/>
      <c r="GYF242" s="56"/>
      <c r="GYG242" s="56"/>
      <c r="GYH242" s="56"/>
      <c r="GYI242" s="56"/>
      <c r="GYJ242" s="56"/>
      <c r="GYK242" s="56"/>
      <c r="GYL242" s="56"/>
      <c r="GYM242" s="56"/>
      <c r="GYN242" s="56"/>
      <c r="GYO242" s="56"/>
      <c r="GYP242" s="56"/>
      <c r="GYQ242" s="56"/>
      <c r="GYR242" s="56"/>
      <c r="GYS242" s="56"/>
      <c r="GYT242" s="56"/>
      <c r="GYU242" s="56"/>
      <c r="GYV242" s="56"/>
      <c r="GYW242" s="56"/>
      <c r="GYX242" s="56"/>
      <c r="GYY242" s="56"/>
      <c r="GYZ242" s="56"/>
      <c r="GZA242" s="56"/>
      <c r="GZB242" s="56"/>
      <c r="GZC242" s="56"/>
      <c r="GZD242" s="56"/>
      <c r="GZE242" s="56"/>
      <c r="GZF242" s="56"/>
      <c r="GZG242" s="56"/>
      <c r="GZH242" s="56"/>
      <c r="GZI242" s="56"/>
      <c r="GZJ242" s="56"/>
      <c r="GZK242" s="56"/>
      <c r="GZL242" s="56"/>
      <c r="GZM242" s="56"/>
      <c r="GZN242" s="56"/>
      <c r="GZO242" s="56"/>
      <c r="GZP242" s="56"/>
      <c r="GZQ242" s="56"/>
      <c r="GZR242" s="56"/>
      <c r="GZS242" s="56"/>
      <c r="GZT242" s="56"/>
      <c r="GZU242" s="56"/>
      <c r="GZV242" s="56"/>
      <c r="GZW242" s="56"/>
      <c r="GZX242" s="56"/>
      <c r="GZY242" s="56"/>
      <c r="GZZ242" s="56"/>
      <c r="HAA242" s="56"/>
      <c r="HAB242" s="56"/>
      <c r="HAC242" s="56"/>
      <c r="HAD242" s="56"/>
      <c r="HAE242" s="56"/>
      <c r="HAF242" s="56"/>
      <c r="HAG242" s="56"/>
      <c r="HAH242" s="56"/>
      <c r="HAI242" s="56"/>
      <c r="HAJ242" s="56"/>
      <c r="HAK242" s="56"/>
      <c r="HAL242" s="56"/>
      <c r="HAM242" s="56"/>
      <c r="HAN242" s="56"/>
      <c r="HAO242" s="56"/>
      <c r="HAP242" s="56"/>
      <c r="HAQ242" s="56"/>
      <c r="HAR242" s="56"/>
      <c r="HAS242" s="56"/>
      <c r="HAT242" s="56"/>
      <c r="HAU242" s="56"/>
      <c r="HAV242" s="56"/>
      <c r="HAW242" s="56"/>
      <c r="HAX242" s="56"/>
      <c r="HAY242" s="56"/>
      <c r="HAZ242" s="56"/>
      <c r="HBA242" s="56"/>
      <c r="HBB242" s="56"/>
      <c r="HBC242" s="56"/>
      <c r="HBD242" s="56"/>
      <c r="HBE242" s="56"/>
      <c r="HBF242" s="56"/>
      <c r="HBG242" s="56"/>
      <c r="HBH242" s="56"/>
      <c r="HBI242" s="56"/>
      <c r="HBJ242" s="56"/>
      <c r="HBK242" s="56"/>
      <c r="HBL242" s="56"/>
      <c r="HBM242" s="56"/>
      <c r="HBN242" s="56"/>
      <c r="HBO242" s="56"/>
      <c r="HBP242" s="56"/>
      <c r="HBQ242" s="56"/>
      <c r="HBR242" s="56"/>
      <c r="HBS242" s="56"/>
      <c r="HBT242" s="56"/>
      <c r="HBU242" s="56"/>
      <c r="HBV242" s="56"/>
      <c r="HBW242" s="56"/>
      <c r="HBX242" s="56"/>
      <c r="HBY242" s="56"/>
      <c r="HBZ242" s="56"/>
      <c r="HCA242" s="56"/>
      <c r="HCB242" s="56"/>
      <c r="HCC242" s="56"/>
      <c r="HCD242" s="56"/>
      <c r="HCE242" s="56"/>
      <c r="HCF242" s="56"/>
      <c r="HCG242" s="56"/>
      <c r="HCH242" s="56"/>
      <c r="HCI242" s="56"/>
      <c r="HCJ242" s="56"/>
      <c r="HCK242" s="56"/>
      <c r="HCL242" s="56"/>
      <c r="HCM242" s="56"/>
      <c r="HCN242" s="56"/>
      <c r="HCO242" s="56"/>
      <c r="HCP242" s="56"/>
      <c r="HCQ242" s="56"/>
      <c r="HCR242" s="56"/>
      <c r="HCS242" s="56"/>
      <c r="HCT242" s="56"/>
      <c r="HCU242" s="56"/>
      <c r="HCV242" s="56"/>
      <c r="HCW242" s="56"/>
      <c r="HCX242" s="56"/>
      <c r="HCY242" s="56"/>
      <c r="HCZ242" s="56"/>
      <c r="HDA242" s="56"/>
      <c r="HDB242" s="56"/>
      <c r="HDC242" s="56"/>
      <c r="HDD242" s="56"/>
      <c r="HDE242" s="56"/>
      <c r="HDF242" s="56"/>
      <c r="HDG242" s="56"/>
      <c r="HDH242" s="56"/>
      <c r="HDI242" s="56"/>
      <c r="HDJ242" s="56"/>
      <c r="HDK242" s="56"/>
      <c r="HDL242" s="56"/>
      <c r="HDM242" s="56"/>
      <c r="HDN242" s="56"/>
      <c r="HDO242" s="56"/>
      <c r="HDP242" s="56"/>
      <c r="HDQ242" s="56"/>
      <c r="HDR242" s="56"/>
      <c r="HDS242" s="56"/>
      <c r="HDT242" s="56"/>
      <c r="HDU242" s="56"/>
      <c r="HDV242" s="56"/>
      <c r="HDW242" s="56"/>
      <c r="HDX242" s="56"/>
      <c r="HDY242" s="56"/>
      <c r="HDZ242" s="56"/>
      <c r="HEA242" s="56"/>
      <c r="HEB242" s="56"/>
      <c r="HEC242" s="56"/>
      <c r="HED242" s="56"/>
      <c r="HEE242" s="56"/>
      <c r="HEF242" s="56"/>
      <c r="HEG242" s="56"/>
      <c r="HEH242" s="56"/>
      <c r="HEI242" s="56"/>
      <c r="HEJ242" s="56"/>
      <c r="HEK242" s="56"/>
      <c r="HEL242" s="56"/>
      <c r="HEM242" s="56"/>
      <c r="HEN242" s="56"/>
      <c r="HEO242" s="56"/>
      <c r="HEP242" s="56"/>
      <c r="HEQ242" s="56"/>
      <c r="HER242" s="56"/>
      <c r="HES242" s="56"/>
      <c r="HET242" s="56"/>
      <c r="HEU242" s="56"/>
      <c r="HEV242" s="56"/>
      <c r="HEW242" s="56"/>
      <c r="HEX242" s="56"/>
      <c r="HEY242" s="56"/>
      <c r="HEZ242" s="56"/>
      <c r="HFA242" s="56"/>
      <c r="HFB242" s="56"/>
      <c r="HFC242" s="56"/>
      <c r="HFD242" s="56"/>
      <c r="HFE242" s="56"/>
      <c r="HFF242" s="56"/>
      <c r="HFG242" s="56"/>
      <c r="HFH242" s="56"/>
      <c r="HFI242" s="56"/>
      <c r="HFJ242" s="56"/>
      <c r="HFK242" s="56"/>
      <c r="HFL242" s="56"/>
      <c r="HFM242" s="56"/>
      <c r="HFN242" s="56"/>
      <c r="HFO242" s="56"/>
      <c r="HFP242" s="56"/>
      <c r="HFQ242" s="56"/>
      <c r="HFR242" s="56"/>
      <c r="HFS242" s="56"/>
      <c r="HFT242" s="56"/>
      <c r="HFU242" s="56"/>
      <c r="HFV242" s="56"/>
      <c r="HFW242" s="56"/>
      <c r="HFX242" s="56"/>
      <c r="HFY242" s="56"/>
      <c r="HFZ242" s="56"/>
      <c r="HGA242" s="56"/>
      <c r="HGB242" s="56"/>
      <c r="HGC242" s="56"/>
      <c r="HGD242" s="56"/>
      <c r="HGE242" s="56"/>
      <c r="HGF242" s="56"/>
      <c r="HGG242" s="56"/>
      <c r="HGH242" s="56"/>
      <c r="HGI242" s="56"/>
      <c r="HGJ242" s="56"/>
      <c r="HGK242" s="56"/>
      <c r="HGL242" s="56"/>
      <c r="HGM242" s="56"/>
      <c r="HGN242" s="56"/>
      <c r="HGO242" s="56"/>
      <c r="HGP242" s="56"/>
      <c r="HGQ242" s="56"/>
      <c r="HGR242" s="56"/>
      <c r="HGS242" s="56"/>
      <c r="HGT242" s="56"/>
      <c r="HGU242" s="56"/>
      <c r="HGV242" s="56"/>
      <c r="HGW242" s="56"/>
      <c r="HGX242" s="56"/>
      <c r="HGY242" s="56"/>
      <c r="HGZ242" s="56"/>
      <c r="HHA242" s="56"/>
      <c r="HHB242" s="56"/>
      <c r="HHC242" s="56"/>
      <c r="HHD242" s="56"/>
      <c r="HHE242" s="56"/>
      <c r="HHF242" s="56"/>
      <c r="HHG242" s="56"/>
      <c r="HHH242" s="56"/>
      <c r="HHI242" s="56"/>
      <c r="HHJ242" s="56"/>
      <c r="HHK242" s="56"/>
      <c r="HHL242" s="56"/>
      <c r="HHM242" s="56"/>
      <c r="HHN242" s="56"/>
      <c r="HHO242" s="56"/>
      <c r="HHP242" s="56"/>
      <c r="HHQ242" s="56"/>
      <c r="HHR242" s="56"/>
      <c r="HHS242" s="56"/>
      <c r="HHT242" s="56"/>
      <c r="HHU242" s="56"/>
      <c r="HHV242" s="56"/>
      <c r="HHW242" s="56"/>
      <c r="HHX242" s="56"/>
      <c r="HHY242" s="56"/>
      <c r="HHZ242" s="56"/>
      <c r="HIA242" s="56"/>
      <c r="HIB242" s="56"/>
      <c r="HIC242" s="56"/>
      <c r="HID242" s="56"/>
      <c r="HIE242" s="56"/>
      <c r="HIF242" s="56"/>
      <c r="HIG242" s="56"/>
      <c r="HIH242" s="56"/>
      <c r="HII242" s="56"/>
      <c r="HIJ242" s="56"/>
      <c r="HIK242" s="56"/>
      <c r="HIL242" s="56"/>
      <c r="HIM242" s="56"/>
      <c r="HIN242" s="56"/>
      <c r="HIO242" s="56"/>
      <c r="HIP242" s="56"/>
      <c r="HIQ242" s="56"/>
      <c r="HIR242" s="56"/>
      <c r="HIS242" s="56"/>
      <c r="HIT242" s="56"/>
      <c r="HIU242" s="56"/>
      <c r="HIV242" s="56"/>
      <c r="HIW242" s="56"/>
      <c r="HIX242" s="56"/>
      <c r="HIY242" s="56"/>
      <c r="HIZ242" s="56"/>
      <c r="HJA242" s="56"/>
      <c r="HJB242" s="56"/>
      <c r="HJC242" s="56"/>
      <c r="HJD242" s="56"/>
      <c r="HJE242" s="56"/>
      <c r="HJF242" s="56"/>
      <c r="HJG242" s="56"/>
      <c r="HJH242" s="56"/>
      <c r="HJI242" s="56"/>
      <c r="HJJ242" s="56"/>
      <c r="HJK242" s="56"/>
      <c r="HJL242" s="56"/>
      <c r="HJM242" s="56"/>
      <c r="HJN242" s="56"/>
      <c r="HJO242" s="56"/>
      <c r="HJP242" s="56"/>
      <c r="HJQ242" s="56"/>
      <c r="HJR242" s="56"/>
      <c r="HJS242" s="56"/>
      <c r="HJT242" s="56"/>
      <c r="HJU242" s="56"/>
      <c r="HJV242" s="56"/>
      <c r="HJW242" s="56"/>
      <c r="HJX242" s="56"/>
      <c r="HJY242" s="56"/>
      <c r="HJZ242" s="56"/>
      <c r="HKA242" s="56"/>
      <c r="HKB242" s="56"/>
      <c r="HKC242" s="56"/>
      <c r="HKD242" s="56"/>
      <c r="HKE242" s="56"/>
      <c r="HKF242" s="56"/>
      <c r="HKG242" s="56"/>
      <c r="HKH242" s="56"/>
      <c r="HKI242" s="56"/>
      <c r="HKJ242" s="56"/>
      <c r="HKK242" s="56"/>
      <c r="HKL242" s="56"/>
      <c r="HKM242" s="56"/>
      <c r="HKN242" s="56"/>
      <c r="HKO242" s="56"/>
      <c r="HKP242" s="56"/>
      <c r="HKQ242" s="56"/>
      <c r="HKR242" s="56"/>
      <c r="HKS242" s="56"/>
      <c r="HKT242" s="56"/>
      <c r="HKU242" s="56"/>
      <c r="HKV242" s="56"/>
      <c r="HKW242" s="56"/>
      <c r="HKX242" s="56"/>
      <c r="HKY242" s="56"/>
      <c r="HKZ242" s="56"/>
      <c r="HLA242" s="56"/>
      <c r="HLB242" s="56"/>
      <c r="HLC242" s="56"/>
      <c r="HLD242" s="56"/>
      <c r="HLE242" s="56"/>
      <c r="HLF242" s="56"/>
      <c r="HLG242" s="56"/>
      <c r="HLH242" s="56"/>
      <c r="HLI242" s="56"/>
      <c r="HLJ242" s="56"/>
      <c r="HLK242" s="56"/>
      <c r="HLL242" s="56"/>
      <c r="HLM242" s="56"/>
      <c r="HLN242" s="56"/>
      <c r="HLO242" s="56"/>
      <c r="HLP242" s="56"/>
      <c r="HLQ242" s="56"/>
      <c r="HLR242" s="56"/>
      <c r="HLS242" s="56"/>
      <c r="HLT242" s="56"/>
      <c r="HLU242" s="56"/>
      <c r="HLV242" s="56"/>
      <c r="HLW242" s="56"/>
      <c r="HLX242" s="56"/>
      <c r="HLY242" s="56"/>
      <c r="HLZ242" s="56"/>
      <c r="HMA242" s="56"/>
      <c r="HMB242" s="56"/>
      <c r="HMC242" s="56"/>
      <c r="HMD242" s="56"/>
      <c r="HME242" s="56"/>
      <c r="HMF242" s="56"/>
      <c r="HMG242" s="56"/>
      <c r="HMH242" s="56"/>
      <c r="HMI242" s="56"/>
      <c r="HMJ242" s="56"/>
      <c r="HMK242" s="56"/>
      <c r="HML242" s="56"/>
      <c r="HMM242" s="56"/>
      <c r="HMN242" s="56"/>
      <c r="HMO242" s="56"/>
      <c r="HMP242" s="56"/>
      <c r="HMQ242" s="56"/>
      <c r="HMR242" s="56"/>
      <c r="HMS242" s="56"/>
      <c r="HMT242" s="56"/>
      <c r="HMU242" s="56"/>
      <c r="HMV242" s="56"/>
      <c r="HMW242" s="56"/>
      <c r="HMX242" s="56"/>
      <c r="HMY242" s="56"/>
      <c r="HMZ242" s="56"/>
      <c r="HNA242" s="56"/>
      <c r="HNB242" s="56"/>
      <c r="HNC242" s="56"/>
      <c r="HND242" s="56"/>
      <c r="HNE242" s="56"/>
      <c r="HNF242" s="56"/>
      <c r="HNG242" s="56"/>
      <c r="HNH242" s="56"/>
      <c r="HNI242" s="56"/>
      <c r="HNJ242" s="56"/>
      <c r="HNK242" s="56"/>
      <c r="HNL242" s="56"/>
      <c r="HNM242" s="56"/>
      <c r="HNN242" s="56"/>
      <c r="HNO242" s="56"/>
      <c r="HNP242" s="56"/>
      <c r="HNQ242" s="56"/>
      <c r="HNR242" s="56"/>
      <c r="HNS242" s="56"/>
      <c r="HNT242" s="56"/>
      <c r="HNU242" s="56"/>
      <c r="HNV242" s="56"/>
      <c r="HNW242" s="56"/>
      <c r="HNX242" s="56"/>
      <c r="HNY242" s="56"/>
      <c r="HNZ242" s="56"/>
      <c r="HOA242" s="56"/>
      <c r="HOB242" s="56"/>
      <c r="HOC242" s="56"/>
      <c r="HOD242" s="56"/>
      <c r="HOE242" s="56"/>
      <c r="HOF242" s="56"/>
      <c r="HOG242" s="56"/>
      <c r="HOH242" s="56"/>
      <c r="HOI242" s="56"/>
      <c r="HOJ242" s="56"/>
      <c r="HOK242" s="56"/>
      <c r="HOL242" s="56"/>
      <c r="HOM242" s="56"/>
      <c r="HON242" s="56"/>
      <c r="HOO242" s="56"/>
      <c r="HOP242" s="56"/>
      <c r="HOQ242" s="56"/>
      <c r="HOR242" s="56"/>
      <c r="HOS242" s="56"/>
      <c r="HOT242" s="56"/>
      <c r="HOU242" s="56"/>
      <c r="HOV242" s="56"/>
      <c r="HOW242" s="56"/>
      <c r="HOX242" s="56"/>
      <c r="HOY242" s="56"/>
      <c r="HOZ242" s="56"/>
      <c r="HPA242" s="56"/>
      <c r="HPB242" s="56"/>
      <c r="HPC242" s="56"/>
      <c r="HPD242" s="56"/>
      <c r="HPE242" s="56"/>
      <c r="HPF242" s="56"/>
      <c r="HPG242" s="56"/>
      <c r="HPH242" s="56"/>
      <c r="HPI242" s="56"/>
      <c r="HPJ242" s="56"/>
      <c r="HPK242" s="56"/>
      <c r="HPL242" s="56"/>
      <c r="HPM242" s="56"/>
      <c r="HPN242" s="56"/>
      <c r="HPO242" s="56"/>
      <c r="HPP242" s="56"/>
      <c r="HPQ242" s="56"/>
      <c r="HPR242" s="56"/>
      <c r="HPS242" s="56"/>
      <c r="HPT242" s="56"/>
      <c r="HPU242" s="56"/>
      <c r="HPV242" s="56"/>
      <c r="HPW242" s="56"/>
      <c r="HPX242" s="56"/>
      <c r="HPY242" s="56"/>
      <c r="HPZ242" s="56"/>
      <c r="HQA242" s="56"/>
      <c r="HQB242" s="56"/>
      <c r="HQC242" s="56"/>
      <c r="HQD242" s="56"/>
      <c r="HQE242" s="56"/>
      <c r="HQF242" s="56"/>
      <c r="HQG242" s="56"/>
      <c r="HQH242" s="56"/>
      <c r="HQI242" s="56"/>
      <c r="HQJ242" s="56"/>
      <c r="HQK242" s="56"/>
      <c r="HQL242" s="56"/>
      <c r="HQM242" s="56"/>
      <c r="HQN242" s="56"/>
      <c r="HQO242" s="56"/>
      <c r="HQP242" s="56"/>
      <c r="HQQ242" s="56"/>
      <c r="HQR242" s="56"/>
      <c r="HQS242" s="56"/>
      <c r="HQT242" s="56"/>
      <c r="HQU242" s="56"/>
      <c r="HQV242" s="56"/>
      <c r="HQW242" s="56"/>
      <c r="HQX242" s="56"/>
      <c r="HQY242" s="56"/>
      <c r="HQZ242" s="56"/>
      <c r="HRA242" s="56"/>
      <c r="HRB242" s="56"/>
      <c r="HRC242" s="56"/>
      <c r="HRD242" s="56"/>
      <c r="HRE242" s="56"/>
      <c r="HRF242" s="56"/>
      <c r="HRG242" s="56"/>
      <c r="HRH242" s="56"/>
      <c r="HRI242" s="56"/>
      <c r="HRJ242" s="56"/>
      <c r="HRK242" s="56"/>
      <c r="HRL242" s="56"/>
      <c r="HRM242" s="56"/>
      <c r="HRN242" s="56"/>
      <c r="HRO242" s="56"/>
      <c r="HRP242" s="56"/>
      <c r="HRQ242" s="56"/>
      <c r="HRR242" s="56"/>
      <c r="HRS242" s="56"/>
      <c r="HRT242" s="56"/>
      <c r="HRU242" s="56"/>
      <c r="HRV242" s="56"/>
      <c r="HRW242" s="56"/>
      <c r="HRX242" s="56"/>
      <c r="HRY242" s="56"/>
      <c r="HRZ242" s="56"/>
      <c r="HSA242" s="56"/>
      <c r="HSB242" s="56"/>
      <c r="HSC242" s="56"/>
      <c r="HSD242" s="56"/>
      <c r="HSE242" s="56"/>
      <c r="HSF242" s="56"/>
      <c r="HSG242" s="56"/>
      <c r="HSH242" s="56"/>
      <c r="HSI242" s="56"/>
      <c r="HSJ242" s="56"/>
      <c r="HSK242" s="56"/>
      <c r="HSL242" s="56"/>
      <c r="HSM242" s="56"/>
      <c r="HSN242" s="56"/>
      <c r="HSO242" s="56"/>
      <c r="HSP242" s="56"/>
      <c r="HSQ242" s="56"/>
      <c r="HSR242" s="56"/>
      <c r="HSS242" s="56"/>
      <c r="HST242" s="56"/>
      <c r="HSU242" s="56"/>
      <c r="HSV242" s="56"/>
      <c r="HSW242" s="56"/>
      <c r="HSX242" s="56"/>
      <c r="HSY242" s="56"/>
      <c r="HSZ242" s="56"/>
      <c r="HTA242" s="56"/>
      <c r="HTB242" s="56"/>
      <c r="HTC242" s="56"/>
      <c r="HTD242" s="56"/>
      <c r="HTE242" s="56"/>
      <c r="HTF242" s="56"/>
      <c r="HTG242" s="56"/>
      <c r="HTH242" s="56"/>
      <c r="HTI242" s="56"/>
      <c r="HTJ242" s="56"/>
      <c r="HTK242" s="56"/>
      <c r="HTL242" s="56"/>
      <c r="HTM242" s="56"/>
      <c r="HTN242" s="56"/>
      <c r="HTO242" s="56"/>
      <c r="HTP242" s="56"/>
      <c r="HTQ242" s="56"/>
      <c r="HTR242" s="56"/>
      <c r="HTS242" s="56"/>
      <c r="HTT242" s="56"/>
      <c r="HTU242" s="56"/>
      <c r="HTV242" s="56"/>
      <c r="HTW242" s="56"/>
      <c r="HTX242" s="56"/>
      <c r="HTY242" s="56"/>
      <c r="HTZ242" s="56"/>
      <c r="HUA242" s="56"/>
      <c r="HUB242" s="56"/>
      <c r="HUC242" s="56"/>
      <c r="HUD242" s="56"/>
      <c r="HUE242" s="56"/>
      <c r="HUF242" s="56"/>
      <c r="HUG242" s="56"/>
      <c r="HUH242" s="56"/>
      <c r="HUI242" s="56"/>
      <c r="HUJ242" s="56"/>
      <c r="HUK242" s="56"/>
      <c r="HUL242" s="56"/>
      <c r="HUM242" s="56"/>
      <c r="HUN242" s="56"/>
      <c r="HUO242" s="56"/>
      <c r="HUP242" s="56"/>
      <c r="HUQ242" s="56"/>
      <c r="HUR242" s="56"/>
      <c r="HUS242" s="56"/>
      <c r="HUT242" s="56"/>
      <c r="HUU242" s="56"/>
      <c r="HUV242" s="56"/>
      <c r="HUW242" s="56"/>
      <c r="HUX242" s="56"/>
      <c r="HUY242" s="56"/>
      <c r="HUZ242" s="56"/>
      <c r="HVA242" s="56"/>
      <c r="HVB242" s="56"/>
      <c r="HVC242" s="56"/>
      <c r="HVD242" s="56"/>
      <c r="HVE242" s="56"/>
      <c r="HVF242" s="56"/>
      <c r="HVG242" s="56"/>
      <c r="HVH242" s="56"/>
      <c r="HVI242" s="56"/>
      <c r="HVJ242" s="56"/>
      <c r="HVK242" s="56"/>
      <c r="HVL242" s="56"/>
      <c r="HVM242" s="56"/>
      <c r="HVN242" s="56"/>
      <c r="HVO242" s="56"/>
      <c r="HVP242" s="56"/>
      <c r="HVQ242" s="56"/>
      <c r="HVR242" s="56"/>
      <c r="HVS242" s="56"/>
      <c r="HVT242" s="56"/>
      <c r="HVU242" s="56"/>
      <c r="HVV242" s="56"/>
      <c r="HVW242" s="56"/>
      <c r="HVX242" s="56"/>
      <c r="HVY242" s="56"/>
      <c r="HVZ242" s="56"/>
      <c r="HWA242" s="56"/>
      <c r="HWB242" s="56"/>
      <c r="HWC242" s="56"/>
      <c r="HWD242" s="56"/>
      <c r="HWE242" s="56"/>
      <c r="HWF242" s="56"/>
      <c r="HWG242" s="56"/>
      <c r="HWH242" s="56"/>
      <c r="HWI242" s="56"/>
      <c r="HWJ242" s="56"/>
      <c r="HWK242" s="56"/>
      <c r="HWL242" s="56"/>
      <c r="HWM242" s="56"/>
      <c r="HWN242" s="56"/>
      <c r="HWO242" s="56"/>
      <c r="HWP242" s="56"/>
      <c r="HWQ242" s="56"/>
      <c r="HWR242" s="56"/>
      <c r="HWS242" s="56"/>
      <c r="HWT242" s="56"/>
      <c r="HWU242" s="56"/>
      <c r="HWV242" s="56"/>
      <c r="HWW242" s="56"/>
      <c r="HWX242" s="56"/>
      <c r="HWY242" s="56"/>
      <c r="HWZ242" s="56"/>
      <c r="HXA242" s="56"/>
      <c r="HXB242" s="56"/>
      <c r="HXC242" s="56"/>
      <c r="HXD242" s="56"/>
      <c r="HXE242" s="56"/>
      <c r="HXF242" s="56"/>
      <c r="HXG242" s="56"/>
      <c r="HXH242" s="56"/>
      <c r="HXI242" s="56"/>
      <c r="HXJ242" s="56"/>
      <c r="HXK242" s="56"/>
      <c r="HXL242" s="56"/>
      <c r="HXM242" s="56"/>
      <c r="HXN242" s="56"/>
      <c r="HXO242" s="56"/>
      <c r="HXP242" s="56"/>
      <c r="HXQ242" s="56"/>
      <c r="HXR242" s="56"/>
      <c r="HXS242" s="56"/>
      <c r="HXT242" s="56"/>
      <c r="HXU242" s="56"/>
      <c r="HXV242" s="56"/>
      <c r="HXW242" s="56"/>
      <c r="HXX242" s="56"/>
      <c r="HXY242" s="56"/>
      <c r="HXZ242" s="56"/>
      <c r="HYA242" s="56"/>
      <c r="HYB242" s="56"/>
      <c r="HYC242" s="56"/>
      <c r="HYD242" s="56"/>
      <c r="HYE242" s="56"/>
      <c r="HYF242" s="56"/>
      <c r="HYG242" s="56"/>
      <c r="HYH242" s="56"/>
      <c r="HYI242" s="56"/>
      <c r="HYJ242" s="56"/>
      <c r="HYK242" s="56"/>
      <c r="HYL242" s="56"/>
      <c r="HYM242" s="56"/>
      <c r="HYN242" s="56"/>
      <c r="HYO242" s="56"/>
      <c r="HYP242" s="56"/>
      <c r="HYQ242" s="56"/>
      <c r="HYR242" s="56"/>
      <c r="HYS242" s="56"/>
      <c r="HYT242" s="56"/>
      <c r="HYU242" s="56"/>
      <c r="HYV242" s="56"/>
      <c r="HYW242" s="56"/>
      <c r="HYX242" s="56"/>
      <c r="HYY242" s="56"/>
      <c r="HYZ242" s="56"/>
      <c r="HZA242" s="56"/>
      <c r="HZB242" s="56"/>
      <c r="HZC242" s="56"/>
      <c r="HZD242" s="56"/>
      <c r="HZE242" s="56"/>
      <c r="HZF242" s="56"/>
      <c r="HZG242" s="56"/>
      <c r="HZH242" s="56"/>
      <c r="HZI242" s="56"/>
      <c r="HZJ242" s="56"/>
      <c r="HZK242" s="56"/>
      <c r="HZL242" s="56"/>
      <c r="HZM242" s="56"/>
      <c r="HZN242" s="56"/>
      <c r="HZO242" s="56"/>
      <c r="HZP242" s="56"/>
      <c r="HZQ242" s="56"/>
      <c r="HZR242" s="56"/>
      <c r="HZS242" s="56"/>
      <c r="HZT242" s="56"/>
      <c r="HZU242" s="56"/>
      <c r="HZV242" s="56"/>
      <c r="HZW242" s="56"/>
      <c r="HZX242" s="56"/>
      <c r="HZY242" s="56"/>
      <c r="HZZ242" s="56"/>
      <c r="IAA242" s="56"/>
      <c r="IAB242" s="56"/>
      <c r="IAC242" s="56"/>
      <c r="IAD242" s="56"/>
      <c r="IAE242" s="56"/>
      <c r="IAF242" s="56"/>
      <c r="IAG242" s="56"/>
      <c r="IAH242" s="56"/>
      <c r="IAI242" s="56"/>
      <c r="IAJ242" s="56"/>
      <c r="IAK242" s="56"/>
      <c r="IAL242" s="56"/>
      <c r="IAM242" s="56"/>
      <c r="IAN242" s="56"/>
      <c r="IAO242" s="56"/>
      <c r="IAP242" s="56"/>
      <c r="IAQ242" s="56"/>
      <c r="IAR242" s="56"/>
      <c r="IAS242" s="56"/>
      <c r="IAT242" s="56"/>
      <c r="IAU242" s="56"/>
      <c r="IAV242" s="56"/>
      <c r="IAW242" s="56"/>
      <c r="IAX242" s="56"/>
      <c r="IAY242" s="56"/>
      <c r="IAZ242" s="56"/>
      <c r="IBA242" s="56"/>
      <c r="IBB242" s="56"/>
      <c r="IBC242" s="56"/>
      <c r="IBD242" s="56"/>
      <c r="IBE242" s="56"/>
      <c r="IBF242" s="56"/>
      <c r="IBG242" s="56"/>
      <c r="IBH242" s="56"/>
      <c r="IBI242" s="56"/>
      <c r="IBJ242" s="56"/>
      <c r="IBK242" s="56"/>
      <c r="IBL242" s="56"/>
      <c r="IBM242" s="56"/>
      <c r="IBN242" s="56"/>
      <c r="IBO242" s="56"/>
      <c r="IBP242" s="56"/>
      <c r="IBQ242" s="56"/>
      <c r="IBR242" s="56"/>
      <c r="IBS242" s="56"/>
      <c r="IBT242" s="56"/>
      <c r="IBU242" s="56"/>
      <c r="IBV242" s="56"/>
      <c r="IBW242" s="56"/>
      <c r="IBX242" s="56"/>
      <c r="IBY242" s="56"/>
      <c r="IBZ242" s="56"/>
      <c r="ICA242" s="56"/>
      <c r="ICB242" s="56"/>
      <c r="ICC242" s="56"/>
      <c r="ICD242" s="56"/>
      <c r="ICE242" s="56"/>
      <c r="ICF242" s="56"/>
      <c r="ICG242" s="56"/>
      <c r="ICH242" s="56"/>
      <c r="ICI242" s="56"/>
      <c r="ICJ242" s="56"/>
      <c r="ICK242" s="56"/>
      <c r="ICL242" s="56"/>
      <c r="ICM242" s="56"/>
      <c r="ICN242" s="56"/>
      <c r="ICO242" s="56"/>
      <c r="ICP242" s="56"/>
      <c r="ICQ242" s="56"/>
      <c r="ICR242" s="56"/>
      <c r="ICS242" s="56"/>
      <c r="ICT242" s="56"/>
      <c r="ICU242" s="56"/>
      <c r="ICV242" s="56"/>
      <c r="ICW242" s="56"/>
      <c r="ICX242" s="56"/>
      <c r="ICY242" s="56"/>
      <c r="ICZ242" s="56"/>
      <c r="IDA242" s="56"/>
      <c r="IDB242" s="56"/>
      <c r="IDC242" s="56"/>
      <c r="IDD242" s="56"/>
      <c r="IDE242" s="56"/>
      <c r="IDF242" s="56"/>
      <c r="IDG242" s="56"/>
      <c r="IDH242" s="56"/>
      <c r="IDI242" s="56"/>
      <c r="IDJ242" s="56"/>
      <c r="IDK242" s="56"/>
      <c r="IDL242" s="56"/>
      <c r="IDM242" s="56"/>
      <c r="IDN242" s="56"/>
      <c r="IDO242" s="56"/>
      <c r="IDP242" s="56"/>
      <c r="IDQ242" s="56"/>
      <c r="IDR242" s="56"/>
      <c r="IDS242" s="56"/>
      <c r="IDT242" s="56"/>
      <c r="IDU242" s="56"/>
      <c r="IDV242" s="56"/>
      <c r="IDW242" s="56"/>
      <c r="IDX242" s="56"/>
      <c r="IDY242" s="56"/>
      <c r="IDZ242" s="56"/>
      <c r="IEA242" s="56"/>
      <c r="IEB242" s="56"/>
      <c r="IEC242" s="56"/>
      <c r="IED242" s="56"/>
      <c r="IEE242" s="56"/>
      <c r="IEF242" s="56"/>
      <c r="IEG242" s="56"/>
      <c r="IEH242" s="56"/>
      <c r="IEI242" s="56"/>
      <c r="IEJ242" s="56"/>
      <c r="IEK242" s="56"/>
      <c r="IEL242" s="56"/>
      <c r="IEM242" s="56"/>
      <c r="IEN242" s="56"/>
      <c r="IEO242" s="56"/>
      <c r="IEP242" s="56"/>
      <c r="IEQ242" s="56"/>
      <c r="IER242" s="56"/>
      <c r="IES242" s="56"/>
      <c r="IET242" s="56"/>
      <c r="IEU242" s="56"/>
      <c r="IEV242" s="56"/>
      <c r="IEW242" s="56"/>
      <c r="IEX242" s="56"/>
      <c r="IEY242" s="56"/>
      <c r="IEZ242" s="56"/>
      <c r="IFA242" s="56"/>
      <c r="IFB242" s="56"/>
      <c r="IFC242" s="56"/>
      <c r="IFD242" s="56"/>
      <c r="IFE242" s="56"/>
      <c r="IFF242" s="56"/>
      <c r="IFG242" s="56"/>
      <c r="IFH242" s="56"/>
      <c r="IFI242" s="56"/>
      <c r="IFJ242" s="56"/>
      <c r="IFK242" s="56"/>
      <c r="IFL242" s="56"/>
      <c r="IFM242" s="56"/>
      <c r="IFN242" s="56"/>
      <c r="IFO242" s="56"/>
      <c r="IFP242" s="56"/>
      <c r="IFQ242" s="56"/>
      <c r="IFR242" s="56"/>
      <c r="IFS242" s="56"/>
      <c r="IFT242" s="56"/>
      <c r="IFU242" s="56"/>
      <c r="IFV242" s="56"/>
      <c r="IFW242" s="56"/>
      <c r="IFX242" s="56"/>
      <c r="IFY242" s="56"/>
      <c r="IFZ242" s="56"/>
      <c r="IGA242" s="56"/>
      <c r="IGB242" s="56"/>
      <c r="IGC242" s="56"/>
      <c r="IGD242" s="56"/>
      <c r="IGE242" s="56"/>
      <c r="IGF242" s="56"/>
      <c r="IGG242" s="56"/>
      <c r="IGH242" s="56"/>
      <c r="IGI242" s="56"/>
      <c r="IGJ242" s="56"/>
      <c r="IGK242" s="56"/>
      <c r="IGL242" s="56"/>
      <c r="IGM242" s="56"/>
      <c r="IGN242" s="56"/>
      <c r="IGO242" s="56"/>
      <c r="IGP242" s="56"/>
      <c r="IGQ242" s="56"/>
      <c r="IGR242" s="56"/>
      <c r="IGS242" s="56"/>
      <c r="IGT242" s="56"/>
      <c r="IGU242" s="56"/>
      <c r="IGV242" s="56"/>
      <c r="IGW242" s="56"/>
      <c r="IGX242" s="56"/>
      <c r="IGY242" s="56"/>
      <c r="IGZ242" s="56"/>
      <c r="IHA242" s="56"/>
      <c r="IHB242" s="56"/>
      <c r="IHC242" s="56"/>
      <c r="IHD242" s="56"/>
      <c r="IHE242" s="56"/>
      <c r="IHF242" s="56"/>
      <c r="IHG242" s="56"/>
      <c r="IHH242" s="56"/>
      <c r="IHI242" s="56"/>
      <c r="IHJ242" s="56"/>
      <c r="IHK242" s="56"/>
      <c r="IHL242" s="56"/>
      <c r="IHM242" s="56"/>
      <c r="IHN242" s="56"/>
      <c r="IHO242" s="56"/>
      <c r="IHP242" s="56"/>
      <c r="IHQ242" s="56"/>
      <c r="IHR242" s="56"/>
      <c r="IHS242" s="56"/>
      <c r="IHT242" s="56"/>
      <c r="IHU242" s="56"/>
      <c r="IHV242" s="56"/>
      <c r="IHW242" s="56"/>
      <c r="IHX242" s="56"/>
      <c r="IHY242" s="56"/>
      <c r="IHZ242" s="56"/>
      <c r="IIA242" s="56"/>
      <c r="IIB242" s="56"/>
      <c r="IIC242" s="56"/>
      <c r="IID242" s="56"/>
      <c r="IIE242" s="56"/>
      <c r="IIF242" s="56"/>
      <c r="IIG242" s="56"/>
      <c r="IIH242" s="56"/>
      <c r="III242" s="56"/>
      <c r="IIJ242" s="56"/>
      <c r="IIK242" s="56"/>
      <c r="IIL242" s="56"/>
      <c r="IIM242" s="56"/>
      <c r="IIN242" s="56"/>
      <c r="IIO242" s="56"/>
      <c r="IIP242" s="56"/>
      <c r="IIQ242" s="56"/>
      <c r="IIR242" s="56"/>
      <c r="IIS242" s="56"/>
      <c r="IIT242" s="56"/>
      <c r="IIU242" s="56"/>
      <c r="IIV242" s="56"/>
      <c r="IIW242" s="56"/>
      <c r="IIX242" s="56"/>
      <c r="IIY242" s="56"/>
      <c r="IIZ242" s="56"/>
      <c r="IJA242" s="56"/>
      <c r="IJB242" s="56"/>
      <c r="IJC242" s="56"/>
      <c r="IJD242" s="56"/>
      <c r="IJE242" s="56"/>
      <c r="IJF242" s="56"/>
      <c r="IJG242" s="56"/>
      <c r="IJH242" s="56"/>
      <c r="IJI242" s="56"/>
      <c r="IJJ242" s="56"/>
      <c r="IJK242" s="56"/>
      <c r="IJL242" s="56"/>
      <c r="IJM242" s="56"/>
      <c r="IJN242" s="56"/>
      <c r="IJO242" s="56"/>
      <c r="IJP242" s="56"/>
      <c r="IJQ242" s="56"/>
      <c r="IJR242" s="56"/>
      <c r="IJS242" s="56"/>
      <c r="IJT242" s="56"/>
      <c r="IJU242" s="56"/>
      <c r="IJV242" s="56"/>
      <c r="IJW242" s="56"/>
      <c r="IJX242" s="56"/>
      <c r="IJY242" s="56"/>
      <c r="IJZ242" s="56"/>
      <c r="IKA242" s="56"/>
      <c r="IKB242" s="56"/>
      <c r="IKC242" s="56"/>
      <c r="IKD242" s="56"/>
      <c r="IKE242" s="56"/>
      <c r="IKF242" s="56"/>
      <c r="IKG242" s="56"/>
      <c r="IKH242" s="56"/>
      <c r="IKI242" s="56"/>
      <c r="IKJ242" s="56"/>
      <c r="IKK242" s="56"/>
      <c r="IKL242" s="56"/>
      <c r="IKM242" s="56"/>
      <c r="IKN242" s="56"/>
      <c r="IKO242" s="56"/>
      <c r="IKP242" s="56"/>
      <c r="IKQ242" s="56"/>
      <c r="IKR242" s="56"/>
      <c r="IKS242" s="56"/>
      <c r="IKT242" s="56"/>
      <c r="IKU242" s="56"/>
      <c r="IKV242" s="56"/>
      <c r="IKW242" s="56"/>
      <c r="IKX242" s="56"/>
      <c r="IKY242" s="56"/>
      <c r="IKZ242" s="56"/>
      <c r="ILA242" s="56"/>
      <c r="ILB242" s="56"/>
      <c r="ILC242" s="56"/>
      <c r="ILD242" s="56"/>
      <c r="ILE242" s="56"/>
      <c r="ILF242" s="56"/>
      <c r="ILG242" s="56"/>
      <c r="ILH242" s="56"/>
      <c r="ILI242" s="56"/>
      <c r="ILJ242" s="56"/>
      <c r="ILK242" s="56"/>
      <c r="ILL242" s="56"/>
      <c r="ILM242" s="56"/>
      <c r="ILN242" s="56"/>
      <c r="ILO242" s="56"/>
      <c r="ILP242" s="56"/>
      <c r="ILQ242" s="56"/>
      <c r="ILR242" s="56"/>
      <c r="ILS242" s="56"/>
      <c r="ILT242" s="56"/>
      <c r="ILU242" s="56"/>
      <c r="ILV242" s="56"/>
      <c r="ILW242" s="56"/>
      <c r="ILX242" s="56"/>
      <c r="ILY242" s="56"/>
      <c r="ILZ242" s="56"/>
      <c r="IMA242" s="56"/>
      <c r="IMB242" s="56"/>
      <c r="IMC242" s="56"/>
      <c r="IMD242" s="56"/>
      <c r="IME242" s="56"/>
      <c r="IMF242" s="56"/>
      <c r="IMG242" s="56"/>
      <c r="IMH242" s="56"/>
      <c r="IMI242" s="56"/>
      <c r="IMJ242" s="56"/>
      <c r="IMK242" s="56"/>
      <c r="IML242" s="56"/>
      <c r="IMM242" s="56"/>
      <c r="IMN242" s="56"/>
      <c r="IMO242" s="56"/>
      <c r="IMP242" s="56"/>
      <c r="IMQ242" s="56"/>
      <c r="IMR242" s="56"/>
      <c r="IMS242" s="56"/>
      <c r="IMT242" s="56"/>
      <c r="IMU242" s="56"/>
      <c r="IMV242" s="56"/>
      <c r="IMW242" s="56"/>
      <c r="IMX242" s="56"/>
      <c r="IMY242" s="56"/>
      <c r="IMZ242" s="56"/>
      <c r="INA242" s="56"/>
      <c r="INB242" s="56"/>
      <c r="INC242" s="56"/>
      <c r="IND242" s="56"/>
      <c r="INE242" s="56"/>
      <c r="INF242" s="56"/>
      <c r="ING242" s="56"/>
      <c r="INH242" s="56"/>
      <c r="INI242" s="56"/>
      <c r="INJ242" s="56"/>
      <c r="INK242" s="56"/>
      <c r="INL242" s="56"/>
      <c r="INM242" s="56"/>
      <c r="INN242" s="56"/>
      <c r="INO242" s="56"/>
      <c r="INP242" s="56"/>
      <c r="INQ242" s="56"/>
      <c r="INR242" s="56"/>
      <c r="INS242" s="56"/>
      <c r="INT242" s="56"/>
      <c r="INU242" s="56"/>
      <c r="INV242" s="56"/>
      <c r="INW242" s="56"/>
      <c r="INX242" s="56"/>
      <c r="INY242" s="56"/>
      <c r="INZ242" s="56"/>
      <c r="IOA242" s="56"/>
      <c r="IOB242" s="56"/>
      <c r="IOC242" s="56"/>
      <c r="IOD242" s="56"/>
      <c r="IOE242" s="56"/>
      <c r="IOF242" s="56"/>
      <c r="IOG242" s="56"/>
      <c r="IOH242" s="56"/>
      <c r="IOI242" s="56"/>
      <c r="IOJ242" s="56"/>
      <c r="IOK242" s="56"/>
      <c r="IOL242" s="56"/>
      <c r="IOM242" s="56"/>
      <c r="ION242" s="56"/>
      <c r="IOO242" s="56"/>
      <c r="IOP242" s="56"/>
      <c r="IOQ242" s="56"/>
      <c r="IOR242" s="56"/>
      <c r="IOS242" s="56"/>
      <c r="IOT242" s="56"/>
      <c r="IOU242" s="56"/>
      <c r="IOV242" s="56"/>
      <c r="IOW242" s="56"/>
      <c r="IOX242" s="56"/>
      <c r="IOY242" s="56"/>
      <c r="IOZ242" s="56"/>
      <c r="IPA242" s="56"/>
      <c r="IPB242" s="56"/>
      <c r="IPC242" s="56"/>
      <c r="IPD242" s="56"/>
      <c r="IPE242" s="56"/>
      <c r="IPF242" s="56"/>
      <c r="IPG242" s="56"/>
      <c r="IPH242" s="56"/>
      <c r="IPI242" s="56"/>
      <c r="IPJ242" s="56"/>
      <c r="IPK242" s="56"/>
      <c r="IPL242" s="56"/>
      <c r="IPM242" s="56"/>
      <c r="IPN242" s="56"/>
      <c r="IPO242" s="56"/>
      <c r="IPP242" s="56"/>
      <c r="IPQ242" s="56"/>
      <c r="IPR242" s="56"/>
      <c r="IPS242" s="56"/>
      <c r="IPT242" s="56"/>
      <c r="IPU242" s="56"/>
      <c r="IPV242" s="56"/>
      <c r="IPW242" s="56"/>
      <c r="IPX242" s="56"/>
      <c r="IPY242" s="56"/>
      <c r="IPZ242" s="56"/>
      <c r="IQA242" s="56"/>
      <c r="IQB242" s="56"/>
      <c r="IQC242" s="56"/>
      <c r="IQD242" s="56"/>
      <c r="IQE242" s="56"/>
      <c r="IQF242" s="56"/>
      <c r="IQG242" s="56"/>
      <c r="IQH242" s="56"/>
      <c r="IQI242" s="56"/>
      <c r="IQJ242" s="56"/>
      <c r="IQK242" s="56"/>
      <c r="IQL242" s="56"/>
      <c r="IQM242" s="56"/>
      <c r="IQN242" s="56"/>
      <c r="IQO242" s="56"/>
      <c r="IQP242" s="56"/>
      <c r="IQQ242" s="56"/>
      <c r="IQR242" s="56"/>
      <c r="IQS242" s="56"/>
      <c r="IQT242" s="56"/>
      <c r="IQU242" s="56"/>
      <c r="IQV242" s="56"/>
      <c r="IQW242" s="56"/>
      <c r="IQX242" s="56"/>
      <c r="IQY242" s="56"/>
      <c r="IQZ242" s="56"/>
      <c r="IRA242" s="56"/>
      <c r="IRB242" s="56"/>
      <c r="IRC242" s="56"/>
      <c r="IRD242" s="56"/>
      <c r="IRE242" s="56"/>
      <c r="IRF242" s="56"/>
      <c r="IRG242" s="56"/>
      <c r="IRH242" s="56"/>
      <c r="IRI242" s="56"/>
      <c r="IRJ242" s="56"/>
      <c r="IRK242" s="56"/>
      <c r="IRL242" s="56"/>
      <c r="IRM242" s="56"/>
      <c r="IRN242" s="56"/>
      <c r="IRO242" s="56"/>
      <c r="IRP242" s="56"/>
      <c r="IRQ242" s="56"/>
      <c r="IRR242" s="56"/>
      <c r="IRS242" s="56"/>
      <c r="IRT242" s="56"/>
      <c r="IRU242" s="56"/>
      <c r="IRV242" s="56"/>
      <c r="IRW242" s="56"/>
      <c r="IRX242" s="56"/>
      <c r="IRY242" s="56"/>
      <c r="IRZ242" s="56"/>
      <c r="ISA242" s="56"/>
      <c r="ISB242" s="56"/>
      <c r="ISC242" s="56"/>
      <c r="ISD242" s="56"/>
      <c r="ISE242" s="56"/>
      <c r="ISF242" s="56"/>
      <c r="ISG242" s="56"/>
      <c r="ISH242" s="56"/>
      <c r="ISI242" s="56"/>
      <c r="ISJ242" s="56"/>
      <c r="ISK242" s="56"/>
      <c r="ISL242" s="56"/>
      <c r="ISM242" s="56"/>
      <c r="ISN242" s="56"/>
      <c r="ISO242" s="56"/>
      <c r="ISP242" s="56"/>
      <c r="ISQ242" s="56"/>
      <c r="ISR242" s="56"/>
      <c r="ISS242" s="56"/>
      <c r="IST242" s="56"/>
      <c r="ISU242" s="56"/>
      <c r="ISV242" s="56"/>
      <c r="ISW242" s="56"/>
      <c r="ISX242" s="56"/>
      <c r="ISY242" s="56"/>
      <c r="ISZ242" s="56"/>
      <c r="ITA242" s="56"/>
      <c r="ITB242" s="56"/>
      <c r="ITC242" s="56"/>
      <c r="ITD242" s="56"/>
      <c r="ITE242" s="56"/>
      <c r="ITF242" s="56"/>
      <c r="ITG242" s="56"/>
      <c r="ITH242" s="56"/>
      <c r="ITI242" s="56"/>
      <c r="ITJ242" s="56"/>
      <c r="ITK242" s="56"/>
      <c r="ITL242" s="56"/>
      <c r="ITM242" s="56"/>
      <c r="ITN242" s="56"/>
      <c r="ITO242" s="56"/>
      <c r="ITP242" s="56"/>
      <c r="ITQ242" s="56"/>
      <c r="ITR242" s="56"/>
      <c r="ITS242" s="56"/>
      <c r="ITT242" s="56"/>
      <c r="ITU242" s="56"/>
      <c r="ITV242" s="56"/>
      <c r="ITW242" s="56"/>
      <c r="ITX242" s="56"/>
      <c r="ITY242" s="56"/>
      <c r="ITZ242" s="56"/>
      <c r="IUA242" s="56"/>
      <c r="IUB242" s="56"/>
      <c r="IUC242" s="56"/>
      <c r="IUD242" s="56"/>
      <c r="IUE242" s="56"/>
      <c r="IUF242" s="56"/>
      <c r="IUG242" s="56"/>
      <c r="IUH242" s="56"/>
      <c r="IUI242" s="56"/>
      <c r="IUJ242" s="56"/>
      <c r="IUK242" s="56"/>
      <c r="IUL242" s="56"/>
      <c r="IUM242" s="56"/>
      <c r="IUN242" s="56"/>
      <c r="IUO242" s="56"/>
      <c r="IUP242" s="56"/>
      <c r="IUQ242" s="56"/>
      <c r="IUR242" s="56"/>
      <c r="IUS242" s="56"/>
      <c r="IUT242" s="56"/>
      <c r="IUU242" s="56"/>
      <c r="IUV242" s="56"/>
      <c r="IUW242" s="56"/>
      <c r="IUX242" s="56"/>
      <c r="IUY242" s="56"/>
      <c r="IUZ242" s="56"/>
      <c r="IVA242" s="56"/>
      <c r="IVB242" s="56"/>
      <c r="IVC242" s="56"/>
      <c r="IVD242" s="56"/>
      <c r="IVE242" s="56"/>
      <c r="IVF242" s="56"/>
      <c r="IVG242" s="56"/>
      <c r="IVH242" s="56"/>
      <c r="IVI242" s="56"/>
      <c r="IVJ242" s="56"/>
      <c r="IVK242" s="56"/>
      <c r="IVL242" s="56"/>
      <c r="IVM242" s="56"/>
      <c r="IVN242" s="56"/>
      <c r="IVO242" s="56"/>
      <c r="IVP242" s="56"/>
      <c r="IVQ242" s="56"/>
      <c r="IVR242" s="56"/>
      <c r="IVS242" s="56"/>
      <c r="IVT242" s="56"/>
      <c r="IVU242" s="56"/>
      <c r="IVV242" s="56"/>
      <c r="IVW242" s="56"/>
      <c r="IVX242" s="56"/>
      <c r="IVY242" s="56"/>
      <c r="IVZ242" s="56"/>
      <c r="IWA242" s="56"/>
      <c r="IWB242" s="56"/>
      <c r="IWC242" s="56"/>
      <c r="IWD242" s="56"/>
      <c r="IWE242" s="56"/>
      <c r="IWF242" s="56"/>
      <c r="IWG242" s="56"/>
      <c r="IWH242" s="56"/>
      <c r="IWI242" s="56"/>
      <c r="IWJ242" s="56"/>
      <c r="IWK242" s="56"/>
      <c r="IWL242" s="56"/>
      <c r="IWM242" s="56"/>
      <c r="IWN242" s="56"/>
      <c r="IWO242" s="56"/>
      <c r="IWP242" s="56"/>
      <c r="IWQ242" s="56"/>
      <c r="IWR242" s="56"/>
      <c r="IWS242" s="56"/>
      <c r="IWT242" s="56"/>
      <c r="IWU242" s="56"/>
      <c r="IWV242" s="56"/>
      <c r="IWW242" s="56"/>
      <c r="IWX242" s="56"/>
      <c r="IWY242" s="56"/>
      <c r="IWZ242" s="56"/>
      <c r="IXA242" s="56"/>
      <c r="IXB242" s="56"/>
      <c r="IXC242" s="56"/>
      <c r="IXD242" s="56"/>
      <c r="IXE242" s="56"/>
      <c r="IXF242" s="56"/>
      <c r="IXG242" s="56"/>
      <c r="IXH242" s="56"/>
      <c r="IXI242" s="56"/>
      <c r="IXJ242" s="56"/>
      <c r="IXK242" s="56"/>
      <c r="IXL242" s="56"/>
      <c r="IXM242" s="56"/>
      <c r="IXN242" s="56"/>
      <c r="IXO242" s="56"/>
      <c r="IXP242" s="56"/>
      <c r="IXQ242" s="56"/>
      <c r="IXR242" s="56"/>
      <c r="IXS242" s="56"/>
      <c r="IXT242" s="56"/>
      <c r="IXU242" s="56"/>
      <c r="IXV242" s="56"/>
      <c r="IXW242" s="56"/>
      <c r="IXX242" s="56"/>
      <c r="IXY242" s="56"/>
      <c r="IXZ242" s="56"/>
      <c r="IYA242" s="56"/>
      <c r="IYB242" s="56"/>
      <c r="IYC242" s="56"/>
      <c r="IYD242" s="56"/>
      <c r="IYE242" s="56"/>
      <c r="IYF242" s="56"/>
      <c r="IYG242" s="56"/>
      <c r="IYH242" s="56"/>
      <c r="IYI242" s="56"/>
      <c r="IYJ242" s="56"/>
      <c r="IYK242" s="56"/>
      <c r="IYL242" s="56"/>
      <c r="IYM242" s="56"/>
      <c r="IYN242" s="56"/>
      <c r="IYO242" s="56"/>
      <c r="IYP242" s="56"/>
      <c r="IYQ242" s="56"/>
      <c r="IYR242" s="56"/>
      <c r="IYS242" s="56"/>
      <c r="IYT242" s="56"/>
      <c r="IYU242" s="56"/>
      <c r="IYV242" s="56"/>
      <c r="IYW242" s="56"/>
      <c r="IYX242" s="56"/>
      <c r="IYY242" s="56"/>
      <c r="IYZ242" s="56"/>
      <c r="IZA242" s="56"/>
      <c r="IZB242" s="56"/>
      <c r="IZC242" s="56"/>
      <c r="IZD242" s="56"/>
      <c r="IZE242" s="56"/>
      <c r="IZF242" s="56"/>
      <c r="IZG242" s="56"/>
      <c r="IZH242" s="56"/>
      <c r="IZI242" s="56"/>
      <c r="IZJ242" s="56"/>
      <c r="IZK242" s="56"/>
      <c r="IZL242" s="56"/>
      <c r="IZM242" s="56"/>
      <c r="IZN242" s="56"/>
      <c r="IZO242" s="56"/>
      <c r="IZP242" s="56"/>
      <c r="IZQ242" s="56"/>
      <c r="IZR242" s="56"/>
      <c r="IZS242" s="56"/>
      <c r="IZT242" s="56"/>
      <c r="IZU242" s="56"/>
      <c r="IZV242" s="56"/>
      <c r="IZW242" s="56"/>
      <c r="IZX242" s="56"/>
      <c r="IZY242" s="56"/>
      <c r="IZZ242" s="56"/>
      <c r="JAA242" s="56"/>
      <c r="JAB242" s="56"/>
      <c r="JAC242" s="56"/>
      <c r="JAD242" s="56"/>
      <c r="JAE242" s="56"/>
      <c r="JAF242" s="56"/>
      <c r="JAG242" s="56"/>
      <c r="JAH242" s="56"/>
      <c r="JAI242" s="56"/>
      <c r="JAJ242" s="56"/>
      <c r="JAK242" s="56"/>
      <c r="JAL242" s="56"/>
      <c r="JAM242" s="56"/>
      <c r="JAN242" s="56"/>
      <c r="JAO242" s="56"/>
      <c r="JAP242" s="56"/>
      <c r="JAQ242" s="56"/>
      <c r="JAR242" s="56"/>
      <c r="JAS242" s="56"/>
      <c r="JAT242" s="56"/>
      <c r="JAU242" s="56"/>
      <c r="JAV242" s="56"/>
      <c r="JAW242" s="56"/>
      <c r="JAX242" s="56"/>
      <c r="JAY242" s="56"/>
      <c r="JAZ242" s="56"/>
      <c r="JBA242" s="56"/>
      <c r="JBB242" s="56"/>
      <c r="JBC242" s="56"/>
      <c r="JBD242" s="56"/>
      <c r="JBE242" s="56"/>
      <c r="JBF242" s="56"/>
      <c r="JBG242" s="56"/>
      <c r="JBH242" s="56"/>
      <c r="JBI242" s="56"/>
      <c r="JBJ242" s="56"/>
      <c r="JBK242" s="56"/>
      <c r="JBL242" s="56"/>
      <c r="JBM242" s="56"/>
      <c r="JBN242" s="56"/>
      <c r="JBO242" s="56"/>
      <c r="JBP242" s="56"/>
      <c r="JBQ242" s="56"/>
      <c r="JBR242" s="56"/>
      <c r="JBS242" s="56"/>
      <c r="JBT242" s="56"/>
      <c r="JBU242" s="56"/>
      <c r="JBV242" s="56"/>
      <c r="JBW242" s="56"/>
      <c r="JBX242" s="56"/>
      <c r="JBY242" s="56"/>
      <c r="JBZ242" s="56"/>
      <c r="JCA242" s="56"/>
      <c r="JCB242" s="56"/>
      <c r="JCC242" s="56"/>
      <c r="JCD242" s="56"/>
      <c r="JCE242" s="56"/>
      <c r="JCF242" s="56"/>
      <c r="JCG242" s="56"/>
      <c r="JCH242" s="56"/>
      <c r="JCI242" s="56"/>
      <c r="JCJ242" s="56"/>
      <c r="JCK242" s="56"/>
      <c r="JCL242" s="56"/>
      <c r="JCM242" s="56"/>
      <c r="JCN242" s="56"/>
      <c r="JCO242" s="56"/>
      <c r="JCP242" s="56"/>
      <c r="JCQ242" s="56"/>
      <c r="JCR242" s="56"/>
      <c r="JCS242" s="56"/>
      <c r="JCT242" s="56"/>
      <c r="JCU242" s="56"/>
      <c r="JCV242" s="56"/>
      <c r="JCW242" s="56"/>
      <c r="JCX242" s="56"/>
      <c r="JCY242" s="56"/>
      <c r="JCZ242" s="56"/>
      <c r="JDA242" s="56"/>
      <c r="JDB242" s="56"/>
      <c r="JDC242" s="56"/>
      <c r="JDD242" s="56"/>
      <c r="JDE242" s="56"/>
      <c r="JDF242" s="56"/>
      <c r="JDG242" s="56"/>
      <c r="JDH242" s="56"/>
      <c r="JDI242" s="56"/>
      <c r="JDJ242" s="56"/>
      <c r="JDK242" s="56"/>
      <c r="JDL242" s="56"/>
      <c r="JDM242" s="56"/>
      <c r="JDN242" s="56"/>
      <c r="JDO242" s="56"/>
      <c r="JDP242" s="56"/>
      <c r="JDQ242" s="56"/>
      <c r="JDR242" s="56"/>
      <c r="JDS242" s="56"/>
      <c r="JDT242" s="56"/>
      <c r="JDU242" s="56"/>
      <c r="JDV242" s="56"/>
      <c r="JDW242" s="56"/>
      <c r="JDX242" s="56"/>
      <c r="JDY242" s="56"/>
      <c r="JDZ242" s="56"/>
      <c r="JEA242" s="56"/>
      <c r="JEB242" s="56"/>
      <c r="JEC242" s="56"/>
      <c r="JED242" s="56"/>
      <c r="JEE242" s="56"/>
      <c r="JEF242" s="56"/>
      <c r="JEG242" s="56"/>
      <c r="JEH242" s="56"/>
      <c r="JEI242" s="56"/>
      <c r="JEJ242" s="56"/>
      <c r="JEK242" s="56"/>
      <c r="JEL242" s="56"/>
      <c r="JEM242" s="56"/>
      <c r="JEN242" s="56"/>
      <c r="JEO242" s="56"/>
      <c r="JEP242" s="56"/>
      <c r="JEQ242" s="56"/>
      <c r="JER242" s="56"/>
      <c r="JES242" s="56"/>
      <c r="JET242" s="56"/>
      <c r="JEU242" s="56"/>
      <c r="JEV242" s="56"/>
      <c r="JEW242" s="56"/>
      <c r="JEX242" s="56"/>
      <c r="JEY242" s="56"/>
      <c r="JEZ242" s="56"/>
      <c r="JFA242" s="56"/>
      <c r="JFB242" s="56"/>
      <c r="JFC242" s="56"/>
      <c r="JFD242" s="56"/>
      <c r="JFE242" s="56"/>
      <c r="JFF242" s="56"/>
      <c r="JFG242" s="56"/>
      <c r="JFH242" s="56"/>
      <c r="JFI242" s="56"/>
      <c r="JFJ242" s="56"/>
      <c r="JFK242" s="56"/>
      <c r="JFL242" s="56"/>
      <c r="JFM242" s="56"/>
      <c r="JFN242" s="56"/>
      <c r="JFO242" s="56"/>
      <c r="JFP242" s="56"/>
      <c r="JFQ242" s="56"/>
      <c r="JFR242" s="56"/>
      <c r="JFS242" s="56"/>
      <c r="JFT242" s="56"/>
      <c r="JFU242" s="56"/>
      <c r="JFV242" s="56"/>
      <c r="JFW242" s="56"/>
      <c r="JFX242" s="56"/>
      <c r="JFY242" s="56"/>
      <c r="JFZ242" s="56"/>
      <c r="JGA242" s="56"/>
      <c r="JGB242" s="56"/>
      <c r="JGC242" s="56"/>
      <c r="JGD242" s="56"/>
      <c r="JGE242" s="56"/>
      <c r="JGF242" s="56"/>
      <c r="JGG242" s="56"/>
      <c r="JGH242" s="56"/>
      <c r="JGI242" s="56"/>
      <c r="JGJ242" s="56"/>
      <c r="JGK242" s="56"/>
      <c r="JGL242" s="56"/>
      <c r="JGM242" s="56"/>
      <c r="JGN242" s="56"/>
      <c r="JGO242" s="56"/>
      <c r="JGP242" s="56"/>
      <c r="JGQ242" s="56"/>
      <c r="JGR242" s="56"/>
      <c r="JGS242" s="56"/>
      <c r="JGT242" s="56"/>
      <c r="JGU242" s="56"/>
      <c r="JGV242" s="56"/>
      <c r="JGW242" s="56"/>
      <c r="JGX242" s="56"/>
      <c r="JGY242" s="56"/>
      <c r="JGZ242" s="56"/>
      <c r="JHA242" s="56"/>
      <c r="JHB242" s="56"/>
      <c r="JHC242" s="56"/>
      <c r="JHD242" s="56"/>
      <c r="JHE242" s="56"/>
      <c r="JHF242" s="56"/>
      <c r="JHG242" s="56"/>
      <c r="JHH242" s="56"/>
      <c r="JHI242" s="56"/>
      <c r="JHJ242" s="56"/>
      <c r="JHK242" s="56"/>
      <c r="JHL242" s="56"/>
      <c r="JHM242" s="56"/>
      <c r="JHN242" s="56"/>
      <c r="JHO242" s="56"/>
      <c r="JHP242" s="56"/>
      <c r="JHQ242" s="56"/>
      <c r="JHR242" s="56"/>
      <c r="JHS242" s="56"/>
      <c r="JHT242" s="56"/>
      <c r="JHU242" s="56"/>
      <c r="JHV242" s="56"/>
      <c r="JHW242" s="56"/>
      <c r="JHX242" s="56"/>
      <c r="JHY242" s="56"/>
      <c r="JHZ242" s="56"/>
      <c r="JIA242" s="56"/>
      <c r="JIB242" s="56"/>
      <c r="JIC242" s="56"/>
      <c r="JID242" s="56"/>
      <c r="JIE242" s="56"/>
      <c r="JIF242" s="56"/>
      <c r="JIG242" s="56"/>
      <c r="JIH242" s="56"/>
      <c r="JII242" s="56"/>
      <c r="JIJ242" s="56"/>
      <c r="JIK242" s="56"/>
      <c r="JIL242" s="56"/>
      <c r="JIM242" s="56"/>
      <c r="JIN242" s="56"/>
      <c r="JIO242" s="56"/>
      <c r="JIP242" s="56"/>
      <c r="JIQ242" s="56"/>
      <c r="JIR242" s="56"/>
      <c r="JIS242" s="56"/>
      <c r="JIT242" s="56"/>
      <c r="JIU242" s="56"/>
      <c r="JIV242" s="56"/>
      <c r="JIW242" s="56"/>
      <c r="JIX242" s="56"/>
      <c r="JIY242" s="56"/>
      <c r="JIZ242" s="56"/>
      <c r="JJA242" s="56"/>
      <c r="JJB242" s="56"/>
      <c r="JJC242" s="56"/>
      <c r="JJD242" s="56"/>
      <c r="JJE242" s="56"/>
      <c r="JJF242" s="56"/>
      <c r="JJG242" s="56"/>
      <c r="JJH242" s="56"/>
      <c r="JJI242" s="56"/>
      <c r="JJJ242" s="56"/>
      <c r="JJK242" s="56"/>
      <c r="JJL242" s="56"/>
      <c r="JJM242" s="56"/>
      <c r="JJN242" s="56"/>
      <c r="JJO242" s="56"/>
      <c r="JJP242" s="56"/>
      <c r="JJQ242" s="56"/>
      <c r="JJR242" s="56"/>
      <c r="JJS242" s="56"/>
      <c r="JJT242" s="56"/>
      <c r="JJU242" s="56"/>
      <c r="JJV242" s="56"/>
      <c r="JJW242" s="56"/>
      <c r="JJX242" s="56"/>
      <c r="JJY242" s="56"/>
      <c r="JJZ242" s="56"/>
      <c r="JKA242" s="56"/>
      <c r="JKB242" s="56"/>
      <c r="JKC242" s="56"/>
      <c r="JKD242" s="56"/>
      <c r="JKE242" s="56"/>
      <c r="JKF242" s="56"/>
      <c r="JKG242" s="56"/>
      <c r="JKH242" s="56"/>
      <c r="JKI242" s="56"/>
      <c r="JKJ242" s="56"/>
      <c r="JKK242" s="56"/>
      <c r="JKL242" s="56"/>
      <c r="JKM242" s="56"/>
      <c r="JKN242" s="56"/>
      <c r="JKO242" s="56"/>
      <c r="JKP242" s="56"/>
      <c r="JKQ242" s="56"/>
      <c r="JKR242" s="56"/>
      <c r="JKS242" s="56"/>
      <c r="JKT242" s="56"/>
      <c r="JKU242" s="56"/>
      <c r="JKV242" s="56"/>
      <c r="JKW242" s="56"/>
      <c r="JKX242" s="56"/>
      <c r="JKY242" s="56"/>
      <c r="JKZ242" s="56"/>
      <c r="JLA242" s="56"/>
      <c r="JLB242" s="56"/>
      <c r="JLC242" s="56"/>
      <c r="JLD242" s="56"/>
      <c r="JLE242" s="56"/>
      <c r="JLF242" s="56"/>
      <c r="JLG242" s="56"/>
      <c r="JLH242" s="56"/>
      <c r="JLI242" s="56"/>
      <c r="JLJ242" s="56"/>
      <c r="JLK242" s="56"/>
      <c r="JLL242" s="56"/>
      <c r="JLM242" s="56"/>
      <c r="JLN242" s="56"/>
      <c r="JLO242" s="56"/>
      <c r="JLP242" s="56"/>
      <c r="JLQ242" s="56"/>
      <c r="JLR242" s="56"/>
      <c r="JLS242" s="56"/>
      <c r="JLT242" s="56"/>
      <c r="JLU242" s="56"/>
      <c r="JLV242" s="56"/>
      <c r="JLW242" s="56"/>
      <c r="JLX242" s="56"/>
      <c r="JLY242" s="56"/>
      <c r="JLZ242" s="56"/>
      <c r="JMA242" s="56"/>
      <c r="JMB242" s="56"/>
      <c r="JMC242" s="56"/>
      <c r="JMD242" s="56"/>
      <c r="JME242" s="56"/>
      <c r="JMF242" s="56"/>
      <c r="JMG242" s="56"/>
      <c r="JMH242" s="56"/>
      <c r="JMI242" s="56"/>
      <c r="JMJ242" s="56"/>
      <c r="JMK242" s="56"/>
      <c r="JML242" s="56"/>
      <c r="JMM242" s="56"/>
      <c r="JMN242" s="56"/>
      <c r="JMO242" s="56"/>
      <c r="JMP242" s="56"/>
      <c r="JMQ242" s="56"/>
      <c r="JMR242" s="56"/>
      <c r="JMS242" s="56"/>
      <c r="JMT242" s="56"/>
      <c r="JMU242" s="56"/>
      <c r="JMV242" s="56"/>
      <c r="JMW242" s="56"/>
      <c r="JMX242" s="56"/>
      <c r="JMY242" s="56"/>
      <c r="JMZ242" s="56"/>
      <c r="JNA242" s="56"/>
      <c r="JNB242" s="56"/>
      <c r="JNC242" s="56"/>
      <c r="JND242" s="56"/>
      <c r="JNE242" s="56"/>
      <c r="JNF242" s="56"/>
      <c r="JNG242" s="56"/>
      <c r="JNH242" s="56"/>
      <c r="JNI242" s="56"/>
      <c r="JNJ242" s="56"/>
      <c r="JNK242" s="56"/>
      <c r="JNL242" s="56"/>
      <c r="JNM242" s="56"/>
      <c r="JNN242" s="56"/>
      <c r="JNO242" s="56"/>
      <c r="JNP242" s="56"/>
      <c r="JNQ242" s="56"/>
      <c r="JNR242" s="56"/>
      <c r="JNS242" s="56"/>
      <c r="JNT242" s="56"/>
      <c r="JNU242" s="56"/>
      <c r="JNV242" s="56"/>
      <c r="JNW242" s="56"/>
      <c r="JNX242" s="56"/>
      <c r="JNY242" s="56"/>
      <c r="JNZ242" s="56"/>
      <c r="JOA242" s="56"/>
      <c r="JOB242" s="56"/>
      <c r="JOC242" s="56"/>
      <c r="JOD242" s="56"/>
      <c r="JOE242" s="56"/>
      <c r="JOF242" s="56"/>
      <c r="JOG242" s="56"/>
      <c r="JOH242" s="56"/>
      <c r="JOI242" s="56"/>
      <c r="JOJ242" s="56"/>
      <c r="JOK242" s="56"/>
      <c r="JOL242" s="56"/>
      <c r="JOM242" s="56"/>
      <c r="JON242" s="56"/>
      <c r="JOO242" s="56"/>
      <c r="JOP242" s="56"/>
      <c r="JOQ242" s="56"/>
      <c r="JOR242" s="56"/>
      <c r="JOS242" s="56"/>
      <c r="JOT242" s="56"/>
      <c r="JOU242" s="56"/>
      <c r="JOV242" s="56"/>
      <c r="JOW242" s="56"/>
      <c r="JOX242" s="56"/>
      <c r="JOY242" s="56"/>
      <c r="JOZ242" s="56"/>
      <c r="JPA242" s="56"/>
      <c r="JPB242" s="56"/>
      <c r="JPC242" s="56"/>
      <c r="JPD242" s="56"/>
      <c r="JPE242" s="56"/>
      <c r="JPF242" s="56"/>
      <c r="JPG242" s="56"/>
      <c r="JPH242" s="56"/>
      <c r="JPI242" s="56"/>
      <c r="JPJ242" s="56"/>
      <c r="JPK242" s="56"/>
      <c r="JPL242" s="56"/>
      <c r="JPM242" s="56"/>
      <c r="JPN242" s="56"/>
      <c r="JPO242" s="56"/>
      <c r="JPP242" s="56"/>
      <c r="JPQ242" s="56"/>
      <c r="JPR242" s="56"/>
      <c r="JPS242" s="56"/>
      <c r="JPT242" s="56"/>
      <c r="JPU242" s="56"/>
      <c r="JPV242" s="56"/>
      <c r="JPW242" s="56"/>
      <c r="JPX242" s="56"/>
      <c r="JPY242" s="56"/>
      <c r="JPZ242" s="56"/>
      <c r="JQA242" s="56"/>
      <c r="JQB242" s="56"/>
      <c r="JQC242" s="56"/>
      <c r="JQD242" s="56"/>
      <c r="JQE242" s="56"/>
      <c r="JQF242" s="56"/>
      <c r="JQG242" s="56"/>
      <c r="JQH242" s="56"/>
      <c r="JQI242" s="56"/>
      <c r="JQJ242" s="56"/>
      <c r="JQK242" s="56"/>
      <c r="JQL242" s="56"/>
      <c r="JQM242" s="56"/>
      <c r="JQN242" s="56"/>
      <c r="JQO242" s="56"/>
      <c r="JQP242" s="56"/>
      <c r="JQQ242" s="56"/>
      <c r="JQR242" s="56"/>
      <c r="JQS242" s="56"/>
      <c r="JQT242" s="56"/>
      <c r="JQU242" s="56"/>
      <c r="JQV242" s="56"/>
      <c r="JQW242" s="56"/>
      <c r="JQX242" s="56"/>
      <c r="JQY242" s="56"/>
      <c r="JQZ242" s="56"/>
      <c r="JRA242" s="56"/>
      <c r="JRB242" s="56"/>
      <c r="JRC242" s="56"/>
      <c r="JRD242" s="56"/>
      <c r="JRE242" s="56"/>
      <c r="JRF242" s="56"/>
      <c r="JRG242" s="56"/>
      <c r="JRH242" s="56"/>
      <c r="JRI242" s="56"/>
      <c r="JRJ242" s="56"/>
      <c r="JRK242" s="56"/>
      <c r="JRL242" s="56"/>
      <c r="JRM242" s="56"/>
      <c r="JRN242" s="56"/>
      <c r="JRO242" s="56"/>
      <c r="JRP242" s="56"/>
      <c r="JRQ242" s="56"/>
      <c r="JRR242" s="56"/>
      <c r="JRS242" s="56"/>
      <c r="JRT242" s="56"/>
      <c r="JRU242" s="56"/>
      <c r="JRV242" s="56"/>
      <c r="JRW242" s="56"/>
      <c r="JRX242" s="56"/>
      <c r="JRY242" s="56"/>
      <c r="JRZ242" s="56"/>
      <c r="JSA242" s="56"/>
      <c r="JSB242" s="56"/>
      <c r="JSC242" s="56"/>
      <c r="JSD242" s="56"/>
      <c r="JSE242" s="56"/>
      <c r="JSF242" s="56"/>
      <c r="JSG242" s="56"/>
      <c r="JSH242" s="56"/>
      <c r="JSI242" s="56"/>
      <c r="JSJ242" s="56"/>
      <c r="JSK242" s="56"/>
      <c r="JSL242" s="56"/>
      <c r="JSM242" s="56"/>
      <c r="JSN242" s="56"/>
      <c r="JSO242" s="56"/>
      <c r="JSP242" s="56"/>
      <c r="JSQ242" s="56"/>
      <c r="JSR242" s="56"/>
      <c r="JSS242" s="56"/>
      <c r="JST242" s="56"/>
      <c r="JSU242" s="56"/>
      <c r="JSV242" s="56"/>
      <c r="JSW242" s="56"/>
      <c r="JSX242" s="56"/>
      <c r="JSY242" s="56"/>
      <c r="JSZ242" s="56"/>
      <c r="JTA242" s="56"/>
      <c r="JTB242" s="56"/>
      <c r="JTC242" s="56"/>
      <c r="JTD242" s="56"/>
      <c r="JTE242" s="56"/>
      <c r="JTF242" s="56"/>
      <c r="JTG242" s="56"/>
      <c r="JTH242" s="56"/>
      <c r="JTI242" s="56"/>
      <c r="JTJ242" s="56"/>
      <c r="JTK242" s="56"/>
      <c r="JTL242" s="56"/>
      <c r="JTM242" s="56"/>
      <c r="JTN242" s="56"/>
      <c r="JTO242" s="56"/>
      <c r="JTP242" s="56"/>
      <c r="JTQ242" s="56"/>
      <c r="JTR242" s="56"/>
      <c r="JTS242" s="56"/>
      <c r="JTT242" s="56"/>
      <c r="JTU242" s="56"/>
      <c r="JTV242" s="56"/>
      <c r="JTW242" s="56"/>
      <c r="JTX242" s="56"/>
      <c r="JTY242" s="56"/>
      <c r="JTZ242" s="56"/>
      <c r="JUA242" s="56"/>
      <c r="JUB242" s="56"/>
      <c r="JUC242" s="56"/>
      <c r="JUD242" s="56"/>
      <c r="JUE242" s="56"/>
      <c r="JUF242" s="56"/>
      <c r="JUG242" s="56"/>
      <c r="JUH242" s="56"/>
      <c r="JUI242" s="56"/>
      <c r="JUJ242" s="56"/>
      <c r="JUK242" s="56"/>
      <c r="JUL242" s="56"/>
      <c r="JUM242" s="56"/>
      <c r="JUN242" s="56"/>
      <c r="JUO242" s="56"/>
      <c r="JUP242" s="56"/>
      <c r="JUQ242" s="56"/>
      <c r="JUR242" s="56"/>
      <c r="JUS242" s="56"/>
      <c r="JUT242" s="56"/>
      <c r="JUU242" s="56"/>
      <c r="JUV242" s="56"/>
      <c r="JUW242" s="56"/>
      <c r="JUX242" s="56"/>
      <c r="JUY242" s="56"/>
      <c r="JUZ242" s="56"/>
      <c r="JVA242" s="56"/>
      <c r="JVB242" s="56"/>
      <c r="JVC242" s="56"/>
      <c r="JVD242" s="56"/>
      <c r="JVE242" s="56"/>
      <c r="JVF242" s="56"/>
      <c r="JVG242" s="56"/>
      <c r="JVH242" s="56"/>
      <c r="JVI242" s="56"/>
      <c r="JVJ242" s="56"/>
      <c r="JVK242" s="56"/>
      <c r="JVL242" s="56"/>
      <c r="JVM242" s="56"/>
      <c r="JVN242" s="56"/>
      <c r="JVO242" s="56"/>
      <c r="JVP242" s="56"/>
      <c r="JVQ242" s="56"/>
      <c r="JVR242" s="56"/>
      <c r="JVS242" s="56"/>
      <c r="JVT242" s="56"/>
      <c r="JVU242" s="56"/>
      <c r="JVV242" s="56"/>
      <c r="JVW242" s="56"/>
      <c r="JVX242" s="56"/>
      <c r="JVY242" s="56"/>
      <c r="JVZ242" s="56"/>
      <c r="JWA242" s="56"/>
      <c r="JWB242" s="56"/>
      <c r="JWC242" s="56"/>
      <c r="JWD242" s="56"/>
      <c r="JWE242" s="56"/>
      <c r="JWF242" s="56"/>
      <c r="JWG242" s="56"/>
      <c r="JWH242" s="56"/>
      <c r="JWI242" s="56"/>
      <c r="JWJ242" s="56"/>
      <c r="JWK242" s="56"/>
      <c r="JWL242" s="56"/>
      <c r="JWM242" s="56"/>
      <c r="JWN242" s="56"/>
      <c r="JWO242" s="56"/>
      <c r="JWP242" s="56"/>
      <c r="JWQ242" s="56"/>
      <c r="JWR242" s="56"/>
      <c r="JWS242" s="56"/>
      <c r="JWT242" s="56"/>
      <c r="JWU242" s="56"/>
      <c r="JWV242" s="56"/>
      <c r="JWW242" s="56"/>
      <c r="JWX242" s="56"/>
      <c r="JWY242" s="56"/>
      <c r="JWZ242" s="56"/>
      <c r="JXA242" s="56"/>
      <c r="JXB242" s="56"/>
      <c r="JXC242" s="56"/>
      <c r="JXD242" s="56"/>
      <c r="JXE242" s="56"/>
      <c r="JXF242" s="56"/>
      <c r="JXG242" s="56"/>
      <c r="JXH242" s="56"/>
      <c r="JXI242" s="56"/>
      <c r="JXJ242" s="56"/>
      <c r="JXK242" s="56"/>
      <c r="JXL242" s="56"/>
      <c r="JXM242" s="56"/>
      <c r="JXN242" s="56"/>
      <c r="JXO242" s="56"/>
      <c r="JXP242" s="56"/>
      <c r="JXQ242" s="56"/>
      <c r="JXR242" s="56"/>
      <c r="JXS242" s="56"/>
      <c r="JXT242" s="56"/>
      <c r="JXU242" s="56"/>
      <c r="JXV242" s="56"/>
      <c r="JXW242" s="56"/>
      <c r="JXX242" s="56"/>
      <c r="JXY242" s="56"/>
      <c r="JXZ242" s="56"/>
      <c r="JYA242" s="56"/>
      <c r="JYB242" s="56"/>
      <c r="JYC242" s="56"/>
      <c r="JYD242" s="56"/>
      <c r="JYE242" s="56"/>
      <c r="JYF242" s="56"/>
      <c r="JYG242" s="56"/>
      <c r="JYH242" s="56"/>
      <c r="JYI242" s="56"/>
      <c r="JYJ242" s="56"/>
      <c r="JYK242" s="56"/>
      <c r="JYL242" s="56"/>
      <c r="JYM242" s="56"/>
      <c r="JYN242" s="56"/>
      <c r="JYO242" s="56"/>
      <c r="JYP242" s="56"/>
      <c r="JYQ242" s="56"/>
      <c r="JYR242" s="56"/>
      <c r="JYS242" s="56"/>
      <c r="JYT242" s="56"/>
      <c r="JYU242" s="56"/>
      <c r="JYV242" s="56"/>
      <c r="JYW242" s="56"/>
      <c r="JYX242" s="56"/>
      <c r="JYY242" s="56"/>
      <c r="JYZ242" s="56"/>
      <c r="JZA242" s="56"/>
      <c r="JZB242" s="56"/>
      <c r="JZC242" s="56"/>
      <c r="JZD242" s="56"/>
      <c r="JZE242" s="56"/>
      <c r="JZF242" s="56"/>
      <c r="JZG242" s="56"/>
      <c r="JZH242" s="56"/>
      <c r="JZI242" s="56"/>
      <c r="JZJ242" s="56"/>
      <c r="JZK242" s="56"/>
      <c r="JZL242" s="56"/>
      <c r="JZM242" s="56"/>
      <c r="JZN242" s="56"/>
      <c r="JZO242" s="56"/>
      <c r="JZP242" s="56"/>
      <c r="JZQ242" s="56"/>
      <c r="JZR242" s="56"/>
      <c r="JZS242" s="56"/>
      <c r="JZT242" s="56"/>
      <c r="JZU242" s="56"/>
      <c r="JZV242" s="56"/>
      <c r="JZW242" s="56"/>
      <c r="JZX242" s="56"/>
      <c r="JZY242" s="56"/>
      <c r="JZZ242" s="56"/>
      <c r="KAA242" s="56"/>
      <c r="KAB242" s="56"/>
      <c r="KAC242" s="56"/>
      <c r="KAD242" s="56"/>
      <c r="KAE242" s="56"/>
      <c r="KAF242" s="56"/>
      <c r="KAG242" s="56"/>
      <c r="KAH242" s="56"/>
      <c r="KAI242" s="56"/>
      <c r="KAJ242" s="56"/>
      <c r="KAK242" s="56"/>
      <c r="KAL242" s="56"/>
      <c r="KAM242" s="56"/>
      <c r="KAN242" s="56"/>
      <c r="KAO242" s="56"/>
      <c r="KAP242" s="56"/>
      <c r="KAQ242" s="56"/>
      <c r="KAR242" s="56"/>
      <c r="KAS242" s="56"/>
      <c r="KAT242" s="56"/>
      <c r="KAU242" s="56"/>
      <c r="KAV242" s="56"/>
      <c r="KAW242" s="56"/>
      <c r="KAX242" s="56"/>
      <c r="KAY242" s="56"/>
      <c r="KAZ242" s="56"/>
      <c r="KBA242" s="56"/>
      <c r="KBB242" s="56"/>
      <c r="KBC242" s="56"/>
      <c r="KBD242" s="56"/>
      <c r="KBE242" s="56"/>
      <c r="KBF242" s="56"/>
      <c r="KBG242" s="56"/>
      <c r="KBH242" s="56"/>
      <c r="KBI242" s="56"/>
      <c r="KBJ242" s="56"/>
      <c r="KBK242" s="56"/>
      <c r="KBL242" s="56"/>
      <c r="KBM242" s="56"/>
      <c r="KBN242" s="56"/>
      <c r="KBO242" s="56"/>
      <c r="KBP242" s="56"/>
      <c r="KBQ242" s="56"/>
      <c r="KBR242" s="56"/>
      <c r="KBS242" s="56"/>
      <c r="KBT242" s="56"/>
      <c r="KBU242" s="56"/>
      <c r="KBV242" s="56"/>
      <c r="KBW242" s="56"/>
      <c r="KBX242" s="56"/>
      <c r="KBY242" s="56"/>
      <c r="KBZ242" s="56"/>
      <c r="KCA242" s="56"/>
      <c r="KCB242" s="56"/>
      <c r="KCC242" s="56"/>
      <c r="KCD242" s="56"/>
      <c r="KCE242" s="56"/>
      <c r="KCF242" s="56"/>
      <c r="KCG242" s="56"/>
      <c r="KCH242" s="56"/>
      <c r="KCI242" s="56"/>
      <c r="KCJ242" s="56"/>
      <c r="KCK242" s="56"/>
      <c r="KCL242" s="56"/>
      <c r="KCM242" s="56"/>
      <c r="KCN242" s="56"/>
      <c r="KCO242" s="56"/>
      <c r="KCP242" s="56"/>
      <c r="KCQ242" s="56"/>
      <c r="KCR242" s="56"/>
      <c r="KCS242" s="56"/>
      <c r="KCT242" s="56"/>
      <c r="KCU242" s="56"/>
      <c r="KCV242" s="56"/>
      <c r="KCW242" s="56"/>
      <c r="KCX242" s="56"/>
      <c r="KCY242" s="56"/>
      <c r="KCZ242" s="56"/>
      <c r="KDA242" s="56"/>
      <c r="KDB242" s="56"/>
      <c r="KDC242" s="56"/>
      <c r="KDD242" s="56"/>
      <c r="KDE242" s="56"/>
      <c r="KDF242" s="56"/>
      <c r="KDG242" s="56"/>
      <c r="KDH242" s="56"/>
      <c r="KDI242" s="56"/>
      <c r="KDJ242" s="56"/>
      <c r="KDK242" s="56"/>
      <c r="KDL242" s="56"/>
      <c r="KDM242" s="56"/>
      <c r="KDN242" s="56"/>
      <c r="KDO242" s="56"/>
      <c r="KDP242" s="56"/>
      <c r="KDQ242" s="56"/>
      <c r="KDR242" s="56"/>
      <c r="KDS242" s="56"/>
      <c r="KDT242" s="56"/>
      <c r="KDU242" s="56"/>
      <c r="KDV242" s="56"/>
      <c r="KDW242" s="56"/>
      <c r="KDX242" s="56"/>
      <c r="KDY242" s="56"/>
      <c r="KDZ242" s="56"/>
      <c r="KEA242" s="56"/>
      <c r="KEB242" s="56"/>
      <c r="KEC242" s="56"/>
      <c r="KED242" s="56"/>
      <c r="KEE242" s="56"/>
      <c r="KEF242" s="56"/>
      <c r="KEG242" s="56"/>
      <c r="KEH242" s="56"/>
      <c r="KEI242" s="56"/>
      <c r="KEJ242" s="56"/>
      <c r="KEK242" s="56"/>
      <c r="KEL242" s="56"/>
      <c r="KEM242" s="56"/>
      <c r="KEN242" s="56"/>
      <c r="KEO242" s="56"/>
      <c r="KEP242" s="56"/>
      <c r="KEQ242" s="56"/>
      <c r="KER242" s="56"/>
      <c r="KES242" s="56"/>
      <c r="KET242" s="56"/>
      <c r="KEU242" s="56"/>
      <c r="KEV242" s="56"/>
      <c r="KEW242" s="56"/>
      <c r="KEX242" s="56"/>
      <c r="KEY242" s="56"/>
      <c r="KEZ242" s="56"/>
      <c r="KFA242" s="56"/>
      <c r="KFB242" s="56"/>
      <c r="KFC242" s="56"/>
      <c r="KFD242" s="56"/>
      <c r="KFE242" s="56"/>
      <c r="KFF242" s="56"/>
      <c r="KFG242" s="56"/>
      <c r="KFH242" s="56"/>
      <c r="KFI242" s="56"/>
      <c r="KFJ242" s="56"/>
      <c r="KFK242" s="56"/>
      <c r="KFL242" s="56"/>
      <c r="KFM242" s="56"/>
      <c r="KFN242" s="56"/>
      <c r="KFO242" s="56"/>
      <c r="KFP242" s="56"/>
      <c r="KFQ242" s="56"/>
      <c r="KFR242" s="56"/>
      <c r="KFS242" s="56"/>
      <c r="KFT242" s="56"/>
      <c r="KFU242" s="56"/>
      <c r="KFV242" s="56"/>
      <c r="KFW242" s="56"/>
      <c r="KFX242" s="56"/>
      <c r="KFY242" s="56"/>
      <c r="KFZ242" s="56"/>
      <c r="KGA242" s="56"/>
      <c r="KGB242" s="56"/>
      <c r="KGC242" s="56"/>
      <c r="KGD242" s="56"/>
      <c r="KGE242" s="56"/>
      <c r="KGF242" s="56"/>
      <c r="KGG242" s="56"/>
      <c r="KGH242" s="56"/>
      <c r="KGI242" s="56"/>
      <c r="KGJ242" s="56"/>
      <c r="KGK242" s="56"/>
      <c r="KGL242" s="56"/>
      <c r="KGM242" s="56"/>
      <c r="KGN242" s="56"/>
      <c r="KGO242" s="56"/>
      <c r="KGP242" s="56"/>
      <c r="KGQ242" s="56"/>
      <c r="KGR242" s="56"/>
      <c r="KGS242" s="56"/>
      <c r="KGT242" s="56"/>
      <c r="KGU242" s="56"/>
      <c r="KGV242" s="56"/>
      <c r="KGW242" s="56"/>
      <c r="KGX242" s="56"/>
      <c r="KGY242" s="56"/>
      <c r="KGZ242" s="56"/>
      <c r="KHA242" s="56"/>
      <c r="KHB242" s="56"/>
      <c r="KHC242" s="56"/>
      <c r="KHD242" s="56"/>
      <c r="KHE242" s="56"/>
      <c r="KHF242" s="56"/>
      <c r="KHG242" s="56"/>
      <c r="KHH242" s="56"/>
      <c r="KHI242" s="56"/>
      <c r="KHJ242" s="56"/>
      <c r="KHK242" s="56"/>
      <c r="KHL242" s="56"/>
      <c r="KHM242" s="56"/>
      <c r="KHN242" s="56"/>
      <c r="KHO242" s="56"/>
      <c r="KHP242" s="56"/>
      <c r="KHQ242" s="56"/>
      <c r="KHR242" s="56"/>
      <c r="KHS242" s="56"/>
      <c r="KHT242" s="56"/>
      <c r="KHU242" s="56"/>
      <c r="KHV242" s="56"/>
      <c r="KHW242" s="56"/>
      <c r="KHX242" s="56"/>
      <c r="KHY242" s="56"/>
      <c r="KHZ242" s="56"/>
      <c r="KIA242" s="56"/>
      <c r="KIB242" s="56"/>
      <c r="KIC242" s="56"/>
      <c r="KID242" s="56"/>
      <c r="KIE242" s="56"/>
      <c r="KIF242" s="56"/>
      <c r="KIG242" s="56"/>
      <c r="KIH242" s="56"/>
      <c r="KII242" s="56"/>
      <c r="KIJ242" s="56"/>
      <c r="KIK242" s="56"/>
      <c r="KIL242" s="56"/>
      <c r="KIM242" s="56"/>
      <c r="KIN242" s="56"/>
      <c r="KIO242" s="56"/>
      <c r="KIP242" s="56"/>
      <c r="KIQ242" s="56"/>
      <c r="KIR242" s="56"/>
      <c r="KIS242" s="56"/>
      <c r="KIT242" s="56"/>
      <c r="KIU242" s="56"/>
      <c r="KIV242" s="56"/>
      <c r="KIW242" s="56"/>
      <c r="KIX242" s="56"/>
      <c r="KIY242" s="56"/>
      <c r="KIZ242" s="56"/>
      <c r="KJA242" s="56"/>
      <c r="KJB242" s="56"/>
      <c r="KJC242" s="56"/>
      <c r="KJD242" s="56"/>
      <c r="KJE242" s="56"/>
      <c r="KJF242" s="56"/>
      <c r="KJG242" s="56"/>
      <c r="KJH242" s="56"/>
      <c r="KJI242" s="56"/>
      <c r="KJJ242" s="56"/>
      <c r="KJK242" s="56"/>
      <c r="KJL242" s="56"/>
      <c r="KJM242" s="56"/>
      <c r="KJN242" s="56"/>
      <c r="KJO242" s="56"/>
      <c r="KJP242" s="56"/>
      <c r="KJQ242" s="56"/>
      <c r="KJR242" s="56"/>
      <c r="KJS242" s="56"/>
      <c r="KJT242" s="56"/>
      <c r="KJU242" s="56"/>
      <c r="KJV242" s="56"/>
      <c r="KJW242" s="56"/>
      <c r="KJX242" s="56"/>
      <c r="KJY242" s="56"/>
      <c r="KJZ242" s="56"/>
      <c r="KKA242" s="56"/>
      <c r="KKB242" s="56"/>
      <c r="KKC242" s="56"/>
      <c r="KKD242" s="56"/>
      <c r="KKE242" s="56"/>
      <c r="KKF242" s="56"/>
      <c r="KKG242" s="56"/>
      <c r="KKH242" s="56"/>
      <c r="KKI242" s="56"/>
      <c r="KKJ242" s="56"/>
      <c r="KKK242" s="56"/>
      <c r="KKL242" s="56"/>
      <c r="KKM242" s="56"/>
      <c r="KKN242" s="56"/>
      <c r="KKO242" s="56"/>
      <c r="KKP242" s="56"/>
      <c r="KKQ242" s="56"/>
      <c r="KKR242" s="56"/>
      <c r="KKS242" s="56"/>
      <c r="KKT242" s="56"/>
      <c r="KKU242" s="56"/>
      <c r="KKV242" s="56"/>
      <c r="KKW242" s="56"/>
      <c r="KKX242" s="56"/>
      <c r="KKY242" s="56"/>
      <c r="KKZ242" s="56"/>
      <c r="KLA242" s="56"/>
      <c r="KLB242" s="56"/>
      <c r="KLC242" s="56"/>
      <c r="KLD242" s="56"/>
      <c r="KLE242" s="56"/>
      <c r="KLF242" s="56"/>
      <c r="KLG242" s="56"/>
      <c r="KLH242" s="56"/>
      <c r="KLI242" s="56"/>
      <c r="KLJ242" s="56"/>
      <c r="KLK242" s="56"/>
      <c r="KLL242" s="56"/>
      <c r="KLM242" s="56"/>
      <c r="KLN242" s="56"/>
      <c r="KLO242" s="56"/>
      <c r="KLP242" s="56"/>
      <c r="KLQ242" s="56"/>
      <c r="KLR242" s="56"/>
      <c r="KLS242" s="56"/>
      <c r="KLT242" s="56"/>
      <c r="KLU242" s="56"/>
      <c r="KLV242" s="56"/>
      <c r="KLW242" s="56"/>
      <c r="KLX242" s="56"/>
      <c r="KLY242" s="56"/>
      <c r="KLZ242" s="56"/>
      <c r="KMA242" s="56"/>
      <c r="KMB242" s="56"/>
      <c r="KMC242" s="56"/>
      <c r="KMD242" s="56"/>
      <c r="KME242" s="56"/>
      <c r="KMF242" s="56"/>
      <c r="KMG242" s="56"/>
      <c r="KMH242" s="56"/>
      <c r="KMI242" s="56"/>
      <c r="KMJ242" s="56"/>
      <c r="KMK242" s="56"/>
      <c r="KML242" s="56"/>
      <c r="KMM242" s="56"/>
      <c r="KMN242" s="56"/>
      <c r="KMO242" s="56"/>
      <c r="KMP242" s="56"/>
      <c r="KMQ242" s="56"/>
      <c r="KMR242" s="56"/>
      <c r="KMS242" s="56"/>
      <c r="KMT242" s="56"/>
      <c r="KMU242" s="56"/>
      <c r="KMV242" s="56"/>
      <c r="KMW242" s="56"/>
      <c r="KMX242" s="56"/>
      <c r="KMY242" s="56"/>
      <c r="KMZ242" s="56"/>
      <c r="KNA242" s="56"/>
      <c r="KNB242" s="56"/>
      <c r="KNC242" s="56"/>
      <c r="KND242" s="56"/>
      <c r="KNE242" s="56"/>
      <c r="KNF242" s="56"/>
      <c r="KNG242" s="56"/>
      <c r="KNH242" s="56"/>
      <c r="KNI242" s="56"/>
      <c r="KNJ242" s="56"/>
      <c r="KNK242" s="56"/>
      <c r="KNL242" s="56"/>
      <c r="KNM242" s="56"/>
      <c r="KNN242" s="56"/>
      <c r="KNO242" s="56"/>
      <c r="KNP242" s="56"/>
      <c r="KNQ242" s="56"/>
      <c r="KNR242" s="56"/>
      <c r="KNS242" s="56"/>
      <c r="KNT242" s="56"/>
      <c r="KNU242" s="56"/>
      <c r="KNV242" s="56"/>
      <c r="KNW242" s="56"/>
      <c r="KNX242" s="56"/>
      <c r="KNY242" s="56"/>
      <c r="KNZ242" s="56"/>
      <c r="KOA242" s="56"/>
      <c r="KOB242" s="56"/>
      <c r="KOC242" s="56"/>
      <c r="KOD242" s="56"/>
      <c r="KOE242" s="56"/>
      <c r="KOF242" s="56"/>
      <c r="KOG242" s="56"/>
      <c r="KOH242" s="56"/>
      <c r="KOI242" s="56"/>
      <c r="KOJ242" s="56"/>
      <c r="KOK242" s="56"/>
      <c r="KOL242" s="56"/>
      <c r="KOM242" s="56"/>
      <c r="KON242" s="56"/>
      <c r="KOO242" s="56"/>
      <c r="KOP242" s="56"/>
      <c r="KOQ242" s="56"/>
      <c r="KOR242" s="56"/>
      <c r="KOS242" s="56"/>
      <c r="KOT242" s="56"/>
      <c r="KOU242" s="56"/>
      <c r="KOV242" s="56"/>
      <c r="KOW242" s="56"/>
      <c r="KOX242" s="56"/>
      <c r="KOY242" s="56"/>
      <c r="KOZ242" s="56"/>
      <c r="KPA242" s="56"/>
      <c r="KPB242" s="56"/>
      <c r="KPC242" s="56"/>
      <c r="KPD242" s="56"/>
      <c r="KPE242" s="56"/>
      <c r="KPF242" s="56"/>
      <c r="KPG242" s="56"/>
      <c r="KPH242" s="56"/>
      <c r="KPI242" s="56"/>
      <c r="KPJ242" s="56"/>
      <c r="KPK242" s="56"/>
      <c r="KPL242" s="56"/>
      <c r="KPM242" s="56"/>
      <c r="KPN242" s="56"/>
      <c r="KPO242" s="56"/>
      <c r="KPP242" s="56"/>
      <c r="KPQ242" s="56"/>
      <c r="KPR242" s="56"/>
      <c r="KPS242" s="56"/>
      <c r="KPT242" s="56"/>
      <c r="KPU242" s="56"/>
      <c r="KPV242" s="56"/>
      <c r="KPW242" s="56"/>
      <c r="KPX242" s="56"/>
      <c r="KPY242" s="56"/>
      <c r="KPZ242" s="56"/>
      <c r="KQA242" s="56"/>
      <c r="KQB242" s="56"/>
      <c r="KQC242" s="56"/>
      <c r="KQD242" s="56"/>
      <c r="KQE242" s="56"/>
      <c r="KQF242" s="56"/>
      <c r="KQG242" s="56"/>
      <c r="KQH242" s="56"/>
      <c r="KQI242" s="56"/>
      <c r="KQJ242" s="56"/>
      <c r="KQK242" s="56"/>
      <c r="KQL242" s="56"/>
      <c r="KQM242" s="56"/>
      <c r="KQN242" s="56"/>
      <c r="KQO242" s="56"/>
      <c r="KQP242" s="56"/>
      <c r="KQQ242" s="56"/>
      <c r="KQR242" s="56"/>
      <c r="KQS242" s="56"/>
      <c r="KQT242" s="56"/>
      <c r="KQU242" s="56"/>
      <c r="KQV242" s="56"/>
      <c r="KQW242" s="56"/>
      <c r="KQX242" s="56"/>
      <c r="KQY242" s="56"/>
      <c r="KQZ242" s="56"/>
      <c r="KRA242" s="56"/>
      <c r="KRB242" s="56"/>
      <c r="KRC242" s="56"/>
      <c r="KRD242" s="56"/>
      <c r="KRE242" s="56"/>
      <c r="KRF242" s="56"/>
      <c r="KRG242" s="56"/>
      <c r="KRH242" s="56"/>
      <c r="KRI242" s="56"/>
      <c r="KRJ242" s="56"/>
      <c r="KRK242" s="56"/>
      <c r="KRL242" s="56"/>
      <c r="KRM242" s="56"/>
      <c r="KRN242" s="56"/>
      <c r="KRO242" s="56"/>
      <c r="KRP242" s="56"/>
      <c r="KRQ242" s="56"/>
      <c r="KRR242" s="56"/>
      <c r="KRS242" s="56"/>
      <c r="KRT242" s="56"/>
      <c r="KRU242" s="56"/>
      <c r="KRV242" s="56"/>
      <c r="KRW242" s="56"/>
      <c r="KRX242" s="56"/>
      <c r="KRY242" s="56"/>
      <c r="KRZ242" s="56"/>
      <c r="KSA242" s="56"/>
      <c r="KSB242" s="56"/>
      <c r="KSC242" s="56"/>
      <c r="KSD242" s="56"/>
      <c r="KSE242" s="56"/>
      <c r="KSF242" s="56"/>
      <c r="KSG242" s="56"/>
      <c r="KSH242" s="56"/>
      <c r="KSI242" s="56"/>
      <c r="KSJ242" s="56"/>
      <c r="KSK242" s="56"/>
      <c r="KSL242" s="56"/>
      <c r="KSM242" s="56"/>
      <c r="KSN242" s="56"/>
      <c r="KSO242" s="56"/>
      <c r="KSP242" s="56"/>
      <c r="KSQ242" s="56"/>
      <c r="KSR242" s="56"/>
      <c r="KSS242" s="56"/>
      <c r="KST242" s="56"/>
      <c r="KSU242" s="56"/>
      <c r="KSV242" s="56"/>
      <c r="KSW242" s="56"/>
      <c r="KSX242" s="56"/>
      <c r="KSY242" s="56"/>
      <c r="KSZ242" s="56"/>
      <c r="KTA242" s="56"/>
      <c r="KTB242" s="56"/>
      <c r="KTC242" s="56"/>
      <c r="KTD242" s="56"/>
      <c r="KTE242" s="56"/>
      <c r="KTF242" s="56"/>
      <c r="KTG242" s="56"/>
      <c r="KTH242" s="56"/>
      <c r="KTI242" s="56"/>
      <c r="KTJ242" s="56"/>
      <c r="KTK242" s="56"/>
      <c r="KTL242" s="56"/>
      <c r="KTM242" s="56"/>
      <c r="KTN242" s="56"/>
      <c r="KTO242" s="56"/>
      <c r="KTP242" s="56"/>
      <c r="KTQ242" s="56"/>
      <c r="KTR242" s="56"/>
      <c r="KTS242" s="56"/>
      <c r="KTT242" s="56"/>
      <c r="KTU242" s="56"/>
      <c r="KTV242" s="56"/>
      <c r="KTW242" s="56"/>
      <c r="KTX242" s="56"/>
      <c r="KTY242" s="56"/>
      <c r="KTZ242" s="56"/>
      <c r="KUA242" s="56"/>
      <c r="KUB242" s="56"/>
      <c r="KUC242" s="56"/>
      <c r="KUD242" s="56"/>
      <c r="KUE242" s="56"/>
      <c r="KUF242" s="56"/>
      <c r="KUG242" s="56"/>
      <c r="KUH242" s="56"/>
      <c r="KUI242" s="56"/>
      <c r="KUJ242" s="56"/>
      <c r="KUK242" s="56"/>
      <c r="KUL242" s="56"/>
      <c r="KUM242" s="56"/>
      <c r="KUN242" s="56"/>
      <c r="KUO242" s="56"/>
      <c r="KUP242" s="56"/>
      <c r="KUQ242" s="56"/>
      <c r="KUR242" s="56"/>
      <c r="KUS242" s="56"/>
      <c r="KUT242" s="56"/>
      <c r="KUU242" s="56"/>
      <c r="KUV242" s="56"/>
      <c r="KUW242" s="56"/>
      <c r="KUX242" s="56"/>
      <c r="KUY242" s="56"/>
      <c r="KUZ242" s="56"/>
      <c r="KVA242" s="56"/>
      <c r="KVB242" s="56"/>
      <c r="KVC242" s="56"/>
      <c r="KVD242" s="56"/>
      <c r="KVE242" s="56"/>
      <c r="KVF242" s="56"/>
      <c r="KVG242" s="56"/>
      <c r="KVH242" s="56"/>
      <c r="KVI242" s="56"/>
      <c r="KVJ242" s="56"/>
      <c r="KVK242" s="56"/>
      <c r="KVL242" s="56"/>
      <c r="KVM242" s="56"/>
      <c r="KVN242" s="56"/>
      <c r="KVO242" s="56"/>
      <c r="KVP242" s="56"/>
      <c r="KVQ242" s="56"/>
      <c r="KVR242" s="56"/>
      <c r="KVS242" s="56"/>
      <c r="KVT242" s="56"/>
      <c r="KVU242" s="56"/>
      <c r="KVV242" s="56"/>
      <c r="KVW242" s="56"/>
      <c r="KVX242" s="56"/>
      <c r="KVY242" s="56"/>
      <c r="KVZ242" s="56"/>
      <c r="KWA242" s="56"/>
      <c r="KWB242" s="56"/>
      <c r="KWC242" s="56"/>
      <c r="KWD242" s="56"/>
      <c r="KWE242" s="56"/>
      <c r="KWF242" s="56"/>
      <c r="KWG242" s="56"/>
      <c r="KWH242" s="56"/>
      <c r="KWI242" s="56"/>
      <c r="KWJ242" s="56"/>
      <c r="KWK242" s="56"/>
      <c r="KWL242" s="56"/>
      <c r="KWM242" s="56"/>
      <c r="KWN242" s="56"/>
      <c r="KWO242" s="56"/>
      <c r="KWP242" s="56"/>
      <c r="KWQ242" s="56"/>
      <c r="KWR242" s="56"/>
      <c r="KWS242" s="56"/>
      <c r="KWT242" s="56"/>
      <c r="KWU242" s="56"/>
      <c r="KWV242" s="56"/>
      <c r="KWW242" s="56"/>
      <c r="KWX242" s="56"/>
      <c r="KWY242" s="56"/>
      <c r="KWZ242" s="56"/>
      <c r="KXA242" s="56"/>
      <c r="KXB242" s="56"/>
      <c r="KXC242" s="56"/>
      <c r="KXD242" s="56"/>
      <c r="KXE242" s="56"/>
      <c r="KXF242" s="56"/>
      <c r="KXG242" s="56"/>
      <c r="KXH242" s="56"/>
      <c r="KXI242" s="56"/>
      <c r="KXJ242" s="56"/>
      <c r="KXK242" s="56"/>
      <c r="KXL242" s="56"/>
      <c r="KXM242" s="56"/>
      <c r="KXN242" s="56"/>
      <c r="KXO242" s="56"/>
      <c r="KXP242" s="56"/>
      <c r="KXQ242" s="56"/>
      <c r="KXR242" s="56"/>
      <c r="KXS242" s="56"/>
      <c r="KXT242" s="56"/>
      <c r="KXU242" s="56"/>
      <c r="KXV242" s="56"/>
      <c r="KXW242" s="56"/>
      <c r="KXX242" s="56"/>
      <c r="KXY242" s="56"/>
      <c r="KXZ242" s="56"/>
      <c r="KYA242" s="56"/>
      <c r="KYB242" s="56"/>
      <c r="KYC242" s="56"/>
      <c r="KYD242" s="56"/>
      <c r="KYE242" s="56"/>
      <c r="KYF242" s="56"/>
      <c r="KYG242" s="56"/>
      <c r="KYH242" s="56"/>
      <c r="KYI242" s="56"/>
      <c r="KYJ242" s="56"/>
      <c r="KYK242" s="56"/>
      <c r="KYL242" s="56"/>
      <c r="KYM242" s="56"/>
      <c r="KYN242" s="56"/>
      <c r="KYO242" s="56"/>
      <c r="KYP242" s="56"/>
      <c r="KYQ242" s="56"/>
      <c r="KYR242" s="56"/>
      <c r="KYS242" s="56"/>
      <c r="KYT242" s="56"/>
      <c r="KYU242" s="56"/>
      <c r="KYV242" s="56"/>
      <c r="KYW242" s="56"/>
      <c r="KYX242" s="56"/>
      <c r="KYY242" s="56"/>
      <c r="KYZ242" s="56"/>
      <c r="KZA242" s="56"/>
      <c r="KZB242" s="56"/>
      <c r="KZC242" s="56"/>
      <c r="KZD242" s="56"/>
      <c r="KZE242" s="56"/>
      <c r="KZF242" s="56"/>
      <c r="KZG242" s="56"/>
      <c r="KZH242" s="56"/>
      <c r="KZI242" s="56"/>
      <c r="KZJ242" s="56"/>
      <c r="KZK242" s="56"/>
      <c r="KZL242" s="56"/>
      <c r="KZM242" s="56"/>
      <c r="KZN242" s="56"/>
      <c r="KZO242" s="56"/>
      <c r="KZP242" s="56"/>
      <c r="KZQ242" s="56"/>
      <c r="KZR242" s="56"/>
      <c r="KZS242" s="56"/>
      <c r="KZT242" s="56"/>
      <c r="KZU242" s="56"/>
      <c r="KZV242" s="56"/>
      <c r="KZW242" s="56"/>
      <c r="KZX242" s="56"/>
      <c r="KZY242" s="56"/>
      <c r="KZZ242" s="56"/>
      <c r="LAA242" s="56"/>
      <c r="LAB242" s="56"/>
      <c r="LAC242" s="56"/>
      <c r="LAD242" s="56"/>
      <c r="LAE242" s="56"/>
      <c r="LAF242" s="56"/>
      <c r="LAG242" s="56"/>
      <c r="LAH242" s="56"/>
      <c r="LAI242" s="56"/>
      <c r="LAJ242" s="56"/>
      <c r="LAK242" s="56"/>
      <c r="LAL242" s="56"/>
      <c r="LAM242" s="56"/>
      <c r="LAN242" s="56"/>
      <c r="LAO242" s="56"/>
      <c r="LAP242" s="56"/>
      <c r="LAQ242" s="56"/>
      <c r="LAR242" s="56"/>
      <c r="LAS242" s="56"/>
      <c r="LAT242" s="56"/>
      <c r="LAU242" s="56"/>
      <c r="LAV242" s="56"/>
      <c r="LAW242" s="56"/>
      <c r="LAX242" s="56"/>
      <c r="LAY242" s="56"/>
      <c r="LAZ242" s="56"/>
      <c r="LBA242" s="56"/>
      <c r="LBB242" s="56"/>
      <c r="LBC242" s="56"/>
      <c r="LBD242" s="56"/>
      <c r="LBE242" s="56"/>
      <c r="LBF242" s="56"/>
      <c r="LBG242" s="56"/>
      <c r="LBH242" s="56"/>
      <c r="LBI242" s="56"/>
      <c r="LBJ242" s="56"/>
      <c r="LBK242" s="56"/>
      <c r="LBL242" s="56"/>
      <c r="LBM242" s="56"/>
      <c r="LBN242" s="56"/>
      <c r="LBO242" s="56"/>
      <c r="LBP242" s="56"/>
      <c r="LBQ242" s="56"/>
      <c r="LBR242" s="56"/>
      <c r="LBS242" s="56"/>
      <c r="LBT242" s="56"/>
      <c r="LBU242" s="56"/>
      <c r="LBV242" s="56"/>
      <c r="LBW242" s="56"/>
      <c r="LBX242" s="56"/>
      <c r="LBY242" s="56"/>
      <c r="LBZ242" s="56"/>
      <c r="LCA242" s="56"/>
      <c r="LCB242" s="56"/>
      <c r="LCC242" s="56"/>
      <c r="LCD242" s="56"/>
      <c r="LCE242" s="56"/>
      <c r="LCF242" s="56"/>
      <c r="LCG242" s="56"/>
      <c r="LCH242" s="56"/>
      <c r="LCI242" s="56"/>
      <c r="LCJ242" s="56"/>
      <c r="LCK242" s="56"/>
      <c r="LCL242" s="56"/>
      <c r="LCM242" s="56"/>
      <c r="LCN242" s="56"/>
      <c r="LCO242" s="56"/>
      <c r="LCP242" s="56"/>
      <c r="LCQ242" s="56"/>
      <c r="LCR242" s="56"/>
      <c r="LCS242" s="56"/>
      <c r="LCT242" s="56"/>
      <c r="LCU242" s="56"/>
      <c r="LCV242" s="56"/>
      <c r="LCW242" s="56"/>
      <c r="LCX242" s="56"/>
      <c r="LCY242" s="56"/>
      <c r="LCZ242" s="56"/>
      <c r="LDA242" s="56"/>
      <c r="LDB242" s="56"/>
      <c r="LDC242" s="56"/>
      <c r="LDD242" s="56"/>
      <c r="LDE242" s="56"/>
      <c r="LDF242" s="56"/>
      <c r="LDG242" s="56"/>
      <c r="LDH242" s="56"/>
      <c r="LDI242" s="56"/>
      <c r="LDJ242" s="56"/>
      <c r="LDK242" s="56"/>
      <c r="LDL242" s="56"/>
      <c r="LDM242" s="56"/>
      <c r="LDN242" s="56"/>
      <c r="LDO242" s="56"/>
      <c r="LDP242" s="56"/>
      <c r="LDQ242" s="56"/>
      <c r="LDR242" s="56"/>
      <c r="LDS242" s="56"/>
      <c r="LDT242" s="56"/>
      <c r="LDU242" s="56"/>
      <c r="LDV242" s="56"/>
      <c r="LDW242" s="56"/>
      <c r="LDX242" s="56"/>
      <c r="LDY242" s="56"/>
      <c r="LDZ242" s="56"/>
      <c r="LEA242" s="56"/>
      <c r="LEB242" s="56"/>
      <c r="LEC242" s="56"/>
      <c r="LED242" s="56"/>
      <c r="LEE242" s="56"/>
      <c r="LEF242" s="56"/>
      <c r="LEG242" s="56"/>
      <c r="LEH242" s="56"/>
      <c r="LEI242" s="56"/>
      <c r="LEJ242" s="56"/>
      <c r="LEK242" s="56"/>
      <c r="LEL242" s="56"/>
      <c r="LEM242" s="56"/>
      <c r="LEN242" s="56"/>
      <c r="LEO242" s="56"/>
      <c r="LEP242" s="56"/>
      <c r="LEQ242" s="56"/>
      <c r="LER242" s="56"/>
      <c r="LES242" s="56"/>
      <c r="LET242" s="56"/>
      <c r="LEU242" s="56"/>
      <c r="LEV242" s="56"/>
      <c r="LEW242" s="56"/>
      <c r="LEX242" s="56"/>
      <c r="LEY242" s="56"/>
      <c r="LEZ242" s="56"/>
      <c r="LFA242" s="56"/>
      <c r="LFB242" s="56"/>
      <c r="LFC242" s="56"/>
      <c r="LFD242" s="56"/>
      <c r="LFE242" s="56"/>
      <c r="LFF242" s="56"/>
      <c r="LFG242" s="56"/>
      <c r="LFH242" s="56"/>
      <c r="LFI242" s="56"/>
      <c r="LFJ242" s="56"/>
      <c r="LFK242" s="56"/>
      <c r="LFL242" s="56"/>
      <c r="LFM242" s="56"/>
      <c r="LFN242" s="56"/>
      <c r="LFO242" s="56"/>
      <c r="LFP242" s="56"/>
      <c r="LFQ242" s="56"/>
      <c r="LFR242" s="56"/>
      <c r="LFS242" s="56"/>
      <c r="LFT242" s="56"/>
      <c r="LFU242" s="56"/>
      <c r="LFV242" s="56"/>
      <c r="LFW242" s="56"/>
      <c r="LFX242" s="56"/>
      <c r="LFY242" s="56"/>
      <c r="LFZ242" s="56"/>
      <c r="LGA242" s="56"/>
      <c r="LGB242" s="56"/>
      <c r="LGC242" s="56"/>
      <c r="LGD242" s="56"/>
      <c r="LGE242" s="56"/>
      <c r="LGF242" s="56"/>
      <c r="LGG242" s="56"/>
      <c r="LGH242" s="56"/>
      <c r="LGI242" s="56"/>
      <c r="LGJ242" s="56"/>
      <c r="LGK242" s="56"/>
      <c r="LGL242" s="56"/>
      <c r="LGM242" s="56"/>
      <c r="LGN242" s="56"/>
      <c r="LGO242" s="56"/>
      <c r="LGP242" s="56"/>
      <c r="LGQ242" s="56"/>
      <c r="LGR242" s="56"/>
      <c r="LGS242" s="56"/>
      <c r="LGT242" s="56"/>
      <c r="LGU242" s="56"/>
      <c r="LGV242" s="56"/>
      <c r="LGW242" s="56"/>
      <c r="LGX242" s="56"/>
      <c r="LGY242" s="56"/>
      <c r="LGZ242" s="56"/>
      <c r="LHA242" s="56"/>
      <c r="LHB242" s="56"/>
      <c r="LHC242" s="56"/>
      <c r="LHD242" s="56"/>
      <c r="LHE242" s="56"/>
      <c r="LHF242" s="56"/>
      <c r="LHG242" s="56"/>
      <c r="LHH242" s="56"/>
      <c r="LHI242" s="56"/>
      <c r="LHJ242" s="56"/>
      <c r="LHK242" s="56"/>
      <c r="LHL242" s="56"/>
      <c r="LHM242" s="56"/>
      <c r="LHN242" s="56"/>
      <c r="LHO242" s="56"/>
      <c r="LHP242" s="56"/>
      <c r="LHQ242" s="56"/>
      <c r="LHR242" s="56"/>
      <c r="LHS242" s="56"/>
      <c r="LHT242" s="56"/>
      <c r="LHU242" s="56"/>
      <c r="LHV242" s="56"/>
      <c r="LHW242" s="56"/>
      <c r="LHX242" s="56"/>
      <c r="LHY242" s="56"/>
      <c r="LHZ242" s="56"/>
      <c r="LIA242" s="56"/>
      <c r="LIB242" s="56"/>
      <c r="LIC242" s="56"/>
      <c r="LID242" s="56"/>
      <c r="LIE242" s="56"/>
      <c r="LIF242" s="56"/>
      <c r="LIG242" s="56"/>
      <c r="LIH242" s="56"/>
      <c r="LII242" s="56"/>
      <c r="LIJ242" s="56"/>
      <c r="LIK242" s="56"/>
      <c r="LIL242" s="56"/>
      <c r="LIM242" s="56"/>
      <c r="LIN242" s="56"/>
      <c r="LIO242" s="56"/>
      <c r="LIP242" s="56"/>
      <c r="LIQ242" s="56"/>
      <c r="LIR242" s="56"/>
      <c r="LIS242" s="56"/>
      <c r="LIT242" s="56"/>
      <c r="LIU242" s="56"/>
      <c r="LIV242" s="56"/>
      <c r="LIW242" s="56"/>
      <c r="LIX242" s="56"/>
      <c r="LIY242" s="56"/>
      <c r="LIZ242" s="56"/>
      <c r="LJA242" s="56"/>
      <c r="LJB242" s="56"/>
      <c r="LJC242" s="56"/>
      <c r="LJD242" s="56"/>
      <c r="LJE242" s="56"/>
      <c r="LJF242" s="56"/>
      <c r="LJG242" s="56"/>
      <c r="LJH242" s="56"/>
      <c r="LJI242" s="56"/>
      <c r="LJJ242" s="56"/>
      <c r="LJK242" s="56"/>
      <c r="LJL242" s="56"/>
      <c r="LJM242" s="56"/>
      <c r="LJN242" s="56"/>
      <c r="LJO242" s="56"/>
      <c r="LJP242" s="56"/>
      <c r="LJQ242" s="56"/>
      <c r="LJR242" s="56"/>
      <c r="LJS242" s="56"/>
      <c r="LJT242" s="56"/>
      <c r="LJU242" s="56"/>
      <c r="LJV242" s="56"/>
      <c r="LJW242" s="56"/>
      <c r="LJX242" s="56"/>
      <c r="LJY242" s="56"/>
      <c r="LJZ242" s="56"/>
      <c r="LKA242" s="56"/>
      <c r="LKB242" s="56"/>
      <c r="LKC242" s="56"/>
      <c r="LKD242" s="56"/>
      <c r="LKE242" s="56"/>
      <c r="LKF242" s="56"/>
      <c r="LKG242" s="56"/>
      <c r="LKH242" s="56"/>
      <c r="LKI242" s="56"/>
      <c r="LKJ242" s="56"/>
      <c r="LKK242" s="56"/>
      <c r="LKL242" s="56"/>
      <c r="LKM242" s="56"/>
      <c r="LKN242" s="56"/>
      <c r="LKO242" s="56"/>
      <c r="LKP242" s="56"/>
      <c r="LKQ242" s="56"/>
      <c r="LKR242" s="56"/>
      <c r="LKS242" s="56"/>
      <c r="LKT242" s="56"/>
      <c r="LKU242" s="56"/>
      <c r="LKV242" s="56"/>
      <c r="LKW242" s="56"/>
      <c r="LKX242" s="56"/>
      <c r="LKY242" s="56"/>
      <c r="LKZ242" s="56"/>
      <c r="LLA242" s="56"/>
      <c r="LLB242" s="56"/>
      <c r="LLC242" s="56"/>
      <c r="LLD242" s="56"/>
      <c r="LLE242" s="56"/>
      <c r="LLF242" s="56"/>
      <c r="LLG242" s="56"/>
      <c r="LLH242" s="56"/>
      <c r="LLI242" s="56"/>
      <c r="LLJ242" s="56"/>
      <c r="LLK242" s="56"/>
      <c r="LLL242" s="56"/>
      <c r="LLM242" s="56"/>
      <c r="LLN242" s="56"/>
      <c r="LLO242" s="56"/>
      <c r="LLP242" s="56"/>
      <c r="LLQ242" s="56"/>
      <c r="LLR242" s="56"/>
      <c r="LLS242" s="56"/>
      <c r="LLT242" s="56"/>
      <c r="LLU242" s="56"/>
      <c r="LLV242" s="56"/>
      <c r="LLW242" s="56"/>
      <c r="LLX242" s="56"/>
      <c r="LLY242" s="56"/>
      <c r="LLZ242" s="56"/>
      <c r="LMA242" s="56"/>
      <c r="LMB242" s="56"/>
      <c r="LMC242" s="56"/>
      <c r="LMD242" s="56"/>
      <c r="LME242" s="56"/>
      <c r="LMF242" s="56"/>
      <c r="LMG242" s="56"/>
      <c r="LMH242" s="56"/>
      <c r="LMI242" s="56"/>
      <c r="LMJ242" s="56"/>
      <c r="LMK242" s="56"/>
      <c r="LML242" s="56"/>
      <c r="LMM242" s="56"/>
      <c r="LMN242" s="56"/>
      <c r="LMO242" s="56"/>
      <c r="LMP242" s="56"/>
      <c r="LMQ242" s="56"/>
      <c r="LMR242" s="56"/>
      <c r="LMS242" s="56"/>
      <c r="LMT242" s="56"/>
      <c r="LMU242" s="56"/>
      <c r="LMV242" s="56"/>
      <c r="LMW242" s="56"/>
      <c r="LMX242" s="56"/>
      <c r="LMY242" s="56"/>
      <c r="LMZ242" s="56"/>
      <c r="LNA242" s="56"/>
      <c r="LNB242" s="56"/>
      <c r="LNC242" s="56"/>
      <c r="LND242" s="56"/>
      <c r="LNE242" s="56"/>
      <c r="LNF242" s="56"/>
      <c r="LNG242" s="56"/>
      <c r="LNH242" s="56"/>
      <c r="LNI242" s="56"/>
      <c r="LNJ242" s="56"/>
      <c r="LNK242" s="56"/>
      <c r="LNL242" s="56"/>
      <c r="LNM242" s="56"/>
      <c r="LNN242" s="56"/>
      <c r="LNO242" s="56"/>
      <c r="LNP242" s="56"/>
      <c r="LNQ242" s="56"/>
      <c r="LNR242" s="56"/>
      <c r="LNS242" s="56"/>
      <c r="LNT242" s="56"/>
      <c r="LNU242" s="56"/>
      <c r="LNV242" s="56"/>
      <c r="LNW242" s="56"/>
      <c r="LNX242" s="56"/>
      <c r="LNY242" s="56"/>
      <c r="LNZ242" s="56"/>
      <c r="LOA242" s="56"/>
      <c r="LOB242" s="56"/>
      <c r="LOC242" s="56"/>
      <c r="LOD242" s="56"/>
      <c r="LOE242" s="56"/>
      <c r="LOF242" s="56"/>
      <c r="LOG242" s="56"/>
      <c r="LOH242" s="56"/>
      <c r="LOI242" s="56"/>
      <c r="LOJ242" s="56"/>
      <c r="LOK242" s="56"/>
      <c r="LOL242" s="56"/>
      <c r="LOM242" s="56"/>
      <c r="LON242" s="56"/>
      <c r="LOO242" s="56"/>
      <c r="LOP242" s="56"/>
      <c r="LOQ242" s="56"/>
      <c r="LOR242" s="56"/>
      <c r="LOS242" s="56"/>
      <c r="LOT242" s="56"/>
      <c r="LOU242" s="56"/>
      <c r="LOV242" s="56"/>
      <c r="LOW242" s="56"/>
      <c r="LOX242" s="56"/>
      <c r="LOY242" s="56"/>
      <c r="LOZ242" s="56"/>
      <c r="LPA242" s="56"/>
      <c r="LPB242" s="56"/>
      <c r="LPC242" s="56"/>
      <c r="LPD242" s="56"/>
      <c r="LPE242" s="56"/>
      <c r="LPF242" s="56"/>
      <c r="LPG242" s="56"/>
      <c r="LPH242" s="56"/>
      <c r="LPI242" s="56"/>
      <c r="LPJ242" s="56"/>
      <c r="LPK242" s="56"/>
      <c r="LPL242" s="56"/>
      <c r="LPM242" s="56"/>
      <c r="LPN242" s="56"/>
      <c r="LPO242" s="56"/>
      <c r="LPP242" s="56"/>
      <c r="LPQ242" s="56"/>
      <c r="LPR242" s="56"/>
      <c r="LPS242" s="56"/>
      <c r="LPT242" s="56"/>
      <c r="LPU242" s="56"/>
      <c r="LPV242" s="56"/>
      <c r="LPW242" s="56"/>
      <c r="LPX242" s="56"/>
      <c r="LPY242" s="56"/>
      <c r="LPZ242" s="56"/>
      <c r="LQA242" s="56"/>
      <c r="LQB242" s="56"/>
      <c r="LQC242" s="56"/>
      <c r="LQD242" s="56"/>
      <c r="LQE242" s="56"/>
      <c r="LQF242" s="56"/>
      <c r="LQG242" s="56"/>
      <c r="LQH242" s="56"/>
      <c r="LQI242" s="56"/>
      <c r="LQJ242" s="56"/>
      <c r="LQK242" s="56"/>
      <c r="LQL242" s="56"/>
      <c r="LQM242" s="56"/>
      <c r="LQN242" s="56"/>
      <c r="LQO242" s="56"/>
      <c r="LQP242" s="56"/>
      <c r="LQQ242" s="56"/>
      <c r="LQR242" s="56"/>
      <c r="LQS242" s="56"/>
      <c r="LQT242" s="56"/>
      <c r="LQU242" s="56"/>
      <c r="LQV242" s="56"/>
      <c r="LQW242" s="56"/>
      <c r="LQX242" s="56"/>
      <c r="LQY242" s="56"/>
      <c r="LQZ242" s="56"/>
      <c r="LRA242" s="56"/>
      <c r="LRB242" s="56"/>
      <c r="LRC242" s="56"/>
      <c r="LRD242" s="56"/>
      <c r="LRE242" s="56"/>
      <c r="LRF242" s="56"/>
      <c r="LRG242" s="56"/>
      <c r="LRH242" s="56"/>
      <c r="LRI242" s="56"/>
      <c r="LRJ242" s="56"/>
      <c r="LRK242" s="56"/>
      <c r="LRL242" s="56"/>
      <c r="LRM242" s="56"/>
      <c r="LRN242" s="56"/>
      <c r="LRO242" s="56"/>
      <c r="LRP242" s="56"/>
      <c r="LRQ242" s="56"/>
      <c r="LRR242" s="56"/>
      <c r="LRS242" s="56"/>
      <c r="LRT242" s="56"/>
      <c r="LRU242" s="56"/>
      <c r="LRV242" s="56"/>
      <c r="LRW242" s="56"/>
      <c r="LRX242" s="56"/>
      <c r="LRY242" s="56"/>
      <c r="LRZ242" s="56"/>
      <c r="LSA242" s="56"/>
      <c r="LSB242" s="56"/>
      <c r="LSC242" s="56"/>
      <c r="LSD242" s="56"/>
      <c r="LSE242" s="56"/>
      <c r="LSF242" s="56"/>
      <c r="LSG242" s="56"/>
      <c r="LSH242" s="56"/>
      <c r="LSI242" s="56"/>
      <c r="LSJ242" s="56"/>
      <c r="LSK242" s="56"/>
      <c r="LSL242" s="56"/>
      <c r="LSM242" s="56"/>
      <c r="LSN242" s="56"/>
      <c r="LSO242" s="56"/>
      <c r="LSP242" s="56"/>
      <c r="LSQ242" s="56"/>
      <c r="LSR242" s="56"/>
      <c r="LSS242" s="56"/>
      <c r="LST242" s="56"/>
      <c r="LSU242" s="56"/>
      <c r="LSV242" s="56"/>
      <c r="LSW242" s="56"/>
      <c r="LSX242" s="56"/>
      <c r="LSY242" s="56"/>
      <c r="LSZ242" s="56"/>
      <c r="LTA242" s="56"/>
      <c r="LTB242" s="56"/>
      <c r="LTC242" s="56"/>
      <c r="LTD242" s="56"/>
      <c r="LTE242" s="56"/>
      <c r="LTF242" s="56"/>
      <c r="LTG242" s="56"/>
      <c r="LTH242" s="56"/>
      <c r="LTI242" s="56"/>
      <c r="LTJ242" s="56"/>
      <c r="LTK242" s="56"/>
      <c r="LTL242" s="56"/>
      <c r="LTM242" s="56"/>
      <c r="LTN242" s="56"/>
      <c r="LTO242" s="56"/>
      <c r="LTP242" s="56"/>
      <c r="LTQ242" s="56"/>
      <c r="LTR242" s="56"/>
      <c r="LTS242" s="56"/>
      <c r="LTT242" s="56"/>
      <c r="LTU242" s="56"/>
      <c r="LTV242" s="56"/>
      <c r="LTW242" s="56"/>
      <c r="LTX242" s="56"/>
      <c r="LTY242" s="56"/>
      <c r="LTZ242" s="56"/>
      <c r="LUA242" s="56"/>
      <c r="LUB242" s="56"/>
      <c r="LUC242" s="56"/>
      <c r="LUD242" s="56"/>
      <c r="LUE242" s="56"/>
      <c r="LUF242" s="56"/>
      <c r="LUG242" s="56"/>
      <c r="LUH242" s="56"/>
      <c r="LUI242" s="56"/>
      <c r="LUJ242" s="56"/>
      <c r="LUK242" s="56"/>
      <c r="LUL242" s="56"/>
      <c r="LUM242" s="56"/>
      <c r="LUN242" s="56"/>
      <c r="LUO242" s="56"/>
      <c r="LUP242" s="56"/>
      <c r="LUQ242" s="56"/>
      <c r="LUR242" s="56"/>
      <c r="LUS242" s="56"/>
      <c r="LUT242" s="56"/>
      <c r="LUU242" s="56"/>
      <c r="LUV242" s="56"/>
      <c r="LUW242" s="56"/>
      <c r="LUX242" s="56"/>
      <c r="LUY242" s="56"/>
      <c r="LUZ242" s="56"/>
      <c r="LVA242" s="56"/>
      <c r="LVB242" s="56"/>
      <c r="LVC242" s="56"/>
      <c r="LVD242" s="56"/>
      <c r="LVE242" s="56"/>
      <c r="LVF242" s="56"/>
      <c r="LVG242" s="56"/>
      <c r="LVH242" s="56"/>
      <c r="LVI242" s="56"/>
      <c r="LVJ242" s="56"/>
      <c r="LVK242" s="56"/>
      <c r="LVL242" s="56"/>
      <c r="LVM242" s="56"/>
      <c r="LVN242" s="56"/>
      <c r="LVO242" s="56"/>
      <c r="LVP242" s="56"/>
      <c r="LVQ242" s="56"/>
      <c r="LVR242" s="56"/>
      <c r="LVS242" s="56"/>
      <c r="LVT242" s="56"/>
      <c r="LVU242" s="56"/>
      <c r="LVV242" s="56"/>
      <c r="LVW242" s="56"/>
      <c r="LVX242" s="56"/>
      <c r="LVY242" s="56"/>
      <c r="LVZ242" s="56"/>
      <c r="LWA242" s="56"/>
      <c r="LWB242" s="56"/>
      <c r="LWC242" s="56"/>
      <c r="LWD242" s="56"/>
      <c r="LWE242" s="56"/>
      <c r="LWF242" s="56"/>
      <c r="LWG242" s="56"/>
      <c r="LWH242" s="56"/>
      <c r="LWI242" s="56"/>
      <c r="LWJ242" s="56"/>
      <c r="LWK242" s="56"/>
      <c r="LWL242" s="56"/>
      <c r="LWM242" s="56"/>
      <c r="LWN242" s="56"/>
      <c r="LWO242" s="56"/>
      <c r="LWP242" s="56"/>
      <c r="LWQ242" s="56"/>
      <c r="LWR242" s="56"/>
      <c r="LWS242" s="56"/>
      <c r="LWT242" s="56"/>
      <c r="LWU242" s="56"/>
      <c r="LWV242" s="56"/>
      <c r="LWW242" s="56"/>
      <c r="LWX242" s="56"/>
      <c r="LWY242" s="56"/>
      <c r="LWZ242" s="56"/>
      <c r="LXA242" s="56"/>
      <c r="LXB242" s="56"/>
      <c r="LXC242" s="56"/>
      <c r="LXD242" s="56"/>
      <c r="LXE242" s="56"/>
      <c r="LXF242" s="56"/>
      <c r="LXG242" s="56"/>
      <c r="LXH242" s="56"/>
      <c r="LXI242" s="56"/>
      <c r="LXJ242" s="56"/>
      <c r="LXK242" s="56"/>
      <c r="LXL242" s="56"/>
      <c r="LXM242" s="56"/>
      <c r="LXN242" s="56"/>
      <c r="LXO242" s="56"/>
      <c r="LXP242" s="56"/>
      <c r="LXQ242" s="56"/>
      <c r="LXR242" s="56"/>
      <c r="LXS242" s="56"/>
      <c r="LXT242" s="56"/>
      <c r="LXU242" s="56"/>
      <c r="LXV242" s="56"/>
      <c r="LXW242" s="56"/>
      <c r="LXX242" s="56"/>
      <c r="LXY242" s="56"/>
      <c r="LXZ242" s="56"/>
      <c r="LYA242" s="56"/>
      <c r="LYB242" s="56"/>
      <c r="LYC242" s="56"/>
      <c r="LYD242" s="56"/>
      <c r="LYE242" s="56"/>
      <c r="LYF242" s="56"/>
      <c r="LYG242" s="56"/>
      <c r="LYH242" s="56"/>
      <c r="LYI242" s="56"/>
      <c r="LYJ242" s="56"/>
      <c r="LYK242" s="56"/>
      <c r="LYL242" s="56"/>
      <c r="LYM242" s="56"/>
      <c r="LYN242" s="56"/>
      <c r="LYO242" s="56"/>
      <c r="LYP242" s="56"/>
      <c r="LYQ242" s="56"/>
      <c r="LYR242" s="56"/>
      <c r="LYS242" s="56"/>
      <c r="LYT242" s="56"/>
      <c r="LYU242" s="56"/>
      <c r="LYV242" s="56"/>
      <c r="LYW242" s="56"/>
      <c r="LYX242" s="56"/>
      <c r="LYY242" s="56"/>
      <c r="LYZ242" s="56"/>
      <c r="LZA242" s="56"/>
      <c r="LZB242" s="56"/>
      <c r="LZC242" s="56"/>
      <c r="LZD242" s="56"/>
      <c r="LZE242" s="56"/>
      <c r="LZF242" s="56"/>
      <c r="LZG242" s="56"/>
      <c r="LZH242" s="56"/>
      <c r="LZI242" s="56"/>
      <c r="LZJ242" s="56"/>
      <c r="LZK242" s="56"/>
      <c r="LZL242" s="56"/>
      <c r="LZM242" s="56"/>
      <c r="LZN242" s="56"/>
      <c r="LZO242" s="56"/>
      <c r="LZP242" s="56"/>
      <c r="LZQ242" s="56"/>
      <c r="LZR242" s="56"/>
      <c r="LZS242" s="56"/>
      <c r="LZT242" s="56"/>
      <c r="LZU242" s="56"/>
      <c r="LZV242" s="56"/>
      <c r="LZW242" s="56"/>
      <c r="LZX242" s="56"/>
      <c r="LZY242" s="56"/>
      <c r="LZZ242" s="56"/>
      <c r="MAA242" s="56"/>
      <c r="MAB242" s="56"/>
      <c r="MAC242" s="56"/>
      <c r="MAD242" s="56"/>
      <c r="MAE242" s="56"/>
      <c r="MAF242" s="56"/>
      <c r="MAG242" s="56"/>
      <c r="MAH242" s="56"/>
      <c r="MAI242" s="56"/>
      <c r="MAJ242" s="56"/>
      <c r="MAK242" s="56"/>
      <c r="MAL242" s="56"/>
      <c r="MAM242" s="56"/>
      <c r="MAN242" s="56"/>
      <c r="MAO242" s="56"/>
      <c r="MAP242" s="56"/>
      <c r="MAQ242" s="56"/>
      <c r="MAR242" s="56"/>
      <c r="MAS242" s="56"/>
      <c r="MAT242" s="56"/>
      <c r="MAU242" s="56"/>
      <c r="MAV242" s="56"/>
      <c r="MAW242" s="56"/>
      <c r="MAX242" s="56"/>
      <c r="MAY242" s="56"/>
      <c r="MAZ242" s="56"/>
      <c r="MBA242" s="56"/>
      <c r="MBB242" s="56"/>
      <c r="MBC242" s="56"/>
      <c r="MBD242" s="56"/>
      <c r="MBE242" s="56"/>
      <c r="MBF242" s="56"/>
      <c r="MBG242" s="56"/>
      <c r="MBH242" s="56"/>
      <c r="MBI242" s="56"/>
      <c r="MBJ242" s="56"/>
      <c r="MBK242" s="56"/>
      <c r="MBL242" s="56"/>
      <c r="MBM242" s="56"/>
      <c r="MBN242" s="56"/>
      <c r="MBO242" s="56"/>
      <c r="MBP242" s="56"/>
      <c r="MBQ242" s="56"/>
      <c r="MBR242" s="56"/>
      <c r="MBS242" s="56"/>
      <c r="MBT242" s="56"/>
      <c r="MBU242" s="56"/>
      <c r="MBV242" s="56"/>
      <c r="MBW242" s="56"/>
      <c r="MBX242" s="56"/>
      <c r="MBY242" s="56"/>
      <c r="MBZ242" s="56"/>
      <c r="MCA242" s="56"/>
      <c r="MCB242" s="56"/>
      <c r="MCC242" s="56"/>
      <c r="MCD242" s="56"/>
      <c r="MCE242" s="56"/>
      <c r="MCF242" s="56"/>
      <c r="MCG242" s="56"/>
      <c r="MCH242" s="56"/>
      <c r="MCI242" s="56"/>
      <c r="MCJ242" s="56"/>
      <c r="MCK242" s="56"/>
      <c r="MCL242" s="56"/>
      <c r="MCM242" s="56"/>
      <c r="MCN242" s="56"/>
      <c r="MCO242" s="56"/>
      <c r="MCP242" s="56"/>
      <c r="MCQ242" s="56"/>
      <c r="MCR242" s="56"/>
      <c r="MCS242" s="56"/>
      <c r="MCT242" s="56"/>
      <c r="MCU242" s="56"/>
      <c r="MCV242" s="56"/>
      <c r="MCW242" s="56"/>
      <c r="MCX242" s="56"/>
      <c r="MCY242" s="56"/>
      <c r="MCZ242" s="56"/>
      <c r="MDA242" s="56"/>
      <c r="MDB242" s="56"/>
      <c r="MDC242" s="56"/>
      <c r="MDD242" s="56"/>
      <c r="MDE242" s="56"/>
      <c r="MDF242" s="56"/>
      <c r="MDG242" s="56"/>
      <c r="MDH242" s="56"/>
      <c r="MDI242" s="56"/>
      <c r="MDJ242" s="56"/>
      <c r="MDK242" s="56"/>
      <c r="MDL242" s="56"/>
      <c r="MDM242" s="56"/>
      <c r="MDN242" s="56"/>
      <c r="MDO242" s="56"/>
      <c r="MDP242" s="56"/>
      <c r="MDQ242" s="56"/>
      <c r="MDR242" s="56"/>
      <c r="MDS242" s="56"/>
      <c r="MDT242" s="56"/>
      <c r="MDU242" s="56"/>
      <c r="MDV242" s="56"/>
      <c r="MDW242" s="56"/>
      <c r="MDX242" s="56"/>
      <c r="MDY242" s="56"/>
      <c r="MDZ242" s="56"/>
      <c r="MEA242" s="56"/>
      <c r="MEB242" s="56"/>
      <c r="MEC242" s="56"/>
      <c r="MED242" s="56"/>
      <c r="MEE242" s="56"/>
      <c r="MEF242" s="56"/>
      <c r="MEG242" s="56"/>
      <c r="MEH242" s="56"/>
      <c r="MEI242" s="56"/>
      <c r="MEJ242" s="56"/>
      <c r="MEK242" s="56"/>
      <c r="MEL242" s="56"/>
      <c r="MEM242" s="56"/>
      <c r="MEN242" s="56"/>
      <c r="MEO242" s="56"/>
      <c r="MEP242" s="56"/>
      <c r="MEQ242" s="56"/>
      <c r="MER242" s="56"/>
      <c r="MES242" s="56"/>
      <c r="MET242" s="56"/>
      <c r="MEU242" s="56"/>
      <c r="MEV242" s="56"/>
      <c r="MEW242" s="56"/>
      <c r="MEX242" s="56"/>
      <c r="MEY242" s="56"/>
      <c r="MEZ242" s="56"/>
      <c r="MFA242" s="56"/>
      <c r="MFB242" s="56"/>
      <c r="MFC242" s="56"/>
      <c r="MFD242" s="56"/>
      <c r="MFE242" s="56"/>
      <c r="MFF242" s="56"/>
      <c r="MFG242" s="56"/>
      <c r="MFH242" s="56"/>
      <c r="MFI242" s="56"/>
      <c r="MFJ242" s="56"/>
      <c r="MFK242" s="56"/>
      <c r="MFL242" s="56"/>
      <c r="MFM242" s="56"/>
      <c r="MFN242" s="56"/>
      <c r="MFO242" s="56"/>
      <c r="MFP242" s="56"/>
      <c r="MFQ242" s="56"/>
      <c r="MFR242" s="56"/>
      <c r="MFS242" s="56"/>
      <c r="MFT242" s="56"/>
      <c r="MFU242" s="56"/>
      <c r="MFV242" s="56"/>
      <c r="MFW242" s="56"/>
      <c r="MFX242" s="56"/>
      <c r="MFY242" s="56"/>
      <c r="MFZ242" s="56"/>
      <c r="MGA242" s="56"/>
      <c r="MGB242" s="56"/>
      <c r="MGC242" s="56"/>
      <c r="MGD242" s="56"/>
      <c r="MGE242" s="56"/>
      <c r="MGF242" s="56"/>
      <c r="MGG242" s="56"/>
      <c r="MGH242" s="56"/>
      <c r="MGI242" s="56"/>
      <c r="MGJ242" s="56"/>
      <c r="MGK242" s="56"/>
      <c r="MGL242" s="56"/>
      <c r="MGM242" s="56"/>
      <c r="MGN242" s="56"/>
      <c r="MGO242" s="56"/>
      <c r="MGP242" s="56"/>
      <c r="MGQ242" s="56"/>
      <c r="MGR242" s="56"/>
      <c r="MGS242" s="56"/>
      <c r="MGT242" s="56"/>
      <c r="MGU242" s="56"/>
      <c r="MGV242" s="56"/>
      <c r="MGW242" s="56"/>
      <c r="MGX242" s="56"/>
      <c r="MGY242" s="56"/>
      <c r="MGZ242" s="56"/>
      <c r="MHA242" s="56"/>
      <c r="MHB242" s="56"/>
      <c r="MHC242" s="56"/>
      <c r="MHD242" s="56"/>
      <c r="MHE242" s="56"/>
      <c r="MHF242" s="56"/>
      <c r="MHG242" s="56"/>
      <c r="MHH242" s="56"/>
      <c r="MHI242" s="56"/>
      <c r="MHJ242" s="56"/>
      <c r="MHK242" s="56"/>
      <c r="MHL242" s="56"/>
      <c r="MHM242" s="56"/>
      <c r="MHN242" s="56"/>
      <c r="MHO242" s="56"/>
      <c r="MHP242" s="56"/>
      <c r="MHQ242" s="56"/>
      <c r="MHR242" s="56"/>
      <c r="MHS242" s="56"/>
      <c r="MHT242" s="56"/>
      <c r="MHU242" s="56"/>
      <c r="MHV242" s="56"/>
      <c r="MHW242" s="56"/>
      <c r="MHX242" s="56"/>
      <c r="MHY242" s="56"/>
      <c r="MHZ242" s="56"/>
      <c r="MIA242" s="56"/>
      <c r="MIB242" s="56"/>
      <c r="MIC242" s="56"/>
      <c r="MID242" s="56"/>
      <c r="MIE242" s="56"/>
      <c r="MIF242" s="56"/>
      <c r="MIG242" s="56"/>
      <c r="MIH242" s="56"/>
      <c r="MII242" s="56"/>
      <c r="MIJ242" s="56"/>
      <c r="MIK242" s="56"/>
      <c r="MIL242" s="56"/>
      <c r="MIM242" s="56"/>
      <c r="MIN242" s="56"/>
      <c r="MIO242" s="56"/>
      <c r="MIP242" s="56"/>
      <c r="MIQ242" s="56"/>
      <c r="MIR242" s="56"/>
      <c r="MIS242" s="56"/>
      <c r="MIT242" s="56"/>
      <c r="MIU242" s="56"/>
      <c r="MIV242" s="56"/>
      <c r="MIW242" s="56"/>
      <c r="MIX242" s="56"/>
      <c r="MIY242" s="56"/>
      <c r="MIZ242" s="56"/>
      <c r="MJA242" s="56"/>
      <c r="MJB242" s="56"/>
      <c r="MJC242" s="56"/>
      <c r="MJD242" s="56"/>
      <c r="MJE242" s="56"/>
      <c r="MJF242" s="56"/>
      <c r="MJG242" s="56"/>
      <c r="MJH242" s="56"/>
      <c r="MJI242" s="56"/>
      <c r="MJJ242" s="56"/>
      <c r="MJK242" s="56"/>
      <c r="MJL242" s="56"/>
      <c r="MJM242" s="56"/>
      <c r="MJN242" s="56"/>
      <c r="MJO242" s="56"/>
      <c r="MJP242" s="56"/>
      <c r="MJQ242" s="56"/>
      <c r="MJR242" s="56"/>
      <c r="MJS242" s="56"/>
      <c r="MJT242" s="56"/>
      <c r="MJU242" s="56"/>
      <c r="MJV242" s="56"/>
      <c r="MJW242" s="56"/>
      <c r="MJX242" s="56"/>
      <c r="MJY242" s="56"/>
      <c r="MJZ242" s="56"/>
      <c r="MKA242" s="56"/>
      <c r="MKB242" s="56"/>
      <c r="MKC242" s="56"/>
      <c r="MKD242" s="56"/>
      <c r="MKE242" s="56"/>
      <c r="MKF242" s="56"/>
      <c r="MKG242" s="56"/>
      <c r="MKH242" s="56"/>
      <c r="MKI242" s="56"/>
      <c r="MKJ242" s="56"/>
      <c r="MKK242" s="56"/>
      <c r="MKL242" s="56"/>
      <c r="MKM242" s="56"/>
      <c r="MKN242" s="56"/>
      <c r="MKO242" s="56"/>
      <c r="MKP242" s="56"/>
      <c r="MKQ242" s="56"/>
      <c r="MKR242" s="56"/>
      <c r="MKS242" s="56"/>
      <c r="MKT242" s="56"/>
      <c r="MKU242" s="56"/>
      <c r="MKV242" s="56"/>
      <c r="MKW242" s="56"/>
      <c r="MKX242" s="56"/>
      <c r="MKY242" s="56"/>
      <c r="MKZ242" s="56"/>
      <c r="MLA242" s="56"/>
      <c r="MLB242" s="56"/>
      <c r="MLC242" s="56"/>
      <c r="MLD242" s="56"/>
      <c r="MLE242" s="56"/>
      <c r="MLF242" s="56"/>
      <c r="MLG242" s="56"/>
      <c r="MLH242" s="56"/>
      <c r="MLI242" s="56"/>
      <c r="MLJ242" s="56"/>
      <c r="MLK242" s="56"/>
      <c r="MLL242" s="56"/>
      <c r="MLM242" s="56"/>
      <c r="MLN242" s="56"/>
      <c r="MLO242" s="56"/>
      <c r="MLP242" s="56"/>
      <c r="MLQ242" s="56"/>
      <c r="MLR242" s="56"/>
      <c r="MLS242" s="56"/>
      <c r="MLT242" s="56"/>
      <c r="MLU242" s="56"/>
      <c r="MLV242" s="56"/>
      <c r="MLW242" s="56"/>
      <c r="MLX242" s="56"/>
      <c r="MLY242" s="56"/>
      <c r="MLZ242" s="56"/>
      <c r="MMA242" s="56"/>
      <c r="MMB242" s="56"/>
      <c r="MMC242" s="56"/>
      <c r="MMD242" s="56"/>
      <c r="MME242" s="56"/>
      <c r="MMF242" s="56"/>
      <c r="MMG242" s="56"/>
      <c r="MMH242" s="56"/>
      <c r="MMI242" s="56"/>
      <c r="MMJ242" s="56"/>
      <c r="MMK242" s="56"/>
      <c r="MML242" s="56"/>
      <c r="MMM242" s="56"/>
      <c r="MMN242" s="56"/>
      <c r="MMO242" s="56"/>
      <c r="MMP242" s="56"/>
      <c r="MMQ242" s="56"/>
      <c r="MMR242" s="56"/>
      <c r="MMS242" s="56"/>
      <c r="MMT242" s="56"/>
      <c r="MMU242" s="56"/>
      <c r="MMV242" s="56"/>
      <c r="MMW242" s="56"/>
      <c r="MMX242" s="56"/>
      <c r="MMY242" s="56"/>
      <c r="MMZ242" s="56"/>
      <c r="MNA242" s="56"/>
      <c r="MNB242" s="56"/>
      <c r="MNC242" s="56"/>
      <c r="MND242" s="56"/>
      <c r="MNE242" s="56"/>
      <c r="MNF242" s="56"/>
      <c r="MNG242" s="56"/>
      <c r="MNH242" s="56"/>
      <c r="MNI242" s="56"/>
      <c r="MNJ242" s="56"/>
      <c r="MNK242" s="56"/>
      <c r="MNL242" s="56"/>
      <c r="MNM242" s="56"/>
      <c r="MNN242" s="56"/>
      <c r="MNO242" s="56"/>
      <c r="MNP242" s="56"/>
      <c r="MNQ242" s="56"/>
      <c r="MNR242" s="56"/>
      <c r="MNS242" s="56"/>
      <c r="MNT242" s="56"/>
      <c r="MNU242" s="56"/>
      <c r="MNV242" s="56"/>
      <c r="MNW242" s="56"/>
      <c r="MNX242" s="56"/>
      <c r="MNY242" s="56"/>
      <c r="MNZ242" s="56"/>
      <c r="MOA242" s="56"/>
      <c r="MOB242" s="56"/>
      <c r="MOC242" s="56"/>
      <c r="MOD242" s="56"/>
      <c r="MOE242" s="56"/>
      <c r="MOF242" s="56"/>
      <c r="MOG242" s="56"/>
      <c r="MOH242" s="56"/>
      <c r="MOI242" s="56"/>
      <c r="MOJ242" s="56"/>
      <c r="MOK242" s="56"/>
      <c r="MOL242" s="56"/>
      <c r="MOM242" s="56"/>
      <c r="MON242" s="56"/>
      <c r="MOO242" s="56"/>
      <c r="MOP242" s="56"/>
      <c r="MOQ242" s="56"/>
      <c r="MOR242" s="56"/>
      <c r="MOS242" s="56"/>
      <c r="MOT242" s="56"/>
      <c r="MOU242" s="56"/>
      <c r="MOV242" s="56"/>
      <c r="MOW242" s="56"/>
      <c r="MOX242" s="56"/>
      <c r="MOY242" s="56"/>
      <c r="MOZ242" s="56"/>
      <c r="MPA242" s="56"/>
      <c r="MPB242" s="56"/>
      <c r="MPC242" s="56"/>
      <c r="MPD242" s="56"/>
      <c r="MPE242" s="56"/>
      <c r="MPF242" s="56"/>
      <c r="MPG242" s="56"/>
      <c r="MPH242" s="56"/>
      <c r="MPI242" s="56"/>
      <c r="MPJ242" s="56"/>
      <c r="MPK242" s="56"/>
      <c r="MPL242" s="56"/>
      <c r="MPM242" s="56"/>
      <c r="MPN242" s="56"/>
      <c r="MPO242" s="56"/>
      <c r="MPP242" s="56"/>
      <c r="MPQ242" s="56"/>
      <c r="MPR242" s="56"/>
      <c r="MPS242" s="56"/>
      <c r="MPT242" s="56"/>
      <c r="MPU242" s="56"/>
      <c r="MPV242" s="56"/>
      <c r="MPW242" s="56"/>
      <c r="MPX242" s="56"/>
      <c r="MPY242" s="56"/>
      <c r="MPZ242" s="56"/>
      <c r="MQA242" s="56"/>
      <c r="MQB242" s="56"/>
      <c r="MQC242" s="56"/>
      <c r="MQD242" s="56"/>
      <c r="MQE242" s="56"/>
      <c r="MQF242" s="56"/>
      <c r="MQG242" s="56"/>
      <c r="MQH242" s="56"/>
      <c r="MQI242" s="56"/>
      <c r="MQJ242" s="56"/>
      <c r="MQK242" s="56"/>
      <c r="MQL242" s="56"/>
      <c r="MQM242" s="56"/>
      <c r="MQN242" s="56"/>
      <c r="MQO242" s="56"/>
      <c r="MQP242" s="56"/>
      <c r="MQQ242" s="56"/>
      <c r="MQR242" s="56"/>
      <c r="MQS242" s="56"/>
      <c r="MQT242" s="56"/>
      <c r="MQU242" s="56"/>
      <c r="MQV242" s="56"/>
      <c r="MQW242" s="56"/>
      <c r="MQX242" s="56"/>
      <c r="MQY242" s="56"/>
      <c r="MQZ242" s="56"/>
      <c r="MRA242" s="56"/>
      <c r="MRB242" s="56"/>
      <c r="MRC242" s="56"/>
      <c r="MRD242" s="56"/>
      <c r="MRE242" s="56"/>
      <c r="MRF242" s="56"/>
      <c r="MRG242" s="56"/>
      <c r="MRH242" s="56"/>
      <c r="MRI242" s="56"/>
      <c r="MRJ242" s="56"/>
      <c r="MRK242" s="56"/>
      <c r="MRL242" s="56"/>
      <c r="MRM242" s="56"/>
      <c r="MRN242" s="56"/>
      <c r="MRO242" s="56"/>
      <c r="MRP242" s="56"/>
      <c r="MRQ242" s="56"/>
      <c r="MRR242" s="56"/>
      <c r="MRS242" s="56"/>
      <c r="MRT242" s="56"/>
      <c r="MRU242" s="56"/>
      <c r="MRV242" s="56"/>
      <c r="MRW242" s="56"/>
      <c r="MRX242" s="56"/>
      <c r="MRY242" s="56"/>
      <c r="MRZ242" s="56"/>
      <c r="MSA242" s="56"/>
      <c r="MSB242" s="56"/>
      <c r="MSC242" s="56"/>
      <c r="MSD242" s="56"/>
      <c r="MSE242" s="56"/>
      <c r="MSF242" s="56"/>
      <c r="MSG242" s="56"/>
      <c r="MSH242" s="56"/>
      <c r="MSI242" s="56"/>
      <c r="MSJ242" s="56"/>
      <c r="MSK242" s="56"/>
      <c r="MSL242" s="56"/>
      <c r="MSM242" s="56"/>
      <c r="MSN242" s="56"/>
      <c r="MSO242" s="56"/>
      <c r="MSP242" s="56"/>
      <c r="MSQ242" s="56"/>
      <c r="MSR242" s="56"/>
      <c r="MSS242" s="56"/>
      <c r="MST242" s="56"/>
      <c r="MSU242" s="56"/>
      <c r="MSV242" s="56"/>
      <c r="MSW242" s="56"/>
      <c r="MSX242" s="56"/>
      <c r="MSY242" s="56"/>
      <c r="MSZ242" s="56"/>
      <c r="MTA242" s="56"/>
      <c r="MTB242" s="56"/>
      <c r="MTC242" s="56"/>
      <c r="MTD242" s="56"/>
      <c r="MTE242" s="56"/>
      <c r="MTF242" s="56"/>
      <c r="MTG242" s="56"/>
      <c r="MTH242" s="56"/>
      <c r="MTI242" s="56"/>
      <c r="MTJ242" s="56"/>
      <c r="MTK242" s="56"/>
      <c r="MTL242" s="56"/>
      <c r="MTM242" s="56"/>
      <c r="MTN242" s="56"/>
      <c r="MTO242" s="56"/>
      <c r="MTP242" s="56"/>
      <c r="MTQ242" s="56"/>
      <c r="MTR242" s="56"/>
      <c r="MTS242" s="56"/>
      <c r="MTT242" s="56"/>
      <c r="MTU242" s="56"/>
      <c r="MTV242" s="56"/>
      <c r="MTW242" s="56"/>
      <c r="MTX242" s="56"/>
      <c r="MTY242" s="56"/>
      <c r="MTZ242" s="56"/>
      <c r="MUA242" s="56"/>
      <c r="MUB242" s="56"/>
      <c r="MUC242" s="56"/>
      <c r="MUD242" s="56"/>
      <c r="MUE242" s="56"/>
      <c r="MUF242" s="56"/>
      <c r="MUG242" s="56"/>
      <c r="MUH242" s="56"/>
      <c r="MUI242" s="56"/>
      <c r="MUJ242" s="56"/>
      <c r="MUK242" s="56"/>
      <c r="MUL242" s="56"/>
      <c r="MUM242" s="56"/>
      <c r="MUN242" s="56"/>
      <c r="MUO242" s="56"/>
      <c r="MUP242" s="56"/>
      <c r="MUQ242" s="56"/>
      <c r="MUR242" s="56"/>
      <c r="MUS242" s="56"/>
      <c r="MUT242" s="56"/>
      <c r="MUU242" s="56"/>
      <c r="MUV242" s="56"/>
      <c r="MUW242" s="56"/>
      <c r="MUX242" s="56"/>
      <c r="MUY242" s="56"/>
      <c r="MUZ242" s="56"/>
      <c r="MVA242" s="56"/>
      <c r="MVB242" s="56"/>
      <c r="MVC242" s="56"/>
      <c r="MVD242" s="56"/>
      <c r="MVE242" s="56"/>
      <c r="MVF242" s="56"/>
      <c r="MVG242" s="56"/>
      <c r="MVH242" s="56"/>
      <c r="MVI242" s="56"/>
      <c r="MVJ242" s="56"/>
      <c r="MVK242" s="56"/>
      <c r="MVL242" s="56"/>
      <c r="MVM242" s="56"/>
      <c r="MVN242" s="56"/>
      <c r="MVO242" s="56"/>
      <c r="MVP242" s="56"/>
      <c r="MVQ242" s="56"/>
      <c r="MVR242" s="56"/>
      <c r="MVS242" s="56"/>
      <c r="MVT242" s="56"/>
      <c r="MVU242" s="56"/>
      <c r="MVV242" s="56"/>
      <c r="MVW242" s="56"/>
      <c r="MVX242" s="56"/>
      <c r="MVY242" s="56"/>
      <c r="MVZ242" s="56"/>
      <c r="MWA242" s="56"/>
      <c r="MWB242" s="56"/>
      <c r="MWC242" s="56"/>
      <c r="MWD242" s="56"/>
      <c r="MWE242" s="56"/>
      <c r="MWF242" s="56"/>
      <c r="MWG242" s="56"/>
      <c r="MWH242" s="56"/>
      <c r="MWI242" s="56"/>
      <c r="MWJ242" s="56"/>
      <c r="MWK242" s="56"/>
      <c r="MWL242" s="56"/>
      <c r="MWM242" s="56"/>
      <c r="MWN242" s="56"/>
      <c r="MWO242" s="56"/>
      <c r="MWP242" s="56"/>
      <c r="MWQ242" s="56"/>
      <c r="MWR242" s="56"/>
      <c r="MWS242" s="56"/>
      <c r="MWT242" s="56"/>
      <c r="MWU242" s="56"/>
      <c r="MWV242" s="56"/>
      <c r="MWW242" s="56"/>
      <c r="MWX242" s="56"/>
      <c r="MWY242" s="56"/>
      <c r="MWZ242" s="56"/>
      <c r="MXA242" s="56"/>
      <c r="MXB242" s="56"/>
      <c r="MXC242" s="56"/>
      <c r="MXD242" s="56"/>
      <c r="MXE242" s="56"/>
      <c r="MXF242" s="56"/>
      <c r="MXG242" s="56"/>
      <c r="MXH242" s="56"/>
      <c r="MXI242" s="56"/>
      <c r="MXJ242" s="56"/>
      <c r="MXK242" s="56"/>
      <c r="MXL242" s="56"/>
      <c r="MXM242" s="56"/>
      <c r="MXN242" s="56"/>
      <c r="MXO242" s="56"/>
      <c r="MXP242" s="56"/>
      <c r="MXQ242" s="56"/>
      <c r="MXR242" s="56"/>
      <c r="MXS242" s="56"/>
      <c r="MXT242" s="56"/>
      <c r="MXU242" s="56"/>
      <c r="MXV242" s="56"/>
      <c r="MXW242" s="56"/>
      <c r="MXX242" s="56"/>
      <c r="MXY242" s="56"/>
      <c r="MXZ242" s="56"/>
      <c r="MYA242" s="56"/>
      <c r="MYB242" s="56"/>
      <c r="MYC242" s="56"/>
      <c r="MYD242" s="56"/>
      <c r="MYE242" s="56"/>
      <c r="MYF242" s="56"/>
      <c r="MYG242" s="56"/>
      <c r="MYH242" s="56"/>
      <c r="MYI242" s="56"/>
      <c r="MYJ242" s="56"/>
      <c r="MYK242" s="56"/>
      <c r="MYL242" s="56"/>
      <c r="MYM242" s="56"/>
      <c r="MYN242" s="56"/>
      <c r="MYO242" s="56"/>
      <c r="MYP242" s="56"/>
      <c r="MYQ242" s="56"/>
      <c r="MYR242" s="56"/>
      <c r="MYS242" s="56"/>
      <c r="MYT242" s="56"/>
      <c r="MYU242" s="56"/>
      <c r="MYV242" s="56"/>
      <c r="MYW242" s="56"/>
      <c r="MYX242" s="56"/>
      <c r="MYY242" s="56"/>
      <c r="MYZ242" s="56"/>
      <c r="MZA242" s="56"/>
      <c r="MZB242" s="56"/>
      <c r="MZC242" s="56"/>
      <c r="MZD242" s="56"/>
      <c r="MZE242" s="56"/>
      <c r="MZF242" s="56"/>
      <c r="MZG242" s="56"/>
      <c r="MZH242" s="56"/>
      <c r="MZI242" s="56"/>
      <c r="MZJ242" s="56"/>
      <c r="MZK242" s="56"/>
      <c r="MZL242" s="56"/>
      <c r="MZM242" s="56"/>
      <c r="MZN242" s="56"/>
      <c r="MZO242" s="56"/>
      <c r="MZP242" s="56"/>
      <c r="MZQ242" s="56"/>
      <c r="MZR242" s="56"/>
      <c r="MZS242" s="56"/>
      <c r="MZT242" s="56"/>
      <c r="MZU242" s="56"/>
      <c r="MZV242" s="56"/>
      <c r="MZW242" s="56"/>
      <c r="MZX242" s="56"/>
      <c r="MZY242" s="56"/>
      <c r="MZZ242" s="56"/>
      <c r="NAA242" s="56"/>
      <c r="NAB242" s="56"/>
      <c r="NAC242" s="56"/>
      <c r="NAD242" s="56"/>
      <c r="NAE242" s="56"/>
      <c r="NAF242" s="56"/>
      <c r="NAG242" s="56"/>
      <c r="NAH242" s="56"/>
      <c r="NAI242" s="56"/>
      <c r="NAJ242" s="56"/>
      <c r="NAK242" s="56"/>
      <c r="NAL242" s="56"/>
      <c r="NAM242" s="56"/>
      <c r="NAN242" s="56"/>
      <c r="NAO242" s="56"/>
      <c r="NAP242" s="56"/>
      <c r="NAQ242" s="56"/>
      <c r="NAR242" s="56"/>
      <c r="NAS242" s="56"/>
      <c r="NAT242" s="56"/>
      <c r="NAU242" s="56"/>
      <c r="NAV242" s="56"/>
      <c r="NAW242" s="56"/>
      <c r="NAX242" s="56"/>
      <c r="NAY242" s="56"/>
      <c r="NAZ242" s="56"/>
      <c r="NBA242" s="56"/>
      <c r="NBB242" s="56"/>
      <c r="NBC242" s="56"/>
      <c r="NBD242" s="56"/>
      <c r="NBE242" s="56"/>
      <c r="NBF242" s="56"/>
      <c r="NBG242" s="56"/>
      <c r="NBH242" s="56"/>
      <c r="NBI242" s="56"/>
      <c r="NBJ242" s="56"/>
      <c r="NBK242" s="56"/>
      <c r="NBL242" s="56"/>
      <c r="NBM242" s="56"/>
      <c r="NBN242" s="56"/>
      <c r="NBO242" s="56"/>
      <c r="NBP242" s="56"/>
      <c r="NBQ242" s="56"/>
      <c r="NBR242" s="56"/>
      <c r="NBS242" s="56"/>
      <c r="NBT242" s="56"/>
      <c r="NBU242" s="56"/>
      <c r="NBV242" s="56"/>
      <c r="NBW242" s="56"/>
      <c r="NBX242" s="56"/>
      <c r="NBY242" s="56"/>
      <c r="NBZ242" s="56"/>
      <c r="NCA242" s="56"/>
      <c r="NCB242" s="56"/>
      <c r="NCC242" s="56"/>
      <c r="NCD242" s="56"/>
      <c r="NCE242" s="56"/>
      <c r="NCF242" s="56"/>
      <c r="NCG242" s="56"/>
      <c r="NCH242" s="56"/>
      <c r="NCI242" s="56"/>
      <c r="NCJ242" s="56"/>
      <c r="NCK242" s="56"/>
      <c r="NCL242" s="56"/>
      <c r="NCM242" s="56"/>
      <c r="NCN242" s="56"/>
      <c r="NCO242" s="56"/>
      <c r="NCP242" s="56"/>
      <c r="NCQ242" s="56"/>
      <c r="NCR242" s="56"/>
      <c r="NCS242" s="56"/>
      <c r="NCT242" s="56"/>
      <c r="NCU242" s="56"/>
      <c r="NCV242" s="56"/>
      <c r="NCW242" s="56"/>
      <c r="NCX242" s="56"/>
      <c r="NCY242" s="56"/>
      <c r="NCZ242" s="56"/>
      <c r="NDA242" s="56"/>
      <c r="NDB242" s="56"/>
      <c r="NDC242" s="56"/>
      <c r="NDD242" s="56"/>
      <c r="NDE242" s="56"/>
      <c r="NDF242" s="56"/>
      <c r="NDG242" s="56"/>
      <c r="NDH242" s="56"/>
      <c r="NDI242" s="56"/>
      <c r="NDJ242" s="56"/>
      <c r="NDK242" s="56"/>
      <c r="NDL242" s="56"/>
      <c r="NDM242" s="56"/>
      <c r="NDN242" s="56"/>
      <c r="NDO242" s="56"/>
      <c r="NDP242" s="56"/>
      <c r="NDQ242" s="56"/>
      <c r="NDR242" s="56"/>
      <c r="NDS242" s="56"/>
      <c r="NDT242" s="56"/>
      <c r="NDU242" s="56"/>
      <c r="NDV242" s="56"/>
      <c r="NDW242" s="56"/>
      <c r="NDX242" s="56"/>
      <c r="NDY242" s="56"/>
      <c r="NDZ242" s="56"/>
      <c r="NEA242" s="56"/>
      <c r="NEB242" s="56"/>
      <c r="NEC242" s="56"/>
      <c r="NED242" s="56"/>
      <c r="NEE242" s="56"/>
      <c r="NEF242" s="56"/>
      <c r="NEG242" s="56"/>
      <c r="NEH242" s="56"/>
      <c r="NEI242" s="56"/>
      <c r="NEJ242" s="56"/>
      <c r="NEK242" s="56"/>
      <c r="NEL242" s="56"/>
      <c r="NEM242" s="56"/>
      <c r="NEN242" s="56"/>
      <c r="NEO242" s="56"/>
      <c r="NEP242" s="56"/>
      <c r="NEQ242" s="56"/>
      <c r="NER242" s="56"/>
      <c r="NES242" s="56"/>
      <c r="NET242" s="56"/>
      <c r="NEU242" s="56"/>
      <c r="NEV242" s="56"/>
      <c r="NEW242" s="56"/>
      <c r="NEX242" s="56"/>
      <c r="NEY242" s="56"/>
      <c r="NEZ242" s="56"/>
      <c r="NFA242" s="56"/>
      <c r="NFB242" s="56"/>
      <c r="NFC242" s="56"/>
      <c r="NFD242" s="56"/>
      <c r="NFE242" s="56"/>
      <c r="NFF242" s="56"/>
      <c r="NFG242" s="56"/>
      <c r="NFH242" s="56"/>
      <c r="NFI242" s="56"/>
      <c r="NFJ242" s="56"/>
      <c r="NFK242" s="56"/>
      <c r="NFL242" s="56"/>
      <c r="NFM242" s="56"/>
      <c r="NFN242" s="56"/>
      <c r="NFO242" s="56"/>
      <c r="NFP242" s="56"/>
      <c r="NFQ242" s="56"/>
      <c r="NFR242" s="56"/>
      <c r="NFS242" s="56"/>
      <c r="NFT242" s="56"/>
      <c r="NFU242" s="56"/>
      <c r="NFV242" s="56"/>
      <c r="NFW242" s="56"/>
      <c r="NFX242" s="56"/>
      <c r="NFY242" s="56"/>
      <c r="NFZ242" s="56"/>
      <c r="NGA242" s="56"/>
      <c r="NGB242" s="56"/>
      <c r="NGC242" s="56"/>
      <c r="NGD242" s="56"/>
      <c r="NGE242" s="56"/>
      <c r="NGF242" s="56"/>
      <c r="NGG242" s="56"/>
      <c r="NGH242" s="56"/>
      <c r="NGI242" s="56"/>
      <c r="NGJ242" s="56"/>
      <c r="NGK242" s="56"/>
      <c r="NGL242" s="56"/>
      <c r="NGM242" s="56"/>
      <c r="NGN242" s="56"/>
      <c r="NGO242" s="56"/>
      <c r="NGP242" s="56"/>
      <c r="NGQ242" s="56"/>
      <c r="NGR242" s="56"/>
      <c r="NGS242" s="56"/>
      <c r="NGT242" s="56"/>
      <c r="NGU242" s="56"/>
      <c r="NGV242" s="56"/>
      <c r="NGW242" s="56"/>
      <c r="NGX242" s="56"/>
      <c r="NGY242" s="56"/>
      <c r="NGZ242" s="56"/>
      <c r="NHA242" s="56"/>
      <c r="NHB242" s="56"/>
      <c r="NHC242" s="56"/>
      <c r="NHD242" s="56"/>
      <c r="NHE242" s="56"/>
      <c r="NHF242" s="56"/>
      <c r="NHG242" s="56"/>
      <c r="NHH242" s="56"/>
      <c r="NHI242" s="56"/>
      <c r="NHJ242" s="56"/>
      <c r="NHK242" s="56"/>
      <c r="NHL242" s="56"/>
      <c r="NHM242" s="56"/>
      <c r="NHN242" s="56"/>
      <c r="NHO242" s="56"/>
      <c r="NHP242" s="56"/>
      <c r="NHQ242" s="56"/>
      <c r="NHR242" s="56"/>
      <c r="NHS242" s="56"/>
      <c r="NHT242" s="56"/>
      <c r="NHU242" s="56"/>
      <c r="NHV242" s="56"/>
      <c r="NHW242" s="56"/>
      <c r="NHX242" s="56"/>
      <c r="NHY242" s="56"/>
      <c r="NHZ242" s="56"/>
      <c r="NIA242" s="56"/>
      <c r="NIB242" s="56"/>
      <c r="NIC242" s="56"/>
      <c r="NID242" s="56"/>
      <c r="NIE242" s="56"/>
      <c r="NIF242" s="56"/>
      <c r="NIG242" s="56"/>
      <c r="NIH242" s="56"/>
      <c r="NII242" s="56"/>
      <c r="NIJ242" s="56"/>
      <c r="NIK242" s="56"/>
      <c r="NIL242" s="56"/>
      <c r="NIM242" s="56"/>
      <c r="NIN242" s="56"/>
      <c r="NIO242" s="56"/>
      <c r="NIP242" s="56"/>
      <c r="NIQ242" s="56"/>
      <c r="NIR242" s="56"/>
      <c r="NIS242" s="56"/>
      <c r="NIT242" s="56"/>
      <c r="NIU242" s="56"/>
      <c r="NIV242" s="56"/>
      <c r="NIW242" s="56"/>
      <c r="NIX242" s="56"/>
      <c r="NIY242" s="56"/>
      <c r="NIZ242" s="56"/>
      <c r="NJA242" s="56"/>
      <c r="NJB242" s="56"/>
      <c r="NJC242" s="56"/>
      <c r="NJD242" s="56"/>
      <c r="NJE242" s="56"/>
      <c r="NJF242" s="56"/>
      <c r="NJG242" s="56"/>
      <c r="NJH242" s="56"/>
      <c r="NJI242" s="56"/>
      <c r="NJJ242" s="56"/>
      <c r="NJK242" s="56"/>
      <c r="NJL242" s="56"/>
      <c r="NJM242" s="56"/>
      <c r="NJN242" s="56"/>
      <c r="NJO242" s="56"/>
      <c r="NJP242" s="56"/>
      <c r="NJQ242" s="56"/>
      <c r="NJR242" s="56"/>
      <c r="NJS242" s="56"/>
      <c r="NJT242" s="56"/>
      <c r="NJU242" s="56"/>
      <c r="NJV242" s="56"/>
      <c r="NJW242" s="56"/>
      <c r="NJX242" s="56"/>
      <c r="NJY242" s="56"/>
      <c r="NJZ242" s="56"/>
      <c r="NKA242" s="56"/>
      <c r="NKB242" s="56"/>
      <c r="NKC242" s="56"/>
      <c r="NKD242" s="56"/>
      <c r="NKE242" s="56"/>
      <c r="NKF242" s="56"/>
      <c r="NKG242" s="56"/>
      <c r="NKH242" s="56"/>
      <c r="NKI242" s="56"/>
      <c r="NKJ242" s="56"/>
      <c r="NKK242" s="56"/>
      <c r="NKL242" s="56"/>
      <c r="NKM242" s="56"/>
      <c r="NKN242" s="56"/>
      <c r="NKO242" s="56"/>
      <c r="NKP242" s="56"/>
      <c r="NKQ242" s="56"/>
      <c r="NKR242" s="56"/>
      <c r="NKS242" s="56"/>
      <c r="NKT242" s="56"/>
      <c r="NKU242" s="56"/>
      <c r="NKV242" s="56"/>
      <c r="NKW242" s="56"/>
      <c r="NKX242" s="56"/>
      <c r="NKY242" s="56"/>
      <c r="NKZ242" s="56"/>
      <c r="NLA242" s="56"/>
      <c r="NLB242" s="56"/>
      <c r="NLC242" s="56"/>
      <c r="NLD242" s="56"/>
      <c r="NLE242" s="56"/>
      <c r="NLF242" s="56"/>
      <c r="NLG242" s="56"/>
      <c r="NLH242" s="56"/>
      <c r="NLI242" s="56"/>
      <c r="NLJ242" s="56"/>
      <c r="NLK242" s="56"/>
      <c r="NLL242" s="56"/>
      <c r="NLM242" s="56"/>
      <c r="NLN242" s="56"/>
      <c r="NLO242" s="56"/>
      <c r="NLP242" s="56"/>
      <c r="NLQ242" s="56"/>
      <c r="NLR242" s="56"/>
      <c r="NLS242" s="56"/>
      <c r="NLT242" s="56"/>
      <c r="NLU242" s="56"/>
      <c r="NLV242" s="56"/>
      <c r="NLW242" s="56"/>
      <c r="NLX242" s="56"/>
      <c r="NLY242" s="56"/>
      <c r="NLZ242" s="56"/>
      <c r="NMA242" s="56"/>
      <c r="NMB242" s="56"/>
      <c r="NMC242" s="56"/>
      <c r="NMD242" s="56"/>
      <c r="NME242" s="56"/>
      <c r="NMF242" s="56"/>
      <c r="NMG242" s="56"/>
      <c r="NMH242" s="56"/>
      <c r="NMI242" s="56"/>
      <c r="NMJ242" s="56"/>
      <c r="NMK242" s="56"/>
      <c r="NML242" s="56"/>
      <c r="NMM242" s="56"/>
      <c r="NMN242" s="56"/>
      <c r="NMO242" s="56"/>
      <c r="NMP242" s="56"/>
      <c r="NMQ242" s="56"/>
      <c r="NMR242" s="56"/>
      <c r="NMS242" s="56"/>
      <c r="NMT242" s="56"/>
      <c r="NMU242" s="56"/>
      <c r="NMV242" s="56"/>
      <c r="NMW242" s="56"/>
      <c r="NMX242" s="56"/>
      <c r="NMY242" s="56"/>
      <c r="NMZ242" s="56"/>
      <c r="NNA242" s="56"/>
      <c r="NNB242" s="56"/>
      <c r="NNC242" s="56"/>
      <c r="NND242" s="56"/>
      <c r="NNE242" s="56"/>
      <c r="NNF242" s="56"/>
      <c r="NNG242" s="56"/>
      <c r="NNH242" s="56"/>
      <c r="NNI242" s="56"/>
      <c r="NNJ242" s="56"/>
      <c r="NNK242" s="56"/>
      <c r="NNL242" s="56"/>
      <c r="NNM242" s="56"/>
      <c r="NNN242" s="56"/>
      <c r="NNO242" s="56"/>
      <c r="NNP242" s="56"/>
      <c r="NNQ242" s="56"/>
      <c r="NNR242" s="56"/>
      <c r="NNS242" s="56"/>
      <c r="NNT242" s="56"/>
      <c r="NNU242" s="56"/>
      <c r="NNV242" s="56"/>
      <c r="NNW242" s="56"/>
      <c r="NNX242" s="56"/>
      <c r="NNY242" s="56"/>
      <c r="NNZ242" s="56"/>
      <c r="NOA242" s="56"/>
      <c r="NOB242" s="56"/>
      <c r="NOC242" s="56"/>
      <c r="NOD242" s="56"/>
      <c r="NOE242" s="56"/>
      <c r="NOF242" s="56"/>
      <c r="NOG242" s="56"/>
      <c r="NOH242" s="56"/>
      <c r="NOI242" s="56"/>
      <c r="NOJ242" s="56"/>
      <c r="NOK242" s="56"/>
      <c r="NOL242" s="56"/>
      <c r="NOM242" s="56"/>
      <c r="NON242" s="56"/>
      <c r="NOO242" s="56"/>
      <c r="NOP242" s="56"/>
      <c r="NOQ242" s="56"/>
      <c r="NOR242" s="56"/>
      <c r="NOS242" s="56"/>
      <c r="NOT242" s="56"/>
      <c r="NOU242" s="56"/>
      <c r="NOV242" s="56"/>
      <c r="NOW242" s="56"/>
      <c r="NOX242" s="56"/>
      <c r="NOY242" s="56"/>
      <c r="NOZ242" s="56"/>
      <c r="NPA242" s="56"/>
      <c r="NPB242" s="56"/>
      <c r="NPC242" s="56"/>
      <c r="NPD242" s="56"/>
      <c r="NPE242" s="56"/>
      <c r="NPF242" s="56"/>
      <c r="NPG242" s="56"/>
      <c r="NPH242" s="56"/>
      <c r="NPI242" s="56"/>
      <c r="NPJ242" s="56"/>
      <c r="NPK242" s="56"/>
      <c r="NPL242" s="56"/>
      <c r="NPM242" s="56"/>
      <c r="NPN242" s="56"/>
      <c r="NPO242" s="56"/>
      <c r="NPP242" s="56"/>
      <c r="NPQ242" s="56"/>
      <c r="NPR242" s="56"/>
      <c r="NPS242" s="56"/>
      <c r="NPT242" s="56"/>
      <c r="NPU242" s="56"/>
      <c r="NPV242" s="56"/>
      <c r="NPW242" s="56"/>
      <c r="NPX242" s="56"/>
      <c r="NPY242" s="56"/>
      <c r="NPZ242" s="56"/>
      <c r="NQA242" s="56"/>
      <c r="NQB242" s="56"/>
      <c r="NQC242" s="56"/>
      <c r="NQD242" s="56"/>
      <c r="NQE242" s="56"/>
      <c r="NQF242" s="56"/>
      <c r="NQG242" s="56"/>
      <c r="NQH242" s="56"/>
      <c r="NQI242" s="56"/>
      <c r="NQJ242" s="56"/>
      <c r="NQK242" s="56"/>
      <c r="NQL242" s="56"/>
      <c r="NQM242" s="56"/>
      <c r="NQN242" s="56"/>
      <c r="NQO242" s="56"/>
      <c r="NQP242" s="56"/>
      <c r="NQQ242" s="56"/>
      <c r="NQR242" s="56"/>
      <c r="NQS242" s="56"/>
      <c r="NQT242" s="56"/>
      <c r="NQU242" s="56"/>
      <c r="NQV242" s="56"/>
      <c r="NQW242" s="56"/>
      <c r="NQX242" s="56"/>
      <c r="NQY242" s="56"/>
      <c r="NQZ242" s="56"/>
      <c r="NRA242" s="56"/>
      <c r="NRB242" s="56"/>
      <c r="NRC242" s="56"/>
      <c r="NRD242" s="56"/>
      <c r="NRE242" s="56"/>
      <c r="NRF242" s="56"/>
      <c r="NRG242" s="56"/>
      <c r="NRH242" s="56"/>
      <c r="NRI242" s="56"/>
      <c r="NRJ242" s="56"/>
      <c r="NRK242" s="56"/>
      <c r="NRL242" s="56"/>
      <c r="NRM242" s="56"/>
      <c r="NRN242" s="56"/>
      <c r="NRO242" s="56"/>
      <c r="NRP242" s="56"/>
      <c r="NRQ242" s="56"/>
      <c r="NRR242" s="56"/>
      <c r="NRS242" s="56"/>
      <c r="NRT242" s="56"/>
      <c r="NRU242" s="56"/>
      <c r="NRV242" s="56"/>
      <c r="NRW242" s="56"/>
      <c r="NRX242" s="56"/>
      <c r="NRY242" s="56"/>
      <c r="NRZ242" s="56"/>
      <c r="NSA242" s="56"/>
      <c r="NSB242" s="56"/>
      <c r="NSC242" s="56"/>
      <c r="NSD242" s="56"/>
      <c r="NSE242" s="56"/>
      <c r="NSF242" s="56"/>
      <c r="NSG242" s="56"/>
      <c r="NSH242" s="56"/>
      <c r="NSI242" s="56"/>
      <c r="NSJ242" s="56"/>
      <c r="NSK242" s="56"/>
      <c r="NSL242" s="56"/>
      <c r="NSM242" s="56"/>
      <c r="NSN242" s="56"/>
      <c r="NSO242" s="56"/>
      <c r="NSP242" s="56"/>
      <c r="NSQ242" s="56"/>
      <c r="NSR242" s="56"/>
      <c r="NSS242" s="56"/>
      <c r="NST242" s="56"/>
      <c r="NSU242" s="56"/>
      <c r="NSV242" s="56"/>
      <c r="NSW242" s="56"/>
      <c r="NSX242" s="56"/>
      <c r="NSY242" s="56"/>
      <c r="NSZ242" s="56"/>
      <c r="NTA242" s="56"/>
      <c r="NTB242" s="56"/>
      <c r="NTC242" s="56"/>
      <c r="NTD242" s="56"/>
      <c r="NTE242" s="56"/>
      <c r="NTF242" s="56"/>
      <c r="NTG242" s="56"/>
      <c r="NTH242" s="56"/>
      <c r="NTI242" s="56"/>
      <c r="NTJ242" s="56"/>
      <c r="NTK242" s="56"/>
      <c r="NTL242" s="56"/>
      <c r="NTM242" s="56"/>
      <c r="NTN242" s="56"/>
      <c r="NTO242" s="56"/>
      <c r="NTP242" s="56"/>
      <c r="NTQ242" s="56"/>
      <c r="NTR242" s="56"/>
      <c r="NTS242" s="56"/>
      <c r="NTT242" s="56"/>
      <c r="NTU242" s="56"/>
      <c r="NTV242" s="56"/>
      <c r="NTW242" s="56"/>
      <c r="NTX242" s="56"/>
      <c r="NTY242" s="56"/>
      <c r="NTZ242" s="56"/>
      <c r="NUA242" s="56"/>
      <c r="NUB242" s="56"/>
      <c r="NUC242" s="56"/>
      <c r="NUD242" s="56"/>
      <c r="NUE242" s="56"/>
      <c r="NUF242" s="56"/>
      <c r="NUG242" s="56"/>
      <c r="NUH242" s="56"/>
      <c r="NUI242" s="56"/>
      <c r="NUJ242" s="56"/>
      <c r="NUK242" s="56"/>
      <c r="NUL242" s="56"/>
      <c r="NUM242" s="56"/>
      <c r="NUN242" s="56"/>
      <c r="NUO242" s="56"/>
      <c r="NUP242" s="56"/>
      <c r="NUQ242" s="56"/>
      <c r="NUR242" s="56"/>
      <c r="NUS242" s="56"/>
      <c r="NUT242" s="56"/>
      <c r="NUU242" s="56"/>
      <c r="NUV242" s="56"/>
      <c r="NUW242" s="56"/>
      <c r="NUX242" s="56"/>
      <c r="NUY242" s="56"/>
      <c r="NUZ242" s="56"/>
      <c r="NVA242" s="56"/>
      <c r="NVB242" s="56"/>
      <c r="NVC242" s="56"/>
      <c r="NVD242" s="56"/>
      <c r="NVE242" s="56"/>
      <c r="NVF242" s="56"/>
      <c r="NVG242" s="56"/>
      <c r="NVH242" s="56"/>
      <c r="NVI242" s="56"/>
      <c r="NVJ242" s="56"/>
      <c r="NVK242" s="56"/>
      <c r="NVL242" s="56"/>
      <c r="NVM242" s="56"/>
      <c r="NVN242" s="56"/>
      <c r="NVO242" s="56"/>
      <c r="NVP242" s="56"/>
      <c r="NVQ242" s="56"/>
      <c r="NVR242" s="56"/>
      <c r="NVS242" s="56"/>
      <c r="NVT242" s="56"/>
      <c r="NVU242" s="56"/>
      <c r="NVV242" s="56"/>
      <c r="NVW242" s="56"/>
      <c r="NVX242" s="56"/>
      <c r="NVY242" s="56"/>
      <c r="NVZ242" s="56"/>
      <c r="NWA242" s="56"/>
      <c r="NWB242" s="56"/>
      <c r="NWC242" s="56"/>
      <c r="NWD242" s="56"/>
      <c r="NWE242" s="56"/>
      <c r="NWF242" s="56"/>
      <c r="NWG242" s="56"/>
      <c r="NWH242" s="56"/>
      <c r="NWI242" s="56"/>
      <c r="NWJ242" s="56"/>
      <c r="NWK242" s="56"/>
      <c r="NWL242" s="56"/>
      <c r="NWM242" s="56"/>
      <c r="NWN242" s="56"/>
      <c r="NWO242" s="56"/>
      <c r="NWP242" s="56"/>
      <c r="NWQ242" s="56"/>
      <c r="NWR242" s="56"/>
      <c r="NWS242" s="56"/>
      <c r="NWT242" s="56"/>
      <c r="NWU242" s="56"/>
      <c r="NWV242" s="56"/>
      <c r="NWW242" s="56"/>
      <c r="NWX242" s="56"/>
      <c r="NWY242" s="56"/>
      <c r="NWZ242" s="56"/>
      <c r="NXA242" s="56"/>
      <c r="NXB242" s="56"/>
      <c r="NXC242" s="56"/>
      <c r="NXD242" s="56"/>
      <c r="NXE242" s="56"/>
      <c r="NXF242" s="56"/>
      <c r="NXG242" s="56"/>
      <c r="NXH242" s="56"/>
      <c r="NXI242" s="56"/>
      <c r="NXJ242" s="56"/>
      <c r="NXK242" s="56"/>
      <c r="NXL242" s="56"/>
      <c r="NXM242" s="56"/>
      <c r="NXN242" s="56"/>
      <c r="NXO242" s="56"/>
      <c r="NXP242" s="56"/>
      <c r="NXQ242" s="56"/>
      <c r="NXR242" s="56"/>
      <c r="NXS242" s="56"/>
      <c r="NXT242" s="56"/>
      <c r="NXU242" s="56"/>
      <c r="NXV242" s="56"/>
      <c r="NXW242" s="56"/>
      <c r="NXX242" s="56"/>
      <c r="NXY242" s="56"/>
      <c r="NXZ242" s="56"/>
      <c r="NYA242" s="56"/>
      <c r="NYB242" s="56"/>
      <c r="NYC242" s="56"/>
      <c r="NYD242" s="56"/>
      <c r="NYE242" s="56"/>
      <c r="NYF242" s="56"/>
      <c r="NYG242" s="56"/>
      <c r="NYH242" s="56"/>
      <c r="NYI242" s="56"/>
      <c r="NYJ242" s="56"/>
      <c r="NYK242" s="56"/>
      <c r="NYL242" s="56"/>
      <c r="NYM242" s="56"/>
      <c r="NYN242" s="56"/>
      <c r="NYO242" s="56"/>
      <c r="NYP242" s="56"/>
      <c r="NYQ242" s="56"/>
      <c r="NYR242" s="56"/>
      <c r="NYS242" s="56"/>
      <c r="NYT242" s="56"/>
      <c r="NYU242" s="56"/>
      <c r="NYV242" s="56"/>
      <c r="NYW242" s="56"/>
      <c r="NYX242" s="56"/>
      <c r="NYY242" s="56"/>
      <c r="NYZ242" s="56"/>
      <c r="NZA242" s="56"/>
      <c r="NZB242" s="56"/>
      <c r="NZC242" s="56"/>
      <c r="NZD242" s="56"/>
      <c r="NZE242" s="56"/>
      <c r="NZF242" s="56"/>
      <c r="NZG242" s="56"/>
      <c r="NZH242" s="56"/>
      <c r="NZI242" s="56"/>
      <c r="NZJ242" s="56"/>
      <c r="NZK242" s="56"/>
      <c r="NZL242" s="56"/>
      <c r="NZM242" s="56"/>
      <c r="NZN242" s="56"/>
      <c r="NZO242" s="56"/>
      <c r="NZP242" s="56"/>
      <c r="NZQ242" s="56"/>
      <c r="NZR242" s="56"/>
      <c r="NZS242" s="56"/>
      <c r="NZT242" s="56"/>
      <c r="NZU242" s="56"/>
      <c r="NZV242" s="56"/>
      <c r="NZW242" s="56"/>
      <c r="NZX242" s="56"/>
      <c r="NZY242" s="56"/>
      <c r="NZZ242" s="56"/>
      <c r="OAA242" s="56"/>
      <c r="OAB242" s="56"/>
      <c r="OAC242" s="56"/>
      <c r="OAD242" s="56"/>
      <c r="OAE242" s="56"/>
      <c r="OAF242" s="56"/>
      <c r="OAG242" s="56"/>
      <c r="OAH242" s="56"/>
      <c r="OAI242" s="56"/>
      <c r="OAJ242" s="56"/>
      <c r="OAK242" s="56"/>
      <c r="OAL242" s="56"/>
      <c r="OAM242" s="56"/>
      <c r="OAN242" s="56"/>
      <c r="OAO242" s="56"/>
      <c r="OAP242" s="56"/>
      <c r="OAQ242" s="56"/>
      <c r="OAR242" s="56"/>
      <c r="OAS242" s="56"/>
      <c r="OAT242" s="56"/>
      <c r="OAU242" s="56"/>
      <c r="OAV242" s="56"/>
      <c r="OAW242" s="56"/>
      <c r="OAX242" s="56"/>
      <c r="OAY242" s="56"/>
      <c r="OAZ242" s="56"/>
      <c r="OBA242" s="56"/>
      <c r="OBB242" s="56"/>
      <c r="OBC242" s="56"/>
      <c r="OBD242" s="56"/>
      <c r="OBE242" s="56"/>
      <c r="OBF242" s="56"/>
      <c r="OBG242" s="56"/>
      <c r="OBH242" s="56"/>
      <c r="OBI242" s="56"/>
      <c r="OBJ242" s="56"/>
      <c r="OBK242" s="56"/>
      <c r="OBL242" s="56"/>
      <c r="OBM242" s="56"/>
      <c r="OBN242" s="56"/>
      <c r="OBO242" s="56"/>
      <c r="OBP242" s="56"/>
      <c r="OBQ242" s="56"/>
      <c r="OBR242" s="56"/>
      <c r="OBS242" s="56"/>
      <c r="OBT242" s="56"/>
      <c r="OBU242" s="56"/>
      <c r="OBV242" s="56"/>
      <c r="OBW242" s="56"/>
      <c r="OBX242" s="56"/>
      <c r="OBY242" s="56"/>
      <c r="OBZ242" s="56"/>
      <c r="OCA242" s="56"/>
      <c r="OCB242" s="56"/>
      <c r="OCC242" s="56"/>
      <c r="OCD242" s="56"/>
      <c r="OCE242" s="56"/>
      <c r="OCF242" s="56"/>
      <c r="OCG242" s="56"/>
      <c r="OCH242" s="56"/>
      <c r="OCI242" s="56"/>
      <c r="OCJ242" s="56"/>
      <c r="OCK242" s="56"/>
      <c r="OCL242" s="56"/>
      <c r="OCM242" s="56"/>
      <c r="OCN242" s="56"/>
      <c r="OCO242" s="56"/>
      <c r="OCP242" s="56"/>
      <c r="OCQ242" s="56"/>
      <c r="OCR242" s="56"/>
      <c r="OCS242" s="56"/>
      <c r="OCT242" s="56"/>
      <c r="OCU242" s="56"/>
      <c r="OCV242" s="56"/>
      <c r="OCW242" s="56"/>
      <c r="OCX242" s="56"/>
      <c r="OCY242" s="56"/>
      <c r="OCZ242" s="56"/>
      <c r="ODA242" s="56"/>
      <c r="ODB242" s="56"/>
      <c r="ODC242" s="56"/>
      <c r="ODD242" s="56"/>
      <c r="ODE242" s="56"/>
      <c r="ODF242" s="56"/>
      <c r="ODG242" s="56"/>
      <c r="ODH242" s="56"/>
      <c r="ODI242" s="56"/>
      <c r="ODJ242" s="56"/>
      <c r="ODK242" s="56"/>
      <c r="ODL242" s="56"/>
      <c r="ODM242" s="56"/>
      <c r="ODN242" s="56"/>
      <c r="ODO242" s="56"/>
      <c r="ODP242" s="56"/>
      <c r="ODQ242" s="56"/>
      <c r="ODR242" s="56"/>
      <c r="ODS242" s="56"/>
      <c r="ODT242" s="56"/>
      <c r="ODU242" s="56"/>
      <c r="ODV242" s="56"/>
      <c r="ODW242" s="56"/>
      <c r="ODX242" s="56"/>
      <c r="ODY242" s="56"/>
      <c r="ODZ242" s="56"/>
      <c r="OEA242" s="56"/>
      <c r="OEB242" s="56"/>
      <c r="OEC242" s="56"/>
      <c r="OED242" s="56"/>
      <c r="OEE242" s="56"/>
      <c r="OEF242" s="56"/>
      <c r="OEG242" s="56"/>
      <c r="OEH242" s="56"/>
      <c r="OEI242" s="56"/>
      <c r="OEJ242" s="56"/>
      <c r="OEK242" s="56"/>
      <c r="OEL242" s="56"/>
      <c r="OEM242" s="56"/>
      <c r="OEN242" s="56"/>
      <c r="OEO242" s="56"/>
      <c r="OEP242" s="56"/>
      <c r="OEQ242" s="56"/>
      <c r="OER242" s="56"/>
      <c r="OES242" s="56"/>
      <c r="OET242" s="56"/>
      <c r="OEU242" s="56"/>
      <c r="OEV242" s="56"/>
      <c r="OEW242" s="56"/>
      <c r="OEX242" s="56"/>
      <c r="OEY242" s="56"/>
      <c r="OEZ242" s="56"/>
      <c r="OFA242" s="56"/>
      <c r="OFB242" s="56"/>
      <c r="OFC242" s="56"/>
      <c r="OFD242" s="56"/>
      <c r="OFE242" s="56"/>
      <c r="OFF242" s="56"/>
      <c r="OFG242" s="56"/>
      <c r="OFH242" s="56"/>
      <c r="OFI242" s="56"/>
      <c r="OFJ242" s="56"/>
      <c r="OFK242" s="56"/>
      <c r="OFL242" s="56"/>
      <c r="OFM242" s="56"/>
      <c r="OFN242" s="56"/>
      <c r="OFO242" s="56"/>
      <c r="OFP242" s="56"/>
      <c r="OFQ242" s="56"/>
      <c r="OFR242" s="56"/>
      <c r="OFS242" s="56"/>
      <c r="OFT242" s="56"/>
      <c r="OFU242" s="56"/>
      <c r="OFV242" s="56"/>
      <c r="OFW242" s="56"/>
      <c r="OFX242" s="56"/>
      <c r="OFY242" s="56"/>
      <c r="OFZ242" s="56"/>
      <c r="OGA242" s="56"/>
      <c r="OGB242" s="56"/>
      <c r="OGC242" s="56"/>
      <c r="OGD242" s="56"/>
      <c r="OGE242" s="56"/>
      <c r="OGF242" s="56"/>
      <c r="OGG242" s="56"/>
      <c r="OGH242" s="56"/>
      <c r="OGI242" s="56"/>
      <c r="OGJ242" s="56"/>
      <c r="OGK242" s="56"/>
      <c r="OGL242" s="56"/>
      <c r="OGM242" s="56"/>
      <c r="OGN242" s="56"/>
      <c r="OGO242" s="56"/>
      <c r="OGP242" s="56"/>
      <c r="OGQ242" s="56"/>
      <c r="OGR242" s="56"/>
      <c r="OGS242" s="56"/>
      <c r="OGT242" s="56"/>
      <c r="OGU242" s="56"/>
      <c r="OGV242" s="56"/>
      <c r="OGW242" s="56"/>
      <c r="OGX242" s="56"/>
      <c r="OGY242" s="56"/>
      <c r="OGZ242" s="56"/>
      <c r="OHA242" s="56"/>
      <c r="OHB242" s="56"/>
      <c r="OHC242" s="56"/>
      <c r="OHD242" s="56"/>
      <c r="OHE242" s="56"/>
      <c r="OHF242" s="56"/>
      <c r="OHG242" s="56"/>
      <c r="OHH242" s="56"/>
      <c r="OHI242" s="56"/>
      <c r="OHJ242" s="56"/>
      <c r="OHK242" s="56"/>
      <c r="OHL242" s="56"/>
      <c r="OHM242" s="56"/>
      <c r="OHN242" s="56"/>
      <c r="OHO242" s="56"/>
      <c r="OHP242" s="56"/>
      <c r="OHQ242" s="56"/>
      <c r="OHR242" s="56"/>
      <c r="OHS242" s="56"/>
      <c r="OHT242" s="56"/>
      <c r="OHU242" s="56"/>
      <c r="OHV242" s="56"/>
      <c r="OHW242" s="56"/>
      <c r="OHX242" s="56"/>
      <c r="OHY242" s="56"/>
      <c r="OHZ242" s="56"/>
      <c r="OIA242" s="56"/>
      <c r="OIB242" s="56"/>
      <c r="OIC242" s="56"/>
      <c r="OID242" s="56"/>
      <c r="OIE242" s="56"/>
      <c r="OIF242" s="56"/>
      <c r="OIG242" s="56"/>
      <c r="OIH242" s="56"/>
      <c r="OII242" s="56"/>
      <c r="OIJ242" s="56"/>
      <c r="OIK242" s="56"/>
      <c r="OIL242" s="56"/>
      <c r="OIM242" s="56"/>
      <c r="OIN242" s="56"/>
      <c r="OIO242" s="56"/>
      <c r="OIP242" s="56"/>
      <c r="OIQ242" s="56"/>
      <c r="OIR242" s="56"/>
      <c r="OIS242" s="56"/>
      <c r="OIT242" s="56"/>
      <c r="OIU242" s="56"/>
      <c r="OIV242" s="56"/>
      <c r="OIW242" s="56"/>
      <c r="OIX242" s="56"/>
      <c r="OIY242" s="56"/>
      <c r="OIZ242" s="56"/>
      <c r="OJA242" s="56"/>
      <c r="OJB242" s="56"/>
      <c r="OJC242" s="56"/>
      <c r="OJD242" s="56"/>
      <c r="OJE242" s="56"/>
      <c r="OJF242" s="56"/>
      <c r="OJG242" s="56"/>
      <c r="OJH242" s="56"/>
      <c r="OJI242" s="56"/>
      <c r="OJJ242" s="56"/>
      <c r="OJK242" s="56"/>
      <c r="OJL242" s="56"/>
      <c r="OJM242" s="56"/>
      <c r="OJN242" s="56"/>
      <c r="OJO242" s="56"/>
      <c r="OJP242" s="56"/>
      <c r="OJQ242" s="56"/>
      <c r="OJR242" s="56"/>
      <c r="OJS242" s="56"/>
      <c r="OJT242" s="56"/>
      <c r="OJU242" s="56"/>
      <c r="OJV242" s="56"/>
      <c r="OJW242" s="56"/>
      <c r="OJX242" s="56"/>
      <c r="OJY242" s="56"/>
      <c r="OJZ242" s="56"/>
      <c r="OKA242" s="56"/>
      <c r="OKB242" s="56"/>
      <c r="OKC242" s="56"/>
      <c r="OKD242" s="56"/>
      <c r="OKE242" s="56"/>
      <c r="OKF242" s="56"/>
      <c r="OKG242" s="56"/>
      <c r="OKH242" s="56"/>
      <c r="OKI242" s="56"/>
      <c r="OKJ242" s="56"/>
      <c r="OKK242" s="56"/>
      <c r="OKL242" s="56"/>
      <c r="OKM242" s="56"/>
      <c r="OKN242" s="56"/>
      <c r="OKO242" s="56"/>
      <c r="OKP242" s="56"/>
      <c r="OKQ242" s="56"/>
      <c r="OKR242" s="56"/>
      <c r="OKS242" s="56"/>
      <c r="OKT242" s="56"/>
      <c r="OKU242" s="56"/>
      <c r="OKV242" s="56"/>
      <c r="OKW242" s="56"/>
      <c r="OKX242" s="56"/>
      <c r="OKY242" s="56"/>
      <c r="OKZ242" s="56"/>
      <c r="OLA242" s="56"/>
      <c r="OLB242" s="56"/>
      <c r="OLC242" s="56"/>
      <c r="OLD242" s="56"/>
      <c r="OLE242" s="56"/>
      <c r="OLF242" s="56"/>
      <c r="OLG242" s="56"/>
      <c r="OLH242" s="56"/>
      <c r="OLI242" s="56"/>
      <c r="OLJ242" s="56"/>
      <c r="OLK242" s="56"/>
      <c r="OLL242" s="56"/>
      <c r="OLM242" s="56"/>
      <c r="OLN242" s="56"/>
      <c r="OLO242" s="56"/>
      <c r="OLP242" s="56"/>
      <c r="OLQ242" s="56"/>
      <c r="OLR242" s="56"/>
      <c r="OLS242" s="56"/>
      <c r="OLT242" s="56"/>
      <c r="OLU242" s="56"/>
      <c r="OLV242" s="56"/>
      <c r="OLW242" s="56"/>
      <c r="OLX242" s="56"/>
      <c r="OLY242" s="56"/>
      <c r="OLZ242" s="56"/>
      <c r="OMA242" s="56"/>
      <c r="OMB242" s="56"/>
      <c r="OMC242" s="56"/>
      <c r="OMD242" s="56"/>
      <c r="OME242" s="56"/>
      <c r="OMF242" s="56"/>
      <c r="OMG242" s="56"/>
      <c r="OMH242" s="56"/>
      <c r="OMI242" s="56"/>
      <c r="OMJ242" s="56"/>
      <c r="OMK242" s="56"/>
      <c r="OML242" s="56"/>
      <c r="OMM242" s="56"/>
      <c r="OMN242" s="56"/>
      <c r="OMO242" s="56"/>
      <c r="OMP242" s="56"/>
      <c r="OMQ242" s="56"/>
      <c r="OMR242" s="56"/>
      <c r="OMS242" s="56"/>
      <c r="OMT242" s="56"/>
      <c r="OMU242" s="56"/>
      <c r="OMV242" s="56"/>
      <c r="OMW242" s="56"/>
      <c r="OMX242" s="56"/>
      <c r="OMY242" s="56"/>
      <c r="OMZ242" s="56"/>
      <c r="ONA242" s="56"/>
      <c r="ONB242" s="56"/>
      <c r="ONC242" s="56"/>
      <c r="OND242" s="56"/>
      <c r="ONE242" s="56"/>
      <c r="ONF242" s="56"/>
      <c r="ONG242" s="56"/>
      <c r="ONH242" s="56"/>
      <c r="ONI242" s="56"/>
      <c r="ONJ242" s="56"/>
      <c r="ONK242" s="56"/>
      <c r="ONL242" s="56"/>
      <c r="ONM242" s="56"/>
      <c r="ONN242" s="56"/>
      <c r="ONO242" s="56"/>
      <c r="ONP242" s="56"/>
      <c r="ONQ242" s="56"/>
      <c r="ONR242" s="56"/>
      <c r="ONS242" s="56"/>
      <c r="ONT242" s="56"/>
      <c r="ONU242" s="56"/>
      <c r="ONV242" s="56"/>
      <c r="ONW242" s="56"/>
      <c r="ONX242" s="56"/>
      <c r="ONY242" s="56"/>
      <c r="ONZ242" s="56"/>
      <c r="OOA242" s="56"/>
      <c r="OOB242" s="56"/>
      <c r="OOC242" s="56"/>
      <c r="OOD242" s="56"/>
      <c r="OOE242" s="56"/>
      <c r="OOF242" s="56"/>
      <c r="OOG242" s="56"/>
      <c r="OOH242" s="56"/>
      <c r="OOI242" s="56"/>
      <c r="OOJ242" s="56"/>
      <c r="OOK242" s="56"/>
      <c r="OOL242" s="56"/>
      <c r="OOM242" s="56"/>
      <c r="OON242" s="56"/>
      <c r="OOO242" s="56"/>
      <c r="OOP242" s="56"/>
      <c r="OOQ242" s="56"/>
      <c r="OOR242" s="56"/>
      <c r="OOS242" s="56"/>
      <c r="OOT242" s="56"/>
      <c r="OOU242" s="56"/>
      <c r="OOV242" s="56"/>
      <c r="OOW242" s="56"/>
      <c r="OOX242" s="56"/>
      <c r="OOY242" s="56"/>
      <c r="OOZ242" s="56"/>
      <c r="OPA242" s="56"/>
      <c r="OPB242" s="56"/>
      <c r="OPC242" s="56"/>
      <c r="OPD242" s="56"/>
      <c r="OPE242" s="56"/>
      <c r="OPF242" s="56"/>
      <c r="OPG242" s="56"/>
      <c r="OPH242" s="56"/>
      <c r="OPI242" s="56"/>
      <c r="OPJ242" s="56"/>
      <c r="OPK242" s="56"/>
      <c r="OPL242" s="56"/>
      <c r="OPM242" s="56"/>
      <c r="OPN242" s="56"/>
      <c r="OPO242" s="56"/>
      <c r="OPP242" s="56"/>
      <c r="OPQ242" s="56"/>
      <c r="OPR242" s="56"/>
      <c r="OPS242" s="56"/>
      <c r="OPT242" s="56"/>
      <c r="OPU242" s="56"/>
      <c r="OPV242" s="56"/>
      <c r="OPW242" s="56"/>
      <c r="OPX242" s="56"/>
      <c r="OPY242" s="56"/>
      <c r="OPZ242" s="56"/>
      <c r="OQA242" s="56"/>
      <c r="OQB242" s="56"/>
      <c r="OQC242" s="56"/>
      <c r="OQD242" s="56"/>
      <c r="OQE242" s="56"/>
      <c r="OQF242" s="56"/>
      <c r="OQG242" s="56"/>
      <c r="OQH242" s="56"/>
      <c r="OQI242" s="56"/>
      <c r="OQJ242" s="56"/>
      <c r="OQK242" s="56"/>
      <c r="OQL242" s="56"/>
      <c r="OQM242" s="56"/>
      <c r="OQN242" s="56"/>
      <c r="OQO242" s="56"/>
      <c r="OQP242" s="56"/>
      <c r="OQQ242" s="56"/>
      <c r="OQR242" s="56"/>
      <c r="OQS242" s="56"/>
      <c r="OQT242" s="56"/>
      <c r="OQU242" s="56"/>
      <c r="OQV242" s="56"/>
      <c r="OQW242" s="56"/>
      <c r="OQX242" s="56"/>
      <c r="OQY242" s="56"/>
      <c r="OQZ242" s="56"/>
      <c r="ORA242" s="56"/>
      <c r="ORB242" s="56"/>
      <c r="ORC242" s="56"/>
      <c r="ORD242" s="56"/>
      <c r="ORE242" s="56"/>
      <c r="ORF242" s="56"/>
      <c r="ORG242" s="56"/>
      <c r="ORH242" s="56"/>
      <c r="ORI242" s="56"/>
      <c r="ORJ242" s="56"/>
      <c r="ORK242" s="56"/>
      <c r="ORL242" s="56"/>
      <c r="ORM242" s="56"/>
      <c r="ORN242" s="56"/>
      <c r="ORO242" s="56"/>
      <c r="ORP242" s="56"/>
      <c r="ORQ242" s="56"/>
      <c r="ORR242" s="56"/>
      <c r="ORS242" s="56"/>
      <c r="ORT242" s="56"/>
      <c r="ORU242" s="56"/>
      <c r="ORV242" s="56"/>
      <c r="ORW242" s="56"/>
      <c r="ORX242" s="56"/>
      <c r="ORY242" s="56"/>
      <c r="ORZ242" s="56"/>
      <c r="OSA242" s="56"/>
      <c r="OSB242" s="56"/>
      <c r="OSC242" s="56"/>
      <c r="OSD242" s="56"/>
      <c r="OSE242" s="56"/>
      <c r="OSF242" s="56"/>
      <c r="OSG242" s="56"/>
      <c r="OSH242" s="56"/>
      <c r="OSI242" s="56"/>
      <c r="OSJ242" s="56"/>
      <c r="OSK242" s="56"/>
      <c r="OSL242" s="56"/>
      <c r="OSM242" s="56"/>
      <c r="OSN242" s="56"/>
      <c r="OSO242" s="56"/>
      <c r="OSP242" s="56"/>
      <c r="OSQ242" s="56"/>
      <c r="OSR242" s="56"/>
      <c r="OSS242" s="56"/>
      <c r="OST242" s="56"/>
      <c r="OSU242" s="56"/>
      <c r="OSV242" s="56"/>
      <c r="OSW242" s="56"/>
      <c r="OSX242" s="56"/>
      <c r="OSY242" s="56"/>
      <c r="OSZ242" s="56"/>
      <c r="OTA242" s="56"/>
      <c r="OTB242" s="56"/>
      <c r="OTC242" s="56"/>
      <c r="OTD242" s="56"/>
      <c r="OTE242" s="56"/>
      <c r="OTF242" s="56"/>
      <c r="OTG242" s="56"/>
      <c r="OTH242" s="56"/>
      <c r="OTI242" s="56"/>
      <c r="OTJ242" s="56"/>
      <c r="OTK242" s="56"/>
      <c r="OTL242" s="56"/>
      <c r="OTM242" s="56"/>
      <c r="OTN242" s="56"/>
      <c r="OTO242" s="56"/>
      <c r="OTP242" s="56"/>
      <c r="OTQ242" s="56"/>
      <c r="OTR242" s="56"/>
      <c r="OTS242" s="56"/>
      <c r="OTT242" s="56"/>
      <c r="OTU242" s="56"/>
      <c r="OTV242" s="56"/>
      <c r="OTW242" s="56"/>
      <c r="OTX242" s="56"/>
      <c r="OTY242" s="56"/>
      <c r="OTZ242" s="56"/>
      <c r="OUA242" s="56"/>
      <c r="OUB242" s="56"/>
      <c r="OUC242" s="56"/>
      <c r="OUD242" s="56"/>
      <c r="OUE242" s="56"/>
      <c r="OUF242" s="56"/>
      <c r="OUG242" s="56"/>
      <c r="OUH242" s="56"/>
      <c r="OUI242" s="56"/>
      <c r="OUJ242" s="56"/>
      <c r="OUK242" s="56"/>
      <c r="OUL242" s="56"/>
      <c r="OUM242" s="56"/>
      <c r="OUN242" s="56"/>
      <c r="OUO242" s="56"/>
      <c r="OUP242" s="56"/>
      <c r="OUQ242" s="56"/>
      <c r="OUR242" s="56"/>
      <c r="OUS242" s="56"/>
      <c r="OUT242" s="56"/>
      <c r="OUU242" s="56"/>
      <c r="OUV242" s="56"/>
      <c r="OUW242" s="56"/>
      <c r="OUX242" s="56"/>
      <c r="OUY242" s="56"/>
      <c r="OUZ242" s="56"/>
      <c r="OVA242" s="56"/>
      <c r="OVB242" s="56"/>
      <c r="OVC242" s="56"/>
      <c r="OVD242" s="56"/>
      <c r="OVE242" s="56"/>
      <c r="OVF242" s="56"/>
      <c r="OVG242" s="56"/>
      <c r="OVH242" s="56"/>
      <c r="OVI242" s="56"/>
      <c r="OVJ242" s="56"/>
      <c r="OVK242" s="56"/>
      <c r="OVL242" s="56"/>
      <c r="OVM242" s="56"/>
      <c r="OVN242" s="56"/>
      <c r="OVO242" s="56"/>
      <c r="OVP242" s="56"/>
      <c r="OVQ242" s="56"/>
      <c r="OVR242" s="56"/>
      <c r="OVS242" s="56"/>
      <c r="OVT242" s="56"/>
      <c r="OVU242" s="56"/>
      <c r="OVV242" s="56"/>
      <c r="OVW242" s="56"/>
      <c r="OVX242" s="56"/>
      <c r="OVY242" s="56"/>
      <c r="OVZ242" s="56"/>
      <c r="OWA242" s="56"/>
      <c r="OWB242" s="56"/>
      <c r="OWC242" s="56"/>
      <c r="OWD242" s="56"/>
      <c r="OWE242" s="56"/>
      <c r="OWF242" s="56"/>
      <c r="OWG242" s="56"/>
      <c r="OWH242" s="56"/>
      <c r="OWI242" s="56"/>
      <c r="OWJ242" s="56"/>
      <c r="OWK242" s="56"/>
      <c r="OWL242" s="56"/>
      <c r="OWM242" s="56"/>
      <c r="OWN242" s="56"/>
      <c r="OWO242" s="56"/>
      <c r="OWP242" s="56"/>
      <c r="OWQ242" s="56"/>
      <c r="OWR242" s="56"/>
      <c r="OWS242" s="56"/>
      <c r="OWT242" s="56"/>
      <c r="OWU242" s="56"/>
      <c r="OWV242" s="56"/>
      <c r="OWW242" s="56"/>
      <c r="OWX242" s="56"/>
      <c r="OWY242" s="56"/>
      <c r="OWZ242" s="56"/>
      <c r="OXA242" s="56"/>
      <c r="OXB242" s="56"/>
      <c r="OXC242" s="56"/>
      <c r="OXD242" s="56"/>
      <c r="OXE242" s="56"/>
      <c r="OXF242" s="56"/>
      <c r="OXG242" s="56"/>
      <c r="OXH242" s="56"/>
      <c r="OXI242" s="56"/>
      <c r="OXJ242" s="56"/>
      <c r="OXK242" s="56"/>
      <c r="OXL242" s="56"/>
      <c r="OXM242" s="56"/>
      <c r="OXN242" s="56"/>
      <c r="OXO242" s="56"/>
      <c r="OXP242" s="56"/>
      <c r="OXQ242" s="56"/>
      <c r="OXR242" s="56"/>
      <c r="OXS242" s="56"/>
      <c r="OXT242" s="56"/>
      <c r="OXU242" s="56"/>
      <c r="OXV242" s="56"/>
      <c r="OXW242" s="56"/>
      <c r="OXX242" s="56"/>
      <c r="OXY242" s="56"/>
      <c r="OXZ242" s="56"/>
      <c r="OYA242" s="56"/>
      <c r="OYB242" s="56"/>
      <c r="OYC242" s="56"/>
      <c r="OYD242" s="56"/>
      <c r="OYE242" s="56"/>
      <c r="OYF242" s="56"/>
      <c r="OYG242" s="56"/>
      <c r="OYH242" s="56"/>
      <c r="OYI242" s="56"/>
      <c r="OYJ242" s="56"/>
      <c r="OYK242" s="56"/>
      <c r="OYL242" s="56"/>
      <c r="OYM242" s="56"/>
      <c r="OYN242" s="56"/>
      <c r="OYO242" s="56"/>
      <c r="OYP242" s="56"/>
      <c r="OYQ242" s="56"/>
      <c r="OYR242" s="56"/>
      <c r="OYS242" s="56"/>
      <c r="OYT242" s="56"/>
      <c r="OYU242" s="56"/>
      <c r="OYV242" s="56"/>
      <c r="OYW242" s="56"/>
      <c r="OYX242" s="56"/>
      <c r="OYY242" s="56"/>
      <c r="OYZ242" s="56"/>
      <c r="OZA242" s="56"/>
      <c r="OZB242" s="56"/>
      <c r="OZC242" s="56"/>
      <c r="OZD242" s="56"/>
      <c r="OZE242" s="56"/>
      <c r="OZF242" s="56"/>
      <c r="OZG242" s="56"/>
      <c r="OZH242" s="56"/>
      <c r="OZI242" s="56"/>
      <c r="OZJ242" s="56"/>
      <c r="OZK242" s="56"/>
      <c r="OZL242" s="56"/>
      <c r="OZM242" s="56"/>
      <c r="OZN242" s="56"/>
      <c r="OZO242" s="56"/>
      <c r="OZP242" s="56"/>
      <c r="OZQ242" s="56"/>
      <c r="OZR242" s="56"/>
      <c r="OZS242" s="56"/>
      <c r="OZT242" s="56"/>
      <c r="OZU242" s="56"/>
      <c r="OZV242" s="56"/>
      <c r="OZW242" s="56"/>
      <c r="OZX242" s="56"/>
      <c r="OZY242" s="56"/>
      <c r="OZZ242" s="56"/>
      <c r="PAA242" s="56"/>
      <c r="PAB242" s="56"/>
      <c r="PAC242" s="56"/>
      <c r="PAD242" s="56"/>
      <c r="PAE242" s="56"/>
      <c r="PAF242" s="56"/>
      <c r="PAG242" s="56"/>
      <c r="PAH242" s="56"/>
      <c r="PAI242" s="56"/>
      <c r="PAJ242" s="56"/>
      <c r="PAK242" s="56"/>
      <c r="PAL242" s="56"/>
      <c r="PAM242" s="56"/>
      <c r="PAN242" s="56"/>
      <c r="PAO242" s="56"/>
      <c r="PAP242" s="56"/>
      <c r="PAQ242" s="56"/>
      <c r="PAR242" s="56"/>
      <c r="PAS242" s="56"/>
      <c r="PAT242" s="56"/>
      <c r="PAU242" s="56"/>
      <c r="PAV242" s="56"/>
      <c r="PAW242" s="56"/>
      <c r="PAX242" s="56"/>
      <c r="PAY242" s="56"/>
      <c r="PAZ242" s="56"/>
      <c r="PBA242" s="56"/>
      <c r="PBB242" s="56"/>
      <c r="PBC242" s="56"/>
      <c r="PBD242" s="56"/>
      <c r="PBE242" s="56"/>
      <c r="PBF242" s="56"/>
      <c r="PBG242" s="56"/>
      <c r="PBH242" s="56"/>
      <c r="PBI242" s="56"/>
      <c r="PBJ242" s="56"/>
      <c r="PBK242" s="56"/>
      <c r="PBL242" s="56"/>
      <c r="PBM242" s="56"/>
      <c r="PBN242" s="56"/>
      <c r="PBO242" s="56"/>
      <c r="PBP242" s="56"/>
      <c r="PBQ242" s="56"/>
      <c r="PBR242" s="56"/>
      <c r="PBS242" s="56"/>
      <c r="PBT242" s="56"/>
      <c r="PBU242" s="56"/>
      <c r="PBV242" s="56"/>
      <c r="PBW242" s="56"/>
      <c r="PBX242" s="56"/>
      <c r="PBY242" s="56"/>
      <c r="PBZ242" s="56"/>
      <c r="PCA242" s="56"/>
      <c r="PCB242" s="56"/>
      <c r="PCC242" s="56"/>
      <c r="PCD242" s="56"/>
      <c r="PCE242" s="56"/>
      <c r="PCF242" s="56"/>
      <c r="PCG242" s="56"/>
      <c r="PCH242" s="56"/>
      <c r="PCI242" s="56"/>
      <c r="PCJ242" s="56"/>
      <c r="PCK242" s="56"/>
      <c r="PCL242" s="56"/>
      <c r="PCM242" s="56"/>
      <c r="PCN242" s="56"/>
      <c r="PCO242" s="56"/>
      <c r="PCP242" s="56"/>
      <c r="PCQ242" s="56"/>
      <c r="PCR242" s="56"/>
      <c r="PCS242" s="56"/>
      <c r="PCT242" s="56"/>
      <c r="PCU242" s="56"/>
      <c r="PCV242" s="56"/>
      <c r="PCW242" s="56"/>
      <c r="PCX242" s="56"/>
      <c r="PCY242" s="56"/>
      <c r="PCZ242" s="56"/>
      <c r="PDA242" s="56"/>
      <c r="PDB242" s="56"/>
      <c r="PDC242" s="56"/>
      <c r="PDD242" s="56"/>
      <c r="PDE242" s="56"/>
      <c r="PDF242" s="56"/>
      <c r="PDG242" s="56"/>
      <c r="PDH242" s="56"/>
      <c r="PDI242" s="56"/>
      <c r="PDJ242" s="56"/>
      <c r="PDK242" s="56"/>
      <c r="PDL242" s="56"/>
      <c r="PDM242" s="56"/>
      <c r="PDN242" s="56"/>
      <c r="PDO242" s="56"/>
      <c r="PDP242" s="56"/>
      <c r="PDQ242" s="56"/>
      <c r="PDR242" s="56"/>
      <c r="PDS242" s="56"/>
      <c r="PDT242" s="56"/>
      <c r="PDU242" s="56"/>
      <c r="PDV242" s="56"/>
      <c r="PDW242" s="56"/>
      <c r="PDX242" s="56"/>
      <c r="PDY242" s="56"/>
      <c r="PDZ242" s="56"/>
      <c r="PEA242" s="56"/>
      <c r="PEB242" s="56"/>
      <c r="PEC242" s="56"/>
      <c r="PED242" s="56"/>
      <c r="PEE242" s="56"/>
      <c r="PEF242" s="56"/>
      <c r="PEG242" s="56"/>
      <c r="PEH242" s="56"/>
      <c r="PEI242" s="56"/>
      <c r="PEJ242" s="56"/>
      <c r="PEK242" s="56"/>
      <c r="PEL242" s="56"/>
      <c r="PEM242" s="56"/>
      <c r="PEN242" s="56"/>
      <c r="PEO242" s="56"/>
      <c r="PEP242" s="56"/>
      <c r="PEQ242" s="56"/>
      <c r="PER242" s="56"/>
      <c r="PES242" s="56"/>
      <c r="PET242" s="56"/>
      <c r="PEU242" s="56"/>
      <c r="PEV242" s="56"/>
      <c r="PEW242" s="56"/>
      <c r="PEX242" s="56"/>
      <c r="PEY242" s="56"/>
      <c r="PEZ242" s="56"/>
      <c r="PFA242" s="56"/>
      <c r="PFB242" s="56"/>
      <c r="PFC242" s="56"/>
      <c r="PFD242" s="56"/>
      <c r="PFE242" s="56"/>
      <c r="PFF242" s="56"/>
      <c r="PFG242" s="56"/>
      <c r="PFH242" s="56"/>
      <c r="PFI242" s="56"/>
      <c r="PFJ242" s="56"/>
      <c r="PFK242" s="56"/>
      <c r="PFL242" s="56"/>
      <c r="PFM242" s="56"/>
      <c r="PFN242" s="56"/>
      <c r="PFO242" s="56"/>
      <c r="PFP242" s="56"/>
      <c r="PFQ242" s="56"/>
      <c r="PFR242" s="56"/>
      <c r="PFS242" s="56"/>
      <c r="PFT242" s="56"/>
      <c r="PFU242" s="56"/>
      <c r="PFV242" s="56"/>
      <c r="PFW242" s="56"/>
      <c r="PFX242" s="56"/>
      <c r="PFY242" s="56"/>
      <c r="PFZ242" s="56"/>
      <c r="PGA242" s="56"/>
      <c r="PGB242" s="56"/>
      <c r="PGC242" s="56"/>
      <c r="PGD242" s="56"/>
      <c r="PGE242" s="56"/>
      <c r="PGF242" s="56"/>
      <c r="PGG242" s="56"/>
      <c r="PGH242" s="56"/>
      <c r="PGI242" s="56"/>
      <c r="PGJ242" s="56"/>
      <c r="PGK242" s="56"/>
      <c r="PGL242" s="56"/>
      <c r="PGM242" s="56"/>
      <c r="PGN242" s="56"/>
      <c r="PGO242" s="56"/>
      <c r="PGP242" s="56"/>
      <c r="PGQ242" s="56"/>
      <c r="PGR242" s="56"/>
      <c r="PGS242" s="56"/>
      <c r="PGT242" s="56"/>
      <c r="PGU242" s="56"/>
      <c r="PGV242" s="56"/>
      <c r="PGW242" s="56"/>
      <c r="PGX242" s="56"/>
      <c r="PGY242" s="56"/>
      <c r="PGZ242" s="56"/>
      <c r="PHA242" s="56"/>
      <c r="PHB242" s="56"/>
      <c r="PHC242" s="56"/>
      <c r="PHD242" s="56"/>
      <c r="PHE242" s="56"/>
      <c r="PHF242" s="56"/>
      <c r="PHG242" s="56"/>
      <c r="PHH242" s="56"/>
      <c r="PHI242" s="56"/>
      <c r="PHJ242" s="56"/>
      <c r="PHK242" s="56"/>
      <c r="PHL242" s="56"/>
      <c r="PHM242" s="56"/>
      <c r="PHN242" s="56"/>
      <c r="PHO242" s="56"/>
      <c r="PHP242" s="56"/>
      <c r="PHQ242" s="56"/>
      <c r="PHR242" s="56"/>
      <c r="PHS242" s="56"/>
      <c r="PHT242" s="56"/>
      <c r="PHU242" s="56"/>
      <c r="PHV242" s="56"/>
      <c r="PHW242" s="56"/>
      <c r="PHX242" s="56"/>
      <c r="PHY242" s="56"/>
      <c r="PHZ242" s="56"/>
      <c r="PIA242" s="56"/>
      <c r="PIB242" s="56"/>
      <c r="PIC242" s="56"/>
      <c r="PID242" s="56"/>
      <c r="PIE242" s="56"/>
      <c r="PIF242" s="56"/>
      <c r="PIG242" s="56"/>
      <c r="PIH242" s="56"/>
      <c r="PII242" s="56"/>
      <c r="PIJ242" s="56"/>
      <c r="PIK242" s="56"/>
      <c r="PIL242" s="56"/>
      <c r="PIM242" s="56"/>
      <c r="PIN242" s="56"/>
      <c r="PIO242" s="56"/>
      <c r="PIP242" s="56"/>
      <c r="PIQ242" s="56"/>
      <c r="PIR242" s="56"/>
      <c r="PIS242" s="56"/>
      <c r="PIT242" s="56"/>
      <c r="PIU242" s="56"/>
      <c r="PIV242" s="56"/>
      <c r="PIW242" s="56"/>
      <c r="PIX242" s="56"/>
      <c r="PIY242" s="56"/>
      <c r="PIZ242" s="56"/>
      <c r="PJA242" s="56"/>
      <c r="PJB242" s="56"/>
      <c r="PJC242" s="56"/>
      <c r="PJD242" s="56"/>
      <c r="PJE242" s="56"/>
      <c r="PJF242" s="56"/>
      <c r="PJG242" s="56"/>
      <c r="PJH242" s="56"/>
      <c r="PJI242" s="56"/>
      <c r="PJJ242" s="56"/>
      <c r="PJK242" s="56"/>
      <c r="PJL242" s="56"/>
      <c r="PJM242" s="56"/>
      <c r="PJN242" s="56"/>
      <c r="PJO242" s="56"/>
      <c r="PJP242" s="56"/>
      <c r="PJQ242" s="56"/>
      <c r="PJR242" s="56"/>
      <c r="PJS242" s="56"/>
      <c r="PJT242" s="56"/>
      <c r="PJU242" s="56"/>
      <c r="PJV242" s="56"/>
      <c r="PJW242" s="56"/>
      <c r="PJX242" s="56"/>
      <c r="PJY242" s="56"/>
      <c r="PJZ242" s="56"/>
      <c r="PKA242" s="56"/>
      <c r="PKB242" s="56"/>
      <c r="PKC242" s="56"/>
      <c r="PKD242" s="56"/>
      <c r="PKE242" s="56"/>
      <c r="PKF242" s="56"/>
      <c r="PKG242" s="56"/>
      <c r="PKH242" s="56"/>
      <c r="PKI242" s="56"/>
      <c r="PKJ242" s="56"/>
      <c r="PKK242" s="56"/>
      <c r="PKL242" s="56"/>
      <c r="PKM242" s="56"/>
      <c r="PKN242" s="56"/>
      <c r="PKO242" s="56"/>
      <c r="PKP242" s="56"/>
      <c r="PKQ242" s="56"/>
      <c r="PKR242" s="56"/>
      <c r="PKS242" s="56"/>
      <c r="PKT242" s="56"/>
      <c r="PKU242" s="56"/>
      <c r="PKV242" s="56"/>
      <c r="PKW242" s="56"/>
      <c r="PKX242" s="56"/>
      <c r="PKY242" s="56"/>
      <c r="PKZ242" s="56"/>
      <c r="PLA242" s="56"/>
      <c r="PLB242" s="56"/>
      <c r="PLC242" s="56"/>
      <c r="PLD242" s="56"/>
      <c r="PLE242" s="56"/>
      <c r="PLF242" s="56"/>
      <c r="PLG242" s="56"/>
      <c r="PLH242" s="56"/>
      <c r="PLI242" s="56"/>
      <c r="PLJ242" s="56"/>
      <c r="PLK242" s="56"/>
      <c r="PLL242" s="56"/>
      <c r="PLM242" s="56"/>
      <c r="PLN242" s="56"/>
      <c r="PLO242" s="56"/>
      <c r="PLP242" s="56"/>
      <c r="PLQ242" s="56"/>
      <c r="PLR242" s="56"/>
      <c r="PLS242" s="56"/>
      <c r="PLT242" s="56"/>
      <c r="PLU242" s="56"/>
      <c r="PLV242" s="56"/>
      <c r="PLW242" s="56"/>
      <c r="PLX242" s="56"/>
      <c r="PLY242" s="56"/>
      <c r="PLZ242" s="56"/>
      <c r="PMA242" s="56"/>
      <c r="PMB242" s="56"/>
      <c r="PMC242" s="56"/>
      <c r="PMD242" s="56"/>
      <c r="PME242" s="56"/>
      <c r="PMF242" s="56"/>
      <c r="PMG242" s="56"/>
      <c r="PMH242" s="56"/>
      <c r="PMI242" s="56"/>
      <c r="PMJ242" s="56"/>
      <c r="PMK242" s="56"/>
      <c r="PML242" s="56"/>
      <c r="PMM242" s="56"/>
      <c r="PMN242" s="56"/>
      <c r="PMO242" s="56"/>
      <c r="PMP242" s="56"/>
      <c r="PMQ242" s="56"/>
      <c r="PMR242" s="56"/>
      <c r="PMS242" s="56"/>
      <c r="PMT242" s="56"/>
      <c r="PMU242" s="56"/>
      <c r="PMV242" s="56"/>
      <c r="PMW242" s="56"/>
      <c r="PMX242" s="56"/>
      <c r="PMY242" s="56"/>
      <c r="PMZ242" s="56"/>
      <c r="PNA242" s="56"/>
      <c r="PNB242" s="56"/>
      <c r="PNC242" s="56"/>
      <c r="PND242" s="56"/>
      <c r="PNE242" s="56"/>
      <c r="PNF242" s="56"/>
      <c r="PNG242" s="56"/>
      <c r="PNH242" s="56"/>
      <c r="PNI242" s="56"/>
      <c r="PNJ242" s="56"/>
      <c r="PNK242" s="56"/>
      <c r="PNL242" s="56"/>
      <c r="PNM242" s="56"/>
      <c r="PNN242" s="56"/>
      <c r="PNO242" s="56"/>
      <c r="PNP242" s="56"/>
      <c r="PNQ242" s="56"/>
      <c r="PNR242" s="56"/>
      <c r="PNS242" s="56"/>
      <c r="PNT242" s="56"/>
      <c r="PNU242" s="56"/>
      <c r="PNV242" s="56"/>
      <c r="PNW242" s="56"/>
      <c r="PNX242" s="56"/>
      <c r="PNY242" s="56"/>
      <c r="PNZ242" s="56"/>
      <c r="POA242" s="56"/>
      <c r="POB242" s="56"/>
      <c r="POC242" s="56"/>
      <c r="POD242" s="56"/>
      <c r="POE242" s="56"/>
      <c r="POF242" s="56"/>
      <c r="POG242" s="56"/>
      <c r="POH242" s="56"/>
      <c r="POI242" s="56"/>
      <c r="POJ242" s="56"/>
      <c r="POK242" s="56"/>
      <c r="POL242" s="56"/>
      <c r="POM242" s="56"/>
      <c r="PON242" s="56"/>
      <c r="POO242" s="56"/>
      <c r="POP242" s="56"/>
      <c r="POQ242" s="56"/>
      <c r="POR242" s="56"/>
      <c r="POS242" s="56"/>
      <c r="POT242" s="56"/>
      <c r="POU242" s="56"/>
      <c r="POV242" s="56"/>
      <c r="POW242" s="56"/>
      <c r="POX242" s="56"/>
      <c r="POY242" s="56"/>
      <c r="POZ242" s="56"/>
      <c r="PPA242" s="56"/>
      <c r="PPB242" s="56"/>
      <c r="PPC242" s="56"/>
      <c r="PPD242" s="56"/>
      <c r="PPE242" s="56"/>
      <c r="PPF242" s="56"/>
      <c r="PPG242" s="56"/>
      <c r="PPH242" s="56"/>
      <c r="PPI242" s="56"/>
      <c r="PPJ242" s="56"/>
      <c r="PPK242" s="56"/>
      <c r="PPL242" s="56"/>
      <c r="PPM242" s="56"/>
      <c r="PPN242" s="56"/>
      <c r="PPO242" s="56"/>
      <c r="PPP242" s="56"/>
      <c r="PPQ242" s="56"/>
      <c r="PPR242" s="56"/>
      <c r="PPS242" s="56"/>
      <c r="PPT242" s="56"/>
      <c r="PPU242" s="56"/>
      <c r="PPV242" s="56"/>
      <c r="PPW242" s="56"/>
      <c r="PPX242" s="56"/>
      <c r="PPY242" s="56"/>
      <c r="PPZ242" s="56"/>
      <c r="PQA242" s="56"/>
      <c r="PQB242" s="56"/>
      <c r="PQC242" s="56"/>
      <c r="PQD242" s="56"/>
      <c r="PQE242" s="56"/>
      <c r="PQF242" s="56"/>
      <c r="PQG242" s="56"/>
      <c r="PQH242" s="56"/>
      <c r="PQI242" s="56"/>
      <c r="PQJ242" s="56"/>
      <c r="PQK242" s="56"/>
      <c r="PQL242" s="56"/>
      <c r="PQM242" s="56"/>
      <c r="PQN242" s="56"/>
      <c r="PQO242" s="56"/>
      <c r="PQP242" s="56"/>
      <c r="PQQ242" s="56"/>
      <c r="PQR242" s="56"/>
      <c r="PQS242" s="56"/>
      <c r="PQT242" s="56"/>
      <c r="PQU242" s="56"/>
      <c r="PQV242" s="56"/>
      <c r="PQW242" s="56"/>
      <c r="PQX242" s="56"/>
      <c r="PQY242" s="56"/>
      <c r="PQZ242" s="56"/>
      <c r="PRA242" s="56"/>
      <c r="PRB242" s="56"/>
      <c r="PRC242" s="56"/>
      <c r="PRD242" s="56"/>
      <c r="PRE242" s="56"/>
      <c r="PRF242" s="56"/>
      <c r="PRG242" s="56"/>
      <c r="PRH242" s="56"/>
      <c r="PRI242" s="56"/>
      <c r="PRJ242" s="56"/>
      <c r="PRK242" s="56"/>
      <c r="PRL242" s="56"/>
      <c r="PRM242" s="56"/>
      <c r="PRN242" s="56"/>
      <c r="PRO242" s="56"/>
      <c r="PRP242" s="56"/>
      <c r="PRQ242" s="56"/>
      <c r="PRR242" s="56"/>
      <c r="PRS242" s="56"/>
      <c r="PRT242" s="56"/>
      <c r="PRU242" s="56"/>
      <c r="PRV242" s="56"/>
      <c r="PRW242" s="56"/>
      <c r="PRX242" s="56"/>
      <c r="PRY242" s="56"/>
      <c r="PRZ242" s="56"/>
      <c r="PSA242" s="56"/>
      <c r="PSB242" s="56"/>
      <c r="PSC242" s="56"/>
      <c r="PSD242" s="56"/>
      <c r="PSE242" s="56"/>
      <c r="PSF242" s="56"/>
      <c r="PSG242" s="56"/>
      <c r="PSH242" s="56"/>
      <c r="PSI242" s="56"/>
      <c r="PSJ242" s="56"/>
      <c r="PSK242" s="56"/>
      <c r="PSL242" s="56"/>
      <c r="PSM242" s="56"/>
      <c r="PSN242" s="56"/>
      <c r="PSO242" s="56"/>
      <c r="PSP242" s="56"/>
      <c r="PSQ242" s="56"/>
      <c r="PSR242" s="56"/>
      <c r="PSS242" s="56"/>
      <c r="PST242" s="56"/>
      <c r="PSU242" s="56"/>
      <c r="PSV242" s="56"/>
      <c r="PSW242" s="56"/>
      <c r="PSX242" s="56"/>
      <c r="PSY242" s="56"/>
      <c r="PSZ242" s="56"/>
      <c r="PTA242" s="56"/>
      <c r="PTB242" s="56"/>
      <c r="PTC242" s="56"/>
      <c r="PTD242" s="56"/>
      <c r="PTE242" s="56"/>
      <c r="PTF242" s="56"/>
      <c r="PTG242" s="56"/>
      <c r="PTH242" s="56"/>
      <c r="PTI242" s="56"/>
      <c r="PTJ242" s="56"/>
      <c r="PTK242" s="56"/>
      <c r="PTL242" s="56"/>
      <c r="PTM242" s="56"/>
      <c r="PTN242" s="56"/>
      <c r="PTO242" s="56"/>
      <c r="PTP242" s="56"/>
      <c r="PTQ242" s="56"/>
      <c r="PTR242" s="56"/>
      <c r="PTS242" s="56"/>
      <c r="PTT242" s="56"/>
      <c r="PTU242" s="56"/>
      <c r="PTV242" s="56"/>
      <c r="PTW242" s="56"/>
      <c r="PTX242" s="56"/>
      <c r="PTY242" s="56"/>
      <c r="PTZ242" s="56"/>
      <c r="PUA242" s="56"/>
      <c r="PUB242" s="56"/>
      <c r="PUC242" s="56"/>
      <c r="PUD242" s="56"/>
      <c r="PUE242" s="56"/>
      <c r="PUF242" s="56"/>
      <c r="PUG242" s="56"/>
      <c r="PUH242" s="56"/>
      <c r="PUI242" s="56"/>
      <c r="PUJ242" s="56"/>
      <c r="PUK242" s="56"/>
      <c r="PUL242" s="56"/>
      <c r="PUM242" s="56"/>
      <c r="PUN242" s="56"/>
      <c r="PUO242" s="56"/>
      <c r="PUP242" s="56"/>
      <c r="PUQ242" s="56"/>
      <c r="PUR242" s="56"/>
      <c r="PUS242" s="56"/>
      <c r="PUT242" s="56"/>
      <c r="PUU242" s="56"/>
      <c r="PUV242" s="56"/>
      <c r="PUW242" s="56"/>
      <c r="PUX242" s="56"/>
      <c r="PUY242" s="56"/>
      <c r="PUZ242" s="56"/>
      <c r="PVA242" s="56"/>
      <c r="PVB242" s="56"/>
      <c r="PVC242" s="56"/>
      <c r="PVD242" s="56"/>
      <c r="PVE242" s="56"/>
      <c r="PVF242" s="56"/>
      <c r="PVG242" s="56"/>
      <c r="PVH242" s="56"/>
      <c r="PVI242" s="56"/>
      <c r="PVJ242" s="56"/>
      <c r="PVK242" s="56"/>
      <c r="PVL242" s="56"/>
      <c r="PVM242" s="56"/>
      <c r="PVN242" s="56"/>
      <c r="PVO242" s="56"/>
      <c r="PVP242" s="56"/>
      <c r="PVQ242" s="56"/>
      <c r="PVR242" s="56"/>
      <c r="PVS242" s="56"/>
      <c r="PVT242" s="56"/>
      <c r="PVU242" s="56"/>
      <c r="PVV242" s="56"/>
      <c r="PVW242" s="56"/>
      <c r="PVX242" s="56"/>
      <c r="PVY242" s="56"/>
      <c r="PVZ242" s="56"/>
      <c r="PWA242" s="56"/>
      <c r="PWB242" s="56"/>
      <c r="PWC242" s="56"/>
      <c r="PWD242" s="56"/>
      <c r="PWE242" s="56"/>
      <c r="PWF242" s="56"/>
      <c r="PWG242" s="56"/>
      <c r="PWH242" s="56"/>
      <c r="PWI242" s="56"/>
      <c r="PWJ242" s="56"/>
      <c r="PWK242" s="56"/>
      <c r="PWL242" s="56"/>
      <c r="PWM242" s="56"/>
      <c r="PWN242" s="56"/>
      <c r="PWO242" s="56"/>
      <c r="PWP242" s="56"/>
      <c r="PWQ242" s="56"/>
      <c r="PWR242" s="56"/>
      <c r="PWS242" s="56"/>
      <c r="PWT242" s="56"/>
      <c r="PWU242" s="56"/>
      <c r="PWV242" s="56"/>
      <c r="PWW242" s="56"/>
      <c r="PWX242" s="56"/>
      <c r="PWY242" s="56"/>
      <c r="PWZ242" s="56"/>
      <c r="PXA242" s="56"/>
      <c r="PXB242" s="56"/>
      <c r="PXC242" s="56"/>
      <c r="PXD242" s="56"/>
      <c r="PXE242" s="56"/>
      <c r="PXF242" s="56"/>
      <c r="PXG242" s="56"/>
      <c r="PXH242" s="56"/>
      <c r="PXI242" s="56"/>
      <c r="PXJ242" s="56"/>
      <c r="PXK242" s="56"/>
      <c r="PXL242" s="56"/>
      <c r="PXM242" s="56"/>
      <c r="PXN242" s="56"/>
      <c r="PXO242" s="56"/>
      <c r="PXP242" s="56"/>
      <c r="PXQ242" s="56"/>
      <c r="PXR242" s="56"/>
      <c r="PXS242" s="56"/>
      <c r="PXT242" s="56"/>
      <c r="PXU242" s="56"/>
      <c r="PXV242" s="56"/>
      <c r="PXW242" s="56"/>
      <c r="PXX242" s="56"/>
      <c r="PXY242" s="56"/>
      <c r="PXZ242" s="56"/>
      <c r="PYA242" s="56"/>
      <c r="PYB242" s="56"/>
      <c r="PYC242" s="56"/>
      <c r="PYD242" s="56"/>
      <c r="PYE242" s="56"/>
      <c r="PYF242" s="56"/>
      <c r="PYG242" s="56"/>
      <c r="PYH242" s="56"/>
      <c r="PYI242" s="56"/>
      <c r="PYJ242" s="56"/>
      <c r="PYK242" s="56"/>
      <c r="PYL242" s="56"/>
      <c r="PYM242" s="56"/>
      <c r="PYN242" s="56"/>
      <c r="PYO242" s="56"/>
      <c r="PYP242" s="56"/>
      <c r="PYQ242" s="56"/>
      <c r="PYR242" s="56"/>
      <c r="PYS242" s="56"/>
      <c r="PYT242" s="56"/>
      <c r="PYU242" s="56"/>
      <c r="PYV242" s="56"/>
      <c r="PYW242" s="56"/>
      <c r="PYX242" s="56"/>
      <c r="PYY242" s="56"/>
      <c r="PYZ242" s="56"/>
      <c r="PZA242" s="56"/>
      <c r="PZB242" s="56"/>
      <c r="PZC242" s="56"/>
      <c r="PZD242" s="56"/>
      <c r="PZE242" s="56"/>
      <c r="PZF242" s="56"/>
      <c r="PZG242" s="56"/>
      <c r="PZH242" s="56"/>
      <c r="PZI242" s="56"/>
      <c r="PZJ242" s="56"/>
      <c r="PZK242" s="56"/>
      <c r="PZL242" s="56"/>
      <c r="PZM242" s="56"/>
      <c r="PZN242" s="56"/>
      <c r="PZO242" s="56"/>
      <c r="PZP242" s="56"/>
      <c r="PZQ242" s="56"/>
      <c r="PZR242" s="56"/>
      <c r="PZS242" s="56"/>
      <c r="PZT242" s="56"/>
      <c r="PZU242" s="56"/>
      <c r="PZV242" s="56"/>
      <c r="PZW242" s="56"/>
      <c r="PZX242" s="56"/>
      <c r="PZY242" s="56"/>
      <c r="PZZ242" s="56"/>
      <c r="QAA242" s="56"/>
      <c r="QAB242" s="56"/>
      <c r="QAC242" s="56"/>
      <c r="QAD242" s="56"/>
      <c r="QAE242" s="56"/>
      <c r="QAF242" s="56"/>
      <c r="QAG242" s="56"/>
      <c r="QAH242" s="56"/>
      <c r="QAI242" s="56"/>
      <c r="QAJ242" s="56"/>
      <c r="QAK242" s="56"/>
      <c r="QAL242" s="56"/>
      <c r="QAM242" s="56"/>
      <c r="QAN242" s="56"/>
      <c r="QAO242" s="56"/>
      <c r="QAP242" s="56"/>
      <c r="QAQ242" s="56"/>
      <c r="QAR242" s="56"/>
      <c r="QAS242" s="56"/>
      <c r="QAT242" s="56"/>
      <c r="QAU242" s="56"/>
      <c r="QAV242" s="56"/>
      <c r="QAW242" s="56"/>
      <c r="QAX242" s="56"/>
      <c r="QAY242" s="56"/>
      <c r="QAZ242" s="56"/>
      <c r="QBA242" s="56"/>
      <c r="QBB242" s="56"/>
      <c r="QBC242" s="56"/>
      <c r="QBD242" s="56"/>
      <c r="QBE242" s="56"/>
      <c r="QBF242" s="56"/>
      <c r="QBG242" s="56"/>
      <c r="QBH242" s="56"/>
      <c r="QBI242" s="56"/>
      <c r="QBJ242" s="56"/>
      <c r="QBK242" s="56"/>
      <c r="QBL242" s="56"/>
      <c r="QBM242" s="56"/>
      <c r="QBN242" s="56"/>
      <c r="QBO242" s="56"/>
      <c r="QBP242" s="56"/>
      <c r="QBQ242" s="56"/>
      <c r="QBR242" s="56"/>
      <c r="QBS242" s="56"/>
      <c r="QBT242" s="56"/>
      <c r="QBU242" s="56"/>
      <c r="QBV242" s="56"/>
      <c r="QBW242" s="56"/>
      <c r="QBX242" s="56"/>
      <c r="QBY242" s="56"/>
      <c r="QBZ242" s="56"/>
      <c r="QCA242" s="56"/>
      <c r="QCB242" s="56"/>
      <c r="QCC242" s="56"/>
      <c r="QCD242" s="56"/>
      <c r="QCE242" s="56"/>
      <c r="QCF242" s="56"/>
      <c r="QCG242" s="56"/>
      <c r="QCH242" s="56"/>
      <c r="QCI242" s="56"/>
      <c r="QCJ242" s="56"/>
      <c r="QCK242" s="56"/>
      <c r="QCL242" s="56"/>
      <c r="QCM242" s="56"/>
      <c r="QCN242" s="56"/>
      <c r="QCO242" s="56"/>
      <c r="QCP242" s="56"/>
      <c r="QCQ242" s="56"/>
      <c r="QCR242" s="56"/>
      <c r="QCS242" s="56"/>
      <c r="QCT242" s="56"/>
      <c r="QCU242" s="56"/>
      <c r="QCV242" s="56"/>
      <c r="QCW242" s="56"/>
      <c r="QCX242" s="56"/>
      <c r="QCY242" s="56"/>
      <c r="QCZ242" s="56"/>
      <c r="QDA242" s="56"/>
      <c r="QDB242" s="56"/>
      <c r="QDC242" s="56"/>
      <c r="QDD242" s="56"/>
      <c r="QDE242" s="56"/>
      <c r="QDF242" s="56"/>
      <c r="QDG242" s="56"/>
      <c r="QDH242" s="56"/>
      <c r="QDI242" s="56"/>
      <c r="QDJ242" s="56"/>
      <c r="QDK242" s="56"/>
      <c r="QDL242" s="56"/>
      <c r="QDM242" s="56"/>
      <c r="QDN242" s="56"/>
      <c r="QDO242" s="56"/>
      <c r="QDP242" s="56"/>
      <c r="QDQ242" s="56"/>
      <c r="QDR242" s="56"/>
      <c r="QDS242" s="56"/>
      <c r="QDT242" s="56"/>
      <c r="QDU242" s="56"/>
      <c r="QDV242" s="56"/>
      <c r="QDW242" s="56"/>
      <c r="QDX242" s="56"/>
      <c r="QDY242" s="56"/>
      <c r="QDZ242" s="56"/>
      <c r="QEA242" s="56"/>
      <c r="QEB242" s="56"/>
      <c r="QEC242" s="56"/>
      <c r="QED242" s="56"/>
      <c r="QEE242" s="56"/>
      <c r="QEF242" s="56"/>
      <c r="QEG242" s="56"/>
      <c r="QEH242" s="56"/>
      <c r="QEI242" s="56"/>
      <c r="QEJ242" s="56"/>
      <c r="QEK242" s="56"/>
      <c r="QEL242" s="56"/>
      <c r="QEM242" s="56"/>
      <c r="QEN242" s="56"/>
      <c r="QEO242" s="56"/>
      <c r="QEP242" s="56"/>
      <c r="QEQ242" s="56"/>
      <c r="QER242" s="56"/>
      <c r="QES242" s="56"/>
      <c r="QET242" s="56"/>
      <c r="QEU242" s="56"/>
      <c r="QEV242" s="56"/>
      <c r="QEW242" s="56"/>
      <c r="QEX242" s="56"/>
      <c r="QEY242" s="56"/>
      <c r="QEZ242" s="56"/>
      <c r="QFA242" s="56"/>
      <c r="QFB242" s="56"/>
      <c r="QFC242" s="56"/>
      <c r="QFD242" s="56"/>
      <c r="QFE242" s="56"/>
      <c r="QFF242" s="56"/>
      <c r="QFG242" s="56"/>
      <c r="QFH242" s="56"/>
      <c r="QFI242" s="56"/>
      <c r="QFJ242" s="56"/>
      <c r="QFK242" s="56"/>
      <c r="QFL242" s="56"/>
      <c r="QFM242" s="56"/>
      <c r="QFN242" s="56"/>
      <c r="QFO242" s="56"/>
      <c r="QFP242" s="56"/>
      <c r="QFQ242" s="56"/>
      <c r="QFR242" s="56"/>
      <c r="QFS242" s="56"/>
      <c r="QFT242" s="56"/>
      <c r="QFU242" s="56"/>
      <c r="QFV242" s="56"/>
      <c r="QFW242" s="56"/>
      <c r="QFX242" s="56"/>
      <c r="QFY242" s="56"/>
      <c r="QFZ242" s="56"/>
      <c r="QGA242" s="56"/>
      <c r="QGB242" s="56"/>
      <c r="QGC242" s="56"/>
      <c r="QGD242" s="56"/>
      <c r="QGE242" s="56"/>
      <c r="QGF242" s="56"/>
      <c r="QGG242" s="56"/>
      <c r="QGH242" s="56"/>
      <c r="QGI242" s="56"/>
      <c r="QGJ242" s="56"/>
      <c r="QGK242" s="56"/>
      <c r="QGL242" s="56"/>
      <c r="QGM242" s="56"/>
      <c r="QGN242" s="56"/>
      <c r="QGO242" s="56"/>
      <c r="QGP242" s="56"/>
      <c r="QGQ242" s="56"/>
      <c r="QGR242" s="56"/>
      <c r="QGS242" s="56"/>
      <c r="QGT242" s="56"/>
      <c r="QGU242" s="56"/>
      <c r="QGV242" s="56"/>
      <c r="QGW242" s="56"/>
      <c r="QGX242" s="56"/>
      <c r="QGY242" s="56"/>
      <c r="QGZ242" s="56"/>
      <c r="QHA242" s="56"/>
      <c r="QHB242" s="56"/>
      <c r="QHC242" s="56"/>
      <c r="QHD242" s="56"/>
      <c r="QHE242" s="56"/>
      <c r="QHF242" s="56"/>
      <c r="QHG242" s="56"/>
      <c r="QHH242" s="56"/>
      <c r="QHI242" s="56"/>
      <c r="QHJ242" s="56"/>
      <c r="QHK242" s="56"/>
      <c r="QHL242" s="56"/>
      <c r="QHM242" s="56"/>
      <c r="QHN242" s="56"/>
      <c r="QHO242" s="56"/>
      <c r="QHP242" s="56"/>
      <c r="QHQ242" s="56"/>
      <c r="QHR242" s="56"/>
      <c r="QHS242" s="56"/>
      <c r="QHT242" s="56"/>
      <c r="QHU242" s="56"/>
      <c r="QHV242" s="56"/>
      <c r="QHW242" s="56"/>
      <c r="QHX242" s="56"/>
      <c r="QHY242" s="56"/>
      <c r="QHZ242" s="56"/>
      <c r="QIA242" s="56"/>
      <c r="QIB242" s="56"/>
      <c r="QIC242" s="56"/>
      <c r="QID242" s="56"/>
      <c r="QIE242" s="56"/>
      <c r="QIF242" s="56"/>
      <c r="QIG242" s="56"/>
      <c r="QIH242" s="56"/>
      <c r="QII242" s="56"/>
      <c r="QIJ242" s="56"/>
      <c r="QIK242" s="56"/>
      <c r="QIL242" s="56"/>
      <c r="QIM242" s="56"/>
      <c r="QIN242" s="56"/>
      <c r="QIO242" s="56"/>
      <c r="QIP242" s="56"/>
      <c r="QIQ242" s="56"/>
      <c r="QIR242" s="56"/>
      <c r="QIS242" s="56"/>
      <c r="QIT242" s="56"/>
      <c r="QIU242" s="56"/>
      <c r="QIV242" s="56"/>
      <c r="QIW242" s="56"/>
      <c r="QIX242" s="56"/>
      <c r="QIY242" s="56"/>
      <c r="QIZ242" s="56"/>
      <c r="QJA242" s="56"/>
      <c r="QJB242" s="56"/>
      <c r="QJC242" s="56"/>
      <c r="QJD242" s="56"/>
      <c r="QJE242" s="56"/>
      <c r="QJF242" s="56"/>
      <c r="QJG242" s="56"/>
      <c r="QJH242" s="56"/>
      <c r="QJI242" s="56"/>
      <c r="QJJ242" s="56"/>
      <c r="QJK242" s="56"/>
      <c r="QJL242" s="56"/>
      <c r="QJM242" s="56"/>
      <c r="QJN242" s="56"/>
      <c r="QJO242" s="56"/>
      <c r="QJP242" s="56"/>
      <c r="QJQ242" s="56"/>
      <c r="QJR242" s="56"/>
      <c r="QJS242" s="56"/>
      <c r="QJT242" s="56"/>
      <c r="QJU242" s="56"/>
      <c r="QJV242" s="56"/>
      <c r="QJW242" s="56"/>
      <c r="QJX242" s="56"/>
      <c r="QJY242" s="56"/>
      <c r="QJZ242" s="56"/>
      <c r="QKA242" s="56"/>
      <c r="QKB242" s="56"/>
      <c r="QKC242" s="56"/>
      <c r="QKD242" s="56"/>
      <c r="QKE242" s="56"/>
      <c r="QKF242" s="56"/>
      <c r="QKG242" s="56"/>
      <c r="QKH242" s="56"/>
      <c r="QKI242" s="56"/>
      <c r="QKJ242" s="56"/>
      <c r="QKK242" s="56"/>
      <c r="QKL242" s="56"/>
      <c r="QKM242" s="56"/>
      <c r="QKN242" s="56"/>
      <c r="QKO242" s="56"/>
      <c r="QKP242" s="56"/>
      <c r="QKQ242" s="56"/>
      <c r="QKR242" s="56"/>
      <c r="QKS242" s="56"/>
      <c r="QKT242" s="56"/>
      <c r="QKU242" s="56"/>
      <c r="QKV242" s="56"/>
      <c r="QKW242" s="56"/>
      <c r="QKX242" s="56"/>
      <c r="QKY242" s="56"/>
      <c r="QKZ242" s="56"/>
      <c r="QLA242" s="56"/>
      <c r="QLB242" s="56"/>
      <c r="QLC242" s="56"/>
      <c r="QLD242" s="56"/>
      <c r="QLE242" s="56"/>
      <c r="QLF242" s="56"/>
      <c r="QLG242" s="56"/>
      <c r="QLH242" s="56"/>
      <c r="QLI242" s="56"/>
      <c r="QLJ242" s="56"/>
      <c r="QLK242" s="56"/>
      <c r="QLL242" s="56"/>
      <c r="QLM242" s="56"/>
      <c r="QLN242" s="56"/>
      <c r="QLO242" s="56"/>
      <c r="QLP242" s="56"/>
      <c r="QLQ242" s="56"/>
      <c r="QLR242" s="56"/>
      <c r="QLS242" s="56"/>
      <c r="QLT242" s="56"/>
      <c r="QLU242" s="56"/>
      <c r="QLV242" s="56"/>
      <c r="QLW242" s="56"/>
      <c r="QLX242" s="56"/>
      <c r="QLY242" s="56"/>
      <c r="QLZ242" s="56"/>
      <c r="QMA242" s="56"/>
      <c r="QMB242" s="56"/>
      <c r="QMC242" s="56"/>
      <c r="QMD242" s="56"/>
      <c r="QME242" s="56"/>
      <c r="QMF242" s="56"/>
      <c r="QMG242" s="56"/>
      <c r="QMH242" s="56"/>
      <c r="QMI242" s="56"/>
      <c r="QMJ242" s="56"/>
      <c r="QMK242" s="56"/>
      <c r="QML242" s="56"/>
      <c r="QMM242" s="56"/>
      <c r="QMN242" s="56"/>
      <c r="QMO242" s="56"/>
      <c r="QMP242" s="56"/>
      <c r="QMQ242" s="56"/>
      <c r="QMR242" s="56"/>
      <c r="QMS242" s="56"/>
      <c r="QMT242" s="56"/>
      <c r="QMU242" s="56"/>
      <c r="QMV242" s="56"/>
      <c r="QMW242" s="56"/>
      <c r="QMX242" s="56"/>
      <c r="QMY242" s="56"/>
      <c r="QMZ242" s="56"/>
      <c r="QNA242" s="56"/>
      <c r="QNB242" s="56"/>
      <c r="QNC242" s="56"/>
      <c r="QND242" s="56"/>
      <c r="QNE242" s="56"/>
      <c r="QNF242" s="56"/>
      <c r="QNG242" s="56"/>
      <c r="QNH242" s="56"/>
      <c r="QNI242" s="56"/>
      <c r="QNJ242" s="56"/>
      <c r="QNK242" s="56"/>
      <c r="QNL242" s="56"/>
      <c r="QNM242" s="56"/>
      <c r="QNN242" s="56"/>
      <c r="QNO242" s="56"/>
      <c r="QNP242" s="56"/>
      <c r="QNQ242" s="56"/>
      <c r="QNR242" s="56"/>
      <c r="QNS242" s="56"/>
      <c r="QNT242" s="56"/>
      <c r="QNU242" s="56"/>
      <c r="QNV242" s="56"/>
      <c r="QNW242" s="56"/>
      <c r="QNX242" s="56"/>
      <c r="QNY242" s="56"/>
      <c r="QNZ242" s="56"/>
      <c r="QOA242" s="56"/>
      <c r="QOB242" s="56"/>
      <c r="QOC242" s="56"/>
      <c r="QOD242" s="56"/>
      <c r="QOE242" s="56"/>
      <c r="QOF242" s="56"/>
      <c r="QOG242" s="56"/>
      <c r="QOH242" s="56"/>
      <c r="QOI242" s="56"/>
      <c r="QOJ242" s="56"/>
      <c r="QOK242" s="56"/>
      <c r="QOL242" s="56"/>
      <c r="QOM242" s="56"/>
      <c r="QON242" s="56"/>
      <c r="QOO242" s="56"/>
      <c r="QOP242" s="56"/>
      <c r="QOQ242" s="56"/>
      <c r="QOR242" s="56"/>
      <c r="QOS242" s="56"/>
      <c r="QOT242" s="56"/>
      <c r="QOU242" s="56"/>
      <c r="QOV242" s="56"/>
      <c r="QOW242" s="56"/>
      <c r="QOX242" s="56"/>
      <c r="QOY242" s="56"/>
      <c r="QOZ242" s="56"/>
      <c r="QPA242" s="56"/>
      <c r="QPB242" s="56"/>
      <c r="QPC242" s="56"/>
      <c r="QPD242" s="56"/>
      <c r="QPE242" s="56"/>
      <c r="QPF242" s="56"/>
      <c r="QPG242" s="56"/>
      <c r="QPH242" s="56"/>
      <c r="QPI242" s="56"/>
      <c r="QPJ242" s="56"/>
      <c r="QPK242" s="56"/>
      <c r="QPL242" s="56"/>
      <c r="QPM242" s="56"/>
      <c r="QPN242" s="56"/>
      <c r="QPO242" s="56"/>
      <c r="QPP242" s="56"/>
      <c r="QPQ242" s="56"/>
      <c r="QPR242" s="56"/>
      <c r="QPS242" s="56"/>
      <c r="QPT242" s="56"/>
      <c r="QPU242" s="56"/>
      <c r="QPV242" s="56"/>
      <c r="QPW242" s="56"/>
      <c r="QPX242" s="56"/>
      <c r="QPY242" s="56"/>
      <c r="QPZ242" s="56"/>
      <c r="QQA242" s="56"/>
      <c r="QQB242" s="56"/>
      <c r="QQC242" s="56"/>
      <c r="QQD242" s="56"/>
      <c r="QQE242" s="56"/>
      <c r="QQF242" s="56"/>
      <c r="QQG242" s="56"/>
      <c r="QQH242" s="56"/>
      <c r="QQI242" s="56"/>
      <c r="QQJ242" s="56"/>
      <c r="QQK242" s="56"/>
      <c r="QQL242" s="56"/>
      <c r="QQM242" s="56"/>
      <c r="QQN242" s="56"/>
      <c r="QQO242" s="56"/>
      <c r="QQP242" s="56"/>
      <c r="QQQ242" s="56"/>
      <c r="QQR242" s="56"/>
      <c r="QQS242" s="56"/>
      <c r="QQT242" s="56"/>
      <c r="QQU242" s="56"/>
      <c r="QQV242" s="56"/>
      <c r="QQW242" s="56"/>
      <c r="QQX242" s="56"/>
      <c r="QQY242" s="56"/>
      <c r="QQZ242" s="56"/>
      <c r="QRA242" s="56"/>
      <c r="QRB242" s="56"/>
      <c r="QRC242" s="56"/>
      <c r="QRD242" s="56"/>
      <c r="QRE242" s="56"/>
      <c r="QRF242" s="56"/>
      <c r="QRG242" s="56"/>
      <c r="QRH242" s="56"/>
      <c r="QRI242" s="56"/>
      <c r="QRJ242" s="56"/>
      <c r="QRK242" s="56"/>
      <c r="QRL242" s="56"/>
      <c r="QRM242" s="56"/>
      <c r="QRN242" s="56"/>
      <c r="QRO242" s="56"/>
      <c r="QRP242" s="56"/>
      <c r="QRQ242" s="56"/>
      <c r="QRR242" s="56"/>
      <c r="QRS242" s="56"/>
      <c r="QRT242" s="56"/>
      <c r="QRU242" s="56"/>
      <c r="QRV242" s="56"/>
      <c r="QRW242" s="56"/>
      <c r="QRX242" s="56"/>
      <c r="QRY242" s="56"/>
      <c r="QRZ242" s="56"/>
      <c r="QSA242" s="56"/>
      <c r="QSB242" s="56"/>
      <c r="QSC242" s="56"/>
      <c r="QSD242" s="56"/>
      <c r="QSE242" s="56"/>
      <c r="QSF242" s="56"/>
      <c r="QSG242" s="56"/>
      <c r="QSH242" s="56"/>
      <c r="QSI242" s="56"/>
      <c r="QSJ242" s="56"/>
      <c r="QSK242" s="56"/>
      <c r="QSL242" s="56"/>
      <c r="QSM242" s="56"/>
      <c r="QSN242" s="56"/>
      <c r="QSO242" s="56"/>
      <c r="QSP242" s="56"/>
      <c r="QSQ242" s="56"/>
      <c r="QSR242" s="56"/>
      <c r="QSS242" s="56"/>
      <c r="QST242" s="56"/>
      <c r="QSU242" s="56"/>
      <c r="QSV242" s="56"/>
      <c r="QSW242" s="56"/>
      <c r="QSX242" s="56"/>
      <c r="QSY242" s="56"/>
      <c r="QSZ242" s="56"/>
      <c r="QTA242" s="56"/>
      <c r="QTB242" s="56"/>
      <c r="QTC242" s="56"/>
      <c r="QTD242" s="56"/>
      <c r="QTE242" s="56"/>
      <c r="QTF242" s="56"/>
      <c r="QTG242" s="56"/>
      <c r="QTH242" s="56"/>
      <c r="QTI242" s="56"/>
      <c r="QTJ242" s="56"/>
      <c r="QTK242" s="56"/>
      <c r="QTL242" s="56"/>
      <c r="QTM242" s="56"/>
      <c r="QTN242" s="56"/>
      <c r="QTO242" s="56"/>
      <c r="QTP242" s="56"/>
      <c r="QTQ242" s="56"/>
      <c r="QTR242" s="56"/>
      <c r="QTS242" s="56"/>
      <c r="QTT242" s="56"/>
      <c r="QTU242" s="56"/>
      <c r="QTV242" s="56"/>
      <c r="QTW242" s="56"/>
      <c r="QTX242" s="56"/>
      <c r="QTY242" s="56"/>
      <c r="QTZ242" s="56"/>
      <c r="QUA242" s="56"/>
      <c r="QUB242" s="56"/>
      <c r="QUC242" s="56"/>
      <c r="QUD242" s="56"/>
      <c r="QUE242" s="56"/>
      <c r="QUF242" s="56"/>
      <c r="QUG242" s="56"/>
      <c r="QUH242" s="56"/>
      <c r="QUI242" s="56"/>
      <c r="QUJ242" s="56"/>
      <c r="QUK242" s="56"/>
      <c r="QUL242" s="56"/>
      <c r="QUM242" s="56"/>
      <c r="QUN242" s="56"/>
      <c r="QUO242" s="56"/>
      <c r="QUP242" s="56"/>
      <c r="QUQ242" s="56"/>
      <c r="QUR242" s="56"/>
      <c r="QUS242" s="56"/>
      <c r="QUT242" s="56"/>
      <c r="QUU242" s="56"/>
      <c r="QUV242" s="56"/>
      <c r="QUW242" s="56"/>
      <c r="QUX242" s="56"/>
      <c r="QUY242" s="56"/>
      <c r="QUZ242" s="56"/>
      <c r="QVA242" s="56"/>
      <c r="QVB242" s="56"/>
      <c r="QVC242" s="56"/>
      <c r="QVD242" s="56"/>
      <c r="QVE242" s="56"/>
      <c r="QVF242" s="56"/>
      <c r="QVG242" s="56"/>
      <c r="QVH242" s="56"/>
      <c r="QVI242" s="56"/>
      <c r="QVJ242" s="56"/>
      <c r="QVK242" s="56"/>
      <c r="QVL242" s="56"/>
      <c r="QVM242" s="56"/>
      <c r="QVN242" s="56"/>
      <c r="QVO242" s="56"/>
      <c r="QVP242" s="56"/>
      <c r="QVQ242" s="56"/>
      <c r="QVR242" s="56"/>
      <c r="QVS242" s="56"/>
      <c r="QVT242" s="56"/>
      <c r="QVU242" s="56"/>
      <c r="QVV242" s="56"/>
      <c r="QVW242" s="56"/>
      <c r="QVX242" s="56"/>
      <c r="QVY242" s="56"/>
      <c r="QVZ242" s="56"/>
      <c r="QWA242" s="56"/>
      <c r="QWB242" s="56"/>
      <c r="QWC242" s="56"/>
      <c r="QWD242" s="56"/>
      <c r="QWE242" s="56"/>
      <c r="QWF242" s="56"/>
      <c r="QWG242" s="56"/>
      <c r="QWH242" s="56"/>
      <c r="QWI242" s="56"/>
      <c r="QWJ242" s="56"/>
      <c r="QWK242" s="56"/>
      <c r="QWL242" s="56"/>
      <c r="QWM242" s="56"/>
      <c r="QWN242" s="56"/>
      <c r="QWO242" s="56"/>
      <c r="QWP242" s="56"/>
      <c r="QWQ242" s="56"/>
      <c r="QWR242" s="56"/>
      <c r="QWS242" s="56"/>
      <c r="QWT242" s="56"/>
      <c r="QWU242" s="56"/>
      <c r="QWV242" s="56"/>
      <c r="QWW242" s="56"/>
      <c r="QWX242" s="56"/>
      <c r="QWY242" s="56"/>
      <c r="QWZ242" s="56"/>
      <c r="QXA242" s="56"/>
      <c r="QXB242" s="56"/>
      <c r="QXC242" s="56"/>
      <c r="QXD242" s="56"/>
      <c r="QXE242" s="56"/>
      <c r="QXF242" s="56"/>
      <c r="QXG242" s="56"/>
      <c r="QXH242" s="56"/>
      <c r="QXI242" s="56"/>
      <c r="QXJ242" s="56"/>
      <c r="QXK242" s="56"/>
      <c r="QXL242" s="56"/>
      <c r="QXM242" s="56"/>
      <c r="QXN242" s="56"/>
      <c r="QXO242" s="56"/>
      <c r="QXP242" s="56"/>
      <c r="QXQ242" s="56"/>
      <c r="QXR242" s="56"/>
      <c r="QXS242" s="56"/>
      <c r="QXT242" s="56"/>
      <c r="QXU242" s="56"/>
      <c r="QXV242" s="56"/>
      <c r="QXW242" s="56"/>
      <c r="QXX242" s="56"/>
      <c r="QXY242" s="56"/>
      <c r="QXZ242" s="56"/>
      <c r="QYA242" s="56"/>
      <c r="QYB242" s="56"/>
      <c r="QYC242" s="56"/>
      <c r="QYD242" s="56"/>
      <c r="QYE242" s="56"/>
      <c r="QYF242" s="56"/>
      <c r="QYG242" s="56"/>
      <c r="QYH242" s="56"/>
      <c r="QYI242" s="56"/>
      <c r="QYJ242" s="56"/>
      <c r="QYK242" s="56"/>
      <c r="QYL242" s="56"/>
      <c r="QYM242" s="56"/>
      <c r="QYN242" s="56"/>
      <c r="QYO242" s="56"/>
      <c r="QYP242" s="56"/>
      <c r="QYQ242" s="56"/>
      <c r="QYR242" s="56"/>
      <c r="QYS242" s="56"/>
      <c r="QYT242" s="56"/>
      <c r="QYU242" s="56"/>
      <c r="QYV242" s="56"/>
      <c r="QYW242" s="56"/>
      <c r="QYX242" s="56"/>
      <c r="QYY242" s="56"/>
      <c r="QYZ242" s="56"/>
      <c r="QZA242" s="56"/>
      <c r="QZB242" s="56"/>
      <c r="QZC242" s="56"/>
      <c r="QZD242" s="56"/>
      <c r="QZE242" s="56"/>
      <c r="QZF242" s="56"/>
      <c r="QZG242" s="56"/>
      <c r="QZH242" s="56"/>
      <c r="QZI242" s="56"/>
      <c r="QZJ242" s="56"/>
      <c r="QZK242" s="56"/>
      <c r="QZL242" s="56"/>
      <c r="QZM242" s="56"/>
      <c r="QZN242" s="56"/>
      <c r="QZO242" s="56"/>
      <c r="QZP242" s="56"/>
      <c r="QZQ242" s="56"/>
      <c r="QZR242" s="56"/>
      <c r="QZS242" s="56"/>
      <c r="QZT242" s="56"/>
      <c r="QZU242" s="56"/>
      <c r="QZV242" s="56"/>
      <c r="QZW242" s="56"/>
      <c r="QZX242" s="56"/>
      <c r="QZY242" s="56"/>
      <c r="QZZ242" s="56"/>
      <c r="RAA242" s="56"/>
      <c r="RAB242" s="56"/>
      <c r="RAC242" s="56"/>
      <c r="RAD242" s="56"/>
      <c r="RAE242" s="56"/>
      <c r="RAF242" s="56"/>
      <c r="RAG242" s="56"/>
      <c r="RAH242" s="56"/>
      <c r="RAI242" s="56"/>
      <c r="RAJ242" s="56"/>
      <c r="RAK242" s="56"/>
      <c r="RAL242" s="56"/>
      <c r="RAM242" s="56"/>
      <c r="RAN242" s="56"/>
      <c r="RAO242" s="56"/>
      <c r="RAP242" s="56"/>
      <c r="RAQ242" s="56"/>
      <c r="RAR242" s="56"/>
      <c r="RAS242" s="56"/>
      <c r="RAT242" s="56"/>
      <c r="RAU242" s="56"/>
      <c r="RAV242" s="56"/>
      <c r="RAW242" s="56"/>
      <c r="RAX242" s="56"/>
      <c r="RAY242" s="56"/>
      <c r="RAZ242" s="56"/>
      <c r="RBA242" s="56"/>
      <c r="RBB242" s="56"/>
      <c r="RBC242" s="56"/>
      <c r="RBD242" s="56"/>
      <c r="RBE242" s="56"/>
      <c r="RBF242" s="56"/>
      <c r="RBG242" s="56"/>
      <c r="RBH242" s="56"/>
      <c r="RBI242" s="56"/>
      <c r="RBJ242" s="56"/>
      <c r="RBK242" s="56"/>
      <c r="RBL242" s="56"/>
      <c r="RBM242" s="56"/>
      <c r="RBN242" s="56"/>
      <c r="RBO242" s="56"/>
      <c r="RBP242" s="56"/>
      <c r="RBQ242" s="56"/>
      <c r="RBR242" s="56"/>
      <c r="RBS242" s="56"/>
      <c r="RBT242" s="56"/>
      <c r="RBU242" s="56"/>
      <c r="RBV242" s="56"/>
      <c r="RBW242" s="56"/>
      <c r="RBX242" s="56"/>
      <c r="RBY242" s="56"/>
      <c r="RBZ242" s="56"/>
      <c r="RCA242" s="56"/>
      <c r="RCB242" s="56"/>
      <c r="RCC242" s="56"/>
      <c r="RCD242" s="56"/>
      <c r="RCE242" s="56"/>
      <c r="RCF242" s="56"/>
      <c r="RCG242" s="56"/>
      <c r="RCH242" s="56"/>
      <c r="RCI242" s="56"/>
      <c r="RCJ242" s="56"/>
      <c r="RCK242" s="56"/>
      <c r="RCL242" s="56"/>
      <c r="RCM242" s="56"/>
      <c r="RCN242" s="56"/>
      <c r="RCO242" s="56"/>
      <c r="RCP242" s="56"/>
      <c r="RCQ242" s="56"/>
      <c r="RCR242" s="56"/>
      <c r="RCS242" s="56"/>
      <c r="RCT242" s="56"/>
      <c r="RCU242" s="56"/>
      <c r="RCV242" s="56"/>
      <c r="RCW242" s="56"/>
      <c r="RCX242" s="56"/>
      <c r="RCY242" s="56"/>
      <c r="RCZ242" s="56"/>
      <c r="RDA242" s="56"/>
      <c r="RDB242" s="56"/>
      <c r="RDC242" s="56"/>
      <c r="RDD242" s="56"/>
      <c r="RDE242" s="56"/>
      <c r="RDF242" s="56"/>
      <c r="RDG242" s="56"/>
      <c r="RDH242" s="56"/>
      <c r="RDI242" s="56"/>
      <c r="RDJ242" s="56"/>
      <c r="RDK242" s="56"/>
      <c r="RDL242" s="56"/>
      <c r="RDM242" s="56"/>
      <c r="RDN242" s="56"/>
      <c r="RDO242" s="56"/>
      <c r="RDP242" s="56"/>
      <c r="RDQ242" s="56"/>
      <c r="RDR242" s="56"/>
      <c r="RDS242" s="56"/>
      <c r="RDT242" s="56"/>
      <c r="RDU242" s="56"/>
      <c r="RDV242" s="56"/>
      <c r="RDW242" s="56"/>
      <c r="RDX242" s="56"/>
      <c r="RDY242" s="56"/>
      <c r="RDZ242" s="56"/>
      <c r="REA242" s="56"/>
      <c r="REB242" s="56"/>
      <c r="REC242" s="56"/>
      <c r="RED242" s="56"/>
      <c r="REE242" s="56"/>
      <c r="REF242" s="56"/>
      <c r="REG242" s="56"/>
      <c r="REH242" s="56"/>
      <c r="REI242" s="56"/>
      <c r="REJ242" s="56"/>
      <c r="REK242" s="56"/>
      <c r="REL242" s="56"/>
      <c r="REM242" s="56"/>
      <c r="REN242" s="56"/>
      <c r="REO242" s="56"/>
      <c r="REP242" s="56"/>
      <c r="REQ242" s="56"/>
      <c r="RER242" s="56"/>
      <c r="RES242" s="56"/>
      <c r="RET242" s="56"/>
      <c r="REU242" s="56"/>
      <c r="REV242" s="56"/>
      <c r="REW242" s="56"/>
      <c r="REX242" s="56"/>
      <c r="REY242" s="56"/>
      <c r="REZ242" s="56"/>
      <c r="RFA242" s="56"/>
      <c r="RFB242" s="56"/>
      <c r="RFC242" s="56"/>
      <c r="RFD242" s="56"/>
      <c r="RFE242" s="56"/>
      <c r="RFF242" s="56"/>
      <c r="RFG242" s="56"/>
      <c r="RFH242" s="56"/>
      <c r="RFI242" s="56"/>
      <c r="RFJ242" s="56"/>
      <c r="RFK242" s="56"/>
      <c r="RFL242" s="56"/>
      <c r="RFM242" s="56"/>
      <c r="RFN242" s="56"/>
      <c r="RFO242" s="56"/>
      <c r="RFP242" s="56"/>
      <c r="RFQ242" s="56"/>
      <c r="RFR242" s="56"/>
      <c r="RFS242" s="56"/>
      <c r="RFT242" s="56"/>
      <c r="RFU242" s="56"/>
      <c r="RFV242" s="56"/>
      <c r="RFW242" s="56"/>
      <c r="RFX242" s="56"/>
      <c r="RFY242" s="56"/>
      <c r="RFZ242" s="56"/>
      <c r="RGA242" s="56"/>
      <c r="RGB242" s="56"/>
      <c r="RGC242" s="56"/>
      <c r="RGD242" s="56"/>
      <c r="RGE242" s="56"/>
      <c r="RGF242" s="56"/>
      <c r="RGG242" s="56"/>
      <c r="RGH242" s="56"/>
      <c r="RGI242" s="56"/>
      <c r="RGJ242" s="56"/>
      <c r="RGK242" s="56"/>
      <c r="RGL242" s="56"/>
      <c r="RGM242" s="56"/>
      <c r="RGN242" s="56"/>
      <c r="RGO242" s="56"/>
      <c r="RGP242" s="56"/>
      <c r="RGQ242" s="56"/>
      <c r="RGR242" s="56"/>
      <c r="RGS242" s="56"/>
      <c r="RGT242" s="56"/>
      <c r="RGU242" s="56"/>
      <c r="RGV242" s="56"/>
      <c r="RGW242" s="56"/>
      <c r="RGX242" s="56"/>
      <c r="RGY242" s="56"/>
      <c r="RGZ242" s="56"/>
      <c r="RHA242" s="56"/>
      <c r="RHB242" s="56"/>
      <c r="RHC242" s="56"/>
      <c r="RHD242" s="56"/>
      <c r="RHE242" s="56"/>
      <c r="RHF242" s="56"/>
      <c r="RHG242" s="56"/>
      <c r="RHH242" s="56"/>
      <c r="RHI242" s="56"/>
      <c r="RHJ242" s="56"/>
      <c r="RHK242" s="56"/>
      <c r="RHL242" s="56"/>
      <c r="RHM242" s="56"/>
      <c r="RHN242" s="56"/>
      <c r="RHO242" s="56"/>
      <c r="RHP242" s="56"/>
      <c r="RHQ242" s="56"/>
      <c r="RHR242" s="56"/>
      <c r="RHS242" s="56"/>
      <c r="RHT242" s="56"/>
      <c r="RHU242" s="56"/>
      <c r="RHV242" s="56"/>
      <c r="RHW242" s="56"/>
      <c r="RHX242" s="56"/>
      <c r="RHY242" s="56"/>
      <c r="RHZ242" s="56"/>
      <c r="RIA242" s="56"/>
      <c r="RIB242" s="56"/>
      <c r="RIC242" s="56"/>
      <c r="RID242" s="56"/>
      <c r="RIE242" s="56"/>
      <c r="RIF242" s="56"/>
      <c r="RIG242" s="56"/>
      <c r="RIH242" s="56"/>
      <c r="RII242" s="56"/>
      <c r="RIJ242" s="56"/>
      <c r="RIK242" s="56"/>
      <c r="RIL242" s="56"/>
      <c r="RIM242" s="56"/>
      <c r="RIN242" s="56"/>
      <c r="RIO242" s="56"/>
      <c r="RIP242" s="56"/>
      <c r="RIQ242" s="56"/>
      <c r="RIR242" s="56"/>
      <c r="RIS242" s="56"/>
      <c r="RIT242" s="56"/>
      <c r="RIU242" s="56"/>
      <c r="RIV242" s="56"/>
      <c r="RIW242" s="56"/>
      <c r="RIX242" s="56"/>
      <c r="RIY242" s="56"/>
      <c r="RIZ242" s="56"/>
      <c r="RJA242" s="56"/>
      <c r="RJB242" s="56"/>
      <c r="RJC242" s="56"/>
      <c r="RJD242" s="56"/>
      <c r="RJE242" s="56"/>
      <c r="RJF242" s="56"/>
      <c r="RJG242" s="56"/>
      <c r="RJH242" s="56"/>
      <c r="RJI242" s="56"/>
      <c r="RJJ242" s="56"/>
      <c r="RJK242" s="56"/>
      <c r="RJL242" s="56"/>
      <c r="RJM242" s="56"/>
      <c r="RJN242" s="56"/>
      <c r="RJO242" s="56"/>
      <c r="RJP242" s="56"/>
      <c r="RJQ242" s="56"/>
      <c r="RJR242" s="56"/>
      <c r="RJS242" s="56"/>
      <c r="RJT242" s="56"/>
      <c r="RJU242" s="56"/>
      <c r="RJV242" s="56"/>
      <c r="RJW242" s="56"/>
      <c r="RJX242" s="56"/>
      <c r="RJY242" s="56"/>
      <c r="RJZ242" s="56"/>
      <c r="RKA242" s="56"/>
      <c r="RKB242" s="56"/>
      <c r="RKC242" s="56"/>
      <c r="RKD242" s="56"/>
      <c r="RKE242" s="56"/>
      <c r="RKF242" s="56"/>
      <c r="RKG242" s="56"/>
      <c r="RKH242" s="56"/>
      <c r="RKI242" s="56"/>
      <c r="RKJ242" s="56"/>
      <c r="RKK242" s="56"/>
      <c r="RKL242" s="56"/>
      <c r="RKM242" s="56"/>
      <c r="RKN242" s="56"/>
      <c r="RKO242" s="56"/>
      <c r="RKP242" s="56"/>
      <c r="RKQ242" s="56"/>
      <c r="RKR242" s="56"/>
      <c r="RKS242" s="56"/>
      <c r="RKT242" s="56"/>
      <c r="RKU242" s="56"/>
      <c r="RKV242" s="56"/>
      <c r="RKW242" s="56"/>
      <c r="RKX242" s="56"/>
      <c r="RKY242" s="56"/>
      <c r="RKZ242" s="56"/>
      <c r="RLA242" s="56"/>
      <c r="RLB242" s="56"/>
      <c r="RLC242" s="56"/>
      <c r="RLD242" s="56"/>
      <c r="RLE242" s="56"/>
      <c r="RLF242" s="56"/>
      <c r="RLG242" s="56"/>
      <c r="RLH242" s="56"/>
      <c r="RLI242" s="56"/>
      <c r="RLJ242" s="56"/>
      <c r="RLK242" s="56"/>
      <c r="RLL242" s="56"/>
      <c r="RLM242" s="56"/>
      <c r="RLN242" s="56"/>
      <c r="RLO242" s="56"/>
      <c r="RLP242" s="56"/>
      <c r="RLQ242" s="56"/>
      <c r="RLR242" s="56"/>
      <c r="RLS242" s="56"/>
      <c r="RLT242" s="56"/>
      <c r="RLU242" s="56"/>
      <c r="RLV242" s="56"/>
      <c r="RLW242" s="56"/>
      <c r="RLX242" s="56"/>
      <c r="RLY242" s="56"/>
      <c r="RLZ242" s="56"/>
      <c r="RMA242" s="56"/>
      <c r="RMB242" s="56"/>
      <c r="RMC242" s="56"/>
      <c r="RMD242" s="56"/>
      <c r="RME242" s="56"/>
      <c r="RMF242" s="56"/>
      <c r="RMG242" s="56"/>
      <c r="RMH242" s="56"/>
      <c r="RMI242" s="56"/>
      <c r="RMJ242" s="56"/>
      <c r="RMK242" s="56"/>
      <c r="RML242" s="56"/>
      <c r="RMM242" s="56"/>
      <c r="RMN242" s="56"/>
      <c r="RMO242" s="56"/>
      <c r="RMP242" s="56"/>
      <c r="RMQ242" s="56"/>
      <c r="RMR242" s="56"/>
      <c r="RMS242" s="56"/>
      <c r="RMT242" s="56"/>
      <c r="RMU242" s="56"/>
      <c r="RMV242" s="56"/>
      <c r="RMW242" s="56"/>
      <c r="RMX242" s="56"/>
      <c r="RMY242" s="56"/>
      <c r="RMZ242" s="56"/>
      <c r="RNA242" s="56"/>
      <c r="RNB242" s="56"/>
      <c r="RNC242" s="56"/>
      <c r="RND242" s="56"/>
      <c r="RNE242" s="56"/>
      <c r="RNF242" s="56"/>
      <c r="RNG242" s="56"/>
      <c r="RNH242" s="56"/>
      <c r="RNI242" s="56"/>
      <c r="RNJ242" s="56"/>
      <c r="RNK242" s="56"/>
      <c r="RNL242" s="56"/>
      <c r="RNM242" s="56"/>
      <c r="RNN242" s="56"/>
      <c r="RNO242" s="56"/>
      <c r="RNP242" s="56"/>
      <c r="RNQ242" s="56"/>
      <c r="RNR242" s="56"/>
      <c r="RNS242" s="56"/>
      <c r="RNT242" s="56"/>
      <c r="RNU242" s="56"/>
      <c r="RNV242" s="56"/>
      <c r="RNW242" s="56"/>
      <c r="RNX242" s="56"/>
      <c r="RNY242" s="56"/>
      <c r="RNZ242" s="56"/>
      <c r="ROA242" s="56"/>
      <c r="ROB242" s="56"/>
      <c r="ROC242" s="56"/>
      <c r="ROD242" s="56"/>
      <c r="ROE242" s="56"/>
      <c r="ROF242" s="56"/>
      <c r="ROG242" s="56"/>
      <c r="ROH242" s="56"/>
      <c r="ROI242" s="56"/>
      <c r="ROJ242" s="56"/>
      <c r="ROK242" s="56"/>
      <c r="ROL242" s="56"/>
      <c r="ROM242" s="56"/>
      <c r="RON242" s="56"/>
      <c r="ROO242" s="56"/>
      <c r="ROP242" s="56"/>
      <c r="ROQ242" s="56"/>
      <c r="ROR242" s="56"/>
      <c r="ROS242" s="56"/>
      <c r="ROT242" s="56"/>
      <c r="ROU242" s="56"/>
      <c r="ROV242" s="56"/>
      <c r="ROW242" s="56"/>
      <c r="ROX242" s="56"/>
      <c r="ROY242" s="56"/>
      <c r="ROZ242" s="56"/>
      <c r="RPA242" s="56"/>
      <c r="RPB242" s="56"/>
      <c r="RPC242" s="56"/>
      <c r="RPD242" s="56"/>
      <c r="RPE242" s="56"/>
      <c r="RPF242" s="56"/>
      <c r="RPG242" s="56"/>
      <c r="RPH242" s="56"/>
      <c r="RPI242" s="56"/>
      <c r="RPJ242" s="56"/>
      <c r="RPK242" s="56"/>
      <c r="RPL242" s="56"/>
      <c r="RPM242" s="56"/>
      <c r="RPN242" s="56"/>
      <c r="RPO242" s="56"/>
      <c r="RPP242" s="56"/>
      <c r="RPQ242" s="56"/>
      <c r="RPR242" s="56"/>
      <c r="RPS242" s="56"/>
      <c r="RPT242" s="56"/>
      <c r="RPU242" s="56"/>
      <c r="RPV242" s="56"/>
      <c r="RPW242" s="56"/>
      <c r="RPX242" s="56"/>
      <c r="RPY242" s="56"/>
      <c r="RPZ242" s="56"/>
      <c r="RQA242" s="56"/>
      <c r="RQB242" s="56"/>
      <c r="RQC242" s="56"/>
      <c r="RQD242" s="56"/>
      <c r="RQE242" s="56"/>
      <c r="RQF242" s="56"/>
      <c r="RQG242" s="56"/>
      <c r="RQH242" s="56"/>
      <c r="RQI242" s="56"/>
      <c r="RQJ242" s="56"/>
      <c r="RQK242" s="56"/>
      <c r="RQL242" s="56"/>
      <c r="RQM242" s="56"/>
      <c r="RQN242" s="56"/>
      <c r="RQO242" s="56"/>
      <c r="RQP242" s="56"/>
      <c r="RQQ242" s="56"/>
      <c r="RQR242" s="56"/>
      <c r="RQS242" s="56"/>
      <c r="RQT242" s="56"/>
      <c r="RQU242" s="56"/>
      <c r="RQV242" s="56"/>
      <c r="RQW242" s="56"/>
      <c r="RQX242" s="56"/>
      <c r="RQY242" s="56"/>
      <c r="RQZ242" s="56"/>
      <c r="RRA242" s="56"/>
      <c r="RRB242" s="56"/>
      <c r="RRC242" s="56"/>
      <c r="RRD242" s="56"/>
      <c r="RRE242" s="56"/>
      <c r="RRF242" s="56"/>
      <c r="RRG242" s="56"/>
      <c r="RRH242" s="56"/>
      <c r="RRI242" s="56"/>
      <c r="RRJ242" s="56"/>
      <c r="RRK242" s="56"/>
      <c r="RRL242" s="56"/>
      <c r="RRM242" s="56"/>
      <c r="RRN242" s="56"/>
      <c r="RRO242" s="56"/>
      <c r="RRP242" s="56"/>
      <c r="RRQ242" s="56"/>
      <c r="RRR242" s="56"/>
      <c r="RRS242" s="56"/>
      <c r="RRT242" s="56"/>
      <c r="RRU242" s="56"/>
      <c r="RRV242" s="56"/>
      <c r="RRW242" s="56"/>
      <c r="RRX242" s="56"/>
      <c r="RRY242" s="56"/>
      <c r="RRZ242" s="56"/>
      <c r="RSA242" s="56"/>
      <c r="RSB242" s="56"/>
      <c r="RSC242" s="56"/>
      <c r="RSD242" s="56"/>
      <c r="RSE242" s="56"/>
      <c r="RSF242" s="56"/>
      <c r="RSG242" s="56"/>
      <c r="RSH242" s="56"/>
      <c r="RSI242" s="56"/>
      <c r="RSJ242" s="56"/>
      <c r="RSK242" s="56"/>
      <c r="RSL242" s="56"/>
      <c r="RSM242" s="56"/>
      <c r="RSN242" s="56"/>
      <c r="RSO242" s="56"/>
      <c r="RSP242" s="56"/>
      <c r="RSQ242" s="56"/>
      <c r="RSR242" s="56"/>
      <c r="RSS242" s="56"/>
      <c r="RST242" s="56"/>
      <c r="RSU242" s="56"/>
      <c r="RSV242" s="56"/>
      <c r="RSW242" s="56"/>
      <c r="RSX242" s="56"/>
      <c r="RSY242" s="56"/>
      <c r="RSZ242" s="56"/>
      <c r="RTA242" s="56"/>
      <c r="RTB242" s="56"/>
      <c r="RTC242" s="56"/>
      <c r="RTD242" s="56"/>
      <c r="RTE242" s="56"/>
      <c r="RTF242" s="56"/>
      <c r="RTG242" s="56"/>
      <c r="RTH242" s="56"/>
      <c r="RTI242" s="56"/>
      <c r="RTJ242" s="56"/>
      <c r="RTK242" s="56"/>
      <c r="RTL242" s="56"/>
      <c r="RTM242" s="56"/>
      <c r="RTN242" s="56"/>
      <c r="RTO242" s="56"/>
      <c r="RTP242" s="56"/>
      <c r="RTQ242" s="56"/>
      <c r="RTR242" s="56"/>
      <c r="RTS242" s="56"/>
      <c r="RTT242" s="56"/>
      <c r="RTU242" s="56"/>
      <c r="RTV242" s="56"/>
      <c r="RTW242" s="56"/>
      <c r="RTX242" s="56"/>
      <c r="RTY242" s="56"/>
      <c r="RTZ242" s="56"/>
      <c r="RUA242" s="56"/>
      <c r="RUB242" s="56"/>
      <c r="RUC242" s="56"/>
      <c r="RUD242" s="56"/>
      <c r="RUE242" s="56"/>
      <c r="RUF242" s="56"/>
      <c r="RUG242" s="56"/>
      <c r="RUH242" s="56"/>
      <c r="RUI242" s="56"/>
      <c r="RUJ242" s="56"/>
      <c r="RUK242" s="56"/>
      <c r="RUL242" s="56"/>
      <c r="RUM242" s="56"/>
      <c r="RUN242" s="56"/>
      <c r="RUO242" s="56"/>
      <c r="RUP242" s="56"/>
      <c r="RUQ242" s="56"/>
      <c r="RUR242" s="56"/>
      <c r="RUS242" s="56"/>
      <c r="RUT242" s="56"/>
      <c r="RUU242" s="56"/>
      <c r="RUV242" s="56"/>
      <c r="RUW242" s="56"/>
      <c r="RUX242" s="56"/>
      <c r="RUY242" s="56"/>
      <c r="RUZ242" s="56"/>
      <c r="RVA242" s="56"/>
      <c r="RVB242" s="56"/>
      <c r="RVC242" s="56"/>
      <c r="RVD242" s="56"/>
      <c r="RVE242" s="56"/>
      <c r="RVF242" s="56"/>
      <c r="RVG242" s="56"/>
      <c r="RVH242" s="56"/>
      <c r="RVI242" s="56"/>
      <c r="RVJ242" s="56"/>
      <c r="RVK242" s="56"/>
      <c r="RVL242" s="56"/>
      <c r="RVM242" s="56"/>
      <c r="RVN242" s="56"/>
      <c r="RVO242" s="56"/>
      <c r="RVP242" s="56"/>
      <c r="RVQ242" s="56"/>
      <c r="RVR242" s="56"/>
      <c r="RVS242" s="56"/>
      <c r="RVT242" s="56"/>
      <c r="RVU242" s="56"/>
      <c r="RVV242" s="56"/>
      <c r="RVW242" s="56"/>
      <c r="RVX242" s="56"/>
      <c r="RVY242" s="56"/>
      <c r="RVZ242" s="56"/>
      <c r="RWA242" s="56"/>
      <c r="RWB242" s="56"/>
      <c r="RWC242" s="56"/>
      <c r="RWD242" s="56"/>
      <c r="RWE242" s="56"/>
      <c r="RWF242" s="56"/>
      <c r="RWG242" s="56"/>
      <c r="RWH242" s="56"/>
      <c r="RWI242" s="56"/>
      <c r="RWJ242" s="56"/>
      <c r="RWK242" s="56"/>
      <c r="RWL242" s="56"/>
      <c r="RWM242" s="56"/>
      <c r="RWN242" s="56"/>
      <c r="RWO242" s="56"/>
      <c r="RWP242" s="56"/>
      <c r="RWQ242" s="56"/>
      <c r="RWR242" s="56"/>
      <c r="RWS242" s="56"/>
      <c r="RWT242" s="56"/>
      <c r="RWU242" s="56"/>
      <c r="RWV242" s="56"/>
      <c r="RWW242" s="56"/>
      <c r="RWX242" s="56"/>
      <c r="RWY242" s="56"/>
      <c r="RWZ242" s="56"/>
      <c r="RXA242" s="56"/>
      <c r="RXB242" s="56"/>
      <c r="RXC242" s="56"/>
      <c r="RXD242" s="56"/>
      <c r="RXE242" s="56"/>
      <c r="RXF242" s="56"/>
      <c r="RXG242" s="56"/>
      <c r="RXH242" s="56"/>
      <c r="RXI242" s="56"/>
      <c r="RXJ242" s="56"/>
      <c r="RXK242" s="56"/>
      <c r="RXL242" s="56"/>
      <c r="RXM242" s="56"/>
      <c r="RXN242" s="56"/>
      <c r="RXO242" s="56"/>
      <c r="RXP242" s="56"/>
      <c r="RXQ242" s="56"/>
      <c r="RXR242" s="56"/>
      <c r="RXS242" s="56"/>
      <c r="RXT242" s="56"/>
      <c r="RXU242" s="56"/>
      <c r="RXV242" s="56"/>
      <c r="RXW242" s="56"/>
      <c r="RXX242" s="56"/>
      <c r="RXY242" s="56"/>
      <c r="RXZ242" s="56"/>
      <c r="RYA242" s="56"/>
      <c r="RYB242" s="56"/>
      <c r="RYC242" s="56"/>
      <c r="RYD242" s="56"/>
      <c r="RYE242" s="56"/>
      <c r="RYF242" s="56"/>
      <c r="RYG242" s="56"/>
      <c r="RYH242" s="56"/>
      <c r="RYI242" s="56"/>
      <c r="RYJ242" s="56"/>
      <c r="RYK242" s="56"/>
      <c r="RYL242" s="56"/>
      <c r="RYM242" s="56"/>
      <c r="RYN242" s="56"/>
      <c r="RYO242" s="56"/>
      <c r="RYP242" s="56"/>
      <c r="RYQ242" s="56"/>
      <c r="RYR242" s="56"/>
      <c r="RYS242" s="56"/>
      <c r="RYT242" s="56"/>
      <c r="RYU242" s="56"/>
      <c r="RYV242" s="56"/>
      <c r="RYW242" s="56"/>
      <c r="RYX242" s="56"/>
      <c r="RYY242" s="56"/>
      <c r="RYZ242" s="56"/>
      <c r="RZA242" s="56"/>
      <c r="RZB242" s="56"/>
      <c r="RZC242" s="56"/>
      <c r="RZD242" s="56"/>
      <c r="RZE242" s="56"/>
      <c r="RZF242" s="56"/>
      <c r="RZG242" s="56"/>
      <c r="RZH242" s="56"/>
      <c r="RZI242" s="56"/>
      <c r="RZJ242" s="56"/>
      <c r="RZK242" s="56"/>
      <c r="RZL242" s="56"/>
      <c r="RZM242" s="56"/>
      <c r="RZN242" s="56"/>
      <c r="RZO242" s="56"/>
      <c r="RZP242" s="56"/>
      <c r="RZQ242" s="56"/>
      <c r="RZR242" s="56"/>
      <c r="RZS242" s="56"/>
      <c r="RZT242" s="56"/>
      <c r="RZU242" s="56"/>
      <c r="RZV242" s="56"/>
      <c r="RZW242" s="56"/>
      <c r="RZX242" s="56"/>
      <c r="RZY242" s="56"/>
      <c r="RZZ242" s="56"/>
      <c r="SAA242" s="56"/>
      <c r="SAB242" s="56"/>
      <c r="SAC242" s="56"/>
      <c r="SAD242" s="56"/>
      <c r="SAE242" s="56"/>
      <c r="SAF242" s="56"/>
      <c r="SAG242" s="56"/>
      <c r="SAH242" s="56"/>
      <c r="SAI242" s="56"/>
      <c r="SAJ242" s="56"/>
      <c r="SAK242" s="56"/>
      <c r="SAL242" s="56"/>
      <c r="SAM242" s="56"/>
      <c r="SAN242" s="56"/>
      <c r="SAO242" s="56"/>
      <c r="SAP242" s="56"/>
      <c r="SAQ242" s="56"/>
      <c r="SAR242" s="56"/>
      <c r="SAS242" s="56"/>
      <c r="SAT242" s="56"/>
      <c r="SAU242" s="56"/>
      <c r="SAV242" s="56"/>
      <c r="SAW242" s="56"/>
      <c r="SAX242" s="56"/>
      <c r="SAY242" s="56"/>
      <c r="SAZ242" s="56"/>
      <c r="SBA242" s="56"/>
      <c r="SBB242" s="56"/>
      <c r="SBC242" s="56"/>
      <c r="SBD242" s="56"/>
      <c r="SBE242" s="56"/>
      <c r="SBF242" s="56"/>
      <c r="SBG242" s="56"/>
      <c r="SBH242" s="56"/>
      <c r="SBI242" s="56"/>
      <c r="SBJ242" s="56"/>
      <c r="SBK242" s="56"/>
      <c r="SBL242" s="56"/>
      <c r="SBM242" s="56"/>
      <c r="SBN242" s="56"/>
      <c r="SBO242" s="56"/>
      <c r="SBP242" s="56"/>
      <c r="SBQ242" s="56"/>
      <c r="SBR242" s="56"/>
      <c r="SBS242" s="56"/>
      <c r="SBT242" s="56"/>
      <c r="SBU242" s="56"/>
      <c r="SBV242" s="56"/>
      <c r="SBW242" s="56"/>
      <c r="SBX242" s="56"/>
      <c r="SBY242" s="56"/>
      <c r="SBZ242" s="56"/>
      <c r="SCA242" s="56"/>
      <c r="SCB242" s="56"/>
      <c r="SCC242" s="56"/>
      <c r="SCD242" s="56"/>
      <c r="SCE242" s="56"/>
      <c r="SCF242" s="56"/>
      <c r="SCG242" s="56"/>
      <c r="SCH242" s="56"/>
      <c r="SCI242" s="56"/>
      <c r="SCJ242" s="56"/>
      <c r="SCK242" s="56"/>
      <c r="SCL242" s="56"/>
      <c r="SCM242" s="56"/>
      <c r="SCN242" s="56"/>
      <c r="SCO242" s="56"/>
      <c r="SCP242" s="56"/>
      <c r="SCQ242" s="56"/>
      <c r="SCR242" s="56"/>
      <c r="SCS242" s="56"/>
      <c r="SCT242" s="56"/>
      <c r="SCU242" s="56"/>
      <c r="SCV242" s="56"/>
      <c r="SCW242" s="56"/>
      <c r="SCX242" s="56"/>
      <c r="SCY242" s="56"/>
      <c r="SCZ242" s="56"/>
      <c r="SDA242" s="56"/>
      <c r="SDB242" s="56"/>
      <c r="SDC242" s="56"/>
      <c r="SDD242" s="56"/>
      <c r="SDE242" s="56"/>
      <c r="SDF242" s="56"/>
      <c r="SDG242" s="56"/>
      <c r="SDH242" s="56"/>
      <c r="SDI242" s="56"/>
      <c r="SDJ242" s="56"/>
      <c r="SDK242" s="56"/>
      <c r="SDL242" s="56"/>
      <c r="SDM242" s="56"/>
      <c r="SDN242" s="56"/>
      <c r="SDO242" s="56"/>
      <c r="SDP242" s="56"/>
      <c r="SDQ242" s="56"/>
      <c r="SDR242" s="56"/>
      <c r="SDS242" s="56"/>
      <c r="SDT242" s="56"/>
      <c r="SDU242" s="56"/>
      <c r="SDV242" s="56"/>
      <c r="SDW242" s="56"/>
      <c r="SDX242" s="56"/>
      <c r="SDY242" s="56"/>
      <c r="SDZ242" s="56"/>
      <c r="SEA242" s="56"/>
      <c r="SEB242" s="56"/>
      <c r="SEC242" s="56"/>
      <c r="SED242" s="56"/>
      <c r="SEE242" s="56"/>
      <c r="SEF242" s="56"/>
      <c r="SEG242" s="56"/>
      <c r="SEH242" s="56"/>
      <c r="SEI242" s="56"/>
      <c r="SEJ242" s="56"/>
      <c r="SEK242" s="56"/>
      <c r="SEL242" s="56"/>
      <c r="SEM242" s="56"/>
      <c r="SEN242" s="56"/>
      <c r="SEO242" s="56"/>
      <c r="SEP242" s="56"/>
      <c r="SEQ242" s="56"/>
      <c r="SER242" s="56"/>
      <c r="SES242" s="56"/>
      <c r="SET242" s="56"/>
      <c r="SEU242" s="56"/>
      <c r="SEV242" s="56"/>
      <c r="SEW242" s="56"/>
      <c r="SEX242" s="56"/>
      <c r="SEY242" s="56"/>
      <c r="SEZ242" s="56"/>
      <c r="SFA242" s="56"/>
      <c r="SFB242" s="56"/>
      <c r="SFC242" s="56"/>
      <c r="SFD242" s="56"/>
      <c r="SFE242" s="56"/>
      <c r="SFF242" s="56"/>
      <c r="SFG242" s="56"/>
      <c r="SFH242" s="56"/>
      <c r="SFI242" s="56"/>
      <c r="SFJ242" s="56"/>
      <c r="SFK242" s="56"/>
      <c r="SFL242" s="56"/>
      <c r="SFM242" s="56"/>
      <c r="SFN242" s="56"/>
      <c r="SFO242" s="56"/>
      <c r="SFP242" s="56"/>
      <c r="SFQ242" s="56"/>
      <c r="SFR242" s="56"/>
      <c r="SFS242" s="56"/>
      <c r="SFT242" s="56"/>
      <c r="SFU242" s="56"/>
      <c r="SFV242" s="56"/>
      <c r="SFW242" s="56"/>
      <c r="SFX242" s="56"/>
      <c r="SFY242" s="56"/>
      <c r="SFZ242" s="56"/>
      <c r="SGA242" s="56"/>
      <c r="SGB242" s="56"/>
      <c r="SGC242" s="56"/>
      <c r="SGD242" s="56"/>
      <c r="SGE242" s="56"/>
      <c r="SGF242" s="56"/>
      <c r="SGG242" s="56"/>
      <c r="SGH242" s="56"/>
      <c r="SGI242" s="56"/>
      <c r="SGJ242" s="56"/>
      <c r="SGK242" s="56"/>
      <c r="SGL242" s="56"/>
      <c r="SGM242" s="56"/>
      <c r="SGN242" s="56"/>
      <c r="SGO242" s="56"/>
      <c r="SGP242" s="56"/>
      <c r="SGQ242" s="56"/>
      <c r="SGR242" s="56"/>
      <c r="SGS242" s="56"/>
      <c r="SGT242" s="56"/>
      <c r="SGU242" s="56"/>
      <c r="SGV242" s="56"/>
      <c r="SGW242" s="56"/>
      <c r="SGX242" s="56"/>
      <c r="SGY242" s="56"/>
      <c r="SGZ242" s="56"/>
      <c r="SHA242" s="56"/>
      <c r="SHB242" s="56"/>
      <c r="SHC242" s="56"/>
      <c r="SHD242" s="56"/>
      <c r="SHE242" s="56"/>
      <c r="SHF242" s="56"/>
      <c r="SHG242" s="56"/>
      <c r="SHH242" s="56"/>
      <c r="SHI242" s="56"/>
      <c r="SHJ242" s="56"/>
      <c r="SHK242" s="56"/>
      <c r="SHL242" s="56"/>
      <c r="SHM242" s="56"/>
      <c r="SHN242" s="56"/>
      <c r="SHO242" s="56"/>
      <c r="SHP242" s="56"/>
      <c r="SHQ242" s="56"/>
      <c r="SHR242" s="56"/>
      <c r="SHS242" s="56"/>
      <c r="SHT242" s="56"/>
      <c r="SHU242" s="56"/>
      <c r="SHV242" s="56"/>
      <c r="SHW242" s="56"/>
      <c r="SHX242" s="56"/>
      <c r="SHY242" s="56"/>
      <c r="SHZ242" s="56"/>
      <c r="SIA242" s="56"/>
      <c r="SIB242" s="56"/>
      <c r="SIC242" s="56"/>
      <c r="SID242" s="56"/>
      <c r="SIE242" s="56"/>
      <c r="SIF242" s="56"/>
      <c r="SIG242" s="56"/>
      <c r="SIH242" s="56"/>
      <c r="SII242" s="56"/>
      <c r="SIJ242" s="56"/>
      <c r="SIK242" s="56"/>
      <c r="SIL242" s="56"/>
      <c r="SIM242" s="56"/>
      <c r="SIN242" s="56"/>
      <c r="SIO242" s="56"/>
      <c r="SIP242" s="56"/>
      <c r="SIQ242" s="56"/>
      <c r="SIR242" s="56"/>
      <c r="SIS242" s="56"/>
      <c r="SIT242" s="56"/>
      <c r="SIU242" s="56"/>
      <c r="SIV242" s="56"/>
      <c r="SIW242" s="56"/>
      <c r="SIX242" s="56"/>
      <c r="SIY242" s="56"/>
      <c r="SIZ242" s="56"/>
      <c r="SJA242" s="56"/>
      <c r="SJB242" s="56"/>
      <c r="SJC242" s="56"/>
      <c r="SJD242" s="56"/>
      <c r="SJE242" s="56"/>
      <c r="SJF242" s="56"/>
      <c r="SJG242" s="56"/>
      <c r="SJH242" s="56"/>
      <c r="SJI242" s="56"/>
      <c r="SJJ242" s="56"/>
      <c r="SJK242" s="56"/>
      <c r="SJL242" s="56"/>
      <c r="SJM242" s="56"/>
      <c r="SJN242" s="56"/>
      <c r="SJO242" s="56"/>
      <c r="SJP242" s="56"/>
      <c r="SJQ242" s="56"/>
      <c r="SJR242" s="56"/>
      <c r="SJS242" s="56"/>
      <c r="SJT242" s="56"/>
      <c r="SJU242" s="56"/>
      <c r="SJV242" s="56"/>
      <c r="SJW242" s="56"/>
      <c r="SJX242" s="56"/>
      <c r="SJY242" s="56"/>
      <c r="SJZ242" s="56"/>
      <c r="SKA242" s="56"/>
      <c r="SKB242" s="56"/>
      <c r="SKC242" s="56"/>
      <c r="SKD242" s="56"/>
      <c r="SKE242" s="56"/>
      <c r="SKF242" s="56"/>
      <c r="SKG242" s="56"/>
      <c r="SKH242" s="56"/>
      <c r="SKI242" s="56"/>
      <c r="SKJ242" s="56"/>
      <c r="SKK242" s="56"/>
      <c r="SKL242" s="56"/>
      <c r="SKM242" s="56"/>
      <c r="SKN242" s="56"/>
      <c r="SKO242" s="56"/>
      <c r="SKP242" s="56"/>
      <c r="SKQ242" s="56"/>
      <c r="SKR242" s="56"/>
      <c r="SKS242" s="56"/>
      <c r="SKT242" s="56"/>
      <c r="SKU242" s="56"/>
      <c r="SKV242" s="56"/>
      <c r="SKW242" s="56"/>
      <c r="SKX242" s="56"/>
      <c r="SKY242" s="56"/>
      <c r="SKZ242" s="56"/>
      <c r="SLA242" s="56"/>
      <c r="SLB242" s="56"/>
      <c r="SLC242" s="56"/>
      <c r="SLD242" s="56"/>
      <c r="SLE242" s="56"/>
      <c r="SLF242" s="56"/>
      <c r="SLG242" s="56"/>
      <c r="SLH242" s="56"/>
      <c r="SLI242" s="56"/>
      <c r="SLJ242" s="56"/>
      <c r="SLK242" s="56"/>
      <c r="SLL242" s="56"/>
      <c r="SLM242" s="56"/>
      <c r="SLN242" s="56"/>
      <c r="SLO242" s="56"/>
      <c r="SLP242" s="56"/>
      <c r="SLQ242" s="56"/>
      <c r="SLR242" s="56"/>
      <c r="SLS242" s="56"/>
      <c r="SLT242" s="56"/>
      <c r="SLU242" s="56"/>
      <c r="SLV242" s="56"/>
      <c r="SLW242" s="56"/>
      <c r="SLX242" s="56"/>
      <c r="SLY242" s="56"/>
      <c r="SLZ242" s="56"/>
      <c r="SMA242" s="56"/>
      <c r="SMB242" s="56"/>
      <c r="SMC242" s="56"/>
      <c r="SMD242" s="56"/>
      <c r="SME242" s="56"/>
      <c r="SMF242" s="56"/>
      <c r="SMG242" s="56"/>
      <c r="SMH242" s="56"/>
      <c r="SMI242" s="56"/>
      <c r="SMJ242" s="56"/>
      <c r="SMK242" s="56"/>
      <c r="SML242" s="56"/>
      <c r="SMM242" s="56"/>
      <c r="SMN242" s="56"/>
      <c r="SMO242" s="56"/>
      <c r="SMP242" s="56"/>
      <c r="SMQ242" s="56"/>
      <c r="SMR242" s="56"/>
      <c r="SMS242" s="56"/>
      <c r="SMT242" s="56"/>
      <c r="SMU242" s="56"/>
      <c r="SMV242" s="56"/>
      <c r="SMW242" s="56"/>
      <c r="SMX242" s="56"/>
      <c r="SMY242" s="56"/>
      <c r="SMZ242" s="56"/>
      <c r="SNA242" s="56"/>
      <c r="SNB242" s="56"/>
      <c r="SNC242" s="56"/>
      <c r="SND242" s="56"/>
      <c r="SNE242" s="56"/>
      <c r="SNF242" s="56"/>
      <c r="SNG242" s="56"/>
      <c r="SNH242" s="56"/>
      <c r="SNI242" s="56"/>
      <c r="SNJ242" s="56"/>
      <c r="SNK242" s="56"/>
      <c r="SNL242" s="56"/>
      <c r="SNM242" s="56"/>
      <c r="SNN242" s="56"/>
      <c r="SNO242" s="56"/>
      <c r="SNP242" s="56"/>
      <c r="SNQ242" s="56"/>
      <c r="SNR242" s="56"/>
      <c r="SNS242" s="56"/>
      <c r="SNT242" s="56"/>
      <c r="SNU242" s="56"/>
      <c r="SNV242" s="56"/>
      <c r="SNW242" s="56"/>
      <c r="SNX242" s="56"/>
      <c r="SNY242" s="56"/>
      <c r="SNZ242" s="56"/>
      <c r="SOA242" s="56"/>
      <c r="SOB242" s="56"/>
      <c r="SOC242" s="56"/>
      <c r="SOD242" s="56"/>
      <c r="SOE242" s="56"/>
      <c r="SOF242" s="56"/>
      <c r="SOG242" s="56"/>
      <c r="SOH242" s="56"/>
      <c r="SOI242" s="56"/>
      <c r="SOJ242" s="56"/>
      <c r="SOK242" s="56"/>
      <c r="SOL242" s="56"/>
      <c r="SOM242" s="56"/>
      <c r="SON242" s="56"/>
      <c r="SOO242" s="56"/>
      <c r="SOP242" s="56"/>
      <c r="SOQ242" s="56"/>
      <c r="SOR242" s="56"/>
      <c r="SOS242" s="56"/>
      <c r="SOT242" s="56"/>
      <c r="SOU242" s="56"/>
      <c r="SOV242" s="56"/>
      <c r="SOW242" s="56"/>
      <c r="SOX242" s="56"/>
      <c r="SOY242" s="56"/>
      <c r="SOZ242" s="56"/>
      <c r="SPA242" s="56"/>
      <c r="SPB242" s="56"/>
      <c r="SPC242" s="56"/>
      <c r="SPD242" s="56"/>
      <c r="SPE242" s="56"/>
      <c r="SPF242" s="56"/>
      <c r="SPG242" s="56"/>
      <c r="SPH242" s="56"/>
      <c r="SPI242" s="56"/>
      <c r="SPJ242" s="56"/>
      <c r="SPK242" s="56"/>
      <c r="SPL242" s="56"/>
      <c r="SPM242" s="56"/>
      <c r="SPN242" s="56"/>
      <c r="SPO242" s="56"/>
      <c r="SPP242" s="56"/>
      <c r="SPQ242" s="56"/>
      <c r="SPR242" s="56"/>
      <c r="SPS242" s="56"/>
      <c r="SPT242" s="56"/>
      <c r="SPU242" s="56"/>
      <c r="SPV242" s="56"/>
      <c r="SPW242" s="56"/>
      <c r="SPX242" s="56"/>
      <c r="SPY242" s="56"/>
      <c r="SPZ242" s="56"/>
      <c r="SQA242" s="56"/>
      <c r="SQB242" s="56"/>
      <c r="SQC242" s="56"/>
      <c r="SQD242" s="56"/>
      <c r="SQE242" s="56"/>
      <c r="SQF242" s="56"/>
      <c r="SQG242" s="56"/>
      <c r="SQH242" s="56"/>
      <c r="SQI242" s="56"/>
      <c r="SQJ242" s="56"/>
      <c r="SQK242" s="56"/>
      <c r="SQL242" s="56"/>
      <c r="SQM242" s="56"/>
      <c r="SQN242" s="56"/>
      <c r="SQO242" s="56"/>
      <c r="SQP242" s="56"/>
      <c r="SQQ242" s="56"/>
      <c r="SQR242" s="56"/>
      <c r="SQS242" s="56"/>
      <c r="SQT242" s="56"/>
      <c r="SQU242" s="56"/>
      <c r="SQV242" s="56"/>
      <c r="SQW242" s="56"/>
      <c r="SQX242" s="56"/>
      <c r="SQY242" s="56"/>
      <c r="SQZ242" s="56"/>
      <c r="SRA242" s="56"/>
      <c r="SRB242" s="56"/>
      <c r="SRC242" s="56"/>
      <c r="SRD242" s="56"/>
      <c r="SRE242" s="56"/>
      <c r="SRF242" s="56"/>
      <c r="SRG242" s="56"/>
      <c r="SRH242" s="56"/>
      <c r="SRI242" s="56"/>
      <c r="SRJ242" s="56"/>
      <c r="SRK242" s="56"/>
      <c r="SRL242" s="56"/>
      <c r="SRM242" s="56"/>
      <c r="SRN242" s="56"/>
      <c r="SRO242" s="56"/>
      <c r="SRP242" s="56"/>
      <c r="SRQ242" s="56"/>
      <c r="SRR242" s="56"/>
      <c r="SRS242" s="56"/>
      <c r="SRT242" s="56"/>
      <c r="SRU242" s="56"/>
      <c r="SRV242" s="56"/>
      <c r="SRW242" s="56"/>
      <c r="SRX242" s="56"/>
      <c r="SRY242" s="56"/>
      <c r="SRZ242" s="56"/>
      <c r="SSA242" s="56"/>
      <c r="SSB242" s="56"/>
      <c r="SSC242" s="56"/>
      <c r="SSD242" s="56"/>
      <c r="SSE242" s="56"/>
      <c r="SSF242" s="56"/>
      <c r="SSG242" s="56"/>
      <c r="SSH242" s="56"/>
      <c r="SSI242" s="56"/>
      <c r="SSJ242" s="56"/>
      <c r="SSK242" s="56"/>
      <c r="SSL242" s="56"/>
      <c r="SSM242" s="56"/>
      <c r="SSN242" s="56"/>
      <c r="SSO242" s="56"/>
      <c r="SSP242" s="56"/>
      <c r="SSQ242" s="56"/>
      <c r="SSR242" s="56"/>
      <c r="SSS242" s="56"/>
      <c r="SST242" s="56"/>
      <c r="SSU242" s="56"/>
      <c r="SSV242" s="56"/>
      <c r="SSW242" s="56"/>
      <c r="SSX242" s="56"/>
      <c r="SSY242" s="56"/>
      <c r="SSZ242" s="56"/>
      <c r="STA242" s="56"/>
      <c r="STB242" s="56"/>
      <c r="STC242" s="56"/>
      <c r="STD242" s="56"/>
      <c r="STE242" s="56"/>
      <c r="STF242" s="56"/>
      <c r="STG242" s="56"/>
      <c r="STH242" s="56"/>
      <c r="STI242" s="56"/>
      <c r="STJ242" s="56"/>
      <c r="STK242" s="56"/>
      <c r="STL242" s="56"/>
      <c r="STM242" s="56"/>
      <c r="STN242" s="56"/>
      <c r="STO242" s="56"/>
      <c r="STP242" s="56"/>
      <c r="STQ242" s="56"/>
      <c r="STR242" s="56"/>
      <c r="STS242" s="56"/>
      <c r="STT242" s="56"/>
      <c r="STU242" s="56"/>
      <c r="STV242" s="56"/>
      <c r="STW242" s="56"/>
      <c r="STX242" s="56"/>
      <c r="STY242" s="56"/>
      <c r="STZ242" s="56"/>
      <c r="SUA242" s="56"/>
      <c r="SUB242" s="56"/>
      <c r="SUC242" s="56"/>
      <c r="SUD242" s="56"/>
      <c r="SUE242" s="56"/>
      <c r="SUF242" s="56"/>
      <c r="SUG242" s="56"/>
      <c r="SUH242" s="56"/>
      <c r="SUI242" s="56"/>
      <c r="SUJ242" s="56"/>
      <c r="SUK242" s="56"/>
      <c r="SUL242" s="56"/>
      <c r="SUM242" s="56"/>
      <c r="SUN242" s="56"/>
      <c r="SUO242" s="56"/>
      <c r="SUP242" s="56"/>
      <c r="SUQ242" s="56"/>
      <c r="SUR242" s="56"/>
      <c r="SUS242" s="56"/>
      <c r="SUT242" s="56"/>
      <c r="SUU242" s="56"/>
      <c r="SUV242" s="56"/>
      <c r="SUW242" s="56"/>
      <c r="SUX242" s="56"/>
      <c r="SUY242" s="56"/>
      <c r="SUZ242" s="56"/>
      <c r="SVA242" s="56"/>
      <c r="SVB242" s="56"/>
      <c r="SVC242" s="56"/>
      <c r="SVD242" s="56"/>
      <c r="SVE242" s="56"/>
      <c r="SVF242" s="56"/>
      <c r="SVG242" s="56"/>
      <c r="SVH242" s="56"/>
      <c r="SVI242" s="56"/>
      <c r="SVJ242" s="56"/>
      <c r="SVK242" s="56"/>
      <c r="SVL242" s="56"/>
      <c r="SVM242" s="56"/>
      <c r="SVN242" s="56"/>
      <c r="SVO242" s="56"/>
      <c r="SVP242" s="56"/>
      <c r="SVQ242" s="56"/>
      <c r="SVR242" s="56"/>
      <c r="SVS242" s="56"/>
      <c r="SVT242" s="56"/>
      <c r="SVU242" s="56"/>
      <c r="SVV242" s="56"/>
      <c r="SVW242" s="56"/>
      <c r="SVX242" s="56"/>
      <c r="SVY242" s="56"/>
      <c r="SVZ242" s="56"/>
      <c r="SWA242" s="56"/>
      <c r="SWB242" s="56"/>
      <c r="SWC242" s="56"/>
      <c r="SWD242" s="56"/>
      <c r="SWE242" s="56"/>
      <c r="SWF242" s="56"/>
      <c r="SWG242" s="56"/>
      <c r="SWH242" s="56"/>
      <c r="SWI242" s="56"/>
      <c r="SWJ242" s="56"/>
      <c r="SWK242" s="56"/>
      <c r="SWL242" s="56"/>
      <c r="SWM242" s="56"/>
      <c r="SWN242" s="56"/>
      <c r="SWO242" s="56"/>
      <c r="SWP242" s="56"/>
      <c r="SWQ242" s="56"/>
      <c r="SWR242" s="56"/>
      <c r="SWS242" s="56"/>
      <c r="SWT242" s="56"/>
      <c r="SWU242" s="56"/>
      <c r="SWV242" s="56"/>
      <c r="SWW242" s="56"/>
      <c r="SWX242" s="56"/>
      <c r="SWY242" s="56"/>
      <c r="SWZ242" s="56"/>
      <c r="SXA242" s="56"/>
      <c r="SXB242" s="56"/>
      <c r="SXC242" s="56"/>
      <c r="SXD242" s="56"/>
      <c r="SXE242" s="56"/>
      <c r="SXF242" s="56"/>
      <c r="SXG242" s="56"/>
      <c r="SXH242" s="56"/>
      <c r="SXI242" s="56"/>
      <c r="SXJ242" s="56"/>
      <c r="SXK242" s="56"/>
      <c r="SXL242" s="56"/>
      <c r="SXM242" s="56"/>
      <c r="SXN242" s="56"/>
      <c r="SXO242" s="56"/>
      <c r="SXP242" s="56"/>
      <c r="SXQ242" s="56"/>
      <c r="SXR242" s="56"/>
      <c r="SXS242" s="56"/>
      <c r="SXT242" s="56"/>
      <c r="SXU242" s="56"/>
      <c r="SXV242" s="56"/>
      <c r="SXW242" s="56"/>
      <c r="SXX242" s="56"/>
      <c r="SXY242" s="56"/>
      <c r="SXZ242" s="56"/>
      <c r="SYA242" s="56"/>
      <c r="SYB242" s="56"/>
      <c r="SYC242" s="56"/>
      <c r="SYD242" s="56"/>
      <c r="SYE242" s="56"/>
      <c r="SYF242" s="56"/>
      <c r="SYG242" s="56"/>
      <c r="SYH242" s="56"/>
      <c r="SYI242" s="56"/>
      <c r="SYJ242" s="56"/>
      <c r="SYK242" s="56"/>
      <c r="SYL242" s="56"/>
      <c r="SYM242" s="56"/>
      <c r="SYN242" s="56"/>
      <c r="SYO242" s="56"/>
      <c r="SYP242" s="56"/>
      <c r="SYQ242" s="56"/>
      <c r="SYR242" s="56"/>
      <c r="SYS242" s="56"/>
      <c r="SYT242" s="56"/>
      <c r="SYU242" s="56"/>
      <c r="SYV242" s="56"/>
      <c r="SYW242" s="56"/>
      <c r="SYX242" s="56"/>
      <c r="SYY242" s="56"/>
      <c r="SYZ242" s="56"/>
      <c r="SZA242" s="56"/>
      <c r="SZB242" s="56"/>
      <c r="SZC242" s="56"/>
      <c r="SZD242" s="56"/>
      <c r="SZE242" s="56"/>
      <c r="SZF242" s="56"/>
      <c r="SZG242" s="56"/>
      <c r="SZH242" s="56"/>
      <c r="SZI242" s="56"/>
      <c r="SZJ242" s="56"/>
      <c r="SZK242" s="56"/>
      <c r="SZL242" s="56"/>
      <c r="SZM242" s="56"/>
      <c r="SZN242" s="56"/>
      <c r="SZO242" s="56"/>
      <c r="SZP242" s="56"/>
      <c r="SZQ242" s="56"/>
      <c r="SZR242" s="56"/>
      <c r="SZS242" s="56"/>
      <c r="SZT242" s="56"/>
      <c r="SZU242" s="56"/>
      <c r="SZV242" s="56"/>
      <c r="SZW242" s="56"/>
      <c r="SZX242" s="56"/>
      <c r="SZY242" s="56"/>
      <c r="SZZ242" s="56"/>
      <c r="TAA242" s="56"/>
      <c r="TAB242" s="56"/>
      <c r="TAC242" s="56"/>
      <c r="TAD242" s="56"/>
      <c r="TAE242" s="56"/>
      <c r="TAF242" s="56"/>
      <c r="TAG242" s="56"/>
      <c r="TAH242" s="56"/>
      <c r="TAI242" s="56"/>
      <c r="TAJ242" s="56"/>
      <c r="TAK242" s="56"/>
      <c r="TAL242" s="56"/>
      <c r="TAM242" s="56"/>
      <c r="TAN242" s="56"/>
      <c r="TAO242" s="56"/>
      <c r="TAP242" s="56"/>
      <c r="TAQ242" s="56"/>
      <c r="TAR242" s="56"/>
      <c r="TAS242" s="56"/>
      <c r="TAT242" s="56"/>
      <c r="TAU242" s="56"/>
      <c r="TAV242" s="56"/>
      <c r="TAW242" s="56"/>
      <c r="TAX242" s="56"/>
      <c r="TAY242" s="56"/>
      <c r="TAZ242" s="56"/>
      <c r="TBA242" s="56"/>
      <c r="TBB242" s="56"/>
      <c r="TBC242" s="56"/>
      <c r="TBD242" s="56"/>
      <c r="TBE242" s="56"/>
      <c r="TBF242" s="56"/>
      <c r="TBG242" s="56"/>
      <c r="TBH242" s="56"/>
      <c r="TBI242" s="56"/>
      <c r="TBJ242" s="56"/>
      <c r="TBK242" s="56"/>
      <c r="TBL242" s="56"/>
      <c r="TBM242" s="56"/>
      <c r="TBN242" s="56"/>
      <c r="TBO242" s="56"/>
      <c r="TBP242" s="56"/>
      <c r="TBQ242" s="56"/>
      <c r="TBR242" s="56"/>
      <c r="TBS242" s="56"/>
      <c r="TBT242" s="56"/>
      <c r="TBU242" s="56"/>
      <c r="TBV242" s="56"/>
      <c r="TBW242" s="56"/>
      <c r="TBX242" s="56"/>
      <c r="TBY242" s="56"/>
      <c r="TBZ242" s="56"/>
      <c r="TCA242" s="56"/>
      <c r="TCB242" s="56"/>
      <c r="TCC242" s="56"/>
      <c r="TCD242" s="56"/>
      <c r="TCE242" s="56"/>
      <c r="TCF242" s="56"/>
      <c r="TCG242" s="56"/>
      <c r="TCH242" s="56"/>
      <c r="TCI242" s="56"/>
      <c r="TCJ242" s="56"/>
      <c r="TCK242" s="56"/>
      <c r="TCL242" s="56"/>
      <c r="TCM242" s="56"/>
      <c r="TCN242" s="56"/>
      <c r="TCO242" s="56"/>
      <c r="TCP242" s="56"/>
      <c r="TCQ242" s="56"/>
      <c r="TCR242" s="56"/>
      <c r="TCS242" s="56"/>
      <c r="TCT242" s="56"/>
      <c r="TCU242" s="56"/>
      <c r="TCV242" s="56"/>
      <c r="TCW242" s="56"/>
      <c r="TCX242" s="56"/>
      <c r="TCY242" s="56"/>
      <c r="TCZ242" s="56"/>
      <c r="TDA242" s="56"/>
      <c r="TDB242" s="56"/>
      <c r="TDC242" s="56"/>
      <c r="TDD242" s="56"/>
      <c r="TDE242" s="56"/>
      <c r="TDF242" s="56"/>
      <c r="TDG242" s="56"/>
      <c r="TDH242" s="56"/>
      <c r="TDI242" s="56"/>
      <c r="TDJ242" s="56"/>
      <c r="TDK242" s="56"/>
      <c r="TDL242" s="56"/>
      <c r="TDM242" s="56"/>
      <c r="TDN242" s="56"/>
      <c r="TDO242" s="56"/>
      <c r="TDP242" s="56"/>
      <c r="TDQ242" s="56"/>
      <c r="TDR242" s="56"/>
      <c r="TDS242" s="56"/>
      <c r="TDT242" s="56"/>
      <c r="TDU242" s="56"/>
      <c r="TDV242" s="56"/>
      <c r="TDW242" s="56"/>
      <c r="TDX242" s="56"/>
      <c r="TDY242" s="56"/>
      <c r="TDZ242" s="56"/>
      <c r="TEA242" s="56"/>
      <c r="TEB242" s="56"/>
      <c r="TEC242" s="56"/>
      <c r="TED242" s="56"/>
      <c r="TEE242" s="56"/>
      <c r="TEF242" s="56"/>
      <c r="TEG242" s="56"/>
      <c r="TEH242" s="56"/>
      <c r="TEI242" s="56"/>
      <c r="TEJ242" s="56"/>
      <c r="TEK242" s="56"/>
      <c r="TEL242" s="56"/>
      <c r="TEM242" s="56"/>
      <c r="TEN242" s="56"/>
      <c r="TEO242" s="56"/>
      <c r="TEP242" s="56"/>
      <c r="TEQ242" s="56"/>
      <c r="TER242" s="56"/>
      <c r="TES242" s="56"/>
      <c r="TET242" s="56"/>
      <c r="TEU242" s="56"/>
      <c r="TEV242" s="56"/>
      <c r="TEW242" s="56"/>
      <c r="TEX242" s="56"/>
      <c r="TEY242" s="56"/>
      <c r="TEZ242" s="56"/>
      <c r="TFA242" s="56"/>
      <c r="TFB242" s="56"/>
      <c r="TFC242" s="56"/>
      <c r="TFD242" s="56"/>
      <c r="TFE242" s="56"/>
      <c r="TFF242" s="56"/>
      <c r="TFG242" s="56"/>
      <c r="TFH242" s="56"/>
      <c r="TFI242" s="56"/>
      <c r="TFJ242" s="56"/>
      <c r="TFK242" s="56"/>
      <c r="TFL242" s="56"/>
      <c r="TFM242" s="56"/>
      <c r="TFN242" s="56"/>
      <c r="TFO242" s="56"/>
      <c r="TFP242" s="56"/>
      <c r="TFQ242" s="56"/>
      <c r="TFR242" s="56"/>
      <c r="TFS242" s="56"/>
      <c r="TFT242" s="56"/>
      <c r="TFU242" s="56"/>
      <c r="TFV242" s="56"/>
      <c r="TFW242" s="56"/>
      <c r="TFX242" s="56"/>
      <c r="TFY242" s="56"/>
      <c r="TFZ242" s="56"/>
      <c r="TGA242" s="56"/>
      <c r="TGB242" s="56"/>
      <c r="TGC242" s="56"/>
      <c r="TGD242" s="56"/>
      <c r="TGE242" s="56"/>
      <c r="TGF242" s="56"/>
      <c r="TGG242" s="56"/>
      <c r="TGH242" s="56"/>
      <c r="TGI242" s="56"/>
      <c r="TGJ242" s="56"/>
      <c r="TGK242" s="56"/>
      <c r="TGL242" s="56"/>
      <c r="TGM242" s="56"/>
      <c r="TGN242" s="56"/>
      <c r="TGO242" s="56"/>
      <c r="TGP242" s="56"/>
      <c r="TGQ242" s="56"/>
      <c r="TGR242" s="56"/>
      <c r="TGS242" s="56"/>
      <c r="TGT242" s="56"/>
      <c r="TGU242" s="56"/>
      <c r="TGV242" s="56"/>
      <c r="TGW242" s="56"/>
      <c r="TGX242" s="56"/>
      <c r="TGY242" s="56"/>
      <c r="TGZ242" s="56"/>
      <c r="THA242" s="56"/>
      <c r="THB242" s="56"/>
      <c r="THC242" s="56"/>
      <c r="THD242" s="56"/>
      <c r="THE242" s="56"/>
      <c r="THF242" s="56"/>
      <c r="THG242" s="56"/>
      <c r="THH242" s="56"/>
      <c r="THI242" s="56"/>
      <c r="THJ242" s="56"/>
      <c r="THK242" s="56"/>
      <c r="THL242" s="56"/>
      <c r="THM242" s="56"/>
      <c r="THN242" s="56"/>
      <c r="THO242" s="56"/>
      <c r="THP242" s="56"/>
      <c r="THQ242" s="56"/>
      <c r="THR242" s="56"/>
      <c r="THS242" s="56"/>
      <c r="THT242" s="56"/>
      <c r="THU242" s="56"/>
      <c r="THV242" s="56"/>
      <c r="THW242" s="56"/>
      <c r="THX242" s="56"/>
      <c r="THY242" s="56"/>
      <c r="THZ242" s="56"/>
      <c r="TIA242" s="56"/>
      <c r="TIB242" s="56"/>
      <c r="TIC242" s="56"/>
      <c r="TID242" s="56"/>
      <c r="TIE242" s="56"/>
      <c r="TIF242" s="56"/>
      <c r="TIG242" s="56"/>
      <c r="TIH242" s="56"/>
      <c r="TII242" s="56"/>
      <c r="TIJ242" s="56"/>
      <c r="TIK242" s="56"/>
      <c r="TIL242" s="56"/>
      <c r="TIM242" s="56"/>
      <c r="TIN242" s="56"/>
      <c r="TIO242" s="56"/>
      <c r="TIP242" s="56"/>
      <c r="TIQ242" s="56"/>
      <c r="TIR242" s="56"/>
      <c r="TIS242" s="56"/>
      <c r="TIT242" s="56"/>
      <c r="TIU242" s="56"/>
      <c r="TIV242" s="56"/>
      <c r="TIW242" s="56"/>
      <c r="TIX242" s="56"/>
      <c r="TIY242" s="56"/>
      <c r="TIZ242" s="56"/>
      <c r="TJA242" s="56"/>
      <c r="TJB242" s="56"/>
      <c r="TJC242" s="56"/>
      <c r="TJD242" s="56"/>
      <c r="TJE242" s="56"/>
      <c r="TJF242" s="56"/>
      <c r="TJG242" s="56"/>
      <c r="TJH242" s="56"/>
      <c r="TJI242" s="56"/>
      <c r="TJJ242" s="56"/>
      <c r="TJK242" s="56"/>
      <c r="TJL242" s="56"/>
      <c r="TJM242" s="56"/>
      <c r="TJN242" s="56"/>
      <c r="TJO242" s="56"/>
      <c r="TJP242" s="56"/>
      <c r="TJQ242" s="56"/>
      <c r="TJR242" s="56"/>
      <c r="TJS242" s="56"/>
      <c r="TJT242" s="56"/>
      <c r="TJU242" s="56"/>
      <c r="TJV242" s="56"/>
      <c r="TJW242" s="56"/>
      <c r="TJX242" s="56"/>
      <c r="TJY242" s="56"/>
      <c r="TJZ242" s="56"/>
      <c r="TKA242" s="56"/>
      <c r="TKB242" s="56"/>
      <c r="TKC242" s="56"/>
      <c r="TKD242" s="56"/>
      <c r="TKE242" s="56"/>
      <c r="TKF242" s="56"/>
      <c r="TKG242" s="56"/>
      <c r="TKH242" s="56"/>
      <c r="TKI242" s="56"/>
      <c r="TKJ242" s="56"/>
      <c r="TKK242" s="56"/>
      <c r="TKL242" s="56"/>
      <c r="TKM242" s="56"/>
      <c r="TKN242" s="56"/>
      <c r="TKO242" s="56"/>
      <c r="TKP242" s="56"/>
      <c r="TKQ242" s="56"/>
      <c r="TKR242" s="56"/>
      <c r="TKS242" s="56"/>
      <c r="TKT242" s="56"/>
      <c r="TKU242" s="56"/>
      <c r="TKV242" s="56"/>
      <c r="TKW242" s="56"/>
      <c r="TKX242" s="56"/>
      <c r="TKY242" s="56"/>
      <c r="TKZ242" s="56"/>
      <c r="TLA242" s="56"/>
      <c r="TLB242" s="56"/>
      <c r="TLC242" s="56"/>
      <c r="TLD242" s="56"/>
      <c r="TLE242" s="56"/>
      <c r="TLF242" s="56"/>
      <c r="TLG242" s="56"/>
      <c r="TLH242" s="56"/>
      <c r="TLI242" s="56"/>
      <c r="TLJ242" s="56"/>
      <c r="TLK242" s="56"/>
      <c r="TLL242" s="56"/>
      <c r="TLM242" s="56"/>
      <c r="TLN242" s="56"/>
      <c r="TLO242" s="56"/>
      <c r="TLP242" s="56"/>
      <c r="TLQ242" s="56"/>
      <c r="TLR242" s="56"/>
      <c r="TLS242" s="56"/>
      <c r="TLT242" s="56"/>
      <c r="TLU242" s="56"/>
      <c r="TLV242" s="56"/>
      <c r="TLW242" s="56"/>
      <c r="TLX242" s="56"/>
      <c r="TLY242" s="56"/>
      <c r="TLZ242" s="56"/>
      <c r="TMA242" s="56"/>
      <c r="TMB242" s="56"/>
      <c r="TMC242" s="56"/>
      <c r="TMD242" s="56"/>
      <c r="TME242" s="56"/>
      <c r="TMF242" s="56"/>
      <c r="TMG242" s="56"/>
      <c r="TMH242" s="56"/>
      <c r="TMI242" s="56"/>
      <c r="TMJ242" s="56"/>
      <c r="TMK242" s="56"/>
      <c r="TML242" s="56"/>
      <c r="TMM242" s="56"/>
      <c r="TMN242" s="56"/>
      <c r="TMO242" s="56"/>
      <c r="TMP242" s="56"/>
      <c r="TMQ242" s="56"/>
      <c r="TMR242" s="56"/>
      <c r="TMS242" s="56"/>
      <c r="TMT242" s="56"/>
      <c r="TMU242" s="56"/>
      <c r="TMV242" s="56"/>
      <c r="TMW242" s="56"/>
      <c r="TMX242" s="56"/>
      <c r="TMY242" s="56"/>
      <c r="TMZ242" s="56"/>
      <c r="TNA242" s="56"/>
      <c r="TNB242" s="56"/>
      <c r="TNC242" s="56"/>
      <c r="TND242" s="56"/>
      <c r="TNE242" s="56"/>
      <c r="TNF242" s="56"/>
      <c r="TNG242" s="56"/>
      <c r="TNH242" s="56"/>
      <c r="TNI242" s="56"/>
      <c r="TNJ242" s="56"/>
      <c r="TNK242" s="56"/>
      <c r="TNL242" s="56"/>
      <c r="TNM242" s="56"/>
      <c r="TNN242" s="56"/>
      <c r="TNO242" s="56"/>
      <c r="TNP242" s="56"/>
      <c r="TNQ242" s="56"/>
      <c r="TNR242" s="56"/>
      <c r="TNS242" s="56"/>
      <c r="TNT242" s="56"/>
      <c r="TNU242" s="56"/>
      <c r="TNV242" s="56"/>
      <c r="TNW242" s="56"/>
      <c r="TNX242" s="56"/>
      <c r="TNY242" s="56"/>
      <c r="TNZ242" s="56"/>
      <c r="TOA242" s="56"/>
      <c r="TOB242" s="56"/>
      <c r="TOC242" s="56"/>
      <c r="TOD242" s="56"/>
      <c r="TOE242" s="56"/>
      <c r="TOF242" s="56"/>
      <c r="TOG242" s="56"/>
      <c r="TOH242" s="56"/>
      <c r="TOI242" s="56"/>
      <c r="TOJ242" s="56"/>
      <c r="TOK242" s="56"/>
      <c r="TOL242" s="56"/>
      <c r="TOM242" s="56"/>
      <c r="TON242" s="56"/>
      <c r="TOO242" s="56"/>
      <c r="TOP242" s="56"/>
      <c r="TOQ242" s="56"/>
      <c r="TOR242" s="56"/>
      <c r="TOS242" s="56"/>
      <c r="TOT242" s="56"/>
      <c r="TOU242" s="56"/>
      <c r="TOV242" s="56"/>
      <c r="TOW242" s="56"/>
      <c r="TOX242" s="56"/>
      <c r="TOY242" s="56"/>
      <c r="TOZ242" s="56"/>
      <c r="TPA242" s="56"/>
      <c r="TPB242" s="56"/>
      <c r="TPC242" s="56"/>
      <c r="TPD242" s="56"/>
      <c r="TPE242" s="56"/>
      <c r="TPF242" s="56"/>
      <c r="TPG242" s="56"/>
      <c r="TPH242" s="56"/>
      <c r="TPI242" s="56"/>
      <c r="TPJ242" s="56"/>
      <c r="TPK242" s="56"/>
      <c r="TPL242" s="56"/>
      <c r="TPM242" s="56"/>
      <c r="TPN242" s="56"/>
      <c r="TPO242" s="56"/>
      <c r="TPP242" s="56"/>
      <c r="TPQ242" s="56"/>
      <c r="TPR242" s="56"/>
      <c r="TPS242" s="56"/>
      <c r="TPT242" s="56"/>
      <c r="TPU242" s="56"/>
      <c r="TPV242" s="56"/>
      <c r="TPW242" s="56"/>
      <c r="TPX242" s="56"/>
      <c r="TPY242" s="56"/>
      <c r="TPZ242" s="56"/>
      <c r="TQA242" s="56"/>
      <c r="TQB242" s="56"/>
      <c r="TQC242" s="56"/>
      <c r="TQD242" s="56"/>
      <c r="TQE242" s="56"/>
      <c r="TQF242" s="56"/>
      <c r="TQG242" s="56"/>
      <c r="TQH242" s="56"/>
      <c r="TQI242" s="56"/>
      <c r="TQJ242" s="56"/>
      <c r="TQK242" s="56"/>
      <c r="TQL242" s="56"/>
      <c r="TQM242" s="56"/>
      <c r="TQN242" s="56"/>
      <c r="TQO242" s="56"/>
      <c r="TQP242" s="56"/>
      <c r="TQQ242" s="56"/>
      <c r="TQR242" s="56"/>
      <c r="TQS242" s="56"/>
      <c r="TQT242" s="56"/>
      <c r="TQU242" s="56"/>
      <c r="TQV242" s="56"/>
      <c r="TQW242" s="56"/>
      <c r="TQX242" s="56"/>
      <c r="TQY242" s="56"/>
      <c r="TQZ242" s="56"/>
      <c r="TRA242" s="56"/>
      <c r="TRB242" s="56"/>
      <c r="TRC242" s="56"/>
      <c r="TRD242" s="56"/>
      <c r="TRE242" s="56"/>
      <c r="TRF242" s="56"/>
      <c r="TRG242" s="56"/>
      <c r="TRH242" s="56"/>
      <c r="TRI242" s="56"/>
      <c r="TRJ242" s="56"/>
      <c r="TRK242" s="56"/>
      <c r="TRL242" s="56"/>
      <c r="TRM242" s="56"/>
      <c r="TRN242" s="56"/>
      <c r="TRO242" s="56"/>
      <c r="TRP242" s="56"/>
      <c r="TRQ242" s="56"/>
      <c r="TRR242" s="56"/>
      <c r="TRS242" s="56"/>
      <c r="TRT242" s="56"/>
      <c r="TRU242" s="56"/>
      <c r="TRV242" s="56"/>
      <c r="TRW242" s="56"/>
      <c r="TRX242" s="56"/>
      <c r="TRY242" s="56"/>
      <c r="TRZ242" s="56"/>
      <c r="TSA242" s="56"/>
      <c r="TSB242" s="56"/>
      <c r="TSC242" s="56"/>
      <c r="TSD242" s="56"/>
      <c r="TSE242" s="56"/>
      <c r="TSF242" s="56"/>
      <c r="TSG242" s="56"/>
      <c r="TSH242" s="56"/>
      <c r="TSI242" s="56"/>
      <c r="TSJ242" s="56"/>
      <c r="TSK242" s="56"/>
      <c r="TSL242" s="56"/>
      <c r="TSM242" s="56"/>
      <c r="TSN242" s="56"/>
      <c r="TSO242" s="56"/>
      <c r="TSP242" s="56"/>
      <c r="TSQ242" s="56"/>
      <c r="TSR242" s="56"/>
      <c r="TSS242" s="56"/>
      <c r="TST242" s="56"/>
      <c r="TSU242" s="56"/>
      <c r="TSV242" s="56"/>
      <c r="TSW242" s="56"/>
      <c r="TSX242" s="56"/>
      <c r="TSY242" s="56"/>
      <c r="TSZ242" s="56"/>
      <c r="TTA242" s="56"/>
      <c r="TTB242" s="56"/>
      <c r="TTC242" s="56"/>
      <c r="TTD242" s="56"/>
      <c r="TTE242" s="56"/>
      <c r="TTF242" s="56"/>
      <c r="TTG242" s="56"/>
      <c r="TTH242" s="56"/>
      <c r="TTI242" s="56"/>
      <c r="TTJ242" s="56"/>
      <c r="TTK242" s="56"/>
      <c r="TTL242" s="56"/>
      <c r="TTM242" s="56"/>
      <c r="TTN242" s="56"/>
      <c r="TTO242" s="56"/>
      <c r="TTP242" s="56"/>
      <c r="TTQ242" s="56"/>
      <c r="TTR242" s="56"/>
      <c r="TTS242" s="56"/>
      <c r="TTT242" s="56"/>
      <c r="TTU242" s="56"/>
      <c r="TTV242" s="56"/>
      <c r="TTW242" s="56"/>
      <c r="TTX242" s="56"/>
      <c r="TTY242" s="56"/>
      <c r="TTZ242" s="56"/>
      <c r="TUA242" s="56"/>
      <c r="TUB242" s="56"/>
      <c r="TUC242" s="56"/>
      <c r="TUD242" s="56"/>
      <c r="TUE242" s="56"/>
      <c r="TUF242" s="56"/>
      <c r="TUG242" s="56"/>
      <c r="TUH242" s="56"/>
      <c r="TUI242" s="56"/>
      <c r="TUJ242" s="56"/>
      <c r="TUK242" s="56"/>
      <c r="TUL242" s="56"/>
      <c r="TUM242" s="56"/>
      <c r="TUN242" s="56"/>
      <c r="TUO242" s="56"/>
      <c r="TUP242" s="56"/>
      <c r="TUQ242" s="56"/>
      <c r="TUR242" s="56"/>
      <c r="TUS242" s="56"/>
      <c r="TUT242" s="56"/>
      <c r="TUU242" s="56"/>
      <c r="TUV242" s="56"/>
      <c r="TUW242" s="56"/>
      <c r="TUX242" s="56"/>
      <c r="TUY242" s="56"/>
      <c r="TUZ242" s="56"/>
      <c r="TVA242" s="56"/>
      <c r="TVB242" s="56"/>
      <c r="TVC242" s="56"/>
      <c r="TVD242" s="56"/>
      <c r="TVE242" s="56"/>
      <c r="TVF242" s="56"/>
      <c r="TVG242" s="56"/>
      <c r="TVH242" s="56"/>
      <c r="TVI242" s="56"/>
      <c r="TVJ242" s="56"/>
      <c r="TVK242" s="56"/>
      <c r="TVL242" s="56"/>
      <c r="TVM242" s="56"/>
      <c r="TVN242" s="56"/>
      <c r="TVO242" s="56"/>
      <c r="TVP242" s="56"/>
      <c r="TVQ242" s="56"/>
      <c r="TVR242" s="56"/>
      <c r="TVS242" s="56"/>
      <c r="TVT242" s="56"/>
      <c r="TVU242" s="56"/>
      <c r="TVV242" s="56"/>
      <c r="TVW242" s="56"/>
      <c r="TVX242" s="56"/>
      <c r="TVY242" s="56"/>
      <c r="TVZ242" s="56"/>
      <c r="TWA242" s="56"/>
      <c r="TWB242" s="56"/>
      <c r="TWC242" s="56"/>
      <c r="TWD242" s="56"/>
      <c r="TWE242" s="56"/>
      <c r="TWF242" s="56"/>
      <c r="TWG242" s="56"/>
      <c r="TWH242" s="56"/>
      <c r="TWI242" s="56"/>
      <c r="TWJ242" s="56"/>
      <c r="TWK242" s="56"/>
      <c r="TWL242" s="56"/>
      <c r="TWM242" s="56"/>
      <c r="TWN242" s="56"/>
      <c r="TWO242" s="56"/>
      <c r="TWP242" s="56"/>
      <c r="TWQ242" s="56"/>
      <c r="TWR242" s="56"/>
      <c r="TWS242" s="56"/>
      <c r="TWT242" s="56"/>
      <c r="TWU242" s="56"/>
      <c r="TWV242" s="56"/>
      <c r="TWW242" s="56"/>
      <c r="TWX242" s="56"/>
      <c r="TWY242" s="56"/>
      <c r="TWZ242" s="56"/>
      <c r="TXA242" s="56"/>
      <c r="TXB242" s="56"/>
      <c r="TXC242" s="56"/>
      <c r="TXD242" s="56"/>
      <c r="TXE242" s="56"/>
      <c r="TXF242" s="56"/>
      <c r="TXG242" s="56"/>
      <c r="TXH242" s="56"/>
      <c r="TXI242" s="56"/>
      <c r="TXJ242" s="56"/>
      <c r="TXK242" s="56"/>
      <c r="TXL242" s="56"/>
      <c r="TXM242" s="56"/>
      <c r="TXN242" s="56"/>
      <c r="TXO242" s="56"/>
      <c r="TXP242" s="56"/>
      <c r="TXQ242" s="56"/>
      <c r="TXR242" s="56"/>
      <c r="TXS242" s="56"/>
      <c r="TXT242" s="56"/>
      <c r="TXU242" s="56"/>
      <c r="TXV242" s="56"/>
      <c r="TXW242" s="56"/>
      <c r="TXX242" s="56"/>
      <c r="TXY242" s="56"/>
      <c r="TXZ242" s="56"/>
      <c r="TYA242" s="56"/>
      <c r="TYB242" s="56"/>
      <c r="TYC242" s="56"/>
      <c r="TYD242" s="56"/>
      <c r="TYE242" s="56"/>
      <c r="TYF242" s="56"/>
      <c r="TYG242" s="56"/>
      <c r="TYH242" s="56"/>
      <c r="TYI242" s="56"/>
      <c r="TYJ242" s="56"/>
      <c r="TYK242" s="56"/>
      <c r="TYL242" s="56"/>
      <c r="TYM242" s="56"/>
      <c r="TYN242" s="56"/>
      <c r="TYO242" s="56"/>
      <c r="TYP242" s="56"/>
      <c r="TYQ242" s="56"/>
      <c r="TYR242" s="56"/>
      <c r="TYS242" s="56"/>
      <c r="TYT242" s="56"/>
      <c r="TYU242" s="56"/>
      <c r="TYV242" s="56"/>
      <c r="TYW242" s="56"/>
      <c r="TYX242" s="56"/>
      <c r="TYY242" s="56"/>
      <c r="TYZ242" s="56"/>
      <c r="TZA242" s="56"/>
      <c r="TZB242" s="56"/>
      <c r="TZC242" s="56"/>
      <c r="TZD242" s="56"/>
      <c r="TZE242" s="56"/>
      <c r="TZF242" s="56"/>
      <c r="TZG242" s="56"/>
      <c r="TZH242" s="56"/>
      <c r="TZI242" s="56"/>
      <c r="TZJ242" s="56"/>
      <c r="TZK242" s="56"/>
      <c r="TZL242" s="56"/>
      <c r="TZM242" s="56"/>
      <c r="TZN242" s="56"/>
      <c r="TZO242" s="56"/>
      <c r="TZP242" s="56"/>
      <c r="TZQ242" s="56"/>
      <c r="TZR242" s="56"/>
      <c r="TZS242" s="56"/>
      <c r="TZT242" s="56"/>
      <c r="TZU242" s="56"/>
      <c r="TZV242" s="56"/>
      <c r="TZW242" s="56"/>
      <c r="TZX242" s="56"/>
      <c r="TZY242" s="56"/>
      <c r="TZZ242" s="56"/>
      <c r="UAA242" s="56"/>
      <c r="UAB242" s="56"/>
      <c r="UAC242" s="56"/>
      <c r="UAD242" s="56"/>
      <c r="UAE242" s="56"/>
      <c r="UAF242" s="56"/>
      <c r="UAG242" s="56"/>
      <c r="UAH242" s="56"/>
      <c r="UAI242" s="56"/>
      <c r="UAJ242" s="56"/>
      <c r="UAK242" s="56"/>
      <c r="UAL242" s="56"/>
      <c r="UAM242" s="56"/>
      <c r="UAN242" s="56"/>
      <c r="UAO242" s="56"/>
      <c r="UAP242" s="56"/>
      <c r="UAQ242" s="56"/>
      <c r="UAR242" s="56"/>
      <c r="UAS242" s="56"/>
      <c r="UAT242" s="56"/>
      <c r="UAU242" s="56"/>
      <c r="UAV242" s="56"/>
      <c r="UAW242" s="56"/>
      <c r="UAX242" s="56"/>
      <c r="UAY242" s="56"/>
      <c r="UAZ242" s="56"/>
      <c r="UBA242" s="56"/>
      <c r="UBB242" s="56"/>
      <c r="UBC242" s="56"/>
      <c r="UBD242" s="56"/>
      <c r="UBE242" s="56"/>
      <c r="UBF242" s="56"/>
      <c r="UBG242" s="56"/>
      <c r="UBH242" s="56"/>
      <c r="UBI242" s="56"/>
      <c r="UBJ242" s="56"/>
      <c r="UBK242" s="56"/>
      <c r="UBL242" s="56"/>
      <c r="UBM242" s="56"/>
      <c r="UBN242" s="56"/>
      <c r="UBO242" s="56"/>
      <c r="UBP242" s="56"/>
      <c r="UBQ242" s="56"/>
      <c r="UBR242" s="56"/>
      <c r="UBS242" s="56"/>
      <c r="UBT242" s="56"/>
      <c r="UBU242" s="56"/>
      <c r="UBV242" s="56"/>
      <c r="UBW242" s="56"/>
      <c r="UBX242" s="56"/>
      <c r="UBY242" s="56"/>
      <c r="UBZ242" s="56"/>
      <c r="UCA242" s="56"/>
      <c r="UCB242" s="56"/>
      <c r="UCC242" s="56"/>
      <c r="UCD242" s="56"/>
      <c r="UCE242" s="56"/>
      <c r="UCF242" s="56"/>
      <c r="UCG242" s="56"/>
      <c r="UCH242" s="56"/>
      <c r="UCI242" s="56"/>
      <c r="UCJ242" s="56"/>
      <c r="UCK242" s="56"/>
      <c r="UCL242" s="56"/>
      <c r="UCM242" s="56"/>
      <c r="UCN242" s="56"/>
      <c r="UCO242" s="56"/>
      <c r="UCP242" s="56"/>
      <c r="UCQ242" s="56"/>
      <c r="UCR242" s="56"/>
      <c r="UCS242" s="56"/>
      <c r="UCT242" s="56"/>
      <c r="UCU242" s="56"/>
      <c r="UCV242" s="56"/>
      <c r="UCW242" s="56"/>
      <c r="UCX242" s="56"/>
      <c r="UCY242" s="56"/>
      <c r="UCZ242" s="56"/>
      <c r="UDA242" s="56"/>
      <c r="UDB242" s="56"/>
      <c r="UDC242" s="56"/>
      <c r="UDD242" s="56"/>
      <c r="UDE242" s="56"/>
      <c r="UDF242" s="56"/>
      <c r="UDG242" s="56"/>
      <c r="UDH242" s="56"/>
      <c r="UDI242" s="56"/>
      <c r="UDJ242" s="56"/>
      <c r="UDK242" s="56"/>
      <c r="UDL242" s="56"/>
      <c r="UDM242" s="56"/>
      <c r="UDN242" s="56"/>
      <c r="UDO242" s="56"/>
      <c r="UDP242" s="56"/>
      <c r="UDQ242" s="56"/>
      <c r="UDR242" s="56"/>
      <c r="UDS242" s="56"/>
      <c r="UDT242" s="56"/>
      <c r="UDU242" s="56"/>
      <c r="UDV242" s="56"/>
      <c r="UDW242" s="56"/>
      <c r="UDX242" s="56"/>
      <c r="UDY242" s="56"/>
      <c r="UDZ242" s="56"/>
      <c r="UEA242" s="56"/>
      <c r="UEB242" s="56"/>
      <c r="UEC242" s="56"/>
      <c r="UED242" s="56"/>
      <c r="UEE242" s="56"/>
      <c r="UEF242" s="56"/>
      <c r="UEG242" s="56"/>
      <c r="UEH242" s="56"/>
      <c r="UEI242" s="56"/>
      <c r="UEJ242" s="56"/>
      <c r="UEK242" s="56"/>
      <c r="UEL242" s="56"/>
      <c r="UEM242" s="56"/>
      <c r="UEN242" s="56"/>
      <c r="UEO242" s="56"/>
      <c r="UEP242" s="56"/>
      <c r="UEQ242" s="56"/>
      <c r="UER242" s="56"/>
      <c r="UES242" s="56"/>
      <c r="UET242" s="56"/>
      <c r="UEU242" s="56"/>
      <c r="UEV242" s="56"/>
      <c r="UEW242" s="56"/>
      <c r="UEX242" s="56"/>
      <c r="UEY242" s="56"/>
      <c r="UEZ242" s="56"/>
      <c r="UFA242" s="56"/>
      <c r="UFB242" s="56"/>
      <c r="UFC242" s="56"/>
      <c r="UFD242" s="56"/>
      <c r="UFE242" s="56"/>
      <c r="UFF242" s="56"/>
      <c r="UFG242" s="56"/>
      <c r="UFH242" s="56"/>
      <c r="UFI242" s="56"/>
      <c r="UFJ242" s="56"/>
      <c r="UFK242" s="56"/>
      <c r="UFL242" s="56"/>
      <c r="UFM242" s="56"/>
      <c r="UFN242" s="56"/>
      <c r="UFO242" s="56"/>
      <c r="UFP242" s="56"/>
      <c r="UFQ242" s="56"/>
      <c r="UFR242" s="56"/>
      <c r="UFS242" s="56"/>
      <c r="UFT242" s="56"/>
      <c r="UFU242" s="56"/>
      <c r="UFV242" s="56"/>
      <c r="UFW242" s="56"/>
      <c r="UFX242" s="56"/>
      <c r="UFY242" s="56"/>
      <c r="UFZ242" s="56"/>
      <c r="UGA242" s="56"/>
      <c r="UGB242" s="56"/>
      <c r="UGC242" s="56"/>
      <c r="UGD242" s="56"/>
      <c r="UGE242" s="56"/>
      <c r="UGF242" s="56"/>
      <c r="UGG242" s="56"/>
      <c r="UGH242" s="56"/>
      <c r="UGI242" s="56"/>
      <c r="UGJ242" s="56"/>
      <c r="UGK242" s="56"/>
      <c r="UGL242" s="56"/>
      <c r="UGM242" s="56"/>
      <c r="UGN242" s="56"/>
      <c r="UGO242" s="56"/>
      <c r="UGP242" s="56"/>
      <c r="UGQ242" s="56"/>
      <c r="UGR242" s="56"/>
      <c r="UGS242" s="56"/>
      <c r="UGT242" s="56"/>
      <c r="UGU242" s="56"/>
      <c r="UGV242" s="56"/>
      <c r="UGW242" s="56"/>
      <c r="UGX242" s="56"/>
      <c r="UGY242" s="56"/>
      <c r="UGZ242" s="56"/>
      <c r="UHA242" s="56"/>
      <c r="UHB242" s="56"/>
      <c r="UHC242" s="56"/>
      <c r="UHD242" s="56"/>
      <c r="UHE242" s="56"/>
      <c r="UHF242" s="56"/>
      <c r="UHG242" s="56"/>
      <c r="UHH242" s="56"/>
      <c r="UHI242" s="56"/>
      <c r="UHJ242" s="56"/>
      <c r="UHK242" s="56"/>
      <c r="UHL242" s="56"/>
      <c r="UHM242" s="56"/>
      <c r="UHN242" s="56"/>
      <c r="UHO242" s="56"/>
      <c r="UHP242" s="56"/>
      <c r="UHQ242" s="56"/>
      <c r="UHR242" s="56"/>
      <c r="UHS242" s="56"/>
      <c r="UHT242" s="56"/>
      <c r="UHU242" s="56"/>
      <c r="UHV242" s="56"/>
      <c r="UHW242" s="56"/>
      <c r="UHX242" s="56"/>
      <c r="UHY242" s="56"/>
      <c r="UHZ242" s="56"/>
      <c r="UIA242" s="56"/>
      <c r="UIB242" s="56"/>
      <c r="UIC242" s="56"/>
      <c r="UID242" s="56"/>
      <c r="UIE242" s="56"/>
      <c r="UIF242" s="56"/>
      <c r="UIG242" s="56"/>
      <c r="UIH242" s="56"/>
      <c r="UII242" s="56"/>
      <c r="UIJ242" s="56"/>
      <c r="UIK242" s="56"/>
      <c r="UIL242" s="56"/>
      <c r="UIM242" s="56"/>
      <c r="UIN242" s="56"/>
      <c r="UIO242" s="56"/>
      <c r="UIP242" s="56"/>
      <c r="UIQ242" s="56"/>
      <c r="UIR242" s="56"/>
      <c r="UIS242" s="56"/>
      <c r="UIT242" s="56"/>
      <c r="UIU242" s="56"/>
      <c r="UIV242" s="56"/>
      <c r="UIW242" s="56"/>
      <c r="UIX242" s="56"/>
      <c r="UIY242" s="56"/>
      <c r="UIZ242" s="56"/>
      <c r="UJA242" s="56"/>
      <c r="UJB242" s="56"/>
      <c r="UJC242" s="56"/>
      <c r="UJD242" s="56"/>
      <c r="UJE242" s="56"/>
      <c r="UJF242" s="56"/>
      <c r="UJG242" s="56"/>
      <c r="UJH242" s="56"/>
      <c r="UJI242" s="56"/>
      <c r="UJJ242" s="56"/>
      <c r="UJK242" s="56"/>
      <c r="UJL242" s="56"/>
      <c r="UJM242" s="56"/>
      <c r="UJN242" s="56"/>
      <c r="UJO242" s="56"/>
      <c r="UJP242" s="56"/>
      <c r="UJQ242" s="56"/>
      <c r="UJR242" s="56"/>
      <c r="UJS242" s="56"/>
      <c r="UJT242" s="56"/>
      <c r="UJU242" s="56"/>
      <c r="UJV242" s="56"/>
      <c r="UJW242" s="56"/>
      <c r="UJX242" s="56"/>
      <c r="UJY242" s="56"/>
      <c r="UJZ242" s="56"/>
      <c r="UKA242" s="56"/>
      <c r="UKB242" s="56"/>
      <c r="UKC242" s="56"/>
      <c r="UKD242" s="56"/>
      <c r="UKE242" s="56"/>
      <c r="UKF242" s="56"/>
      <c r="UKG242" s="56"/>
      <c r="UKH242" s="56"/>
      <c r="UKI242" s="56"/>
      <c r="UKJ242" s="56"/>
      <c r="UKK242" s="56"/>
      <c r="UKL242" s="56"/>
      <c r="UKM242" s="56"/>
      <c r="UKN242" s="56"/>
      <c r="UKO242" s="56"/>
      <c r="UKP242" s="56"/>
      <c r="UKQ242" s="56"/>
      <c r="UKR242" s="56"/>
      <c r="UKS242" s="56"/>
      <c r="UKT242" s="56"/>
      <c r="UKU242" s="56"/>
      <c r="UKV242" s="56"/>
      <c r="UKW242" s="56"/>
      <c r="UKX242" s="56"/>
      <c r="UKY242" s="56"/>
      <c r="UKZ242" s="56"/>
      <c r="ULA242" s="56"/>
      <c r="ULB242" s="56"/>
      <c r="ULC242" s="56"/>
      <c r="ULD242" s="56"/>
      <c r="ULE242" s="56"/>
      <c r="ULF242" s="56"/>
      <c r="ULG242" s="56"/>
      <c r="ULH242" s="56"/>
      <c r="ULI242" s="56"/>
      <c r="ULJ242" s="56"/>
      <c r="ULK242" s="56"/>
      <c r="ULL242" s="56"/>
      <c r="ULM242" s="56"/>
      <c r="ULN242" s="56"/>
      <c r="ULO242" s="56"/>
      <c r="ULP242" s="56"/>
      <c r="ULQ242" s="56"/>
      <c r="ULR242" s="56"/>
      <c r="ULS242" s="56"/>
      <c r="ULT242" s="56"/>
      <c r="ULU242" s="56"/>
      <c r="ULV242" s="56"/>
      <c r="ULW242" s="56"/>
      <c r="ULX242" s="56"/>
      <c r="ULY242" s="56"/>
      <c r="ULZ242" s="56"/>
      <c r="UMA242" s="56"/>
      <c r="UMB242" s="56"/>
      <c r="UMC242" s="56"/>
      <c r="UMD242" s="56"/>
      <c r="UME242" s="56"/>
      <c r="UMF242" s="56"/>
      <c r="UMG242" s="56"/>
      <c r="UMH242" s="56"/>
      <c r="UMI242" s="56"/>
      <c r="UMJ242" s="56"/>
      <c r="UMK242" s="56"/>
      <c r="UML242" s="56"/>
      <c r="UMM242" s="56"/>
      <c r="UMN242" s="56"/>
      <c r="UMO242" s="56"/>
      <c r="UMP242" s="56"/>
      <c r="UMQ242" s="56"/>
      <c r="UMR242" s="56"/>
      <c r="UMS242" s="56"/>
      <c r="UMT242" s="56"/>
      <c r="UMU242" s="56"/>
      <c r="UMV242" s="56"/>
      <c r="UMW242" s="56"/>
      <c r="UMX242" s="56"/>
      <c r="UMY242" s="56"/>
      <c r="UMZ242" s="56"/>
      <c r="UNA242" s="56"/>
      <c r="UNB242" s="56"/>
      <c r="UNC242" s="56"/>
      <c r="UND242" s="56"/>
      <c r="UNE242" s="56"/>
      <c r="UNF242" s="56"/>
      <c r="UNG242" s="56"/>
      <c r="UNH242" s="56"/>
      <c r="UNI242" s="56"/>
      <c r="UNJ242" s="56"/>
      <c r="UNK242" s="56"/>
      <c r="UNL242" s="56"/>
      <c r="UNM242" s="56"/>
      <c r="UNN242" s="56"/>
      <c r="UNO242" s="56"/>
      <c r="UNP242" s="56"/>
      <c r="UNQ242" s="56"/>
      <c r="UNR242" s="56"/>
      <c r="UNS242" s="56"/>
      <c r="UNT242" s="56"/>
      <c r="UNU242" s="56"/>
      <c r="UNV242" s="56"/>
      <c r="UNW242" s="56"/>
      <c r="UNX242" s="56"/>
      <c r="UNY242" s="56"/>
      <c r="UNZ242" s="56"/>
      <c r="UOA242" s="56"/>
      <c r="UOB242" s="56"/>
      <c r="UOC242" s="56"/>
      <c r="UOD242" s="56"/>
      <c r="UOE242" s="56"/>
      <c r="UOF242" s="56"/>
      <c r="UOG242" s="56"/>
      <c r="UOH242" s="56"/>
      <c r="UOI242" s="56"/>
      <c r="UOJ242" s="56"/>
      <c r="UOK242" s="56"/>
      <c r="UOL242" s="56"/>
      <c r="UOM242" s="56"/>
      <c r="UON242" s="56"/>
      <c r="UOO242" s="56"/>
      <c r="UOP242" s="56"/>
      <c r="UOQ242" s="56"/>
      <c r="UOR242" s="56"/>
      <c r="UOS242" s="56"/>
      <c r="UOT242" s="56"/>
      <c r="UOU242" s="56"/>
      <c r="UOV242" s="56"/>
      <c r="UOW242" s="56"/>
      <c r="UOX242" s="56"/>
      <c r="UOY242" s="56"/>
      <c r="UOZ242" s="56"/>
      <c r="UPA242" s="56"/>
      <c r="UPB242" s="56"/>
      <c r="UPC242" s="56"/>
      <c r="UPD242" s="56"/>
      <c r="UPE242" s="56"/>
      <c r="UPF242" s="56"/>
      <c r="UPG242" s="56"/>
      <c r="UPH242" s="56"/>
      <c r="UPI242" s="56"/>
      <c r="UPJ242" s="56"/>
      <c r="UPK242" s="56"/>
      <c r="UPL242" s="56"/>
      <c r="UPM242" s="56"/>
      <c r="UPN242" s="56"/>
      <c r="UPO242" s="56"/>
      <c r="UPP242" s="56"/>
      <c r="UPQ242" s="56"/>
      <c r="UPR242" s="56"/>
      <c r="UPS242" s="56"/>
      <c r="UPT242" s="56"/>
      <c r="UPU242" s="56"/>
      <c r="UPV242" s="56"/>
      <c r="UPW242" s="56"/>
      <c r="UPX242" s="56"/>
      <c r="UPY242" s="56"/>
      <c r="UPZ242" s="56"/>
      <c r="UQA242" s="56"/>
      <c r="UQB242" s="56"/>
      <c r="UQC242" s="56"/>
      <c r="UQD242" s="56"/>
      <c r="UQE242" s="56"/>
      <c r="UQF242" s="56"/>
      <c r="UQG242" s="56"/>
      <c r="UQH242" s="56"/>
      <c r="UQI242" s="56"/>
      <c r="UQJ242" s="56"/>
      <c r="UQK242" s="56"/>
      <c r="UQL242" s="56"/>
      <c r="UQM242" s="56"/>
      <c r="UQN242" s="56"/>
      <c r="UQO242" s="56"/>
      <c r="UQP242" s="56"/>
      <c r="UQQ242" s="56"/>
      <c r="UQR242" s="56"/>
      <c r="UQS242" s="56"/>
      <c r="UQT242" s="56"/>
      <c r="UQU242" s="56"/>
      <c r="UQV242" s="56"/>
      <c r="UQW242" s="56"/>
      <c r="UQX242" s="56"/>
      <c r="UQY242" s="56"/>
      <c r="UQZ242" s="56"/>
      <c r="URA242" s="56"/>
      <c r="URB242" s="56"/>
      <c r="URC242" s="56"/>
      <c r="URD242" s="56"/>
      <c r="URE242" s="56"/>
      <c r="URF242" s="56"/>
      <c r="URG242" s="56"/>
      <c r="URH242" s="56"/>
      <c r="URI242" s="56"/>
      <c r="URJ242" s="56"/>
      <c r="URK242" s="56"/>
      <c r="URL242" s="56"/>
      <c r="URM242" s="56"/>
      <c r="URN242" s="56"/>
      <c r="URO242" s="56"/>
      <c r="URP242" s="56"/>
      <c r="URQ242" s="56"/>
      <c r="URR242" s="56"/>
      <c r="URS242" s="56"/>
      <c r="URT242" s="56"/>
      <c r="URU242" s="56"/>
      <c r="URV242" s="56"/>
      <c r="URW242" s="56"/>
      <c r="URX242" s="56"/>
      <c r="URY242" s="56"/>
      <c r="URZ242" s="56"/>
      <c r="USA242" s="56"/>
      <c r="USB242" s="56"/>
      <c r="USC242" s="56"/>
      <c r="USD242" s="56"/>
      <c r="USE242" s="56"/>
      <c r="USF242" s="56"/>
      <c r="USG242" s="56"/>
      <c r="USH242" s="56"/>
      <c r="USI242" s="56"/>
      <c r="USJ242" s="56"/>
      <c r="USK242" s="56"/>
      <c r="USL242" s="56"/>
      <c r="USM242" s="56"/>
      <c r="USN242" s="56"/>
      <c r="USO242" s="56"/>
      <c r="USP242" s="56"/>
      <c r="USQ242" s="56"/>
      <c r="USR242" s="56"/>
      <c r="USS242" s="56"/>
      <c r="UST242" s="56"/>
      <c r="USU242" s="56"/>
      <c r="USV242" s="56"/>
      <c r="USW242" s="56"/>
      <c r="USX242" s="56"/>
      <c r="USY242" s="56"/>
      <c r="USZ242" s="56"/>
      <c r="UTA242" s="56"/>
      <c r="UTB242" s="56"/>
      <c r="UTC242" s="56"/>
      <c r="UTD242" s="56"/>
      <c r="UTE242" s="56"/>
      <c r="UTF242" s="56"/>
      <c r="UTG242" s="56"/>
      <c r="UTH242" s="56"/>
      <c r="UTI242" s="56"/>
      <c r="UTJ242" s="56"/>
      <c r="UTK242" s="56"/>
      <c r="UTL242" s="56"/>
      <c r="UTM242" s="56"/>
      <c r="UTN242" s="56"/>
      <c r="UTO242" s="56"/>
      <c r="UTP242" s="56"/>
      <c r="UTQ242" s="56"/>
      <c r="UTR242" s="56"/>
      <c r="UTS242" s="56"/>
      <c r="UTT242" s="56"/>
      <c r="UTU242" s="56"/>
      <c r="UTV242" s="56"/>
      <c r="UTW242" s="56"/>
      <c r="UTX242" s="56"/>
      <c r="UTY242" s="56"/>
      <c r="UTZ242" s="56"/>
      <c r="UUA242" s="56"/>
      <c r="UUB242" s="56"/>
      <c r="UUC242" s="56"/>
      <c r="UUD242" s="56"/>
      <c r="UUE242" s="56"/>
      <c r="UUF242" s="56"/>
      <c r="UUG242" s="56"/>
      <c r="UUH242" s="56"/>
      <c r="UUI242" s="56"/>
      <c r="UUJ242" s="56"/>
      <c r="UUK242" s="56"/>
      <c r="UUL242" s="56"/>
      <c r="UUM242" s="56"/>
      <c r="UUN242" s="56"/>
      <c r="UUO242" s="56"/>
      <c r="UUP242" s="56"/>
      <c r="UUQ242" s="56"/>
      <c r="UUR242" s="56"/>
      <c r="UUS242" s="56"/>
      <c r="UUT242" s="56"/>
      <c r="UUU242" s="56"/>
      <c r="UUV242" s="56"/>
      <c r="UUW242" s="56"/>
      <c r="UUX242" s="56"/>
      <c r="UUY242" s="56"/>
      <c r="UUZ242" s="56"/>
      <c r="UVA242" s="56"/>
      <c r="UVB242" s="56"/>
      <c r="UVC242" s="56"/>
      <c r="UVD242" s="56"/>
      <c r="UVE242" s="56"/>
      <c r="UVF242" s="56"/>
      <c r="UVG242" s="56"/>
      <c r="UVH242" s="56"/>
      <c r="UVI242" s="56"/>
      <c r="UVJ242" s="56"/>
      <c r="UVK242" s="56"/>
      <c r="UVL242" s="56"/>
      <c r="UVM242" s="56"/>
      <c r="UVN242" s="56"/>
      <c r="UVO242" s="56"/>
      <c r="UVP242" s="56"/>
      <c r="UVQ242" s="56"/>
      <c r="UVR242" s="56"/>
      <c r="UVS242" s="56"/>
      <c r="UVT242" s="56"/>
      <c r="UVU242" s="56"/>
      <c r="UVV242" s="56"/>
      <c r="UVW242" s="56"/>
      <c r="UVX242" s="56"/>
      <c r="UVY242" s="56"/>
      <c r="UVZ242" s="56"/>
      <c r="UWA242" s="56"/>
      <c r="UWB242" s="56"/>
      <c r="UWC242" s="56"/>
      <c r="UWD242" s="56"/>
      <c r="UWE242" s="56"/>
      <c r="UWF242" s="56"/>
      <c r="UWG242" s="56"/>
      <c r="UWH242" s="56"/>
      <c r="UWI242" s="56"/>
      <c r="UWJ242" s="56"/>
      <c r="UWK242" s="56"/>
      <c r="UWL242" s="56"/>
      <c r="UWM242" s="56"/>
      <c r="UWN242" s="56"/>
      <c r="UWO242" s="56"/>
      <c r="UWP242" s="56"/>
      <c r="UWQ242" s="56"/>
      <c r="UWR242" s="56"/>
      <c r="UWS242" s="56"/>
      <c r="UWT242" s="56"/>
      <c r="UWU242" s="56"/>
      <c r="UWV242" s="56"/>
      <c r="UWW242" s="56"/>
      <c r="UWX242" s="56"/>
      <c r="UWY242" s="56"/>
      <c r="UWZ242" s="56"/>
      <c r="UXA242" s="56"/>
      <c r="UXB242" s="56"/>
      <c r="UXC242" s="56"/>
      <c r="UXD242" s="56"/>
      <c r="UXE242" s="56"/>
      <c r="UXF242" s="56"/>
      <c r="UXG242" s="56"/>
      <c r="UXH242" s="56"/>
      <c r="UXI242" s="56"/>
      <c r="UXJ242" s="56"/>
      <c r="UXK242" s="56"/>
      <c r="UXL242" s="56"/>
      <c r="UXM242" s="56"/>
      <c r="UXN242" s="56"/>
      <c r="UXO242" s="56"/>
      <c r="UXP242" s="56"/>
      <c r="UXQ242" s="56"/>
      <c r="UXR242" s="56"/>
      <c r="UXS242" s="56"/>
      <c r="UXT242" s="56"/>
      <c r="UXU242" s="56"/>
      <c r="UXV242" s="56"/>
      <c r="UXW242" s="56"/>
      <c r="UXX242" s="56"/>
      <c r="UXY242" s="56"/>
      <c r="UXZ242" s="56"/>
      <c r="UYA242" s="56"/>
      <c r="UYB242" s="56"/>
      <c r="UYC242" s="56"/>
      <c r="UYD242" s="56"/>
      <c r="UYE242" s="56"/>
      <c r="UYF242" s="56"/>
      <c r="UYG242" s="56"/>
      <c r="UYH242" s="56"/>
      <c r="UYI242" s="56"/>
      <c r="UYJ242" s="56"/>
      <c r="UYK242" s="56"/>
      <c r="UYL242" s="56"/>
      <c r="UYM242" s="56"/>
      <c r="UYN242" s="56"/>
      <c r="UYO242" s="56"/>
      <c r="UYP242" s="56"/>
      <c r="UYQ242" s="56"/>
      <c r="UYR242" s="56"/>
      <c r="UYS242" s="56"/>
      <c r="UYT242" s="56"/>
      <c r="UYU242" s="56"/>
      <c r="UYV242" s="56"/>
      <c r="UYW242" s="56"/>
      <c r="UYX242" s="56"/>
      <c r="UYY242" s="56"/>
      <c r="UYZ242" s="56"/>
      <c r="UZA242" s="56"/>
      <c r="UZB242" s="56"/>
      <c r="UZC242" s="56"/>
      <c r="UZD242" s="56"/>
      <c r="UZE242" s="56"/>
      <c r="UZF242" s="56"/>
      <c r="UZG242" s="56"/>
      <c r="UZH242" s="56"/>
      <c r="UZI242" s="56"/>
      <c r="UZJ242" s="56"/>
      <c r="UZK242" s="56"/>
      <c r="UZL242" s="56"/>
      <c r="UZM242" s="56"/>
      <c r="UZN242" s="56"/>
      <c r="UZO242" s="56"/>
      <c r="UZP242" s="56"/>
      <c r="UZQ242" s="56"/>
      <c r="UZR242" s="56"/>
      <c r="UZS242" s="56"/>
      <c r="UZT242" s="56"/>
      <c r="UZU242" s="56"/>
      <c r="UZV242" s="56"/>
      <c r="UZW242" s="56"/>
      <c r="UZX242" s="56"/>
      <c r="UZY242" s="56"/>
      <c r="UZZ242" s="56"/>
      <c r="VAA242" s="56"/>
      <c r="VAB242" s="56"/>
      <c r="VAC242" s="56"/>
      <c r="VAD242" s="56"/>
      <c r="VAE242" s="56"/>
      <c r="VAF242" s="56"/>
      <c r="VAG242" s="56"/>
      <c r="VAH242" s="56"/>
      <c r="VAI242" s="56"/>
      <c r="VAJ242" s="56"/>
      <c r="VAK242" s="56"/>
      <c r="VAL242" s="56"/>
      <c r="VAM242" s="56"/>
      <c r="VAN242" s="56"/>
      <c r="VAO242" s="56"/>
      <c r="VAP242" s="56"/>
      <c r="VAQ242" s="56"/>
      <c r="VAR242" s="56"/>
      <c r="VAS242" s="56"/>
      <c r="VAT242" s="56"/>
      <c r="VAU242" s="56"/>
      <c r="VAV242" s="56"/>
      <c r="VAW242" s="56"/>
      <c r="VAX242" s="56"/>
      <c r="VAY242" s="56"/>
      <c r="VAZ242" s="56"/>
      <c r="VBA242" s="56"/>
      <c r="VBB242" s="56"/>
      <c r="VBC242" s="56"/>
      <c r="VBD242" s="56"/>
      <c r="VBE242" s="56"/>
      <c r="VBF242" s="56"/>
      <c r="VBG242" s="56"/>
      <c r="VBH242" s="56"/>
      <c r="VBI242" s="56"/>
      <c r="VBJ242" s="56"/>
      <c r="VBK242" s="56"/>
      <c r="VBL242" s="56"/>
      <c r="VBM242" s="56"/>
      <c r="VBN242" s="56"/>
      <c r="VBO242" s="56"/>
      <c r="VBP242" s="56"/>
      <c r="VBQ242" s="56"/>
      <c r="VBR242" s="56"/>
      <c r="VBS242" s="56"/>
      <c r="VBT242" s="56"/>
      <c r="VBU242" s="56"/>
      <c r="VBV242" s="56"/>
      <c r="VBW242" s="56"/>
      <c r="VBX242" s="56"/>
      <c r="VBY242" s="56"/>
      <c r="VBZ242" s="56"/>
      <c r="VCA242" s="56"/>
      <c r="VCB242" s="56"/>
      <c r="VCC242" s="56"/>
      <c r="VCD242" s="56"/>
      <c r="VCE242" s="56"/>
      <c r="VCF242" s="56"/>
      <c r="VCG242" s="56"/>
      <c r="VCH242" s="56"/>
      <c r="VCI242" s="56"/>
      <c r="VCJ242" s="56"/>
      <c r="VCK242" s="56"/>
      <c r="VCL242" s="56"/>
      <c r="VCM242" s="56"/>
      <c r="VCN242" s="56"/>
      <c r="VCO242" s="56"/>
      <c r="VCP242" s="56"/>
      <c r="VCQ242" s="56"/>
      <c r="VCR242" s="56"/>
      <c r="VCS242" s="56"/>
      <c r="VCT242" s="56"/>
      <c r="VCU242" s="56"/>
      <c r="VCV242" s="56"/>
      <c r="VCW242" s="56"/>
      <c r="VCX242" s="56"/>
      <c r="VCY242" s="56"/>
      <c r="VCZ242" s="56"/>
      <c r="VDA242" s="56"/>
      <c r="VDB242" s="56"/>
      <c r="VDC242" s="56"/>
      <c r="VDD242" s="56"/>
      <c r="VDE242" s="56"/>
      <c r="VDF242" s="56"/>
      <c r="VDG242" s="56"/>
      <c r="VDH242" s="56"/>
      <c r="VDI242" s="56"/>
      <c r="VDJ242" s="56"/>
      <c r="VDK242" s="56"/>
      <c r="VDL242" s="56"/>
      <c r="VDM242" s="56"/>
      <c r="VDN242" s="56"/>
      <c r="VDO242" s="56"/>
      <c r="VDP242" s="56"/>
      <c r="VDQ242" s="56"/>
      <c r="VDR242" s="56"/>
      <c r="VDS242" s="56"/>
      <c r="VDT242" s="56"/>
      <c r="VDU242" s="56"/>
      <c r="VDV242" s="56"/>
      <c r="VDW242" s="56"/>
      <c r="VDX242" s="56"/>
      <c r="VDY242" s="56"/>
      <c r="VDZ242" s="56"/>
      <c r="VEA242" s="56"/>
      <c r="VEB242" s="56"/>
      <c r="VEC242" s="56"/>
      <c r="VED242" s="56"/>
      <c r="VEE242" s="56"/>
      <c r="VEF242" s="56"/>
      <c r="VEG242" s="56"/>
      <c r="VEH242" s="56"/>
      <c r="VEI242" s="56"/>
      <c r="VEJ242" s="56"/>
      <c r="VEK242" s="56"/>
      <c r="VEL242" s="56"/>
      <c r="VEM242" s="56"/>
      <c r="VEN242" s="56"/>
      <c r="VEO242" s="56"/>
      <c r="VEP242" s="56"/>
      <c r="VEQ242" s="56"/>
      <c r="VER242" s="56"/>
      <c r="VES242" s="56"/>
      <c r="VET242" s="56"/>
      <c r="VEU242" s="56"/>
      <c r="VEV242" s="56"/>
      <c r="VEW242" s="56"/>
      <c r="VEX242" s="56"/>
      <c r="VEY242" s="56"/>
      <c r="VEZ242" s="56"/>
      <c r="VFA242" s="56"/>
      <c r="VFB242" s="56"/>
      <c r="VFC242" s="56"/>
      <c r="VFD242" s="56"/>
      <c r="VFE242" s="56"/>
      <c r="VFF242" s="56"/>
      <c r="VFG242" s="56"/>
      <c r="VFH242" s="56"/>
      <c r="VFI242" s="56"/>
      <c r="VFJ242" s="56"/>
      <c r="VFK242" s="56"/>
      <c r="VFL242" s="56"/>
      <c r="VFM242" s="56"/>
      <c r="VFN242" s="56"/>
      <c r="VFO242" s="56"/>
      <c r="VFP242" s="56"/>
      <c r="VFQ242" s="56"/>
      <c r="VFR242" s="56"/>
      <c r="VFS242" s="56"/>
      <c r="VFT242" s="56"/>
      <c r="VFU242" s="56"/>
      <c r="VFV242" s="56"/>
      <c r="VFW242" s="56"/>
      <c r="VFX242" s="56"/>
      <c r="VFY242" s="56"/>
      <c r="VFZ242" s="56"/>
      <c r="VGA242" s="56"/>
      <c r="VGB242" s="56"/>
      <c r="VGC242" s="56"/>
      <c r="VGD242" s="56"/>
      <c r="VGE242" s="56"/>
      <c r="VGF242" s="56"/>
      <c r="VGG242" s="56"/>
      <c r="VGH242" s="56"/>
      <c r="VGI242" s="56"/>
      <c r="VGJ242" s="56"/>
      <c r="VGK242" s="56"/>
      <c r="VGL242" s="56"/>
      <c r="VGM242" s="56"/>
      <c r="VGN242" s="56"/>
      <c r="VGO242" s="56"/>
      <c r="VGP242" s="56"/>
      <c r="VGQ242" s="56"/>
      <c r="VGR242" s="56"/>
      <c r="VGS242" s="56"/>
      <c r="VGT242" s="56"/>
      <c r="VGU242" s="56"/>
      <c r="VGV242" s="56"/>
      <c r="VGW242" s="56"/>
      <c r="VGX242" s="56"/>
      <c r="VGY242" s="56"/>
      <c r="VGZ242" s="56"/>
      <c r="VHA242" s="56"/>
      <c r="VHB242" s="56"/>
      <c r="VHC242" s="56"/>
      <c r="VHD242" s="56"/>
      <c r="VHE242" s="56"/>
      <c r="VHF242" s="56"/>
      <c r="VHG242" s="56"/>
      <c r="VHH242" s="56"/>
      <c r="VHI242" s="56"/>
      <c r="VHJ242" s="56"/>
      <c r="VHK242" s="56"/>
      <c r="VHL242" s="56"/>
      <c r="VHM242" s="56"/>
      <c r="VHN242" s="56"/>
      <c r="VHO242" s="56"/>
      <c r="VHP242" s="56"/>
      <c r="VHQ242" s="56"/>
      <c r="VHR242" s="56"/>
      <c r="VHS242" s="56"/>
      <c r="VHT242" s="56"/>
      <c r="VHU242" s="56"/>
      <c r="VHV242" s="56"/>
      <c r="VHW242" s="56"/>
      <c r="VHX242" s="56"/>
      <c r="VHY242" s="56"/>
      <c r="VHZ242" s="56"/>
      <c r="VIA242" s="56"/>
      <c r="VIB242" s="56"/>
      <c r="VIC242" s="56"/>
      <c r="VID242" s="56"/>
      <c r="VIE242" s="56"/>
      <c r="VIF242" s="56"/>
      <c r="VIG242" s="56"/>
      <c r="VIH242" s="56"/>
      <c r="VII242" s="56"/>
      <c r="VIJ242" s="56"/>
      <c r="VIK242" s="56"/>
      <c r="VIL242" s="56"/>
      <c r="VIM242" s="56"/>
      <c r="VIN242" s="56"/>
      <c r="VIO242" s="56"/>
      <c r="VIP242" s="56"/>
      <c r="VIQ242" s="56"/>
      <c r="VIR242" s="56"/>
      <c r="VIS242" s="56"/>
      <c r="VIT242" s="56"/>
      <c r="VIU242" s="56"/>
      <c r="VIV242" s="56"/>
      <c r="VIW242" s="56"/>
      <c r="VIX242" s="56"/>
      <c r="VIY242" s="56"/>
      <c r="VIZ242" s="56"/>
      <c r="VJA242" s="56"/>
      <c r="VJB242" s="56"/>
      <c r="VJC242" s="56"/>
      <c r="VJD242" s="56"/>
      <c r="VJE242" s="56"/>
      <c r="VJF242" s="56"/>
      <c r="VJG242" s="56"/>
      <c r="VJH242" s="56"/>
      <c r="VJI242" s="56"/>
      <c r="VJJ242" s="56"/>
      <c r="VJK242" s="56"/>
      <c r="VJL242" s="56"/>
      <c r="VJM242" s="56"/>
      <c r="VJN242" s="56"/>
      <c r="VJO242" s="56"/>
      <c r="VJP242" s="56"/>
      <c r="VJQ242" s="56"/>
      <c r="VJR242" s="56"/>
      <c r="VJS242" s="56"/>
      <c r="VJT242" s="56"/>
      <c r="VJU242" s="56"/>
      <c r="VJV242" s="56"/>
      <c r="VJW242" s="56"/>
      <c r="VJX242" s="56"/>
      <c r="VJY242" s="56"/>
      <c r="VJZ242" s="56"/>
      <c r="VKA242" s="56"/>
      <c r="VKB242" s="56"/>
      <c r="VKC242" s="56"/>
      <c r="VKD242" s="56"/>
      <c r="VKE242" s="56"/>
      <c r="VKF242" s="56"/>
      <c r="VKG242" s="56"/>
      <c r="VKH242" s="56"/>
      <c r="VKI242" s="56"/>
      <c r="VKJ242" s="56"/>
      <c r="VKK242" s="56"/>
      <c r="VKL242" s="56"/>
      <c r="VKM242" s="56"/>
      <c r="VKN242" s="56"/>
      <c r="VKO242" s="56"/>
      <c r="VKP242" s="56"/>
      <c r="VKQ242" s="56"/>
      <c r="VKR242" s="56"/>
      <c r="VKS242" s="56"/>
      <c r="VKT242" s="56"/>
      <c r="VKU242" s="56"/>
      <c r="VKV242" s="56"/>
      <c r="VKW242" s="56"/>
      <c r="VKX242" s="56"/>
      <c r="VKY242" s="56"/>
      <c r="VKZ242" s="56"/>
      <c r="VLA242" s="56"/>
      <c r="VLB242" s="56"/>
      <c r="VLC242" s="56"/>
      <c r="VLD242" s="56"/>
      <c r="VLE242" s="56"/>
      <c r="VLF242" s="56"/>
      <c r="VLG242" s="56"/>
      <c r="VLH242" s="56"/>
      <c r="VLI242" s="56"/>
      <c r="VLJ242" s="56"/>
      <c r="VLK242" s="56"/>
      <c r="VLL242" s="56"/>
      <c r="VLM242" s="56"/>
      <c r="VLN242" s="56"/>
      <c r="VLO242" s="56"/>
      <c r="VLP242" s="56"/>
      <c r="VLQ242" s="56"/>
      <c r="VLR242" s="56"/>
      <c r="VLS242" s="56"/>
      <c r="VLT242" s="56"/>
      <c r="VLU242" s="56"/>
      <c r="VLV242" s="56"/>
      <c r="VLW242" s="56"/>
      <c r="VLX242" s="56"/>
      <c r="VLY242" s="56"/>
      <c r="VLZ242" s="56"/>
      <c r="VMA242" s="56"/>
      <c r="VMB242" s="56"/>
      <c r="VMC242" s="56"/>
      <c r="VMD242" s="56"/>
      <c r="VME242" s="56"/>
      <c r="VMF242" s="56"/>
      <c r="VMG242" s="56"/>
      <c r="VMH242" s="56"/>
      <c r="VMI242" s="56"/>
      <c r="VMJ242" s="56"/>
      <c r="VMK242" s="56"/>
      <c r="VML242" s="56"/>
      <c r="VMM242" s="56"/>
      <c r="VMN242" s="56"/>
      <c r="VMO242" s="56"/>
      <c r="VMP242" s="56"/>
      <c r="VMQ242" s="56"/>
      <c r="VMR242" s="56"/>
      <c r="VMS242" s="56"/>
      <c r="VMT242" s="56"/>
      <c r="VMU242" s="56"/>
      <c r="VMV242" s="56"/>
      <c r="VMW242" s="56"/>
      <c r="VMX242" s="56"/>
      <c r="VMY242" s="56"/>
      <c r="VMZ242" s="56"/>
      <c r="VNA242" s="56"/>
      <c r="VNB242" s="56"/>
      <c r="VNC242" s="56"/>
      <c r="VND242" s="56"/>
      <c r="VNE242" s="56"/>
      <c r="VNF242" s="56"/>
      <c r="VNG242" s="56"/>
      <c r="VNH242" s="56"/>
      <c r="VNI242" s="56"/>
      <c r="VNJ242" s="56"/>
      <c r="VNK242" s="56"/>
      <c r="VNL242" s="56"/>
      <c r="VNM242" s="56"/>
      <c r="VNN242" s="56"/>
      <c r="VNO242" s="56"/>
      <c r="VNP242" s="56"/>
      <c r="VNQ242" s="56"/>
      <c r="VNR242" s="56"/>
      <c r="VNS242" s="56"/>
      <c r="VNT242" s="56"/>
      <c r="VNU242" s="56"/>
      <c r="VNV242" s="56"/>
      <c r="VNW242" s="56"/>
      <c r="VNX242" s="56"/>
      <c r="VNY242" s="56"/>
      <c r="VNZ242" s="56"/>
      <c r="VOA242" s="56"/>
      <c r="VOB242" s="56"/>
      <c r="VOC242" s="56"/>
      <c r="VOD242" s="56"/>
      <c r="VOE242" s="56"/>
      <c r="VOF242" s="56"/>
      <c r="VOG242" s="56"/>
      <c r="VOH242" s="56"/>
      <c r="VOI242" s="56"/>
      <c r="VOJ242" s="56"/>
      <c r="VOK242" s="56"/>
      <c r="VOL242" s="56"/>
      <c r="VOM242" s="56"/>
      <c r="VON242" s="56"/>
      <c r="VOO242" s="56"/>
      <c r="VOP242" s="56"/>
      <c r="VOQ242" s="56"/>
      <c r="VOR242" s="56"/>
      <c r="VOS242" s="56"/>
      <c r="VOT242" s="56"/>
      <c r="VOU242" s="56"/>
      <c r="VOV242" s="56"/>
      <c r="VOW242" s="56"/>
      <c r="VOX242" s="56"/>
      <c r="VOY242" s="56"/>
      <c r="VOZ242" s="56"/>
      <c r="VPA242" s="56"/>
      <c r="VPB242" s="56"/>
      <c r="VPC242" s="56"/>
      <c r="VPD242" s="56"/>
      <c r="VPE242" s="56"/>
      <c r="VPF242" s="56"/>
      <c r="VPG242" s="56"/>
      <c r="VPH242" s="56"/>
      <c r="VPI242" s="56"/>
      <c r="VPJ242" s="56"/>
      <c r="VPK242" s="56"/>
      <c r="VPL242" s="56"/>
      <c r="VPM242" s="56"/>
      <c r="VPN242" s="56"/>
      <c r="VPO242" s="56"/>
      <c r="VPP242" s="56"/>
      <c r="VPQ242" s="56"/>
      <c r="VPR242" s="56"/>
      <c r="VPS242" s="56"/>
      <c r="VPT242" s="56"/>
      <c r="VPU242" s="56"/>
      <c r="VPV242" s="56"/>
      <c r="VPW242" s="56"/>
      <c r="VPX242" s="56"/>
      <c r="VPY242" s="56"/>
      <c r="VPZ242" s="56"/>
      <c r="VQA242" s="56"/>
      <c r="VQB242" s="56"/>
      <c r="VQC242" s="56"/>
      <c r="VQD242" s="56"/>
      <c r="VQE242" s="56"/>
      <c r="VQF242" s="56"/>
      <c r="VQG242" s="56"/>
      <c r="VQH242" s="56"/>
      <c r="VQI242" s="56"/>
      <c r="VQJ242" s="56"/>
      <c r="VQK242" s="56"/>
      <c r="VQL242" s="56"/>
      <c r="VQM242" s="56"/>
      <c r="VQN242" s="56"/>
      <c r="VQO242" s="56"/>
      <c r="VQP242" s="56"/>
      <c r="VQQ242" s="56"/>
      <c r="VQR242" s="56"/>
      <c r="VQS242" s="56"/>
      <c r="VQT242" s="56"/>
      <c r="VQU242" s="56"/>
      <c r="VQV242" s="56"/>
      <c r="VQW242" s="56"/>
      <c r="VQX242" s="56"/>
      <c r="VQY242" s="56"/>
      <c r="VQZ242" s="56"/>
      <c r="VRA242" s="56"/>
      <c r="VRB242" s="56"/>
      <c r="VRC242" s="56"/>
      <c r="VRD242" s="56"/>
      <c r="VRE242" s="56"/>
      <c r="VRF242" s="56"/>
      <c r="VRG242" s="56"/>
      <c r="VRH242" s="56"/>
      <c r="VRI242" s="56"/>
      <c r="VRJ242" s="56"/>
      <c r="VRK242" s="56"/>
      <c r="VRL242" s="56"/>
      <c r="VRM242" s="56"/>
      <c r="VRN242" s="56"/>
      <c r="VRO242" s="56"/>
      <c r="VRP242" s="56"/>
      <c r="VRQ242" s="56"/>
      <c r="VRR242" s="56"/>
      <c r="VRS242" s="56"/>
      <c r="VRT242" s="56"/>
      <c r="VRU242" s="56"/>
      <c r="VRV242" s="56"/>
      <c r="VRW242" s="56"/>
      <c r="VRX242" s="56"/>
      <c r="VRY242" s="56"/>
      <c r="VRZ242" s="56"/>
      <c r="VSA242" s="56"/>
      <c r="VSB242" s="56"/>
      <c r="VSC242" s="56"/>
      <c r="VSD242" s="56"/>
      <c r="VSE242" s="56"/>
      <c r="VSF242" s="56"/>
      <c r="VSG242" s="56"/>
      <c r="VSH242" s="56"/>
      <c r="VSI242" s="56"/>
      <c r="VSJ242" s="56"/>
      <c r="VSK242" s="56"/>
      <c r="VSL242" s="56"/>
      <c r="VSM242" s="56"/>
      <c r="VSN242" s="56"/>
      <c r="VSO242" s="56"/>
      <c r="VSP242" s="56"/>
      <c r="VSQ242" s="56"/>
      <c r="VSR242" s="56"/>
      <c r="VSS242" s="56"/>
      <c r="VST242" s="56"/>
      <c r="VSU242" s="56"/>
      <c r="VSV242" s="56"/>
      <c r="VSW242" s="56"/>
      <c r="VSX242" s="56"/>
      <c r="VSY242" s="56"/>
      <c r="VSZ242" s="56"/>
      <c r="VTA242" s="56"/>
      <c r="VTB242" s="56"/>
      <c r="VTC242" s="56"/>
      <c r="VTD242" s="56"/>
      <c r="VTE242" s="56"/>
      <c r="VTF242" s="56"/>
      <c r="VTG242" s="56"/>
      <c r="VTH242" s="56"/>
      <c r="VTI242" s="56"/>
      <c r="VTJ242" s="56"/>
      <c r="VTK242" s="56"/>
      <c r="VTL242" s="56"/>
      <c r="VTM242" s="56"/>
      <c r="VTN242" s="56"/>
      <c r="VTO242" s="56"/>
      <c r="VTP242" s="56"/>
      <c r="VTQ242" s="56"/>
      <c r="VTR242" s="56"/>
      <c r="VTS242" s="56"/>
      <c r="VTT242" s="56"/>
      <c r="VTU242" s="56"/>
      <c r="VTV242" s="56"/>
      <c r="VTW242" s="56"/>
      <c r="VTX242" s="56"/>
      <c r="VTY242" s="56"/>
      <c r="VTZ242" s="56"/>
      <c r="VUA242" s="56"/>
      <c r="VUB242" s="56"/>
      <c r="VUC242" s="56"/>
      <c r="VUD242" s="56"/>
      <c r="VUE242" s="56"/>
      <c r="VUF242" s="56"/>
      <c r="VUG242" s="56"/>
      <c r="VUH242" s="56"/>
      <c r="VUI242" s="56"/>
      <c r="VUJ242" s="56"/>
      <c r="VUK242" s="56"/>
      <c r="VUL242" s="56"/>
      <c r="VUM242" s="56"/>
      <c r="VUN242" s="56"/>
      <c r="VUO242" s="56"/>
      <c r="VUP242" s="56"/>
      <c r="VUQ242" s="56"/>
      <c r="VUR242" s="56"/>
      <c r="VUS242" s="56"/>
      <c r="VUT242" s="56"/>
      <c r="VUU242" s="56"/>
      <c r="VUV242" s="56"/>
      <c r="VUW242" s="56"/>
      <c r="VUX242" s="56"/>
      <c r="VUY242" s="56"/>
      <c r="VUZ242" s="56"/>
      <c r="VVA242" s="56"/>
      <c r="VVB242" s="56"/>
      <c r="VVC242" s="56"/>
      <c r="VVD242" s="56"/>
      <c r="VVE242" s="56"/>
      <c r="VVF242" s="56"/>
      <c r="VVG242" s="56"/>
      <c r="VVH242" s="56"/>
      <c r="VVI242" s="56"/>
      <c r="VVJ242" s="56"/>
      <c r="VVK242" s="56"/>
      <c r="VVL242" s="56"/>
      <c r="VVM242" s="56"/>
      <c r="VVN242" s="56"/>
      <c r="VVO242" s="56"/>
      <c r="VVP242" s="56"/>
      <c r="VVQ242" s="56"/>
      <c r="VVR242" s="56"/>
      <c r="VVS242" s="56"/>
      <c r="VVT242" s="56"/>
      <c r="VVU242" s="56"/>
      <c r="VVV242" s="56"/>
      <c r="VVW242" s="56"/>
      <c r="VVX242" s="56"/>
      <c r="VVY242" s="56"/>
      <c r="VVZ242" s="56"/>
      <c r="VWA242" s="56"/>
      <c r="VWB242" s="56"/>
      <c r="VWC242" s="56"/>
      <c r="VWD242" s="56"/>
      <c r="VWE242" s="56"/>
      <c r="VWF242" s="56"/>
      <c r="VWG242" s="56"/>
      <c r="VWH242" s="56"/>
      <c r="VWI242" s="56"/>
      <c r="VWJ242" s="56"/>
      <c r="VWK242" s="56"/>
      <c r="VWL242" s="56"/>
      <c r="VWM242" s="56"/>
      <c r="VWN242" s="56"/>
      <c r="VWO242" s="56"/>
      <c r="VWP242" s="56"/>
      <c r="VWQ242" s="56"/>
      <c r="VWR242" s="56"/>
      <c r="VWS242" s="56"/>
      <c r="VWT242" s="56"/>
      <c r="VWU242" s="56"/>
      <c r="VWV242" s="56"/>
      <c r="VWW242" s="56"/>
      <c r="VWX242" s="56"/>
      <c r="VWY242" s="56"/>
      <c r="VWZ242" s="56"/>
      <c r="VXA242" s="56"/>
      <c r="VXB242" s="56"/>
      <c r="VXC242" s="56"/>
      <c r="VXD242" s="56"/>
      <c r="VXE242" s="56"/>
      <c r="VXF242" s="56"/>
      <c r="VXG242" s="56"/>
      <c r="VXH242" s="56"/>
      <c r="VXI242" s="56"/>
      <c r="VXJ242" s="56"/>
      <c r="VXK242" s="56"/>
      <c r="VXL242" s="56"/>
      <c r="VXM242" s="56"/>
      <c r="VXN242" s="56"/>
      <c r="VXO242" s="56"/>
      <c r="VXP242" s="56"/>
      <c r="VXQ242" s="56"/>
      <c r="VXR242" s="56"/>
      <c r="VXS242" s="56"/>
      <c r="VXT242" s="56"/>
      <c r="VXU242" s="56"/>
      <c r="VXV242" s="56"/>
      <c r="VXW242" s="56"/>
      <c r="VXX242" s="56"/>
      <c r="VXY242" s="56"/>
      <c r="VXZ242" s="56"/>
      <c r="VYA242" s="56"/>
      <c r="VYB242" s="56"/>
      <c r="VYC242" s="56"/>
      <c r="VYD242" s="56"/>
      <c r="VYE242" s="56"/>
      <c r="VYF242" s="56"/>
      <c r="VYG242" s="56"/>
      <c r="VYH242" s="56"/>
      <c r="VYI242" s="56"/>
      <c r="VYJ242" s="56"/>
      <c r="VYK242" s="56"/>
      <c r="VYL242" s="56"/>
      <c r="VYM242" s="56"/>
      <c r="VYN242" s="56"/>
      <c r="VYO242" s="56"/>
      <c r="VYP242" s="56"/>
      <c r="VYQ242" s="56"/>
      <c r="VYR242" s="56"/>
      <c r="VYS242" s="56"/>
      <c r="VYT242" s="56"/>
      <c r="VYU242" s="56"/>
      <c r="VYV242" s="56"/>
      <c r="VYW242" s="56"/>
      <c r="VYX242" s="56"/>
      <c r="VYY242" s="56"/>
      <c r="VYZ242" s="56"/>
      <c r="VZA242" s="56"/>
      <c r="VZB242" s="56"/>
      <c r="VZC242" s="56"/>
      <c r="VZD242" s="56"/>
      <c r="VZE242" s="56"/>
      <c r="VZF242" s="56"/>
      <c r="VZG242" s="56"/>
      <c r="VZH242" s="56"/>
      <c r="VZI242" s="56"/>
      <c r="VZJ242" s="56"/>
      <c r="VZK242" s="56"/>
      <c r="VZL242" s="56"/>
      <c r="VZM242" s="56"/>
      <c r="VZN242" s="56"/>
      <c r="VZO242" s="56"/>
      <c r="VZP242" s="56"/>
      <c r="VZQ242" s="56"/>
      <c r="VZR242" s="56"/>
      <c r="VZS242" s="56"/>
      <c r="VZT242" s="56"/>
      <c r="VZU242" s="56"/>
      <c r="VZV242" s="56"/>
      <c r="VZW242" s="56"/>
      <c r="VZX242" s="56"/>
      <c r="VZY242" s="56"/>
      <c r="VZZ242" s="56"/>
      <c r="WAA242" s="56"/>
      <c r="WAB242" s="56"/>
      <c r="WAC242" s="56"/>
      <c r="WAD242" s="56"/>
      <c r="WAE242" s="56"/>
      <c r="WAF242" s="56"/>
      <c r="WAG242" s="56"/>
      <c r="WAH242" s="56"/>
      <c r="WAI242" s="56"/>
      <c r="WAJ242" s="56"/>
      <c r="WAK242" s="56"/>
      <c r="WAL242" s="56"/>
      <c r="WAM242" s="56"/>
      <c r="WAN242" s="56"/>
      <c r="WAO242" s="56"/>
      <c r="WAP242" s="56"/>
      <c r="WAQ242" s="56"/>
      <c r="WAR242" s="56"/>
      <c r="WAS242" s="56"/>
      <c r="WAT242" s="56"/>
      <c r="WAU242" s="56"/>
      <c r="WAV242" s="56"/>
      <c r="WAW242" s="56"/>
      <c r="WAX242" s="56"/>
      <c r="WAY242" s="56"/>
      <c r="WAZ242" s="56"/>
      <c r="WBA242" s="56"/>
      <c r="WBB242" s="56"/>
      <c r="WBC242" s="56"/>
      <c r="WBD242" s="56"/>
      <c r="WBE242" s="56"/>
      <c r="WBF242" s="56"/>
      <c r="WBG242" s="56"/>
      <c r="WBH242" s="56"/>
      <c r="WBI242" s="56"/>
      <c r="WBJ242" s="56"/>
      <c r="WBK242" s="56"/>
      <c r="WBL242" s="56"/>
      <c r="WBM242" s="56"/>
      <c r="WBN242" s="56"/>
      <c r="WBO242" s="56"/>
      <c r="WBP242" s="56"/>
      <c r="WBQ242" s="56"/>
      <c r="WBR242" s="56"/>
      <c r="WBS242" s="56"/>
      <c r="WBT242" s="56"/>
      <c r="WBU242" s="56"/>
      <c r="WBV242" s="56"/>
      <c r="WBW242" s="56"/>
      <c r="WBX242" s="56"/>
      <c r="WBY242" s="56"/>
      <c r="WBZ242" s="56"/>
      <c r="WCA242" s="56"/>
      <c r="WCB242" s="56"/>
      <c r="WCC242" s="56"/>
      <c r="WCD242" s="56"/>
      <c r="WCE242" s="56"/>
      <c r="WCF242" s="56"/>
      <c r="WCG242" s="56"/>
      <c r="WCH242" s="56"/>
      <c r="WCI242" s="56"/>
      <c r="WCJ242" s="56"/>
      <c r="WCK242" s="56"/>
      <c r="WCL242" s="56"/>
      <c r="WCM242" s="56"/>
      <c r="WCN242" s="56"/>
      <c r="WCO242" s="56"/>
      <c r="WCP242" s="56"/>
      <c r="WCQ242" s="56"/>
      <c r="WCR242" s="56"/>
      <c r="WCS242" s="56"/>
      <c r="WCT242" s="56"/>
      <c r="WCU242" s="56"/>
      <c r="WCV242" s="56"/>
      <c r="WCW242" s="56"/>
      <c r="WCX242" s="56"/>
      <c r="WCY242" s="56"/>
      <c r="WCZ242" s="56"/>
      <c r="WDA242" s="56"/>
      <c r="WDB242" s="56"/>
      <c r="WDC242" s="56"/>
      <c r="WDD242" s="56"/>
      <c r="WDE242" s="56"/>
      <c r="WDF242" s="56"/>
      <c r="WDG242" s="56"/>
      <c r="WDH242" s="56"/>
      <c r="WDI242" s="56"/>
      <c r="WDJ242" s="56"/>
      <c r="WDK242" s="56"/>
      <c r="WDL242" s="56"/>
      <c r="WDM242" s="56"/>
      <c r="WDN242" s="56"/>
      <c r="WDO242" s="56"/>
      <c r="WDP242" s="56"/>
      <c r="WDQ242" s="56"/>
      <c r="WDR242" s="56"/>
      <c r="WDS242" s="56"/>
      <c r="WDT242" s="56"/>
      <c r="WDU242" s="56"/>
      <c r="WDV242" s="56"/>
      <c r="WDW242" s="56"/>
      <c r="WDX242" s="56"/>
      <c r="WDY242" s="56"/>
      <c r="WDZ242" s="56"/>
      <c r="WEA242" s="56"/>
      <c r="WEB242" s="56"/>
      <c r="WEC242" s="56"/>
      <c r="WED242" s="56"/>
      <c r="WEE242" s="56"/>
      <c r="WEF242" s="56"/>
      <c r="WEG242" s="56"/>
      <c r="WEH242" s="56"/>
      <c r="WEI242" s="56"/>
      <c r="WEJ242" s="56"/>
      <c r="WEK242" s="56"/>
      <c r="WEL242" s="56"/>
      <c r="WEM242" s="56"/>
      <c r="WEN242" s="56"/>
      <c r="WEO242" s="56"/>
      <c r="WEP242" s="56"/>
      <c r="WEQ242" s="56"/>
      <c r="WER242" s="56"/>
      <c r="WES242" s="56"/>
      <c r="WET242" s="56"/>
      <c r="WEU242" s="56"/>
      <c r="WEV242" s="56"/>
      <c r="WEW242" s="56"/>
      <c r="WEX242" s="56"/>
      <c r="WEY242" s="56"/>
      <c r="WEZ242" s="56"/>
      <c r="WFA242" s="56"/>
      <c r="WFB242" s="56"/>
      <c r="WFC242" s="56"/>
      <c r="WFD242" s="56"/>
      <c r="WFE242" s="56"/>
      <c r="WFF242" s="56"/>
      <c r="WFG242" s="56"/>
      <c r="WFH242" s="56"/>
      <c r="WFI242" s="56"/>
      <c r="WFJ242" s="56"/>
      <c r="WFK242" s="56"/>
      <c r="WFL242" s="56"/>
      <c r="WFM242" s="56"/>
      <c r="WFN242" s="56"/>
      <c r="WFO242" s="56"/>
      <c r="WFP242" s="56"/>
      <c r="WFQ242" s="56"/>
      <c r="WFR242" s="56"/>
      <c r="WFS242" s="56"/>
      <c r="WFT242" s="56"/>
      <c r="WFU242" s="56"/>
      <c r="WFV242" s="56"/>
      <c r="WFW242" s="56"/>
      <c r="WFX242" s="56"/>
      <c r="WFY242" s="56"/>
      <c r="WFZ242" s="56"/>
      <c r="WGA242" s="56"/>
      <c r="WGB242" s="56"/>
      <c r="WGC242" s="56"/>
      <c r="WGD242" s="56"/>
      <c r="WGE242" s="56"/>
      <c r="WGF242" s="56"/>
      <c r="WGG242" s="56"/>
      <c r="WGH242" s="56"/>
      <c r="WGI242" s="56"/>
      <c r="WGJ242" s="56"/>
      <c r="WGK242" s="56"/>
      <c r="WGL242" s="56"/>
      <c r="WGM242" s="56"/>
      <c r="WGN242" s="56"/>
      <c r="WGO242" s="56"/>
      <c r="WGP242" s="56"/>
      <c r="WGQ242" s="56"/>
      <c r="WGR242" s="56"/>
      <c r="WGS242" s="56"/>
      <c r="WGT242" s="56"/>
      <c r="WGU242" s="56"/>
      <c r="WGV242" s="56"/>
      <c r="WGW242" s="56"/>
      <c r="WGX242" s="56"/>
      <c r="WGY242" s="56"/>
      <c r="WGZ242" s="56"/>
      <c r="WHA242" s="56"/>
      <c r="WHB242" s="56"/>
      <c r="WHC242" s="56"/>
      <c r="WHD242" s="56"/>
      <c r="WHE242" s="56"/>
      <c r="WHF242" s="56"/>
      <c r="WHG242" s="56"/>
      <c r="WHH242" s="56"/>
      <c r="WHI242" s="56"/>
      <c r="WHJ242" s="56"/>
      <c r="WHK242" s="56"/>
      <c r="WHL242" s="56"/>
      <c r="WHM242" s="56"/>
      <c r="WHN242" s="56"/>
      <c r="WHO242" s="56"/>
      <c r="WHP242" s="56"/>
      <c r="WHQ242" s="56"/>
      <c r="WHR242" s="56"/>
      <c r="WHS242" s="56"/>
      <c r="WHT242" s="56"/>
      <c r="WHU242" s="56"/>
      <c r="WHV242" s="56"/>
      <c r="WHW242" s="56"/>
      <c r="WHX242" s="56"/>
      <c r="WHY242" s="56"/>
      <c r="WHZ242" s="56"/>
      <c r="WIA242" s="56"/>
      <c r="WIB242" s="56"/>
      <c r="WIC242" s="56"/>
      <c r="WID242" s="56"/>
      <c r="WIE242" s="56"/>
      <c r="WIF242" s="56"/>
      <c r="WIG242" s="56"/>
      <c r="WIH242" s="56"/>
      <c r="WII242" s="56"/>
      <c r="WIJ242" s="56"/>
      <c r="WIK242" s="56"/>
      <c r="WIL242" s="56"/>
      <c r="WIM242" s="56"/>
      <c r="WIN242" s="56"/>
      <c r="WIO242" s="56"/>
      <c r="WIP242" s="56"/>
      <c r="WIQ242" s="56"/>
      <c r="WIR242" s="56"/>
      <c r="WIS242" s="56"/>
      <c r="WIT242" s="56"/>
      <c r="WIU242" s="56"/>
      <c r="WIV242" s="56"/>
      <c r="WIW242" s="56"/>
      <c r="WIX242" s="56"/>
      <c r="WIY242" s="56"/>
      <c r="WIZ242" s="56"/>
      <c r="WJA242" s="56"/>
      <c r="WJB242" s="56"/>
      <c r="WJC242" s="56"/>
      <c r="WJD242" s="56"/>
      <c r="WJE242" s="56"/>
      <c r="WJF242" s="56"/>
      <c r="WJG242" s="56"/>
      <c r="WJH242" s="56"/>
      <c r="WJI242" s="56"/>
      <c r="WJJ242" s="56"/>
      <c r="WJK242" s="56"/>
      <c r="WJL242" s="56"/>
      <c r="WJM242" s="56"/>
      <c r="WJN242" s="56"/>
      <c r="WJO242" s="56"/>
      <c r="WJP242" s="56"/>
      <c r="WJQ242" s="56"/>
      <c r="WJR242" s="56"/>
      <c r="WJS242" s="56"/>
      <c r="WJT242" s="56"/>
      <c r="WJU242" s="56"/>
      <c r="WJV242" s="56"/>
      <c r="WJW242" s="56"/>
      <c r="WJX242" s="56"/>
      <c r="WJY242" s="56"/>
      <c r="WJZ242" s="56"/>
      <c r="WKA242" s="56"/>
      <c r="WKB242" s="56"/>
      <c r="WKC242" s="56"/>
      <c r="WKD242" s="56"/>
      <c r="WKE242" s="56"/>
      <c r="WKF242" s="56"/>
      <c r="WKG242" s="56"/>
      <c r="WKH242" s="56"/>
      <c r="WKI242" s="56"/>
      <c r="WKJ242" s="56"/>
      <c r="WKK242" s="56"/>
      <c r="WKL242" s="56"/>
      <c r="WKM242" s="56"/>
      <c r="WKN242" s="56"/>
      <c r="WKO242" s="56"/>
      <c r="WKP242" s="56"/>
      <c r="WKQ242" s="56"/>
      <c r="WKR242" s="56"/>
      <c r="WKS242" s="56"/>
      <c r="WKT242" s="56"/>
      <c r="WKU242" s="56"/>
      <c r="WKV242" s="56"/>
      <c r="WKW242" s="56"/>
      <c r="WKX242" s="56"/>
      <c r="WKY242" s="56"/>
      <c r="WKZ242" s="56"/>
      <c r="WLA242" s="56"/>
      <c r="WLB242" s="56"/>
      <c r="WLC242" s="56"/>
      <c r="WLD242" s="56"/>
      <c r="WLE242" s="56"/>
      <c r="WLF242" s="56"/>
      <c r="WLG242" s="56"/>
      <c r="WLH242" s="56"/>
      <c r="WLI242" s="56"/>
      <c r="WLJ242" s="56"/>
      <c r="WLK242" s="56"/>
      <c r="WLL242" s="56"/>
      <c r="WLM242" s="56"/>
      <c r="WLN242" s="56"/>
      <c r="WLO242" s="56"/>
      <c r="WLP242" s="56"/>
      <c r="WLQ242" s="56"/>
      <c r="WLR242" s="56"/>
      <c r="WLS242" s="56"/>
      <c r="WLT242" s="56"/>
      <c r="WLU242" s="56"/>
      <c r="WLV242" s="56"/>
      <c r="WLW242" s="56"/>
      <c r="WLX242" s="56"/>
      <c r="WLY242" s="56"/>
      <c r="WLZ242" s="56"/>
      <c r="WMA242" s="56"/>
      <c r="WMB242" s="56"/>
      <c r="WMC242" s="56"/>
      <c r="WMD242" s="56"/>
      <c r="WME242" s="56"/>
      <c r="WMF242" s="56"/>
      <c r="WMG242" s="56"/>
      <c r="WMH242" s="56"/>
      <c r="WMI242" s="56"/>
      <c r="WMJ242" s="56"/>
      <c r="WMK242" s="56"/>
      <c r="WML242" s="56"/>
      <c r="WMM242" s="56"/>
      <c r="WMN242" s="56"/>
      <c r="WMO242" s="56"/>
      <c r="WMP242" s="56"/>
      <c r="WMQ242" s="56"/>
      <c r="WMR242" s="56"/>
      <c r="WMS242" s="56"/>
      <c r="WMT242" s="56"/>
      <c r="WMU242" s="56"/>
      <c r="WMV242" s="56"/>
      <c r="WMW242" s="56"/>
      <c r="WMX242" s="56"/>
      <c r="WMY242" s="56"/>
      <c r="WMZ242" s="56"/>
      <c r="WNA242" s="56"/>
      <c r="WNB242" s="56"/>
      <c r="WNC242" s="56"/>
      <c r="WND242" s="56"/>
      <c r="WNE242" s="56"/>
      <c r="WNF242" s="56"/>
      <c r="WNG242" s="56"/>
      <c r="WNH242" s="56"/>
      <c r="WNI242" s="56"/>
      <c r="WNJ242" s="56"/>
      <c r="WNK242" s="56"/>
      <c r="WNL242" s="56"/>
      <c r="WNM242" s="56"/>
      <c r="WNN242" s="56"/>
      <c r="WNO242" s="56"/>
      <c r="WNP242" s="56"/>
      <c r="WNQ242" s="56"/>
      <c r="WNR242" s="56"/>
      <c r="WNS242" s="56"/>
      <c r="WNT242" s="56"/>
      <c r="WNU242" s="56"/>
      <c r="WNV242" s="56"/>
      <c r="WNW242" s="56"/>
      <c r="WNX242" s="56"/>
      <c r="WNY242" s="56"/>
      <c r="WNZ242" s="56"/>
      <c r="WOA242" s="56"/>
      <c r="WOB242" s="56"/>
      <c r="WOC242" s="56"/>
      <c r="WOD242" s="56"/>
      <c r="WOE242" s="56"/>
      <c r="WOF242" s="56"/>
      <c r="WOG242" s="56"/>
      <c r="WOH242" s="56"/>
      <c r="WOI242" s="56"/>
      <c r="WOJ242" s="56"/>
      <c r="WOK242" s="56"/>
      <c r="WOL242" s="56"/>
      <c r="WOM242" s="56"/>
      <c r="WON242" s="56"/>
      <c r="WOO242" s="56"/>
      <c r="WOP242" s="56"/>
      <c r="WOQ242" s="56"/>
      <c r="WOR242" s="56"/>
      <c r="WOS242" s="56"/>
      <c r="WOT242" s="56"/>
      <c r="WOU242" s="56"/>
      <c r="WOV242" s="56"/>
      <c r="WOW242" s="56"/>
      <c r="WOX242" s="56"/>
      <c r="WOY242" s="56"/>
      <c r="WOZ242" s="56"/>
      <c r="WPA242" s="56"/>
      <c r="WPB242" s="56"/>
      <c r="WPC242" s="56"/>
      <c r="WPD242" s="56"/>
      <c r="WPE242" s="56"/>
      <c r="WPF242" s="56"/>
      <c r="WPG242" s="56"/>
      <c r="WPH242" s="56"/>
      <c r="WPI242" s="56"/>
      <c r="WPJ242" s="56"/>
      <c r="WPK242" s="56"/>
      <c r="WPL242" s="56"/>
      <c r="WPM242" s="56"/>
      <c r="WPN242" s="56"/>
      <c r="WPO242" s="56"/>
      <c r="WPP242" s="56"/>
      <c r="WPQ242" s="56"/>
      <c r="WPR242" s="56"/>
      <c r="WPS242" s="56"/>
      <c r="WPT242" s="56"/>
      <c r="WPU242" s="56"/>
      <c r="WPV242" s="56"/>
      <c r="WPW242" s="56"/>
      <c r="WPX242" s="56"/>
      <c r="WPY242" s="56"/>
      <c r="WPZ242" s="56"/>
      <c r="WQA242" s="56"/>
      <c r="WQB242" s="56"/>
      <c r="WQC242" s="56"/>
      <c r="WQD242" s="56"/>
      <c r="WQE242" s="56"/>
      <c r="WQF242" s="56"/>
      <c r="WQG242" s="56"/>
      <c r="WQH242" s="56"/>
      <c r="WQI242" s="56"/>
      <c r="WQJ242" s="56"/>
      <c r="WQK242" s="56"/>
      <c r="WQL242" s="56"/>
      <c r="WQM242" s="56"/>
      <c r="WQN242" s="56"/>
      <c r="WQO242" s="56"/>
      <c r="WQP242" s="56"/>
      <c r="WQQ242" s="56"/>
      <c r="WQR242" s="56"/>
      <c r="WQS242" s="56"/>
      <c r="WQT242" s="56"/>
      <c r="WQU242" s="56"/>
      <c r="WQV242" s="56"/>
      <c r="WQW242" s="56"/>
      <c r="WQX242" s="56"/>
      <c r="WQY242" s="56"/>
      <c r="WQZ242" s="56"/>
      <c r="WRA242" s="56"/>
      <c r="WRB242" s="56"/>
      <c r="WRC242" s="56"/>
      <c r="WRD242" s="56"/>
      <c r="WRE242" s="56"/>
      <c r="WRF242" s="56"/>
      <c r="WRG242" s="56"/>
      <c r="WRH242" s="56"/>
      <c r="WRI242" s="56"/>
      <c r="WRJ242" s="56"/>
      <c r="WRK242" s="56"/>
      <c r="WRL242" s="56"/>
      <c r="WRM242" s="56"/>
      <c r="WRN242" s="56"/>
      <c r="WRO242" s="56"/>
      <c r="WRP242" s="56"/>
      <c r="WRQ242" s="56"/>
      <c r="WRR242" s="56"/>
      <c r="WRS242" s="56"/>
      <c r="WRT242" s="56"/>
      <c r="WRU242" s="56"/>
      <c r="WRV242" s="56"/>
      <c r="WRW242" s="56"/>
      <c r="WRX242" s="56"/>
      <c r="WRY242" s="56"/>
      <c r="WRZ242" s="56"/>
      <c r="WSA242" s="56"/>
      <c r="WSB242" s="56"/>
      <c r="WSC242" s="56"/>
      <c r="WSD242" s="56"/>
      <c r="WSE242" s="56"/>
      <c r="WSF242" s="56"/>
      <c r="WSG242" s="56"/>
      <c r="WSH242" s="56"/>
      <c r="WSI242" s="56"/>
      <c r="WSJ242" s="56"/>
      <c r="WSK242" s="56"/>
      <c r="WSL242" s="56"/>
      <c r="WSM242" s="56"/>
      <c r="WSN242" s="56"/>
      <c r="WSO242" s="56"/>
      <c r="WSP242" s="56"/>
      <c r="WSQ242" s="56"/>
      <c r="WSR242" s="56"/>
      <c r="WSS242" s="56"/>
      <c r="WST242" s="56"/>
      <c r="WSU242" s="56"/>
      <c r="WSV242" s="56"/>
      <c r="WSW242" s="56"/>
      <c r="WSX242" s="56"/>
      <c r="WSY242" s="56"/>
      <c r="WSZ242" s="56"/>
      <c r="WTA242" s="56"/>
      <c r="WTB242" s="56"/>
      <c r="WTC242" s="56"/>
      <c r="WTD242" s="56"/>
      <c r="WTE242" s="56"/>
      <c r="WTF242" s="56"/>
      <c r="WTG242" s="56"/>
      <c r="WTH242" s="56"/>
      <c r="WTI242" s="56"/>
      <c r="WTJ242" s="56"/>
      <c r="WTK242" s="56"/>
      <c r="WTL242" s="56"/>
      <c r="WTM242" s="56"/>
      <c r="WTN242" s="56"/>
      <c r="WTO242" s="56"/>
      <c r="WTP242" s="56"/>
      <c r="WTQ242" s="56"/>
      <c r="WTR242" s="56"/>
      <c r="WTS242" s="56"/>
      <c r="WTT242" s="56"/>
      <c r="WTU242" s="56"/>
      <c r="WTV242" s="56"/>
      <c r="WTW242" s="56"/>
      <c r="WTX242" s="56"/>
      <c r="WTY242" s="56"/>
      <c r="WTZ242" s="56"/>
      <c r="WUA242" s="56"/>
      <c r="WUB242" s="56"/>
      <c r="WUC242" s="56"/>
      <c r="WUD242" s="56"/>
      <c r="WUE242" s="56"/>
      <c r="WUF242" s="56"/>
      <c r="WUG242" s="56"/>
      <c r="WUH242" s="56"/>
      <c r="WUI242" s="56"/>
      <c r="WUJ242" s="56"/>
      <c r="WUK242" s="56"/>
      <c r="WUL242" s="56"/>
      <c r="WUM242" s="56"/>
      <c r="WUN242" s="56"/>
      <c r="WUO242" s="56"/>
      <c r="WUP242" s="56"/>
      <c r="WUQ242" s="56"/>
      <c r="WUR242" s="56"/>
      <c r="WUS242" s="56"/>
      <c r="WUT242" s="56"/>
      <c r="WUU242" s="56"/>
      <c r="WUV242" s="56"/>
      <c r="WUW242" s="56"/>
      <c r="WUX242" s="56"/>
      <c r="WUY242" s="56"/>
      <c r="WUZ242" s="56"/>
      <c r="WVA242" s="56"/>
      <c r="WVB242" s="56"/>
      <c r="WVC242" s="56"/>
      <c r="WVD242" s="56"/>
      <c r="WVE242" s="56"/>
      <c r="WVF242" s="56"/>
      <c r="WVG242" s="56"/>
      <c r="WVH242" s="56"/>
      <c r="WVI242" s="56"/>
      <c r="WVJ242" s="56"/>
      <c r="WVK242" s="56"/>
      <c r="WVL242" s="56"/>
      <c r="WVM242" s="56"/>
      <c r="WVN242" s="56"/>
      <c r="WVO242" s="56"/>
      <c r="WVP242" s="56"/>
      <c r="WVQ242" s="56"/>
      <c r="WVR242" s="56"/>
      <c r="WVS242" s="56"/>
      <c r="WVT242" s="56"/>
      <c r="WVU242" s="56"/>
      <c r="WVV242" s="56"/>
      <c r="WVW242" s="56"/>
      <c r="WVX242" s="56"/>
      <c r="WVY242" s="56"/>
      <c r="WVZ242" s="56"/>
      <c r="WWA242" s="56"/>
      <c r="WWB242" s="56"/>
      <c r="WWC242" s="56"/>
      <c r="WWD242" s="56"/>
      <c r="WWE242" s="56"/>
      <c r="WWF242" s="56"/>
      <c r="WWG242" s="56"/>
      <c r="WWH242" s="56"/>
      <c r="WWI242" s="56"/>
      <c r="WWJ242" s="56"/>
      <c r="WWK242" s="56"/>
      <c r="WWL242" s="56"/>
      <c r="WWM242" s="56"/>
      <c r="WWN242" s="56"/>
      <c r="WWO242" s="56"/>
      <c r="WWP242" s="56"/>
      <c r="WWQ242" s="56"/>
      <c r="WWR242" s="56"/>
      <c r="WWS242" s="56"/>
      <c r="WWT242" s="56"/>
      <c r="WWU242" s="56"/>
      <c r="WWV242" s="56"/>
      <c r="WWW242" s="56"/>
      <c r="WWX242" s="56"/>
      <c r="WWY242" s="56"/>
      <c r="WWZ242" s="56"/>
      <c r="WXA242" s="56"/>
      <c r="WXB242" s="56"/>
      <c r="WXC242" s="56"/>
      <c r="WXD242" s="56"/>
      <c r="WXE242" s="56"/>
      <c r="WXF242" s="56"/>
      <c r="WXG242" s="56"/>
      <c r="WXH242" s="56"/>
      <c r="WXI242" s="56"/>
      <c r="WXJ242" s="56"/>
      <c r="WXK242" s="56"/>
      <c r="WXL242" s="56"/>
      <c r="WXM242" s="56"/>
      <c r="WXN242" s="56"/>
      <c r="WXO242" s="56"/>
      <c r="WXP242" s="56"/>
      <c r="WXQ242" s="56"/>
      <c r="WXR242" s="56"/>
      <c r="WXS242" s="56"/>
      <c r="WXT242" s="56"/>
      <c r="WXU242" s="56"/>
      <c r="WXV242" s="56"/>
      <c r="WXW242" s="56"/>
      <c r="WXX242" s="56"/>
      <c r="WXY242" s="56"/>
      <c r="WXZ242" s="56"/>
      <c r="WYA242" s="56"/>
      <c r="WYB242" s="56"/>
      <c r="WYC242" s="56"/>
      <c r="WYD242" s="56"/>
      <c r="WYE242" s="56"/>
      <c r="WYF242" s="56"/>
      <c r="WYG242" s="56"/>
      <c r="WYH242" s="56"/>
      <c r="WYI242" s="56"/>
      <c r="WYJ242" s="56"/>
      <c r="WYK242" s="56"/>
      <c r="WYL242" s="56"/>
      <c r="WYM242" s="56"/>
      <c r="WYN242" s="56"/>
      <c r="WYO242" s="56"/>
      <c r="WYP242" s="56"/>
      <c r="WYQ242" s="56"/>
      <c r="WYR242" s="56"/>
      <c r="WYS242" s="56"/>
      <c r="WYT242" s="56"/>
      <c r="WYU242" s="56"/>
      <c r="WYV242" s="56"/>
      <c r="WYW242" s="56"/>
      <c r="WYX242" s="56"/>
      <c r="WYY242" s="56"/>
      <c r="WYZ242" s="56"/>
      <c r="WZA242" s="56"/>
      <c r="WZB242" s="56"/>
      <c r="WZC242" s="56"/>
      <c r="WZD242" s="56"/>
      <c r="WZE242" s="56"/>
      <c r="WZF242" s="56"/>
      <c r="WZG242" s="56"/>
      <c r="WZH242" s="56"/>
      <c r="WZI242" s="56"/>
      <c r="WZJ242" s="56"/>
      <c r="WZK242" s="56"/>
      <c r="WZL242" s="56"/>
      <c r="WZM242" s="56"/>
      <c r="WZN242" s="56"/>
      <c r="WZO242" s="56"/>
      <c r="WZP242" s="56"/>
      <c r="WZQ242" s="56"/>
      <c r="WZR242" s="56"/>
      <c r="WZS242" s="56"/>
      <c r="WZT242" s="56"/>
      <c r="WZU242" s="56"/>
      <c r="WZV242" s="56"/>
      <c r="WZW242" s="56"/>
      <c r="WZX242" s="56"/>
      <c r="WZY242" s="56"/>
      <c r="WZZ242" s="56"/>
      <c r="XAA242" s="56"/>
      <c r="XAB242" s="56"/>
      <c r="XAC242" s="56"/>
      <c r="XAD242" s="56"/>
      <c r="XAE242" s="56"/>
      <c r="XAF242" s="56"/>
      <c r="XAG242" s="56"/>
      <c r="XAH242" s="56"/>
      <c r="XAI242" s="56"/>
      <c r="XAJ242" s="56"/>
      <c r="XAK242" s="56"/>
      <c r="XAL242" s="56"/>
      <c r="XAM242" s="56"/>
      <c r="XAN242" s="56"/>
      <c r="XAO242" s="56"/>
      <c r="XAP242" s="56"/>
      <c r="XAQ242" s="56"/>
      <c r="XAR242" s="56"/>
      <c r="XAS242" s="56"/>
      <c r="XAT242" s="56"/>
      <c r="XAU242" s="56"/>
      <c r="XAV242" s="56"/>
      <c r="XAW242" s="56"/>
      <c r="XAX242" s="56"/>
      <c r="XAY242" s="56"/>
      <c r="XAZ242" s="56"/>
      <c r="XBA242" s="56"/>
      <c r="XBB242" s="56"/>
      <c r="XBC242" s="56"/>
      <c r="XBD242" s="56"/>
      <c r="XBE242" s="56"/>
      <c r="XBF242" s="56"/>
      <c r="XBG242" s="56"/>
      <c r="XBH242" s="56"/>
      <c r="XBI242" s="56"/>
      <c r="XBJ242" s="56"/>
      <c r="XBK242" s="56"/>
      <c r="XBL242" s="56"/>
      <c r="XBM242" s="56"/>
      <c r="XBN242" s="56"/>
      <c r="XBO242" s="56"/>
      <c r="XBP242" s="56"/>
      <c r="XBQ242" s="56"/>
      <c r="XBR242" s="56"/>
      <c r="XBS242" s="56"/>
      <c r="XBT242" s="56"/>
      <c r="XBU242" s="56"/>
      <c r="XBV242" s="56"/>
      <c r="XBW242" s="56"/>
      <c r="XBX242" s="56"/>
      <c r="XBY242" s="56"/>
      <c r="XBZ242" s="56"/>
      <c r="XCA242" s="56"/>
      <c r="XCB242" s="56"/>
      <c r="XCC242" s="56"/>
      <c r="XCD242" s="56"/>
      <c r="XCE242" s="56"/>
      <c r="XCF242" s="56"/>
      <c r="XCG242" s="56"/>
      <c r="XCH242" s="56"/>
      <c r="XCI242" s="56"/>
      <c r="XCJ242" s="56"/>
      <c r="XCK242" s="56"/>
      <c r="XCL242" s="56"/>
      <c r="XCM242" s="56"/>
      <c r="XCN242" s="56"/>
      <c r="XCO242" s="56"/>
      <c r="XCP242" s="56"/>
      <c r="XCQ242" s="56"/>
      <c r="XCR242" s="56"/>
      <c r="XCS242" s="56"/>
      <c r="XCT242" s="56"/>
      <c r="XCU242" s="56"/>
      <c r="XCV242" s="56"/>
      <c r="XCW242" s="56"/>
      <c r="XCX242" s="56"/>
      <c r="XCY242" s="56"/>
      <c r="XCZ242" s="56"/>
      <c r="XDA242" s="56"/>
      <c r="XDB242" s="56"/>
      <c r="XDC242" s="56"/>
      <c r="XDD242" s="56"/>
      <c r="XDE242" s="56"/>
      <c r="XDF242" s="56"/>
      <c r="XDG242" s="56"/>
      <c r="XDH242" s="56"/>
      <c r="XDI242" s="56"/>
      <c r="XDJ242" s="56"/>
      <c r="XDK242" s="56"/>
      <c r="XDL242" s="56"/>
      <c r="XDM242" s="56"/>
      <c r="XDN242" s="56"/>
      <c r="XDO242" s="56"/>
      <c r="XDP242" s="56"/>
      <c r="XDQ242" s="56"/>
      <c r="XDR242" s="56"/>
      <c r="XDS242" s="56"/>
    </row>
    <row r="243" spans="1:16347" s="57" customFormat="1" ht="51" customHeight="1" x14ac:dyDescent="0.15">
      <c r="A243" s="1" t="s">
        <v>6</v>
      </c>
      <c r="B243" s="1" t="s">
        <v>6</v>
      </c>
      <c r="C243" s="1" t="s">
        <v>6</v>
      </c>
      <c r="D243" s="1" t="s">
        <v>6</v>
      </c>
      <c r="E243" s="1"/>
      <c r="F243" s="1"/>
      <c r="G243" s="1"/>
      <c r="H243" s="1"/>
      <c r="I243" s="1" t="s">
        <v>109</v>
      </c>
      <c r="J243" s="1" t="s">
        <v>109</v>
      </c>
      <c r="K243" s="1" t="s">
        <v>109</v>
      </c>
      <c r="L243" s="1" t="s">
        <v>109</v>
      </c>
      <c r="M243" s="1" t="s">
        <v>110</v>
      </c>
      <c r="N243" s="1" t="s">
        <v>109</v>
      </c>
      <c r="O243" s="1" t="s">
        <v>109</v>
      </c>
      <c r="P243" s="1" t="s">
        <v>431</v>
      </c>
      <c r="Q243" s="1" t="s">
        <v>109</v>
      </c>
      <c r="R243" s="1" t="s">
        <v>109</v>
      </c>
      <c r="S243" s="1" t="s">
        <v>109</v>
      </c>
      <c r="T243" s="1" t="s">
        <v>109</v>
      </c>
      <c r="U243" s="1" t="s">
        <v>109</v>
      </c>
      <c r="V243" s="1" t="s">
        <v>111</v>
      </c>
      <c r="W243" s="1" t="s">
        <v>1132</v>
      </c>
      <c r="X243" s="39">
        <v>75</v>
      </c>
      <c r="Y243" s="39">
        <v>60</v>
      </c>
      <c r="Z243" s="39">
        <v>65</v>
      </c>
      <c r="AA243" s="39">
        <v>70</v>
      </c>
      <c r="AB243" s="39">
        <v>75</v>
      </c>
      <c r="AC243" s="1" t="s">
        <v>1149</v>
      </c>
      <c r="AD243" s="1" t="s">
        <v>1150</v>
      </c>
      <c r="AE243" s="1" t="s">
        <v>1115</v>
      </c>
      <c r="AF243" s="37">
        <v>1</v>
      </c>
      <c r="AG243" s="37">
        <v>1</v>
      </c>
      <c r="AH243" s="37">
        <v>1</v>
      </c>
      <c r="AI243" s="37">
        <v>1</v>
      </c>
      <c r="AJ243" s="37">
        <v>1</v>
      </c>
      <c r="AK243" s="37">
        <v>1</v>
      </c>
      <c r="AL243" s="37">
        <v>1</v>
      </c>
      <c r="AM243" s="37">
        <v>1</v>
      </c>
      <c r="AN243" s="37">
        <v>1</v>
      </c>
      <c r="AO243" s="37">
        <v>1</v>
      </c>
      <c r="AP243" s="37">
        <v>1</v>
      </c>
      <c r="AQ243" s="37">
        <v>1</v>
      </c>
      <c r="AR243" s="1" t="s">
        <v>1151</v>
      </c>
      <c r="AS243" s="1" t="s">
        <v>169</v>
      </c>
      <c r="AT243" s="1" t="s">
        <v>131</v>
      </c>
      <c r="AU243" s="1" t="s">
        <v>132</v>
      </c>
      <c r="AV243" s="1" t="s">
        <v>1152</v>
      </c>
      <c r="AW243" s="1" t="s">
        <v>109</v>
      </c>
      <c r="AX243" s="1" t="s">
        <v>109</v>
      </c>
      <c r="AY243" s="1" t="s">
        <v>109</v>
      </c>
      <c r="AZ243" s="1" t="s">
        <v>109</v>
      </c>
      <c r="BA243" s="1" t="s">
        <v>109</v>
      </c>
      <c r="BB243" s="1" t="s">
        <v>109</v>
      </c>
      <c r="BC243" s="1" t="s">
        <v>109</v>
      </c>
      <c r="BD243" s="1" t="s">
        <v>109</v>
      </c>
      <c r="BE243" s="1" t="s">
        <v>109</v>
      </c>
      <c r="BF243" s="1" t="s">
        <v>109</v>
      </c>
      <c r="BG243" s="1" t="s">
        <v>109</v>
      </c>
      <c r="BH243" s="1" t="s">
        <v>109</v>
      </c>
      <c r="BI243" s="1" t="s">
        <v>109</v>
      </c>
      <c r="BJ243" s="1" t="s">
        <v>109</v>
      </c>
      <c r="BK243" s="1" t="s">
        <v>109</v>
      </c>
      <c r="BL243" s="1" t="s">
        <v>109</v>
      </c>
      <c r="BM243" s="1" t="s">
        <v>110</v>
      </c>
      <c r="BN243" s="97">
        <f t="shared" ref="BN243:BN246" si="72">+BY243/BZ243</f>
        <v>1</v>
      </c>
      <c r="BO243" s="106">
        <f t="shared" ref="BO243:BO247" si="73">+CF243/CG243</f>
        <v>1</v>
      </c>
      <c r="BP243" s="106">
        <v>1</v>
      </c>
      <c r="BQ243" s="37"/>
      <c r="BR243" s="97">
        <f>+(BN243+BO243+BP243+BQ243)/4</f>
        <v>0.75</v>
      </c>
      <c r="BS243" s="106">
        <f>BN243</f>
        <v>1</v>
      </c>
      <c r="BT243" s="106">
        <f>BO243</f>
        <v>1</v>
      </c>
      <c r="BU243" s="106">
        <f>BP243</f>
        <v>1</v>
      </c>
      <c r="BV243" s="106"/>
      <c r="BW243" s="106">
        <f t="shared" ref="BW243:BW247" si="74">BR243</f>
        <v>0.75</v>
      </c>
      <c r="BX243" s="35">
        <v>43560</v>
      </c>
      <c r="BY243" s="36">
        <v>6</v>
      </c>
      <c r="BZ243" s="36">
        <v>6</v>
      </c>
      <c r="CA243" s="1" t="s">
        <v>1153</v>
      </c>
      <c r="CB243" s="36" t="s">
        <v>1154</v>
      </c>
      <c r="CC243" s="36" t="s">
        <v>1155</v>
      </c>
      <c r="CD243" s="36" t="s">
        <v>1156</v>
      </c>
      <c r="CE243" s="102">
        <v>43654</v>
      </c>
      <c r="CF243" s="36">
        <v>6</v>
      </c>
      <c r="CG243" s="36">
        <v>6</v>
      </c>
      <c r="CH243" s="1" t="s">
        <v>1557</v>
      </c>
      <c r="CI243" s="1" t="s">
        <v>1377</v>
      </c>
      <c r="CJ243" s="1" t="s">
        <v>1558</v>
      </c>
      <c r="CK243" s="1" t="s">
        <v>1156</v>
      </c>
      <c r="CL243" s="102">
        <v>43745</v>
      </c>
      <c r="CM243" s="36">
        <v>6</v>
      </c>
      <c r="CN243" s="36">
        <v>6</v>
      </c>
      <c r="CO243" s="1" t="s">
        <v>1800</v>
      </c>
      <c r="CP243" s="53" t="s">
        <v>1377</v>
      </c>
      <c r="CQ243" s="1" t="s">
        <v>1801</v>
      </c>
      <c r="CR243" s="1" t="s">
        <v>1156</v>
      </c>
      <c r="CS243" s="38"/>
      <c r="CT243" s="36"/>
      <c r="CU243" s="36"/>
      <c r="CV243" s="38"/>
      <c r="CW243" s="38"/>
      <c r="CX243" s="38"/>
      <c r="CY243" s="38"/>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c r="IS243" s="56"/>
      <c r="IT243" s="56"/>
      <c r="IU243" s="56"/>
      <c r="IV243" s="56"/>
      <c r="IW243" s="56"/>
      <c r="IX243" s="56"/>
      <c r="IY243" s="56"/>
      <c r="IZ243" s="56"/>
      <c r="JA243" s="56"/>
      <c r="JB243" s="56"/>
      <c r="JC243" s="56"/>
      <c r="JD243" s="56"/>
      <c r="JE243" s="56"/>
      <c r="JF243" s="56"/>
      <c r="JG243" s="56"/>
      <c r="JH243" s="56"/>
      <c r="JI243" s="56"/>
      <c r="JJ243" s="56"/>
      <c r="JK243" s="56"/>
      <c r="JL243" s="56"/>
      <c r="JM243" s="56"/>
      <c r="JN243" s="56"/>
      <c r="JO243" s="56"/>
      <c r="JP243" s="56"/>
      <c r="JQ243" s="56"/>
      <c r="JR243" s="56"/>
      <c r="JS243" s="56"/>
      <c r="JT243" s="56"/>
      <c r="JU243" s="56"/>
      <c r="JV243" s="56"/>
      <c r="JW243" s="56"/>
      <c r="JX243" s="56"/>
      <c r="JY243" s="56"/>
      <c r="JZ243" s="56"/>
      <c r="KA243" s="56"/>
      <c r="KB243" s="56"/>
      <c r="KC243" s="56"/>
      <c r="KD243" s="56"/>
      <c r="KE243" s="56"/>
      <c r="KF243" s="56"/>
      <c r="KG243" s="56"/>
      <c r="KH243" s="56"/>
      <c r="KI243" s="56"/>
      <c r="KJ243" s="56"/>
      <c r="KK243" s="56"/>
      <c r="KL243" s="56"/>
      <c r="KM243" s="56"/>
      <c r="KN243" s="56"/>
      <c r="KO243" s="56"/>
      <c r="KP243" s="56"/>
      <c r="KQ243" s="56"/>
      <c r="KR243" s="56"/>
      <c r="KS243" s="56"/>
      <c r="KT243" s="56"/>
      <c r="KU243" s="56"/>
      <c r="KV243" s="56"/>
      <c r="KW243" s="56"/>
      <c r="KX243" s="56"/>
      <c r="KY243" s="56"/>
      <c r="KZ243" s="56"/>
      <c r="LA243" s="56"/>
      <c r="LB243" s="56"/>
      <c r="LC243" s="56"/>
      <c r="LD243" s="56"/>
      <c r="LE243" s="56"/>
      <c r="LF243" s="56"/>
      <c r="LG243" s="56"/>
      <c r="LH243" s="56"/>
      <c r="LI243" s="56"/>
      <c r="LJ243" s="56"/>
      <c r="LK243" s="56"/>
      <c r="LL243" s="56"/>
      <c r="LM243" s="56"/>
      <c r="LN243" s="56"/>
      <c r="LO243" s="56"/>
      <c r="LP243" s="56"/>
      <c r="LQ243" s="56"/>
      <c r="LR243" s="56"/>
      <c r="LS243" s="56"/>
      <c r="LT243" s="56"/>
      <c r="LU243" s="56"/>
      <c r="LV243" s="56"/>
      <c r="LW243" s="56"/>
      <c r="LX243" s="56"/>
      <c r="LY243" s="56"/>
      <c r="LZ243" s="56"/>
      <c r="MA243" s="56"/>
      <c r="MB243" s="56"/>
      <c r="MC243" s="56"/>
      <c r="MD243" s="56"/>
      <c r="ME243" s="56"/>
      <c r="MF243" s="56"/>
      <c r="MG243" s="56"/>
      <c r="MH243" s="56"/>
      <c r="MI243" s="56"/>
      <c r="MJ243" s="56"/>
      <c r="MK243" s="56"/>
      <c r="ML243" s="56"/>
      <c r="MM243" s="56"/>
      <c r="MN243" s="56"/>
      <c r="MO243" s="56"/>
      <c r="MP243" s="56"/>
      <c r="MQ243" s="56"/>
      <c r="MR243" s="56"/>
      <c r="MS243" s="56"/>
      <c r="MT243" s="56"/>
      <c r="MU243" s="56"/>
      <c r="MV243" s="56"/>
      <c r="MW243" s="56"/>
      <c r="MX243" s="56"/>
      <c r="MY243" s="56"/>
      <c r="MZ243" s="56"/>
      <c r="NA243" s="56"/>
      <c r="NB243" s="56"/>
      <c r="NC243" s="56"/>
      <c r="ND243" s="56"/>
      <c r="NE243" s="56"/>
      <c r="NF243" s="56"/>
      <c r="NG243" s="56"/>
      <c r="NH243" s="56"/>
      <c r="NI243" s="56"/>
      <c r="NJ243" s="56"/>
      <c r="NK243" s="56"/>
      <c r="NL243" s="56"/>
      <c r="NM243" s="56"/>
      <c r="NN243" s="56"/>
      <c r="NO243" s="56"/>
      <c r="NP243" s="56"/>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c r="PB243" s="56"/>
      <c r="PC243" s="56"/>
      <c r="PD243" s="56"/>
      <c r="PE243" s="56"/>
      <c r="PF243" s="56"/>
      <c r="PG243" s="56"/>
      <c r="PH243" s="56"/>
      <c r="PI243" s="56"/>
      <c r="PJ243" s="56"/>
      <c r="PK243" s="56"/>
      <c r="PL243" s="56"/>
      <c r="PM243" s="56"/>
      <c r="PN243" s="56"/>
      <c r="PO243" s="56"/>
      <c r="PP243" s="56"/>
      <c r="PQ243" s="56"/>
      <c r="PR243" s="56"/>
      <c r="PS243" s="56"/>
      <c r="PT243" s="56"/>
      <c r="PU243" s="56"/>
      <c r="PV243" s="56"/>
      <c r="PW243" s="56"/>
      <c r="PX243" s="56"/>
      <c r="PY243" s="56"/>
      <c r="PZ243" s="56"/>
      <c r="QA243" s="56"/>
      <c r="QB243" s="56"/>
      <c r="QC243" s="56"/>
      <c r="QD243" s="56"/>
      <c r="QE243" s="56"/>
      <c r="QF243" s="56"/>
      <c r="QG243" s="56"/>
      <c r="QH243" s="56"/>
      <c r="QI243" s="56"/>
      <c r="QJ243" s="56"/>
      <c r="QK243" s="56"/>
      <c r="QL243" s="56"/>
      <c r="QM243" s="56"/>
      <c r="QN243" s="56"/>
      <c r="QO243" s="56"/>
      <c r="QP243" s="56"/>
      <c r="QQ243" s="56"/>
      <c r="QR243" s="56"/>
      <c r="QS243" s="56"/>
      <c r="QT243" s="56"/>
      <c r="QU243" s="56"/>
      <c r="QV243" s="56"/>
      <c r="QW243" s="56"/>
      <c r="QX243" s="56"/>
      <c r="QY243" s="56"/>
      <c r="QZ243" s="56"/>
      <c r="RA243" s="56"/>
      <c r="RB243" s="56"/>
      <c r="RC243" s="56"/>
      <c r="RD243" s="56"/>
      <c r="RE243" s="56"/>
      <c r="RF243" s="56"/>
      <c r="RG243" s="56"/>
      <c r="RH243" s="56"/>
      <c r="RI243" s="56"/>
      <c r="RJ243" s="56"/>
      <c r="RK243" s="56"/>
      <c r="RL243" s="56"/>
      <c r="RM243" s="56"/>
      <c r="RN243" s="56"/>
      <c r="RO243" s="56"/>
      <c r="RP243" s="56"/>
      <c r="RQ243" s="56"/>
      <c r="RR243" s="56"/>
      <c r="RS243" s="56"/>
      <c r="RT243" s="56"/>
      <c r="RU243" s="56"/>
      <c r="RV243" s="56"/>
      <c r="RW243" s="56"/>
      <c r="RX243" s="56"/>
      <c r="RY243" s="56"/>
      <c r="RZ243" s="56"/>
      <c r="SA243" s="56"/>
      <c r="SB243" s="56"/>
      <c r="SC243" s="56"/>
      <c r="SD243" s="56"/>
      <c r="SE243" s="56"/>
      <c r="SF243" s="56"/>
      <c r="SG243" s="56"/>
      <c r="SH243" s="56"/>
      <c r="SI243" s="56"/>
      <c r="SJ243" s="56"/>
      <c r="SK243" s="56"/>
      <c r="SL243" s="56"/>
      <c r="SM243" s="56"/>
      <c r="SN243" s="56"/>
      <c r="SO243" s="56"/>
      <c r="SP243" s="56"/>
      <c r="SQ243" s="56"/>
      <c r="SR243" s="56"/>
      <c r="SS243" s="56"/>
      <c r="ST243" s="56"/>
      <c r="SU243" s="56"/>
      <c r="SV243" s="56"/>
      <c r="SW243" s="56"/>
      <c r="SX243" s="56"/>
      <c r="SY243" s="56"/>
      <c r="SZ243" s="56"/>
      <c r="TA243" s="56"/>
      <c r="TB243" s="56"/>
      <c r="TC243" s="56"/>
      <c r="TD243" s="56"/>
      <c r="TE243" s="56"/>
      <c r="TF243" s="56"/>
      <c r="TG243" s="56"/>
      <c r="TH243" s="56"/>
      <c r="TI243" s="56"/>
      <c r="TJ243" s="56"/>
      <c r="TK243" s="56"/>
      <c r="TL243" s="56"/>
      <c r="TM243" s="56"/>
      <c r="TN243" s="56"/>
      <c r="TO243" s="56"/>
      <c r="TP243" s="56"/>
      <c r="TQ243" s="56"/>
      <c r="TR243" s="56"/>
      <c r="TS243" s="56"/>
      <c r="TT243" s="56"/>
      <c r="TU243" s="56"/>
      <c r="TV243" s="56"/>
      <c r="TW243" s="56"/>
      <c r="TX243" s="56"/>
      <c r="TY243" s="56"/>
      <c r="TZ243" s="56"/>
      <c r="UA243" s="56"/>
      <c r="UB243" s="56"/>
      <c r="UC243" s="56"/>
      <c r="UD243" s="56"/>
      <c r="UE243" s="56"/>
      <c r="UF243" s="56"/>
      <c r="UG243" s="56"/>
      <c r="UH243" s="56"/>
      <c r="UI243" s="56"/>
      <c r="UJ243" s="56"/>
      <c r="UK243" s="56"/>
      <c r="UL243" s="56"/>
      <c r="UM243" s="56"/>
      <c r="UN243" s="56"/>
      <c r="UO243" s="56"/>
      <c r="UP243" s="56"/>
      <c r="UQ243" s="56"/>
      <c r="UR243" s="56"/>
      <c r="US243" s="56"/>
      <c r="UT243" s="56"/>
      <c r="UU243" s="56"/>
      <c r="UV243" s="56"/>
      <c r="UW243" s="56"/>
      <c r="UX243" s="56"/>
      <c r="UY243" s="56"/>
      <c r="UZ243" s="56"/>
      <c r="VA243" s="56"/>
      <c r="VB243" s="56"/>
      <c r="VC243" s="56"/>
      <c r="VD243" s="56"/>
      <c r="VE243" s="56"/>
      <c r="VF243" s="56"/>
      <c r="VG243" s="56"/>
      <c r="VH243" s="56"/>
      <c r="VI243" s="56"/>
      <c r="VJ243" s="56"/>
      <c r="VK243" s="56"/>
      <c r="VL243" s="56"/>
      <c r="VM243" s="56"/>
      <c r="VN243" s="56"/>
      <c r="VO243" s="56"/>
      <c r="VP243" s="56"/>
      <c r="VQ243" s="56"/>
      <c r="VR243" s="56"/>
      <c r="VS243" s="56"/>
      <c r="VT243" s="56"/>
      <c r="VU243" s="56"/>
      <c r="VV243" s="56"/>
      <c r="VW243" s="56"/>
      <c r="VX243" s="56"/>
      <c r="VY243" s="56"/>
      <c r="VZ243" s="56"/>
      <c r="WA243" s="56"/>
      <c r="WB243" s="56"/>
      <c r="WC243" s="56"/>
      <c r="WD243" s="56"/>
      <c r="WE243" s="56"/>
      <c r="WF243" s="56"/>
      <c r="WG243" s="56"/>
      <c r="WH243" s="56"/>
      <c r="WI243" s="56"/>
      <c r="WJ243" s="56"/>
      <c r="WK243" s="56"/>
      <c r="WL243" s="56"/>
      <c r="WM243" s="56"/>
      <c r="WN243" s="56"/>
      <c r="WO243" s="56"/>
      <c r="WP243" s="56"/>
      <c r="WQ243" s="56"/>
      <c r="WR243" s="56"/>
      <c r="WS243" s="56"/>
      <c r="WT243" s="56"/>
      <c r="WU243" s="56"/>
      <c r="WV243" s="56"/>
      <c r="WW243" s="56"/>
      <c r="WX243" s="56"/>
      <c r="WY243" s="56"/>
      <c r="WZ243" s="56"/>
      <c r="XA243" s="56"/>
      <c r="XB243" s="56"/>
      <c r="XC243" s="56"/>
      <c r="XD243" s="56"/>
      <c r="XE243" s="56"/>
      <c r="XF243" s="56"/>
      <c r="XG243" s="56"/>
      <c r="XH243" s="56"/>
      <c r="XI243" s="56"/>
      <c r="XJ243" s="56"/>
      <c r="XK243" s="56"/>
      <c r="XL243" s="56"/>
      <c r="XM243" s="56"/>
      <c r="XN243" s="56"/>
      <c r="XO243" s="56"/>
      <c r="XP243" s="56"/>
      <c r="XQ243" s="56"/>
      <c r="XR243" s="56"/>
      <c r="XS243" s="56"/>
      <c r="XT243" s="56"/>
      <c r="XU243" s="56"/>
      <c r="XV243" s="56"/>
      <c r="XW243" s="56"/>
      <c r="XX243" s="56"/>
      <c r="XY243" s="56"/>
      <c r="XZ243" s="56"/>
      <c r="YA243" s="56"/>
      <c r="YB243" s="56"/>
      <c r="YC243" s="56"/>
      <c r="YD243" s="56"/>
      <c r="YE243" s="56"/>
      <c r="YF243" s="56"/>
      <c r="YG243" s="56"/>
      <c r="YH243" s="56"/>
      <c r="YI243" s="56"/>
      <c r="YJ243" s="56"/>
      <c r="YK243" s="56"/>
      <c r="YL243" s="56"/>
      <c r="YM243" s="56"/>
      <c r="YN243" s="56"/>
      <c r="YO243" s="56"/>
      <c r="YP243" s="56"/>
      <c r="YQ243" s="56"/>
      <c r="YR243" s="56"/>
      <c r="YS243" s="56"/>
      <c r="YT243" s="56"/>
      <c r="YU243" s="56"/>
      <c r="YV243" s="56"/>
      <c r="YW243" s="56"/>
      <c r="YX243" s="56"/>
      <c r="YY243" s="56"/>
      <c r="YZ243" s="56"/>
      <c r="ZA243" s="56"/>
      <c r="ZB243" s="56"/>
      <c r="ZC243" s="56"/>
      <c r="ZD243" s="56"/>
      <c r="ZE243" s="56"/>
      <c r="ZF243" s="56"/>
      <c r="ZG243" s="56"/>
      <c r="ZH243" s="56"/>
      <c r="ZI243" s="56"/>
      <c r="ZJ243" s="56"/>
      <c r="ZK243" s="56"/>
      <c r="ZL243" s="56"/>
      <c r="ZM243" s="56"/>
      <c r="ZN243" s="56"/>
      <c r="ZO243" s="56"/>
      <c r="ZP243" s="56"/>
      <c r="ZQ243" s="56"/>
      <c r="ZR243" s="56"/>
      <c r="ZS243" s="56"/>
      <c r="ZT243" s="56"/>
      <c r="ZU243" s="56"/>
      <c r="ZV243" s="56"/>
      <c r="ZW243" s="56"/>
      <c r="ZX243" s="56"/>
      <c r="ZY243" s="56"/>
      <c r="ZZ243" s="56"/>
      <c r="AAA243" s="56"/>
      <c r="AAB243" s="56"/>
      <c r="AAC243" s="56"/>
      <c r="AAD243" s="56"/>
      <c r="AAE243" s="56"/>
      <c r="AAF243" s="56"/>
      <c r="AAG243" s="56"/>
      <c r="AAH243" s="56"/>
      <c r="AAI243" s="56"/>
      <c r="AAJ243" s="56"/>
      <c r="AAK243" s="56"/>
      <c r="AAL243" s="56"/>
      <c r="AAM243" s="56"/>
      <c r="AAN243" s="56"/>
      <c r="AAO243" s="56"/>
      <c r="AAP243" s="56"/>
      <c r="AAQ243" s="56"/>
      <c r="AAR243" s="56"/>
      <c r="AAS243" s="56"/>
      <c r="AAT243" s="56"/>
      <c r="AAU243" s="56"/>
      <c r="AAV243" s="56"/>
      <c r="AAW243" s="56"/>
      <c r="AAX243" s="56"/>
      <c r="AAY243" s="56"/>
      <c r="AAZ243" s="56"/>
      <c r="ABA243" s="56"/>
      <c r="ABB243" s="56"/>
      <c r="ABC243" s="56"/>
      <c r="ABD243" s="56"/>
      <c r="ABE243" s="56"/>
      <c r="ABF243" s="56"/>
      <c r="ABG243" s="56"/>
      <c r="ABH243" s="56"/>
      <c r="ABI243" s="56"/>
      <c r="ABJ243" s="56"/>
      <c r="ABK243" s="56"/>
      <c r="ABL243" s="56"/>
      <c r="ABM243" s="56"/>
      <c r="ABN243" s="56"/>
      <c r="ABO243" s="56"/>
      <c r="ABP243" s="56"/>
      <c r="ABQ243" s="56"/>
      <c r="ABR243" s="56"/>
      <c r="ABS243" s="56"/>
      <c r="ABT243" s="56"/>
      <c r="ABU243" s="56"/>
      <c r="ABV243" s="56"/>
      <c r="ABW243" s="56"/>
      <c r="ABX243" s="56"/>
      <c r="ABY243" s="56"/>
      <c r="ABZ243" s="56"/>
      <c r="ACA243" s="56"/>
      <c r="ACB243" s="56"/>
      <c r="ACC243" s="56"/>
      <c r="ACD243" s="56"/>
      <c r="ACE243" s="56"/>
      <c r="ACF243" s="56"/>
      <c r="ACG243" s="56"/>
      <c r="ACH243" s="56"/>
      <c r="ACI243" s="56"/>
      <c r="ACJ243" s="56"/>
      <c r="ACK243" s="56"/>
      <c r="ACL243" s="56"/>
      <c r="ACM243" s="56"/>
      <c r="ACN243" s="56"/>
      <c r="ACO243" s="56"/>
      <c r="ACP243" s="56"/>
      <c r="ACQ243" s="56"/>
      <c r="ACR243" s="56"/>
      <c r="ACS243" s="56"/>
      <c r="ACT243" s="56"/>
      <c r="ACU243" s="56"/>
      <c r="ACV243" s="56"/>
      <c r="ACW243" s="56"/>
      <c r="ACX243" s="56"/>
      <c r="ACY243" s="56"/>
      <c r="ACZ243" s="56"/>
      <c r="ADA243" s="56"/>
      <c r="ADB243" s="56"/>
      <c r="ADC243" s="56"/>
      <c r="ADD243" s="56"/>
      <c r="ADE243" s="56"/>
      <c r="ADF243" s="56"/>
      <c r="ADG243" s="56"/>
      <c r="ADH243" s="56"/>
      <c r="ADI243" s="56"/>
      <c r="ADJ243" s="56"/>
      <c r="ADK243" s="56"/>
      <c r="ADL243" s="56"/>
      <c r="ADM243" s="56"/>
      <c r="ADN243" s="56"/>
      <c r="ADO243" s="56"/>
      <c r="ADP243" s="56"/>
      <c r="ADQ243" s="56"/>
      <c r="ADR243" s="56"/>
      <c r="ADS243" s="56"/>
      <c r="ADT243" s="56"/>
      <c r="ADU243" s="56"/>
      <c r="ADV243" s="56"/>
      <c r="ADW243" s="56"/>
      <c r="ADX243" s="56"/>
      <c r="ADY243" s="56"/>
      <c r="ADZ243" s="56"/>
      <c r="AEA243" s="56"/>
      <c r="AEB243" s="56"/>
      <c r="AEC243" s="56"/>
      <c r="AED243" s="56"/>
      <c r="AEE243" s="56"/>
      <c r="AEF243" s="56"/>
      <c r="AEG243" s="56"/>
      <c r="AEH243" s="56"/>
      <c r="AEI243" s="56"/>
      <c r="AEJ243" s="56"/>
      <c r="AEK243" s="56"/>
      <c r="AEL243" s="56"/>
      <c r="AEM243" s="56"/>
      <c r="AEN243" s="56"/>
      <c r="AEO243" s="56"/>
      <c r="AEP243" s="56"/>
      <c r="AEQ243" s="56"/>
      <c r="AER243" s="56"/>
      <c r="AES243" s="56"/>
      <c r="AET243" s="56"/>
      <c r="AEU243" s="56"/>
      <c r="AEV243" s="56"/>
      <c r="AEW243" s="56"/>
      <c r="AEX243" s="56"/>
      <c r="AEY243" s="56"/>
      <c r="AEZ243" s="56"/>
      <c r="AFA243" s="56"/>
      <c r="AFB243" s="56"/>
      <c r="AFC243" s="56"/>
      <c r="AFD243" s="56"/>
      <c r="AFE243" s="56"/>
      <c r="AFF243" s="56"/>
      <c r="AFG243" s="56"/>
      <c r="AFH243" s="56"/>
      <c r="AFI243" s="56"/>
      <c r="AFJ243" s="56"/>
      <c r="AFK243" s="56"/>
      <c r="AFL243" s="56"/>
      <c r="AFM243" s="56"/>
      <c r="AFN243" s="56"/>
      <c r="AFO243" s="56"/>
      <c r="AFP243" s="56"/>
      <c r="AFQ243" s="56"/>
      <c r="AFR243" s="56"/>
      <c r="AFS243" s="56"/>
      <c r="AFT243" s="56"/>
      <c r="AFU243" s="56"/>
      <c r="AFV243" s="56"/>
      <c r="AFW243" s="56"/>
      <c r="AFX243" s="56"/>
      <c r="AFY243" s="56"/>
      <c r="AFZ243" s="56"/>
      <c r="AGA243" s="56"/>
      <c r="AGB243" s="56"/>
      <c r="AGC243" s="56"/>
      <c r="AGD243" s="56"/>
      <c r="AGE243" s="56"/>
      <c r="AGF243" s="56"/>
      <c r="AGG243" s="56"/>
      <c r="AGH243" s="56"/>
      <c r="AGI243" s="56"/>
      <c r="AGJ243" s="56"/>
      <c r="AGK243" s="56"/>
      <c r="AGL243" s="56"/>
      <c r="AGM243" s="56"/>
      <c r="AGN243" s="56"/>
      <c r="AGO243" s="56"/>
      <c r="AGP243" s="56"/>
      <c r="AGQ243" s="56"/>
      <c r="AGR243" s="56"/>
      <c r="AGS243" s="56"/>
      <c r="AGT243" s="56"/>
      <c r="AGU243" s="56"/>
      <c r="AGV243" s="56"/>
      <c r="AGW243" s="56"/>
      <c r="AGX243" s="56"/>
      <c r="AGY243" s="56"/>
      <c r="AGZ243" s="56"/>
      <c r="AHA243" s="56"/>
      <c r="AHB243" s="56"/>
      <c r="AHC243" s="56"/>
      <c r="AHD243" s="56"/>
      <c r="AHE243" s="56"/>
      <c r="AHF243" s="56"/>
      <c r="AHG243" s="56"/>
      <c r="AHH243" s="56"/>
      <c r="AHI243" s="56"/>
      <c r="AHJ243" s="56"/>
      <c r="AHK243" s="56"/>
      <c r="AHL243" s="56"/>
      <c r="AHM243" s="56"/>
      <c r="AHN243" s="56"/>
      <c r="AHO243" s="56"/>
      <c r="AHP243" s="56"/>
      <c r="AHQ243" s="56"/>
      <c r="AHR243" s="56"/>
      <c r="AHS243" s="56"/>
      <c r="AHT243" s="56"/>
      <c r="AHU243" s="56"/>
      <c r="AHV243" s="56"/>
      <c r="AHW243" s="56"/>
      <c r="AHX243" s="56"/>
      <c r="AHY243" s="56"/>
      <c r="AHZ243" s="56"/>
      <c r="AIA243" s="56"/>
      <c r="AIB243" s="56"/>
      <c r="AIC243" s="56"/>
      <c r="AID243" s="56"/>
      <c r="AIE243" s="56"/>
      <c r="AIF243" s="56"/>
      <c r="AIG243" s="56"/>
      <c r="AIH243" s="56"/>
      <c r="AII243" s="56"/>
      <c r="AIJ243" s="56"/>
      <c r="AIK243" s="56"/>
      <c r="AIL243" s="56"/>
      <c r="AIM243" s="56"/>
      <c r="AIN243" s="56"/>
      <c r="AIO243" s="56"/>
      <c r="AIP243" s="56"/>
      <c r="AIQ243" s="56"/>
      <c r="AIR243" s="56"/>
      <c r="AIS243" s="56"/>
      <c r="AIT243" s="56"/>
      <c r="AIU243" s="56"/>
      <c r="AIV243" s="56"/>
      <c r="AIW243" s="56"/>
      <c r="AIX243" s="56"/>
      <c r="AIY243" s="56"/>
      <c r="AIZ243" s="56"/>
      <c r="AJA243" s="56"/>
      <c r="AJB243" s="56"/>
      <c r="AJC243" s="56"/>
      <c r="AJD243" s="56"/>
      <c r="AJE243" s="56"/>
      <c r="AJF243" s="56"/>
      <c r="AJG243" s="56"/>
      <c r="AJH243" s="56"/>
      <c r="AJI243" s="56"/>
      <c r="AJJ243" s="56"/>
      <c r="AJK243" s="56"/>
      <c r="AJL243" s="56"/>
      <c r="AJM243" s="56"/>
      <c r="AJN243" s="56"/>
      <c r="AJO243" s="56"/>
      <c r="AJP243" s="56"/>
      <c r="AJQ243" s="56"/>
      <c r="AJR243" s="56"/>
      <c r="AJS243" s="56"/>
      <c r="AJT243" s="56"/>
      <c r="AJU243" s="56"/>
      <c r="AJV243" s="56"/>
      <c r="AJW243" s="56"/>
      <c r="AJX243" s="56"/>
      <c r="AJY243" s="56"/>
      <c r="AJZ243" s="56"/>
      <c r="AKA243" s="56"/>
      <c r="AKB243" s="56"/>
      <c r="AKC243" s="56"/>
      <c r="AKD243" s="56"/>
      <c r="AKE243" s="56"/>
      <c r="AKF243" s="56"/>
      <c r="AKG243" s="56"/>
      <c r="AKH243" s="56"/>
      <c r="AKI243" s="56"/>
      <c r="AKJ243" s="56"/>
      <c r="AKK243" s="56"/>
      <c r="AKL243" s="56"/>
      <c r="AKM243" s="56"/>
      <c r="AKN243" s="56"/>
      <c r="AKO243" s="56"/>
      <c r="AKP243" s="56"/>
      <c r="AKQ243" s="56"/>
      <c r="AKR243" s="56"/>
      <c r="AKS243" s="56"/>
      <c r="AKT243" s="56"/>
      <c r="AKU243" s="56"/>
      <c r="AKV243" s="56"/>
      <c r="AKW243" s="56"/>
      <c r="AKX243" s="56"/>
      <c r="AKY243" s="56"/>
      <c r="AKZ243" s="56"/>
      <c r="ALA243" s="56"/>
      <c r="ALB243" s="56"/>
      <c r="ALC243" s="56"/>
      <c r="ALD243" s="56"/>
      <c r="ALE243" s="56"/>
      <c r="ALF243" s="56"/>
      <c r="ALG243" s="56"/>
      <c r="ALH243" s="56"/>
      <c r="ALI243" s="56"/>
      <c r="ALJ243" s="56"/>
      <c r="ALK243" s="56"/>
      <c r="ALL243" s="56"/>
      <c r="ALM243" s="56"/>
      <c r="ALN243" s="56"/>
      <c r="ALO243" s="56"/>
      <c r="ALP243" s="56"/>
      <c r="ALQ243" s="56"/>
      <c r="ALR243" s="56"/>
      <c r="ALS243" s="56"/>
      <c r="ALT243" s="56"/>
      <c r="ALU243" s="56"/>
      <c r="ALV243" s="56"/>
      <c r="ALW243" s="56"/>
      <c r="ALX243" s="56"/>
      <c r="ALY243" s="56"/>
      <c r="ALZ243" s="56"/>
      <c r="AMA243" s="56"/>
      <c r="AMB243" s="56"/>
      <c r="AMC243" s="56"/>
      <c r="AMD243" s="56"/>
      <c r="AME243" s="56"/>
      <c r="AMF243" s="56"/>
      <c r="AMG243" s="56"/>
      <c r="AMH243" s="56"/>
      <c r="AMI243" s="56"/>
      <c r="AMJ243" s="56"/>
      <c r="AMK243" s="56"/>
      <c r="AML243" s="56"/>
      <c r="AMM243" s="56"/>
      <c r="AMN243" s="56"/>
      <c r="AMO243" s="56"/>
      <c r="AMP243" s="56"/>
      <c r="AMQ243" s="56"/>
      <c r="AMR243" s="56"/>
      <c r="AMS243" s="56"/>
      <c r="AMT243" s="56"/>
      <c r="AMU243" s="56"/>
      <c r="AMV243" s="56"/>
      <c r="AMW243" s="56"/>
      <c r="AMX243" s="56"/>
      <c r="AMY243" s="56"/>
      <c r="AMZ243" s="56"/>
      <c r="ANA243" s="56"/>
      <c r="ANB243" s="56"/>
      <c r="ANC243" s="56"/>
      <c r="AND243" s="56"/>
      <c r="ANE243" s="56"/>
      <c r="ANF243" s="56"/>
      <c r="ANG243" s="56"/>
      <c r="ANH243" s="56"/>
      <c r="ANI243" s="56"/>
      <c r="ANJ243" s="56"/>
      <c r="ANK243" s="56"/>
      <c r="ANL243" s="56"/>
      <c r="ANM243" s="56"/>
      <c r="ANN243" s="56"/>
      <c r="ANO243" s="56"/>
      <c r="ANP243" s="56"/>
      <c r="ANQ243" s="56"/>
      <c r="ANR243" s="56"/>
      <c r="ANS243" s="56"/>
      <c r="ANT243" s="56"/>
      <c r="ANU243" s="56"/>
      <c r="ANV243" s="56"/>
      <c r="ANW243" s="56"/>
      <c r="ANX243" s="56"/>
      <c r="ANY243" s="56"/>
      <c r="ANZ243" s="56"/>
      <c r="AOA243" s="56"/>
      <c r="AOB243" s="56"/>
      <c r="AOC243" s="56"/>
      <c r="AOD243" s="56"/>
      <c r="AOE243" s="56"/>
      <c r="AOF243" s="56"/>
      <c r="AOG243" s="56"/>
      <c r="AOH243" s="56"/>
      <c r="AOI243" s="56"/>
      <c r="AOJ243" s="56"/>
      <c r="AOK243" s="56"/>
      <c r="AOL243" s="56"/>
      <c r="AOM243" s="56"/>
      <c r="AON243" s="56"/>
      <c r="AOO243" s="56"/>
      <c r="AOP243" s="56"/>
      <c r="AOQ243" s="56"/>
      <c r="AOR243" s="56"/>
      <c r="AOS243" s="56"/>
      <c r="AOT243" s="56"/>
      <c r="AOU243" s="56"/>
      <c r="AOV243" s="56"/>
      <c r="AOW243" s="56"/>
      <c r="AOX243" s="56"/>
      <c r="AOY243" s="56"/>
      <c r="AOZ243" s="56"/>
      <c r="APA243" s="56"/>
      <c r="APB243" s="56"/>
      <c r="APC243" s="56"/>
      <c r="APD243" s="56"/>
      <c r="APE243" s="56"/>
      <c r="APF243" s="56"/>
      <c r="APG243" s="56"/>
      <c r="APH243" s="56"/>
      <c r="API243" s="56"/>
      <c r="APJ243" s="56"/>
      <c r="APK243" s="56"/>
      <c r="APL243" s="56"/>
      <c r="APM243" s="56"/>
      <c r="APN243" s="56"/>
      <c r="APO243" s="56"/>
      <c r="APP243" s="56"/>
      <c r="APQ243" s="56"/>
      <c r="APR243" s="56"/>
      <c r="APS243" s="56"/>
      <c r="APT243" s="56"/>
      <c r="APU243" s="56"/>
      <c r="APV243" s="56"/>
      <c r="APW243" s="56"/>
      <c r="APX243" s="56"/>
      <c r="APY243" s="56"/>
      <c r="APZ243" s="56"/>
      <c r="AQA243" s="56"/>
      <c r="AQB243" s="56"/>
      <c r="AQC243" s="56"/>
      <c r="AQD243" s="56"/>
      <c r="AQE243" s="56"/>
      <c r="AQF243" s="56"/>
      <c r="AQG243" s="56"/>
      <c r="AQH243" s="56"/>
      <c r="AQI243" s="56"/>
      <c r="AQJ243" s="56"/>
      <c r="AQK243" s="56"/>
      <c r="AQL243" s="56"/>
      <c r="AQM243" s="56"/>
      <c r="AQN243" s="56"/>
      <c r="AQO243" s="56"/>
      <c r="AQP243" s="56"/>
      <c r="AQQ243" s="56"/>
      <c r="AQR243" s="56"/>
      <c r="AQS243" s="56"/>
      <c r="AQT243" s="56"/>
      <c r="AQU243" s="56"/>
      <c r="AQV243" s="56"/>
      <c r="AQW243" s="56"/>
      <c r="AQX243" s="56"/>
      <c r="AQY243" s="56"/>
      <c r="AQZ243" s="56"/>
      <c r="ARA243" s="56"/>
      <c r="ARB243" s="56"/>
      <c r="ARC243" s="56"/>
      <c r="ARD243" s="56"/>
      <c r="ARE243" s="56"/>
      <c r="ARF243" s="56"/>
      <c r="ARG243" s="56"/>
      <c r="ARH243" s="56"/>
      <c r="ARI243" s="56"/>
      <c r="ARJ243" s="56"/>
      <c r="ARK243" s="56"/>
      <c r="ARL243" s="56"/>
      <c r="ARM243" s="56"/>
      <c r="ARN243" s="56"/>
      <c r="ARO243" s="56"/>
      <c r="ARP243" s="56"/>
      <c r="ARQ243" s="56"/>
      <c r="ARR243" s="56"/>
      <c r="ARS243" s="56"/>
      <c r="ART243" s="56"/>
      <c r="ARU243" s="56"/>
      <c r="ARV243" s="56"/>
      <c r="ARW243" s="56"/>
      <c r="ARX243" s="56"/>
      <c r="ARY243" s="56"/>
      <c r="ARZ243" s="56"/>
      <c r="ASA243" s="56"/>
      <c r="ASB243" s="56"/>
      <c r="ASC243" s="56"/>
      <c r="ASD243" s="56"/>
      <c r="ASE243" s="56"/>
      <c r="ASF243" s="56"/>
      <c r="ASG243" s="56"/>
      <c r="ASH243" s="56"/>
      <c r="ASI243" s="56"/>
      <c r="ASJ243" s="56"/>
      <c r="ASK243" s="56"/>
      <c r="ASL243" s="56"/>
      <c r="ASM243" s="56"/>
      <c r="ASN243" s="56"/>
      <c r="ASO243" s="56"/>
      <c r="ASP243" s="56"/>
      <c r="ASQ243" s="56"/>
      <c r="ASR243" s="56"/>
      <c r="ASS243" s="56"/>
      <c r="AST243" s="56"/>
      <c r="ASU243" s="56"/>
      <c r="ASV243" s="56"/>
      <c r="ASW243" s="56"/>
      <c r="ASX243" s="56"/>
      <c r="ASY243" s="56"/>
      <c r="ASZ243" s="56"/>
      <c r="ATA243" s="56"/>
      <c r="ATB243" s="56"/>
      <c r="ATC243" s="56"/>
      <c r="ATD243" s="56"/>
      <c r="ATE243" s="56"/>
      <c r="ATF243" s="56"/>
      <c r="ATG243" s="56"/>
      <c r="ATH243" s="56"/>
      <c r="ATI243" s="56"/>
      <c r="ATJ243" s="56"/>
      <c r="ATK243" s="56"/>
      <c r="ATL243" s="56"/>
      <c r="ATM243" s="56"/>
      <c r="ATN243" s="56"/>
      <c r="ATO243" s="56"/>
      <c r="ATP243" s="56"/>
      <c r="ATQ243" s="56"/>
      <c r="ATR243" s="56"/>
      <c r="ATS243" s="56"/>
      <c r="ATT243" s="56"/>
      <c r="ATU243" s="56"/>
      <c r="ATV243" s="56"/>
      <c r="ATW243" s="56"/>
      <c r="ATX243" s="56"/>
      <c r="ATY243" s="56"/>
      <c r="ATZ243" s="56"/>
      <c r="AUA243" s="56"/>
      <c r="AUB243" s="56"/>
      <c r="AUC243" s="56"/>
      <c r="AUD243" s="56"/>
      <c r="AUE243" s="56"/>
      <c r="AUF243" s="56"/>
      <c r="AUG243" s="56"/>
      <c r="AUH243" s="56"/>
      <c r="AUI243" s="56"/>
      <c r="AUJ243" s="56"/>
      <c r="AUK243" s="56"/>
      <c r="AUL243" s="56"/>
      <c r="AUM243" s="56"/>
      <c r="AUN243" s="56"/>
      <c r="AUO243" s="56"/>
      <c r="AUP243" s="56"/>
      <c r="AUQ243" s="56"/>
      <c r="AUR243" s="56"/>
      <c r="AUS243" s="56"/>
      <c r="AUT243" s="56"/>
      <c r="AUU243" s="56"/>
      <c r="AUV243" s="56"/>
      <c r="AUW243" s="56"/>
      <c r="AUX243" s="56"/>
      <c r="AUY243" s="56"/>
      <c r="AUZ243" s="56"/>
      <c r="AVA243" s="56"/>
      <c r="AVB243" s="56"/>
      <c r="AVC243" s="56"/>
      <c r="AVD243" s="56"/>
      <c r="AVE243" s="56"/>
      <c r="AVF243" s="56"/>
      <c r="AVG243" s="56"/>
      <c r="AVH243" s="56"/>
      <c r="AVI243" s="56"/>
      <c r="AVJ243" s="56"/>
      <c r="AVK243" s="56"/>
      <c r="AVL243" s="56"/>
      <c r="AVM243" s="56"/>
      <c r="AVN243" s="56"/>
      <c r="AVO243" s="56"/>
      <c r="AVP243" s="56"/>
      <c r="AVQ243" s="56"/>
      <c r="AVR243" s="56"/>
      <c r="AVS243" s="56"/>
      <c r="AVT243" s="56"/>
      <c r="AVU243" s="56"/>
      <c r="AVV243" s="56"/>
      <c r="AVW243" s="56"/>
      <c r="AVX243" s="56"/>
      <c r="AVY243" s="56"/>
      <c r="AVZ243" s="56"/>
      <c r="AWA243" s="56"/>
      <c r="AWB243" s="56"/>
      <c r="AWC243" s="56"/>
      <c r="AWD243" s="56"/>
      <c r="AWE243" s="56"/>
      <c r="AWF243" s="56"/>
      <c r="AWG243" s="56"/>
      <c r="AWH243" s="56"/>
      <c r="AWI243" s="56"/>
      <c r="AWJ243" s="56"/>
      <c r="AWK243" s="56"/>
      <c r="AWL243" s="56"/>
      <c r="AWM243" s="56"/>
      <c r="AWN243" s="56"/>
      <c r="AWO243" s="56"/>
      <c r="AWP243" s="56"/>
      <c r="AWQ243" s="56"/>
      <c r="AWR243" s="56"/>
      <c r="AWS243" s="56"/>
      <c r="AWT243" s="56"/>
      <c r="AWU243" s="56"/>
      <c r="AWV243" s="56"/>
      <c r="AWW243" s="56"/>
      <c r="AWX243" s="56"/>
      <c r="AWY243" s="56"/>
      <c r="AWZ243" s="56"/>
      <c r="AXA243" s="56"/>
      <c r="AXB243" s="56"/>
      <c r="AXC243" s="56"/>
      <c r="AXD243" s="56"/>
      <c r="AXE243" s="56"/>
      <c r="AXF243" s="56"/>
      <c r="AXG243" s="56"/>
      <c r="AXH243" s="56"/>
      <c r="AXI243" s="56"/>
      <c r="AXJ243" s="56"/>
      <c r="AXK243" s="56"/>
      <c r="AXL243" s="56"/>
      <c r="AXM243" s="56"/>
      <c r="AXN243" s="56"/>
      <c r="AXO243" s="56"/>
      <c r="AXP243" s="56"/>
      <c r="AXQ243" s="56"/>
      <c r="AXR243" s="56"/>
      <c r="AXS243" s="56"/>
      <c r="AXT243" s="56"/>
      <c r="AXU243" s="56"/>
      <c r="AXV243" s="56"/>
      <c r="AXW243" s="56"/>
      <c r="AXX243" s="56"/>
      <c r="AXY243" s="56"/>
      <c r="AXZ243" s="56"/>
      <c r="AYA243" s="56"/>
      <c r="AYB243" s="56"/>
      <c r="AYC243" s="56"/>
      <c r="AYD243" s="56"/>
      <c r="AYE243" s="56"/>
      <c r="AYF243" s="56"/>
      <c r="AYG243" s="56"/>
      <c r="AYH243" s="56"/>
      <c r="AYI243" s="56"/>
      <c r="AYJ243" s="56"/>
      <c r="AYK243" s="56"/>
      <c r="AYL243" s="56"/>
      <c r="AYM243" s="56"/>
      <c r="AYN243" s="56"/>
      <c r="AYO243" s="56"/>
      <c r="AYP243" s="56"/>
      <c r="AYQ243" s="56"/>
      <c r="AYR243" s="56"/>
      <c r="AYS243" s="56"/>
      <c r="AYT243" s="56"/>
      <c r="AYU243" s="56"/>
      <c r="AYV243" s="56"/>
      <c r="AYW243" s="56"/>
      <c r="AYX243" s="56"/>
      <c r="AYY243" s="56"/>
      <c r="AYZ243" s="56"/>
      <c r="AZA243" s="56"/>
      <c r="AZB243" s="56"/>
      <c r="AZC243" s="56"/>
      <c r="AZD243" s="56"/>
      <c r="AZE243" s="56"/>
      <c r="AZF243" s="56"/>
      <c r="AZG243" s="56"/>
      <c r="AZH243" s="56"/>
      <c r="AZI243" s="56"/>
      <c r="AZJ243" s="56"/>
      <c r="AZK243" s="56"/>
      <c r="AZL243" s="56"/>
      <c r="AZM243" s="56"/>
      <c r="AZN243" s="56"/>
      <c r="AZO243" s="56"/>
      <c r="AZP243" s="56"/>
      <c r="AZQ243" s="56"/>
      <c r="AZR243" s="56"/>
      <c r="AZS243" s="56"/>
      <c r="AZT243" s="56"/>
      <c r="AZU243" s="56"/>
      <c r="AZV243" s="56"/>
      <c r="AZW243" s="56"/>
      <c r="AZX243" s="56"/>
      <c r="AZY243" s="56"/>
      <c r="AZZ243" s="56"/>
      <c r="BAA243" s="56"/>
      <c r="BAB243" s="56"/>
      <c r="BAC243" s="56"/>
      <c r="BAD243" s="56"/>
      <c r="BAE243" s="56"/>
      <c r="BAF243" s="56"/>
      <c r="BAG243" s="56"/>
      <c r="BAH243" s="56"/>
      <c r="BAI243" s="56"/>
      <c r="BAJ243" s="56"/>
      <c r="BAK243" s="56"/>
      <c r="BAL243" s="56"/>
      <c r="BAM243" s="56"/>
      <c r="BAN243" s="56"/>
      <c r="BAO243" s="56"/>
      <c r="BAP243" s="56"/>
      <c r="BAQ243" s="56"/>
      <c r="BAR243" s="56"/>
      <c r="BAS243" s="56"/>
      <c r="BAT243" s="56"/>
      <c r="BAU243" s="56"/>
      <c r="BAV243" s="56"/>
      <c r="BAW243" s="56"/>
      <c r="BAX243" s="56"/>
      <c r="BAY243" s="56"/>
      <c r="BAZ243" s="56"/>
      <c r="BBA243" s="56"/>
      <c r="BBB243" s="56"/>
      <c r="BBC243" s="56"/>
      <c r="BBD243" s="56"/>
      <c r="BBE243" s="56"/>
      <c r="BBF243" s="56"/>
      <c r="BBG243" s="56"/>
      <c r="BBH243" s="56"/>
      <c r="BBI243" s="56"/>
      <c r="BBJ243" s="56"/>
      <c r="BBK243" s="56"/>
      <c r="BBL243" s="56"/>
      <c r="BBM243" s="56"/>
      <c r="BBN243" s="56"/>
      <c r="BBO243" s="56"/>
      <c r="BBP243" s="56"/>
      <c r="BBQ243" s="56"/>
      <c r="BBR243" s="56"/>
      <c r="BBS243" s="56"/>
      <c r="BBT243" s="56"/>
      <c r="BBU243" s="56"/>
      <c r="BBV243" s="56"/>
      <c r="BBW243" s="56"/>
      <c r="BBX243" s="56"/>
      <c r="BBY243" s="56"/>
      <c r="BBZ243" s="56"/>
      <c r="BCA243" s="56"/>
      <c r="BCB243" s="56"/>
      <c r="BCC243" s="56"/>
      <c r="BCD243" s="56"/>
      <c r="BCE243" s="56"/>
      <c r="BCF243" s="56"/>
      <c r="BCG243" s="56"/>
      <c r="BCH243" s="56"/>
      <c r="BCI243" s="56"/>
      <c r="BCJ243" s="56"/>
      <c r="BCK243" s="56"/>
      <c r="BCL243" s="56"/>
      <c r="BCM243" s="56"/>
      <c r="BCN243" s="56"/>
      <c r="BCO243" s="56"/>
      <c r="BCP243" s="56"/>
      <c r="BCQ243" s="56"/>
      <c r="BCR243" s="56"/>
      <c r="BCS243" s="56"/>
      <c r="BCT243" s="56"/>
      <c r="BCU243" s="56"/>
      <c r="BCV243" s="56"/>
      <c r="BCW243" s="56"/>
      <c r="BCX243" s="56"/>
      <c r="BCY243" s="56"/>
      <c r="BCZ243" s="56"/>
      <c r="BDA243" s="56"/>
      <c r="BDB243" s="56"/>
      <c r="BDC243" s="56"/>
      <c r="BDD243" s="56"/>
      <c r="BDE243" s="56"/>
      <c r="BDF243" s="56"/>
      <c r="BDG243" s="56"/>
      <c r="BDH243" s="56"/>
      <c r="BDI243" s="56"/>
      <c r="BDJ243" s="56"/>
      <c r="BDK243" s="56"/>
      <c r="BDL243" s="56"/>
      <c r="BDM243" s="56"/>
      <c r="BDN243" s="56"/>
      <c r="BDO243" s="56"/>
      <c r="BDP243" s="56"/>
      <c r="BDQ243" s="56"/>
      <c r="BDR243" s="56"/>
      <c r="BDS243" s="56"/>
      <c r="BDT243" s="56"/>
      <c r="BDU243" s="56"/>
      <c r="BDV243" s="56"/>
      <c r="BDW243" s="56"/>
      <c r="BDX243" s="56"/>
      <c r="BDY243" s="56"/>
      <c r="BDZ243" s="56"/>
      <c r="BEA243" s="56"/>
      <c r="BEB243" s="56"/>
      <c r="BEC243" s="56"/>
      <c r="BED243" s="56"/>
      <c r="BEE243" s="56"/>
      <c r="BEF243" s="56"/>
      <c r="BEG243" s="56"/>
      <c r="BEH243" s="56"/>
      <c r="BEI243" s="56"/>
      <c r="BEJ243" s="56"/>
      <c r="BEK243" s="56"/>
      <c r="BEL243" s="56"/>
      <c r="BEM243" s="56"/>
      <c r="BEN243" s="56"/>
      <c r="BEO243" s="56"/>
      <c r="BEP243" s="56"/>
      <c r="BEQ243" s="56"/>
      <c r="BER243" s="56"/>
      <c r="BES243" s="56"/>
      <c r="BET243" s="56"/>
      <c r="BEU243" s="56"/>
      <c r="BEV243" s="56"/>
      <c r="BEW243" s="56"/>
      <c r="BEX243" s="56"/>
      <c r="BEY243" s="56"/>
      <c r="BEZ243" s="56"/>
      <c r="BFA243" s="56"/>
      <c r="BFB243" s="56"/>
      <c r="BFC243" s="56"/>
      <c r="BFD243" s="56"/>
      <c r="BFE243" s="56"/>
      <c r="BFF243" s="56"/>
      <c r="BFG243" s="56"/>
      <c r="BFH243" s="56"/>
      <c r="BFI243" s="56"/>
      <c r="BFJ243" s="56"/>
      <c r="BFK243" s="56"/>
      <c r="BFL243" s="56"/>
      <c r="BFM243" s="56"/>
      <c r="BFN243" s="56"/>
      <c r="BFO243" s="56"/>
      <c r="BFP243" s="56"/>
      <c r="BFQ243" s="56"/>
      <c r="BFR243" s="56"/>
      <c r="BFS243" s="56"/>
      <c r="BFT243" s="56"/>
      <c r="BFU243" s="56"/>
      <c r="BFV243" s="56"/>
      <c r="BFW243" s="56"/>
      <c r="BFX243" s="56"/>
      <c r="BFY243" s="56"/>
      <c r="BFZ243" s="56"/>
      <c r="BGA243" s="56"/>
      <c r="BGB243" s="56"/>
      <c r="BGC243" s="56"/>
      <c r="BGD243" s="56"/>
      <c r="BGE243" s="56"/>
      <c r="BGF243" s="56"/>
      <c r="BGG243" s="56"/>
      <c r="BGH243" s="56"/>
      <c r="BGI243" s="56"/>
      <c r="BGJ243" s="56"/>
      <c r="BGK243" s="56"/>
      <c r="BGL243" s="56"/>
      <c r="BGM243" s="56"/>
      <c r="BGN243" s="56"/>
      <c r="BGO243" s="56"/>
      <c r="BGP243" s="56"/>
      <c r="BGQ243" s="56"/>
      <c r="BGR243" s="56"/>
      <c r="BGS243" s="56"/>
      <c r="BGT243" s="56"/>
      <c r="BGU243" s="56"/>
      <c r="BGV243" s="56"/>
      <c r="BGW243" s="56"/>
      <c r="BGX243" s="56"/>
      <c r="BGY243" s="56"/>
      <c r="BGZ243" s="56"/>
      <c r="BHA243" s="56"/>
      <c r="BHB243" s="56"/>
      <c r="BHC243" s="56"/>
      <c r="BHD243" s="56"/>
      <c r="BHE243" s="56"/>
      <c r="BHF243" s="56"/>
      <c r="BHG243" s="56"/>
      <c r="BHH243" s="56"/>
      <c r="BHI243" s="56"/>
      <c r="BHJ243" s="56"/>
      <c r="BHK243" s="56"/>
      <c r="BHL243" s="56"/>
      <c r="BHM243" s="56"/>
      <c r="BHN243" s="56"/>
      <c r="BHO243" s="56"/>
      <c r="BHP243" s="56"/>
      <c r="BHQ243" s="56"/>
      <c r="BHR243" s="56"/>
      <c r="BHS243" s="56"/>
      <c r="BHT243" s="56"/>
      <c r="BHU243" s="56"/>
      <c r="BHV243" s="56"/>
      <c r="BHW243" s="56"/>
      <c r="BHX243" s="56"/>
      <c r="BHY243" s="56"/>
      <c r="BHZ243" s="56"/>
      <c r="BIA243" s="56"/>
      <c r="BIB243" s="56"/>
      <c r="BIC243" s="56"/>
      <c r="BID243" s="56"/>
      <c r="BIE243" s="56"/>
      <c r="BIF243" s="56"/>
      <c r="BIG243" s="56"/>
      <c r="BIH243" s="56"/>
      <c r="BII243" s="56"/>
      <c r="BIJ243" s="56"/>
      <c r="BIK243" s="56"/>
      <c r="BIL243" s="56"/>
      <c r="BIM243" s="56"/>
      <c r="BIN243" s="56"/>
      <c r="BIO243" s="56"/>
      <c r="BIP243" s="56"/>
      <c r="BIQ243" s="56"/>
      <c r="BIR243" s="56"/>
      <c r="BIS243" s="56"/>
      <c r="BIT243" s="56"/>
      <c r="BIU243" s="56"/>
      <c r="BIV243" s="56"/>
      <c r="BIW243" s="56"/>
      <c r="BIX243" s="56"/>
      <c r="BIY243" s="56"/>
      <c r="BIZ243" s="56"/>
      <c r="BJA243" s="56"/>
      <c r="BJB243" s="56"/>
      <c r="BJC243" s="56"/>
      <c r="BJD243" s="56"/>
      <c r="BJE243" s="56"/>
      <c r="BJF243" s="56"/>
      <c r="BJG243" s="56"/>
      <c r="BJH243" s="56"/>
      <c r="BJI243" s="56"/>
      <c r="BJJ243" s="56"/>
      <c r="BJK243" s="56"/>
      <c r="BJL243" s="56"/>
      <c r="BJM243" s="56"/>
      <c r="BJN243" s="56"/>
      <c r="BJO243" s="56"/>
      <c r="BJP243" s="56"/>
      <c r="BJQ243" s="56"/>
      <c r="BJR243" s="56"/>
      <c r="BJS243" s="56"/>
      <c r="BJT243" s="56"/>
      <c r="BJU243" s="56"/>
      <c r="BJV243" s="56"/>
      <c r="BJW243" s="56"/>
      <c r="BJX243" s="56"/>
      <c r="BJY243" s="56"/>
      <c r="BJZ243" s="56"/>
      <c r="BKA243" s="56"/>
      <c r="BKB243" s="56"/>
      <c r="BKC243" s="56"/>
      <c r="BKD243" s="56"/>
      <c r="BKE243" s="56"/>
      <c r="BKF243" s="56"/>
      <c r="BKG243" s="56"/>
      <c r="BKH243" s="56"/>
      <c r="BKI243" s="56"/>
      <c r="BKJ243" s="56"/>
      <c r="BKK243" s="56"/>
      <c r="BKL243" s="56"/>
      <c r="BKM243" s="56"/>
      <c r="BKN243" s="56"/>
      <c r="BKO243" s="56"/>
      <c r="BKP243" s="56"/>
      <c r="BKQ243" s="56"/>
      <c r="BKR243" s="56"/>
      <c r="BKS243" s="56"/>
      <c r="BKT243" s="56"/>
      <c r="BKU243" s="56"/>
      <c r="BKV243" s="56"/>
      <c r="BKW243" s="56"/>
      <c r="BKX243" s="56"/>
      <c r="BKY243" s="56"/>
      <c r="BKZ243" s="56"/>
      <c r="BLA243" s="56"/>
      <c r="BLB243" s="56"/>
      <c r="BLC243" s="56"/>
      <c r="BLD243" s="56"/>
      <c r="BLE243" s="56"/>
      <c r="BLF243" s="56"/>
      <c r="BLG243" s="56"/>
      <c r="BLH243" s="56"/>
      <c r="BLI243" s="56"/>
      <c r="BLJ243" s="56"/>
      <c r="BLK243" s="56"/>
      <c r="BLL243" s="56"/>
      <c r="BLM243" s="56"/>
      <c r="BLN243" s="56"/>
      <c r="BLO243" s="56"/>
      <c r="BLP243" s="56"/>
      <c r="BLQ243" s="56"/>
      <c r="BLR243" s="56"/>
      <c r="BLS243" s="56"/>
      <c r="BLT243" s="56"/>
      <c r="BLU243" s="56"/>
      <c r="BLV243" s="56"/>
      <c r="BLW243" s="56"/>
      <c r="BLX243" s="56"/>
      <c r="BLY243" s="56"/>
      <c r="BLZ243" s="56"/>
      <c r="BMA243" s="56"/>
      <c r="BMB243" s="56"/>
      <c r="BMC243" s="56"/>
      <c r="BMD243" s="56"/>
      <c r="BME243" s="56"/>
      <c r="BMF243" s="56"/>
      <c r="BMG243" s="56"/>
      <c r="BMH243" s="56"/>
      <c r="BMI243" s="56"/>
      <c r="BMJ243" s="56"/>
      <c r="BMK243" s="56"/>
      <c r="BML243" s="56"/>
      <c r="BMM243" s="56"/>
      <c r="BMN243" s="56"/>
      <c r="BMO243" s="56"/>
      <c r="BMP243" s="56"/>
      <c r="BMQ243" s="56"/>
      <c r="BMR243" s="56"/>
      <c r="BMS243" s="56"/>
      <c r="BMT243" s="56"/>
      <c r="BMU243" s="56"/>
      <c r="BMV243" s="56"/>
      <c r="BMW243" s="56"/>
      <c r="BMX243" s="56"/>
      <c r="BMY243" s="56"/>
      <c r="BMZ243" s="56"/>
      <c r="BNA243" s="56"/>
      <c r="BNB243" s="56"/>
      <c r="BNC243" s="56"/>
      <c r="BND243" s="56"/>
      <c r="BNE243" s="56"/>
      <c r="BNF243" s="56"/>
      <c r="BNG243" s="56"/>
      <c r="BNH243" s="56"/>
      <c r="BNI243" s="56"/>
      <c r="BNJ243" s="56"/>
      <c r="BNK243" s="56"/>
      <c r="BNL243" s="56"/>
      <c r="BNM243" s="56"/>
      <c r="BNN243" s="56"/>
      <c r="BNO243" s="56"/>
      <c r="BNP243" s="56"/>
      <c r="BNQ243" s="56"/>
      <c r="BNR243" s="56"/>
      <c r="BNS243" s="56"/>
      <c r="BNT243" s="56"/>
      <c r="BNU243" s="56"/>
      <c r="BNV243" s="56"/>
      <c r="BNW243" s="56"/>
      <c r="BNX243" s="56"/>
      <c r="BNY243" s="56"/>
      <c r="BNZ243" s="56"/>
      <c r="BOA243" s="56"/>
      <c r="BOB243" s="56"/>
      <c r="BOC243" s="56"/>
      <c r="BOD243" s="56"/>
      <c r="BOE243" s="56"/>
      <c r="BOF243" s="56"/>
      <c r="BOG243" s="56"/>
      <c r="BOH243" s="56"/>
      <c r="BOI243" s="56"/>
      <c r="BOJ243" s="56"/>
      <c r="BOK243" s="56"/>
      <c r="BOL243" s="56"/>
      <c r="BOM243" s="56"/>
      <c r="BON243" s="56"/>
      <c r="BOO243" s="56"/>
      <c r="BOP243" s="56"/>
      <c r="BOQ243" s="56"/>
      <c r="BOR243" s="56"/>
      <c r="BOS243" s="56"/>
      <c r="BOT243" s="56"/>
      <c r="BOU243" s="56"/>
      <c r="BOV243" s="56"/>
      <c r="BOW243" s="56"/>
      <c r="BOX243" s="56"/>
      <c r="BOY243" s="56"/>
      <c r="BOZ243" s="56"/>
      <c r="BPA243" s="56"/>
      <c r="BPB243" s="56"/>
      <c r="BPC243" s="56"/>
      <c r="BPD243" s="56"/>
      <c r="BPE243" s="56"/>
      <c r="BPF243" s="56"/>
      <c r="BPG243" s="56"/>
      <c r="BPH243" s="56"/>
      <c r="BPI243" s="56"/>
      <c r="BPJ243" s="56"/>
      <c r="BPK243" s="56"/>
      <c r="BPL243" s="56"/>
      <c r="BPM243" s="56"/>
      <c r="BPN243" s="56"/>
      <c r="BPO243" s="56"/>
      <c r="BPP243" s="56"/>
      <c r="BPQ243" s="56"/>
      <c r="BPR243" s="56"/>
      <c r="BPS243" s="56"/>
      <c r="BPT243" s="56"/>
      <c r="BPU243" s="56"/>
      <c r="BPV243" s="56"/>
      <c r="BPW243" s="56"/>
      <c r="BPX243" s="56"/>
      <c r="BPY243" s="56"/>
      <c r="BPZ243" s="56"/>
      <c r="BQA243" s="56"/>
      <c r="BQB243" s="56"/>
      <c r="BQC243" s="56"/>
      <c r="BQD243" s="56"/>
      <c r="BQE243" s="56"/>
      <c r="BQF243" s="56"/>
      <c r="BQG243" s="56"/>
      <c r="BQH243" s="56"/>
      <c r="BQI243" s="56"/>
      <c r="BQJ243" s="56"/>
      <c r="BQK243" s="56"/>
      <c r="BQL243" s="56"/>
      <c r="BQM243" s="56"/>
      <c r="BQN243" s="56"/>
      <c r="BQO243" s="56"/>
      <c r="BQP243" s="56"/>
      <c r="BQQ243" s="56"/>
      <c r="BQR243" s="56"/>
      <c r="BQS243" s="56"/>
      <c r="BQT243" s="56"/>
      <c r="BQU243" s="56"/>
      <c r="BQV243" s="56"/>
      <c r="BQW243" s="56"/>
      <c r="BQX243" s="56"/>
      <c r="BQY243" s="56"/>
      <c r="BQZ243" s="56"/>
      <c r="BRA243" s="56"/>
      <c r="BRB243" s="56"/>
      <c r="BRC243" s="56"/>
      <c r="BRD243" s="56"/>
      <c r="BRE243" s="56"/>
      <c r="BRF243" s="56"/>
      <c r="BRG243" s="56"/>
      <c r="BRH243" s="56"/>
      <c r="BRI243" s="56"/>
      <c r="BRJ243" s="56"/>
      <c r="BRK243" s="56"/>
      <c r="BRL243" s="56"/>
      <c r="BRM243" s="56"/>
      <c r="BRN243" s="56"/>
      <c r="BRO243" s="56"/>
      <c r="BRP243" s="56"/>
      <c r="BRQ243" s="56"/>
      <c r="BRR243" s="56"/>
      <c r="BRS243" s="56"/>
      <c r="BRT243" s="56"/>
      <c r="BRU243" s="56"/>
      <c r="BRV243" s="56"/>
      <c r="BRW243" s="56"/>
      <c r="BRX243" s="56"/>
      <c r="BRY243" s="56"/>
      <c r="BRZ243" s="56"/>
      <c r="BSA243" s="56"/>
      <c r="BSB243" s="56"/>
      <c r="BSC243" s="56"/>
      <c r="BSD243" s="56"/>
      <c r="BSE243" s="56"/>
      <c r="BSF243" s="56"/>
      <c r="BSG243" s="56"/>
      <c r="BSH243" s="56"/>
      <c r="BSI243" s="56"/>
      <c r="BSJ243" s="56"/>
      <c r="BSK243" s="56"/>
      <c r="BSL243" s="56"/>
      <c r="BSM243" s="56"/>
      <c r="BSN243" s="56"/>
      <c r="BSO243" s="56"/>
      <c r="BSP243" s="56"/>
      <c r="BSQ243" s="56"/>
      <c r="BSR243" s="56"/>
      <c r="BSS243" s="56"/>
      <c r="BST243" s="56"/>
      <c r="BSU243" s="56"/>
      <c r="BSV243" s="56"/>
      <c r="BSW243" s="56"/>
      <c r="BSX243" s="56"/>
      <c r="BSY243" s="56"/>
      <c r="BSZ243" s="56"/>
      <c r="BTA243" s="56"/>
      <c r="BTB243" s="56"/>
      <c r="BTC243" s="56"/>
      <c r="BTD243" s="56"/>
      <c r="BTE243" s="56"/>
      <c r="BTF243" s="56"/>
      <c r="BTG243" s="56"/>
      <c r="BTH243" s="56"/>
      <c r="BTI243" s="56"/>
      <c r="BTJ243" s="56"/>
      <c r="BTK243" s="56"/>
      <c r="BTL243" s="56"/>
      <c r="BTM243" s="56"/>
      <c r="BTN243" s="56"/>
      <c r="BTO243" s="56"/>
      <c r="BTP243" s="56"/>
      <c r="BTQ243" s="56"/>
      <c r="BTR243" s="56"/>
      <c r="BTS243" s="56"/>
      <c r="BTT243" s="56"/>
      <c r="BTU243" s="56"/>
      <c r="BTV243" s="56"/>
      <c r="BTW243" s="56"/>
      <c r="BTX243" s="56"/>
      <c r="BTY243" s="56"/>
      <c r="BTZ243" s="56"/>
      <c r="BUA243" s="56"/>
      <c r="BUB243" s="56"/>
      <c r="BUC243" s="56"/>
      <c r="BUD243" s="56"/>
      <c r="BUE243" s="56"/>
      <c r="BUF243" s="56"/>
      <c r="BUG243" s="56"/>
      <c r="BUH243" s="56"/>
      <c r="BUI243" s="56"/>
      <c r="BUJ243" s="56"/>
      <c r="BUK243" s="56"/>
      <c r="BUL243" s="56"/>
      <c r="BUM243" s="56"/>
      <c r="BUN243" s="56"/>
      <c r="BUO243" s="56"/>
      <c r="BUP243" s="56"/>
      <c r="BUQ243" s="56"/>
      <c r="BUR243" s="56"/>
      <c r="BUS243" s="56"/>
      <c r="BUT243" s="56"/>
      <c r="BUU243" s="56"/>
      <c r="BUV243" s="56"/>
      <c r="BUW243" s="56"/>
      <c r="BUX243" s="56"/>
      <c r="BUY243" s="56"/>
      <c r="BUZ243" s="56"/>
      <c r="BVA243" s="56"/>
      <c r="BVB243" s="56"/>
      <c r="BVC243" s="56"/>
      <c r="BVD243" s="56"/>
      <c r="BVE243" s="56"/>
      <c r="BVF243" s="56"/>
      <c r="BVG243" s="56"/>
      <c r="BVH243" s="56"/>
      <c r="BVI243" s="56"/>
      <c r="BVJ243" s="56"/>
      <c r="BVK243" s="56"/>
      <c r="BVL243" s="56"/>
      <c r="BVM243" s="56"/>
      <c r="BVN243" s="56"/>
      <c r="BVO243" s="56"/>
      <c r="BVP243" s="56"/>
      <c r="BVQ243" s="56"/>
      <c r="BVR243" s="56"/>
      <c r="BVS243" s="56"/>
      <c r="BVT243" s="56"/>
      <c r="BVU243" s="56"/>
      <c r="BVV243" s="56"/>
      <c r="BVW243" s="56"/>
      <c r="BVX243" s="56"/>
      <c r="BVY243" s="56"/>
      <c r="BVZ243" s="56"/>
      <c r="BWA243" s="56"/>
      <c r="BWB243" s="56"/>
      <c r="BWC243" s="56"/>
      <c r="BWD243" s="56"/>
      <c r="BWE243" s="56"/>
      <c r="BWF243" s="56"/>
      <c r="BWG243" s="56"/>
      <c r="BWH243" s="56"/>
      <c r="BWI243" s="56"/>
      <c r="BWJ243" s="56"/>
      <c r="BWK243" s="56"/>
      <c r="BWL243" s="56"/>
      <c r="BWM243" s="56"/>
      <c r="BWN243" s="56"/>
      <c r="BWO243" s="56"/>
      <c r="BWP243" s="56"/>
      <c r="BWQ243" s="56"/>
      <c r="BWR243" s="56"/>
      <c r="BWS243" s="56"/>
      <c r="BWT243" s="56"/>
      <c r="BWU243" s="56"/>
      <c r="BWV243" s="56"/>
      <c r="BWW243" s="56"/>
      <c r="BWX243" s="56"/>
      <c r="BWY243" s="56"/>
      <c r="BWZ243" s="56"/>
      <c r="BXA243" s="56"/>
      <c r="BXB243" s="56"/>
      <c r="BXC243" s="56"/>
      <c r="BXD243" s="56"/>
      <c r="BXE243" s="56"/>
      <c r="BXF243" s="56"/>
      <c r="BXG243" s="56"/>
      <c r="BXH243" s="56"/>
      <c r="BXI243" s="56"/>
      <c r="BXJ243" s="56"/>
      <c r="BXK243" s="56"/>
      <c r="BXL243" s="56"/>
      <c r="BXM243" s="56"/>
      <c r="BXN243" s="56"/>
      <c r="BXO243" s="56"/>
      <c r="BXP243" s="56"/>
      <c r="BXQ243" s="56"/>
      <c r="BXR243" s="56"/>
      <c r="BXS243" s="56"/>
      <c r="BXT243" s="56"/>
      <c r="BXU243" s="56"/>
      <c r="BXV243" s="56"/>
      <c r="BXW243" s="56"/>
      <c r="BXX243" s="56"/>
      <c r="BXY243" s="56"/>
      <c r="BXZ243" s="56"/>
      <c r="BYA243" s="56"/>
      <c r="BYB243" s="56"/>
      <c r="BYC243" s="56"/>
      <c r="BYD243" s="56"/>
      <c r="BYE243" s="56"/>
      <c r="BYF243" s="56"/>
      <c r="BYG243" s="56"/>
      <c r="BYH243" s="56"/>
      <c r="BYI243" s="56"/>
      <c r="BYJ243" s="56"/>
      <c r="BYK243" s="56"/>
      <c r="BYL243" s="56"/>
      <c r="BYM243" s="56"/>
      <c r="BYN243" s="56"/>
      <c r="BYO243" s="56"/>
      <c r="BYP243" s="56"/>
      <c r="BYQ243" s="56"/>
      <c r="BYR243" s="56"/>
      <c r="BYS243" s="56"/>
      <c r="BYT243" s="56"/>
      <c r="BYU243" s="56"/>
      <c r="BYV243" s="56"/>
      <c r="BYW243" s="56"/>
      <c r="BYX243" s="56"/>
      <c r="BYY243" s="56"/>
      <c r="BYZ243" s="56"/>
      <c r="BZA243" s="56"/>
      <c r="BZB243" s="56"/>
      <c r="BZC243" s="56"/>
      <c r="BZD243" s="56"/>
      <c r="BZE243" s="56"/>
      <c r="BZF243" s="56"/>
      <c r="BZG243" s="56"/>
      <c r="BZH243" s="56"/>
      <c r="BZI243" s="56"/>
      <c r="BZJ243" s="56"/>
      <c r="BZK243" s="56"/>
      <c r="BZL243" s="56"/>
      <c r="BZM243" s="56"/>
      <c r="BZN243" s="56"/>
      <c r="BZO243" s="56"/>
      <c r="BZP243" s="56"/>
      <c r="BZQ243" s="56"/>
      <c r="BZR243" s="56"/>
      <c r="BZS243" s="56"/>
      <c r="BZT243" s="56"/>
      <c r="BZU243" s="56"/>
      <c r="BZV243" s="56"/>
      <c r="BZW243" s="56"/>
      <c r="BZX243" s="56"/>
      <c r="BZY243" s="56"/>
      <c r="BZZ243" s="56"/>
      <c r="CAA243" s="56"/>
      <c r="CAB243" s="56"/>
      <c r="CAC243" s="56"/>
      <c r="CAD243" s="56"/>
      <c r="CAE243" s="56"/>
      <c r="CAF243" s="56"/>
      <c r="CAG243" s="56"/>
      <c r="CAH243" s="56"/>
      <c r="CAI243" s="56"/>
      <c r="CAJ243" s="56"/>
      <c r="CAK243" s="56"/>
      <c r="CAL243" s="56"/>
      <c r="CAM243" s="56"/>
      <c r="CAN243" s="56"/>
      <c r="CAO243" s="56"/>
      <c r="CAP243" s="56"/>
      <c r="CAQ243" s="56"/>
      <c r="CAR243" s="56"/>
      <c r="CAS243" s="56"/>
      <c r="CAT243" s="56"/>
      <c r="CAU243" s="56"/>
      <c r="CAV243" s="56"/>
      <c r="CAW243" s="56"/>
      <c r="CAX243" s="56"/>
      <c r="CAY243" s="56"/>
      <c r="CAZ243" s="56"/>
      <c r="CBA243" s="56"/>
      <c r="CBB243" s="56"/>
      <c r="CBC243" s="56"/>
      <c r="CBD243" s="56"/>
      <c r="CBE243" s="56"/>
      <c r="CBF243" s="56"/>
      <c r="CBG243" s="56"/>
      <c r="CBH243" s="56"/>
      <c r="CBI243" s="56"/>
      <c r="CBJ243" s="56"/>
      <c r="CBK243" s="56"/>
      <c r="CBL243" s="56"/>
      <c r="CBM243" s="56"/>
      <c r="CBN243" s="56"/>
      <c r="CBO243" s="56"/>
      <c r="CBP243" s="56"/>
      <c r="CBQ243" s="56"/>
      <c r="CBR243" s="56"/>
      <c r="CBS243" s="56"/>
      <c r="CBT243" s="56"/>
      <c r="CBU243" s="56"/>
      <c r="CBV243" s="56"/>
      <c r="CBW243" s="56"/>
      <c r="CBX243" s="56"/>
      <c r="CBY243" s="56"/>
      <c r="CBZ243" s="56"/>
      <c r="CCA243" s="56"/>
      <c r="CCB243" s="56"/>
      <c r="CCC243" s="56"/>
      <c r="CCD243" s="56"/>
      <c r="CCE243" s="56"/>
      <c r="CCF243" s="56"/>
      <c r="CCG243" s="56"/>
      <c r="CCH243" s="56"/>
      <c r="CCI243" s="56"/>
      <c r="CCJ243" s="56"/>
      <c r="CCK243" s="56"/>
      <c r="CCL243" s="56"/>
      <c r="CCM243" s="56"/>
      <c r="CCN243" s="56"/>
      <c r="CCO243" s="56"/>
      <c r="CCP243" s="56"/>
      <c r="CCQ243" s="56"/>
      <c r="CCR243" s="56"/>
      <c r="CCS243" s="56"/>
      <c r="CCT243" s="56"/>
      <c r="CCU243" s="56"/>
      <c r="CCV243" s="56"/>
      <c r="CCW243" s="56"/>
      <c r="CCX243" s="56"/>
      <c r="CCY243" s="56"/>
      <c r="CCZ243" s="56"/>
      <c r="CDA243" s="56"/>
      <c r="CDB243" s="56"/>
      <c r="CDC243" s="56"/>
      <c r="CDD243" s="56"/>
      <c r="CDE243" s="56"/>
      <c r="CDF243" s="56"/>
      <c r="CDG243" s="56"/>
      <c r="CDH243" s="56"/>
      <c r="CDI243" s="56"/>
      <c r="CDJ243" s="56"/>
      <c r="CDK243" s="56"/>
      <c r="CDL243" s="56"/>
      <c r="CDM243" s="56"/>
      <c r="CDN243" s="56"/>
      <c r="CDO243" s="56"/>
      <c r="CDP243" s="56"/>
      <c r="CDQ243" s="56"/>
      <c r="CDR243" s="56"/>
      <c r="CDS243" s="56"/>
      <c r="CDT243" s="56"/>
      <c r="CDU243" s="56"/>
      <c r="CDV243" s="56"/>
      <c r="CDW243" s="56"/>
      <c r="CDX243" s="56"/>
      <c r="CDY243" s="56"/>
      <c r="CDZ243" s="56"/>
      <c r="CEA243" s="56"/>
      <c r="CEB243" s="56"/>
      <c r="CEC243" s="56"/>
      <c r="CED243" s="56"/>
      <c r="CEE243" s="56"/>
      <c r="CEF243" s="56"/>
      <c r="CEG243" s="56"/>
      <c r="CEH243" s="56"/>
      <c r="CEI243" s="56"/>
      <c r="CEJ243" s="56"/>
      <c r="CEK243" s="56"/>
      <c r="CEL243" s="56"/>
      <c r="CEM243" s="56"/>
      <c r="CEN243" s="56"/>
      <c r="CEO243" s="56"/>
      <c r="CEP243" s="56"/>
      <c r="CEQ243" s="56"/>
      <c r="CER243" s="56"/>
      <c r="CES243" s="56"/>
      <c r="CET243" s="56"/>
      <c r="CEU243" s="56"/>
      <c r="CEV243" s="56"/>
      <c r="CEW243" s="56"/>
      <c r="CEX243" s="56"/>
      <c r="CEY243" s="56"/>
      <c r="CEZ243" s="56"/>
      <c r="CFA243" s="56"/>
      <c r="CFB243" s="56"/>
      <c r="CFC243" s="56"/>
      <c r="CFD243" s="56"/>
      <c r="CFE243" s="56"/>
      <c r="CFF243" s="56"/>
      <c r="CFG243" s="56"/>
      <c r="CFH243" s="56"/>
      <c r="CFI243" s="56"/>
      <c r="CFJ243" s="56"/>
      <c r="CFK243" s="56"/>
      <c r="CFL243" s="56"/>
      <c r="CFM243" s="56"/>
      <c r="CFN243" s="56"/>
      <c r="CFO243" s="56"/>
      <c r="CFP243" s="56"/>
      <c r="CFQ243" s="56"/>
      <c r="CFR243" s="56"/>
      <c r="CFS243" s="56"/>
      <c r="CFT243" s="56"/>
      <c r="CFU243" s="56"/>
      <c r="CFV243" s="56"/>
      <c r="CFW243" s="56"/>
      <c r="CFX243" s="56"/>
      <c r="CFY243" s="56"/>
      <c r="CFZ243" s="56"/>
      <c r="CGA243" s="56"/>
      <c r="CGB243" s="56"/>
      <c r="CGC243" s="56"/>
      <c r="CGD243" s="56"/>
      <c r="CGE243" s="56"/>
      <c r="CGF243" s="56"/>
      <c r="CGG243" s="56"/>
      <c r="CGH243" s="56"/>
      <c r="CGI243" s="56"/>
      <c r="CGJ243" s="56"/>
      <c r="CGK243" s="56"/>
      <c r="CGL243" s="56"/>
      <c r="CGM243" s="56"/>
      <c r="CGN243" s="56"/>
      <c r="CGO243" s="56"/>
      <c r="CGP243" s="56"/>
      <c r="CGQ243" s="56"/>
      <c r="CGR243" s="56"/>
      <c r="CGS243" s="56"/>
      <c r="CGT243" s="56"/>
      <c r="CGU243" s="56"/>
      <c r="CGV243" s="56"/>
      <c r="CGW243" s="56"/>
      <c r="CGX243" s="56"/>
      <c r="CGY243" s="56"/>
      <c r="CGZ243" s="56"/>
      <c r="CHA243" s="56"/>
      <c r="CHB243" s="56"/>
      <c r="CHC243" s="56"/>
      <c r="CHD243" s="56"/>
      <c r="CHE243" s="56"/>
      <c r="CHF243" s="56"/>
      <c r="CHG243" s="56"/>
      <c r="CHH243" s="56"/>
      <c r="CHI243" s="56"/>
      <c r="CHJ243" s="56"/>
      <c r="CHK243" s="56"/>
      <c r="CHL243" s="56"/>
      <c r="CHM243" s="56"/>
      <c r="CHN243" s="56"/>
      <c r="CHO243" s="56"/>
      <c r="CHP243" s="56"/>
      <c r="CHQ243" s="56"/>
      <c r="CHR243" s="56"/>
      <c r="CHS243" s="56"/>
      <c r="CHT243" s="56"/>
      <c r="CHU243" s="56"/>
      <c r="CHV243" s="56"/>
      <c r="CHW243" s="56"/>
      <c r="CHX243" s="56"/>
      <c r="CHY243" s="56"/>
      <c r="CHZ243" s="56"/>
      <c r="CIA243" s="56"/>
      <c r="CIB243" s="56"/>
      <c r="CIC243" s="56"/>
      <c r="CID243" s="56"/>
      <c r="CIE243" s="56"/>
      <c r="CIF243" s="56"/>
      <c r="CIG243" s="56"/>
      <c r="CIH243" s="56"/>
      <c r="CII243" s="56"/>
      <c r="CIJ243" s="56"/>
      <c r="CIK243" s="56"/>
      <c r="CIL243" s="56"/>
      <c r="CIM243" s="56"/>
      <c r="CIN243" s="56"/>
      <c r="CIO243" s="56"/>
      <c r="CIP243" s="56"/>
      <c r="CIQ243" s="56"/>
      <c r="CIR243" s="56"/>
      <c r="CIS243" s="56"/>
      <c r="CIT243" s="56"/>
      <c r="CIU243" s="56"/>
      <c r="CIV243" s="56"/>
      <c r="CIW243" s="56"/>
      <c r="CIX243" s="56"/>
      <c r="CIY243" s="56"/>
      <c r="CIZ243" s="56"/>
      <c r="CJA243" s="56"/>
      <c r="CJB243" s="56"/>
      <c r="CJC243" s="56"/>
      <c r="CJD243" s="56"/>
      <c r="CJE243" s="56"/>
      <c r="CJF243" s="56"/>
      <c r="CJG243" s="56"/>
      <c r="CJH243" s="56"/>
      <c r="CJI243" s="56"/>
      <c r="CJJ243" s="56"/>
      <c r="CJK243" s="56"/>
      <c r="CJL243" s="56"/>
      <c r="CJM243" s="56"/>
      <c r="CJN243" s="56"/>
      <c r="CJO243" s="56"/>
      <c r="CJP243" s="56"/>
      <c r="CJQ243" s="56"/>
      <c r="CJR243" s="56"/>
      <c r="CJS243" s="56"/>
      <c r="CJT243" s="56"/>
      <c r="CJU243" s="56"/>
      <c r="CJV243" s="56"/>
      <c r="CJW243" s="56"/>
      <c r="CJX243" s="56"/>
      <c r="CJY243" s="56"/>
      <c r="CJZ243" s="56"/>
      <c r="CKA243" s="56"/>
      <c r="CKB243" s="56"/>
      <c r="CKC243" s="56"/>
      <c r="CKD243" s="56"/>
      <c r="CKE243" s="56"/>
      <c r="CKF243" s="56"/>
      <c r="CKG243" s="56"/>
      <c r="CKH243" s="56"/>
      <c r="CKI243" s="56"/>
      <c r="CKJ243" s="56"/>
      <c r="CKK243" s="56"/>
      <c r="CKL243" s="56"/>
      <c r="CKM243" s="56"/>
      <c r="CKN243" s="56"/>
      <c r="CKO243" s="56"/>
      <c r="CKP243" s="56"/>
      <c r="CKQ243" s="56"/>
      <c r="CKR243" s="56"/>
      <c r="CKS243" s="56"/>
      <c r="CKT243" s="56"/>
      <c r="CKU243" s="56"/>
      <c r="CKV243" s="56"/>
      <c r="CKW243" s="56"/>
      <c r="CKX243" s="56"/>
      <c r="CKY243" s="56"/>
      <c r="CKZ243" s="56"/>
      <c r="CLA243" s="56"/>
      <c r="CLB243" s="56"/>
      <c r="CLC243" s="56"/>
      <c r="CLD243" s="56"/>
      <c r="CLE243" s="56"/>
      <c r="CLF243" s="56"/>
      <c r="CLG243" s="56"/>
      <c r="CLH243" s="56"/>
      <c r="CLI243" s="56"/>
      <c r="CLJ243" s="56"/>
      <c r="CLK243" s="56"/>
      <c r="CLL243" s="56"/>
      <c r="CLM243" s="56"/>
      <c r="CLN243" s="56"/>
      <c r="CLO243" s="56"/>
      <c r="CLP243" s="56"/>
      <c r="CLQ243" s="56"/>
      <c r="CLR243" s="56"/>
      <c r="CLS243" s="56"/>
      <c r="CLT243" s="56"/>
      <c r="CLU243" s="56"/>
      <c r="CLV243" s="56"/>
      <c r="CLW243" s="56"/>
      <c r="CLX243" s="56"/>
      <c r="CLY243" s="56"/>
      <c r="CLZ243" s="56"/>
      <c r="CMA243" s="56"/>
      <c r="CMB243" s="56"/>
      <c r="CMC243" s="56"/>
      <c r="CMD243" s="56"/>
      <c r="CME243" s="56"/>
      <c r="CMF243" s="56"/>
      <c r="CMG243" s="56"/>
      <c r="CMH243" s="56"/>
      <c r="CMI243" s="56"/>
      <c r="CMJ243" s="56"/>
      <c r="CMK243" s="56"/>
      <c r="CML243" s="56"/>
      <c r="CMM243" s="56"/>
      <c r="CMN243" s="56"/>
      <c r="CMO243" s="56"/>
      <c r="CMP243" s="56"/>
      <c r="CMQ243" s="56"/>
      <c r="CMR243" s="56"/>
      <c r="CMS243" s="56"/>
      <c r="CMT243" s="56"/>
      <c r="CMU243" s="56"/>
      <c r="CMV243" s="56"/>
      <c r="CMW243" s="56"/>
      <c r="CMX243" s="56"/>
      <c r="CMY243" s="56"/>
      <c r="CMZ243" s="56"/>
      <c r="CNA243" s="56"/>
      <c r="CNB243" s="56"/>
      <c r="CNC243" s="56"/>
      <c r="CND243" s="56"/>
      <c r="CNE243" s="56"/>
      <c r="CNF243" s="56"/>
      <c r="CNG243" s="56"/>
      <c r="CNH243" s="56"/>
      <c r="CNI243" s="56"/>
      <c r="CNJ243" s="56"/>
      <c r="CNK243" s="56"/>
      <c r="CNL243" s="56"/>
      <c r="CNM243" s="56"/>
      <c r="CNN243" s="56"/>
      <c r="CNO243" s="56"/>
      <c r="CNP243" s="56"/>
      <c r="CNQ243" s="56"/>
      <c r="CNR243" s="56"/>
      <c r="CNS243" s="56"/>
      <c r="CNT243" s="56"/>
      <c r="CNU243" s="56"/>
      <c r="CNV243" s="56"/>
      <c r="CNW243" s="56"/>
      <c r="CNX243" s="56"/>
      <c r="CNY243" s="56"/>
      <c r="CNZ243" s="56"/>
      <c r="COA243" s="56"/>
      <c r="COB243" s="56"/>
      <c r="COC243" s="56"/>
      <c r="COD243" s="56"/>
      <c r="COE243" s="56"/>
      <c r="COF243" s="56"/>
      <c r="COG243" s="56"/>
      <c r="COH243" s="56"/>
      <c r="COI243" s="56"/>
      <c r="COJ243" s="56"/>
      <c r="COK243" s="56"/>
      <c r="COL243" s="56"/>
      <c r="COM243" s="56"/>
      <c r="CON243" s="56"/>
      <c r="COO243" s="56"/>
      <c r="COP243" s="56"/>
      <c r="COQ243" s="56"/>
      <c r="COR243" s="56"/>
      <c r="COS243" s="56"/>
      <c r="COT243" s="56"/>
      <c r="COU243" s="56"/>
      <c r="COV243" s="56"/>
      <c r="COW243" s="56"/>
      <c r="COX243" s="56"/>
      <c r="COY243" s="56"/>
      <c r="COZ243" s="56"/>
      <c r="CPA243" s="56"/>
      <c r="CPB243" s="56"/>
      <c r="CPC243" s="56"/>
      <c r="CPD243" s="56"/>
      <c r="CPE243" s="56"/>
      <c r="CPF243" s="56"/>
      <c r="CPG243" s="56"/>
      <c r="CPH243" s="56"/>
      <c r="CPI243" s="56"/>
      <c r="CPJ243" s="56"/>
      <c r="CPK243" s="56"/>
      <c r="CPL243" s="56"/>
      <c r="CPM243" s="56"/>
      <c r="CPN243" s="56"/>
      <c r="CPO243" s="56"/>
      <c r="CPP243" s="56"/>
      <c r="CPQ243" s="56"/>
      <c r="CPR243" s="56"/>
      <c r="CPS243" s="56"/>
      <c r="CPT243" s="56"/>
      <c r="CPU243" s="56"/>
      <c r="CPV243" s="56"/>
      <c r="CPW243" s="56"/>
      <c r="CPX243" s="56"/>
      <c r="CPY243" s="56"/>
      <c r="CPZ243" s="56"/>
      <c r="CQA243" s="56"/>
      <c r="CQB243" s="56"/>
      <c r="CQC243" s="56"/>
      <c r="CQD243" s="56"/>
      <c r="CQE243" s="56"/>
      <c r="CQF243" s="56"/>
      <c r="CQG243" s="56"/>
      <c r="CQH243" s="56"/>
      <c r="CQI243" s="56"/>
      <c r="CQJ243" s="56"/>
      <c r="CQK243" s="56"/>
      <c r="CQL243" s="56"/>
      <c r="CQM243" s="56"/>
      <c r="CQN243" s="56"/>
      <c r="CQO243" s="56"/>
      <c r="CQP243" s="56"/>
      <c r="CQQ243" s="56"/>
      <c r="CQR243" s="56"/>
      <c r="CQS243" s="56"/>
      <c r="CQT243" s="56"/>
      <c r="CQU243" s="56"/>
      <c r="CQV243" s="56"/>
      <c r="CQW243" s="56"/>
      <c r="CQX243" s="56"/>
      <c r="CQY243" s="56"/>
      <c r="CQZ243" s="56"/>
      <c r="CRA243" s="56"/>
      <c r="CRB243" s="56"/>
      <c r="CRC243" s="56"/>
      <c r="CRD243" s="56"/>
      <c r="CRE243" s="56"/>
      <c r="CRF243" s="56"/>
      <c r="CRG243" s="56"/>
      <c r="CRH243" s="56"/>
      <c r="CRI243" s="56"/>
      <c r="CRJ243" s="56"/>
      <c r="CRK243" s="56"/>
      <c r="CRL243" s="56"/>
      <c r="CRM243" s="56"/>
      <c r="CRN243" s="56"/>
      <c r="CRO243" s="56"/>
      <c r="CRP243" s="56"/>
      <c r="CRQ243" s="56"/>
      <c r="CRR243" s="56"/>
      <c r="CRS243" s="56"/>
      <c r="CRT243" s="56"/>
      <c r="CRU243" s="56"/>
      <c r="CRV243" s="56"/>
      <c r="CRW243" s="56"/>
      <c r="CRX243" s="56"/>
      <c r="CRY243" s="56"/>
      <c r="CRZ243" s="56"/>
      <c r="CSA243" s="56"/>
      <c r="CSB243" s="56"/>
      <c r="CSC243" s="56"/>
      <c r="CSD243" s="56"/>
      <c r="CSE243" s="56"/>
      <c r="CSF243" s="56"/>
      <c r="CSG243" s="56"/>
      <c r="CSH243" s="56"/>
      <c r="CSI243" s="56"/>
      <c r="CSJ243" s="56"/>
      <c r="CSK243" s="56"/>
      <c r="CSL243" s="56"/>
      <c r="CSM243" s="56"/>
      <c r="CSN243" s="56"/>
      <c r="CSO243" s="56"/>
      <c r="CSP243" s="56"/>
      <c r="CSQ243" s="56"/>
      <c r="CSR243" s="56"/>
      <c r="CSS243" s="56"/>
      <c r="CST243" s="56"/>
      <c r="CSU243" s="56"/>
      <c r="CSV243" s="56"/>
      <c r="CSW243" s="56"/>
      <c r="CSX243" s="56"/>
      <c r="CSY243" s="56"/>
      <c r="CSZ243" s="56"/>
      <c r="CTA243" s="56"/>
      <c r="CTB243" s="56"/>
      <c r="CTC243" s="56"/>
      <c r="CTD243" s="56"/>
      <c r="CTE243" s="56"/>
      <c r="CTF243" s="56"/>
      <c r="CTG243" s="56"/>
      <c r="CTH243" s="56"/>
      <c r="CTI243" s="56"/>
      <c r="CTJ243" s="56"/>
      <c r="CTK243" s="56"/>
      <c r="CTL243" s="56"/>
      <c r="CTM243" s="56"/>
      <c r="CTN243" s="56"/>
      <c r="CTO243" s="56"/>
      <c r="CTP243" s="56"/>
      <c r="CTQ243" s="56"/>
      <c r="CTR243" s="56"/>
      <c r="CTS243" s="56"/>
      <c r="CTT243" s="56"/>
      <c r="CTU243" s="56"/>
      <c r="CTV243" s="56"/>
      <c r="CTW243" s="56"/>
      <c r="CTX243" s="56"/>
      <c r="CTY243" s="56"/>
      <c r="CTZ243" s="56"/>
      <c r="CUA243" s="56"/>
      <c r="CUB243" s="56"/>
      <c r="CUC243" s="56"/>
      <c r="CUD243" s="56"/>
      <c r="CUE243" s="56"/>
      <c r="CUF243" s="56"/>
      <c r="CUG243" s="56"/>
      <c r="CUH243" s="56"/>
      <c r="CUI243" s="56"/>
      <c r="CUJ243" s="56"/>
      <c r="CUK243" s="56"/>
      <c r="CUL243" s="56"/>
      <c r="CUM243" s="56"/>
      <c r="CUN243" s="56"/>
      <c r="CUO243" s="56"/>
      <c r="CUP243" s="56"/>
      <c r="CUQ243" s="56"/>
      <c r="CUR243" s="56"/>
      <c r="CUS243" s="56"/>
      <c r="CUT243" s="56"/>
      <c r="CUU243" s="56"/>
      <c r="CUV243" s="56"/>
      <c r="CUW243" s="56"/>
      <c r="CUX243" s="56"/>
      <c r="CUY243" s="56"/>
      <c r="CUZ243" s="56"/>
      <c r="CVA243" s="56"/>
      <c r="CVB243" s="56"/>
      <c r="CVC243" s="56"/>
      <c r="CVD243" s="56"/>
      <c r="CVE243" s="56"/>
      <c r="CVF243" s="56"/>
      <c r="CVG243" s="56"/>
      <c r="CVH243" s="56"/>
      <c r="CVI243" s="56"/>
      <c r="CVJ243" s="56"/>
      <c r="CVK243" s="56"/>
      <c r="CVL243" s="56"/>
      <c r="CVM243" s="56"/>
      <c r="CVN243" s="56"/>
      <c r="CVO243" s="56"/>
      <c r="CVP243" s="56"/>
      <c r="CVQ243" s="56"/>
      <c r="CVR243" s="56"/>
      <c r="CVS243" s="56"/>
      <c r="CVT243" s="56"/>
      <c r="CVU243" s="56"/>
      <c r="CVV243" s="56"/>
      <c r="CVW243" s="56"/>
      <c r="CVX243" s="56"/>
      <c r="CVY243" s="56"/>
      <c r="CVZ243" s="56"/>
      <c r="CWA243" s="56"/>
      <c r="CWB243" s="56"/>
      <c r="CWC243" s="56"/>
      <c r="CWD243" s="56"/>
      <c r="CWE243" s="56"/>
      <c r="CWF243" s="56"/>
      <c r="CWG243" s="56"/>
      <c r="CWH243" s="56"/>
      <c r="CWI243" s="56"/>
      <c r="CWJ243" s="56"/>
      <c r="CWK243" s="56"/>
      <c r="CWL243" s="56"/>
      <c r="CWM243" s="56"/>
      <c r="CWN243" s="56"/>
      <c r="CWO243" s="56"/>
      <c r="CWP243" s="56"/>
      <c r="CWQ243" s="56"/>
      <c r="CWR243" s="56"/>
      <c r="CWS243" s="56"/>
      <c r="CWT243" s="56"/>
      <c r="CWU243" s="56"/>
      <c r="CWV243" s="56"/>
      <c r="CWW243" s="56"/>
      <c r="CWX243" s="56"/>
      <c r="CWY243" s="56"/>
      <c r="CWZ243" s="56"/>
      <c r="CXA243" s="56"/>
      <c r="CXB243" s="56"/>
      <c r="CXC243" s="56"/>
      <c r="CXD243" s="56"/>
      <c r="CXE243" s="56"/>
      <c r="CXF243" s="56"/>
      <c r="CXG243" s="56"/>
      <c r="CXH243" s="56"/>
      <c r="CXI243" s="56"/>
      <c r="CXJ243" s="56"/>
      <c r="CXK243" s="56"/>
      <c r="CXL243" s="56"/>
      <c r="CXM243" s="56"/>
      <c r="CXN243" s="56"/>
      <c r="CXO243" s="56"/>
      <c r="CXP243" s="56"/>
      <c r="CXQ243" s="56"/>
      <c r="CXR243" s="56"/>
      <c r="CXS243" s="56"/>
      <c r="CXT243" s="56"/>
      <c r="CXU243" s="56"/>
      <c r="CXV243" s="56"/>
      <c r="CXW243" s="56"/>
      <c r="CXX243" s="56"/>
      <c r="CXY243" s="56"/>
      <c r="CXZ243" s="56"/>
      <c r="CYA243" s="56"/>
      <c r="CYB243" s="56"/>
      <c r="CYC243" s="56"/>
      <c r="CYD243" s="56"/>
      <c r="CYE243" s="56"/>
      <c r="CYF243" s="56"/>
      <c r="CYG243" s="56"/>
      <c r="CYH243" s="56"/>
      <c r="CYI243" s="56"/>
      <c r="CYJ243" s="56"/>
      <c r="CYK243" s="56"/>
      <c r="CYL243" s="56"/>
      <c r="CYM243" s="56"/>
      <c r="CYN243" s="56"/>
      <c r="CYO243" s="56"/>
      <c r="CYP243" s="56"/>
      <c r="CYQ243" s="56"/>
      <c r="CYR243" s="56"/>
      <c r="CYS243" s="56"/>
      <c r="CYT243" s="56"/>
      <c r="CYU243" s="56"/>
      <c r="CYV243" s="56"/>
      <c r="CYW243" s="56"/>
      <c r="CYX243" s="56"/>
      <c r="CYY243" s="56"/>
      <c r="CYZ243" s="56"/>
      <c r="CZA243" s="56"/>
      <c r="CZB243" s="56"/>
      <c r="CZC243" s="56"/>
      <c r="CZD243" s="56"/>
      <c r="CZE243" s="56"/>
      <c r="CZF243" s="56"/>
      <c r="CZG243" s="56"/>
      <c r="CZH243" s="56"/>
      <c r="CZI243" s="56"/>
      <c r="CZJ243" s="56"/>
      <c r="CZK243" s="56"/>
      <c r="CZL243" s="56"/>
      <c r="CZM243" s="56"/>
      <c r="CZN243" s="56"/>
      <c r="CZO243" s="56"/>
      <c r="CZP243" s="56"/>
      <c r="CZQ243" s="56"/>
      <c r="CZR243" s="56"/>
      <c r="CZS243" s="56"/>
      <c r="CZT243" s="56"/>
      <c r="CZU243" s="56"/>
      <c r="CZV243" s="56"/>
      <c r="CZW243" s="56"/>
      <c r="CZX243" s="56"/>
      <c r="CZY243" s="56"/>
      <c r="CZZ243" s="56"/>
      <c r="DAA243" s="56"/>
      <c r="DAB243" s="56"/>
      <c r="DAC243" s="56"/>
      <c r="DAD243" s="56"/>
      <c r="DAE243" s="56"/>
      <c r="DAF243" s="56"/>
      <c r="DAG243" s="56"/>
      <c r="DAH243" s="56"/>
      <c r="DAI243" s="56"/>
      <c r="DAJ243" s="56"/>
      <c r="DAK243" s="56"/>
      <c r="DAL243" s="56"/>
      <c r="DAM243" s="56"/>
      <c r="DAN243" s="56"/>
      <c r="DAO243" s="56"/>
      <c r="DAP243" s="56"/>
      <c r="DAQ243" s="56"/>
      <c r="DAR243" s="56"/>
      <c r="DAS243" s="56"/>
      <c r="DAT243" s="56"/>
      <c r="DAU243" s="56"/>
      <c r="DAV243" s="56"/>
      <c r="DAW243" s="56"/>
      <c r="DAX243" s="56"/>
      <c r="DAY243" s="56"/>
      <c r="DAZ243" s="56"/>
      <c r="DBA243" s="56"/>
      <c r="DBB243" s="56"/>
      <c r="DBC243" s="56"/>
      <c r="DBD243" s="56"/>
      <c r="DBE243" s="56"/>
      <c r="DBF243" s="56"/>
      <c r="DBG243" s="56"/>
      <c r="DBH243" s="56"/>
      <c r="DBI243" s="56"/>
      <c r="DBJ243" s="56"/>
      <c r="DBK243" s="56"/>
      <c r="DBL243" s="56"/>
      <c r="DBM243" s="56"/>
      <c r="DBN243" s="56"/>
      <c r="DBO243" s="56"/>
      <c r="DBP243" s="56"/>
      <c r="DBQ243" s="56"/>
      <c r="DBR243" s="56"/>
      <c r="DBS243" s="56"/>
      <c r="DBT243" s="56"/>
      <c r="DBU243" s="56"/>
      <c r="DBV243" s="56"/>
      <c r="DBW243" s="56"/>
      <c r="DBX243" s="56"/>
      <c r="DBY243" s="56"/>
      <c r="DBZ243" s="56"/>
      <c r="DCA243" s="56"/>
      <c r="DCB243" s="56"/>
      <c r="DCC243" s="56"/>
      <c r="DCD243" s="56"/>
      <c r="DCE243" s="56"/>
      <c r="DCF243" s="56"/>
      <c r="DCG243" s="56"/>
      <c r="DCH243" s="56"/>
      <c r="DCI243" s="56"/>
      <c r="DCJ243" s="56"/>
      <c r="DCK243" s="56"/>
      <c r="DCL243" s="56"/>
      <c r="DCM243" s="56"/>
      <c r="DCN243" s="56"/>
      <c r="DCO243" s="56"/>
      <c r="DCP243" s="56"/>
      <c r="DCQ243" s="56"/>
      <c r="DCR243" s="56"/>
      <c r="DCS243" s="56"/>
      <c r="DCT243" s="56"/>
      <c r="DCU243" s="56"/>
      <c r="DCV243" s="56"/>
      <c r="DCW243" s="56"/>
      <c r="DCX243" s="56"/>
      <c r="DCY243" s="56"/>
      <c r="DCZ243" s="56"/>
      <c r="DDA243" s="56"/>
      <c r="DDB243" s="56"/>
      <c r="DDC243" s="56"/>
      <c r="DDD243" s="56"/>
      <c r="DDE243" s="56"/>
      <c r="DDF243" s="56"/>
      <c r="DDG243" s="56"/>
      <c r="DDH243" s="56"/>
      <c r="DDI243" s="56"/>
      <c r="DDJ243" s="56"/>
      <c r="DDK243" s="56"/>
      <c r="DDL243" s="56"/>
      <c r="DDM243" s="56"/>
      <c r="DDN243" s="56"/>
      <c r="DDO243" s="56"/>
      <c r="DDP243" s="56"/>
      <c r="DDQ243" s="56"/>
      <c r="DDR243" s="56"/>
      <c r="DDS243" s="56"/>
      <c r="DDT243" s="56"/>
      <c r="DDU243" s="56"/>
      <c r="DDV243" s="56"/>
      <c r="DDW243" s="56"/>
      <c r="DDX243" s="56"/>
      <c r="DDY243" s="56"/>
      <c r="DDZ243" s="56"/>
      <c r="DEA243" s="56"/>
      <c r="DEB243" s="56"/>
      <c r="DEC243" s="56"/>
      <c r="DED243" s="56"/>
      <c r="DEE243" s="56"/>
      <c r="DEF243" s="56"/>
      <c r="DEG243" s="56"/>
      <c r="DEH243" s="56"/>
      <c r="DEI243" s="56"/>
      <c r="DEJ243" s="56"/>
      <c r="DEK243" s="56"/>
      <c r="DEL243" s="56"/>
      <c r="DEM243" s="56"/>
      <c r="DEN243" s="56"/>
      <c r="DEO243" s="56"/>
      <c r="DEP243" s="56"/>
      <c r="DEQ243" s="56"/>
      <c r="DER243" s="56"/>
      <c r="DES243" s="56"/>
      <c r="DET243" s="56"/>
      <c r="DEU243" s="56"/>
      <c r="DEV243" s="56"/>
      <c r="DEW243" s="56"/>
      <c r="DEX243" s="56"/>
      <c r="DEY243" s="56"/>
      <c r="DEZ243" s="56"/>
      <c r="DFA243" s="56"/>
      <c r="DFB243" s="56"/>
      <c r="DFC243" s="56"/>
      <c r="DFD243" s="56"/>
      <c r="DFE243" s="56"/>
      <c r="DFF243" s="56"/>
      <c r="DFG243" s="56"/>
      <c r="DFH243" s="56"/>
      <c r="DFI243" s="56"/>
      <c r="DFJ243" s="56"/>
      <c r="DFK243" s="56"/>
      <c r="DFL243" s="56"/>
      <c r="DFM243" s="56"/>
      <c r="DFN243" s="56"/>
      <c r="DFO243" s="56"/>
      <c r="DFP243" s="56"/>
      <c r="DFQ243" s="56"/>
      <c r="DFR243" s="56"/>
      <c r="DFS243" s="56"/>
      <c r="DFT243" s="56"/>
      <c r="DFU243" s="56"/>
      <c r="DFV243" s="56"/>
      <c r="DFW243" s="56"/>
      <c r="DFX243" s="56"/>
      <c r="DFY243" s="56"/>
      <c r="DFZ243" s="56"/>
      <c r="DGA243" s="56"/>
      <c r="DGB243" s="56"/>
      <c r="DGC243" s="56"/>
      <c r="DGD243" s="56"/>
      <c r="DGE243" s="56"/>
      <c r="DGF243" s="56"/>
      <c r="DGG243" s="56"/>
      <c r="DGH243" s="56"/>
      <c r="DGI243" s="56"/>
      <c r="DGJ243" s="56"/>
      <c r="DGK243" s="56"/>
      <c r="DGL243" s="56"/>
      <c r="DGM243" s="56"/>
      <c r="DGN243" s="56"/>
      <c r="DGO243" s="56"/>
      <c r="DGP243" s="56"/>
      <c r="DGQ243" s="56"/>
      <c r="DGR243" s="56"/>
      <c r="DGS243" s="56"/>
      <c r="DGT243" s="56"/>
      <c r="DGU243" s="56"/>
      <c r="DGV243" s="56"/>
      <c r="DGW243" s="56"/>
      <c r="DGX243" s="56"/>
      <c r="DGY243" s="56"/>
      <c r="DGZ243" s="56"/>
      <c r="DHA243" s="56"/>
      <c r="DHB243" s="56"/>
      <c r="DHC243" s="56"/>
      <c r="DHD243" s="56"/>
      <c r="DHE243" s="56"/>
      <c r="DHF243" s="56"/>
      <c r="DHG243" s="56"/>
      <c r="DHH243" s="56"/>
      <c r="DHI243" s="56"/>
      <c r="DHJ243" s="56"/>
      <c r="DHK243" s="56"/>
      <c r="DHL243" s="56"/>
      <c r="DHM243" s="56"/>
      <c r="DHN243" s="56"/>
      <c r="DHO243" s="56"/>
      <c r="DHP243" s="56"/>
      <c r="DHQ243" s="56"/>
      <c r="DHR243" s="56"/>
      <c r="DHS243" s="56"/>
      <c r="DHT243" s="56"/>
      <c r="DHU243" s="56"/>
      <c r="DHV243" s="56"/>
      <c r="DHW243" s="56"/>
      <c r="DHX243" s="56"/>
      <c r="DHY243" s="56"/>
      <c r="DHZ243" s="56"/>
      <c r="DIA243" s="56"/>
      <c r="DIB243" s="56"/>
      <c r="DIC243" s="56"/>
      <c r="DID243" s="56"/>
      <c r="DIE243" s="56"/>
      <c r="DIF243" s="56"/>
      <c r="DIG243" s="56"/>
      <c r="DIH243" s="56"/>
      <c r="DII243" s="56"/>
      <c r="DIJ243" s="56"/>
      <c r="DIK243" s="56"/>
      <c r="DIL243" s="56"/>
      <c r="DIM243" s="56"/>
      <c r="DIN243" s="56"/>
      <c r="DIO243" s="56"/>
      <c r="DIP243" s="56"/>
      <c r="DIQ243" s="56"/>
      <c r="DIR243" s="56"/>
      <c r="DIS243" s="56"/>
      <c r="DIT243" s="56"/>
      <c r="DIU243" s="56"/>
      <c r="DIV243" s="56"/>
      <c r="DIW243" s="56"/>
      <c r="DIX243" s="56"/>
      <c r="DIY243" s="56"/>
      <c r="DIZ243" s="56"/>
      <c r="DJA243" s="56"/>
      <c r="DJB243" s="56"/>
      <c r="DJC243" s="56"/>
      <c r="DJD243" s="56"/>
      <c r="DJE243" s="56"/>
      <c r="DJF243" s="56"/>
      <c r="DJG243" s="56"/>
      <c r="DJH243" s="56"/>
      <c r="DJI243" s="56"/>
      <c r="DJJ243" s="56"/>
      <c r="DJK243" s="56"/>
      <c r="DJL243" s="56"/>
      <c r="DJM243" s="56"/>
      <c r="DJN243" s="56"/>
      <c r="DJO243" s="56"/>
      <c r="DJP243" s="56"/>
      <c r="DJQ243" s="56"/>
      <c r="DJR243" s="56"/>
      <c r="DJS243" s="56"/>
      <c r="DJT243" s="56"/>
      <c r="DJU243" s="56"/>
      <c r="DJV243" s="56"/>
      <c r="DJW243" s="56"/>
      <c r="DJX243" s="56"/>
      <c r="DJY243" s="56"/>
      <c r="DJZ243" s="56"/>
      <c r="DKA243" s="56"/>
      <c r="DKB243" s="56"/>
      <c r="DKC243" s="56"/>
      <c r="DKD243" s="56"/>
      <c r="DKE243" s="56"/>
      <c r="DKF243" s="56"/>
      <c r="DKG243" s="56"/>
      <c r="DKH243" s="56"/>
      <c r="DKI243" s="56"/>
      <c r="DKJ243" s="56"/>
      <c r="DKK243" s="56"/>
      <c r="DKL243" s="56"/>
      <c r="DKM243" s="56"/>
      <c r="DKN243" s="56"/>
      <c r="DKO243" s="56"/>
      <c r="DKP243" s="56"/>
      <c r="DKQ243" s="56"/>
      <c r="DKR243" s="56"/>
      <c r="DKS243" s="56"/>
      <c r="DKT243" s="56"/>
      <c r="DKU243" s="56"/>
      <c r="DKV243" s="56"/>
      <c r="DKW243" s="56"/>
      <c r="DKX243" s="56"/>
      <c r="DKY243" s="56"/>
      <c r="DKZ243" s="56"/>
      <c r="DLA243" s="56"/>
      <c r="DLB243" s="56"/>
      <c r="DLC243" s="56"/>
      <c r="DLD243" s="56"/>
      <c r="DLE243" s="56"/>
      <c r="DLF243" s="56"/>
      <c r="DLG243" s="56"/>
      <c r="DLH243" s="56"/>
      <c r="DLI243" s="56"/>
      <c r="DLJ243" s="56"/>
      <c r="DLK243" s="56"/>
      <c r="DLL243" s="56"/>
      <c r="DLM243" s="56"/>
      <c r="DLN243" s="56"/>
      <c r="DLO243" s="56"/>
      <c r="DLP243" s="56"/>
      <c r="DLQ243" s="56"/>
      <c r="DLR243" s="56"/>
      <c r="DLS243" s="56"/>
      <c r="DLT243" s="56"/>
      <c r="DLU243" s="56"/>
      <c r="DLV243" s="56"/>
      <c r="DLW243" s="56"/>
      <c r="DLX243" s="56"/>
      <c r="DLY243" s="56"/>
      <c r="DLZ243" s="56"/>
      <c r="DMA243" s="56"/>
      <c r="DMB243" s="56"/>
      <c r="DMC243" s="56"/>
      <c r="DMD243" s="56"/>
      <c r="DME243" s="56"/>
      <c r="DMF243" s="56"/>
      <c r="DMG243" s="56"/>
      <c r="DMH243" s="56"/>
      <c r="DMI243" s="56"/>
      <c r="DMJ243" s="56"/>
      <c r="DMK243" s="56"/>
      <c r="DML243" s="56"/>
      <c r="DMM243" s="56"/>
      <c r="DMN243" s="56"/>
      <c r="DMO243" s="56"/>
      <c r="DMP243" s="56"/>
      <c r="DMQ243" s="56"/>
      <c r="DMR243" s="56"/>
      <c r="DMS243" s="56"/>
      <c r="DMT243" s="56"/>
      <c r="DMU243" s="56"/>
      <c r="DMV243" s="56"/>
      <c r="DMW243" s="56"/>
      <c r="DMX243" s="56"/>
      <c r="DMY243" s="56"/>
      <c r="DMZ243" s="56"/>
      <c r="DNA243" s="56"/>
      <c r="DNB243" s="56"/>
      <c r="DNC243" s="56"/>
      <c r="DND243" s="56"/>
      <c r="DNE243" s="56"/>
      <c r="DNF243" s="56"/>
      <c r="DNG243" s="56"/>
      <c r="DNH243" s="56"/>
      <c r="DNI243" s="56"/>
      <c r="DNJ243" s="56"/>
      <c r="DNK243" s="56"/>
      <c r="DNL243" s="56"/>
      <c r="DNM243" s="56"/>
      <c r="DNN243" s="56"/>
      <c r="DNO243" s="56"/>
      <c r="DNP243" s="56"/>
      <c r="DNQ243" s="56"/>
      <c r="DNR243" s="56"/>
      <c r="DNS243" s="56"/>
      <c r="DNT243" s="56"/>
      <c r="DNU243" s="56"/>
      <c r="DNV243" s="56"/>
      <c r="DNW243" s="56"/>
      <c r="DNX243" s="56"/>
      <c r="DNY243" s="56"/>
      <c r="DNZ243" s="56"/>
      <c r="DOA243" s="56"/>
      <c r="DOB243" s="56"/>
      <c r="DOC243" s="56"/>
      <c r="DOD243" s="56"/>
      <c r="DOE243" s="56"/>
      <c r="DOF243" s="56"/>
      <c r="DOG243" s="56"/>
      <c r="DOH243" s="56"/>
      <c r="DOI243" s="56"/>
      <c r="DOJ243" s="56"/>
      <c r="DOK243" s="56"/>
      <c r="DOL243" s="56"/>
      <c r="DOM243" s="56"/>
      <c r="DON243" s="56"/>
      <c r="DOO243" s="56"/>
      <c r="DOP243" s="56"/>
      <c r="DOQ243" s="56"/>
      <c r="DOR243" s="56"/>
      <c r="DOS243" s="56"/>
      <c r="DOT243" s="56"/>
      <c r="DOU243" s="56"/>
      <c r="DOV243" s="56"/>
      <c r="DOW243" s="56"/>
      <c r="DOX243" s="56"/>
      <c r="DOY243" s="56"/>
      <c r="DOZ243" s="56"/>
      <c r="DPA243" s="56"/>
      <c r="DPB243" s="56"/>
      <c r="DPC243" s="56"/>
      <c r="DPD243" s="56"/>
      <c r="DPE243" s="56"/>
      <c r="DPF243" s="56"/>
      <c r="DPG243" s="56"/>
      <c r="DPH243" s="56"/>
      <c r="DPI243" s="56"/>
      <c r="DPJ243" s="56"/>
      <c r="DPK243" s="56"/>
      <c r="DPL243" s="56"/>
      <c r="DPM243" s="56"/>
      <c r="DPN243" s="56"/>
      <c r="DPO243" s="56"/>
      <c r="DPP243" s="56"/>
      <c r="DPQ243" s="56"/>
      <c r="DPR243" s="56"/>
      <c r="DPS243" s="56"/>
      <c r="DPT243" s="56"/>
      <c r="DPU243" s="56"/>
      <c r="DPV243" s="56"/>
      <c r="DPW243" s="56"/>
      <c r="DPX243" s="56"/>
      <c r="DPY243" s="56"/>
      <c r="DPZ243" s="56"/>
      <c r="DQA243" s="56"/>
      <c r="DQB243" s="56"/>
      <c r="DQC243" s="56"/>
      <c r="DQD243" s="56"/>
      <c r="DQE243" s="56"/>
      <c r="DQF243" s="56"/>
      <c r="DQG243" s="56"/>
      <c r="DQH243" s="56"/>
      <c r="DQI243" s="56"/>
      <c r="DQJ243" s="56"/>
      <c r="DQK243" s="56"/>
      <c r="DQL243" s="56"/>
      <c r="DQM243" s="56"/>
      <c r="DQN243" s="56"/>
      <c r="DQO243" s="56"/>
      <c r="DQP243" s="56"/>
      <c r="DQQ243" s="56"/>
      <c r="DQR243" s="56"/>
      <c r="DQS243" s="56"/>
      <c r="DQT243" s="56"/>
      <c r="DQU243" s="56"/>
      <c r="DQV243" s="56"/>
      <c r="DQW243" s="56"/>
      <c r="DQX243" s="56"/>
      <c r="DQY243" s="56"/>
      <c r="DQZ243" s="56"/>
      <c r="DRA243" s="56"/>
      <c r="DRB243" s="56"/>
      <c r="DRC243" s="56"/>
      <c r="DRD243" s="56"/>
      <c r="DRE243" s="56"/>
      <c r="DRF243" s="56"/>
      <c r="DRG243" s="56"/>
      <c r="DRH243" s="56"/>
      <c r="DRI243" s="56"/>
      <c r="DRJ243" s="56"/>
      <c r="DRK243" s="56"/>
      <c r="DRL243" s="56"/>
      <c r="DRM243" s="56"/>
      <c r="DRN243" s="56"/>
      <c r="DRO243" s="56"/>
      <c r="DRP243" s="56"/>
      <c r="DRQ243" s="56"/>
      <c r="DRR243" s="56"/>
      <c r="DRS243" s="56"/>
      <c r="DRT243" s="56"/>
      <c r="DRU243" s="56"/>
      <c r="DRV243" s="56"/>
      <c r="DRW243" s="56"/>
      <c r="DRX243" s="56"/>
      <c r="DRY243" s="56"/>
      <c r="DRZ243" s="56"/>
      <c r="DSA243" s="56"/>
      <c r="DSB243" s="56"/>
      <c r="DSC243" s="56"/>
      <c r="DSD243" s="56"/>
      <c r="DSE243" s="56"/>
      <c r="DSF243" s="56"/>
      <c r="DSG243" s="56"/>
      <c r="DSH243" s="56"/>
      <c r="DSI243" s="56"/>
      <c r="DSJ243" s="56"/>
      <c r="DSK243" s="56"/>
      <c r="DSL243" s="56"/>
      <c r="DSM243" s="56"/>
      <c r="DSN243" s="56"/>
      <c r="DSO243" s="56"/>
      <c r="DSP243" s="56"/>
      <c r="DSQ243" s="56"/>
      <c r="DSR243" s="56"/>
      <c r="DSS243" s="56"/>
      <c r="DST243" s="56"/>
      <c r="DSU243" s="56"/>
      <c r="DSV243" s="56"/>
      <c r="DSW243" s="56"/>
      <c r="DSX243" s="56"/>
      <c r="DSY243" s="56"/>
      <c r="DSZ243" s="56"/>
      <c r="DTA243" s="56"/>
      <c r="DTB243" s="56"/>
      <c r="DTC243" s="56"/>
      <c r="DTD243" s="56"/>
      <c r="DTE243" s="56"/>
      <c r="DTF243" s="56"/>
      <c r="DTG243" s="56"/>
      <c r="DTH243" s="56"/>
      <c r="DTI243" s="56"/>
      <c r="DTJ243" s="56"/>
      <c r="DTK243" s="56"/>
      <c r="DTL243" s="56"/>
      <c r="DTM243" s="56"/>
      <c r="DTN243" s="56"/>
      <c r="DTO243" s="56"/>
      <c r="DTP243" s="56"/>
      <c r="DTQ243" s="56"/>
      <c r="DTR243" s="56"/>
      <c r="DTS243" s="56"/>
      <c r="DTT243" s="56"/>
      <c r="DTU243" s="56"/>
      <c r="DTV243" s="56"/>
      <c r="DTW243" s="56"/>
      <c r="DTX243" s="56"/>
      <c r="DTY243" s="56"/>
      <c r="DTZ243" s="56"/>
      <c r="DUA243" s="56"/>
      <c r="DUB243" s="56"/>
      <c r="DUC243" s="56"/>
      <c r="DUD243" s="56"/>
      <c r="DUE243" s="56"/>
      <c r="DUF243" s="56"/>
      <c r="DUG243" s="56"/>
      <c r="DUH243" s="56"/>
      <c r="DUI243" s="56"/>
      <c r="DUJ243" s="56"/>
      <c r="DUK243" s="56"/>
      <c r="DUL243" s="56"/>
      <c r="DUM243" s="56"/>
      <c r="DUN243" s="56"/>
      <c r="DUO243" s="56"/>
      <c r="DUP243" s="56"/>
      <c r="DUQ243" s="56"/>
      <c r="DUR243" s="56"/>
      <c r="DUS243" s="56"/>
      <c r="DUT243" s="56"/>
      <c r="DUU243" s="56"/>
      <c r="DUV243" s="56"/>
      <c r="DUW243" s="56"/>
      <c r="DUX243" s="56"/>
      <c r="DUY243" s="56"/>
      <c r="DUZ243" s="56"/>
      <c r="DVA243" s="56"/>
      <c r="DVB243" s="56"/>
      <c r="DVC243" s="56"/>
      <c r="DVD243" s="56"/>
      <c r="DVE243" s="56"/>
      <c r="DVF243" s="56"/>
      <c r="DVG243" s="56"/>
      <c r="DVH243" s="56"/>
      <c r="DVI243" s="56"/>
      <c r="DVJ243" s="56"/>
      <c r="DVK243" s="56"/>
      <c r="DVL243" s="56"/>
      <c r="DVM243" s="56"/>
      <c r="DVN243" s="56"/>
      <c r="DVO243" s="56"/>
      <c r="DVP243" s="56"/>
      <c r="DVQ243" s="56"/>
      <c r="DVR243" s="56"/>
      <c r="DVS243" s="56"/>
      <c r="DVT243" s="56"/>
      <c r="DVU243" s="56"/>
      <c r="DVV243" s="56"/>
      <c r="DVW243" s="56"/>
      <c r="DVX243" s="56"/>
      <c r="DVY243" s="56"/>
      <c r="DVZ243" s="56"/>
      <c r="DWA243" s="56"/>
      <c r="DWB243" s="56"/>
      <c r="DWC243" s="56"/>
      <c r="DWD243" s="56"/>
      <c r="DWE243" s="56"/>
      <c r="DWF243" s="56"/>
      <c r="DWG243" s="56"/>
      <c r="DWH243" s="56"/>
      <c r="DWI243" s="56"/>
      <c r="DWJ243" s="56"/>
      <c r="DWK243" s="56"/>
      <c r="DWL243" s="56"/>
      <c r="DWM243" s="56"/>
      <c r="DWN243" s="56"/>
      <c r="DWO243" s="56"/>
      <c r="DWP243" s="56"/>
      <c r="DWQ243" s="56"/>
      <c r="DWR243" s="56"/>
      <c r="DWS243" s="56"/>
      <c r="DWT243" s="56"/>
      <c r="DWU243" s="56"/>
      <c r="DWV243" s="56"/>
      <c r="DWW243" s="56"/>
      <c r="DWX243" s="56"/>
      <c r="DWY243" s="56"/>
      <c r="DWZ243" s="56"/>
      <c r="DXA243" s="56"/>
      <c r="DXB243" s="56"/>
      <c r="DXC243" s="56"/>
      <c r="DXD243" s="56"/>
      <c r="DXE243" s="56"/>
      <c r="DXF243" s="56"/>
      <c r="DXG243" s="56"/>
      <c r="DXH243" s="56"/>
      <c r="DXI243" s="56"/>
      <c r="DXJ243" s="56"/>
      <c r="DXK243" s="56"/>
      <c r="DXL243" s="56"/>
      <c r="DXM243" s="56"/>
      <c r="DXN243" s="56"/>
      <c r="DXO243" s="56"/>
      <c r="DXP243" s="56"/>
      <c r="DXQ243" s="56"/>
      <c r="DXR243" s="56"/>
      <c r="DXS243" s="56"/>
      <c r="DXT243" s="56"/>
      <c r="DXU243" s="56"/>
      <c r="DXV243" s="56"/>
      <c r="DXW243" s="56"/>
      <c r="DXX243" s="56"/>
      <c r="DXY243" s="56"/>
      <c r="DXZ243" s="56"/>
      <c r="DYA243" s="56"/>
      <c r="DYB243" s="56"/>
      <c r="DYC243" s="56"/>
      <c r="DYD243" s="56"/>
      <c r="DYE243" s="56"/>
      <c r="DYF243" s="56"/>
      <c r="DYG243" s="56"/>
      <c r="DYH243" s="56"/>
      <c r="DYI243" s="56"/>
      <c r="DYJ243" s="56"/>
      <c r="DYK243" s="56"/>
      <c r="DYL243" s="56"/>
      <c r="DYM243" s="56"/>
      <c r="DYN243" s="56"/>
      <c r="DYO243" s="56"/>
      <c r="DYP243" s="56"/>
      <c r="DYQ243" s="56"/>
      <c r="DYR243" s="56"/>
      <c r="DYS243" s="56"/>
      <c r="DYT243" s="56"/>
      <c r="DYU243" s="56"/>
      <c r="DYV243" s="56"/>
      <c r="DYW243" s="56"/>
      <c r="DYX243" s="56"/>
      <c r="DYY243" s="56"/>
      <c r="DYZ243" s="56"/>
      <c r="DZA243" s="56"/>
      <c r="DZB243" s="56"/>
      <c r="DZC243" s="56"/>
      <c r="DZD243" s="56"/>
      <c r="DZE243" s="56"/>
      <c r="DZF243" s="56"/>
      <c r="DZG243" s="56"/>
      <c r="DZH243" s="56"/>
      <c r="DZI243" s="56"/>
      <c r="DZJ243" s="56"/>
      <c r="DZK243" s="56"/>
      <c r="DZL243" s="56"/>
      <c r="DZM243" s="56"/>
      <c r="DZN243" s="56"/>
      <c r="DZO243" s="56"/>
      <c r="DZP243" s="56"/>
      <c r="DZQ243" s="56"/>
      <c r="DZR243" s="56"/>
      <c r="DZS243" s="56"/>
      <c r="DZT243" s="56"/>
      <c r="DZU243" s="56"/>
      <c r="DZV243" s="56"/>
      <c r="DZW243" s="56"/>
      <c r="DZX243" s="56"/>
      <c r="DZY243" s="56"/>
      <c r="DZZ243" s="56"/>
      <c r="EAA243" s="56"/>
      <c r="EAB243" s="56"/>
      <c r="EAC243" s="56"/>
      <c r="EAD243" s="56"/>
      <c r="EAE243" s="56"/>
      <c r="EAF243" s="56"/>
      <c r="EAG243" s="56"/>
      <c r="EAH243" s="56"/>
      <c r="EAI243" s="56"/>
      <c r="EAJ243" s="56"/>
      <c r="EAK243" s="56"/>
      <c r="EAL243" s="56"/>
      <c r="EAM243" s="56"/>
      <c r="EAN243" s="56"/>
      <c r="EAO243" s="56"/>
      <c r="EAP243" s="56"/>
      <c r="EAQ243" s="56"/>
      <c r="EAR243" s="56"/>
      <c r="EAS243" s="56"/>
      <c r="EAT243" s="56"/>
      <c r="EAU243" s="56"/>
      <c r="EAV243" s="56"/>
      <c r="EAW243" s="56"/>
      <c r="EAX243" s="56"/>
      <c r="EAY243" s="56"/>
      <c r="EAZ243" s="56"/>
      <c r="EBA243" s="56"/>
      <c r="EBB243" s="56"/>
      <c r="EBC243" s="56"/>
      <c r="EBD243" s="56"/>
      <c r="EBE243" s="56"/>
      <c r="EBF243" s="56"/>
      <c r="EBG243" s="56"/>
      <c r="EBH243" s="56"/>
      <c r="EBI243" s="56"/>
      <c r="EBJ243" s="56"/>
      <c r="EBK243" s="56"/>
      <c r="EBL243" s="56"/>
      <c r="EBM243" s="56"/>
      <c r="EBN243" s="56"/>
      <c r="EBO243" s="56"/>
      <c r="EBP243" s="56"/>
      <c r="EBQ243" s="56"/>
      <c r="EBR243" s="56"/>
      <c r="EBS243" s="56"/>
      <c r="EBT243" s="56"/>
      <c r="EBU243" s="56"/>
      <c r="EBV243" s="56"/>
      <c r="EBW243" s="56"/>
      <c r="EBX243" s="56"/>
      <c r="EBY243" s="56"/>
      <c r="EBZ243" s="56"/>
      <c r="ECA243" s="56"/>
      <c r="ECB243" s="56"/>
      <c r="ECC243" s="56"/>
      <c r="ECD243" s="56"/>
      <c r="ECE243" s="56"/>
      <c r="ECF243" s="56"/>
      <c r="ECG243" s="56"/>
      <c r="ECH243" s="56"/>
      <c r="ECI243" s="56"/>
      <c r="ECJ243" s="56"/>
      <c r="ECK243" s="56"/>
      <c r="ECL243" s="56"/>
      <c r="ECM243" s="56"/>
      <c r="ECN243" s="56"/>
      <c r="ECO243" s="56"/>
      <c r="ECP243" s="56"/>
      <c r="ECQ243" s="56"/>
      <c r="ECR243" s="56"/>
      <c r="ECS243" s="56"/>
      <c r="ECT243" s="56"/>
      <c r="ECU243" s="56"/>
      <c r="ECV243" s="56"/>
      <c r="ECW243" s="56"/>
      <c r="ECX243" s="56"/>
      <c r="ECY243" s="56"/>
      <c r="ECZ243" s="56"/>
      <c r="EDA243" s="56"/>
      <c r="EDB243" s="56"/>
      <c r="EDC243" s="56"/>
      <c r="EDD243" s="56"/>
      <c r="EDE243" s="56"/>
      <c r="EDF243" s="56"/>
      <c r="EDG243" s="56"/>
      <c r="EDH243" s="56"/>
      <c r="EDI243" s="56"/>
      <c r="EDJ243" s="56"/>
      <c r="EDK243" s="56"/>
      <c r="EDL243" s="56"/>
      <c r="EDM243" s="56"/>
      <c r="EDN243" s="56"/>
      <c r="EDO243" s="56"/>
      <c r="EDP243" s="56"/>
      <c r="EDQ243" s="56"/>
      <c r="EDR243" s="56"/>
      <c r="EDS243" s="56"/>
      <c r="EDT243" s="56"/>
      <c r="EDU243" s="56"/>
      <c r="EDV243" s="56"/>
      <c r="EDW243" s="56"/>
      <c r="EDX243" s="56"/>
      <c r="EDY243" s="56"/>
      <c r="EDZ243" s="56"/>
      <c r="EEA243" s="56"/>
      <c r="EEB243" s="56"/>
      <c r="EEC243" s="56"/>
      <c r="EED243" s="56"/>
      <c r="EEE243" s="56"/>
      <c r="EEF243" s="56"/>
      <c r="EEG243" s="56"/>
      <c r="EEH243" s="56"/>
      <c r="EEI243" s="56"/>
      <c r="EEJ243" s="56"/>
      <c r="EEK243" s="56"/>
      <c r="EEL243" s="56"/>
      <c r="EEM243" s="56"/>
      <c r="EEN243" s="56"/>
      <c r="EEO243" s="56"/>
      <c r="EEP243" s="56"/>
      <c r="EEQ243" s="56"/>
      <c r="EER243" s="56"/>
      <c r="EES243" s="56"/>
      <c r="EET243" s="56"/>
      <c r="EEU243" s="56"/>
      <c r="EEV243" s="56"/>
      <c r="EEW243" s="56"/>
      <c r="EEX243" s="56"/>
      <c r="EEY243" s="56"/>
      <c r="EEZ243" s="56"/>
      <c r="EFA243" s="56"/>
      <c r="EFB243" s="56"/>
      <c r="EFC243" s="56"/>
      <c r="EFD243" s="56"/>
      <c r="EFE243" s="56"/>
      <c r="EFF243" s="56"/>
      <c r="EFG243" s="56"/>
      <c r="EFH243" s="56"/>
      <c r="EFI243" s="56"/>
      <c r="EFJ243" s="56"/>
      <c r="EFK243" s="56"/>
      <c r="EFL243" s="56"/>
      <c r="EFM243" s="56"/>
      <c r="EFN243" s="56"/>
      <c r="EFO243" s="56"/>
      <c r="EFP243" s="56"/>
      <c r="EFQ243" s="56"/>
      <c r="EFR243" s="56"/>
      <c r="EFS243" s="56"/>
      <c r="EFT243" s="56"/>
      <c r="EFU243" s="56"/>
      <c r="EFV243" s="56"/>
      <c r="EFW243" s="56"/>
      <c r="EFX243" s="56"/>
      <c r="EFY243" s="56"/>
      <c r="EFZ243" s="56"/>
      <c r="EGA243" s="56"/>
      <c r="EGB243" s="56"/>
      <c r="EGC243" s="56"/>
      <c r="EGD243" s="56"/>
      <c r="EGE243" s="56"/>
      <c r="EGF243" s="56"/>
      <c r="EGG243" s="56"/>
      <c r="EGH243" s="56"/>
      <c r="EGI243" s="56"/>
      <c r="EGJ243" s="56"/>
      <c r="EGK243" s="56"/>
      <c r="EGL243" s="56"/>
      <c r="EGM243" s="56"/>
      <c r="EGN243" s="56"/>
      <c r="EGO243" s="56"/>
      <c r="EGP243" s="56"/>
      <c r="EGQ243" s="56"/>
      <c r="EGR243" s="56"/>
      <c r="EGS243" s="56"/>
      <c r="EGT243" s="56"/>
      <c r="EGU243" s="56"/>
      <c r="EGV243" s="56"/>
      <c r="EGW243" s="56"/>
      <c r="EGX243" s="56"/>
      <c r="EGY243" s="56"/>
      <c r="EGZ243" s="56"/>
      <c r="EHA243" s="56"/>
      <c r="EHB243" s="56"/>
      <c r="EHC243" s="56"/>
      <c r="EHD243" s="56"/>
      <c r="EHE243" s="56"/>
      <c r="EHF243" s="56"/>
      <c r="EHG243" s="56"/>
      <c r="EHH243" s="56"/>
      <c r="EHI243" s="56"/>
      <c r="EHJ243" s="56"/>
      <c r="EHK243" s="56"/>
      <c r="EHL243" s="56"/>
      <c r="EHM243" s="56"/>
      <c r="EHN243" s="56"/>
      <c r="EHO243" s="56"/>
      <c r="EHP243" s="56"/>
      <c r="EHQ243" s="56"/>
      <c r="EHR243" s="56"/>
      <c r="EHS243" s="56"/>
      <c r="EHT243" s="56"/>
      <c r="EHU243" s="56"/>
      <c r="EHV243" s="56"/>
      <c r="EHW243" s="56"/>
      <c r="EHX243" s="56"/>
      <c r="EHY243" s="56"/>
      <c r="EHZ243" s="56"/>
      <c r="EIA243" s="56"/>
      <c r="EIB243" s="56"/>
      <c r="EIC243" s="56"/>
      <c r="EID243" s="56"/>
      <c r="EIE243" s="56"/>
      <c r="EIF243" s="56"/>
      <c r="EIG243" s="56"/>
      <c r="EIH243" s="56"/>
      <c r="EII243" s="56"/>
      <c r="EIJ243" s="56"/>
      <c r="EIK243" s="56"/>
      <c r="EIL243" s="56"/>
      <c r="EIM243" s="56"/>
      <c r="EIN243" s="56"/>
      <c r="EIO243" s="56"/>
      <c r="EIP243" s="56"/>
      <c r="EIQ243" s="56"/>
      <c r="EIR243" s="56"/>
      <c r="EIS243" s="56"/>
      <c r="EIT243" s="56"/>
      <c r="EIU243" s="56"/>
      <c r="EIV243" s="56"/>
      <c r="EIW243" s="56"/>
      <c r="EIX243" s="56"/>
      <c r="EIY243" s="56"/>
      <c r="EIZ243" s="56"/>
      <c r="EJA243" s="56"/>
      <c r="EJB243" s="56"/>
      <c r="EJC243" s="56"/>
      <c r="EJD243" s="56"/>
      <c r="EJE243" s="56"/>
      <c r="EJF243" s="56"/>
      <c r="EJG243" s="56"/>
      <c r="EJH243" s="56"/>
      <c r="EJI243" s="56"/>
      <c r="EJJ243" s="56"/>
      <c r="EJK243" s="56"/>
      <c r="EJL243" s="56"/>
      <c r="EJM243" s="56"/>
      <c r="EJN243" s="56"/>
      <c r="EJO243" s="56"/>
      <c r="EJP243" s="56"/>
      <c r="EJQ243" s="56"/>
      <c r="EJR243" s="56"/>
      <c r="EJS243" s="56"/>
      <c r="EJT243" s="56"/>
      <c r="EJU243" s="56"/>
      <c r="EJV243" s="56"/>
      <c r="EJW243" s="56"/>
      <c r="EJX243" s="56"/>
      <c r="EJY243" s="56"/>
      <c r="EJZ243" s="56"/>
      <c r="EKA243" s="56"/>
      <c r="EKB243" s="56"/>
      <c r="EKC243" s="56"/>
      <c r="EKD243" s="56"/>
      <c r="EKE243" s="56"/>
      <c r="EKF243" s="56"/>
      <c r="EKG243" s="56"/>
      <c r="EKH243" s="56"/>
      <c r="EKI243" s="56"/>
      <c r="EKJ243" s="56"/>
      <c r="EKK243" s="56"/>
      <c r="EKL243" s="56"/>
      <c r="EKM243" s="56"/>
      <c r="EKN243" s="56"/>
      <c r="EKO243" s="56"/>
      <c r="EKP243" s="56"/>
      <c r="EKQ243" s="56"/>
      <c r="EKR243" s="56"/>
      <c r="EKS243" s="56"/>
      <c r="EKT243" s="56"/>
      <c r="EKU243" s="56"/>
      <c r="EKV243" s="56"/>
      <c r="EKW243" s="56"/>
      <c r="EKX243" s="56"/>
      <c r="EKY243" s="56"/>
      <c r="EKZ243" s="56"/>
      <c r="ELA243" s="56"/>
      <c r="ELB243" s="56"/>
      <c r="ELC243" s="56"/>
      <c r="ELD243" s="56"/>
      <c r="ELE243" s="56"/>
      <c r="ELF243" s="56"/>
      <c r="ELG243" s="56"/>
      <c r="ELH243" s="56"/>
      <c r="ELI243" s="56"/>
      <c r="ELJ243" s="56"/>
      <c r="ELK243" s="56"/>
      <c r="ELL243" s="56"/>
      <c r="ELM243" s="56"/>
      <c r="ELN243" s="56"/>
      <c r="ELO243" s="56"/>
      <c r="ELP243" s="56"/>
      <c r="ELQ243" s="56"/>
      <c r="ELR243" s="56"/>
      <c r="ELS243" s="56"/>
      <c r="ELT243" s="56"/>
      <c r="ELU243" s="56"/>
      <c r="ELV243" s="56"/>
      <c r="ELW243" s="56"/>
      <c r="ELX243" s="56"/>
      <c r="ELY243" s="56"/>
      <c r="ELZ243" s="56"/>
      <c r="EMA243" s="56"/>
      <c r="EMB243" s="56"/>
      <c r="EMC243" s="56"/>
      <c r="EMD243" s="56"/>
      <c r="EME243" s="56"/>
      <c r="EMF243" s="56"/>
      <c r="EMG243" s="56"/>
      <c r="EMH243" s="56"/>
      <c r="EMI243" s="56"/>
      <c r="EMJ243" s="56"/>
      <c r="EMK243" s="56"/>
      <c r="EML243" s="56"/>
      <c r="EMM243" s="56"/>
      <c r="EMN243" s="56"/>
      <c r="EMO243" s="56"/>
      <c r="EMP243" s="56"/>
      <c r="EMQ243" s="56"/>
      <c r="EMR243" s="56"/>
      <c r="EMS243" s="56"/>
      <c r="EMT243" s="56"/>
      <c r="EMU243" s="56"/>
      <c r="EMV243" s="56"/>
      <c r="EMW243" s="56"/>
      <c r="EMX243" s="56"/>
      <c r="EMY243" s="56"/>
      <c r="EMZ243" s="56"/>
      <c r="ENA243" s="56"/>
      <c r="ENB243" s="56"/>
      <c r="ENC243" s="56"/>
      <c r="END243" s="56"/>
      <c r="ENE243" s="56"/>
      <c r="ENF243" s="56"/>
      <c r="ENG243" s="56"/>
      <c r="ENH243" s="56"/>
      <c r="ENI243" s="56"/>
      <c r="ENJ243" s="56"/>
      <c r="ENK243" s="56"/>
      <c r="ENL243" s="56"/>
      <c r="ENM243" s="56"/>
      <c r="ENN243" s="56"/>
      <c r="ENO243" s="56"/>
      <c r="ENP243" s="56"/>
      <c r="ENQ243" s="56"/>
      <c r="ENR243" s="56"/>
      <c r="ENS243" s="56"/>
      <c r="ENT243" s="56"/>
      <c r="ENU243" s="56"/>
      <c r="ENV243" s="56"/>
      <c r="ENW243" s="56"/>
      <c r="ENX243" s="56"/>
      <c r="ENY243" s="56"/>
      <c r="ENZ243" s="56"/>
      <c r="EOA243" s="56"/>
      <c r="EOB243" s="56"/>
      <c r="EOC243" s="56"/>
      <c r="EOD243" s="56"/>
      <c r="EOE243" s="56"/>
      <c r="EOF243" s="56"/>
      <c r="EOG243" s="56"/>
      <c r="EOH243" s="56"/>
      <c r="EOI243" s="56"/>
      <c r="EOJ243" s="56"/>
      <c r="EOK243" s="56"/>
      <c r="EOL243" s="56"/>
      <c r="EOM243" s="56"/>
      <c r="EON243" s="56"/>
      <c r="EOO243" s="56"/>
      <c r="EOP243" s="56"/>
      <c r="EOQ243" s="56"/>
      <c r="EOR243" s="56"/>
      <c r="EOS243" s="56"/>
      <c r="EOT243" s="56"/>
      <c r="EOU243" s="56"/>
      <c r="EOV243" s="56"/>
      <c r="EOW243" s="56"/>
      <c r="EOX243" s="56"/>
      <c r="EOY243" s="56"/>
      <c r="EOZ243" s="56"/>
      <c r="EPA243" s="56"/>
      <c r="EPB243" s="56"/>
      <c r="EPC243" s="56"/>
      <c r="EPD243" s="56"/>
      <c r="EPE243" s="56"/>
      <c r="EPF243" s="56"/>
      <c r="EPG243" s="56"/>
      <c r="EPH243" s="56"/>
      <c r="EPI243" s="56"/>
      <c r="EPJ243" s="56"/>
      <c r="EPK243" s="56"/>
      <c r="EPL243" s="56"/>
      <c r="EPM243" s="56"/>
      <c r="EPN243" s="56"/>
      <c r="EPO243" s="56"/>
      <c r="EPP243" s="56"/>
      <c r="EPQ243" s="56"/>
      <c r="EPR243" s="56"/>
      <c r="EPS243" s="56"/>
      <c r="EPT243" s="56"/>
      <c r="EPU243" s="56"/>
      <c r="EPV243" s="56"/>
      <c r="EPW243" s="56"/>
      <c r="EPX243" s="56"/>
      <c r="EPY243" s="56"/>
      <c r="EPZ243" s="56"/>
      <c r="EQA243" s="56"/>
      <c r="EQB243" s="56"/>
      <c r="EQC243" s="56"/>
      <c r="EQD243" s="56"/>
      <c r="EQE243" s="56"/>
      <c r="EQF243" s="56"/>
      <c r="EQG243" s="56"/>
      <c r="EQH243" s="56"/>
      <c r="EQI243" s="56"/>
      <c r="EQJ243" s="56"/>
      <c r="EQK243" s="56"/>
      <c r="EQL243" s="56"/>
      <c r="EQM243" s="56"/>
      <c r="EQN243" s="56"/>
      <c r="EQO243" s="56"/>
      <c r="EQP243" s="56"/>
      <c r="EQQ243" s="56"/>
      <c r="EQR243" s="56"/>
      <c r="EQS243" s="56"/>
      <c r="EQT243" s="56"/>
      <c r="EQU243" s="56"/>
      <c r="EQV243" s="56"/>
      <c r="EQW243" s="56"/>
      <c r="EQX243" s="56"/>
      <c r="EQY243" s="56"/>
      <c r="EQZ243" s="56"/>
      <c r="ERA243" s="56"/>
      <c r="ERB243" s="56"/>
      <c r="ERC243" s="56"/>
      <c r="ERD243" s="56"/>
      <c r="ERE243" s="56"/>
      <c r="ERF243" s="56"/>
      <c r="ERG243" s="56"/>
      <c r="ERH243" s="56"/>
      <c r="ERI243" s="56"/>
      <c r="ERJ243" s="56"/>
      <c r="ERK243" s="56"/>
      <c r="ERL243" s="56"/>
      <c r="ERM243" s="56"/>
      <c r="ERN243" s="56"/>
      <c r="ERO243" s="56"/>
      <c r="ERP243" s="56"/>
      <c r="ERQ243" s="56"/>
      <c r="ERR243" s="56"/>
      <c r="ERS243" s="56"/>
      <c r="ERT243" s="56"/>
      <c r="ERU243" s="56"/>
      <c r="ERV243" s="56"/>
      <c r="ERW243" s="56"/>
      <c r="ERX243" s="56"/>
      <c r="ERY243" s="56"/>
      <c r="ERZ243" s="56"/>
      <c r="ESA243" s="56"/>
      <c r="ESB243" s="56"/>
      <c r="ESC243" s="56"/>
      <c r="ESD243" s="56"/>
      <c r="ESE243" s="56"/>
      <c r="ESF243" s="56"/>
      <c r="ESG243" s="56"/>
      <c r="ESH243" s="56"/>
      <c r="ESI243" s="56"/>
      <c r="ESJ243" s="56"/>
      <c r="ESK243" s="56"/>
      <c r="ESL243" s="56"/>
      <c r="ESM243" s="56"/>
      <c r="ESN243" s="56"/>
      <c r="ESO243" s="56"/>
      <c r="ESP243" s="56"/>
      <c r="ESQ243" s="56"/>
      <c r="ESR243" s="56"/>
      <c r="ESS243" s="56"/>
      <c r="EST243" s="56"/>
      <c r="ESU243" s="56"/>
      <c r="ESV243" s="56"/>
      <c r="ESW243" s="56"/>
      <c r="ESX243" s="56"/>
      <c r="ESY243" s="56"/>
      <c r="ESZ243" s="56"/>
      <c r="ETA243" s="56"/>
      <c r="ETB243" s="56"/>
      <c r="ETC243" s="56"/>
      <c r="ETD243" s="56"/>
      <c r="ETE243" s="56"/>
      <c r="ETF243" s="56"/>
      <c r="ETG243" s="56"/>
      <c r="ETH243" s="56"/>
      <c r="ETI243" s="56"/>
      <c r="ETJ243" s="56"/>
      <c r="ETK243" s="56"/>
      <c r="ETL243" s="56"/>
      <c r="ETM243" s="56"/>
      <c r="ETN243" s="56"/>
      <c r="ETO243" s="56"/>
      <c r="ETP243" s="56"/>
      <c r="ETQ243" s="56"/>
      <c r="ETR243" s="56"/>
      <c r="ETS243" s="56"/>
      <c r="ETT243" s="56"/>
      <c r="ETU243" s="56"/>
      <c r="ETV243" s="56"/>
      <c r="ETW243" s="56"/>
      <c r="ETX243" s="56"/>
      <c r="ETY243" s="56"/>
      <c r="ETZ243" s="56"/>
      <c r="EUA243" s="56"/>
      <c r="EUB243" s="56"/>
      <c r="EUC243" s="56"/>
      <c r="EUD243" s="56"/>
      <c r="EUE243" s="56"/>
      <c r="EUF243" s="56"/>
      <c r="EUG243" s="56"/>
      <c r="EUH243" s="56"/>
      <c r="EUI243" s="56"/>
      <c r="EUJ243" s="56"/>
      <c r="EUK243" s="56"/>
      <c r="EUL243" s="56"/>
      <c r="EUM243" s="56"/>
      <c r="EUN243" s="56"/>
      <c r="EUO243" s="56"/>
      <c r="EUP243" s="56"/>
      <c r="EUQ243" s="56"/>
      <c r="EUR243" s="56"/>
      <c r="EUS243" s="56"/>
      <c r="EUT243" s="56"/>
      <c r="EUU243" s="56"/>
      <c r="EUV243" s="56"/>
      <c r="EUW243" s="56"/>
      <c r="EUX243" s="56"/>
      <c r="EUY243" s="56"/>
      <c r="EUZ243" s="56"/>
      <c r="EVA243" s="56"/>
      <c r="EVB243" s="56"/>
      <c r="EVC243" s="56"/>
      <c r="EVD243" s="56"/>
      <c r="EVE243" s="56"/>
      <c r="EVF243" s="56"/>
      <c r="EVG243" s="56"/>
      <c r="EVH243" s="56"/>
      <c r="EVI243" s="56"/>
      <c r="EVJ243" s="56"/>
      <c r="EVK243" s="56"/>
      <c r="EVL243" s="56"/>
      <c r="EVM243" s="56"/>
      <c r="EVN243" s="56"/>
      <c r="EVO243" s="56"/>
      <c r="EVP243" s="56"/>
      <c r="EVQ243" s="56"/>
      <c r="EVR243" s="56"/>
      <c r="EVS243" s="56"/>
      <c r="EVT243" s="56"/>
      <c r="EVU243" s="56"/>
      <c r="EVV243" s="56"/>
      <c r="EVW243" s="56"/>
      <c r="EVX243" s="56"/>
      <c r="EVY243" s="56"/>
      <c r="EVZ243" s="56"/>
      <c r="EWA243" s="56"/>
      <c r="EWB243" s="56"/>
      <c r="EWC243" s="56"/>
      <c r="EWD243" s="56"/>
      <c r="EWE243" s="56"/>
      <c r="EWF243" s="56"/>
      <c r="EWG243" s="56"/>
      <c r="EWH243" s="56"/>
      <c r="EWI243" s="56"/>
      <c r="EWJ243" s="56"/>
      <c r="EWK243" s="56"/>
      <c r="EWL243" s="56"/>
      <c r="EWM243" s="56"/>
      <c r="EWN243" s="56"/>
      <c r="EWO243" s="56"/>
      <c r="EWP243" s="56"/>
      <c r="EWQ243" s="56"/>
      <c r="EWR243" s="56"/>
      <c r="EWS243" s="56"/>
      <c r="EWT243" s="56"/>
      <c r="EWU243" s="56"/>
      <c r="EWV243" s="56"/>
      <c r="EWW243" s="56"/>
      <c r="EWX243" s="56"/>
      <c r="EWY243" s="56"/>
      <c r="EWZ243" s="56"/>
      <c r="EXA243" s="56"/>
      <c r="EXB243" s="56"/>
      <c r="EXC243" s="56"/>
      <c r="EXD243" s="56"/>
      <c r="EXE243" s="56"/>
      <c r="EXF243" s="56"/>
      <c r="EXG243" s="56"/>
      <c r="EXH243" s="56"/>
      <c r="EXI243" s="56"/>
      <c r="EXJ243" s="56"/>
      <c r="EXK243" s="56"/>
      <c r="EXL243" s="56"/>
      <c r="EXM243" s="56"/>
      <c r="EXN243" s="56"/>
      <c r="EXO243" s="56"/>
      <c r="EXP243" s="56"/>
      <c r="EXQ243" s="56"/>
      <c r="EXR243" s="56"/>
      <c r="EXS243" s="56"/>
      <c r="EXT243" s="56"/>
      <c r="EXU243" s="56"/>
      <c r="EXV243" s="56"/>
      <c r="EXW243" s="56"/>
      <c r="EXX243" s="56"/>
      <c r="EXY243" s="56"/>
      <c r="EXZ243" s="56"/>
      <c r="EYA243" s="56"/>
      <c r="EYB243" s="56"/>
      <c r="EYC243" s="56"/>
      <c r="EYD243" s="56"/>
      <c r="EYE243" s="56"/>
      <c r="EYF243" s="56"/>
      <c r="EYG243" s="56"/>
      <c r="EYH243" s="56"/>
      <c r="EYI243" s="56"/>
      <c r="EYJ243" s="56"/>
      <c r="EYK243" s="56"/>
      <c r="EYL243" s="56"/>
      <c r="EYM243" s="56"/>
      <c r="EYN243" s="56"/>
      <c r="EYO243" s="56"/>
      <c r="EYP243" s="56"/>
      <c r="EYQ243" s="56"/>
      <c r="EYR243" s="56"/>
      <c r="EYS243" s="56"/>
      <c r="EYT243" s="56"/>
      <c r="EYU243" s="56"/>
      <c r="EYV243" s="56"/>
      <c r="EYW243" s="56"/>
      <c r="EYX243" s="56"/>
      <c r="EYY243" s="56"/>
      <c r="EYZ243" s="56"/>
      <c r="EZA243" s="56"/>
      <c r="EZB243" s="56"/>
      <c r="EZC243" s="56"/>
      <c r="EZD243" s="56"/>
      <c r="EZE243" s="56"/>
      <c r="EZF243" s="56"/>
      <c r="EZG243" s="56"/>
      <c r="EZH243" s="56"/>
      <c r="EZI243" s="56"/>
      <c r="EZJ243" s="56"/>
      <c r="EZK243" s="56"/>
      <c r="EZL243" s="56"/>
      <c r="EZM243" s="56"/>
      <c r="EZN243" s="56"/>
      <c r="EZO243" s="56"/>
      <c r="EZP243" s="56"/>
      <c r="EZQ243" s="56"/>
      <c r="EZR243" s="56"/>
      <c r="EZS243" s="56"/>
      <c r="EZT243" s="56"/>
      <c r="EZU243" s="56"/>
      <c r="EZV243" s="56"/>
      <c r="EZW243" s="56"/>
      <c r="EZX243" s="56"/>
      <c r="EZY243" s="56"/>
      <c r="EZZ243" s="56"/>
      <c r="FAA243" s="56"/>
      <c r="FAB243" s="56"/>
      <c r="FAC243" s="56"/>
      <c r="FAD243" s="56"/>
      <c r="FAE243" s="56"/>
      <c r="FAF243" s="56"/>
      <c r="FAG243" s="56"/>
      <c r="FAH243" s="56"/>
      <c r="FAI243" s="56"/>
      <c r="FAJ243" s="56"/>
      <c r="FAK243" s="56"/>
      <c r="FAL243" s="56"/>
      <c r="FAM243" s="56"/>
      <c r="FAN243" s="56"/>
      <c r="FAO243" s="56"/>
      <c r="FAP243" s="56"/>
      <c r="FAQ243" s="56"/>
      <c r="FAR243" s="56"/>
      <c r="FAS243" s="56"/>
      <c r="FAT243" s="56"/>
      <c r="FAU243" s="56"/>
      <c r="FAV243" s="56"/>
      <c r="FAW243" s="56"/>
      <c r="FAX243" s="56"/>
      <c r="FAY243" s="56"/>
      <c r="FAZ243" s="56"/>
      <c r="FBA243" s="56"/>
      <c r="FBB243" s="56"/>
      <c r="FBC243" s="56"/>
      <c r="FBD243" s="56"/>
      <c r="FBE243" s="56"/>
      <c r="FBF243" s="56"/>
      <c r="FBG243" s="56"/>
      <c r="FBH243" s="56"/>
      <c r="FBI243" s="56"/>
      <c r="FBJ243" s="56"/>
      <c r="FBK243" s="56"/>
      <c r="FBL243" s="56"/>
      <c r="FBM243" s="56"/>
      <c r="FBN243" s="56"/>
      <c r="FBO243" s="56"/>
      <c r="FBP243" s="56"/>
      <c r="FBQ243" s="56"/>
      <c r="FBR243" s="56"/>
      <c r="FBS243" s="56"/>
      <c r="FBT243" s="56"/>
      <c r="FBU243" s="56"/>
      <c r="FBV243" s="56"/>
      <c r="FBW243" s="56"/>
      <c r="FBX243" s="56"/>
      <c r="FBY243" s="56"/>
      <c r="FBZ243" s="56"/>
      <c r="FCA243" s="56"/>
      <c r="FCB243" s="56"/>
      <c r="FCC243" s="56"/>
      <c r="FCD243" s="56"/>
      <c r="FCE243" s="56"/>
      <c r="FCF243" s="56"/>
      <c r="FCG243" s="56"/>
      <c r="FCH243" s="56"/>
      <c r="FCI243" s="56"/>
      <c r="FCJ243" s="56"/>
      <c r="FCK243" s="56"/>
      <c r="FCL243" s="56"/>
      <c r="FCM243" s="56"/>
      <c r="FCN243" s="56"/>
      <c r="FCO243" s="56"/>
      <c r="FCP243" s="56"/>
      <c r="FCQ243" s="56"/>
      <c r="FCR243" s="56"/>
      <c r="FCS243" s="56"/>
      <c r="FCT243" s="56"/>
      <c r="FCU243" s="56"/>
      <c r="FCV243" s="56"/>
      <c r="FCW243" s="56"/>
      <c r="FCX243" s="56"/>
      <c r="FCY243" s="56"/>
      <c r="FCZ243" s="56"/>
      <c r="FDA243" s="56"/>
      <c r="FDB243" s="56"/>
      <c r="FDC243" s="56"/>
      <c r="FDD243" s="56"/>
      <c r="FDE243" s="56"/>
      <c r="FDF243" s="56"/>
      <c r="FDG243" s="56"/>
      <c r="FDH243" s="56"/>
      <c r="FDI243" s="56"/>
      <c r="FDJ243" s="56"/>
      <c r="FDK243" s="56"/>
      <c r="FDL243" s="56"/>
      <c r="FDM243" s="56"/>
      <c r="FDN243" s="56"/>
      <c r="FDO243" s="56"/>
      <c r="FDP243" s="56"/>
      <c r="FDQ243" s="56"/>
      <c r="FDR243" s="56"/>
      <c r="FDS243" s="56"/>
      <c r="FDT243" s="56"/>
      <c r="FDU243" s="56"/>
      <c r="FDV243" s="56"/>
      <c r="FDW243" s="56"/>
      <c r="FDX243" s="56"/>
      <c r="FDY243" s="56"/>
      <c r="FDZ243" s="56"/>
      <c r="FEA243" s="56"/>
      <c r="FEB243" s="56"/>
      <c r="FEC243" s="56"/>
      <c r="FED243" s="56"/>
      <c r="FEE243" s="56"/>
      <c r="FEF243" s="56"/>
      <c r="FEG243" s="56"/>
      <c r="FEH243" s="56"/>
      <c r="FEI243" s="56"/>
      <c r="FEJ243" s="56"/>
      <c r="FEK243" s="56"/>
      <c r="FEL243" s="56"/>
      <c r="FEM243" s="56"/>
      <c r="FEN243" s="56"/>
      <c r="FEO243" s="56"/>
      <c r="FEP243" s="56"/>
      <c r="FEQ243" s="56"/>
      <c r="FER243" s="56"/>
      <c r="FES243" s="56"/>
      <c r="FET243" s="56"/>
      <c r="FEU243" s="56"/>
      <c r="FEV243" s="56"/>
      <c r="FEW243" s="56"/>
      <c r="FEX243" s="56"/>
      <c r="FEY243" s="56"/>
      <c r="FEZ243" s="56"/>
      <c r="FFA243" s="56"/>
      <c r="FFB243" s="56"/>
      <c r="FFC243" s="56"/>
      <c r="FFD243" s="56"/>
      <c r="FFE243" s="56"/>
      <c r="FFF243" s="56"/>
      <c r="FFG243" s="56"/>
      <c r="FFH243" s="56"/>
      <c r="FFI243" s="56"/>
      <c r="FFJ243" s="56"/>
      <c r="FFK243" s="56"/>
      <c r="FFL243" s="56"/>
      <c r="FFM243" s="56"/>
      <c r="FFN243" s="56"/>
      <c r="FFO243" s="56"/>
      <c r="FFP243" s="56"/>
      <c r="FFQ243" s="56"/>
      <c r="FFR243" s="56"/>
      <c r="FFS243" s="56"/>
      <c r="FFT243" s="56"/>
      <c r="FFU243" s="56"/>
      <c r="FFV243" s="56"/>
      <c r="FFW243" s="56"/>
      <c r="FFX243" s="56"/>
      <c r="FFY243" s="56"/>
      <c r="FFZ243" s="56"/>
      <c r="FGA243" s="56"/>
      <c r="FGB243" s="56"/>
      <c r="FGC243" s="56"/>
      <c r="FGD243" s="56"/>
      <c r="FGE243" s="56"/>
      <c r="FGF243" s="56"/>
      <c r="FGG243" s="56"/>
      <c r="FGH243" s="56"/>
      <c r="FGI243" s="56"/>
      <c r="FGJ243" s="56"/>
      <c r="FGK243" s="56"/>
      <c r="FGL243" s="56"/>
      <c r="FGM243" s="56"/>
      <c r="FGN243" s="56"/>
      <c r="FGO243" s="56"/>
      <c r="FGP243" s="56"/>
      <c r="FGQ243" s="56"/>
      <c r="FGR243" s="56"/>
      <c r="FGS243" s="56"/>
      <c r="FGT243" s="56"/>
      <c r="FGU243" s="56"/>
      <c r="FGV243" s="56"/>
      <c r="FGW243" s="56"/>
      <c r="FGX243" s="56"/>
      <c r="FGY243" s="56"/>
      <c r="FGZ243" s="56"/>
      <c r="FHA243" s="56"/>
      <c r="FHB243" s="56"/>
      <c r="FHC243" s="56"/>
      <c r="FHD243" s="56"/>
      <c r="FHE243" s="56"/>
      <c r="FHF243" s="56"/>
      <c r="FHG243" s="56"/>
      <c r="FHH243" s="56"/>
      <c r="FHI243" s="56"/>
      <c r="FHJ243" s="56"/>
      <c r="FHK243" s="56"/>
      <c r="FHL243" s="56"/>
      <c r="FHM243" s="56"/>
      <c r="FHN243" s="56"/>
      <c r="FHO243" s="56"/>
      <c r="FHP243" s="56"/>
      <c r="FHQ243" s="56"/>
      <c r="FHR243" s="56"/>
      <c r="FHS243" s="56"/>
      <c r="FHT243" s="56"/>
      <c r="FHU243" s="56"/>
      <c r="FHV243" s="56"/>
      <c r="FHW243" s="56"/>
      <c r="FHX243" s="56"/>
      <c r="FHY243" s="56"/>
      <c r="FHZ243" s="56"/>
      <c r="FIA243" s="56"/>
      <c r="FIB243" s="56"/>
      <c r="FIC243" s="56"/>
      <c r="FID243" s="56"/>
      <c r="FIE243" s="56"/>
      <c r="FIF243" s="56"/>
      <c r="FIG243" s="56"/>
      <c r="FIH243" s="56"/>
      <c r="FII243" s="56"/>
      <c r="FIJ243" s="56"/>
      <c r="FIK243" s="56"/>
      <c r="FIL243" s="56"/>
      <c r="FIM243" s="56"/>
      <c r="FIN243" s="56"/>
      <c r="FIO243" s="56"/>
      <c r="FIP243" s="56"/>
      <c r="FIQ243" s="56"/>
      <c r="FIR243" s="56"/>
      <c r="FIS243" s="56"/>
      <c r="FIT243" s="56"/>
      <c r="FIU243" s="56"/>
      <c r="FIV243" s="56"/>
      <c r="FIW243" s="56"/>
      <c r="FIX243" s="56"/>
      <c r="FIY243" s="56"/>
      <c r="FIZ243" s="56"/>
      <c r="FJA243" s="56"/>
      <c r="FJB243" s="56"/>
      <c r="FJC243" s="56"/>
      <c r="FJD243" s="56"/>
      <c r="FJE243" s="56"/>
      <c r="FJF243" s="56"/>
      <c r="FJG243" s="56"/>
      <c r="FJH243" s="56"/>
      <c r="FJI243" s="56"/>
      <c r="FJJ243" s="56"/>
      <c r="FJK243" s="56"/>
      <c r="FJL243" s="56"/>
      <c r="FJM243" s="56"/>
      <c r="FJN243" s="56"/>
      <c r="FJO243" s="56"/>
      <c r="FJP243" s="56"/>
      <c r="FJQ243" s="56"/>
      <c r="FJR243" s="56"/>
      <c r="FJS243" s="56"/>
      <c r="FJT243" s="56"/>
      <c r="FJU243" s="56"/>
      <c r="FJV243" s="56"/>
      <c r="FJW243" s="56"/>
      <c r="FJX243" s="56"/>
      <c r="FJY243" s="56"/>
      <c r="FJZ243" s="56"/>
      <c r="FKA243" s="56"/>
      <c r="FKB243" s="56"/>
      <c r="FKC243" s="56"/>
      <c r="FKD243" s="56"/>
      <c r="FKE243" s="56"/>
      <c r="FKF243" s="56"/>
      <c r="FKG243" s="56"/>
      <c r="FKH243" s="56"/>
      <c r="FKI243" s="56"/>
      <c r="FKJ243" s="56"/>
      <c r="FKK243" s="56"/>
      <c r="FKL243" s="56"/>
      <c r="FKM243" s="56"/>
      <c r="FKN243" s="56"/>
      <c r="FKO243" s="56"/>
      <c r="FKP243" s="56"/>
      <c r="FKQ243" s="56"/>
      <c r="FKR243" s="56"/>
      <c r="FKS243" s="56"/>
      <c r="FKT243" s="56"/>
      <c r="FKU243" s="56"/>
      <c r="FKV243" s="56"/>
      <c r="FKW243" s="56"/>
      <c r="FKX243" s="56"/>
      <c r="FKY243" s="56"/>
      <c r="FKZ243" s="56"/>
      <c r="FLA243" s="56"/>
      <c r="FLB243" s="56"/>
      <c r="FLC243" s="56"/>
      <c r="FLD243" s="56"/>
      <c r="FLE243" s="56"/>
      <c r="FLF243" s="56"/>
      <c r="FLG243" s="56"/>
      <c r="FLH243" s="56"/>
      <c r="FLI243" s="56"/>
      <c r="FLJ243" s="56"/>
      <c r="FLK243" s="56"/>
      <c r="FLL243" s="56"/>
      <c r="FLM243" s="56"/>
      <c r="FLN243" s="56"/>
      <c r="FLO243" s="56"/>
      <c r="FLP243" s="56"/>
      <c r="FLQ243" s="56"/>
      <c r="FLR243" s="56"/>
      <c r="FLS243" s="56"/>
      <c r="FLT243" s="56"/>
      <c r="FLU243" s="56"/>
      <c r="FLV243" s="56"/>
      <c r="FLW243" s="56"/>
      <c r="FLX243" s="56"/>
      <c r="FLY243" s="56"/>
      <c r="FLZ243" s="56"/>
      <c r="FMA243" s="56"/>
      <c r="FMB243" s="56"/>
      <c r="FMC243" s="56"/>
      <c r="FMD243" s="56"/>
      <c r="FME243" s="56"/>
      <c r="FMF243" s="56"/>
      <c r="FMG243" s="56"/>
      <c r="FMH243" s="56"/>
      <c r="FMI243" s="56"/>
      <c r="FMJ243" s="56"/>
      <c r="FMK243" s="56"/>
      <c r="FML243" s="56"/>
      <c r="FMM243" s="56"/>
      <c r="FMN243" s="56"/>
      <c r="FMO243" s="56"/>
      <c r="FMP243" s="56"/>
      <c r="FMQ243" s="56"/>
      <c r="FMR243" s="56"/>
      <c r="FMS243" s="56"/>
      <c r="FMT243" s="56"/>
      <c r="FMU243" s="56"/>
      <c r="FMV243" s="56"/>
      <c r="FMW243" s="56"/>
      <c r="FMX243" s="56"/>
      <c r="FMY243" s="56"/>
      <c r="FMZ243" s="56"/>
      <c r="FNA243" s="56"/>
      <c r="FNB243" s="56"/>
      <c r="FNC243" s="56"/>
      <c r="FND243" s="56"/>
      <c r="FNE243" s="56"/>
      <c r="FNF243" s="56"/>
      <c r="FNG243" s="56"/>
      <c r="FNH243" s="56"/>
      <c r="FNI243" s="56"/>
      <c r="FNJ243" s="56"/>
      <c r="FNK243" s="56"/>
      <c r="FNL243" s="56"/>
      <c r="FNM243" s="56"/>
      <c r="FNN243" s="56"/>
      <c r="FNO243" s="56"/>
      <c r="FNP243" s="56"/>
      <c r="FNQ243" s="56"/>
      <c r="FNR243" s="56"/>
      <c r="FNS243" s="56"/>
      <c r="FNT243" s="56"/>
      <c r="FNU243" s="56"/>
      <c r="FNV243" s="56"/>
      <c r="FNW243" s="56"/>
      <c r="FNX243" s="56"/>
      <c r="FNY243" s="56"/>
      <c r="FNZ243" s="56"/>
      <c r="FOA243" s="56"/>
      <c r="FOB243" s="56"/>
      <c r="FOC243" s="56"/>
      <c r="FOD243" s="56"/>
      <c r="FOE243" s="56"/>
      <c r="FOF243" s="56"/>
      <c r="FOG243" s="56"/>
      <c r="FOH243" s="56"/>
      <c r="FOI243" s="56"/>
      <c r="FOJ243" s="56"/>
      <c r="FOK243" s="56"/>
      <c r="FOL243" s="56"/>
      <c r="FOM243" s="56"/>
      <c r="FON243" s="56"/>
      <c r="FOO243" s="56"/>
      <c r="FOP243" s="56"/>
      <c r="FOQ243" s="56"/>
      <c r="FOR243" s="56"/>
      <c r="FOS243" s="56"/>
      <c r="FOT243" s="56"/>
      <c r="FOU243" s="56"/>
      <c r="FOV243" s="56"/>
      <c r="FOW243" s="56"/>
      <c r="FOX243" s="56"/>
      <c r="FOY243" s="56"/>
      <c r="FOZ243" s="56"/>
      <c r="FPA243" s="56"/>
      <c r="FPB243" s="56"/>
      <c r="FPC243" s="56"/>
      <c r="FPD243" s="56"/>
      <c r="FPE243" s="56"/>
      <c r="FPF243" s="56"/>
      <c r="FPG243" s="56"/>
      <c r="FPH243" s="56"/>
      <c r="FPI243" s="56"/>
      <c r="FPJ243" s="56"/>
      <c r="FPK243" s="56"/>
      <c r="FPL243" s="56"/>
      <c r="FPM243" s="56"/>
      <c r="FPN243" s="56"/>
      <c r="FPO243" s="56"/>
      <c r="FPP243" s="56"/>
      <c r="FPQ243" s="56"/>
      <c r="FPR243" s="56"/>
      <c r="FPS243" s="56"/>
      <c r="FPT243" s="56"/>
      <c r="FPU243" s="56"/>
      <c r="FPV243" s="56"/>
      <c r="FPW243" s="56"/>
      <c r="FPX243" s="56"/>
      <c r="FPY243" s="56"/>
      <c r="FPZ243" s="56"/>
      <c r="FQA243" s="56"/>
      <c r="FQB243" s="56"/>
      <c r="FQC243" s="56"/>
      <c r="FQD243" s="56"/>
      <c r="FQE243" s="56"/>
      <c r="FQF243" s="56"/>
      <c r="FQG243" s="56"/>
      <c r="FQH243" s="56"/>
      <c r="FQI243" s="56"/>
      <c r="FQJ243" s="56"/>
      <c r="FQK243" s="56"/>
      <c r="FQL243" s="56"/>
      <c r="FQM243" s="56"/>
      <c r="FQN243" s="56"/>
      <c r="FQO243" s="56"/>
      <c r="FQP243" s="56"/>
      <c r="FQQ243" s="56"/>
      <c r="FQR243" s="56"/>
      <c r="FQS243" s="56"/>
      <c r="FQT243" s="56"/>
      <c r="FQU243" s="56"/>
      <c r="FQV243" s="56"/>
      <c r="FQW243" s="56"/>
      <c r="FQX243" s="56"/>
      <c r="FQY243" s="56"/>
      <c r="FQZ243" s="56"/>
      <c r="FRA243" s="56"/>
      <c r="FRB243" s="56"/>
      <c r="FRC243" s="56"/>
      <c r="FRD243" s="56"/>
      <c r="FRE243" s="56"/>
      <c r="FRF243" s="56"/>
      <c r="FRG243" s="56"/>
      <c r="FRH243" s="56"/>
      <c r="FRI243" s="56"/>
      <c r="FRJ243" s="56"/>
      <c r="FRK243" s="56"/>
      <c r="FRL243" s="56"/>
      <c r="FRM243" s="56"/>
      <c r="FRN243" s="56"/>
      <c r="FRO243" s="56"/>
      <c r="FRP243" s="56"/>
      <c r="FRQ243" s="56"/>
      <c r="FRR243" s="56"/>
      <c r="FRS243" s="56"/>
      <c r="FRT243" s="56"/>
      <c r="FRU243" s="56"/>
      <c r="FRV243" s="56"/>
      <c r="FRW243" s="56"/>
      <c r="FRX243" s="56"/>
      <c r="FRY243" s="56"/>
      <c r="FRZ243" s="56"/>
      <c r="FSA243" s="56"/>
      <c r="FSB243" s="56"/>
      <c r="FSC243" s="56"/>
      <c r="FSD243" s="56"/>
      <c r="FSE243" s="56"/>
      <c r="FSF243" s="56"/>
      <c r="FSG243" s="56"/>
      <c r="FSH243" s="56"/>
      <c r="FSI243" s="56"/>
      <c r="FSJ243" s="56"/>
      <c r="FSK243" s="56"/>
      <c r="FSL243" s="56"/>
      <c r="FSM243" s="56"/>
      <c r="FSN243" s="56"/>
      <c r="FSO243" s="56"/>
      <c r="FSP243" s="56"/>
      <c r="FSQ243" s="56"/>
      <c r="FSR243" s="56"/>
      <c r="FSS243" s="56"/>
      <c r="FST243" s="56"/>
      <c r="FSU243" s="56"/>
      <c r="FSV243" s="56"/>
      <c r="FSW243" s="56"/>
      <c r="FSX243" s="56"/>
      <c r="FSY243" s="56"/>
      <c r="FSZ243" s="56"/>
      <c r="FTA243" s="56"/>
      <c r="FTB243" s="56"/>
      <c r="FTC243" s="56"/>
      <c r="FTD243" s="56"/>
      <c r="FTE243" s="56"/>
      <c r="FTF243" s="56"/>
      <c r="FTG243" s="56"/>
      <c r="FTH243" s="56"/>
      <c r="FTI243" s="56"/>
      <c r="FTJ243" s="56"/>
      <c r="FTK243" s="56"/>
      <c r="FTL243" s="56"/>
      <c r="FTM243" s="56"/>
      <c r="FTN243" s="56"/>
      <c r="FTO243" s="56"/>
      <c r="FTP243" s="56"/>
      <c r="FTQ243" s="56"/>
      <c r="FTR243" s="56"/>
      <c r="FTS243" s="56"/>
      <c r="FTT243" s="56"/>
      <c r="FTU243" s="56"/>
      <c r="FTV243" s="56"/>
      <c r="FTW243" s="56"/>
      <c r="FTX243" s="56"/>
      <c r="FTY243" s="56"/>
      <c r="FTZ243" s="56"/>
      <c r="FUA243" s="56"/>
      <c r="FUB243" s="56"/>
      <c r="FUC243" s="56"/>
      <c r="FUD243" s="56"/>
      <c r="FUE243" s="56"/>
      <c r="FUF243" s="56"/>
      <c r="FUG243" s="56"/>
      <c r="FUH243" s="56"/>
      <c r="FUI243" s="56"/>
      <c r="FUJ243" s="56"/>
      <c r="FUK243" s="56"/>
      <c r="FUL243" s="56"/>
      <c r="FUM243" s="56"/>
      <c r="FUN243" s="56"/>
      <c r="FUO243" s="56"/>
      <c r="FUP243" s="56"/>
      <c r="FUQ243" s="56"/>
      <c r="FUR243" s="56"/>
      <c r="FUS243" s="56"/>
      <c r="FUT243" s="56"/>
      <c r="FUU243" s="56"/>
      <c r="FUV243" s="56"/>
      <c r="FUW243" s="56"/>
      <c r="FUX243" s="56"/>
      <c r="FUY243" s="56"/>
      <c r="FUZ243" s="56"/>
      <c r="FVA243" s="56"/>
      <c r="FVB243" s="56"/>
      <c r="FVC243" s="56"/>
      <c r="FVD243" s="56"/>
      <c r="FVE243" s="56"/>
      <c r="FVF243" s="56"/>
      <c r="FVG243" s="56"/>
      <c r="FVH243" s="56"/>
      <c r="FVI243" s="56"/>
      <c r="FVJ243" s="56"/>
      <c r="FVK243" s="56"/>
      <c r="FVL243" s="56"/>
      <c r="FVM243" s="56"/>
      <c r="FVN243" s="56"/>
      <c r="FVO243" s="56"/>
      <c r="FVP243" s="56"/>
      <c r="FVQ243" s="56"/>
      <c r="FVR243" s="56"/>
      <c r="FVS243" s="56"/>
      <c r="FVT243" s="56"/>
      <c r="FVU243" s="56"/>
      <c r="FVV243" s="56"/>
      <c r="FVW243" s="56"/>
      <c r="FVX243" s="56"/>
      <c r="FVY243" s="56"/>
      <c r="FVZ243" s="56"/>
      <c r="FWA243" s="56"/>
      <c r="FWB243" s="56"/>
      <c r="FWC243" s="56"/>
      <c r="FWD243" s="56"/>
      <c r="FWE243" s="56"/>
      <c r="FWF243" s="56"/>
      <c r="FWG243" s="56"/>
      <c r="FWH243" s="56"/>
      <c r="FWI243" s="56"/>
      <c r="FWJ243" s="56"/>
      <c r="FWK243" s="56"/>
      <c r="FWL243" s="56"/>
      <c r="FWM243" s="56"/>
      <c r="FWN243" s="56"/>
      <c r="FWO243" s="56"/>
      <c r="FWP243" s="56"/>
      <c r="FWQ243" s="56"/>
      <c r="FWR243" s="56"/>
      <c r="FWS243" s="56"/>
      <c r="FWT243" s="56"/>
      <c r="FWU243" s="56"/>
      <c r="FWV243" s="56"/>
      <c r="FWW243" s="56"/>
      <c r="FWX243" s="56"/>
      <c r="FWY243" s="56"/>
      <c r="FWZ243" s="56"/>
      <c r="FXA243" s="56"/>
      <c r="FXB243" s="56"/>
      <c r="FXC243" s="56"/>
      <c r="FXD243" s="56"/>
      <c r="FXE243" s="56"/>
      <c r="FXF243" s="56"/>
      <c r="FXG243" s="56"/>
      <c r="FXH243" s="56"/>
      <c r="FXI243" s="56"/>
      <c r="FXJ243" s="56"/>
      <c r="FXK243" s="56"/>
      <c r="FXL243" s="56"/>
      <c r="FXM243" s="56"/>
      <c r="FXN243" s="56"/>
      <c r="FXO243" s="56"/>
      <c r="FXP243" s="56"/>
      <c r="FXQ243" s="56"/>
      <c r="FXR243" s="56"/>
      <c r="FXS243" s="56"/>
      <c r="FXT243" s="56"/>
      <c r="FXU243" s="56"/>
      <c r="FXV243" s="56"/>
      <c r="FXW243" s="56"/>
      <c r="FXX243" s="56"/>
      <c r="FXY243" s="56"/>
      <c r="FXZ243" s="56"/>
      <c r="FYA243" s="56"/>
      <c r="FYB243" s="56"/>
      <c r="FYC243" s="56"/>
      <c r="FYD243" s="56"/>
      <c r="FYE243" s="56"/>
      <c r="FYF243" s="56"/>
      <c r="FYG243" s="56"/>
      <c r="FYH243" s="56"/>
      <c r="FYI243" s="56"/>
      <c r="FYJ243" s="56"/>
      <c r="FYK243" s="56"/>
      <c r="FYL243" s="56"/>
      <c r="FYM243" s="56"/>
      <c r="FYN243" s="56"/>
      <c r="FYO243" s="56"/>
      <c r="FYP243" s="56"/>
      <c r="FYQ243" s="56"/>
      <c r="FYR243" s="56"/>
      <c r="FYS243" s="56"/>
      <c r="FYT243" s="56"/>
      <c r="FYU243" s="56"/>
      <c r="FYV243" s="56"/>
      <c r="FYW243" s="56"/>
      <c r="FYX243" s="56"/>
      <c r="FYY243" s="56"/>
      <c r="FYZ243" s="56"/>
      <c r="FZA243" s="56"/>
      <c r="FZB243" s="56"/>
      <c r="FZC243" s="56"/>
      <c r="FZD243" s="56"/>
      <c r="FZE243" s="56"/>
      <c r="FZF243" s="56"/>
      <c r="FZG243" s="56"/>
      <c r="FZH243" s="56"/>
      <c r="FZI243" s="56"/>
      <c r="FZJ243" s="56"/>
      <c r="FZK243" s="56"/>
      <c r="FZL243" s="56"/>
      <c r="FZM243" s="56"/>
      <c r="FZN243" s="56"/>
      <c r="FZO243" s="56"/>
      <c r="FZP243" s="56"/>
      <c r="FZQ243" s="56"/>
      <c r="FZR243" s="56"/>
      <c r="FZS243" s="56"/>
      <c r="FZT243" s="56"/>
      <c r="FZU243" s="56"/>
      <c r="FZV243" s="56"/>
      <c r="FZW243" s="56"/>
      <c r="FZX243" s="56"/>
      <c r="FZY243" s="56"/>
      <c r="FZZ243" s="56"/>
      <c r="GAA243" s="56"/>
      <c r="GAB243" s="56"/>
      <c r="GAC243" s="56"/>
      <c r="GAD243" s="56"/>
      <c r="GAE243" s="56"/>
      <c r="GAF243" s="56"/>
      <c r="GAG243" s="56"/>
      <c r="GAH243" s="56"/>
      <c r="GAI243" s="56"/>
      <c r="GAJ243" s="56"/>
      <c r="GAK243" s="56"/>
      <c r="GAL243" s="56"/>
      <c r="GAM243" s="56"/>
      <c r="GAN243" s="56"/>
      <c r="GAO243" s="56"/>
      <c r="GAP243" s="56"/>
      <c r="GAQ243" s="56"/>
      <c r="GAR243" s="56"/>
      <c r="GAS243" s="56"/>
      <c r="GAT243" s="56"/>
      <c r="GAU243" s="56"/>
      <c r="GAV243" s="56"/>
      <c r="GAW243" s="56"/>
      <c r="GAX243" s="56"/>
      <c r="GAY243" s="56"/>
      <c r="GAZ243" s="56"/>
      <c r="GBA243" s="56"/>
      <c r="GBB243" s="56"/>
      <c r="GBC243" s="56"/>
      <c r="GBD243" s="56"/>
      <c r="GBE243" s="56"/>
      <c r="GBF243" s="56"/>
      <c r="GBG243" s="56"/>
      <c r="GBH243" s="56"/>
      <c r="GBI243" s="56"/>
      <c r="GBJ243" s="56"/>
      <c r="GBK243" s="56"/>
      <c r="GBL243" s="56"/>
      <c r="GBM243" s="56"/>
      <c r="GBN243" s="56"/>
      <c r="GBO243" s="56"/>
      <c r="GBP243" s="56"/>
      <c r="GBQ243" s="56"/>
      <c r="GBR243" s="56"/>
      <c r="GBS243" s="56"/>
      <c r="GBT243" s="56"/>
      <c r="GBU243" s="56"/>
      <c r="GBV243" s="56"/>
      <c r="GBW243" s="56"/>
      <c r="GBX243" s="56"/>
      <c r="GBY243" s="56"/>
      <c r="GBZ243" s="56"/>
      <c r="GCA243" s="56"/>
      <c r="GCB243" s="56"/>
      <c r="GCC243" s="56"/>
      <c r="GCD243" s="56"/>
      <c r="GCE243" s="56"/>
      <c r="GCF243" s="56"/>
      <c r="GCG243" s="56"/>
      <c r="GCH243" s="56"/>
      <c r="GCI243" s="56"/>
      <c r="GCJ243" s="56"/>
      <c r="GCK243" s="56"/>
      <c r="GCL243" s="56"/>
      <c r="GCM243" s="56"/>
      <c r="GCN243" s="56"/>
      <c r="GCO243" s="56"/>
      <c r="GCP243" s="56"/>
      <c r="GCQ243" s="56"/>
      <c r="GCR243" s="56"/>
      <c r="GCS243" s="56"/>
      <c r="GCT243" s="56"/>
      <c r="GCU243" s="56"/>
      <c r="GCV243" s="56"/>
      <c r="GCW243" s="56"/>
      <c r="GCX243" s="56"/>
      <c r="GCY243" s="56"/>
      <c r="GCZ243" s="56"/>
      <c r="GDA243" s="56"/>
      <c r="GDB243" s="56"/>
      <c r="GDC243" s="56"/>
      <c r="GDD243" s="56"/>
      <c r="GDE243" s="56"/>
      <c r="GDF243" s="56"/>
      <c r="GDG243" s="56"/>
      <c r="GDH243" s="56"/>
      <c r="GDI243" s="56"/>
      <c r="GDJ243" s="56"/>
      <c r="GDK243" s="56"/>
      <c r="GDL243" s="56"/>
      <c r="GDM243" s="56"/>
      <c r="GDN243" s="56"/>
      <c r="GDO243" s="56"/>
      <c r="GDP243" s="56"/>
      <c r="GDQ243" s="56"/>
      <c r="GDR243" s="56"/>
      <c r="GDS243" s="56"/>
      <c r="GDT243" s="56"/>
      <c r="GDU243" s="56"/>
      <c r="GDV243" s="56"/>
      <c r="GDW243" s="56"/>
      <c r="GDX243" s="56"/>
      <c r="GDY243" s="56"/>
      <c r="GDZ243" s="56"/>
      <c r="GEA243" s="56"/>
      <c r="GEB243" s="56"/>
      <c r="GEC243" s="56"/>
      <c r="GED243" s="56"/>
      <c r="GEE243" s="56"/>
      <c r="GEF243" s="56"/>
      <c r="GEG243" s="56"/>
      <c r="GEH243" s="56"/>
      <c r="GEI243" s="56"/>
      <c r="GEJ243" s="56"/>
      <c r="GEK243" s="56"/>
      <c r="GEL243" s="56"/>
      <c r="GEM243" s="56"/>
      <c r="GEN243" s="56"/>
      <c r="GEO243" s="56"/>
      <c r="GEP243" s="56"/>
      <c r="GEQ243" s="56"/>
      <c r="GER243" s="56"/>
      <c r="GES243" s="56"/>
      <c r="GET243" s="56"/>
      <c r="GEU243" s="56"/>
      <c r="GEV243" s="56"/>
      <c r="GEW243" s="56"/>
      <c r="GEX243" s="56"/>
      <c r="GEY243" s="56"/>
      <c r="GEZ243" s="56"/>
      <c r="GFA243" s="56"/>
      <c r="GFB243" s="56"/>
      <c r="GFC243" s="56"/>
      <c r="GFD243" s="56"/>
      <c r="GFE243" s="56"/>
      <c r="GFF243" s="56"/>
      <c r="GFG243" s="56"/>
      <c r="GFH243" s="56"/>
      <c r="GFI243" s="56"/>
      <c r="GFJ243" s="56"/>
      <c r="GFK243" s="56"/>
      <c r="GFL243" s="56"/>
      <c r="GFM243" s="56"/>
      <c r="GFN243" s="56"/>
      <c r="GFO243" s="56"/>
      <c r="GFP243" s="56"/>
      <c r="GFQ243" s="56"/>
      <c r="GFR243" s="56"/>
      <c r="GFS243" s="56"/>
      <c r="GFT243" s="56"/>
      <c r="GFU243" s="56"/>
      <c r="GFV243" s="56"/>
      <c r="GFW243" s="56"/>
      <c r="GFX243" s="56"/>
      <c r="GFY243" s="56"/>
      <c r="GFZ243" s="56"/>
      <c r="GGA243" s="56"/>
      <c r="GGB243" s="56"/>
      <c r="GGC243" s="56"/>
      <c r="GGD243" s="56"/>
      <c r="GGE243" s="56"/>
      <c r="GGF243" s="56"/>
      <c r="GGG243" s="56"/>
      <c r="GGH243" s="56"/>
      <c r="GGI243" s="56"/>
      <c r="GGJ243" s="56"/>
      <c r="GGK243" s="56"/>
      <c r="GGL243" s="56"/>
      <c r="GGM243" s="56"/>
      <c r="GGN243" s="56"/>
      <c r="GGO243" s="56"/>
      <c r="GGP243" s="56"/>
      <c r="GGQ243" s="56"/>
      <c r="GGR243" s="56"/>
      <c r="GGS243" s="56"/>
      <c r="GGT243" s="56"/>
      <c r="GGU243" s="56"/>
      <c r="GGV243" s="56"/>
      <c r="GGW243" s="56"/>
      <c r="GGX243" s="56"/>
      <c r="GGY243" s="56"/>
      <c r="GGZ243" s="56"/>
      <c r="GHA243" s="56"/>
      <c r="GHB243" s="56"/>
      <c r="GHC243" s="56"/>
      <c r="GHD243" s="56"/>
      <c r="GHE243" s="56"/>
      <c r="GHF243" s="56"/>
      <c r="GHG243" s="56"/>
      <c r="GHH243" s="56"/>
      <c r="GHI243" s="56"/>
      <c r="GHJ243" s="56"/>
      <c r="GHK243" s="56"/>
      <c r="GHL243" s="56"/>
      <c r="GHM243" s="56"/>
      <c r="GHN243" s="56"/>
      <c r="GHO243" s="56"/>
      <c r="GHP243" s="56"/>
      <c r="GHQ243" s="56"/>
      <c r="GHR243" s="56"/>
      <c r="GHS243" s="56"/>
      <c r="GHT243" s="56"/>
      <c r="GHU243" s="56"/>
      <c r="GHV243" s="56"/>
      <c r="GHW243" s="56"/>
      <c r="GHX243" s="56"/>
      <c r="GHY243" s="56"/>
      <c r="GHZ243" s="56"/>
      <c r="GIA243" s="56"/>
      <c r="GIB243" s="56"/>
      <c r="GIC243" s="56"/>
      <c r="GID243" s="56"/>
      <c r="GIE243" s="56"/>
      <c r="GIF243" s="56"/>
      <c r="GIG243" s="56"/>
      <c r="GIH243" s="56"/>
      <c r="GII243" s="56"/>
      <c r="GIJ243" s="56"/>
      <c r="GIK243" s="56"/>
      <c r="GIL243" s="56"/>
      <c r="GIM243" s="56"/>
      <c r="GIN243" s="56"/>
      <c r="GIO243" s="56"/>
      <c r="GIP243" s="56"/>
      <c r="GIQ243" s="56"/>
      <c r="GIR243" s="56"/>
      <c r="GIS243" s="56"/>
      <c r="GIT243" s="56"/>
      <c r="GIU243" s="56"/>
      <c r="GIV243" s="56"/>
      <c r="GIW243" s="56"/>
      <c r="GIX243" s="56"/>
      <c r="GIY243" s="56"/>
      <c r="GIZ243" s="56"/>
      <c r="GJA243" s="56"/>
      <c r="GJB243" s="56"/>
      <c r="GJC243" s="56"/>
      <c r="GJD243" s="56"/>
      <c r="GJE243" s="56"/>
      <c r="GJF243" s="56"/>
      <c r="GJG243" s="56"/>
      <c r="GJH243" s="56"/>
      <c r="GJI243" s="56"/>
      <c r="GJJ243" s="56"/>
      <c r="GJK243" s="56"/>
      <c r="GJL243" s="56"/>
      <c r="GJM243" s="56"/>
      <c r="GJN243" s="56"/>
      <c r="GJO243" s="56"/>
      <c r="GJP243" s="56"/>
      <c r="GJQ243" s="56"/>
      <c r="GJR243" s="56"/>
      <c r="GJS243" s="56"/>
      <c r="GJT243" s="56"/>
      <c r="GJU243" s="56"/>
      <c r="GJV243" s="56"/>
      <c r="GJW243" s="56"/>
      <c r="GJX243" s="56"/>
      <c r="GJY243" s="56"/>
      <c r="GJZ243" s="56"/>
      <c r="GKA243" s="56"/>
      <c r="GKB243" s="56"/>
      <c r="GKC243" s="56"/>
      <c r="GKD243" s="56"/>
      <c r="GKE243" s="56"/>
      <c r="GKF243" s="56"/>
      <c r="GKG243" s="56"/>
      <c r="GKH243" s="56"/>
      <c r="GKI243" s="56"/>
      <c r="GKJ243" s="56"/>
      <c r="GKK243" s="56"/>
      <c r="GKL243" s="56"/>
      <c r="GKM243" s="56"/>
      <c r="GKN243" s="56"/>
      <c r="GKO243" s="56"/>
      <c r="GKP243" s="56"/>
      <c r="GKQ243" s="56"/>
      <c r="GKR243" s="56"/>
      <c r="GKS243" s="56"/>
      <c r="GKT243" s="56"/>
      <c r="GKU243" s="56"/>
      <c r="GKV243" s="56"/>
      <c r="GKW243" s="56"/>
      <c r="GKX243" s="56"/>
      <c r="GKY243" s="56"/>
      <c r="GKZ243" s="56"/>
      <c r="GLA243" s="56"/>
      <c r="GLB243" s="56"/>
      <c r="GLC243" s="56"/>
      <c r="GLD243" s="56"/>
      <c r="GLE243" s="56"/>
      <c r="GLF243" s="56"/>
      <c r="GLG243" s="56"/>
      <c r="GLH243" s="56"/>
      <c r="GLI243" s="56"/>
      <c r="GLJ243" s="56"/>
      <c r="GLK243" s="56"/>
      <c r="GLL243" s="56"/>
      <c r="GLM243" s="56"/>
      <c r="GLN243" s="56"/>
      <c r="GLO243" s="56"/>
      <c r="GLP243" s="56"/>
      <c r="GLQ243" s="56"/>
      <c r="GLR243" s="56"/>
      <c r="GLS243" s="56"/>
      <c r="GLT243" s="56"/>
      <c r="GLU243" s="56"/>
      <c r="GLV243" s="56"/>
      <c r="GLW243" s="56"/>
      <c r="GLX243" s="56"/>
      <c r="GLY243" s="56"/>
      <c r="GLZ243" s="56"/>
      <c r="GMA243" s="56"/>
      <c r="GMB243" s="56"/>
      <c r="GMC243" s="56"/>
      <c r="GMD243" s="56"/>
      <c r="GME243" s="56"/>
      <c r="GMF243" s="56"/>
      <c r="GMG243" s="56"/>
      <c r="GMH243" s="56"/>
      <c r="GMI243" s="56"/>
      <c r="GMJ243" s="56"/>
      <c r="GMK243" s="56"/>
      <c r="GML243" s="56"/>
      <c r="GMM243" s="56"/>
      <c r="GMN243" s="56"/>
      <c r="GMO243" s="56"/>
      <c r="GMP243" s="56"/>
      <c r="GMQ243" s="56"/>
      <c r="GMR243" s="56"/>
      <c r="GMS243" s="56"/>
      <c r="GMT243" s="56"/>
      <c r="GMU243" s="56"/>
      <c r="GMV243" s="56"/>
      <c r="GMW243" s="56"/>
      <c r="GMX243" s="56"/>
      <c r="GMY243" s="56"/>
      <c r="GMZ243" s="56"/>
      <c r="GNA243" s="56"/>
      <c r="GNB243" s="56"/>
      <c r="GNC243" s="56"/>
      <c r="GND243" s="56"/>
      <c r="GNE243" s="56"/>
      <c r="GNF243" s="56"/>
      <c r="GNG243" s="56"/>
      <c r="GNH243" s="56"/>
      <c r="GNI243" s="56"/>
      <c r="GNJ243" s="56"/>
      <c r="GNK243" s="56"/>
      <c r="GNL243" s="56"/>
      <c r="GNM243" s="56"/>
      <c r="GNN243" s="56"/>
      <c r="GNO243" s="56"/>
      <c r="GNP243" s="56"/>
      <c r="GNQ243" s="56"/>
      <c r="GNR243" s="56"/>
      <c r="GNS243" s="56"/>
      <c r="GNT243" s="56"/>
      <c r="GNU243" s="56"/>
      <c r="GNV243" s="56"/>
      <c r="GNW243" s="56"/>
      <c r="GNX243" s="56"/>
      <c r="GNY243" s="56"/>
      <c r="GNZ243" s="56"/>
      <c r="GOA243" s="56"/>
      <c r="GOB243" s="56"/>
      <c r="GOC243" s="56"/>
      <c r="GOD243" s="56"/>
      <c r="GOE243" s="56"/>
      <c r="GOF243" s="56"/>
      <c r="GOG243" s="56"/>
      <c r="GOH243" s="56"/>
      <c r="GOI243" s="56"/>
      <c r="GOJ243" s="56"/>
      <c r="GOK243" s="56"/>
      <c r="GOL243" s="56"/>
      <c r="GOM243" s="56"/>
      <c r="GON243" s="56"/>
      <c r="GOO243" s="56"/>
      <c r="GOP243" s="56"/>
      <c r="GOQ243" s="56"/>
      <c r="GOR243" s="56"/>
      <c r="GOS243" s="56"/>
      <c r="GOT243" s="56"/>
      <c r="GOU243" s="56"/>
      <c r="GOV243" s="56"/>
      <c r="GOW243" s="56"/>
      <c r="GOX243" s="56"/>
      <c r="GOY243" s="56"/>
      <c r="GOZ243" s="56"/>
      <c r="GPA243" s="56"/>
      <c r="GPB243" s="56"/>
      <c r="GPC243" s="56"/>
      <c r="GPD243" s="56"/>
      <c r="GPE243" s="56"/>
      <c r="GPF243" s="56"/>
      <c r="GPG243" s="56"/>
      <c r="GPH243" s="56"/>
      <c r="GPI243" s="56"/>
      <c r="GPJ243" s="56"/>
      <c r="GPK243" s="56"/>
      <c r="GPL243" s="56"/>
      <c r="GPM243" s="56"/>
      <c r="GPN243" s="56"/>
      <c r="GPO243" s="56"/>
      <c r="GPP243" s="56"/>
      <c r="GPQ243" s="56"/>
      <c r="GPR243" s="56"/>
      <c r="GPS243" s="56"/>
      <c r="GPT243" s="56"/>
      <c r="GPU243" s="56"/>
      <c r="GPV243" s="56"/>
      <c r="GPW243" s="56"/>
      <c r="GPX243" s="56"/>
      <c r="GPY243" s="56"/>
      <c r="GPZ243" s="56"/>
      <c r="GQA243" s="56"/>
      <c r="GQB243" s="56"/>
      <c r="GQC243" s="56"/>
      <c r="GQD243" s="56"/>
      <c r="GQE243" s="56"/>
      <c r="GQF243" s="56"/>
      <c r="GQG243" s="56"/>
      <c r="GQH243" s="56"/>
      <c r="GQI243" s="56"/>
      <c r="GQJ243" s="56"/>
      <c r="GQK243" s="56"/>
      <c r="GQL243" s="56"/>
      <c r="GQM243" s="56"/>
      <c r="GQN243" s="56"/>
      <c r="GQO243" s="56"/>
      <c r="GQP243" s="56"/>
      <c r="GQQ243" s="56"/>
      <c r="GQR243" s="56"/>
      <c r="GQS243" s="56"/>
      <c r="GQT243" s="56"/>
      <c r="GQU243" s="56"/>
      <c r="GQV243" s="56"/>
      <c r="GQW243" s="56"/>
      <c r="GQX243" s="56"/>
      <c r="GQY243" s="56"/>
      <c r="GQZ243" s="56"/>
      <c r="GRA243" s="56"/>
      <c r="GRB243" s="56"/>
      <c r="GRC243" s="56"/>
      <c r="GRD243" s="56"/>
      <c r="GRE243" s="56"/>
      <c r="GRF243" s="56"/>
      <c r="GRG243" s="56"/>
      <c r="GRH243" s="56"/>
      <c r="GRI243" s="56"/>
      <c r="GRJ243" s="56"/>
      <c r="GRK243" s="56"/>
      <c r="GRL243" s="56"/>
      <c r="GRM243" s="56"/>
      <c r="GRN243" s="56"/>
      <c r="GRO243" s="56"/>
      <c r="GRP243" s="56"/>
      <c r="GRQ243" s="56"/>
      <c r="GRR243" s="56"/>
      <c r="GRS243" s="56"/>
      <c r="GRT243" s="56"/>
      <c r="GRU243" s="56"/>
      <c r="GRV243" s="56"/>
      <c r="GRW243" s="56"/>
      <c r="GRX243" s="56"/>
      <c r="GRY243" s="56"/>
      <c r="GRZ243" s="56"/>
      <c r="GSA243" s="56"/>
      <c r="GSB243" s="56"/>
      <c r="GSC243" s="56"/>
      <c r="GSD243" s="56"/>
      <c r="GSE243" s="56"/>
      <c r="GSF243" s="56"/>
      <c r="GSG243" s="56"/>
      <c r="GSH243" s="56"/>
      <c r="GSI243" s="56"/>
      <c r="GSJ243" s="56"/>
      <c r="GSK243" s="56"/>
      <c r="GSL243" s="56"/>
      <c r="GSM243" s="56"/>
      <c r="GSN243" s="56"/>
      <c r="GSO243" s="56"/>
      <c r="GSP243" s="56"/>
      <c r="GSQ243" s="56"/>
      <c r="GSR243" s="56"/>
      <c r="GSS243" s="56"/>
      <c r="GST243" s="56"/>
      <c r="GSU243" s="56"/>
      <c r="GSV243" s="56"/>
      <c r="GSW243" s="56"/>
      <c r="GSX243" s="56"/>
      <c r="GSY243" s="56"/>
      <c r="GSZ243" s="56"/>
      <c r="GTA243" s="56"/>
      <c r="GTB243" s="56"/>
      <c r="GTC243" s="56"/>
      <c r="GTD243" s="56"/>
      <c r="GTE243" s="56"/>
      <c r="GTF243" s="56"/>
      <c r="GTG243" s="56"/>
      <c r="GTH243" s="56"/>
      <c r="GTI243" s="56"/>
      <c r="GTJ243" s="56"/>
      <c r="GTK243" s="56"/>
      <c r="GTL243" s="56"/>
      <c r="GTM243" s="56"/>
      <c r="GTN243" s="56"/>
      <c r="GTO243" s="56"/>
      <c r="GTP243" s="56"/>
      <c r="GTQ243" s="56"/>
      <c r="GTR243" s="56"/>
      <c r="GTS243" s="56"/>
      <c r="GTT243" s="56"/>
      <c r="GTU243" s="56"/>
      <c r="GTV243" s="56"/>
      <c r="GTW243" s="56"/>
      <c r="GTX243" s="56"/>
      <c r="GTY243" s="56"/>
      <c r="GTZ243" s="56"/>
      <c r="GUA243" s="56"/>
      <c r="GUB243" s="56"/>
      <c r="GUC243" s="56"/>
      <c r="GUD243" s="56"/>
      <c r="GUE243" s="56"/>
      <c r="GUF243" s="56"/>
      <c r="GUG243" s="56"/>
      <c r="GUH243" s="56"/>
      <c r="GUI243" s="56"/>
      <c r="GUJ243" s="56"/>
      <c r="GUK243" s="56"/>
      <c r="GUL243" s="56"/>
      <c r="GUM243" s="56"/>
      <c r="GUN243" s="56"/>
      <c r="GUO243" s="56"/>
      <c r="GUP243" s="56"/>
      <c r="GUQ243" s="56"/>
      <c r="GUR243" s="56"/>
      <c r="GUS243" s="56"/>
      <c r="GUT243" s="56"/>
      <c r="GUU243" s="56"/>
      <c r="GUV243" s="56"/>
      <c r="GUW243" s="56"/>
      <c r="GUX243" s="56"/>
      <c r="GUY243" s="56"/>
      <c r="GUZ243" s="56"/>
      <c r="GVA243" s="56"/>
      <c r="GVB243" s="56"/>
      <c r="GVC243" s="56"/>
      <c r="GVD243" s="56"/>
      <c r="GVE243" s="56"/>
      <c r="GVF243" s="56"/>
      <c r="GVG243" s="56"/>
      <c r="GVH243" s="56"/>
      <c r="GVI243" s="56"/>
      <c r="GVJ243" s="56"/>
      <c r="GVK243" s="56"/>
      <c r="GVL243" s="56"/>
      <c r="GVM243" s="56"/>
      <c r="GVN243" s="56"/>
      <c r="GVO243" s="56"/>
      <c r="GVP243" s="56"/>
      <c r="GVQ243" s="56"/>
      <c r="GVR243" s="56"/>
      <c r="GVS243" s="56"/>
      <c r="GVT243" s="56"/>
      <c r="GVU243" s="56"/>
      <c r="GVV243" s="56"/>
      <c r="GVW243" s="56"/>
      <c r="GVX243" s="56"/>
      <c r="GVY243" s="56"/>
      <c r="GVZ243" s="56"/>
      <c r="GWA243" s="56"/>
      <c r="GWB243" s="56"/>
      <c r="GWC243" s="56"/>
      <c r="GWD243" s="56"/>
      <c r="GWE243" s="56"/>
      <c r="GWF243" s="56"/>
      <c r="GWG243" s="56"/>
      <c r="GWH243" s="56"/>
      <c r="GWI243" s="56"/>
      <c r="GWJ243" s="56"/>
      <c r="GWK243" s="56"/>
      <c r="GWL243" s="56"/>
      <c r="GWM243" s="56"/>
      <c r="GWN243" s="56"/>
      <c r="GWO243" s="56"/>
      <c r="GWP243" s="56"/>
      <c r="GWQ243" s="56"/>
      <c r="GWR243" s="56"/>
      <c r="GWS243" s="56"/>
      <c r="GWT243" s="56"/>
      <c r="GWU243" s="56"/>
      <c r="GWV243" s="56"/>
      <c r="GWW243" s="56"/>
      <c r="GWX243" s="56"/>
      <c r="GWY243" s="56"/>
      <c r="GWZ243" s="56"/>
      <c r="GXA243" s="56"/>
      <c r="GXB243" s="56"/>
      <c r="GXC243" s="56"/>
      <c r="GXD243" s="56"/>
      <c r="GXE243" s="56"/>
      <c r="GXF243" s="56"/>
      <c r="GXG243" s="56"/>
      <c r="GXH243" s="56"/>
      <c r="GXI243" s="56"/>
      <c r="GXJ243" s="56"/>
      <c r="GXK243" s="56"/>
      <c r="GXL243" s="56"/>
      <c r="GXM243" s="56"/>
      <c r="GXN243" s="56"/>
      <c r="GXO243" s="56"/>
      <c r="GXP243" s="56"/>
      <c r="GXQ243" s="56"/>
      <c r="GXR243" s="56"/>
      <c r="GXS243" s="56"/>
      <c r="GXT243" s="56"/>
      <c r="GXU243" s="56"/>
      <c r="GXV243" s="56"/>
      <c r="GXW243" s="56"/>
      <c r="GXX243" s="56"/>
      <c r="GXY243" s="56"/>
      <c r="GXZ243" s="56"/>
      <c r="GYA243" s="56"/>
      <c r="GYB243" s="56"/>
      <c r="GYC243" s="56"/>
      <c r="GYD243" s="56"/>
      <c r="GYE243" s="56"/>
      <c r="GYF243" s="56"/>
      <c r="GYG243" s="56"/>
      <c r="GYH243" s="56"/>
      <c r="GYI243" s="56"/>
      <c r="GYJ243" s="56"/>
      <c r="GYK243" s="56"/>
      <c r="GYL243" s="56"/>
      <c r="GYM243" s="56"/>
      <c r="GYN243" s="56"/>
      <c r="GYO243" s="56"/>
      <c r="GYP243" s="56"/>
      <c r="GYQ243" s="56"/>
      <c r="GYR243" s="56"/>
      <c r="GYS243" s="56"/>
      <c r="GYT243" s="56"/>
      <c r="GYU243" s="56"/>
      <c r="GYV243" s="56"/>
      <c r="GYW243" s="56"/>
      <c r="GYX243" s="56"/>
      <c r="GYY243" s="56"/>
      <c r="GYZ243" s="56"/>
      <c r="GZA243" s="56"/>
      <c r="GZB243" s="56"/>
      <c r="GZC243" s="56"/>
      <c r="GZD243" s="56"/>
      <c r="GZE243" s="56"/>
      <c r="GZF243" s="56"/>
      <c r="GZG243" s="56"/>
      <c r="GZH243" s="56"/>
      <c r="GZI243" s="56"/>
      <c r="GZJ243" s="56"/>
      <c r="GZK243" s="56"/>
      <c r="GZL243" s="56"/>
      <c r="GZM243" s="56"/>
      <c r="GZN243" s="56"/>
      <c r="GZO243" s="56"/>
      <c r="GZP243" s="56"/>
      <c r="GZQ243" s="56"/>
      <c r="GZR243" s="56"/>
      <c r="GZS243" s="56"/>
      <c r="GZT243" s="56"/>
      <c r="GZU243" s="56"/>
      <c r="GZV243" s="56"/>
      <c r="GZW243" s="56"/>
      <c r="GZX243" s="56"/>
      <c r="GZY243" s="56"/>
      <c r="GZZ243" s="56"/>
      <c r="HAA243" s="56"/>
      <c r="HAB243" s="56"/>
      <c r="HAC243" s="56"/>
      <c r="HAD243" s="56"/>
      <c r="HAE243" s="56"/>
      <c r="HAF243" s="56"/>
      <c r="HAG243" s="56"/>
      <c r="HAH243" s="56"/>
      <c r="HAI243" s="56"/>
      <c r="HAJ243" s="56"/>
      <c r="HAK243" s="56"/>
      <c r="HAL243" s="56"/>
      <c r="HAM243" s="56"/>
      <c r="HAN243" s="56"/>
      <c r="HAO243" s="56"/>
      <c r="HAP243" s="56"/>
      <c r="HAQ243" s="56"/>
      <c r="HAR243" s="56"/>
      <c r="HAS243" s="56"/>
      <c r="HAT243" s="56"/>
      <c r="HAU243" s="56"/>
      <c r="HAV243" s="56"/>
      <c r="HAW243" s="56"/>
      <c r="HAX243" s="56"/>
      <c r="HAY243" s="56"/>
      <c r="HAZ243" s="56"/>
      <c r="HBA243" s="56"/>
      <c r="HBB243" s="56"/>
      <c r="HBC243" s="56"/>
      <c r="HBD243" s="56"/>
      <c r="HBE243" s="56"/>
      <c r="HBF243" s="56"/>
      <c r="HBG243" s="56"/>
      <c r="HBH243" s="56"/>
      <c r="HBI243" s="56"/>
      <c r="HBJ243" s="56"/>
      <c r="HBK243" s="56"/>
      <c r="HBL243" s="56"/>
      <c r="HBM243" s="56"/>
      <c r="HBN243" s="56"/>
      <c r="HBO243" s="56"/>
      <c r="HBP243" s="56"/>
      <c r="HBQ243" s="56"/>
      <c r="HBR243" s="56"/>
      <c r="HBS243" s="56"/>
      <c r="HBT243" s="56"/>
      <c r="HBU243" s="56"/>
      <c r="HBV243" s="56"/>
      <c r="HBW243" s="56"/>
      <c r="HBX243" s="56"/>
      <c r="HBY243" s="56"/>
      <c r="HBZ243" s="56"/>
      <c r="HCA243" s="56"/>
      <c r="HCB243" s="56"/>
      <c r="HCC243" s="56"/>
      <c r="HCD243" s="56"/>
      <c r="HCE243" s="56"/>
      <c r="HCF243" s="56"/>
      <c r="HCG243" s="56"/>
      <c r="HCH243" s="56"/>
      <c r="HCI243" s="56"/>
      <c r="HCJ243" s="56"/>
      <c r="HCK243" s="56"/>
      <c r="HCL243" s="56"/>
      <c r="HCM243" s="56"/>
      <c r="HCN243" s="56"/>
      <c r="HCO243" s="56"/>
      <c r="HCP243" s="56"/>
      <c r="HCQ243" s="56"/>
      <c r="HCR243" s="56"/>
      <c r="HCS243" s="56"/>
      <c r="HCT243" s="56"/>
      <c r="HCU243" s="56"/>
      <c r="HCV243" s="56"/>
      <c r="HCW243" s="56"/>
      <c r="HCX243" s="56"/>
      <c r="HCY243" s="56"/>
      <c r="HCZ243" s="56"/>
      <c r="HDA243" s="56"/>
      <c r="HDB243" s="56"/>
      <c r="HDC243" s="56"/>
      <c r="HDD243" s="56"/>
      <c r="HDE243" s="56"/>
      <c r="HDF243" s="56"/>
      <c r="HDG243" s="56"/>
      <c r="HDH243" s="56"/>
      <c r="HDI243" s="56"/>
      <c r="HDJ243" s="56"/>
      <c r="HDK243" s="56"/>
      <c r="HDL243" s="56"/>
      <c r="HDM243" s="56"/>
      <c r="HDN243" s="56"/>
      <c r="HDO243" s="56"/>
      <c r="HDP243" s="56"/>
      <c r="HDQ243" s="56"/>
      <c r="HDR243" s="56"/>
      <c r="HDS243" s="56"/>
      <c r="HDT243" s="56"/>
      <c r="HDU243" s="56"/>
      <c r="HDV243" s="56"/>
      <c r="HDW243" s="56"/>
      <c r="HDX243" s="56"/>
      <c r="HDY243" s="56"/>
      <c r="HDZ243" s="56"/>
      <c r="HEA243" s="56"/>
      <c r="HEB243" s="56"/>
      <c r="HEC243" s="56"/>
      <c r="HED243" s="56"/>
      <c r="HEE243" s="56"/>
      <c r="HEF243" s="56"/>
      <c r="HEG243" s="56"/>
      <c r="HEH243" s="56"/>
      <c r="HEI243" s="56"/>
      <c r="HEJ243" s="56"/>
      <c r="HEK243" s="56"/>
      <c r="HEL243" s="56"/>
      <c r="HEM243" s="56"/>
      <c r="HEN243" s="56"/>
      <c r="HEO243" s="56"/>
      <c r="HEP243" s="56"/>
      <c r="HEQ243" s="56"/>
      <c r="HER243" s="56"/>
      <c r="HES243" s="56"/>
      <c r="HET243" s="56"/>
      <c r="HEU243" s="56"/>
      <c r="HEV243" s="56"/>
      <c r="HEW243" s="56"/>
      <c r="HEX243" s="56"/>
      <c r="HEY243" s="56"/>
      <c r="HEZ243" s="56"/>
      <c r="HFA243" s="56"/>
      <c r="HFB243" s="56"/>
      <c r="HFC243" s="56"/>
      <c r="HFD243" s="56"/>
      <c r="HFE243" s="56"/>
      <c r="HFF243" s="56"/>
      <c r="HFG243" s="56"/>
      <c r="HFH243" s="56"/>
      <c r="HFI243" s="56"/>
      <c r="HFJ243" s="56"/>
      <c r="HFK243" s="56"/>
      <c r="HFL243" s="56"/>
      <c r="HFM243" s="56"/>
      <c r="HFN243" s="56"/>
      <c r="HFO243" s="56"/>
      <c r="HFP243" s="56"/>
      <c r="HFQ243" s="56"/>
      <c r="HFR243" s="56"/>
      <c r="HFS243" s="56"/>
      <c r="HFT243" s="56"/>
      <c r="HFU243" s="56"/>
      <c r="HFV243" s="56"/>
      <c r="HFW243" s="56"/>
      <c r="HFX243" s="56"/>
      <c r="HFY243" s="56"/>
      <c r="HFZ243" s="56"/>
      <c r="HGA243" s="56"/>
      <c r="HGB243" s="56"/>
      <c r="HGC243" s="56"/>
      <c r="HGD243" s="56"/>
      <c r="HGE243" s="56"/>
      <c r="HGF243" s="56"/>
      <c r="HGG243" s="56"/>
      <c r="HGH243" s="56"/>
      <c r="HGI243" s="56"/>
      <c r="HGJ243" s="56"/>
      <c r="HGK243" s="56"/>
      <c r="HGL243" s="56"/>
      <c r="HGM243" s="56"/>
      <c r="HGN243" s="56"/>
      <c r="HGO243" s="56"/>
      <c r="HGP243" s="56"/>
      <c r="HGQ243" s="56"/>
      <c r="HGR243" s="56"/>
      <c r="HGS243" s="56"/>
      <c r="HGT243" s="56"/>
      <c r="HGU243" s="56"/>
      <c r="HGV243" s="56"/>
      <c r="HGW243" s="56"/>
      <c r="HGX243" s="56"/>
      <c r="HGY243" s="56"/>
      <c r="HGZ243" s="56"/>
      <c r="HHA243" s="56"/>
      <c r="HHB243" s="56"/>
      <c r="HHC243" s="56"/>
      <c r="HHD243" s="56"/>
      <c r="HHE243" s="56"/>
      <c r="HHF243" s="56"/>
      <c r="HHG243" s="56"/>
      <c r="HHH243" s="56"/>
      <c r="HHI243" s="56"/>
      <c r="HHJ243" s="56"/>
      <c r="HHK243" s="56"/>
      <c r="HHL243" s="56"/>
      <c r="HHM243" s="56"/>
      <c r="HHN243" s="56"/>
      <c r="HHO243" s="56"/>
      <c r="HHP243" s="56"/>
      <c r="HHQ243" s="56"/>
      <c r="HHR243" s="56"/>
      <c r="HHS243" s="56"/>
      <c r="HHT243" s="56"/>
      <c r="HHU243" s="56"/>
      <c r="HHV243" s="56"/>
      <c r="HHW243" s="56"/>
      <c r="HHX243" s="56"/>
      <c r="HHY243" s="56"/>
      <c r="HHZ243" s="56"/>
      <c r="HIA243" s="56"/>
      <c r="HIB243" s="56"/>
      <c r="HIC243" s="56"/>
      <c r="HID243" s="56"/>
      <c r="HIE243" s="56"/>
      <c r="HIF243" s="56"/>
      <c r="HIG243" s="56"/>
      <c r="HIH243" s="56"/>
      <c r="HII243" s="56"/>
      <c r="HIJ243" s="56"/>
      <c r="HIK243" s="56"/>
      <c r="HIL243" s="56"/>
      <c r="HIM243" s="56"/>
      <c r="HIN243" s="56"/>
      <c r="HIO243" s="56"/>
      <c r="HIP243" s="56"/>
      <c r="HIQ243" s="56"/>
      <c r="HIR243" s="56"/>
      <c r="HIS243" s="56"/>
      <c r="HIT243" s="56"/>
      <c r="HIU243" s="56"/>
      <c r="HIV243" s="56"/>
      <c r="HIW243" s="56"/>
      <c r="HIX243" s="56"/>
      <c r="HIY243" s="56"/>
      <c r="HIZ243" s="56"/>
      <c r="HJA243" s="56"/>
      <c r="HJB243" s="56"/>
      <c r="HJC243" s="56"/>
      <c r="HJD243" s="56"/>
      <c r="HJE243" s="56"/>
      <c r="HJF243" s="56"/>
      <c r="HJG243" s="56"/>
      <c r="HJH243" s="56"/>
      <c r="HJI243" s="56"/>
      <c r="HJJ243" s="56"/>
      <c r="HJK243" s="56"/>
      <c r="HJL243" s="56"/>
      <c r="HJM243" s="56"/>
      <c r="HJN243" s="56"/>
      <c r="HJO243" s="56"/>
      <c r="HJP243" s="56"/>
      <c r="HJQ243" s="56"/>
      <c r="HJR243" s="56"/>
      <c r="HJS243" s="56"/>
      <c r="HJT243" s="56"/>
      <c r="HJU243" s="56"/>
      <c r="HJV243" s="56"/>
      <c r="HJW243" s="56"/>
      <c r="HJX243" s="56"/>
      <c r="HJY243" s="56"/>
      <c r="HJZ243" s="56"/>
      <c r="HKA243" s="56"/>
      <c r="HKB243" s="56"/>
      <c r="HKC243" s="56"/>
      <c r="HKD243" s="56"/>
      <c r="HKE243" s="56"/>
      <c r="HKF243" s="56"/>
      <c r="HKG243" s="56"/>
      <c r="HKH243" s="56"/>
      <c r="HKI243" s="56"/>
      <c r="HKJ243" s="56"/>
      <c r="HKK243" s="56"/>
      <c r="HKL243" s="56"/>
      <c r="HKM243" s="56"/>
      <c r="HKN243" s="56"/>
      <c r="HKO243" s="56"/>
      <c r="HKP243" s="56"/>
      <c r="HKQ243" s="56"/>
      <c r="HKR243" s="56"/>
      <c r="HKS243" s="56"/>
      <c r="HKT243" s="56"/>
      <c r="HKU243" s="56"/>
      <c r="HKV243" s="56"/>
      <c r="HKW243" s="56"/>
      <c r="HKX243" s="56"/>
      <c r="HKY243" s="56"/>
      <c r="HKZ243" s="56"/>
      <c r="HLA243" s="56"/>
      <c r="HLB243" s="56"/>
      <c r="HLC243" s="56"/>
      <c r="HLD243" s="56"/>
      <c r="HLE243" s="56"/>
      <c r="HLF243" s="56"/>
      <c r="HLG243" s="56"/>
      <c r="HLH243" s="56"/>
      <c r="HLI243" s="56"/>
      <c r="HLJ243" s="56"/>
      <c r="HLK243" s="56"/>
      <c r="HLL243" s="56"/>
      <c r="HLM243" s="56"/>
      <c r="HLN243" s="56"/>
      <c r="HLO243" s="56"/>
      <c r="HLP243" s="56"/>
      <c r="HLQ243" s="56"/>
      <c r="HLR243" s="56"/>
      <c r="HLS243" s="56"/>
      <c r="HLT243" s="56"/>
      <c r="HLU243" s="56"/>
      <c r="HLV243" s="56"/>
      <c r="HLW243" s="56"/>
      <c r="HLX243" s="56"/>
      <c r="HLY243" s="56"/>
      <c r="HLZ243" s="56"/>
      <c r="HMA243" s="56"/>
      <c r="HMB243" s="56"/>
      <c r="HMC243" s="56"/>
      <c r="HMD243" s="56"/>
      <c r="HME243" s="56"/>
      <c r="HMF243" s="56"/>
      <c r="HMG243" s="56"/>
      <c r="HMH243" s="56"/>
      <c r="HMI243" s="56"/>
      <c r="HMJ243" s="56"/>
      <c r="HMK243" s="56"/>
      <c r="HML243" s="56"/>
      <c r="HMM243" s="56"/>
      <c r="HMN243" s="56"/>
      <c r="HMO243" s="56"/>
      <c r="HMP243" s="56"/>
      <c r="HMQ243" s="56"/>
      <c r="HMR243" s="56"/>
      <c r="HMS243" s="56"/>
      <c r="HMT243" s="56"/>
      <c r="HMU243" s="56"/>
      <c r="HMV243" s="56"/>
      <c r="HMW243" s="56"/>
      <c r="HMX243" s="56"/>
      <c r="HMY243" s="56"/>
      <c r="HMZ243" s="56"/>
      <c r="HNA243" s="56"/>
      <c r="HNB243" s="56"/>
      <c r="HNC243" s="56"/>
      <c r="HND243" s="56"/>
      <c r="HNE243" s="56"/>
      <c r="HNF243" s="56"/>
      <c r="HNG243" s="56"/>
      <c r="HNH243" s="56"/>
      <c r="HNI243" s="56"/>
      <c r="HNJ243" s="56"/>
      <c r="HNK243" s="56"/>
      <c r="HNL243" s="56"/>
      <c r="HNM243" s="56"/>
      <c r="HNN243" s="56"/>
      <c r="HNO243" s="56"/>
      <c r="HNP243" s="56"/>
      <c r="HNQ243" s="56"/>
      <c r="HNR243" s="56"/>
      <c r="HNS243" s="56"/>
      <c r="HNT243" s="56"/>
      <c r="HNU243" s="56"/>
      <c r="HNV243" s="56"/>
      <c r="HNW243" s="56"/>
      <c r="HNX243" s="56"/>
      <c r="HNY243" s="56"/>
      <c r="HNZ243" s="56"/>
      <c r="HOA243" s="56"/>
      <c r="HOB243" s="56"/>
      <c r="HOC243" s="56"/>
      <c r="HOD243" s="56"/>
      <c r="HOE243" s="56"/>
      <c r="HOF243" s="56"/>
      <c r="HOG243" s="56"/>
      <c r="HOH243" s="56"/>
      <c r="HOI243" s="56"/>
      <c r="HOJ243" s="56"/>
      <c r="HOK243" s="56"/>
      <c r="HOL243" s="56"/>
      <c r="HOM243" s="56"/>
      <c r="HON243" s="56"/>
      <c r="HOO243" s="56"/>
      <c r="HOP243" s="56"/>
      <c r="HOQ243" s="56"/>
      <c r="HOR243" s="56"/>
      <c r="HOS243" s="56"/>
      <c r="HOT243" s="56"/>
      <c r="HOU243" s="56"/>
      <c r="HOV243" s="56"/>
      <c r="HOW243" s="56"/>
      <c r="HOX243" s="56"/>
      <c r="HOY243" s="56"/>
      <c r="HOZ243" s="56"/>
      <c r="HPA243" s="56"/>
      <c r="HPB243" s="56"/>
      <c r="HPC243" s="56"/>
      <c r="HPD243" s="56"/>
      <c r="HPE243" s="56"/>
      <c r="HPF243" s="56"/>
      <c r="HPG243" s="56"/>
      <c r="HPH243" s="56"/>
      <c r="HPI243" s="56"/>
      <c r="HPJ243" s="56"/>
      <c r="HPK243" s="56"/>
      <c r="HPL243" s="56"/>
      <c r="HPM243" s="56"/>
      <c r="HPN243" s="56"/>
      <c r="HPO243" s="56"/>
      <c r="HPP243" s="56"/>
      <c r="HPQ243" s="56"/>
      <c r="HPR243" s="56"/>
      <c r="HPS243" s="56"/>
      <c r="HPT243" s="56"/>
      <c r="HPU243" s="56"/>
      <c r="HPV243" s="56"/>
      <c r="HPW243" s="56"/>
      <c r="HPX243" s="56"/>
      <c r="HPY243" s="56"/>
      <c r="HPZ243" s="56"/>
      <c r="HQA243" s="56"/>
      <c r="HQB243" s="56"/>
      <c r="HQC243" s="56"/>
      <c r="HQD243" s="56"/>
      <c r="HQE243" s="56"/>
      <c r="HQF243" s="56"/>
      <c r="HQG243" s="56"/>
      <c r="HQH243" s="56"/>
      <c r="HQI243" s="56"/>
      <c r="HQJ243" s="56"/>
      <c r="HQK243" s="56"/>
      <c r="HQL243" s="56"/>
      <c r="HQM243" s="56"/>
      <c r="HQN243" s="56"/>
      <c r="HQO243" s="56"/>
      <c r="HQP243" s="56"/>
      <c r="HQQ243" s="56"/>
      <c r="HQR243" s="56"/>
      <c r="HQS243" s="56"/>
      <c r="HQT243" s="56"/>
      <c r="HQU243" s="56"/>
      <c r="HQV243" s="56"/>
      <c r="HQW243" s="56"/>
      <c r="HQX243" s="56"/>
      <c r="HQY243" s="56"/>
      <c r="HQZ243" s="56"/>
      <c r="HRA243" s="56"/>
      <c r="HRB243" s="56"/>
      <c r="HRC243" s="56"/>
      <c r="HRD243" s="56"/>
      <c r="HRE243" s="56"/>
      <c r="HRF243" s="56"/>
      <c r="HRG243" s="56"/>
      <c r="HRH243" s="56"/>
      <c r="HRI243" s="56"/>
      <c r="HRJ243" s="56"/>
      <c r="HRK243" s="56"/>
      <c r="HRL243" s="56"/>
      <c r="HRM243" s="56"/>
      <c r="HRN243" s="56"/>
      <c r="HRO243" s="56"/>
      <c r="HRP243" s="56"/>
      <c r="HRQ243" s="56"/>
      <c r="HRR243" s="56"/>
      <c r="HRS243" s="56"/>
      <c r="HRT243" s="56"/>
      <c r="HRU243" s="56"/>
      <c r="HRV243" s="56"/>
      <c r="HRW243" s="56"/>
      <c r="HRX243" s="56"/>
      <c r="HRY243" s="56"/>
      <c r="HRZ243" s="56"/>
      <c r="HSA243" s="56"/>
      <c r="HSB243" s="56"/>
      <c r="HSC243" s="56"/>
      <c r="HSD243" s="56"/>
      <c r="HSE243" s="56"/>
      <c r="HSF243" s="56"/>
      <c r="HSG243" s="56"/>
      <c r="HSH243" s="56"/>
      <c r="HSI243" s="56"/>
      <c r="HSJ243" s="56"/>
      <c r="HSK243" s="56"/>
      <c r="HSL243" s="56"/>
      <c r="HSM243" s="56"/>
      <c r="HSN243" s="56"/>
      <c r="HSO243" s="56"/>
      <c r="HSP243" s="56"/>
      <c r="HSQ243" s="56"/>
      <c r="HSR243" s="56"/>
      <c r="HSS243" s="56"/>
      <c r="HST243" s="56"/>
      <c r="HSU243" s="56"/>
      <c r="HSV243" s="56"/>
      <c r="HSW243" s="56"/>
      <c r="HSX243" s="56"/>
      <c r="HSY243" s="56"/>
      <c r="HSZ243" s="56"/>
      <c r="HTA243" s="56"/>
      <c r="HTB243" s="56"/>
      <c r="HTC243" s="56"/>
      <c r="HTD243" s="56"/>
      <c r="HTE243" s="56"/>
      <c r="HTF243" s="56"/>
      <c r="HTG243" s="56"/>
      <c r="HTH243" s="56"/>
      <c r="HTI243" s="56"/>
      <c r="HTJ243" s="56"/>
      <c r="HTK243" s="56"/>
      <c r="HTL243" s="56"/>
      <c r="HTM243" s="56"/>
      <c r="HTN243" s="56"/>
      <c r="HTO243" s="56"/>
      <c r="HTP243" s="56"/>
      <c r="HTQ243" s="56"/>
      <c r="HTR243" s="56"/>
      <c r="HTS243" s="56"/>
      <c r="HTT243" s="56"/>
      <c r="HTU243" s="56"/>
      <c r="HTV243" s="56"/>
      <c r="HTW243" s="56"/>
      <c r="HTX243" s="56"/>
      <c r="HTY243" s="56"/>
      <c r="HTZ243" s="56"/>
      <c r="HUA243" s="56"/>
      <c r="HUB243" s="56"/>
      <c r="HUC243" s="56"/>
      <c r="HUD243" s="56"/>
      <c r="HUE243" s="56"/>
      <c r="HUF243" s="56"/>
      <c r="HUG243" s="56"/>
      <c r="HUH243" s="56"/>
      <c r="HUI243" s="56"/>
      <c r="HUJ243" s="56"/>
      <c r="HUK243" s="56"/>
      <c r="HUL243" s="56"/>
      <c r="HUM243" s="56"/>
      <c r="HUN243" s="56"/>
      <c r="HUO243" s="56"/>
      <c r="HUP243" s="56"/>
      <c r="HUQ243" s="56"/>
      <c r="HUR243" s="56"/>
      <c r="HUS243" s="56"/>
      <c r="HUT243" s="56"/>
      <c r="HUU243" s="56"/>
      <c r="HUV243" s="56"/>
      <c r="HUW243" s="56"/>
      <c r="HUX243" s="56"/>
      <c r="HUY243" s="56"/>
      <c r="HUZ243" s="56"/>
      <c r="HVA243" s="56"/>
      <c r="HVB243" s="56"/>
      <c r="HVC243" s="56"/>
      <c r="HVD243" s="56"/>
      <c r="HVE243" s="56"/>
      <c r="HVF243" s="56"/>
      <c r="HVG243" s="56"/>
      <c r="HVH243" s="56"/>
      <c r="HVI243" s="56"/>
      <c r="HVJ243" s="56"/>
      <c r="HVK243" s="56"/>
      <c r="HVL243" s="56"/>
      <c r="HVM243" s="56"/>
      <c r="HVN243" s="56"/>
      <c r="HVO243" s="56"/>
      <c r="HVP243" s="56"/>
      <c r="HVQ243" s="56"/>
      <c r="HVR243" s="56"/>
      <c r="HVS243" s="56"/>
      <c r="HVT243" s="56"/>
      <c r="HVU243" s="56"/>
      <c r="HVV243" s="56"/>
      <c r="HVW243" s="56"/>
      <c r="HVX243" s="56"/>
      <c r="HVY243" s="56"/>
      <c r="HVZ243" s="56"/>
      <c r="HWA243" s="56"/>
      <c r="HWB243" s="56"/>
      <c r="HWC243" s="56"/>
      <c r="HWD243" s="56"/>
      <c r="HWE243" s="56"/>
      <c r="HWF243" s="56"/>
      <c r="HWG243" s="56"/>
      <c r="HWH243" s="56"/>
      <c r="HWI243" s="56"/>
      <c r="HWJ243" s="56"/>
      <c r="HWK243" s="56"/>
      <c r="HWL243" s="56"/>
      <c r="HWM243" s="56"/>
      <c r="HWN243" s="56"/>
      <c r="HWO243" s="56"/>
      <c r="HWP243" s="56"/>
      <c r="HWQ243" s="56"/>
      <c r="HWR243" s="56"/>
      <c r="HWS243" s="56"/>
      <c r="HWT243" s="56"/>
      <c r="HWU243" s="56"/>
      <c r="HWV243" s="56"/>
      <c r="HWW243" s="56"/>
      <c r="HWX243" s="56"/>
      <c r="HWY243" s="56"/>
      <c r="HWZ243" s="56"/>
      <c r="HXA243" s="56"/>
      <c r="HXB243" s="56"/>
      <c r="HXC243" s="56"/>
      <c r="HXD243" s="56"/>
      <c r="HXE243" s="56"/>
      <c r="HXF243" s="56"/>
      <c r="HXG243" s="56"/>
      <c r="HXH243" s="56"/>
      <c r="HXI243" s="56"/>
      <c r="HXJ243" s="56"/>
      <c r="HXK243" s="56"/>
      <c r="HXL243" s="56"/>
      <c r="HXM243" s="56"/>
      <c r="HXN243" s="56"/>
      <c r="HXO243" s="56"/>
      <c r="HXP243" s="56"/>
      <c r="HXQ243" s="56"/>
      <c r="HXR243" s="56"/>
      <c r="HXS243" s="56"/>
      <c r="HXT243" s="56"/>
      <c r="HXU243" s="56"/>
      <c r="HXV243" s="56"/>
      <c r="HXW243" s="56"/>
      <c r="HXX243" s="56"/>
      <c r="HXY243" s="56"/>
      <c r="HXZ243" s="56"/>
      <c r="HYA243" s="56"/>
      <c r="HYB243" s="56"/>
      <c r="HYC243" s="56"/>
      <c r="HYD243" s="56"/>
      <c r="HYE243" s="56"/>
      <c r="HYF243" s="56"/>
      <c r="HYG243" s="56"/>
      <c r="HYH243" s="56"/>
      <c r="HYI243" s="56"/>
      <c r="HYJ243" s="56"/>
      <c r="HYK243" s="56"/>
      <c r="HYL243" s="56"/>
      <c r="HYM243" s="56"/>
      <c r="HYN243" s="56"/>
      <c r="HYO243" s="56"/>
      <c r="HYP243" s="56"/>
      <c r="HYQ243" s="56"/>
      <c r="HYR243" s="56"/>
      <c r="HYS243" s="56"/>
      <c r="HYT243" s="56"/>
      <c r="HYU243" s="56"/>
      <c r="HYV243" s="56"/>
      <c r="HYW243" s="56"/>
      <c r="HYX243" s="56"/>
      <c r="HYY243" s="56"/>
      <c r="HYZ243" s="56"/>
      <c r="HZA243" s="56"/>
      <c r="HZB243" s="56"/>
      <c r="HZC243" s="56"/>
      <c r="HZD243" s="56"/>
      <c r="HZE243" s="56"/>
      <c r="HZF243" s="56"/>
      <c r="HZG243" s="56"/>
      <c r="HZH243" s="56"/>
      <c r="HZI243" s="56"/>
      <c r="HZJ243" s="56"/>
      <c r="HZK243" s="56"/>
      <c r="HZL243" s="56"/>
      <c r="HZM243" s="56"/>
      <c r="HZN243" s="56"/>
      <c r="HZO243" s="56"/>
      <c r="HZP243" s="56"/>
      <c r="HZQ243" s="56"/>
      <c r="HZR243" s="56"/>
      <c r="HZS243" s="56"/>
      <c r="HZT243" s="56"/>
      <c r="HZU243" s="56"/>
      <c r="HZV243" s="56"/>
      <c r="HZW243" s="56"/>
      <c r="HZX243" s="56"/>
      <c r="HZY243" s="56"/>
      <c r="HZZ243" s="56"/>
      <c r="IAA243" s="56"/>
      <c r="IAB243" s="56"/>
      <c r="IAC243" s="56"/>
      <c r="IAD243" s="56"/>
      <c r="IAE243" s="56"/>
      <c r="IAF243" s="56"/>
      <c r="IAG243" s="56"/>
      <c r="IAH243" s="56"/>
      <c r="IAI243" s="56"/>
      <c r="IAJ243" s="56"/>
      <c r="IAK243" s="56"/>
      <c r="IAL243" s="56"/>
      <c r="IAM243" s="56"/>
      <c r="IAN243" s="56"/>
      <c r="IAO243" s="56"/>
      <c r="IAP243" s="56"/>
      <c r="IAQ243" s="56"/>
      <c r="IAR243" s="56"/>
      <c r="IAS243" s="56"/>
      <c r="IAT243" s="56"/>
      <c r="IAU243" s="56"/>
      <c r="IAV243" s="56"/>
      <c r="IAW243" s="56"/>
      <c r="IAX243" s="56"/>
      <c r="IAY243" s="56"/>
      <c r="IAZ243" s="56"/>
      <c r="IBA243" s="56"/>
      <c r="IBB243" s="56"/>
      <c r="IBC243" s="56"/>
      <c r="IBD243" s="56"/>
      <c r="IBE243" s="56"/>
      <c r="IBF243" s="56"/>
      <c r="IBG243" s="56"/>
      <c r="IBH243" s="56"/>
      <c r="IBI243" s="56"/>
      <c r="IBJ243" s="56"/>
      <c r="IBK243" s="56"/>
      <c r="IBL243" s="56"/>
      <c r="IBM243" s="56"/>
      <c r="IBN243" s="56"/>
      <c r="IBO243" s="56"/>
      <c r="IBP243" s="56"/>
      <c r="IBQ243" s="56"/>
      <c r="IBR243" s="56"/>
      <c r="IBS243" s="56"/>
      <c r="IBT243" s="56"/>
      <c r="IBU243" s="56"/>
      <c r="IBV243" s="56"/>
      <c r="IBW243" s="56"/>
      <c r="IBX243" s="56"/>
      <c r="IBY243" s="56"/>
      <c r="IBZ243" s="56"/>
      <c r="ICA243" s="56"/>
      <c r="ICB243" s="56"/>
      <c r="ICC243" s="56"/>
      <c r="ICD243" s="56"/>
      <c r="ICE243" s="56"/>
      <c r="ICF243" s="56"/>
      <c r="ICG243" s="56"/>
      <c r="ICH243" s="56"/>
      <c r="ICI243" s="56"/>
      <c r="ICJ243" s="56"/>
      <c r="ICK243" s="56"/>
      <c r="ICL243" s="56"/>
      <c r="ICM243" s="56"/>
      <c r="ICN243" s="56"/>
      <c r="ICO243" s="56"/>
      <c r="ICP243" s="56"/>
      <c r="ICQ243" s="56"/>
      <c r="ICR243" s="56"/>
      <c r="ICS243" s="56"/>
      <c r="ICT243" s="56"/>
      <c r="ICU243" s="56"/>
      <c r="ICV243" s="56"/>
      <c r="ICW243" s="56"/>
      <c r="ICX243" s="56"/>
      <c r="ICY243" s="56"/>
      <c r="ICZ243" s="56"/>
      <c r="IDA243" s="56"/>
      <c r="IDB243" s="56"/>
      <c r="IDC243" s="56"/>
      <c r="IDD243" s="56"/>
      <c r="IDE243" s="56"/>
      <c r="IDF243" s="56"/>
      <c r="IDG243" s="56"/>
      <c r="IDH243" s="56"/>
      <c r="IDI243" s="56"/>
      <c r="IDJ243" s="56"/>
      <c r="IDK243" s="56"/>
      <c r="IDL243" s="56"/>
      <c r="IDM243" s="56"/>
      <c r="IDN243" s="56"/>
      <c r="IDO243" s="56"/>
      <c r="IDP243" s="56"/>
      <c r="IDQ243" s="56"/>
      <c r="IDR243" s="56"/>
      <c r="IDS243" s="56"/>
      <c r="IDT243" s="56"/>
      <c r="IDU243" s="56"/>
      <c r="IDV243" s="56"/>
      <c r="IDW243" s="56"/>
      <c r="IDX243" s="56"/>
      <c r="IDY243" s="56"/>
      <c r="IDZ243" s="56"/>
      <c r="IEA243" s="56"/>
      <c r="IEB243" s="56"/>
      <c r="IEC243" s="56"/>
      <c r="IED243" s="56"/>
      <c r="IEE243" s="56"/>
      <c r="IEF243" s="56"/>
      <c r="IEG243" s="56"/>
      <c r="IEH243" s="56"/>
      <c r="IEI243" s="56"/>
      <c r="IEJ243" s="56"/>
      <c r="IEK243" s="56"/>
      <c r="IEL243" s="56"/>
      <c r="IEM243" s="56"/>
      <c r="IEN243" s="56"/>
      <c r="IEO243" s="56"/>
      <c r="IEP243" s="56"/>
      <c r="IEQ243" s="56"/>
      <c r="IER243" s="56"/>
      <c r="IES243" s="56"/>
      <c r="IET243" s="56"/>
      <c r="IEU243" s="56"/>
      <c r="IEV243" s="56"/>
      <c r="IEW243" s="56"/>
      <c r="IEX243" s="56"/>
      <c r="IEY243" s="56"/>
      <c r="IEZ243" s="56"/>
      <c r="IFA243" s="56"/>
      <c r="IFB243" s="56"/>
      <c r="IFC243" s="56"/>
      <c r="IFD243" s="56"/>
      <c r="IFE243" s="56"/>
      <c r="IFF243" s="56"/>
      <c r="IFG243" s="56"/>
      <c r="IFH243" s="56"/>
      <c r="IFI243" s="56"/>
      <c r="IFJ243" s="56"/>
      <c r="IFK243" s="56"/>
      <c r="IFL243" s="56"/>
      <c r="IFM243" s="56"/>
      <c r="IFN243" s="56"/>
      <c r="IFO243" s="56"/>
      <c r="IFP243" s="56"/>
      <c r="IFQ243" s="56"/>
      <c r="IFR243" s="56"/>
      <c r="IFS243" s="56"/>
      <c r="IFT243" s="56"/>
      <c r="IFU243" s="56"/>
      <c r="IFV243" s="56"/>
      <c r="IFW243" s="56"/>
      <c r="IFX243" s="56"/>
      <c r="IFY243" s="56"/>
      <c r="IFZ243" s="56"/>
      <c r="IGA243" s="56"/>
      <c r="IGB243" s="56"/>
      <c r="IGC243" s="56"/>
      <c r="IGD243" s="56"/>
      <c r="IGE243" s="56"/>
      <c r="IGF243" s="56"/>
      <c r="IGG243" s="56"/>
      <c r="IGH243" s="56"/>
      <c r="IGI243" s="56"/>
      <c r="IGJ243" s="56"/>
      <c r="IGK243" s="56"/>
      <c r="IGL243" s="56"/>
      <c r="IGM243" s="56"/>
      <c r="IGN243" s="56"/>
      <c r="IGO243" s="56"/>
      <c r="IGP243" s="56"/>
      <c r="IGQ243" s="56"/>
      <c r="IGR243" s="56"/>
      <c r="IGS243" s="56"/>
      <c r="IGT243" s="56"/>
      <c r="IGU243" s="56"/>
      <c r="IGV243" s="56"/>
      <c r="IGW243" s="56"/>
      <c r="IGX243" s="56"/>
      <c r="IGY243" s="56"/>
      <c r="IGZ243" s="56"/>
      <c r="IHA243" s="56"/>
      <c r="IHB243" s="56"/>
      <c r="IHC243" s="56"/>
      <c r="IHD243" s="56"/>
      <c r="IHE243" s="56"/>
      <c r="IHF243" s="56"/>
      <c r="IHG243" s="56"/>
      <c r="IHH243" s="56"/>
      <c r="IHI243" s="56"/>
      <c r="IHJ243" s="56"/>
      <c r="IHK243" s="56"/>
      <c r="IHL243" s="56"/>
      <c r="IHM243" s="56"/>
      <c r="IHN243" s="56"/>
      <c r="IHO243" s="56"/>
      <c r="IHP243" s="56"/>
      <c r="IHQ243" s="56"/>
      <c r="IHR243" s="56"/>
      <c r="IHS243" s="56"/>
      <c r="IHT243" s="56"/>
      <c r="IHU243" s="56"/>
      <c r="IHV243" s="56"/>
      <c r="IHW243" s="56"/>
      <c r="IHX243" s="56"/>
      <c r="IHY243" s="56"/>
      <c r="IHZ243" s="56"/>
      <c r="IIA243" s="56"/>
      <c r="IIB243" s="56"/>
      <c r="IIC243" s="56"/>
      <c r="IID243" s="56"/>
      <c r="IIE243" s="56"/>
      <c r="IIF243" s="56"/>
      <c r="IIG243" s="56"/>
      <c r="IIH243" s="56"/>
      <c r="III243" s="56"/>
      <c r="IIJ243" s="56"/>
      <c r="IIK243" s="56"/>
      <c r="IIL243" s="56"/>
      <c r="IIM243" s="56"/>
      <c r="IIN243" s="56"/>
      <c r="IIO243" s="56"/>
      <c r="IIP243" s="56"/>
      <c r="IIQ243" s="56"/>
      <c r="IIR243" s="56"/>
      <c r="IIS243" s="56"/>
      <c r="IIT243" s="56"/>
      <c r="IIU243" s="56"/>
      <c r="IIV243" s="56"/>
      <c r="IIW243" s="56"/>
      <c r="IIX243" s="56"/>
      <c r="IIY243" s="56"/>
      <c r="IIZ243" s="56"/>
      <c r="IJA243" s="56"/>
      <c r="IJB243" s="56"/>
      <c r="IJC243" s="56"/>
      <c r="IJD243" s="56"/>
      <c r="IJE243" s="56"/>
      <c r="IJF243" s="56"/>
      <c r="IJG243" s="56"/>
      <c r="IJH243" s="56"/>
      <c r="IJI243" s="56"/>
      <c r="IJJ243" s="56"/>
      <c r="IJK243" s="56"/>
      <c r="IJL243" s="56"/>
      <c r="IJM243" s="56"/>
      <c r="IJN243" s="56"/>
      <c r="IJO243" s="56"/>
      <c r="IJP243" s="56"/>
      <c r="IJQ243" s="56"/>
      <c r="IJR243" s="56"/>
      <c r="IJS243" s="56"/>
      <c r="IJT243" s="56"/>
      <c r="IJU243" s="56"/>
      <c r="IJV243" s="56"/>
      <c r="IJW243" s="56"/>
      <c r="IJX243" s="56"/>
      <c r="IJY243" s="56"/>
      <c r="IJZ243" s="56"/>
      <c r="IKA243" s="56"/>
      <c r="IKB243" s="56"/>
      <c r="IKC243" s="56"/>
      <c r="IKD243" s="56"/>
      <c r="IKE243" s="56"/>
      <c r="IKF243" s="56"/>
      <c r="IKG243" s="56"/>
      <c r="IKH243" s="56"/>
      <c r="IKI243" s="56"/>
      <c r="IKJ243" s="56"/>
      <c r="IKK243" s="56"/>
      <c r="IKL243" s="56"/>
      <c r="IKM243" s="56"/>
      <c r="IKN243" s="56"/>
      <c r="IKO243" s="56"/>
      <c r="IKP243" s="56"/>
      <c r="IKQ243" s="56"/>
      <c r="IKR243" s="56"/>
      <c r="IKS243" s="56"/>
      <c r="IKT243" s="56"/>
      <c r="IKU243" s="56"/>
      <c r="IKV243" s="56"/>
      <c r="IKW243" s="56"/>
      <c r="IKX243" s="56"/>
      <c r="IKY243" s="56"/>
      <c r="IKZ243" s="56"/>
      <c r="ILA243" s="56"/>
      <c r="ILB243" s="56"/>
      <c r="ILC243" s="56"/>
      <c r="ILD243" s="56"/>
      <c r="ILE243" s="56"/>
      <c r="ILF243" s="56"/>
      <c r="ILG243" s="56"/>
      <c r="ILH243" s="56"/>
      <c r="ILI243" s="56"/>
      <c r="ILJ243" s="56"/>
      <c r="ILK243" s="56"/>
      <c r="ILL243" s="56"/>
      <c r="ILM243" s="56"/>
      <c r="ILN243" s="56"/>
      <c r="ILO243" s="56"/>
      <c r="ILP243" s="56"/>
      <c r="ILQ243" s="56"/>
      <c r="ILR243" s="56"/>
      <c r="ILS243" s="56"/>
      <c r="ILT243" s="56"/>
      <c r="ILU243" s="56"/>
      <c r="ILV243" s="56"/>
      <c r="ILW243" s="56"/>
      <c r="ILX243" s="56"/>
      <c r="ILY243" s="56"/>
      <c r="ILZ243" s="56"/>
      <c r="IMA243" s="56"/>
      <c r="IMB243" s="56"/>
      <c r="IMC243" s="56"/>
      <c r="IMD243" s="56"/>
      <c r="IME243" s="56"/>
      <c r="IMF243" s="56"/>
      <c r="IMG243" s="56"/>
      <c r="IMH243" s="56"/>
      <c r="IMI243" s="56"/>
      <c r="IMJ243" s="56"/>
      <c r="IMK243" s="56"/>
      <c r="IML243" s="56"/>
      <c r="IMM243" s="56"/>
      <c r="IMN243" s="56"/>
      <c r="IMO243" s="56"/>
      <c r="IMP243" s="56"/>
      <c r="IMQ243" s="56"/>
      <c r="IMR243" s="56"/>
      <c r="IMS243" s="56"/>
      <c r="IMT243" s="56"/>
      <c r="IMU243" s="56"/>
      <c r="IMV243" s="56"/>
      <c r="IMW243" s="56"/>
      <c r="IMX243" s="56"/>
      <c r="IMY243" s="56"/>
      <c r="IMZ243" s="56"/>
      <c r="INA243" s="56"/>
      <c r="INB243" s="56"/>
      <c r="INC243" s="56"/>
      <c r="IND243" s="56"/>
      <c r="INE243" s="56"/>
      <c r="INF243" s="56"/>
      <c r="ING243" s="56"/>
      <c r="INH243" s="56"/>
      <c r="INI243" s="56"/>
      <c r="INJ243" s="56"/>
      <c r="INK243" s="56"/>
      <c r="INL243" s="56"/>
      <c r="INM243" s="56"/>
      <c r="INN243" s="56"/>
      <c r="INO243" s="56"/>
      <c r="INP243" s="56"/>
      <c r="INQ243" s="56"/>
      <c r="INR243" s="56"/>
      <c r="INS243" s="56"/>
      <c r="INT243" s="56"/>
      <c r="INU243" s="56"/>
      <c r="INV243" s="56"/>
      <c r="INW243" s="56"/>
      <c r="INX243" s="56"/>
      <c r="INY243" s="56"/>
      <c r="INZ243" s="56"/>
      <c r="IOA243" s="56"/>
      <c r="IOB243" s="56"/>
      <c r="IOC243" s="56"/>
      <c r="IOD243" s="56"/>
      <c r="IOE243" s="56"/>
      <c r="IOF243" s="56"/>
      <c r="IOG243" s="56"/>
      <c r="IOH243" s="56"/>
      <c r="IOI243" s="56"/>
      <c r="IOJ243" s="56"/>
      <c r="IOK243" s="56"/>
      <c r="IOL243" s="56"/>
      <c r="IOM243" s="56"/>
      <c r="ION243" s="56"/>
      <c r="IOO243" s="56"/>
      <c r="IOP243" s="56"/>
      <c r="IOQ243" s="56"/>
      <c r="IOR243" s="56"/>
      <c r="IOS243" s="56"/>
      <c r="IOT243" s="56"/>
      <c r="IOU243" s="56"/>
      <c r="IOV243" s="56"/>
      <c r="IOW243" s="56"/>
      <c r="IOX243" s="56"/>
      <c r="IOY243" s="56"/>
      <c r="IOZ243" s="56"/>
      <c r="IPA243" s="56"/>
      <c r="IPB243" s="56"/>
      <c r="IPC243" s="56"/>
      <c r="IPD243" s="56"/>
      <c r="IPE243" s="56"/>
      <c r="IPF243" s="56"/>
      <c r="IPG243" s="56"/>
      <c r="IPH243" s="56"/>
      <c r="IPI243" s="56"/>
      <c r="IPJ243" s="56"/>
      <c r="IPK243" s="56"/>
      <c r="IPL243" s="56"/>
      <c r="IPM243" s="56"/>
      <c r="IPN243" s="56"/>
      <c r="IPO243" s="56"/>
      <c r="IPP243" s="56"/>
      <c r="IPQ243" s="56"/>
      <c r="IPR243" s="56"/>
      <c r="IPS243" s="56"/>
      <c r="IPT243" s="56"/>
      <c r="IPU243" s="56"/>
      <c r="IPV243" s="56"/>
      <c r="IPW243" s="56"/>
      <c r="IPX243" s="56"/>
      <c r="IPY243" s="56"/>
      <c r="IPZ243" s="56"/>
      <c r="IQA243" s="56"/>
      <c r="IQB243" s="56"/>
      <c r="IQC243" s="56"/>
      <c r="IQD243" s="56"/>
      <c r="IQE243" s="56"/>
      <c r="IQF243" s="56"/>
      <c r="IQG243" s="56"/>
      <c r="IQH243" s="56"/>
      <c r="IQI243" s="56"/>
      <c r="IQJ243" s="56"/>
      <c r="IQK243" s="56"/>
      <c r="IQL243" s="56"/>
      <c r="IQM243" s="56"/>
      <c r="IQN243" s="56"/>
      <c r="IQO243" s="56"/>
      <c r="IQP243" s="56"/>
      <c r="IQQ243" s="56"/>
      <c r="IQR243" s="56"/>
      <c r="IQS243" s="56"/>
      <c r="IQT243" s="56"/>
      <c r="IQU243" s="56"/>
      <c r="IQV243" s="56"/>
      <c r="IQW243" s="56"/>
      <c r="IQX243" s="56"/>
      <c r="IQY243" s="56"/>
      <c r="IQZ243" s="56"/>
      <c r="IRA243" s="56"/>
      <c r="IRB243" s="56"/>
      <c r="IRC243" s="56"/>
      <c r="IRD243" s="56"/>
      <c r="IRE243" s="56"/>
      <c r="IRF243" s="56"/>
      <c r="IRG243" s="56"/>
      <c r="IRH243" s="56"/>
      <c r="IRI243" s="56"/>
      <c r="IRJ243" s="56"/>
      <c r="IRK243" s="56"/>
      <c r="IRL243" s="56"/>
      <c r="IRM243" s="56"/>
      <c r="IRN243" s="56"/>
      <c r="IRO243" s="56"/>
      <c r="IRP243" s="56"/>
      <c r="IRQ243" s="56"/>
      <c r="IRR243" s="56"/>
      <c r="IRS243" s="56"/>
      <c r="IRT243" s="56"/>
      <c r="IRU243" s="56"/>
      <c r="IRV243" s="56"/>
      <c r="IRW243" s="56"/>
      <c r="IRX243" s="56"/>
      <c r="IRY243" s="56"/>
      <c r="IRZ243" s="56"/>
      <c r="ISA243" s="56"/>
      <c r="ISB243" s="56"/>
      <c r="ISC243" s="56"/>
      <c r="ISD243" s="56"/>
      <c r="ISE243" s="56"/>
      <c r="ISF243" s="56"/>
      <c r="ISG243" s="56"/>
      <c r="ISH243" s="56"/>
      <c r="ISI243" s="56"/>
      <c r="ISJ243" s="56"/>
      <c r="ISK243" s="56"/>
      <c r="ISL243" s="56"/>
      <c r="ISM243" s="56"/>
      <c r="ISN243" s="56"/>
      <c r="ISO243" s="56"/>
      <c r="ISP243" s="56"/>
      <c r="ISQ243" s="56"/>
      <c r="ISR243" s="56"/>
      <c r="ISS243" s="56"/>
      <c r="IST243" s="56"/>
      <c r="ISU243" s="56"/>
      <c r="ISV243" s="56"/>
      <c r="ISW243" s="56"/>
      <c r="ISX243" s="56"/>
      <c r="ISY243" s="56"/>
      <c r="ISZ243" s="56"/>
      <c r="ITA243" s="56"/>
      <c r="ITB243" s="56"/>
      <c r="ITC243" s="56"/>
      <c r="ITD243" s="56"/>
      <c r="ITE243" s="56"/>
      <c r="ITF243" s="56"/>
      <c r="ITG243" s="56"/>
      <c r="ITH243" s="56"/>
      <c r="ITI243" s="56"/>
      <c r="ITJ243" s="56"/>
      <c r="ITK243" s="56"/>
      <c r="ITL243" s="56"/>
      <c r="ITM243" s="56"/>
      <c r="ITN243" s="56"/>
      <c r="ITO243" s="56"/>
      <c r="ITP243" s="56"/>
      <c r="ITQ243" s="56"/>
      <c r="ITR243" s="56"/>
      <c r="ITS243" s="56"/>
      <c r="ITT243" s="56"/>
      <c r="ITU243" s="56"/>
      <c r="ITV243" s="56"/>
      <c r="ITW243" s="56"/>
      <c r="ITX243" s="56"/>
      <c r="ITY243" s="56"/>
      <c r="ITZ243" s="56"/>
      <c r="IUA243" s="56"/>
      <c r="IUB243" s="56"/>
      <c r="IUC243" s="56"/>
      <c r="IUD243" s="56"/>
      <c r="IUE243" s="56"/>
      <c r="IUF243" s="56"/>
      <c r="IUG243" s="56"/>
      <c r="IUH243" s="56"/>
      <c r="IUI243" s="56"/>
      <c r="IUJ243" s="56"/>
      <c r="IUK243" s="56"/>
      <c r="IUL243" s="56"/>
      <c r="IUM243" s="56"/>
      <c r="IUN243" s="56"/>
      <c r="IUO243" s="56"/>
      <c r="IUP243" s="56"/>
      <c r="IUQ243" s="56"/>
      <c r="IUR243" s="56"/>
      <c r="IUS243" s="56"/>
      <c r="IUT243" s="56"/>
      <c r="IUU243" s="56"/>
      <c r="IUV243" s="56"/>
      <c r="IUW243" s="56"/>
      <c r="IUX243" s="56"/>
      <c r="IUY243" s="56"/>
      <c r="IUZ243" s="56"/>
      <c r="IVA243" s="56"/>
      <c r="IVB243" s="56"/>
      <c r="IVC243" s="56"/>
      <c r="IVD243" s="56"/>
      <c r="IVE243" s="56"/>
      <c r="IVF243" s="56"/>
      <c r="IVG243" s="56"/>
      <c r="IVH243" s="56"/>
      <c r="IVI243" s="56"/>
      <c r="IVJ243" s="56"/>
      <c r="IVK243" s="56"/>
      <c r="IVL243" s="56"/>
      <c r="IVM243" s="56"/>
      <c r="IVN243" s="56"/>
      <c r="IVO243" s="56"/>
      <c r="IVP243" s="56"/>
      <c r="IVQ243" s="56"/>
      <c r="IVR243" s="56"/>
      <c r="IVS243" s="56"/>
      <c r="IVT243" s="56"/>
      <c r="IVU243" s="56"/>
      <c r="IVV243" s="56"/>
      <c r="IVW243" s="56"/>
      <c r="IVX243" s="56"/>
      <c r="IVY243" s="56"/>
      <c r="IVZ243" s="56"/>
      <c r="IWA243" s="56"/>
      <c r="IWB243" s="56"/>
      <c r="IWC243" s="56"/>
      <c r="IWD243" s="56"/>
      <c r="IWE243" s="56"/>
      <c r="IWF243" s="56"/>
      <c r="IWG243" s="56"/>
      <c r="IWH243" s="56"/>
      <c r="IWI243" s="56"/>
      <c r="IWJ243" s="56"/>
      <c r="IWK243" s="56"/>
      <c r="IWL243" s="56"/>
      <c r="IWM243" s="56"/>
      <c r="IWN243" s="56"/>
      <c r="IWO243" s="56"/>
      <c r="IWP243" s="56"/>
      <c r="IWQ243" s="56"/>
      <c r="IWR243" s="56"/>
      <c r="IWS243" s="56"/>
      <c r="IWT243" s="56"/>
      <c r="IWU243" s="56"/>
      <c r="IWV243" s="56"/>
      <c r="IWW243" s="56"/>
      <c r="IWX243" s="56"/>
      <c r="IWY243" s="56"/>
      <c r="IWZ243" s="56"/>
      <c r="IXA243" s="56"/>
      <c r="IXB243" s="56"/>
      <c r="IXC243" s="56"/>
      <c r="IXD243" s="56"/>
      <c r="IXE243" s="56"/>
      <c r="IXF243" s="56"/>
      <c r="IXG243" s="56"/>
      <c r="IXH243" s="56"/>
      <c r="IXI243" s="56"/>
      <c r="IXJ243" s="56"/>
      <c r="IXK243" s="56"/>
      <c r="IXL243" s="56"/>
      <c r="IXM243" s="56"/>
      <c r="IXN243" s="56"/>
      <c r="IXO243" s="56"/>
      <c r="IXP243" s="56"/>
      <c r="IXQ243" s="56"/>
      <c r="IXR243" s="56"/>
      <c r="IXS243" s="56"/>
      <c r="IXT243" s="56"/>
      <c r="IXU243" s="56"/>
      <c r="IXV243" s="56"/>
      <c r="IXW243" s="56"/>
      <c r="IXX243" s="56"/>
      <c r="IXY243" s="56"/>
      <c r="IXZ243" s="56"/>
      <c r="IYA243" s="56"/>
      <c r="IYB243" s="56"/>
      <c r="IYC243" s="56"/>
      <c r="IYD243" s="56"/>
      <c r="IYE243" s="56"/>
      <c r="IYF243" s="56"/>
      <c r="IYG243" s="56"/>
      <c r="IYH243" s="56"/>
      <c r="IYI243" s="56"/>
      <c r="IYJ243" s="56"/>
      <c r="IYK243" s="56"/>
      <c r="IYL243" s="56"/>
      <c r="IYM243" s="56"/>
      <c r="IYN243" s="56"/>
      <c r="IYO243" s="56"/>
      <c r="IYP243" s="56"/>
      <c r="IYQ243" s="56"/>
      <c r="IYR243" s="56"/>
      <c r="IYS243" s="56"/>
      <c r="IYT243" s="56"/>
      <c r="IYU243" s="56"/>
      <c r="IYV243" s="56"/>
      <c r="IYW243" s="56"/>
      <c r="IYX243" s="56"/>
      <c r="IYY243" s="56"/>
      <c r="IYZ243" s="56"/>
      <c r="IZA243" s="56"/>
      <c r="IZB243" s="56"/>
      <c r="IZC243" s="56"/>
      <c r="IZD243" s="56"/>
      <c r="IZE243" s="56"/>
      <c r="IZF243" s="56"/>
      <c r="IZG243" s="56"/>
      <c r="IZH243" s="56"/>
      <c r="IZI243" s="56"/>
      <c r="IZJ243" s="56"/>
      <c r="IZK243" s="56"/>
      <c r="IZL243" s="56"/>
      <c r="IZM243" s="56"/>
      <c r="IZN243" s="56"/>
      <c r="IZO243" s="56"/>
      <c r="IZP243" s="56"/>
      <c r="IZQ243" s="56"/>
      <c r="IZR243" s="56"/>
      <c r="IZS243" s="56"/>
      <c r="IZT243" s="56"/>
      <c r="IZU243" s="56"/>
      <c r="IZV243" s="56"/>
      <c r="IZW243" s="56"/>
      <c r="IZX243" s="56"/>
      <c r="IZY243" s="56"/>
      <c r="IZZ243" s="56"/>
      <c r="JAA243" s="56"/>
      <c r="JAB243" s="56"/>
      <c r="JAC243" s="56"/>
      <c r="JAD243" s="56"/>
      <c r="JAE243" s="56"/>
      <c r="JAF243" s="56"/>
      <c r="JAG243" s="56"/>
      <c r="JAH243" s="56"/>
      <c r="JAI243" s="56"/>
      <c r="JAJ243" s="56"/>
      <c r="JAK243" s="56"/>
      <c r="JAL243" s="56"/>
      <c r="JAM243" s="56"/>
      <c r="JAN243" s="56"/>
      <c r="JAO243" s="56"/>
      <c r="JAP243" s="56"/>
      <c r="JAQ243" s="56"/>
      <c r="JAR243" s="56"/>
      <c r="JAS243" s="56"/>
      <c r="JAT243" s="56"/>
      <c r="JAU243" s="56"/>
      <c r="JAV243" s="56"/>
      <c r="JAW243" s="56"/>
      <c r="JAX243" s="56"/>
      <c r="JAY243" s="56"/>
      <c r="JAZ243" s="56"/>
      <c r="JBA243" s="56"/>
      <c r="JBB243" s="56"/>
      <c r="JBC243" s="56"/>
      <c r="JBD243" s="56"/>
      <c r="JBE243" s="56"/>
      <c r="JBF243" s="56"/>
      <c r="JBG243" s="56"/>
      <c r="JBH243" s="56"/>
      <c r="JBI243" s="56"/>
      <c r="JBJ243" s="56"/>
      <c r="JBK243" s="56"/>
      <c r="JBL243" s="56"/>
      <c r="JBM243" s="56"/>
      <c r="JBN243" s="56"/>
      <c r="JBO243" s="56"/>
      <c r="JBP243" s="56"/>
      <c r="JBQ243" s="56"/>
      <c r="JBR243" s="56"/>
      <c r="JBS243" s="56"/>
      <c r="JBT243" s="56"/>
      <c r="JBU243" s="56"/>
      <c r="JBV243" s="56"/>
      <c r="JBW243" s="56"/>
      <c r="JBX243" s="56"/>
      <c r="JBY243" s="56"/>
      <c r="JBZ243" s="56"/>
      <c r="JCA243" s="56"/>
      <c r="JCB243" s="56"/>
      <c r="JCC243" s="56"/>
      <c r="JCD243" s="56"/>
      <c r="JCE243" s="56"/>
      <c r="JCF243" s="56"/>
      <c r="JCG243" s="56"/>
      <c r="JCH243" s="56"/>
      <c r="JCI243" s="56"/>
      <c r="JCJ243" s="56"/>
      <c r="JCK243" s="56"/>
      <c r="JCL243" s="56"/>
      <c r="JCM243" s="56"/>
      <c r="JCN243" s="56"/>
      <c r="JCO243" s="56"/>
      <c r="JCP243" s="56"/>
      <c r="JCQ243" s="56"/>
      <c r="JCR243" s="56"/>
      <c r="JCS243" s="56"/>
      <c r="JCT243" s="56"/>
      <c r="JCU243" s="56"/>
      <c r="JCV243" s="56"/>
      <c r="JCW243" s="56"/>
      <c r="JCX243" s="56"/>
      <c r="JCY243" s="56"/>
      <c r="JCZ243" s="56"/>
      <c r="JDA243" s="56"/>
      <c r="JDB243" s="56"/>
      <c r="JDC243" s="56"/>
      <c r="JDD243" s="56"/>
      <c r="JDE243" s="56"/>
      <c r="JDF243" s="56"/>
      <c r="JDG243" s="56"/>
      <c r="JDH243" s="56"/>
      <c r="JDI243" s="56"/>
      <c r="JDJ243" s="56"/>
      <c r="JDK243" s="56"/>
      <c r="JDL243" s="56"/>
      <c r="JDM243" s="56"/>
      <c r="JDN243" s="56"/>
      <c r="JDO243" s="56"/>
      <c r="JDP243" s="56"/>
      <c r="JDQ243" s="56"/>
      <c r="JDR243" s="56"/>
      <c r="JDS243" s="56"/>
      <c r="JDT243" s="56"/>
      <c r="JDU243" s="56"/>
      <c r="JDV243" s="56"/>
      <c r="JDW243" s="56"/>
      <c r="JDX243" s="56"/>
      <c r="JDY243" s="56"/>
      <c r="JDZ243" s="56"/>
      <c r="JEA243" s="56"/>
      <c r="JEB243" s="56"/>
      <c r="JEC243" s="56"/>
      <c r="JED243" s="56"/>
      <c r="JEE243" s="56"/>
      <c r="JEF243" s="56"/>
      <c r="JEG243" s="56"/>
      <c r="JEH243" s="56"/>
      <c r="JEI243" s="56"/>
      <c r="JEJ243" s="56"/>
      <c r="JEK243" s="56"/>
      <c r="JEL243" s="56"/>
      <c r="JEM243" s="56"/>
      <c r="JEN243" s="56"/>
      <c r="JEO243" s="56"/>
      <c r="JEP243" s="56"/>
      <c r="JEQ243" s="56"/>
      <c r="JER243" s="56"/>
      <c r="JES243" s="56"/>
      <c r="JET243" s="56"/>
      <c r="JEU243" s="56"/>
      <c r="JEV243" s="56"/>
      <c r="JEW243" s="56"/>
      <c r="JEX243" s="56"/>
      <c r="JEY243" s="56"/>
      <c r="JEZ243" s="56"/>
      <c r="JFA243" s="56"/>
      <c r="JFB243" s="56"/>
      <c r="JFC243" s="56"/>
      <c r="JFD243" s="56"/>
      <c r="JFE243" s="56"/>
      <c r="JFF243" s="56"/>
      <c r="JFG243" s="56"/>
      <c r="JFH243" s="56"/>
      <c r="JFI243" s="56"/>
      <c r="JFJ243" s="56"/>
      <c r="JFK243" s="56"/>
      <c r="JFL243" s="56"/>
      <c r="JFM243" s="56"/>
      <c r="JFN243" s="56"/>
      <c r="JFO243" s="56"/>
      <c r="JFP243" s="56"/>
      <c r="JFQ243" s="56"/>
      <c r="JFR243" s="56"/>
      <c r="JFS243" s="56"/>
      <c r="JFT243" s="56"/>
      <c r="JFU243" s="56"/>
      <c r="JFV243" s="56"/>
      <c r="JFW243" s="56"/>
      <c r="JFX243" s="56"/>
      <c r="JFY243" s="56"/>
      <c r="JFZ243" s="56"/>
      <c r="JGA243" s="56"/>
      <c r="JGB243" s="56"/>
      <c r="JGC243" s="56"/>
      <c r="JGD243" s="56"/>
      <c r="JGE243" s="56"/>
      <c r="JGF243" s="56"/>
      <c r="JGG243" s="56"/>
      <c r="JGH243" s="56"/>
      <c r="JGI243" s="56"/>
      <c r="JGJ243" s="56"/>
      <c r="JGK243" s="56"/>
      <c r="JGL243" s="56"/>
      <c r="JGM243" s="56"/>
      <c r="JGN243" s="56"/>
      <c r="JGO243" s="56"/>
      <c r="JGP243" s="56"/>
      <c r="JGQ243" s="56"/>
      <c r="JGR243" s="56"/>
      <c r="JGS243" s="56"/>
      <c r="JGT243" s="56"/>
      <c r="JGU243" s="56"/>
      <c r="JGV243" s="56"/>
      <c r="JGW243" s="56"/>
      <c r="JGX243" s="56"/>
      <c r="JGY243" s="56"/>
      <c r="JGZ243" s="56"/>
      <c r="JHA243" s="56"/>
      <c r="JHB243" s="56"/>
      <c r="JHC243" s="56"/>
      <c r="JHD243" s="56"/>
      <c r="JHE243" s="56"/>
      <c r="JHF243" s="56"/>
      <c r="JHG243" s="56"/>
      <c r="JHH243" s="56"/>
      <c r="JHI243" s="56"/>
      <c r="JHJ243" s="56"/>
      <c r="JHK243" s="56"/>
      <c r="JHL243" s="56"/>
      <c r="JHM243" s="56"/>
      <c r="JHN243" s="56"/>
      <c r="JHO243" s="56"/>
      <c r="JHP243" s="56"/>
      <c r="JHQ243" s="56"/>
      <c r="JHR243" s="56"/>
      <c r="JHS243" s="56"/>
      <c r="JHT243" s="56"/>
      <c r="JHU243" s="56"/>
      <c r="JHV243" s="56"/>
      <c r="JHW243" s="56"/>
      <c r="JHX243" s="56"/>
      <c r="JHY243" s="56"/>
      <c r="JHZ243" s="56"/>
      <c r="JIA243" s="56"/>
      <c r="JIB243" s="56"/>
      <c r="JIC243" s="56"/>
      <c r="JID243" s="56"/>
      <c r="JIE243" s="56"/>
      <c r="JIF243" s="56"/>
      <c r="JIG243" s="56"/>
      <c r="JIH243" s="56"/>
      <c r="JII243" s="56"/>
      <c r="JIJ243" s="56"/>
      <c r="JIK243" s="56"/>
      <c r="JIL243" s="56"/>
      <c r="JIM243" s="56"/>
      <c r="JIN243" s="56"/>
      <c r="JIO243" s="56"/>
      <c r="JIP243" s="56"/>
      <c r="JIQ243" s="56"/>
      <c r="JIR243" s="56"/>
      <c r="JIS243" s="56"/>
      <c r="JIT243" s="56"/>
      <c r="JIU243" s="56"/>
      <c r="JIV243" s="56"/>
      <c r="JIW243" s="56"/>
      <c r="JIX243" s="56"/>
      <c r="JIY243" s="56"/>
      <c r="JIZ243" s="56"/>
      <c r="JJA243" s="56"/>
      <c r="JJB243" s="56"/>
      <c r="JJC243" s="56"/>
      <c r="JJD243" s="56"/>
      <c r="JJE243" s="56"/>
      <c r="JJF243" s="56"/>
      <c r="JJG243" s="56"/>
      <c r="JJH243" s="56"/>
      <c r="JJI243" s="56"/>
      <c r="JJJ243" s="56"/>
      <c r="JJK243" s="56"/>
      <c r="JJL243" s="56"/>
      <c r="JJM243" s="56"/>
      <c r="JJN243" s="56"/>
      <c r="JJO243" s="56"/>
      <c r="JJP243" s="56"/>
      <c r="JJQ243" s="56"/>
      <c r="JJR243" s="56"/>
      <c r="JJS243" s="56"/>
      <c r="JJT243" s="56"/>
      <c r="JJU243" s="56"/>
      <c r="JJV243" s="56"/>
      <c r="JJW243" s="56"/>
      <c r="JJX243" s="56"/>
      <c r="JJY243" s="56"/>
      <c r="JJZ243" s="56"/>
      <c r="JKA243" s="56"/>
      <c r="JKB243" s="56"/>
      <c r="JKC243" s="56"/>
      <c r="JKD243" s="56"/>
      <c r="JKE243" s="56"/>
      <c r="JKF243" s="56"/>
      <c r="JKG243" s="56"/>
      <c r="JKH243" s="56"/>
      <c r="JKI243" s="56"/>
      <c r="JKJ243" s="56"/>
      <c r="JKK243" s="56"/>
      <c r="JKL243" s="56"/>
      <c r="JKM243" s="56"/>
      <c r="JKN243" s="56"/>
      <c r="JKO243" s="56"/>
      <c r="JKP243" s="56"/>
      <c r="JKQ243" s="56"/>
      <c r="JKR243" s="56"/>
      <c r="JKS243" s="56"/>
      <c r="JKT243" s="56"/>
      <c r="JKU243" s="56"/>
      <c r="JKV243" s="56"/>
      <c r="JKW243" s="56"/>
      <c r="JKX243" s="56"/>
      <c r="JKY243" s="56"/>
      <c r="JKZ243" s="56"/>
      <c r="JLA243" s="56"/>
      <c r="JLB243" s="56"/>
      <c r="JLC243" s="56"/>
      <c r="JLD243" s="56"/>
      <c r="JLE243" s="56"/>
      <c r="JLF243" s="56"/>
      <c r="JLG243" s="56"/>
      <c r="JLH243" s="56"/>
      <c r="JLI243" s="56"/>
      <c r="JLJ243" s="56"/>
      <c r="JLK243" s="56"/>
      <c r="JLL243" s="56"/>
      <c r="JLM243" s="56"/>
      <c r="JLN243" s="56"/>
      <c r="JLO243" s="56"/>
      <c r="JLP243" s="56"/>
      <c r="JLQ243" s="56"/>
      <c r="JLR243" s="56"/>
      <c r="JLS243" s="56"/>
      <c r="JLT243" s="56"/>
      <c r="JLU243" s="56"/>
      <c r="JLV243" s="56"/>
      <c r="JLW243" s="56"/>
      <c r="JLX243" s="56"/>
      <c r="JLY243" s="56"/>
      <c r="JLZ243" s="56"/>
      <c r="JMA243" s="56"/>
      <c r="JMB243" s="56"/>
      <c r="JMC243" s="56"/>
      <c r="JMD243" s="56"/>
      <c r="JME243" s="56"/>
      <c r="JMF243" s="56"/>
      <c r="JMG243" s="56"/>
      <c r="JMH243" s="56"/>
      <c r="JMI243" s="56"/>
      <c r="JMJ243" s="56"/>
      <c r="JMK243" s="56"/>
      <c r="JML243" s="56"/>
      <c r="JMM243" s="56"/>
      <c r="JMN243" s="56"/>
      <c r="JMO243" s="56"/>
      <c r="JMP243" s="56"/>
      <c r="JMQ243" s="56"/>
      <c r="JMR243" s="56"/>
      <c r="JMS243" s="56"/>
      <c r="JMT243" s="56"/>
      <c r="JMU243" s="56"/>
      <c r="JMV243" s="56"/>
      <c r="JMW243" s="56"/>
      <c r="JMX243" s="56"/>
      <c r="JMY243" s="56"/>
      <c r="JMZ243" s="56"/>
      <c r="JNA243" s="56"/>
      <c r="JNB243" s="56"/>
      <c r="JNC243" s="56"/>
      <c r="JND243" s="56"/>
      <c r="JNE243" s="56"/>
      <c r="JNF243" s="56"/>
      <c r="JNG243" s="56"/>
      <c r="JNH243" s="56"/>
      <c r="JNI243" s="56"/>
      <c r="JNJ243" s="56"/>
      <c r="JNK243" s="56"/>
      <c r="JNL243" s="56"/>
      <c r="JNM243" s="56"/>
      <c r="JNN243" s="56"/>
      <c r="JNO243" s="56"/>
      <c r="JNP243" s="56"/>
      <c r="JNQ243" s="56"/>
      <c r="JNR243" s="56"/>
      <c r="JNS243" s="56"/>
      <c r="JNT243" s="56"/>
      <c r="JNU243" s="56"/>
      <c r="JNV243" s="56"/>
      <c r="JNW243" s="56"/>
      <c r="JNX243" s="56"/>
      <c r="JNY243" s="56"/>
      <c r="JNZ243" s="56"/>
      <c r="JOA243" s="56"/>
      <c r="JOB243" s="56"/>
      <c r="JOC243" s="56"/>
      <c r="JOD243" s="56"/>
      <c r="JOE243" s="56"/>
      <c r="JOF243" s="56"/>
      <c r="JOG243" s="56"/>
      <c r="JOH243" s="56"/>
      <c r="JOI243" s="56"/>
      <c r="JOJ243" s="56"/>
      <c r="JOK243" s="56"/>
      <c r="JOL243" s="56"/>
      <c r="JOM243" s="56"/>
      <c r="JON243" s="56"/>
      <c r="JOO243" s="56"/>
      <c r="JOP243" s="56"/>
      <c r="JOQ243" s="56"/>
      <c r="JOR243" s="56"/>
      <c r="JOS243" s="56"/>
      <c r="JOT243" s="56"/>
      <c r="JOU243" s="56"/>
      <c r="JOV243" s="56"/>
      <c r="JOW243" s="56"/>
      <c r="JOX243" s="56"/>
      <c r="JOY243" s="56"/>
      <c r="JOZ243" s="56"/>
      <c r="JPA243" s="56"/>
      <c r="JPB243" s="56"/>
      <c r="JPC243" s="56"/>
      <c r="JPD243" s="56"/>
      <c r="JPE243" s="56"/>
      <c r="JPF243" s="56"/>
      <c r="JPG243" s="56"/>
      <c r="JPH243" s="56"/>
      <c r="JPI243" s="56"/>
      <c r="JPJ243" s="56"/>
      <c r="JPK243" s="56"/>
      <c r="JPL243" s="56"/>
      <c r="JPM243" s="56"/>
      <c r="JPN243" s="56"/>
      <c r="JPO243" s="56"/>
      <c r="JPP243" s="56"/>
      <c r="JPQ243" s="56"/>
      <c r="JPR243" s="56"/>
      <c r="JPS243" s="56"/>
      <c r="JPT243" s="56"/>
      <c r="JPU243" s="56"/>
      <c r="JPV243" s="56"/>
      <c r="JPW243" s="56"/>
      <c r="JPX243" s="56"/>
      <c r="JPY243" s="56"/>
      <c r="JPZ243" s="56"/>
      <c r="JQA243" s="56"/>
      <c r="JQB243" s="56"/>
      <c r="JQC243" s="56"/>
      <c r="JQD243" s="56"/>
      <c r="JQE243" s="56"/>
      <c r="JQF243" s="56"/>
      <c r="JQG243" s="56"/>
      <c r="JQH243" s="56"/>
      <c r="JQI243" s="56"/>
      <c r="JQJ243" s="56"/>
      <c r="JQK243" s="56"/>
      <c r="JQL243" s="56"/>
      <c r="JQM243" s="56"/>
      <c r="JQN243" s="56"/>
      <c r="JQO243" s="56"/>
      <c r="JQP243" s="56"/>
      <c r="JQQ243" s="56"/>
      <c r="JQR243" s="56"/>
      <c r="JQS243" s="56"/>
      <c r="JQT243" s="56"/>
      <c r="JQU243" s="56"/>
      <c r="JQV243" s="56"/>
      <c r="JQW243" s="56"/>
      <c r="JQX243" s="56"/>
      <c r="JQY243" s="56"/>
      <c r="JQZ243" s="56"/>
      <c r="JRA243" s="56"/>
      <c r="JRB243" s="56"/>
      <c r="JRC243" s="56"/>
      <c r="JRD243" s="56"/>
      <c r="JRE243" s="56"/>
      <c r="JRF243" s="56"/>
      <c r="JRG243" s="56"/>
      <c r="JRH243" s="56"/>
      <c r="JRI243" s="56"/>
      <c r="JRJ243" s="56"/>
      <c r="JRK243" s="56"/>
      <c r="JRL243" s="56"/>
      <c r="JRM243" s="56"/>
      <c r="JRN243" s="56"/>
      <c r="JRO243" s="56"/>
      <c r="JRP243" s="56"/>
      <c r="JRQ243" s="56"/>
      <c r="JRR243" s="56"/>
      <c r="JRS243" s="56"/>
      <c r="JRT243" s="56"/>
      <c r="JRU243" s="56"/>
      <c r="JRV243" s="56"/>
      <c r="JRW243" s="56"/>
      <c r="JRX243" s="56"/>
      <c r="JRY243" s="56"/>
      <c r="JRZ243" s="56"/>
      <c r="JSA243" s="56"/>
      <c r="JSB243" s="56"/>
      <c r="JSC243" s="56"/>
      <c r="JSD243" s="56"/>
      <c r="JSE243" s="56"/>
      <c r="JSF243" s="56"/>
      <c r="JSG243" s="56"/>
      <c r="JSH243" s="56"/>
      <c r="JSI243" s="56"/>
      <c r="JSJ243" s="56"/>
      <c r="JSK243" s="56"/>
      <c r="JSL243" s="56"/>
      <c r="JSM243" s="56"/>
      <c r="JSN243" s="56"/>
      <c r="JSO243" s="56"/>
      <c r="JSP243" s="56"/>
      <c r="JSQ243" s="56"/>
      <c r="JSR243" s="56"/>
      <c r="JSS243" s="56"/>
      <c r="JST243" s="56"/>
      <c r="JSU243" s="56"/>
      <c r="JSV243" s="56"/>
      <c r="JSW243" s="56"/>
      <c r="JSX243" s="56"/>
      <c r="JSY243" s="56"/>
      <c r="JSZ243" s="56"/>
      <c r="JTA243" s="56"/>
      <c r="JTB243" s="56"/>
      <c r="JTC243" s="56"/>
      <c r="JTD243" s="56"/>
      <c r="JTE243" s="56"/>
      <c r="JTF243" s="56"/>
      <c r="JTG243" s="56"/>
      <c r="JTH243" s="56"/>
      <c r="JTI243" s="56"/>
      <c r="JTJ243" s="56"/>
      <c r="JTK243" s="56"/>
      <c r="JTL243" s="56"/>
      <c r="JTM243" s="56"/>
      <c r="JTN243" s="56"/>
      <c r="JTO243" s="56"/>
      <c r="JTP243" s="56"/>
      <c r="JTQ243" s="56"/>
      <c r="JTR243" s="56"/>
      <c r="JTS243" s="56"/>
      <c r="JTT243" s="56"/>
      <c r="JTU243" s="56"/>
      <c r="JTV243" s="56"/>
      <c r="JTW243" s="56"/>
      <c r="JTX243" s="56"/>
      <c r="JTY243" s="56"/>
      <c r="JTZ243" s="56"/>
      <c r="JUA243" s="56"/>
      <c r="JUB243" s="56"/>
      <c r="JUC243" s="56"/>
      <c r="JUD243" s="56"/>
      <c r="JUE243" s="56"/>
      <c r="JUF243" s="56"/>
      <c r="JUG243" s="56"/>
      <c r="JUH243" s="56"/>
      <c r="JUI243" s="56"/>
      <c r="JUJ243" s="56"/>
      <c r="JUK243" s="56"/>
      <c r="JUL243" s="56"/>
      <c r="JUM243" s="56"/>
      <c r="JUN243" s="56"/>
      <c r="JUO243" s="56"/>
      <c r="JUP243" s="56"/>
      <c r="JUQ243" s="56"/>
      <c r="JUR243" s="56"/>
      <c r="JUS243" s="56"/>
      <c r="JUT243" s="56"/>
      <c r="JUU243" s="56"/>
      <c r="JUV243" s="56"/>
      <c r="JUW243" s="56"/>
      <c r="JUX243" s="56"/>
      <c r="JUY243" s="56"/>
      <c r="JUZ243" s="56"/>
      <c r="JVA243" s="56"/>
      <c r="JVB243" s="56"/>
      <c r="JVC243" s="56"/>
      <c r="JVD243" s="56"/>
      <c r="JVE243" s="56"/>
      <c r="JVF243" s="56"/>
      <c r="JVG243" s="56"/>
      <c r="JVH243" s="56"/>
      <c r="JVI243" s="56"/>
      <c r="JVJ243" s="56"/>
      <c r="JVK243" s="56"/>
      <c r="JVL243" s="56"/>
      <c r="JVM243" s="56"/>
      <c r="JVN243" s="56"/>
      <c r="JVO243" s="56"/>
      <c r="JVP243" s="56"/>
      <c r="JVQ243" s="56"/>
      <c r="JVR243" s="56"/>
      <c r="JVS243" s="56"/>
      <c r="JVT243" s="56"/>
      <c r="JVU243" s="56"/>
      <c r="JVV243" s="56"/>
      <c r="JVW243" s="56"/>
      <c r="JVX243" s="56"/>
      <c r="JVY243" s="56"/>
      <c r="JVZ243" s="56"/>
      <c r="JWA243" s="56"/>
      <c r="JWB243" s="56"/>
      <c r="JWC243" s="56"/>
      <c r="JWD243" s="56"/>
      <c r="JWE243" s="56"/>
      <c r="JWF243" s="56"/>
      <c r="JWG243" s="56"/>
      <c r="JWH243" s="56"/>
      <c r="JWI243" s="56"/>
      <c r="JWJ243" s="56"/>
      <c r="JWK243" s="56"/>
      <c r="JWL243" s="56"/>
      <c r="JWM243" s="56"/>
      <c r="JWN243" s="56"/>
      <c r="JWO243" s="56"/>
      <c r="JWP243" s="56"/>
      <c r="JWQ243" s="56"/>
      <c r="JWR243" s="56"/>
      <c r="JWS243" s="56"/>
      <c r="JWT243" s="56"/>
      <c r="JWU243" s="56"/>
      <c r="JWV243" s="56"/>
      <c r="JWW243" s="56"/>
      <c r="JWX243" s="56"/>
      <c r="JWY243" s="56"/>
      <c r="JWZ243" s="56"/>
      <c r="JXA243" s="56"/>
      <c r="JXB243" s="56"/>
      <c r="JXC243" s="56"/>
      <c r="JXD243" s="56"/>
      <c r="JXE243" s="56"/>
      <c r="JXF243" s="56"/>
      <c r="JXG243" s="56"/>
      <c r="JXH243" s="56"/>
      <c r="JXI243" s="56"/>
      <c r="JXJ243" s="56"/>
      <c r="JXK243" s="56"/>
      <c r="JXL243" s="56"/>
      <c r="JXM243" s="56"/>
      <c r="JXN243" s="56"/>
      <c r="JXO243" s="56"/>
      <c r="JXP243" s="56"/>
      <c r="JXQ243" s="56"/>
      <c r="JXR243" s="56"/>
      <c r="JXS243" s="56"/>
      <c r="JXT243" s="56"/>
      <c r="JXU243" s="56"/>
      <c r="JXV243" s="56"/>
      <c r="JXW243" s="56"/>
      <c r="JXX243" s="56"/>
      <c r="JXY243" s="56"/>
      <c r="JXZ243" s="56"/>
      <c r="JYA243" s="56"/>
      <c r="JYB243" s="56"/>
      <c r="JYC243" s="56"/>
      <c r="JYD243" s="56"/>
      <c r="JYE243" s="56"/>
      <c r="JYF243" s="56"/>
      <c r="JYG243" s="56"/>
      <c r="JYH243" s="56"/>
      <c r="JYI243" s="56"/>
      <c r="JYJ243" s="56"/>
      <c r="JYK243" s="56"/>
      <c r="JYL243" s="56"/>
      <c r="JYM243" s="56"/>
      <c r="JYN243" s="56"/>
      <c r="JYO243" s="56"/>
      <c r="JYP243" s="56"/>
      <c r="JYQ243" s="56"/>
      <c r="JYR243" s="56"/>
      <c r="JYS243" s="56"/>
      <c r="JYT243" s="56"/>
      <c r="JYU243" s="56"/>
      <c r="JYV243" s="56"/>
      <c r="JYW243" s="56"/>
      <c r="JYX243" s="56"/>
      <c r="JYY243" s="56"/>
      <c r="JYZ243" s="56"/>
      <c r="JZA243" s="56"/>
      <c r="JZB243" s="56"/>
      <c r="JZC243" s="56"/>
      <c r="JZD243" s="56"/>
      <c r="JZE243" s="56"/>
      <c r="JZF243" s="56"/>
      <c r="JZG243" s="56"/>
      <c r="JZH243" s="56"/>
      <c r="JZI243" s="56"/>
      <c r="JZJ243" s="56"/>
      <c r="JZK243" s="56"/>
      <c r="JZL243" s="56"/>
      <c r="JZM243" s="56"/>
      <c r="JZN243" s="56"/>
      <c r="JZO243" s="56"/>
      <c r="JZP243" s="56"/>
      <c r="JZQ243" s="56"/>
      <c r="JZR243" s="56"/>
      <c r="JZS243" s="56"/>
      <c r="JZT243" s="56"/>
      <c r="JZU243" s="56"/>
      <c r="JZV243" s="56"/>
      <c r="JZW243" s="56"/>
      <c r="JZX243" s="56"/>
      <c r="JZY243" s="56"/>
      <c r="JZZ243" s="56"/>
      <c r="KAA243" s="56"/>
      <c r="KAB243" s="56"/>
      <c r="KAC243" s="56"/>
      <c r="KAD243" s="56"/>
      <c r="KAE243" s="56"/>
      <c r="KAF243" s="56"/>
      <c r="KAG243" s="56"/>
      <c r="KAH243" s="56"/>
      <c r="KAI243" s="56"/>
      <c r="KAJ243" s="56"/>
      <c r="KAK243" s="56"/>
      <c r="KAL243" s="56"/>
      <c r="KAM243" s="56"/>
      <c r="KAN243" s="56"/>
      <c r="KAO243" s="56"/>
      <c r="KAP243" s="56"/>
      <c r="KAQ243" s="56"/>
      <c r="KAR243" s="56"/>
      <c r="KAS243" s="56"/>
      <c r="KAT243" s="56"/>
      <c r="KAU243" s="56"/>
      <c r="KAV243" s="56"/>
      <c r="KAW243" s="56"/>
      <c r="KAX243" s="56"/>
      <c r="KAY243" s="56"/>
      <c r="KAZ243" s="56"/>
      <c r="KBA243" s="56"/>
      <c r="KBB243" s="56"/>
      <c r="KBC243" s="56"/>
      <c r="KBD243" s="56"/>
      <c r="KBE243" s="56"/>
      <c r="KBF243" s="56"/>
      <c r="KBG243" s="56"/>
      <c r="KBH243" s="56"/>
      <c r="KBI243" s="56"/>
      <c r="KBJ243" s="56"/>
      <c r="KBK243" s="56"/>
      <c r="KBL243" s="56"/>
      <c r="KBM243" s="56"/>
      <c r="KBN243" s="56"/>
      <c r="KBO243" s="56"/>
      <c r="KBP243" s="56"/>
      <c r="KBQ243" s="56"/>
      <c r="KBR243" s="56"/>
      <c r="KBS243" s="56"/>
      <c r="KBT243" s="56"/>
      <c r="KBU243" s="56"/>
      <c r="KBV243" s="56"/>
      <c r="KBW243" s="56"/>
      <c r="KBX243" s="56"/>
      <c r="KBY243" s="56"/>
      <c r="KBZ243" s="56"/>
      <c r="KCA243" s="56"/>
      <c r="KCB243" s="56"/>
      <c r="KCC243" s="56"/>
      <c r="KCD243" s="56"/>
      <c r="KCE243" s="56"/>
      <c r="KCF243" s="56"/>
      <c r="KCG243" s="56"/>
      <c r="KCH243" s="56"/>
      <c r="KCI243" s="56"/>
      <c r="KCJ243" s="56"/>
      <c r="KCK243" s="56"/>
      <c r="KCL243" s="56"/>
      <c r="KCM243" s="56"/>
      <c r="KCN243" s="56"/>
      <c r="KCO243" s="56"/>
      <c r="KCP243" s="56"/>
      <c r="KCQ243" s="56"/>
      <c r="KCR243" s="56"/>
      <c r="KCS243" s="56"/>
      <c r="KCT243" s="56"/>
      <c r="KCU243" s="56"/>
      <c r="KCV243" s="56"/>
      <c r="KCW243" s="56"/>
      <c r="KCX243" s="56"/>
      <c r="KCY243" s="56"/>
      <c r="KCZ243" s="56"/>
      <c r="KDA243" s="56"/>
      <c r="KDB243" s="56"/>
      <c r="KDC243" s="56"/>
      <c r="KDD243" s="56"/>
      <c r="KDE243" s="56"/>
      <c r="KDF243" s="56"/>
      <c r="KDG243" s="56"/>
      <c r="KDH243" s="56"/>
      <c r="KDI243" s="56"/>
      <c r="KDJ243" s="56"/>
      <c r="KDK243" s="56"/>
      <c r="KDL243" s="56"/>
      <c r="KDM243" s="56"/>
      <c r="KDN243" s="56"/>
      <c r="KDO243" s="56"/>
      <c r="KDP243" s="56"/>
      <c r="KDQ243" s="56"/>
      <c r="KDR243" s="56"/>
      <c r="KDS243" s="56"/>
      <c r="KDT243" s="56"/>
      <c r="KDU243" s="56"/>
      <c r="KDV243" s="56"/>
      <c r="KDW243" s="56"/>
      <c r="KDX243" s="56"/>
      <c r="KDY243" s="56"/>
      <c r="KDZ243" s="56"/>
      <c r="KEA243" s="56"/>
      <c r="KEB243" s="56"/>
      <c r="KEC243" s="56"/>
      <c r="KED243" s="56"/>
      <c r="KEE243" s="56"/>
      <c r="KEF243" s="56"/>
      <c r="KEG243" s="56"/>
      <c r="KEH243" s="56"/>
      <c r="KEI243" s="56"/>
      <c r="KEJ243" s="56"/>
      <c r="KEK243" s="56"/>
      <c r="KEL243" s="56"/>
      <c r="KEM243" s="56"/>
      <c r="KEN243" s="56"/>
      <c r="KEO243" s="56"/>
      <c r="KEP243" s="56"/>
      <c r="KEQ243" s="56"/>
      <c r="KER243" s="56"/>
      <c r="KES243" s="56"/>
      <c r="KET243" s="56"/>
      <c r="KEU243" s="56"/>
      <c r="KEV243" s="56"/>
      <c r="KEW243" s="56"/>
      <c r="KEX243" s="56"/>
      <c r="KEY243" s="56"/>
      <c r="KEZ243" s="56"/>
      <c r="KFA243" s="56"/>
      <c r="KFB243" s="56"/>
      <c r="KFC243" s="56"/>
      <c r="KFD243" s="56"/>
      <c r="KFE243" s="56"/>
      <c r="KFF243" s="56"/>
      <c r="KFG243" s="56"/>
      <c r="KFH243" s="56"/>
      <c r="KFI243" s="56"/>
      <c r="KFJ243" s="56"/>
      <c r="KFK243" s="56"/>
      <c r="KFL243" s="56"/>
      <c r="KFM243" s="56"/>
      <c r="KFN243" s="56"/>
      <c r="KFO243" s="56"/>
      <c r="KFP243" s="56"/>
      <c r="KFQ243" s="56"/>
      <c r="KFR243" s="56"/>
      <c r="KFS243" s="56"/>
      <c r="KFT243" s="56"/>
      <c r="KFU243" s="56"/>
      <c r="KFV243" s="56"/>
      <c r="KFW243" s="56"/>
      <c r="KFX243" s="56"/>
      <c r="KFY243" s="56"/>
      <c r="KFZ243" s="56"/>
      <c r="KGA243" s="56"/>
      <c r="KGB243" s="56"/>
      <c r="KGC243" s="56"/>
      <c r="KGD243" s="56"/>
      <c r="KGE243" s="56"/>
      <c r="KGF243" s="56"/>
      <c r="KGG243" s="56"/>
      <c r="KGH243" s="56"/>
      <c r="KGI243" s="56"/>
      <c r="KGJ243" s="56"/>
      <c r="KGK243" s="56"/>
      <c r="KGL243" s="56"/>
      <c r="KGM243" s="56"/>
      <c r="KGN243" s="56"/>
      <c r="KGO243" s="56"/>
      <c r="KGP243" s="56"/>
      <c r="KGQ243" s="56"/>
      <c r="KGR243" s="56"/>
      <c r="KGS243" s="56"/>
      <c r="KGT243" s="56"/>
      <c r="KGU243" s="56"/>
      <c r="KGV243" s="56"/>
      <c r="KGW243" s="56"/>
      <c r="KGX243" s="56"/>
      <c r="KGY243" s="56"/>
      <c r="KGZ243" s="56"/>
      <c r="KHA243" s="56"/>
      <c r="KHB243" s="56"/>
      <c r="KHC243" s="56"/>
      <c r="KHD243" s="56"/>
      <c r="KHE243" s="56"/>
      <c r="KHF243" s="56"/>
      <c r="KHG243" s="56"/>
      <c r="KHH243" s="56"/>
      <c r="KHI243" s="56"/>
      <c r="KHJ243" s="56"/>
      <c r="KHK243" s="56"/>
      <c r="KHL243" s="56"/>
      <c r="KHM243" s="56"/>
      <c r="KHN243" s="56"/>
      <c r="KHO243" s="56"/>
      <c r="KHP243" s="56"/>
      <c r="KHQ243" s="56"/>
      <c r="KHR243" s="56"/>
      <c r="KHS243" s="56"/>
      <c r="KHT243" s="56"/>
      <c r="KHU243" s="56"/>
      <c r="KHV243" s="56"/>
      <c r="KHW243" s="56"/>
      <c r="KHX243" s="56"/>
      <c r="KHY243" s="56"/>
      <c r="KHZ243" s="56"/>
      <c r="KIA243" s="56"/>
      <c r="KIB243" s="56"/>
      <c r="KIC243" s="56"/>
      <c r="KID243" s="56"/>
      <c r="KIE243" s="56"/>
      <c r="KIF243" s="56"/>
      <c r="KIG243" s="56"/>
      <c r="KIH243" s="56"/>
      <c r="KII243" s="56"/>
      <c r="KIJ243" s="56"/>
      <c r="KIK243" s="56"/>
      <c r="KIL243" s="56"/>
      <c r="KIM243" s="56"/>
      <c r="KIN243" s="56"/>
      <c r="KIO243" s="56"/>
      <c r="KIP243" s="56"/>
      <c r="KIQ243" s="56"/>
      <c r="KIR243" s="56"/>
      <c r="KIS243" s="56"/>
      <c r="KIT243" s="56"/>
      <c r="KIU243" s="56"/>
      <c r="KIV243" s="56"/>
      <c r="KIW243" s="56"/>
      <c r="KIX243" s="56"/>
      <c r="KIY243" s="56"/>
      <c r="KIZ243" s="56"/>
      <c r="KJA243" s="56"/>
      <c r="KJB243" s="56"/>
      <c r="KJC243" s="56"/>
      <c r="KJD243" s="56"/>
      <c r="KJE243" s="56"/>
      <c r="KJF243" s="56"/>
      <c r="KJG243" s="56"/>
      <c r="KJH243" s="56"/>
      <c r="KJI243" s="56"/>
      <c r="KJJ243" s="56"/>
      <c r="KJK243" s="56"/>
      <c r="KJL243" s="56"/>
      <c r="KJM243" s="56"/>
      <c r="KJN243" s="56"/>
      <c r="KJO243" s="56"/>
      <c r="KJP243" s="56"/>
      <c r="KJQ243" s="56"/>
      <c r="KJR243" s="56"/>
      <c r="KJS243" s="56"/>
      <c r="KJT243" s="56"/>
      <c r="KJU243" s="56"/>
      <c r="KJV243" s="56"/>
      <c r="KJW243" s="56"/>
      <c r="KJX243" s="56"/>
      <c r="KJY243" s="56"/>
      <c r="KJZ243" s="56"/>
      <c r="KKA243" s="56"/>
      <c r="KKB243" s="56"/>
      <c r="KKC243" s="56"/>
      <c r="KKD243" s="56"/>
      <c r="KKE243" s="56"/>
      <c r="KKF243" s="56"/>
      <c r="KKG243" s="56"/>
      <c r="KKH243" s="56"/>
      <c r="KKI243" s="56"/>
      <c r="KKJ243" s="56"/>
      <c r="KKK243" s="56"/>
      <c r="KKL243" s="56"/>
      <c r="KKM243" s="56"/>
      <c r="KKN243" s="56"/>
      <c r="KKO243" s="56"/>
      <c r="KKP243" s="56"/>
      <c r="KKQ243" s="56"/>
      <c r="KKR243" s="56"/>
      <c r="KKS243" s="56"/>
      <c r="KKT243" s="56"/>
      <c r="KKU243" s="56"/>
      <c r="KKV243" s="56"/>
      <c r="KKW243" s="56"/>
      <c r="KKX243" s="56"/>
      <c r="KKY243" s="56"/>
      <c r="KKZ243" s="56"/>
      <c r="KLA243" s="56"/>
      <c r="KLB243" s="56"/>
      <c r="KLC243" s="56"/>
      <c r="KLD243" s="56"/>
      <c r="KLE243" s="56"/>
      <c r="KLF243" s="56"/>
      <c r="KLG243" s="56"/>
      <c r="KLH243" s="56"/>
      <c r="KLI243" s="56"/>
      <c r="KLJ243" s="56"/>
      <c r="KLK243" s="56"/>
      <c r="KLL243" s="56"/>
      <c r="KLM243" s="56"/>
      <c r="KLN243" s="56"/>
      <c r="KLO243" s="56"/>
      <c r="KLP243" s="56"/>
      <c r="KLQ243" s="56"/>
      <c r="KLR243" s="56"/>
      <c r="KLS243" s="56"/>
      <c r="KLT243" s="56"/>
      <c r="KLU243" s="56"/>
      <c r="KLV243" s="56"/>
      <c r="KLW243" s="56"/>
      <c r="KLX243" s="56"/>
      <c r="KLY243" s="56"/>
      <c r="KLZ243" s="56"/>
      <c r="KMA243" s="56"/>
      <c r="KMB243" s="56"/>
      <c r="KMC243" s="56"/>
      <c r="KMD243" s="56"/>
      <c r="KME243" s="56"/>
      <c r="KMF243" s="56"/>
      <c r="KMG243" s="56"/>
      <c r="KMH243" s="56"/>
      <c r="KMI243" s="56"/>
      <c r="KMJ243" s="56"/>
      <c r="KMK243" s="56"/>
      <c r="KML243" s="56"/>
      <c r="KMM243" s="56"/>
      <c r="KMN243" s="56"/>
      <c r="KMO243" s="56"/>
      <c r="KMP243" s="56"/>
      <c r="KMQ243" s="56"/>
      <c r="KMR243" s="56"/>
      <c r="KMS243" s="56"/>
      <c r="KMT243" s="56"/>
      <c r="KMU243" s="56"/>
      <c r="KMV243" s="56"/>
      <c r="KMW243" s="56"/>
      <c r="KMX243" s="56"/>
      <c r="KMY243" s="56"/>
      <c r="KMZ243" s="56"/>
      <c r="KNA243" s="56"/>
      <c r="KNB243" s="56"/>
      <c r="KNC243" s="56"/>
      <c r="KND243" s="56"/>
      <c r="KNE243" s="56"/>
      <c r="KNF243" s="56"/>
      <c r="KNG243" s="56"/>
      <c r="KNH243" s="56"/>
      <c r="KNI243" s="56"/>
      <c r="KNJ243" s="56"/>
      <c r="KNK243" s="56"/>
      <c r="KNL243" s="56"/>
      <c r="KNM243" s="56"/>
      <c r="KNN243" s="56"/>
      <c r="KNO243" s="56"/>
      <c r="KNP243" s="56"/>
      <c r="KNQ243" s="56"/>
      <c r="KNR243" s="56"/>
      <c r="KNS243" s="56"/>
      <c r="KNT243" s="56"/>
      <c r="KNU243" s="56"/>
      <c r="KNV243" s="56"/>
      <c r="KNW243" s="56"/>
      <c r="KNX243" s="56"/>
      <c r="KNY243" s="56"/>
      <c r="KNZ243" s="56"/>
      <c r="KOA243" s="56"/>
      <c r="KOB243" s="56"/>
      <c r="KOC243" s="56"/>
      <c r="KOD243" s="56"/>
      <c r="KOE243" s="56"/>
      <c r="KOF243" s="56"/>
      <c r="KOG243" s="56"/>
      <c r="KOH243" s="56"/>
      <c r="KOI243" s="56"/>
      <c r="KOJ243" s="56"/>
      <c r="KOK243" s="56"/>
      <c r="KOL243" s="56"/>
      <c r="KOM243" s="56"/>
      <c r="KON243" s="56"/>
      <c r="KOO243" s="56"/>
      <c r="KOP243" s="56"/>
      <c r="KOQ243" s="56"/>
      <c r="KOR243" s="56"/>
      <c r="KOS243" s="56"/>
      <c r="KOT243" s="56"/>
      <c r="KOU243" s="56"/>
      <c r="KOV243" s="56"/>
      <c r="KOW243" s="56"/>
      <c r="KOX243" s="56"/>
      <c r="KOY243" s="56"/>
      <c r="KOZ243" s="56"/>
      <c r="KPA243" s="56"/>
      <c r="KPB243" s="56"/>
      <c r="KPC243" s="56"/>
      <c r="KPD243" s="56"/>
      <c r="KPE243" s="56"/>
      <c r="KPF243" s="56"/>
      <c r="KPG243" s="56"/>
      <c r="KPH243" s="56"/>
      <c r="KPI243" s="56"/>
      <c r="KPJ243" s="56"/>
      <c r="KPK243" s="56"/>
      <c r="KPL243" s="56"/>
      <c r="KPM243" s="56"/>
      <c r="KPN243" s="56"/>
      <c r="KPO243" s="56"/>
      <c r="KPP243" s="56"/>
      <c r="KPQ243" s="56"/>
      <c r="KPR243" s="56"/>
      <c r="KPS243" s="56"/>
      <c r="KPT243" s="56"/>
      <c r="KPU243" s="56"/>
      <c r="KPV243" s="56"/>
      <c r="KPW243" s="56"/>
      <c r="KPX243" s="56"/>
      <c r="KPY243" s="56"/>
      <c r="KPZ243" s="56"/>
      <c r="KQA243" s="56"/>
      <c r="KQB243" s="56"/>
      <c r="KQC243" s="56"/>
      <c r="KQD243" s="56"/>
      <c r="KQE243" s="56"/>
      <c r="KQF243" s="56"/>
      <c r="KQG243" s="56"/>
      <c r="KQH243" s="56"/>
      <c r="KQI243" s="56"/>
      <c r="KQJ243" s="56"/>
      <c r="KQK243" s="56"/>
      <c r="KQL243" s="56"/>
      <c r="KQM243" s="56"/>
      <c r="KQN243" s="56"/>
      <c r="KQO243" s="56"/>
      <c r="KQP243" s="56"/>
      <c r="KQQ243" s="56"/>
      <c r="KQR243" s="56"/>
      <c r="KQS243" s="56"/>
      <c r="KQT243" s="56"/>
      <c r="KQU243" s="56"/>
      <c r="KQV243" s="56"/>
      <c r="KQW243" s="56"/>
      <c r="KQX243" s="56"/>
      <c r="KQY243" s="56"/>
      <c r="KQZ243" s="56"/>
      <c r="KRA243" s="56"/>
      <c r="KRB243" s="56"/>
      <c r="KRC243" s="56"/>
      <c r="KRD243" s="56"/>
      <c r="KRE243" s="56"/>
      <c r="KRF243" s="56"/>
      <c r="KRG243" s="56"/>
      <c r="KRH243" s="56"/>
      <c r="KRI243" s="56"/>
      <c r="KRJ243" s="56"/>
      <c r="KRK243" s="56"/>
      <c r="KRL243" s="56"/>
      <c r="KRM243" s="56"/>
      <c r="KRN243" s="56"/>
      <c r="KRO243" s="56"/>
      <c r="KRP243" s="56"/>
      <c r="KRQ243" s="56"/>
      <c r="KRR243" s="56"/>
      <c r="KRS243" s="56"/>
      <c r="KRT243" s="56"/>
      <c r="KRU243" s="56"/>
      <c r="KRV243" s="56"/>
      <c r="KRW243" s="56"/>
      <c r="KRX243" s="56"/>
      <c r="KRY243" s="56"/>
      <c r="KRZ243" s="56"/>
      <c r="KSA243" s="56"/>
      <c r="KSB243" s="56"/>
      <c r="KSC243" s="56"/>
      <c r="KSD243" s="56"/>
      <c r="KSE243" s="56"/>
      <c r="KSF243" s="56"/>
      <c r="KSG243" s="56"/>
      <c r="KSH243" s="56"/>
      <c r="KSI243" s="56"/>
      <c r="KSJ243" s="56"/>
      <c r="KSK243" s="56"/>
      <c r="KSL243" s="56"/>
      <c r="KSM243" s="56"/>
      <c r="KSN243" s="56"/>
      <c r="KSO243" s="56"/>
      <c r="KSP243" s="56"/>
      <c r="KSQ243" s="56"/>
      <c r="KSR243" s="56"/>
      <c r="KSS243" s="56"/>
      <c r="KST243" s="56"/>
      <c r="KSU243" s="56"/>
      <c r="KSV243" s="56"/>
      <c r="KSW243" s="56"/>
      <c r="KSX243" s="56"/>
      <c r="KSY243" s="56"/>
      <c r="KSZ243" s="56"/>
      <c r="KTA243" s="56"/>
      <c r="KTB243" s="56"/>
      <c r="KTC243" s="56"/>
      <c r="KTD243" s="56"/>
      <c r="KTE243" s="56"/>
      <c r="KTF243" s="56"/>
      <c r="KTG243" s="56"/>
      <c r="KTH243" s="56"/>
      <c r="KTI243" s="56"/>
      <c r="KTJ243" s="56"/>
      <c r="KTK243" s="56"/>
      <c r="KTL243" s="56"/>
      <c r="KTM243" s="56"/>
      <c r="KTN243" s="56"/>
      <c r="KTO243" s="56"/>
      <c r="KTP243" s="56"/>
      <c r="KTQ243" s="56"/>
      <c r="KTR243" s="56"/>
      <c r="KTS243" s="56"/>
      <c r="KTT243" s="56"/>
      <c r="KTU243" s="56"/>
      <c r="KTV243" s="56"/>
      <c r="KTW243" s="56"/>
      <c r="KTX243" s="56"/>
      <c r="KTY243" s="56"/>
      <c r="KTZ243" s="56"/>
      <c r="KUA243" s="56"/>
      <c r="KUB243" s="56"/>
      <c r="KUC243" s="56"/>
      <c r="KUD243" s="56"/>
      <c r="KUE243" s="56"/>
      <c r="KUF243" s="56"/>
      <c r="KUG243" s="56"/>
      <c r="KUH243" s="56"/>
      <c r="KUI243" s="56"/>
      <c r="KUJ243" s="56"/>
      <c r="KUK243" s="56"/>
      <c r="KUL243" s="56"/>
      <c r="KUM243" s="56"/>
      <c r="KUN243" s="56"/>
      <c r="KUO243" s="56"/>
      <c r="KUP243" s="56"/>
      <c r="KUQ243" s="56"/>
      <c r="KUR243" s="56"/>
      <c r="KUS243" s="56"/>
      <c r="KUT243" s="56"/>
      <c r="KUU243" s="56"/>
      <c r="KUV243" s="56"/>
      <c r="KUW243" s="56"/>
      <c r="KUX243" s="56"/>
      <c r="KUY243" s="56"/>
      <c r="KUZ243" s="56"/>
      <c r="KVA243" s="56"/>
      <c r="KVB243" s="56"/>
      <c r="KVC243" s="56"/>
      <c r="KVD243" s="56"/>
      <c r="KVE243" s="56"/>
      <c r="KVF243" s="56"/>
      <c r="KVG243" s="56"/>
      <c r="KVH243" s="56"/>
      <c r="KVI243" s="56"/>
      <c r="KVJ243" s="56"/>
      <c r="KVK243" s="56"/>
      <c r="KVL243" s="56"/>
      <c r="KVM243" s="56"/>
      <c r="KVN243" s="56"/>
      <c r="KVO243" s="56"/>
      <c r="KVP243" s="56"/>
      <c r="KVQ243" s="56"/>
      <c r="KVR243" s="56"/>
      <c r="KVS243" s="56"/>
      <c r="KVT243" s="56"/>
      <c r="KVU243" s="56"/>
      <c r="KVV243" s="56"/>
      <c r="KVW243" s="56"/>
      <c r="KVX243" s="56"/>
      <c r="KVY243" s="56"/>
      <c r="KVZ243" s="56"/>
      <c r="KWA243" s="56"/>
      <c r="KWB243" s="56"/>
      <c r="KWC243" s="56"/>
      <c r="KWD243" s="56"/>
      <c r="KWE243" s="56"/>
      <c r="KWF243" s="56"/>
      <c r="KWG243" s="56"/>
      <c r="KWH243" s="56"/>
      <c r="KWI243" s="56"/>
      <c r="KWJ243" s="56"/>
      <c r="KWK243" s="56"/>
      <c r="KWL243" s="56"/>
      <c r="KWM243" s="56"/>
      <c r="KWN243" s="56"/>
      <c r="KWO243" s="56"/>
      <c r="KWP243" s="56"/>
      <c r="KWQ243" s="56"/>
      <c r="KWR243" s="56"/>
      <c r="KWS243" s="56"/>
      <c r="KWT243" s="56"/>
      <c r="KWU243" s="56"/>
      <c r="KWV243" s="56"/>
      <c r="KWW243" s="56"/>
      <c r="KWX243" s="56"/>
      <c r="KWY243" s="56"/>
      <c r="KWZ243" s="56"/>
      <c r="KXA243" s="56"/>
      <c r="KXB243" s="56"/>
      <c r="KXC243" s="56"/>
      <c r="KXD243" s="56"/>
      <c r="KXE243" s="56"/>
      <c r="KXF243" s="56"/>
      <c r="KXG243" s="56"/>
      <c r="KXH243" s="56"/>
      <c r="KXI243" s="56"/>
      <c r="KXJ243" s="56"/>
      <c r="KXK243" s="56"/>
      <c r="KXL243" s="56"/>
      <c r="KXM243" s="56"/>
      <c r="KXN243" s="56"/>
      <c r="KXO243" s="56"/>
      <c r="KXP243" s="56"/>
      <c r="KXQ243" s="56"/>
      <c r="KXR243" s="56"/>
      <c r="KXS243" s="56"/>
      <c r="KXT243" s="56"/>
      <c r="KXU243" s="56"/>
      <c r="KXV243" s="56"/>
      <c r="KXW243" s="56"/>
      <c r="KXX243" s="56"/>
      <c r="KXY243" s="56"/>
      <c r="KXZ243" s="56"/>
      <c r="KYA243" s="56"/>
      <c r="KYB243" s="56"/>
      <c r="KYC243" s="56"/>
      <c r="KYD243" s="56"/>
      <c r="KYE243" s="56"/>
      <c r="KYF243" s="56"/>
      <c r="KYG243" s="56"/>
      <c r="KYH243" s="56"/>
      <c r="KYI243" s="56"/>
      <c r="KYJ243" s="56"/>
      <c r="KYK243" s="56"/>
      <c r="KYL243" s="56"/>
      <c r="KYM243" s="56"/>
      <c r="KYN243" s="56"/>
      <c r="KYO243" s="56"/>
      <c r="KYP243" s="56"/>
      <c r="KYQ243" s="56"/>
      <c r="KYR243" s="56"/>
      <c r="KYS243" s="56"/>
      <c r="KYT243" s="56"/>
      <c r="KYU243" s="56"/>
      <c r="KYV243" s="56"/>
      <c r="KYW243" s="56"/>
      <c r="KYX243" s="56"/>
      <c r="KYY243" s="56"/>
      <c r="KYZ243" s="56"/>
      <c r="KZA243" s="56"/>
      <c r="KZB243" s="56"/>
      <c r="KZC243" s="56"/>
      <c r="KZD243" s="56"/>
      <c r="KZE243" s="56"/>
      <c r="KZF243" s="56"/>
      <c r="KZG243" s="56"/>
      <c r="KZH243" s="56"/>
      <c r="KZI243" s="56"/>
      <c r="KZJ243" s="56"/>
      <c r="KZK243" s="56"/>
      <c r="KZL243" s="56"/>
      <c r="KZM243" s="56"/>
      <c r="KZN243" s="56"/>
      <c r="KZO243" s="56"/>
      <c r="KZP243" s="56"/>
      <c r="KZQ243" s="56"/>
      <c r="KZR243" s="56"/>
      <c r="KZS243" s="56"/>
      <c r="KZT243" s="56"/>
      <c r="KZU243" s="56"/>
      <c r="KZV243" s="56"/>
      <c r="KZW243" s="56"/>
      <c r="KZX243" s="56"/>
      <c r="KZY243" s="56"/>
      <c r="KZZ243" s="56"/>
      <c r="LAA243" s="56"/>
      <c r="LAB243" s="56"/>
      <c r="LAC243" s="56"/>
      <c r="LAD243" s="56"/>
      <c r="LAE243" s="56"/>
      <c r="LAF243" s="56"/>
      <c r="LAG243" s="56"/>
      <c r="LAH243" s="56"/>
      <c r="LAI243" s="56"/>
      <c r="LAJ243" s="56"/>
      <c r="LAK243" s="56"/>
      <c r="LAL243" s="56"/>
      <c r="LAM243" s="56"/>
      <c r="LAN243" s="56"/>
      <c r="LAO243" s="56"/>
      <c r="LAP243" s="56"/>
      <c r="LAQ243" s="56"/>
      <c r="LAR243" s="56"/>
      <c r="LAS243" s="56"/>
      <c r="LAT243" s="56"/>
      <c r="LAU243" s="56"/>
      <c r="LAV243" s="56"/>
      <c r="LAW243" s="56"/>
      <c r="LAX243" s="56"/>
      <c r="LAY243" s="56"/>
      <c r="LAZ243" s="56"/>
      <c r="LBA243" s="56"/>
      <c r="LBB243" s="56"/>
      <c r="LBC243" s="56"/>
      <c r="LBD243" s="56"/>
      <c r="LBE243" s="56"/>
      <c r="LBF243" s="56"/>
      <c r="LBG243" s="56"/>
      <c r="LBH243" s="56"/>
      <c r="LBI243" s="56"/>
      <c r="LBJ243" s="56"/>
      <c r="LBK243" s="56"/>
      <c r="LBL243" s="56"/>
      <c r="LBM243" s="56"/>
      <c r="LBN243" s="56"/>
      <c r="LBO243" s="56"/>
      <c r="LBP243" s="56"/>
      <c r="LBQ243" s="56"/>
      <c r="LBR243" s="56"/>
      <c r="LBS243" s="56"/>
      <c r="LBT243" s="56"/>
      <c r="LBU243" s="56"/>
      <c r="LBV243" s="56"/>
      <c r="LBW243" s="56"/>
      <c r="LBX243" s="56"/>
      <c r="LBY243" s="56"/>
      <c r="LBZ243" s="56"/>
      <c r="LCA243" s="56"/>
      <c r="LCB243" s="56"/>
      <c r="LCC243" s="56"/>
      <c r="LCD243" s="56"/>
      <c r="LCE243" s="56"/>
      <c r="LCF243" s="56"/>
      <c r="LCG243" s="56"/>
      <c r="LCH243" s="56"/>
      <c r="LCI243" s="56"/>
      <c r="LCJ243" s="56"/>
      <c r="LCK243" s="56"/>
      <c r="LCL243" s="56"/>
      <c r="LCM243" s="56"/>
      <c r="LCN243" s="56"/>
      <c r="LCO243" s="56"/>
      <c r="LCP243" s="56"/>
      <c r="LCQ243" s="56"/>
      <c r="LCR243" s="56"/>
      <c r="LCS243" s="56"/>
      <c r="LCT243" s="56"/>
      <c r="LCU243" s="56"/>
      <c r="LCV243" s="56"/>
      <c r="LCW243" s="56"/>
      <c r="LCX243" s="56"/>
      <c r="LCY243" s="56"/>
      <c r="LCZ243" s="56"/>
      <c r="LDA243" s="56"/>
      <c r="LDB243" s="56"/>
      <c r="LDC243" s="56"/>
      <c r="LDD243" s="56"/>
      <c r="LDE243" s="56"/>
      <c r="LDF243" s="56"/>
      <c r="LDG243" s="56"/>
      <c r="LDH243" s="56"/>
      <c r="LDI243" s="56"/>
      <c r="LDJ243" s="56"/>
      <c r="LDK243" s="56"/>
      <c r="LDL243" s="56"/>
      <c r="LDM243" s="56"/>
      <c r="LDN243" s="56"/>
      <c r="LDO243" s="56"/>
      <c r="LDP243" s="56"/>
      <c r="LDQ243" s="56"/>
      <c r="LDR243" s="56"/>
      <c r="LDS243" s="56"/>
      <c r="LDT243" s="56"/>
      <c r="LDU243" s="56"/>
      <c r="LDV243" s="56"/>
      <c r="LDW243" s="56"/>
      <c r="LDX243" s="56"/>
      <c r="LDY243" s="56"/>
      <c r="LDZ243" s="56"/>
      <c r="LEA243" s="56"/>
      <c r="LEB243" s="56"/>
      <c r="LEC243" s="56"/>
      <c r="LED243" s="56"/>
      <c r="LEE243" s="56"/>
      <c r="LEF243" s="56"/>
      <c r="LEG243" s="56"/>
      <c r="LEH243" s="56"/>
      <c r="LEI243" s="56"/>
      <c r="LEJ243" s="56"/>
      <c r="LEK243" s="56"/>
      <c r="LEL243" s="56"/>
      <c r="LEM243" s="56"/>
      <c r="LEN243" s="56"/>
      <c r="LEO243" s="56"/>
      <c r="LEP243" s="56"/>
      <c r="LEQ243" s="56"/>
      <c r="LER243" s="56"/>
      <c r="LES243" s="56"/>
      <c r="LET243" s="56"/>
      <c r="LEU243" s="56"/>
      <c r="LEV243" s="56"/>
      <c r="LEW243" s="56"/>
      <c r="LEX243" s="56"/>
      <c r="LEY243" s="56"/>
      <c r="LEZ243" s="56"/>
      <c r="LFA243" s="56"/>
      <c r="LFB243" s="56"/>
      <c r="LFC243" s="56"/>
      <c r="LFD243" s="56"/>
      <c r="LFE243" s="56"/>
      <c r="LFF243" s="56"/>
      <c r="LFG243" s="56"/>
      <c r="LFH243" s="56"/>
      <c r="LFI243" s="56"/>
      <c r="LFJ243" s="56"/>
      <c r="LFK243" s="56"/>
      <c r="LFL243" s="56"/>
      <c r="LFM243" s="56"/>
      <c r="LFN243" s="56"/>
      <c r="LFO243" s="56"/>
      <c r="LFP243" s="56"/>
      <c r="LFQ243" s="56"/>
      <c r="LFR243" s="56"/>
      <c r="LFS243" s="56"/>
      <c r="LFT243" s="56"/>
      <c r="LFU243" s="56"/>
      <c r="LFV243" s="56"/>
      <c r="LFW243" s="56"/>
      <c r="LFX243" s="56"/>
      <c r="LFY243" s="56"/>
      <c r="LFZ243" s="56"/>
      <c r="LGA243" s="56"/>
      <c r="LGB243" s="56"/>
      <c r="LGC243" s="56"/>
      <c r="LGD243" s="56"/>
      <c r="LGE243" s="56"/>
      <c r="LGF243" s="56"/>
      <c r="LGG243" s="56"/>
      <c r="LGH243" s="56"/>
      <c r="LGI243" s="56"/>
      <c r="LGJ243" s="56"/>
      <c r="LGK243" s="56"/>
      <c r="LGL243" s="56"/>
      <c r="LGM243" s="56"/>
      <c r="LGN243" s="56"/>
      <c r="LGO243" s="56"/>
      <c r="LGP243" s="56"/>
      <c r="LGQ243" s="56"/>
      <c r="LGR243" s="56"/>
      <c r="LGS243" s="56"/>
      <c r="LGT243" s="56"/>
      <c r="LGU243" s="56"/>
      <c r="LGV243" s="56"/>
      <c r="LGW243" s="56"/>
      <c r="LGX243" s="56"/>
      <c r="LGY243" s="56"/>
      <c r="LGZ243" s="56"/>
      <c r="LHA243" s="56"/>
      <c r="LHB243" s="56"/>
      <c r="LHC243" s="56"/>
      <c r="LHD243" s="56"/>
      <c r="LHE243" s="56"/>
      <c r="LHF243" s="56"/>
      <c r="LHG243" s="56"/>
      <c r="LHH243" s="56"/>
      <c r="LHI243" s="56"/>
      <c r="LHJ243" s="56"/>
      <c r="LHK243" s="56"/>
      <c r="LHL243" s="56"/>
      <c r="LHM243" s="56"/>
      <c r="LHN243" s="56"/>
      <c r="LHO243" s="56"/>
      <c r="LHP243" s="56"/>
      <c r="LHQ243" s="56"/>
      <c r="LHR243" s="56"/>
      <c r="LHS243" s="56"/>
      <c r="LHT243" s="56"/>
      <c r="LHU243" s="56"/>
      <c r="LHV243" s="56"/>
      <c r="LHW243" s="56"/>
      <c r="LHX243" s="56"/>
      <c r="LHY243" s="56"/>
      <c r="LHZ243" s="56"/>
      <c r="LIA243" s="56"/>
      <c r="LIB243" s="56"/>
      <c r="LIC243" s="56"/>
      <c r="LID243" s="56"/>
      <c r="LIE243" s="56"/>
      <c r="LIF243" s="56"/>
      <c r="LIG243" s="56"/>
      <c r="LIH243" s="56"/>
      <c r="LII243" s="56"/>
      <c r="LIJ243" s="56"/>
      <c r="LIK243" s="56"/>
      <c r="LIL243" s="56"/>
      <c r="LIM243" s="56"/>
      <c r="LIN243" s="56"/>
      <c r="LIO243" s="56"/>
      <c r="LIP243" s="56"/>
      <c r="LIQ243" s="56"/>
      <c r="LIR243" s="56"/>
      <c r="LIS243" s="56"/>
      <c r="LIT243" s="56"/>
      <c r="LIU243" s="56"/>
      <c r="LIV243" s="56"/>
      <c r="LIW243" s="56"/>
      <c r="LIX243" s="56"/>
      <c r="LIY243" s="56"/>
      <c r="LIZ243" s="56"/>
      <c r="LJA243" s="56"/>
      <c r="LJB243" s="56"/>
      <c r="LJC243" s="56"/>
      <c r="LJD243" s="56"/>
      <c r="LJE243" s="56"/>
      <c r="LJF243" s="56"/>
      <c r="LJG243" s="56"/>
      <c r="LJH243" s="56"/>
      <c r="LJI243" s="56"/>
      <c r="LJJ243" s="56"/>
      <c r="LJK243" s="56"/>
      <c r="LJL243" s="56"/>
      <c r="LJM243" s="56"/>
      <c r="LJN243" s="56"/>
      <c r="LJO243" s="56"/>
      <c r="LJP243" s="56"/>
      <c r="LJQ243" s="56"/>
      <c r="LJR243" s="56"/>
      <c r="LJS243" s="56"/>
      <c r="LJT243" s="56"/>
      <c r="LJU243" s="56"/>
      <c r="LJV243" s="56"/>
      <c r="LJW243" s="56"/>
      <c r="LJX243" s="56"/>
      <c r="LJY243" s="56"/>
      <c r="LJZ243" s="56"/>
      <c r="LKA243" s="56"/>
      <c r="LKB243" s="56"/>
      <c r="LKC243" s="56"/>
      <c r="LKD243" s="56"/>
      <c r="LKE243" s="56"/>
      <c r="LKF243" s="56"/>
      <c r="LKG243" s="56"/>
      <c r="LKH243" s="56"/>
      <c r="LKI243" s="56"/>
      <c r="LKJ243" s="56"/>
      <c r="LKK243" s="56"/>
      <c r="LKL243" s="56"/>
      <c r="LKM243" s="56"/>
      <c r="LKN243" s="56"/>
      <c r="LKO243" s="56"/>
      <c r="LKP243" s="56"/>
      <c r="LKQ243" s="56"/>
      <c r="LKR243" s="56"/>
      <c r="LKS243" s="56"/>
      <c r="LKT243" s="56"/>
      <c r="LKU243" s="56"/>
      <c r="LKV243" s="56"/>
      <c r="LKW243" s="56"/>
      <c r="LKX243" s="56"/>
      <c r="LKY243" s="56"/>
      <c r="LKZ243" s="56"/>
      <c r="LLA243" s="56"/>
      <c r="LLB243" s="56"/>
      <c r="LLC243" s="56"/>
      <c r="LLD243" s="56"/>
      <c r="LLE243" s="56"/>
      <c r="LLF243" s="56"/>
      <c r="LLG243" s="56"/>
      <c r="LLH243" s="56"/>
      <c r="LLI243" s="56"/>
      <c r="LLJ243" s="56"/>
      <c r="LLK243" s="56"/>
      <c r="LLL243" s="56"/>
      <c r="LLM243" s="56"/>
      <c r="LLN243" s="56"/>
      <c r="LLO243" s="56"/>
      <c r="LLP243" s="56"/>
      <c r="LLQ243" s="56"/>
      <c r="LLR243" s="56"/>
      <c r="LLS243" s="56"/>
      <c r="LLT243" s="56"/>
      <c r="LLU243" s="56"/>
      <c r="LLV243" s="56"/>
      <c r="LLW243" s="56"/>
      <c r="LLX243" s="56"/>
      <c r="LLY243" s="56"/>
      <c r="LLZ243" s="56"/>
      <c r="LMA243" s="56"/>
      <c r="LMB243" s="56"/>
      <c r="LMC243" s="56"/>
      <c r="LMD243" s="56"/>
      <c r="LME243" s="56"/>
      <c r="LMF243" s="56"/>
      <c r="LMG243" s="56"/>
      <c r="LMH243" s="56"/>
      <c r="LMI243" s="56"/>
      <c r="LMJ243" s="56"/>
      <c r="LMK243" s="56"/>
      <c r="LML243" s="56"/>
      <c r="LMM243" s="56"/>
      <c r="LMN243" s="56"/>
      <c r="LMO243" s="56"/>
      <c r="LMP243" s="56"/>
      <c r="LMQ243" s="56"/>
      <c r="LMR243" s="56"/>
      <c r="LMS243" s="56"/>
      <c r="LMT243" s="56"/>
      <c r="LMU243" s="56"/>
      <c r="LMV243" s="56"/>
      <c r="LMW243" s="56"/>
      <c r="LMX243" s="56"/>
      <c r="LMY243" s="56"/>
      <c r="LMZ243" s="56"/>
      <c r="LNA243" s="56"/>
      <c r="LNB243" s="56"/>
      <c r="LNC243" s="56"/>
      <c r="LND243" s="56"/>
      <c r="LNE243" s="56"/>
      <c r="LNF243" s="56"/>
      <c r="LNG243" s="56"/>
      <c r="LNH243" s="56"/>
      <c r="LNI243" s="56"/>
      <c r="LNJ243" s="56"/>
      <c r="LNK243" s="56"/>
      <c r="LNL243" s="56"/>
      <c r="LNM243" s="56"/>
      <c r="LNN243" s="56"/>
      <c r="LNO243" s="56"/>
      <c r="LNP243" s="56"/>
      <c r="LNQ243" s="56"/>
      <c r="LNR243" s="56"/>
      <c r="LNS243" s="56"/>
      <c r="LNT243" s="56"/>
      <c r="LNU243" s="56"/>
      <c r="LNV243" s="56"/>
      <c r="LNW243" s="56"/>
      <c r="LNX243" s="56"/>
      <c r="LNY243" s="56"/>
      <c r="LNZ243" s="56"/>
      <c r="LOA243" s="56"/>
      <c r="LOB243" s="56"/>
      <c r="LOC243" s="56"/>
      <c r="LOD243" s="56"/>
      <c r="LOE243" s="56"/>
      <c r="LOF243" s="56"/>
      <c r="LOG243" s="56"/>
      <c r="LOH243" s="56"/>
      <c r="LOI243" s="56"/>
      <c r="LOJ243" s="56"/>
      <c r="LOK243" s="56"/>
      <c r="LOL243" s="56"/>
      <c r="LOM243" s="56"/>
      <c r="LON243" s="56"/>
      <c r="LOO243" s="56"/>
      <c r="LOP243" s="56"/>
      <c r="LOQ243" s="56"/>
      <c r="LOR243" s="56"/>
      <c r="LOS243" s="56"/>
      <c r="LOT243" s="56"/>
      <c r="LOU243" s="56"/>
      <c r="LOV243" s="56"/>
      <c r="LOW243" s="56"/>
      <c r="LOX243" s="56"/>
      <c r="LOY243" s="56"/>
      <c r="LOZ243" s="56"/>
      <c r="LPA243" s="56"/>
      <c r="LPB243" s="56"/>
      <c r="LPC243" s="56"/>
      <c r="LPD243" s="56"/>
      <c r="LPE243" s="56"/>
      <c r="LPF243" s="56"/>
      <c r="LPG243" s="56"/>
      <c r="LPH243" s="56"/>
      <c r="LPI243" s="56"/>
      <c r="LPJ243" s="56"/>
      <c r="LPK243" s="56"/>
      <c r="LPL243" s="56"/>
      <c r="LPM243" s="56"/>
      <c r="LPN243" s="56"/>
      <c r="LPO243" s="56"/>
      <c r="LPP243" s="56"/>
      <c r="LPQ243" s="56"/>
      <c r="LPR243" s="56"/>
      <c r="LPS243" s="56"/>
      <c r="LPT243" s="56"/>
      <c r="LPU243" s="56"/>
      <c r="LPV243" s="56"/>
      <c r="LPW243" s="56"/>
      <c r="LPX243" s="56"/>
      <c r="LPY243" s="56"/>
      <c r="LPZ243" s="56"/>
      <c r="LQA243" s="56"/>
      <c r="LQB243" s="56"/>
      <c r="LQC243" s="56"/>
      <c r="LQD243" s="56"/>
      <c r="LQE243" s="56"/>
      <c r="LQF243" s="56"/>
      <c r="LQG243" s="56"/>
      <c r="LQH243" s="56"/>
      <c r="LQI243" s="56"/>
      <c r="LQJ243" s="56"/>
      <c r="LQK243" s="56"/>
      <c r="LQL243" s="56"/>
      <c r="LQM243" s="56"/>
      <c r="LQN243" s="56"/>
      <c r="LQO243" s="56"/>
      <c r="LQP243" s="56"/>
      <c r="LQQ243" s="56"/>
      <c r="LQR243" s="56"/>
      <c r="LQS243" s="56"/>
      <c r="LQT243" s="56"/>
      <c r="LQU243" s="56"/>
      <c r="LQV243" s="56"/>
      <c r="LQW243" s="56"/>
      <c r="LQX243" s="56"/>
      <c r="LQY243" s="56"/>
      <c r="LQZ243" s="56"/>
      <c r="LRA243" s="56"/>
      <c r="LRB243" s="56"/>
      <c r="LRC243" s="56"/>
      <c r="LRD243" s="56"/>
      <c r="LRE243" s="56"/>
      <c r="LRF243" s="56"/>
      <c r="LRG243" s="56"/>
      <c r="LRH243" s="56"/>
      <c r="LRI243" s="56"/>
      <c r="LRJ243" s="56"/>
      <c r="LRK243" s="56"/>
      <c r="LRL243" s="56"/>
      <c r="LRM243" s="56"/>
      <c r="LRN243" s="56"/>
      <c r="LRO243" s="56"/>
      <c r="LRP243" s="56"/>
      <c r="LRQ243" s="56"/>
      <c r="LRR243" s="56"/>
      <c r="LRS243" s="56"/>
      <c r="LRT243" s="56"/>
      <c r="LRU243" s="56"/>
      <c r="LRV243" s="56"/>
      <c r="LRW243" s="56"/>
      <c r="LRX243" s="56"/>
      <c r="LRY243" s="56"/>
      <c r="LRZ243" s="56"/>
      <c r="LSA243" s="56"/>
      <c r="LSB243" s="56"/>
      <c r="LSC243" s="56"/>
      <c r="LSD243" s="56"/>
      <c r="LSE243" s="56"/>
      <c r="LSF243" s="56"/>
      <c r="LSG243" s="56"/>
      <c r="LSH243" s="56"/>
      <c r="LSI243" s="56"/>
      <c r="LSJ243" s="56"/>
      <c r="LSK243" s="56"/>
      <c r="LSL243" s="56"/>
      <c r="LSM243" s="56"/>
      <c r="LSN243" s="56"/>
      <c r="LSO243" s="56"/>
      <c r="LSP243" s="56"/>
      <c r="LSQ243" s="56"/>
      <c r="LSR243" s="56"/>
      <c r="LSS243" s="56"/>
      <c r="LST243" s="56"/>
      <c r="LSU243" s="56"/>
      <c r="LSV243" s="56"/>
      <c r="LSW243" s="56"/>
      <c r="LSX243" s="56"/>
      <c r="LSY243" s="56"/>
      <c r="LSZ243" s="56"/>
      <c r="LTA243" s="56"/>
      <c r="LTB243" s="56"/>
      <c r="LTC243" s="56"/>
      <c r="LTD243" s="56"/>
      <c r="LTE243" s="56"/>
      <c r="LTF243" s="56"/>
      <c r="LTG243" s="56"/>
      <c r="LTH243" s="56"/>
      <c r="LTI243" s="56"/>
      <c r="LTJ243" s="56"/>
      <c r="LTK243" s="56"/>
      <c r="LTL243" s="56"/>
      <c r="LTM243" s="56"/>
      <c r="LTN243" s="56"/>
      <c r="LTO243" s="56"/>
      <c r="LTP243" s="56"/>
      <c r="LTQ243" s="56"/>
      <c r="LTR243" s="56"/>
      <c r="LTS243" s="56"/>
      <c r="LTT243" s="56"/>
      <c r="LTU243" s="56"/>
      <c r="LTV243" s="56"/>
      <c r="LTW243" s="56"/>
      <c r="LTX243" s="56"/>
      <c r="LTY243" s="56"/>
      <c r="LTZ243" s="56"/>
      <c r="LUA243" s="56"/>
      <c r="LUB243" s="56"/>
      <c r="LUC243" s="56"/>
      <c r="LUD243" s="56"/>
      <c r="LUE243" s="56"/>
      <c r="LUF243" s="56"/>
      <c r="LUG243" s="56"/>
      <c r="LUH243" s="56"/>
      <c r="LUI243" s="56"/>
      <c r="LUJ243" s="56"/>
      <c r="LUK243" s="56"/>
      <c r="LUL243" s="56"/>
      <c r="LUM243" s="56"/>
      <c r="LUN243" s="56"/>
      <c r="LUO243" s="56"/>
      <c r="LUP243" s="56"/>
      <c r="LUQ243" s="56"/>
      <c r="LUR243" s="56"/>
      <c r="LUS243" s="56"/>
      <c r="LUT243" s="56"/>
      <c r="LUU243" s="56"/>
      <c r="LUV243" s="56"/>
      <c r="LUW243" s="56"/>
      <c r="LUX243" s="56"/>
      <c r="LUY243" s="56"/>
      <c r="LUZ243" s="56"/>
      <c r="LVA243" s="56"/>
      <c r="LVB243" s="56"/>
      <c r="LVC243" s="56"/>
      <c r="LVD243" s="56"/>
      <c r="LVE243" s="56"/>
      <c r="LVF243" s="56"/>
      <c r="LVG243" s="56"/>
      <c r="LVH243" s="56"/>
      <c r="LVI243" s="56"/>
      <c r="LVJ243" s="56"/>
      <c r="LVK243" s="56"/>
      <c r="LVL243" s="56"/>
      <c r="LVM243" s="56"/>
      <c r="LVN243" s="56"/>
      <c r="LVO243" s="56"/>
      <c r="LVP243" s="56"/>
      <c r="LVQ243" s="56"/>
      <c r="LVR243" s="56"/>
      <c r="LVS243" s="56"/>
      <c r="LVT243" s="56"/>
      <c r="LVU243" s="56"/>
      <c r="LVV243" s="56"/>
      <c r="LVW243" s="56"/>
      <c r="LVX243" s="56"/>
      <c r="LVY243" s="56"/>
      <c r="LVZ243" s="56"/>
      <c r="LWA243" s="56"/>
      <c r="LWB243" s="56"/>
      <c r="LWC243" s="56"/>
      <c r="LWD243" s="56"/>
      <c r="LWE243" s="56"/>
      <c r="LWF243" s="56"/>
      <c r="LWG243" s="56"/>
      <c r="LWH243" s="56"/>
      <c r="LWI243" s="56"/>
      <c r="LWJ243" s="56"/>
      <c r="LWK243" s="56"/>
      <c r="LWL243" s="56"/>
      <c r="LWM243" s="56"/>
      <c r="LWN243" s="56"/>
      <c r="LWO243" s="56"/>
      <c r="LWP243" s="56"/>
      <c r="LWQ243" s="56"/>
      <c r="LWR243" s="56"/>
      <c r="LWS243" s="56"/>
      <c r="LWT243" s="56"/>
      <c r="LWU243" s="56"/>
      <c r="LWV243" s="56"/>
      <c r="LWW243" s="56"/>
      <c r="LWX243" s="56"/>
      <c r="LWY243" s="56"/>
      <c r="LWZ243" s="56"/>
      <c r="LXA243" s="56"/>
      <c r="LXB243" s="56"/>
      <c r="LXC243" s="56"/>
      <c r="LXD243" s="56"/>
      <c r="LXE243" s="56"/>
      <c r="LXF243" s="56"/>
      <c r="LXG243" s="56"/>
      <c r="LXH243" s="56"/>
      <c r="LXI243" s="56"/>
      <c r="LXJ243" s="56"/>
      <c r="LXK243" s="56"/>
      <c r="LXL243" s="56"/>
      <c r="LXM243" s="56"/>
      <c r="LXN243" s="56"/>
      <c r="LXO243" s="56"/>
      <c r="LXP243" s="56"/>
      <c r="LXQ243" s="56"/>
      <c r="LXR243" s="56"/>
      <c r="LXS243" s="56"/>
      <c r="LXT243" s="56"/>
      <c r="LXU243" s="56"/>
      <c r="LXV243" s="56"/>
      <c r="LXW243" s="56"/>
      <c r="LXX243" s="56"/>
      <c r="LXY243" s="56"/>
      <c r="LXZ243" s="56"/>
      <c r="LYA243" s="56"/>
      <c r="LYB243" s="56"/>
      <c r="LYC243" s="56"/>
      <c r="LYD243" s="56"/>
      <c r="LYE243" s="56"/>
      <c r="LYF243" s="56"/>
      <c r="LYG243" s="56"/>
      <c r="LYH243" s="56"/>
      <c r="LYI243" s="56"/>
      <c r="LYJ243" s="56"/>
      <c r="LYK243" s="56"/>
      <c r="LYL243" s="56"/>
      <c r="LYM243" s="56"/>
      <c r="LYN243" s="56"/>
      <c r="LYO243" s="56"/>
      <c r="LYP243" s="56"/>
      <c r="LYQ243" s="56"/>
      <c r="LYR243" s="56"/>
      <c r="LYS243" s="56"/>
      <c r="LYT243" s="56"/>
      <c r="LYU243" s="56"/>
      <c r="LYV243" s="56"/>
      <c r="LYW243" s="56"/>
      <c r="LYX243" s="56"/>
      <c r="LYY243" s="56"/>
      <c r="LYZ243" s="56"/>
      <c r="LZA243" s="56"/>
      <c r="LZB243" s="56"/>
      <c r="LZC243" s="56"/>
      <c r="LZD243" s="56"/>
      <c r="LZE243" s="56"/>
      <c r="LZF243" s="56"/>
      <c r="LZG243" s="56"/>
      <c r="LZH243" s="56"/>
      <c r="LZI243" s="56"/>
      <c r="LZJ243" s="56"/>
      <c r="LZK243" s="56"/>
      <c r="LZL243" s="56"/>
      <c r="LZM243" s="56"/>
      <c r="LZN243" s="56"/>
      <c r="LZO243" s="56"/>
      <c r="LZP243" s="56"/>
      <c r="LZQ243" s="56"/>
      <c r="LZR243" s="56"/>
      <c r="LZS243" s="56"/>
      <c r="LZT243" s="56"/>
      <c r="LZU243" s="56"/>
      <c r="LZV243" s="56"/>
      <c r="LZW243" s="56"/>
      <c r="LZX243" s="56"/>
      <c r="LZY243" s="56"/>
      <c r="LZZ243" s="56"/>
      <c r="MAA243" s="56"/>
      <c r="MAB243" s="56"/>
      <c r="MAC243" s="56"/>
      <c r="MAD243" s="56"/>
      <c r="MAE243" s="56"/>
      <c r="MAF243" s="56"/>
      <c r="MAG243" s="56"/>
      <c r="MAH243" s="56"/>
      <c r="MAI243" s="56"/>
      <c r="MAJ243" s="56"/>
      <c r="MAK243" s="56"/>
      <c r="MAL243" s="56"/>
      <c r="MAM243" s="56"/>
      <c r="MAN243" s="56"/>
      <c r="MAO243" s="56"/>
      <c r="MAP243" s="56"/>
      <c r="MAQ243" s="56"/>
      <c r="MAR243" s="56"/>
      <c r="MAS243" s="56"/>
      <c r="MAT243" s="56"/>
      <c r="MAU243" s="56"/>
      <c r="MAV243" s="56"/>
      <c r="MAW243" s="56"/>
      <c r="MAX243" s="56"/>
      <c r="MAY243" s="56"/>
      <c r="MAZ243" s="56"/>
      <c r="MBA243" s="56"/>
      <c r="MBB243" s="56"/>
      <c r="MBC243" s="56"/>
      <c r="MBD243" s="56"/>
      <c r="MBE243" s="56"/>
      <c r="MBF243" s="56"/>
      <c r="MBG243" s="56"/>
      <c r="MBH243" s="56"/>
      <c r="MBI243" s="56"/>
      <c r="MBJ243" s="56"/>
      <c r="MBK243" s="56"/>
      <c r="MBL243" s="56"/>
      <c r="MBM243" s="56"/>
      <c r="MBN243" s="56"/>
      <c r="MBO243" s="56"/>
      <c r="MBP243" s="56"/>
      <c r="MBQ243" s="56"/>
      <c r="MBR243" s="56"/>
      <c r="MBS243" s="56"/>
      <c r="MBT243" s="56"/>
      <c r="MBU243" s="56"/>
      <c r="MBV243" s="56"/>
      <c r="MBW243" s="56"/>
      <c r="MBX243" s="56"/>
      <c r="MBY243" s="56"/>
      <c r="MBZ243" s="56"/>
      <c r="MCA243" s="56"/>
      <c r="MCB243" s="56"/>
      <c r="MCC243" s="56"/>
      <c r="MCD243" s="56"/>
      <c r="MCE243" s="56"/>
      <c r="MCF243" s="56"/>
      <c r="MCG243" s="56"/>
      <c r="MCH243" s="56"/>
      <c r="MCI243" s="56"/>
      <c r="MCJ243" s="56"/>
      <c r="MCK243" s="56"/>
      <c r="MCL243" s="56"/>
      <c r="MCM243" s="56"/>
      <c r="MCN243" s="56"/>
      <c r="MCO243" s="56"/>
      <c r="MCP243" s="56"/>
      <c r="MCQ243" s="56"/>
      <c r="MCR243" s="56"/>
      <c r="MCS243" s="56"/>
      <c r="MCT243" s="56"/>
      <c r="MCU243" s="56"/>
      <c r="MCV243" s="56"/>
      <c r="MCW243" s="56"/>
      <c r="MCX243" s="56"/>
      <c r="MCY243" s="56"/>
      <c r="MCZ243" s="56"/>
      <c r="MDA243" s="56"/>
      <c r="MDB243" s="56"/>
      <c r="MDC243" s="56"/>
      <c r="MDD243" s="56"/>
      <c r="MDE243" s="56"/>
      <c r="MDF243" s="56"/>
      <c r="MDG243" s="56"/>
      <c r="MDH243" s="56"/>
      <c r="MDI243" s="56"/>
      <c r="MDJ243" s="56"/>
      <c r="MDK243" s="56"/>
      <c r="MDL243" s="56"/>
      <c r="MDM243" s="56"/>
      <c r="MDN243" s="56"/>
      <c r="MDO243" s="56"/>
      <c r="MDP243" s="56"/>
      <c r="MDQ243" s="56"/>
      <c r="MDR243" s="56"/>
      <c r="MDS243" s="56"/>
      <c r="MDT243" s="56"/>
      <c r="MDU243" s="56"/>
      <c r="MDV243" s="56"/>
      <c r="MDW243" s="56"/>
      <c r="MDX243" s="56"/>
      <c r="MDY243" s="56"/>
      <c r="MDZ243" s="56"/>
      <c r="MEA243" s="56"/>
      <c r="MEB243" s="56"/>
      <c r="MEC243" s="56"/>
      <c r="MED243" s="56"/>
      <c r="MEE243" s="56"/>
      <c r="MEF243" s="56"/>
      <c r="MEG243" s="56"/>
      <c r="MEH243" s="56"/>
      <c r="MEI243" s="56"/>
      <c r="MEJ243" s="56"/>
      <c r="MEK243" s="56"/>
      <c r="MEL243" s="56"/>
      <c r="MEM243" s="56"/>
      <c r="MEN243" s="56"/>
      <c r="MEO243" s="56"/>
      <c r="MEP243" s="56"/>
      <c r="MEQ243" s="56"/>
      <c r="MER243" s="56"/>
      <c r="MES243" s="56"/>
      <c r="MET243" s="56"/>
      <c r="MEU243" s="56"/>
      <c r="MEV243" s="56"/>
      <c r="MEW243" s="56"/>
      <c r="MEX243" s="56"/>
      <c r="MEY243" s="56"/>
      <c r="MEZ243" s="56"/>
      <c r="MFA243" s="56"/>
      <c r="MFB243" s="56"/>
      <c r="MFC243" s="56"/>
      <c r="MFD243" s="56"/>
      <c r="MFE243" s="56"/>
      <c r="MFF243" s="56"/>
      <c r="MFG243" s="56"/>
      <c r="MFH243" s="56"/>
      <c r="MFI243" s="56"/>
      <c r="MFJ243" s="56"/>
      <c r="MFK243" s="56"/>
      <c r="MFL243" s="56"/>
      <c r="MFM243" s="56"/>
      <c r="MFN243" s="56"/>
      <c r="MFO243" s="56"/>
      <c r="MFP243" s="56"/>
      <c r="MFQ243" s="56"/>
      <c r="MFR243" s="56"/>
      <c r="MFS243" s="56"/>
      <c r="MFT243" s="56"/>
      <c r="MFU243" s="56"/>
      <c r="MFV243" s="56"/>
      <c r="MFW243" s="56"/>
      <c r="MFX243" s="56"/>
      <c r="MFY243" s="56"/>
      <c r="MFZ243" s="56"/>
      <c r="MGA243" s="56"/>
      <c r="MGB243" s="56"/>
      <c r="MGC243" s="56"/>
      <c r="MGD243" s="56"/>
      <c r="MGE243" s="56"/>
      <c r="MGF243" s="56"/>
      <c r="MGG243" s="56"/>
      <c r="MGH243" s="56"/>
      <c r="MGI243" s="56"/>
      <c r="MGJ243" s="56"/>
      <c r="MGK243" s="56"/>
      <c r="MGL243" s="56"/>
      <c r="MGM243" s="56"/>
      <c r="MGN243" s="56"/>
      <c r="MGO243" s="56"/>
      <c r="MGP243" s="56"/>
      <c r="MGQ243" s="56"/>
      <c r="MGR243" s="56"/>
      <c r="MGS243" s="56"/>
      <c r="MGT243" s="56"/>
      <c r="MGU243" s="56"/>
      <c r="MGV243" s="56"/>
      <c r="MGW243" s="56"/>
      <c r="MGX243" s="56"/>
      <c r="MGY243" s="56"/>
      <c r="MGZ243" s="56"/>
      <c r="MHA243" s="56"/>
      <c r="MHB243" s="56"/>
      <c r="MHC243" s="56"/>
      <c r="MHD243" s="56"/>
      <c r="MHE243" s="56"/>
      <c r="MHF243" s="56"/>
      <c r="MHG243" s="56"/>
      <c r="MHH243" s="56"/>
      <c r="MHI243" s="56"/>
      <c r="MHJ243" s="56"/>
      <c r="MHK243" s="56"/>
      <c r="MHL243" s="56"/>
      <c r="MHM243" s="56"/>
      <c r="MHN243" s="56"/>
      <c r="MHO243" s="56"/>
      <c r="MHP243" s="56"/>
      <c r="MHQ243" s="56"/>
      <c r="MHR243" s="56"/>
      <c r="MHS243" s="56"/>
      <c r="MHT243" s="56"/>
      <c r="MHU243" s="56"/>
      <c r="MHV243" s="56"/>
      <c r="MHW243" s="56"/>
      <c r="MHX243" s="56"/>
      <c r="MHY243" s="56"/>
      <c r="MHZ243" s="56"/>
      <c r="MIA243" s="56"/>
      <c r="MIB243" s="56"/>
      <c r="MIC243" s="56"/>
      <c r="MID243" s="56"/>
      <c r="MIE243" s="56"/>
      <c r="MIF243" s="56"/>
      <c r="MIG243" s="56"/>
      <c r="MIH243" s="56"/>
      <c r="MII243" s="56"/>
      <c r="MIJ243" s="56"/>
      <c r="MIK243" s="56"/>
      <c r="MIL243" s="56"/>
      <c r="MIM243" s="56"/>
      <c r="MIN243" s="56"/>
      <c r="MIO243" s="56"/>
      <c r="MIP243" s="56"/>
      <c r="MIQ243" s="56"/>
      <c r="MIR243" s="56"/>
      <c r="MIS243" s="56"/>
      <c r="MIT243" s="56"/>
      <c r="MIU243" s="56"/>
      <c r="MIV243" s="56"/>
      <c r="MIW243" s="56"/>
      <c r="MIX243" s="56"/>
      <c r="MIY243" s="56"/>
      <c r="MIZ243" s="56"/>
      <c r="MJA243" s="56"/>
      <c r="MJB243" s="56"/>
      <c r="MJC243" s="56"/>
      <c r="MJD243" s="56"/>
      <c r="MJE243" s="56"/>
      <c r="MJF243" s="56"/>
      <c r="MJG243" s="56"/>
      <c r="MJH243" s="56"/>
      <c r="MJI243" s="56"/>
      <c r="MJJ243" s="56"/>
      <c r="MJK243" s="56"/>
      <c r="MJL243" s="56"/>
      <c r="MJM243" s="56"/>
      <c r="MJN243" s="56"/>
      <c r="MJO243" s="56"/>
      <c r="MJP243" s="56"/>
      <c r="MJQ243" s="56"/>
      <c r="MJR243" s="56"/>
      <c r="MJS243" s="56"/>
      <c r="MJT243" s="56"/>
      <c r="MJU243" s="56"/>
      <c r="MJV243" s="56"/>
      <c r="MJW243" s="56"/>
      <c r="MJX243" s="56"/>
      <c r="MJY243" s="56"/>
      <c r="MJZ243" s="56"/>
      <c r="MKA243" s="56"/>
      <c r="MKB243" s="56"/>
      <c r="MKC243" s="56"/>
      <c r="MKD243" s="56"/>
      <c r="MKE243" s="56"/>
      <c r="MKF243" s="56"/>
      <c r="MKG243" s="56"/>
      <c r="MKH243" s="56"/>
      <c r="MKI243" s="56"/>
      <c r="MKJ243" s="56"/>
      <c r="MKK243" s="56"/>
      <c r="MKL243" s="56"/>
      <c r="MKM243" s="56"/>
      <c r="MKN243" s="56"/>
      <c r="MKO243" s="56"/>
      <c r="MKP243" s="56"/>
      <c r="MKQ243" s="56"/>
      <c r="MKR243" s="56"/>
      <c r="MKS243" s="56"/>
      <c r="MKT243" s="56"/>
      <c r="MKU243" s="56"/>
      <c r="MKV243" s="56"/>
      <c r="MKW243" s="56"/>
      <c r="MKX243" s="56"/>
      <c r="MKY243" s="56"/>
      <c r="MKZ243" s="56"/>
      <c r="MLA243" s="56"/>
      <c r="MLB243" s="56"/>
      <c r="MLC243" s="56"/>
      <c r="MLD243" s="56"/>
      <c r="MLE243" s="56"/>
      <c r="MLF243" s="56"/>
      <c r="MLG243" s="56"/>
      <c r="MLH243" s="56"/>
      <c r="MLI243" s="56"/>
      <c r="MLJ243" s="56"/>
      <c r="MLK243" s="56"/>
      <c r="MLL243" s="56"/>
      <c r="MLM243" s="56"/>
      <c r="MLN243" s="56"/>
      <c r="MLO243" s="56"/>
      <c r="MLP243" s="56"/>
      <c r="MLQ243" s="56"/>
      <c r="MLR243" s="56"/>
      <c r="MLS243" s="56"/>
      <c r="MLT243" s="56"/>
      <c r="MLU243" s="56"/>
      <c r="MLV243" s="56"/>
      <c r="MLW243" s="56"/>
      <c r="MLX243" s="56"/>
      <c r="MLY243" s="56"/>
      <c r="MLZ243" s="56"/>
      <c r="MMA243" s="56"/>
      <c r="MMB243" s="56"/>
      <c r="MMC243" s="56"/>
      <c r="MMD243" s="56"/>
      <c r="MME243" s="56"/>
      <c r="MMF243" s="56"/>
      <c r="MMG243" s="56"/>
      <c r="MMH243" s="56"/>
      <c r="MMI243" s="56"/>
      <c r="MMJ243" s="56"/>
      <c r="MMK243" s="56"/>
      <c r="MML243" s="56"/>
      <c r="MMM243" s="56"/>
      <c r="MMN243" s="56"/>
      <c r="MMO243" s="56"/>
      <c r="MMP243" s="56"/>
      <c r="MMQ243" s="56"/>
      <c r="MMR243" s="56"/>
      <c r="MMS243" s="56"/>
      <c r="MMT243" s="56"/>
      <c r="MMU243" s="56"/>
      <c r="MMV243" s="56"/>
      <c r="MMW243" s="56"/>
      <c r="MMX243" s="56"/>
      <c r="MMY243" s="56"/>
      <c r="MMZ243" s="56"/>
      <c r="MNA243" s="56"/>
      <c r="MNB243" s="56"/>
      <c r="MNC243" s="56"/>
      <c r="MND243" s="56"/>
      <c r="MNE243" s="56"/>
      <c r="MNF243" s="56"/>
      <c r="MNG243" s="56"/>
      <c r="MNH243" s="56"/>
      <c r="MNI243" s="56"/>
      <c r="MNJ243" s="56"/>
      <c r="MNK243" s="56"/>
      <c r="MNL243" s="56"/>
      <c r="MNM243" s="56"/>
      <c r="MNN243" s="56"/>
      <c r="MNO243" s="56"/>
      <c r="MNP243" s="56"/>
      <c r="MNQ243" s="56"/>
      <c r="MNR243" s="56"/>
      <c r="MNS243" s="56"/>
      <c r="MNT243" s="56"/>
      <c r="MNU243" s="56"/>
      <c r="MNV243" s="56"/>
      <c r="MNW243" s="56"/>
      <c r="MNX243" s="56"/>
      <c r="MNY243" s="56"/>
      <c r="MNZ243" s="56"/>
      <c r="MOA243" s="56"/>
      <c r="MOB243" s="56"/>
      <c r="MOC243" s="56"/>
      <c r="MOD243" s="56"/>
      <c r="MOE243" s="56"/>
      <c r="MOF243" s="56"/>
      <c r="MOG243" s="56"/>
      <c r="MOH243" s="56"/>
      <c r="MOI243" s="56"/>
      <c r="MOJ243" s="56"/>
      <c r="MOK243" s="56"/>
      <c r="MOL243" s="56"/>
      <c r="MOM243" s="56"/>
      <c r="MON243" s="56"/>
      <c r="MOO243" s="56"/>
      <c r="MOP243" s="56"/>
      <c r="MOQ243" s="56"/>
      <c r="MOR243" s="56"/>
      <c r="MOS243" s="56"/>
      <c r="MOT243" s="56"/>
      <c r="MOU243" s="56"/>
      <c r="MOV243" s="56"/>
      <c r="MOW243" s="56"/>
      <c r="MOX243" s="56"/>
      <c r="MOY243" s="56"/>
      <c r="MOZ243" s="56"/>
      <c r="MPA243" s="56"/>
      <c r="MPB243" s="56"/>
      <c r="MPC243" s="56"/>
      <c r="MPD243" s="56"/>
      <c r="MPE243" s="56"/>
      <c r="MPF243" s="56"/>
      <c r="MPG243" s="56"/>
      <c r="MPH243" s="56"/>
      <c r="MPI243" s="56"/>
      <c r="MPJ243" s="56"/>
      <c r="MPK243" s="56"/>
      <c r="MPL243" s="56"/>
      <c r="MPM243" s="56"/>
      <c r="MPN243" s="56"/>
      <c r="MPO243" s="56"/>
      <c r="MPP243" s="56"/>
      <c r="MPQ243" s="56"/>
      <c r="MPR243" s="56"/>
      <c r="MPS243" s="56"/>
      <c r="MPT243" s="56"/>
      <c r="MPU243" s="56"/>
      <c r="MPV243" s="56"/>
      <c r="MPW243" s="56"/>
      <c r="MPX243" s="56"/>
      <c r="MPY243" s="56"/>
      <c r="MPZ243" s="56"/>
      <c r="MQA243" s="56"/>
      <c r="MQB243" s="56"/>
      <c r="MQC243" s="56"/>
      <c r="MQD243" s="56"/>
      <c r="MQE243" s="56"/>
      <c r="MQF243" s="56"/>
      <c r="MQG243" s="56"/>
      <c r="MQH243" s="56"/>
      <c r="MQI243" s="56"/>
      <c r="MQJ243" s="56"/>
      <c r="MQK243" s="56"/>
      <c r="MQL243" s="56"/>
      <c r="MQM243" s="56"/>
      <c r="MQN243" s="56"/>
      <c r="MQO243" s="56"/>
      <c r="MQP243" s="56"/>
      <c r="MQQ243" s="56"/>
      <c r="MQR243" s="56"/>
      <c r="MQS243" s="56"/>
      <c r="MQT243" s="56"/>
      <c r="MQU243" s="56"/>
      <c r="MQV243" s="56"/>
      <c r="MQW243" s="56"/>
      <c r="MQX243" s="56"/>
      <c r="MQY243" s="56"/>
      <c r="MQZ243" s="56"/>
      <c r="MRA243" s="56"/>
      <c r="MRB243" s="56"/>
      <c r="MRC243" s="56"/>
      <c r="MRD243" s="56"/>
      <c r="MRE243" s="56"/>
      <c r="MRF243" s="56"/>
      <c r="MRG243" s="56"/>
      <c r="MRH243" s="56"/>
      <c r="MRI243" s="56"/>
      <c r="MRJ243" s="56"/>
      <c r="MRK243" s="56"/>
      <c r="MRL243" s="56"/>
      <c r="MRM243" s="56"/>
      <c r="MRN243" s="56"/>
      <c r="MRO243" s="56"/>
      <c r="MRP243" s="56"/>
      <c r="MRQ243" s="56"/>
      <c r="MRR243" s="56"/>
      <c r="MRS243" s="56"/>
      <c r="MRT243" s="56"/>
      <c r="MRU243" s="56"/>
      <c r="MRV243" s="56"/>
      <c r="MRW243" s="56"/>
      <c r="MRX243" s="56"/>
      <c r="MRY243" s="56"/>
      <c r="MRZ243" s="56"/>
      <c r="MSA243" s="56"/>
      <c r="MSB243" s="56"/>
      <c r="MSC243" s="56"/>
      <c r="MSD243" s="56"/>
      <c r="MSE243" s="56"/>
      <c r="MSF243" s="56"/>
      <c r="MSG243" s="56"/>
      <c r="MSH243" s="56"/>
      <c r="MSI243" s="56"/>
      <c r="MSJ243" s="56"/>
      <c r="MSK243" s="56"/>
      <c r="MSL243" s="56"/>
      <c r="MSM243" s="56"/>
      <c r="MSN243" s="56"/>
      <c r="MSO243" s="56"/>
      <c r="MSP243" s="56"/>
      <c r="MSQ243" s="56"/>
      <c r="MSR243" s="56"/>
      <c r="MSS243" s="56"/>
      <c r="MST243" s="56"/>
      <c r="MSU243" s="56"/>
      <c r="MSV243" s="56"/>
      <c r="MSW243" s="56"/>
      <c r="MSX243" s="56"/>
      <c r="MSY243" s="56"/>
      <c r="MSZ243" s="56"/>
      <c r="MTA243" s="56"/>
      <c r="MTB243" s="56"/>
      <c r="MTC243" s="56"/>
      <c r="MTD243" s="56"/>
      <c r="MTE243" s="56"/>
      <c r="MTF243" s="56"/>
      <c r="MTG243" s="56"/>
      <c r="MTH243" s="56"/>
      <c r="MTI243" s="56"/>
      <c r="MTJ243" s="56"/>
      <c r="MTK243" s="56"/>
      <c r="MTL243" s="56"/>
      <c r="MTM243" s="56"/>
      <c r="MTN243" s="56"/>
      <c r="MTO243" s="56"/>
      <c r="MTP243" s="56"/>
      <c r="MTQ243" s="56"/>
      <c r="MTR243" s="56"/>
      <c r="MTS243" s="56"/>
      <c r="MTT243" s="56"/>
      <c r="MTU243" s="56"/>
      <c r="MTV243" s="56"/>
      <c r="MTW243" s="56"/>
      <c r="MTX243" s="56"/>
      <c r="MTY243" s="56"/>
      <c r="MTZ243" s="56"/>
      <c r="MUA243" s="56"/>
      <c r="MUB243" s="56"/>
      <c r="MUC243" s="56"/>
      <c r="MUD243" s="56"/>
      <c r="MUE243" s="56"/>
      <c r="MUF243" s="56"/>
      <c r="MUG243" s="56"/>
      <c r="MUH243" s="56"/>
      <c r="MUI243" s="56"/>
      <c r="MUJ243" s="56"/>
      <c r="MUK243" s="56"/>
      <c r="MUL243" s="56"/>
      <c r="MUM243" s="56"/>
      <c r="MUN243" s="56"/>
      <c r="MUO243" s="56"/>
      <c r="MUP243" s="56"/>
      <c r="MUQ243" s="56"/>
      <c r="MUR243" s="56"/>
      <c r="MUS243" s="56"/>
      <c r="MUT243" s="56"/>
      <c r="MUU243" s="56"/>
      <c r="MUV243" s="56"/>
      <c r="MUW243" s="56"/>
      <c r="MUX243" s="56"/>
      <c r="MUY243" s="56"/>
      <c r="MUZ243" s="56"/>
      <c r="MVA243" s="56"/>
      <c r="MVB243" s="56"/>
      <c r="MVC243" s="56"/>
      <c r="MVD243" s="56"/>
      <c r="MVE243" s="56"/>
      <c r="MVF243" s="56"/>
      <c r="MVG243" s="56"/>
      <c r="MVH243" s="56"/>
      <c r="MVI243" s="56"/>
      <c r="MVJ243" s="56"/>
      <c r="MVK243" s="56"/>
      <c r="MVL243" s="56"/>
      <c r="MVM243" s="56"/>
      <c r="MVN243" s="56"/>
      <c r="MVO243" s="56"/>
      <c r="MVP243" s="56"/>
      <c r="MVQ243" s="56"/>
      <c r="MVR243" s="56"/>
      <c r="MVS243" s="56"/>
      <c r="MVT243" s="56"/>
      <c r="MVU243" s="56"/>
      <c r="MVV243" s="56"/>
      <c r="MVW243" s="56"/>
      <c r="MVX243" s="56"/>
      <c r="MVY243" s="56"/>
      <c r="MVZ243" s="56"/>
      <c r="MWA243" s="56"/>
      <c r="MWB243" s="56"/>
      <c r="MWC243" s="56"/>
      <c r="MWD243" s="56"/>
      <c r="MWE243" s="56"/>
      <c r="MWF243" s="56"/>
      <c r="MWG243" s="56"/>
      <c r="MWH243" s="56"/>
      <c r="MWI243" s="56"/>
      <c r="MWJ243" s="56"/>
      <c r="MWK243" s="56"/>
      <c r="MWL243" s="56"/>
      <c r="MWM243" s="56"/>
      <c r="MWN243" s="56"/>
      <c r="MWO243" s="56"/>
      <c r="MWP243" s="56"/>
      <c r="MWQ243" s="56"/>
      <c r="MWR243" s="56"/>
      <c r="MWS243" s="56"/>
      <c r="MWT243" s="56"/>
      <c r="MWU243" s="56"/>
      <c r="MWV243" s="56"/>
      <c r="MWW243" s="56"/>
      <c r="MWX243" s="56"/>
      <c r="MWY243" s="56"/>
      <c r="MWZ243" s="56"/>
      <c r="MXA243" s="56"/>
      <c r="MXB243" s="56"/>
      <c r="MXC243" s="56"/>
      <c r="MXD243" s="56"/>
      <c r="MXE243" s="56"/>
      <c r="MXF243" s="56"/>
      <c r="MXG243" s="56"/>
      <c r="MXH243" s="56"/>
      <c r="MXI243" s="56"/>
      <c r="MXJ243" s="56"/>
      <c r="MXK243" s="56"/>
      <c r="MXL243" s="56"/>
      <c r="MXM243" s="56"/>
      <c r="MXN243" s="56"/>
      <c r="MXO243" s="56"/>
      <c r="MXP243" s="56"/>
      <c r="MXQ243" s="56"/>
      <c r="MXR243" s="56"/>
      <c r="MXS243" s="56"/>
      <c r="MXT243" s="56"/>
      <c r="MXU243" s="56"/>
      <c r="MXV243" s="56"/>
      <c r="MXW243" s="56"/>
      <c r="MXX243" s="56"/>
      <c r="MXY243" s="56"/>
      <c r="MXZ243" s="56"/>
      <c r="MYA243" s="56"/>
      <c r="MYB243" s="56"/>
      <c r="MYC243" s="56"/>
      <c r="MYD243" s="56"/>
      <c r="MYE243" s="56"/>
      <c r="MYF243" s="56"/>
      <c r="MYG243" s="56"/>
      <c r="MYH243" s="56"/>
      <c r="MYI243" s="56"/>
      <c r="MYJ243" s="56"/>
      <c r="MYK243" s="56"/>
      <c r="MYL243" s="56"/>
      <c r="MYM243" s="56"/>
      <c r="MYN243" s="56"/>
      <c r="MYO243" s="56"/>
      <c r="MYP243" s="56"/>
      <c r="MYQ243" s="56"/>
      <c r="MYR243" s="56"/>
      <c r="MYS243" s="56"/>
      <c r="MYT243" s="56"/>
      <c r="MYU243" s="56"/>
      <c r="MYV243" s="56"/>
      <c r="MYW243" s="56"/>
      <c r="MYX243" s="56"/>
      <c r="MYY243" s="56"/>
      <c r="MYZ243" s="56"/>
      <c r="MZA243" s="56"/>
      <c r="MZB243" s="56"/>
      <c r="MZC243" s="56"/>
      <c r="MZD243" s="56"/>
      <c r="MZE243" s="56"/>
      <c r="MZF243" s="56"/>
      <c r="MZG243" s="56"/>
      <c r="MZH243" s="56"/>
      <c r="MZI243" s="56"/>
      <c r="MZJ243" s="56"/>
      <c r="MZK243" s="56"/>
      <c r="MZL243" s="56"/>
      <c r="MZM243" s="56"/>
      <c r="MZN243" s="56"/>
      <c r="MZO243" s="56"/>
      <c r="MZP243" s="56"/>
      <c r="MZQ243" s="56"/>
      <c r="MZR243" s="56"/>
      <c r="MZS243" s="56"/>
      <c r="MZT243" s="56"/>
      <c r="MZU243" s="56"/>
      <c r="MZV243" s="56"/>
      <c r="MZW243" s="56"/>
      <c r="MZX243" s="56"/>
      <c r="MZY243" s="56"/>
      <c r="MZZ243" s="56"/>
      <c r="NAA243" s="56"/>
      <c r="NAB243" s="56"/>
      <c r="NAC243" s="56"/>
      <c r="NAD243" s="56"/>
      <c r="NAE243" s="56"/>
      <c r="NAF243" s="56"/>
      <c r="NAG243" s="56"/>
      <c r="NAH243" s="56"/>
      <c r="NAI243" s="56"/>
      <c r="NAJ243" s="56"/>
      <c r="NAK243" s="56"/>
      <c r="NAL243" s="56"/>
      <c r="NAM243" s="56"/>
      <c r="NAN243" s="56"/>
      <c r="NAO243" s="56"/>
      <c r="NAP243" s="56"/>
      <c r="NAQ243" s="56"/>
      <c r="NAR243" s="56"/>
      <c r="NAS243" s="56"/>
      <c r="NAT243" s="56"/>
      <c r="NAU243" s="56"/>
      <c r="NAV243" s="56"/>
      <c r="NAW243" s="56"/>
      <c r="NAX243" s="56"/>
      <c r="NAY243" s="56"/>
      <c r="NAZ243" s="56"/>
      <c r="NBA243" s="56"/>
      <c r="NBB243" s="56"/>
      <c r="NBC243" s="56"/>
      <c r="NBD243" s="56"/>
      <c r="NBE243" s="56"/>
      <c r="NBF243" s="56"/>
      <c r="NBG243" s="56"/>
      <c r="NBH243" s="56"/>
      <c r="NBI243" s="56"/>
      <c r="NBJ243" s="56"/>
      <c r="NBK243" s="56"/>
      <c r="NBL243" s="56"/>
      <c r="NBM243" s="56"/>
      <c r="NBN243" s="56"/>
      <c r="NBO243" s="56"/>
      <c r="NBP243" s="56"/>
      <c r="NBQ243" s="56"/>
      <c r="NBR243" s="56"/>
      <c r="NBS243" s="56"/>
      <c r="NBT243" s="56"/>
      <c r="NBU243" s="56"/>
      <c r="NBV243" s="56"/>
      <c r="NBW243" s="56"/>
      <c r="NBX243" s="56"/>
      <c r="NBY243" s="56"/>
      <c r="NBZ243" s="56"/>
      <c r="NCA243" s="56"/>
      <c r="NCB243" s="56"/>
      <c r="NCC243" s="56"/>
      <c r="NCD243" s="56"/>
      <c r="NCE243" s="56"/>
      <c r="NCF243" s="56"/>
      <c r="NCG243" s="56"/>
      <c r="NCH243" s="56"/>
      <c r="NCI243" s="56"/>
      <c r="NCJ243" s="56"/>
      <c r="NCK243" s="56"/>
      <c r="NCL243" s="56"/>
      <c r="NCM243" s="56"/>
      <c r="NCN243" s="56"/>
      <c r="NCO243" s="56"/>
      <c r="NCP243" s="56"/>
      <c r="NCQ243" s="56"/>
      <c r="NCR243" s="56"/>
      <c r="NCS243" s="56"/>
      <c r="NCT243" s="56"/>
      <c r="NCU243" s="56"/>
      <c r="NCV243" s="56"/>
      <c r="NCW243" s="56"/>
      <c r="NCX243" s="56"/>
      <c r="NCY243" s="56"/>
      <c r="NCZ243" s="56"/>
      <c r="NDA243" s="56"/>
      <c r="NDB243" s="56"/>
      <c r="NDC243" s="56"/>
      <c r="NDD243" s="56"/>
      <c r="NDE243" s="56"/>
      <c r="NDF243" s="56"/>
      <c r="NDG243" s="56"/>
      <c r="NDH243" s="56"/>
      <c r="NDI243" s="56"/>
      <c r="NDJ243" s="56"/>
      <c r="NDK243" s="56"/>
      <c r="NDL243" s="56"/>
      <c r="NDM243" s="56"/>
      <c r="NDN243" s="56"/>
      <c r="NDO243" s="56"/>
      <c r="NDP243" s="56"/>
      <c r="NDQ243" s="56"/>
      <c r="NDR243" s="56"/>
      <c r="NDS243" s="56"/>
      <c r="NDT243" s="56"/>
      <c r="NDU243" s="56"/>
      <c r="NDV243" s="56"/>
      <c r="NDW243" s="56"/>
      <c r="NDX243" s="56"/>
      <c r="NDY243" s="56"/>
      <c r="NDZ243" s="56"/>
      <c r="NEA243" s="56"/>
      <c r="NEB243" s="56"/>
      <c r="NEC243" s="56"/>
      <c r="NED243" s="56"/>
      <c r="NEE243" s="56"/>
      <c r="NEF243" s="56"/>
      <c r="NEG243" s="56"/>
      <c r="NEH243" s="56"/>
      <c r="NEI243" s="56"/>
      <c r="NEJ243" s="56"/>
      <c r="NEK243" s="56"/>
      <c r="NEL243" s="56"/>
      <c r="NEM243" s="56"/>
      <c r="NEN243" s="56"/>
      <c r="NEO243" s="56"/>
      <c r="NEP243" s="56"/>
      <c r="NEQ243" s="56"/>
      <c r="NER243" s="56"/>
      <c r="NES243" s="56"/>
      <c r="NET243" s="56"/>
      <c r="NEU243" s="56"/>
      <c r="NEV243" s="56"/>
      <c r="NEW243" s="56"/>
      <c r="NEX243" s="56"/>
      <c r="NEY243" s="56"/>
      <c r="NEZ243" s="56"/>
      <c r="NFA243" s="56"/>
      <c r="NFB243" s="56"/>
      <c r="NFC243" s="56"/>
      <c r="NFD243" s="56"/>
      <c r="NFE243" s="56"/>
      <c r="NFF243" s="56"/>
      <c r="NFG243" s="56"/>
      <c r="NFH243" s="56"/>
      <c r="NFI243" s="56"/>
      <c r="NFJ243" s="56"/>
      <c r="NFK243" s="56"/>
      <c r="NFL243" s="56"/>
      <c r="NFM243" s="56"/>
      <c r="NFN243" s="56"/>
      <c r="NFO243" s="56"/>
      <c r="NFP243" s="56"/>
      <c r="NFQ243" s="56"/>
      <c r="NFR243" s="56"/>
      <c r="NFS243" s="56"/>
      <c r="NFT243" s="56"/>
      <c r="NFU243" s="56"/>
      <c r="NFV243" s="56"/>
      <c r="NFW243" s="56"/>
      <c r="NFX243" s="56"/>
      <c r="NFY243" s="56"/>
      <c r="NFZ243" s="56"/>
      <c r="NGA243" s="56"/>
      <c r="NGB243" s="56"/>
      <c r="NGC243" s="56"/>
      <c r="NGD243" s="56"/>
      <c r="NGE243" s="56"/>
      <c r="NGF243" s="56"/>
      <c r="NGG243" s="56"/>
      <c r="NGH243" s="56"/>
      <c r="NGI243" s="56"/>
      <c r="NGJ243" s="56"/>
      <c r="NGK243" s="56"/>
      <c r="NGL243" s="56"/>
      <c r="NGM243" s="56"/>
      <c r="NGN243" s="56"/>
      <c r="NGO243" s="56"/>
      <c r="NGP243" s="56"/>
      <c r="NGQ243" s="56"/>
      <c r="NGR243" s="56"/>
      <c r="NGS243" s="56"/>
      <c r="NGT243" s="56"/>
      <c r="NGU243" s="56"/>
      <c r="NGV243" s="56"/>
      <c r="NGW243" s="56"/>
      <c r="NGX243" s="56"/>
      <c r="NGY243" s="56"/>
      <c r="NGZ243" s="56"/>
      <c r="NHA243" s="56"/>
      <c r="NHB243" s="56"/>
      <c r="NHC243" s="56"/>
      <c r="NHD243" s="56"/>
      <c r="NHE243" s="56"/>
      <c r="NHF243" s="56"/>
      <c r="NHG243" s="56"/>
      <c r="NHH243" s="56"/>
      <c r="NHI243" s="56"/>
      <c r="NHJ243" s="56"/>
      <c r="NHK243" s="56"/>
      <c r="NHL243" s="56"/>
      <c r="NHM243" s="56"/>
      <c r="NHN243" s="56"/>
      <c r="NHO243" s="56"/>
      <c r="NHP243" s="56"/>
      <c r="NHQ243" s="56"/>
      <c r="NHR243" s="56"/>
      <c r="NHS243" s="56"/>
      <c r="NHT243" s="56"/>
      <c r="NHU243" s="56"/>
      <c r="NHV243" s="56"/>
      <c r="NHW243" s="56"/>
      <c r="NHX243" s="56"/>
      <c r="NHY243" s="56"/>
      <c r="NHZ243" s="56"/>
      <c r="NIA243" s="56"/>
      <c r="NIB243" s="56"/>
      <c r="NIC243" s="56"/>
      <c r="NID243" s="56"/>
      <c r="NIE243" s="56"/>
      <c r="NIF243" s="56"/>
      <c r="NIG243" s="56"/>
      <c r="NIH243" s="56"/>
      <c r="NII243" s="56"/>
      <c r="NIJ243" s="56"/>
      <c r="NIK243" s="56"/>
      <c r="NIL243" s="56"/>
      <c r="NIM243" s="56"/>
      <c r="NIN243" s="56"/>
      <c r="NIO243" s="56"/>
      <c r="NIP243" s="56"/>
      <c r="NIQ243" s="56"/>
      <c r="NIR243" s="56"/>
      <c r="NIS243" s="56"/>
      <c r="NIT243" s="56"/>
      <c r="NIU243" s="56"/>
      <c r="NIV243" s="56"/>
      <c r="NIW243" s="56"/>
      <c r="NIX243" s="56"/>
      <c r="NIY243" s="56"/>
      <c r="NIZ243" s="56"/>
      <c r="NJA243" s="56"/>
      <c r="NJB243" s="56"/>
      <c r="NJC243" s="56"/>
      <c r="NJD243" s="56"/>
      <c r="NJE243" s="56"/>
      <c r="NJF243" s="56"/>
      <c r="NJG243" s="56"/>
      <c r="NJH243" s="56"/>
      <c r="NJI243" s="56"/>
      <c r="NJJ243" s="56"/>
      <c r="NJK243" s="56"/>
      <c r="NJL243" s="56"/>
      <c r="NJM243" s="56"/>
      <c r="NJN243" s="56"/>
      <c r="NJO243" s="56"/>
      <c r="NJP243" s="56"/>
      <c r="NJQ243" s="56"/>
      <c r="NJR243" s="56"/>
      <c r="NJS243" s="56"/>
      <c r="NJT243" s="56"/>
      <c r="NJU243" s="56"/>
      <c r="NJV243" s="56"/>
      <c r="NJW243" s="56"/>
      <c r="NJX243" s="56"/>
      <c r="NJY243" s="56"/>
      <c r="NJZ243" s="56"/>
      <c r="NKA243" s="56"/>
      <c r="NKB243" s="56"/>
      <c r="NKC243" s="56"/>
      <c r="NKD243" s="56"/>
      <c r="NKE243" s="56"/>
      <c r="NKF243" s="56"/>
      <c r="NKG243" s="56"/>
      <c r="NKH243" s="56"/>
      <c r="NKI243" s="56"/>
      <c r="NKJ243" s="56"/>
      <c r="NKK243" s="56"/>
      <c r="NKL243" s="56"/>
      <c r="NKM243" s="56"/>
      <c r="NKN243" s="56"/>
      <c r="NKO243" s="56"/>
      <c r="NKP243" s="56"/>
      <c r="NKQ243" s="56"/>
      <c r="NKR243" s="56"/>
      <c r="NKS243" s="56"/>
      <c r="NKT243" s="56"/>
      <c r="NKU243" s="56"/>
      <c r="NKV243" s="56"/>
      <c r="NKW243" s="56"/>
      <c r="NKX243" s="56"/>
      <c r="NKY243" s="56"/>
      <c r="NKZ243" s="56"/>
      <c r="NLA243" s="56"/>
      <c r="NLB243" s="56"/>
      <c r="NLC243" s="56"/>
      <c r="NLD243" s="56"/>
      <c r="NLE243" s="56"/>
      <c r="NLF243" s="56"/>
      <c r="NLG243" s="56"/>
      <c r="NLH243" s="56"/>
      <c r="NLI243" s="56"/>
      <c r="NLJ243" s="56"/>
      <c r="NLK243" s="56"/>
      <c r="NLL243" s="56"/>
      <c r="NLM243" s="56"/>
      <c r="NLN243" s="56"/>
      <c r="NLO243" s="56"/>
      <c r="NLP243" s="56"/>
      <c r="NLQ243" s="56"/>
      <c r="NLR243" s="56"/>
      <c r="NLS243" s="56"/>
      <c r="NLT243" s="56"/>
      <c r="NLU243" s="56"/>
      <c r="NLV243" s="56"/>
      <c r="NLW243" s="56"/>
      <c r="NLX243" s="56"/>
      <c r="NLY243" s="56"/>
      <c r="NLZ243" s="56"/>
      <c r="NMA243" s="56"/>
      <c r="NMB243" s="56"/>
      <c r="NMC243" s="56"/>
      <c r="NMD243" s="56"/>
      <c r="NME243" s="56"/>
      <c r="NMF243" s="56"/>
      <c r="NMG243" s="56"/>
      <c r="NMH243" s="56"/>
      <c r="NMI243" s="56"/>
      <c r="NMJ243" s="56"/>
      <c r="NMK243" s="56"/>
      <c r="NML243" s="56"/>
      <c r="NMM243" s="56"/>
      <c r="NMN243" s="56"/>
      <c r="NMO243" s="56"/>
      <c r="NMP243" s="56"/>
      <c r="NMQ243" s="56"/>
      <c r="NMR243" s="56"/>
      <c r="NMS243" s="56"/>
      <c r="NMT243" s="56"/>
      <c r="NMU243" s="56"/>
      <c r="NMV243" s="56"/>
      <c r="NMW243" s="56"/>
      <c r="NMX243" s="56"/>
      <c r="NMY243" s="56"/>
      <c r="NMZ243" s="56"/>
      <c r="NNA243" s="56"/>
      <c r="NNB243" s="56"/>
      <c r="NNC243" s="56"/>
      <c r="NND243" s="56"/>
      <c r="NNE243" s="56"/>
      <c r="NNF243" s="56"/>
      <c r="NNG243" s="56"/>
      <c r="NNH243" s="56"/>
      <c r="NNI243" s="56"/>
      <c r="NNJ243" s="56"/>
      <c r="NNK243" s="56"/>
      <c r="NNL243" s="56"/>
      <c r="NNM243" s="56"/>
      <c r="NNN243" s="56"/>
      <c r="NNO243" s="56"/>
      <c r="NNP243" s="56"/>
      <c r="NNQ243" s="56"/>
      <c r="NNR243" s="56"/>
      <c r="NNS243" s="56"/>
      <c r="NNT243" s="56"/>
      <c r="NNU243" s="56"/>
      <c r="NNV243" s="56"/>
      <c r="NNW243" s="56"/>
      <c r="NNX243" s="56"/>
      <c r="NNY243" s="56"/>
      <c r="NNZ243" s="56"/>
      <c r="NOA243" s="56"/>
      <c r="NOB243" s="56"/>
      <c r="NOC243" s="56"/>
      <c r="NOD243" s="56"/>
      <c r="NOE243" s="56"/>
      <c r="NOF243" s="56"/>
      <c r="NOG243" s="56"/>
      <c r="NOH243" s="56"/>
      <c r="NOI243" s="56"/>
      <c r="NOJ243" s="56"/>
      <c r="NOK243" s="56"/>
      <c r="NOL243" s="56"/>
      <c r="NOM243" s="56"/>
      <c r="NON243" s="56"/>
      <c r="NOO243" s="56"/>
      <c r="NOP243" s="56"/>
      <c r="NOQ243" s="56"/>
      <c r="NOR243" s="56"/>
      <c r="NOS243" s="56"/>
      <c r="NOT243" s="56"/>
      <c r="NOU243" s="56"/>
      <c r="NOV243" s="56"/>
      <c r="NOW243" s="56"/>
      <c r="NOX243" s="56"/>
      <c r="NOY243" s="56"/>
      <c r="NOZ243" s="56"/>
      <c r="NPA243" s="56"/>
      <c r="NPB243" s="56"/>
      <c r="NPC243" s="56"/>
      <c r="NPD243" s="56"/>
      <c r="NPE243" s="56"/>
      <c r="NPF243" s="56"/>
      <c r="NPG243" s="56"/>
      <c r="NPH243" s="56"/>
      <c r="NPI243" s="56"/>
      <c r="NPJ243" s="56"/>
      <c r="NPK243" s="56"/>
      <c r="NPL243" s="56"/>
      <c r="NPM243" s="56"/>
      <c r="NPN243" s="56"/>
      <c r="NPO243" s="56"/>
      <c r="NPP243" s="56"/>
      <c r="NPQ243" s="56"/>
      <c r="NPR243" s="56"/>
      <c r="NPS243" s="56"/>
      <c r="NPT243" s="56"/>
      <c r="NPU243" s="56"/>
      <c r="NPV243" s="56"/>
      <c r="NPW243" s="56"/>
      <c r="NPX243" s="56"/>
      <c r="NPY243" s="56"/>
      <c r="NPZ243" s="56"/>
      <c r="NQA243" s="56"/>
      <c r="NQB243" s="56"/>
      <c r="NQC243" s="56"/>
      <c r="NQD243" s="56"/>
      <c r="NQE243" s="56"/>
      <c r="NQF243" s="56"/>
      <c r="NQG243" s="56"/>
      <c r="NQH243" s="56"/>
      <c r="NQI243" s="56"/>
      <c r="NQJ243" s="56"/>
      <c r="NQK243" s="56"/>
      <c r="NQL243" s="56"/>
      <c r="NQM243" s="56"/>
      <c r="NQN243" s="56"/>
      <c r="NQO243" s="56"/>
      <c r="NQP243" s="56"/>
      <c r="NQQ243" s="56"/>
      <c r="NQR243" s="56"/>
      <c r="NQS243" s="56"/>
      <c r="NQT243" s="56"/>
      <c r="NQU243" s="56"/>
      <c r="NQV243" s="56"/>
      <c r="NQW243" s="56"/>
      <c r="NQX243" s="56"/>
      <c r="NQY243" s="56"/>
      <c r="NQZ243" s="56"/>
      <c r="NRA243" s="56"/>
      <c r="NRB243" s="56"/>
      <c r="NRC243" s="56"/>
      <c r="NRD243" s="56"/>
      <c r="NRE243" s="56"/>
      <c r="NRF243" s="56"/>
      <c r="NRG243" s="56"/>
      <c r="NRH243" s="56"/>
      <c r="NRI243" s="56"/>
      <c r="NRJ243" s="56"/>
      <c r="NRK243" s="56"/>
      <c r="NRL243" s="56"/>
      <c r="NRM243" s="56"/>
      <c r="NRN243" s="56"/>
      <c r="NRO243" s="56"/>
      <c r="NRP243" s="56"/>
      <c r="NRQ243" s="56"/>
      <c r="NRR243" s="56"/>
      <c r="NRS243" s="56"/>
      <c r="NRT243" s="56"/>
      <c r="NRU243" s="56"/>
      <c r="NRV243" s="56"/>
      <c r="NRW243" s="56"/>
      <c r="NRX243" s="56"/>
      <c r="NRY243" s="56"/>
      <c r="NRZ243" s="56"/>
      <c r="NSA243" s="56"/>
      <c r="NSB243" s="56"/>
      <c r="NSC243" s="56"/>
      <c r="NSD243" s="56"/>
      <c r="NSE243" s="56"/>
      <c r="NSF243" s="56"/>
      <c r="NSG243" s="56"/>
      <c r="NSH243" s="56"/>
      <c r="NSI243" s="56"/>
      <c r="NSJ243" s="56"/>
      <c r="NSK243" s="56"/>
      <c r="NSL243" s="56"/>
      <c r="NSM243" s="56"/>
      <c r="NSN243" s="56"/>
      <c r="NSO243" s="56"/>
      <c r="NSP243" s="56"/>
      <c r="NSQ243" s="56"/>
      <c r="NSR243" s="56"/>
      <c r="NSS243" s="56"/>
      <c r="NST243" s="56"/>
      <c r="NSU243" s="56"/>
      <c r="NSV243" s="56"/>
      <c r="NSW243" s="56"/>
      <c r="NSX243" s="56"/>
      <c r="NSY243" s="56"/>
      <c r="NSZ243" s="56"/>
      <c r="NTA243" s="56"/>
      <c r="NTB243" s="56"/>
      <c r="NTC243" s="56"/>
      <c r="NTD243" s="56"/>
      <c r="NTE243" s="56"/>
      <c r="NTF243" s="56"/>
      <c r="NTG243" s="56"/>
      <c r="NTH243" s="56"/>
      <c r="NTI243" s="56"/>
      <c r="NTJ243" s="56"/>
      <c r="NTK243" s="56"/>
      <c r="NTL243" s="56"/>
      <c r="NTM243" s="56"/>
      <c r="NTN243" s="56"/>
      <c r="NTO243" s="56"/>
      <c r="NTP243" s="56"/>
      <c r="NTQ243" s="56"/>
      <c r="NTR243" s="56"/>
      <c r="NTS243" s="56"/>
      <c r="NTT243" s="56"/>
      <c r="NTU243" s="56"/>
      <c r="NTV243" s="56"/>
      <c r="NTW243" s="56"/>
      <c r="NTX243" s="56"/>
      <c r="NTY243" s="56"/>
      <c r="NTZ243" s="56"/>
      <c r="NUA243" s="56"/>
      <c r="NUB243" s="56"/>
      <c r="NUC243" s="56"/>
      <c r="NUD243" s="56"/>
      <c r="NUE243" s="56"/>
      <c r="NUF243" s="56"/>
      <c r="NUG243" s="56"/>
      <c r="NUH243" s="56"/>
      <c r="NUI243" s="56"/>
      <c r="NUJ243" s="56"/>
      <c r="NUK243" s="56"/>
      <c r="NUL243" s="56"/>
      <c r="NUM243" s="56"/>
      <c r="NUN243" s="56"/>
      <c r="NUO243" s="56"/>
      <c r="NUP243" s="56"/>
      <c r="NUQ243" s="56"/>
      <c r="NUR243" s="56"/>
      <c r="NUS243" s="56"/>
      <c r="NUT243" s="56"/>
      <c r="NUU243" s="56"/>
      <c r="NUV243" s="56"/>
      <c r="NUW243" s="56"/>
      <c r="NUX243" s="56"/>
      <c r="NUY243" s="56"/>
      <c r="NUZ243" s="56"/>
      <c r="NVA243" s="56"/>
      <c r="NVB243" s="56"/>
      <c r="NVC243" s="56"/>
      <c r="NVD243" s="56"/>
      <c r="NVE243" s="56"/>
      <c r="NVF243" s="56"/>
      <c r="NVG243" s="56"/>
      <c r="NVH243" s="56"/>
      <c r="NVI243" s="56"/>
      <c r="NVJ243" s="56"/>
      <c r="NVK243" s="56"/>
      <c r="NVL243" s="56"/>
      <c r="NVM243" s="56"/>
      <c r="NVN243" s="56"/>
      <c r="NVO243" s="56"/>
      <c r="NVP243" s="56"/>
      <c r="NVQ243" s="56"/>
      <c r="NVR243" s="56"/>
      <c r="NVS243" s="56"/>
      <c r="NVT243" s="56"/>
      <c r="NVU243" s="56"/>
      <c r="NVV243" s="56"/>
      <c r="NVW243" s="56"/>
      <c r="NVX243" s="56"/>
      <c r="NVY243" s="56"/>
      <c r="NVZ243" s="56"/>
      <c r="NWA243" s="56"/>
      <c r="NWB243" s="56"/>
      <c r="NWC243" s="56"/>
      <c r="NWD243" s="56"/>
      <c r="NWE243" s="56"/>
      <c r="NWF243" s="56"/>
      <c r="NWG243" s="56"/>
      <c r="NWH243" s="56"/>
      <c r="NWI243" s="56"/>
      <c r="NWJ243" s="56"/>
      <c r="NWK243" s="56"/>
      <c r="NWL243" s="56"/>
      <c r="NWM243" s="56"/>
      <c r="NWN243" s="56"/>
      <c r="NWO243" s="56"/>
      <c r="NWP243" s="56"/>
      <c r="NWQ243" s="56"/>
      <c r="NWR243" s="56"/>
      <c r="NWS243" s="56"/>
      <c r="NWT243" s="56"/>
      <c r="NWU243" s="56"/>
      <c r="NWV243" s="56"/>
      <c r="NWW243" s="56"/>
      <c r="NWX243" s="56"/>
      <c r="NWY243" s="56"/>
      <c r="NWZ243" s="56"/>
      <c r="NXA243" s="56"/>
      <c r="NXB243" s="56"/>
      <c r="NXC243" s="56"/>
      <c r="NXD243" s="56"/>
      <c r="NXE243" s="56"/>
      <c r="NXF243" s="56"/>
      <c r="NXG243" s="56"/>
      <c r="NXH243" s="56"/>
      <c r="NXI243" s="56"/>
      <c r="NXJ243" s="56"/>
      <c r="NXK243" s="56"/>
      <c r="NXL243" s="56"/>
      <c r="NXM243" s="56"/>
      <c r="NXN243" s="56"/>
      <c r="NXO243" s="56"/>
      <c r="NXP243" s="56"/>
      <c r="NXQ243" s="56"/>
      <c r="NXR243" s="56"/>
      <c r="NXS243" s="56"/>
      <c r="NXT243" s="56"/>
      <c r="NXU243" s="56"/>
      <c r="NXV243" s="56"/>
      <c r="NXW243" s="56"/>
      <c r="NXX243" s="56"/>
      <c r="NXY243" s="56"/>
      <c r="NXZ243" s="56"/>
      <c r="NYA243" s="56"/>
      <c r="NYB243" s="56"/>
      <c r="NYC243" s="56"/>
      <c r="NYD243" s="56"/>
      <c r="NYE243" s="56"/>
      <c r="NYF243" s="56"/>
      <c r="NYG243" s="56"/>
      <c r="NYH243" s="56"/>
      <c r="NYI243" s="56"/>
      <c r="NYJ243" s="56"/>
      <c r="NYK243" s="56"/>
      <c r="NYL243" s="56"/>
      <c r="NYM243" s="56"/>
      <c r="NYN243" s="56"/>
      <c r="NYO243" s="56"/>
      <c r="NYP243" s="56"/>
      <c r="NYQ243" s="56"/>
      <c r="NYR243" s="56"/>
      <c r="NYS243" s="56"/>
      <c r="NYT243" s="56"/>
      <c r="NYU243" s="56"/>
      <c r="NYV243" s="56"/>
      <c r="NYW243" s="56"/>
      <c r="NYX243" s="56"/>
      <c r="NYY243" s="56"/>
      <c r="NYZ243" s="56"/>
      <c r="NZA243" s="56"/>
      <c r="NZB243" s="56"/>
      <c r="NZC243" s="56"/>
      <c r="NZD243" s="56"/>
      <c r="NZE243" s="56"/>
      <c r="NZF243" s="56"/>
      <c r="NZG243" s="56"/>
      <c r="NZH243" s="56"/>
      <c r="NZI243" s="56"/>
      <c r="NZJ243" s="56"/>
      <c r="NZK243" s="56"/>
      <c r="NZL243" s="56"/>
      <c r="NZM243" s="56"/>
      <c r="NZN243" s="56"/>
      <c r="NZO243" s="56"/>
      <c r="NZP243" s="56"/>
      <c r="NZQ243" s="56"/>
      <c r="NZR243" s="56"/>
      <c r="NZS243" s="56"/>
      <c r="NZT243" s="56"/>
      <c r="NZU243" s="56"/>
      <c r="NZV243" s="56"/>
      <c r="NZW243" s="56"/>
      <c r="NZX243" s="56"/>
      <c r="NZY243" s="56"/>
      <c r="NZZ243" s="56"/>
      <c r="OAA243" s="56"/>
      <c r="OAB243" s="56"/>
      <c r="OAC243" s="56"/>
      <c r="OAD243" s="56"/>
      <c r="OAE243" s="56"/>
      <c r="OAF243" s="56"/>
      <c r="OAG243" s="56"/>
      <c r="OAH243" s="56"/>
      <c r="OAI243" s="56"/>
      <c r="OAJ243" s="56"/>
      <c r="OAK243" s="56"/>
      <c r="OAL243" s="56"/>
      <c r="OAM243" s="56"/>
      <c r="OAN243" s="56"/>
      <c r="OAO243" s="56"/>
      <c r="OAP243" s="56"/>
      <c r="OAQ243" s="56"/>
      <c r="OAR243" s="56"/>
      <c r="OAS243" s="56"/>
      <c r="OAT243" s="56"/>
      <c r="OAU243" s="56"/>
      <c r="OAV243" s="56"/>
      <c r="OAW243" s="56"/>
      <c r="OAX243" s="56"/>
      <c r="OAY243" s="56"/>
      <c r="OAZ243" s="56"/>
      <c r="OBA243" s="56"/>
      <c r="OBB243" s="56"/>
      <c r="OBC243" s="56"/>
      <c r="OBD243" s="56"/>
      <c r="OBE243" s="56"/>
      <c r="OBF243" s="56"/>
      <c r="OBG243" s="56"/>
      <c r="OBH243" s="56"/>
      <c r="OBI243" s="56"/>
      <c r="OBJ243" s="56"/>
      <c r="OBK243" s="56"/>
      <c r="OBL243" s="56"/>
      <c r="OBM243" s="56"/>
      <c r="OBN243" s="56"/>
      <c r="OBO243" s="56"/>
      <c r="OBP243" s="56"/>
      <c r="OBQ243" s="56"/>
      <c r="OBR243" s="56"/>
      <c r="OBS243" s="56"/>
      <c r="OBT243" s="56"/>
      <c r="OBU243" s="56"/>
      <c r="OBV243" s="56"/>
      <c r="OBW243" s="56"/>
      <c r="OBX243" s="56"/>
      <c r="OBY243" s="56"/>
      <c r="OBZ243" s="56"/>
      <c r="OCA243" s="56"/>
      <c r="OCB243" s="56"/>
      <c r="OCC243" s="56"/>
      <c r="OCD243" s="56"/>
      <c r="OCE243" s="56"/>
      <c r="OCF243" s="56"/>
      <c r="OCG243" s="56"/>
      <c r="OCH243" s="56"/>
      <c r="OCI243" s="56"/>
      <c r="OCJ243" s="56"/>
      <c r="OCK243" s="56"/>
      <c r="OCL243" s="56"/>
      <c r="OCM243" s="56"/>
      <c r="OCN243" s="56"/>
      <c r="OCO243" s="56"/>
      <c r="OCP243" s="56"/>
      <c r="OCQ243" s="56"/>
      <c r="OCR243" s="56"/>
      <c r="OCS243" s="56"/>
      <c r="OCT243" s="56"/>
      <c r="OCU243" s="56"/>
      <c r="OCV243" s="56"/>
      <c r="OCW243" s="56"/>
      <c r="OCX243" s="56"/>
      <c r="OCY243" s="56"/>
      <c r="OCZ243" s="56"/>
      <c r="ODA243" s="56"/>
      <c r="ODB243" s="56"/>
      <c r="ODC243" s="56"/>
      <c r="ODD243" s="56"/>
      <c r="ODE243" s="56"/>
      <c r="ODF243" s="56"/>
      <c r="ODG243" s="56"/>
      <c r="ODH243" s="56"/>
      <c r="ODI243" s="56"/>
      <c r="ODJ243" s="56"/>
      <c r="ODK243" s="56"/>
      <c r="ODL243" s="56"/>
      <c r="ODM243" s="56"/>
      <c r="ODN243" s="56"/>
      <c r="ODO243" s="56"/>
      <c r="ODP243" s="56"/>
      <c r="ODQ243" s="56"/>
      <c r="ODR243" s="56"/>
      <c r="ODS243" s="56"/>
      <c r="ODT243" s="56"/>
      <c r="ODU243" s="56"/>
      <c r="ODV243" s="56"/>
      <c r="ODW243" s="56"/>
      <c r="ODX243" s="56"/>
      <c r="ODY243" s="56"/>
      <c r="ODZ243" s="56"/>
      <c r="OEA243" s="56"/>
      <c r="OEB243" s="56"/>
      <c r="OEC243" s="56"/>
      <c r="OED243" s="56"/>
      <c r="OEE243" s="56"/>
      <c r="OEF243" s="56"/>
      <c r="OEG243" s="56"/>
      <c r="OEH243" s="56"/>
      <c r="OEI243" s="56"/>
      <c r="OEJ243" s="56"/>
      <c r="OEK243" s="56"/>
      <c r="OEL243" s="56"/>
      <c r="OEM243" s="56"/>
      <c r="OEN243" s="56"/>
      <c r="OEO243" s="56"/>
      <c r="OEP243" s="56"/>
      <c r="OEQ243" s="56"/>
      <c r="OER243" s="56"/>
      <c r="OES243" s="56"/>
      <c r="OET243" s="56"/>
      <c r="OEU243" s="56"/>
      <c r="OEV243" s="56"/>
      <c r="OEW243" s="56"/>
      <c r="OEX243" s="56"/>
      <c r="OEY243" s="56"/>
      <c r="OEZ243" s="56"/>
      <c r="OFA243" s="56"/>
      <c r="OFB243" s="56"/>
      <c r="OFC243" s="56"/>
      <c r="OFD243" s="56"/>
      <c r="OFE243" s="56"/>
      <c r="OFF243" s="56"/>
      <c r="OFG243" s="56"/>
      <c r="OFH243" s="56"/>
      <c r="OFI243" s="56"/>
      <c r="OFJ243" s="56"/>
      <c r="OFK243" s="56"/>
      <c r="OFL243" s="56"/>
      <c r="OFM243" s="56"/>
      <c r="OFN243" s="56"/>
      <c r="OFO243" s="56"/>
      <c r="OFP243" s="56"/>
      <c r="OFQ243" s="56"/>
      <c r="OFR243" s="56"/>
      <c r="OFS243" s="56"/>
      <c r="OFT243" s="56"/>
      <c r="OFU243" s="56"/>
      <c r="OFV243" s="56"/>
      <c r="OFW243" s="56"/>
      <c r="OFX243" s="56"/>
      <c r="OFY243" s="56"/>
      <c r="OFZ243" s="56"/>
      <c r="OGA243" s="56"/>
      <c r="OGB243" s="56"/>
      <c r="OGC243" s="56"/>
      <c r="OGD243" s="56"/>
      <c r="OGE243" s="56"/>
      <c r="OGF243" s="56"/>
      <c r="OGG243" s="56"/>
      <c r="OGH243" s="56"/>
      <c r="OGI243" s="56"/>
      <c r="OGJ243" s="56"/>
      <c r="OGK243" s="56"/>
      <c r="OGL243" s="56"/>
      <c r="OGM243" s="56"/>
      <c r="OGN243" s="56"/>
      <c r="OGO243" s="56"/>
      <c r="OGP243" s="56"/>
      <c r="OGQ243" s="56"/>
      <c r="OGR243" s="56"/>
      <c r="OGS243" s="56"/>
      <c r="OGT243" s="56"/>
      <c r="OGU243" s="56"/>
      <c r="OGV243" s="56"/>
      <c r="OGW243" s="56"/>
      <c r="OGX243" s="56"/>
      <c r="OGY243" s="56"/>
      <c r="OGZ243" s="56"/>
      <c r="OHA243" s="56"/>
      <c r="OHB243" s="56"/>
      <c r="OHC243" s="56"/>
      <c r="OHD243" s="56"/>
      <c r="OHE243" s="56"/>
      <c r="OHF243" s="56"/>
      <c r="OHG243" s="56"/>
      <c r="OHH243" s="56"/>
      <c r="OHI243" s="56"/>
      <c r="OHJ243" s="56"/>
      <c r="OHK243" s="56"/>
      <c r="OHL243" s="56"/>
      <c r="OHM243" s="56"/>
      <c r="OHN243" s="56"/>
      <c r="OHO243" s="56"/>
      <c r="OHP243" s="56"/>
      <c r="OHQ243" s="56"/>
      <c r="OHR243" s="56"/>
      <c r="OHS243" s="56"/>
      <c r="OHT243" s="56"/>
      <c r="OHU243" s="56"/>
      <c r="OHV243" s="56"/>
      <c r="OHW243" s="56"/>
      <c r="OHX243" s="56"/>
      <c r="OHY243" s="56"/>
      <c r="OHZ243" s="56"/>
      <c r="OIA243" s="56"/>
      <c r="OIB243" s="56"/>
      <c r="OIC243" s="56"/>
      <c r="OID243" s="56"/>
      <c r="OIE243" s="56"/>
      <c r="OIF243" s="56"/>
      <c r="OIG243" s="56"/>
      <c r="OIH243" s="56"/>
      <c r="OII243" s="56"/>
      <c r="OIJ243" s="56"/>
      <c r="OIK243" s="56"/>
      <c r="OIL243" s="56"/>
      <c r="OIM243" s="56"/>
      <c r="OIN243" s="56"/>
      <c r="OIO243" s="56"/>
      <c r="OIP243" s="56"/>
      <c r="OIQ243" s="56"/>
      <c r="OIR243" s="56"/>
      <c r="OIS243" s="56"/>
      <c r="OIT243" s="56"/>
      <c r="OIU243" s="56"/>
      <c r="OIV243" s="56"/>
      <c r="OIW243" s="56"/>
      <c r="OIX243" s="56"/>
      <c r="OIY243" s="56"/>
      <c r="OIZ243" s="56"/>
      <c r="OJA243" s="56"/>
      <c r="OJB243" s="56"/>
      <c r="OJC243" s="56"/>
      <c r="OJD243" s="56"/>
      <c r="OJE243" s="56"/>
      <c r="OJF243" s="56"/>
      <c r="OJG243" s="56"/>
      <c r="OJH243" s="56"/>
      <c r="OJI243" s="56"/>
      <c r="OJJ243" s="56"/>
      <c r="OJK243" s="56"/>
      <c r="OJL243" s="56"/>
      <c r="OJM243" s="56"/>
      <c r="OJN243" s="56"/>
      <c r="OJO243" s="56"/>
      <c r="OJP243" s="56"/>
      <c r="OJQ243" s="56"/>
      <c r="OJR243" s="56"/>
      <c r="OJS243" s="56"/>
      <c r="OJT243" s="56"/>
      <c r="OJU243" s="56"/>
      <c r="OJV243" s="56"/>
      <c r="OJW243" s="56"/>
      <c r="OJX243" s="56"/>
      <c r="OJY243" s="56"/>
      <c r="OJZ243" s="56"/>
      <c r="OKA243" s="56"/>
      <c r="OKB243" s="56"/>
      <c r="OKC243" s="56"/>
      <c r="OKD243" s="56"/>
      <c r="OKE243" s="56"/>
      <c r="OKF243" s="56"/>
      <c r="OKG243" s="56"/>
      <c r="OKH243" s="56"/>
      <c r="OKI243" s="56"/>
      <c r="OKJ243" s="56"/>
      <c r="OKK243" s="56"/>
      <c r="OKL243" s="56"/>
      <c r="OKM243" s="56"/>
      <c r="OKN243" s="56"/>
      <c r="OKO243" s="56"/>
      <c r="OKP243" s="56"/>
      <c r="OKQ243" s="56"/>
      <c r="OKR243" s="56"/>
      <c r="OKS243" s="56"/>
      <c r="OKT243" s="56"/>
      <c r="OKU243" s="56"/>
      <c r="OKV243" s="56"/>
      <c r="OKW243" s="56"/>
      <c r="OKX243" s="56"/>
      <c r="OKY243" s="56"/>
      <c r="OKZ243" s="56"/>
      <c r="OLA243" s="56"/>
      <c r="OLB243" s="56"/>
      <c r="OLC243" s="56"/>
      <c r="OLD243" s="56"/>
      <c r="OLE243" s="56"/>
      <c r="OLF243" s="56"/>
      <c r="OLG243" s="56"/>
      <c r="OLH243" s="56"/>
      <c r="OLI243" s="56"/>
      <c r="OLJ243" s="56"/>
      <c r="OLK243" s="56"/>
      <c r="OLL243" s="56"/>
      <c r="OLM243" s="56"/>
      <c r="OLN243" s="56"/>
      <c r="OLO243" s="56"/>
      <c r="OLP243" s="56"/>
      <c r="OLQ243" s="56"/>
      <c r="OLR243" s="56"/>
      <c r="OLS243" s="56"/>
      <c r="OLT243" s="56"/>
      <c r="OLU243" s="56"/>
      <c r="OLV243" s="56"/>
      <c r="OLW243" s="56"/>
      <c r="OLX243" s="56"/>
      <c r="OLY243" s="56"/>
      <c r="OLZ243" s="56"/>
      <c r="OMA243" s="56"/>
      <c r="OMB243" s="56"/>
      <c r="OMC243" s="56"/>
      <c r="OMD243" s="56"/>
      <c r="OME243" s="56"/>
      <c r="OMF243" s="56"/>
      <c r="OMG243" s="56"/>
      <c r="OMH243" s="56"/>
      <c r="OMI243" s="56"/>
      <c r="OMJ243" s="56"/>
      <c r="OMK243" s="56"/>
      <c r="OML243" s="56"/>
      <c r="OMM243" s="56"/>
      <c r="OMN243" s="56"/>
      <c r="OMO243" s="56"/>
      <c r="OMP243" s="56"/>
      <c r="OMQ243" s="56"/>
      <c r="OMR243" s="56"/>
      <c r="OMS243" s="56"/>
      <c r="OMT243" s="56"/>
      <c r="OMU243" s="56"/>
      <c r="OMV243" s="56"/>
      <c r="OMW243" s="56"/>
      <c r="OMX243" s="56"/>
      <c r="OMY243" s="56"/>
      <c r="OMZ243" s="56"/>
      <c r="ONA243" s="56"/>
      <c r="ONB243" s="56"/>
      <c r="ONC243" s="56"/>
      <c r="OND243" s="56"/>
      <c r="ONE243" s="56"/>
      <c r="ONF243" s="56"/>
      <c r="ONG243" s="56"/>
      <c r="ONH243" s="56"/>
      <c r="ONI243" s="56"/>
      <c r="ONJ243" s="56"/>
      <c r="ONK243" s="56"/>
      <c r="ONL243" s="56"/>
      <c r="ONM243" s="56"/>
      <c r="ONN243" s="56"/>
      <c r="ONO243" s="56"/>
      <c r="ONP243" s="56"/>
      <c r="ONQ243" s="56"/>
      <c r="ONR243" s="56"/>
      <c r="ONS243" s="56"/>
      <c r="ONT243" s="56"/>
      <c r="ONU243" s="56"/>
      <c r="ONV243" s="56"/>
      <c r="ONW243" s="56"/>
      <c r="ONX243" s="56"/>
      <c r="ONY243" s="56"/>
      <c r="ONZ243" s="56"/>
      <c r="OOA243" s="56"/>
      <c r="OOB243" s="56"/>
      <c r="OOC243" s="56"/>
      <c r="OOD243" s="56"/>
      <c r="OOE243" s="56"/>
      <c r="OOF243" s="56"/>
      <c r="OOG243" s="56"/>
      <c r="OOH243" s="56"/>
      <c r="OOI243" s="56"/>
      <c r="OOJ243" s="56"/>
      <c r="OOK243" s="56"/>
      <c r="OOL243" s="56"/>
      <c r="OOM243" s="56"/>
      <c r="OON243" s="56"/>
      <c r="OOO243" s="56"/>
      <c r="OOP243" s="56"/>
      <c r="OOQ243" s="56"/>
      <c r="OOR243" s="56"/>
      <c r="OOS243" s="56"/>
      <c r="OOT243" s="56"/>
      <c r="OOU243" s="56"/>
      <c r="OOV243" s="56"/>
      <c r="OOW243" s="56"/>
      <c r="OOX243" s="56"/>
      <c r="OOY243" s="56"/>
      <c r="OOZ243" s="56"/>
      <c r="OPA243" s="56"/>
      <c r="OPB243" s="56"/>
      <c r="OPC243" s="56"/>
      <c r="OPD243" s="56"/>
      <c r="OPE243" s="56"/>
      <c r="OPF243" s="56"/>
      <c r="OPG243" s="56"/>
      <c r="OPH243" s="56"/>
      <c r="OPI243" s="56"/>
      <c r="OPJ243" s="56"/>
      <c r="OPK243" s="56"/>
      <c r="OPL243" s="56"/>
      <c r="OPM243" s="56"/>
      <c r="OPN243" s="56"/>
      <c r="OPO243" s="56"/>
      <c r="OPP243" s="56"/>
      <c r="OPQ243" s="56"/>
      <c r="OPR243" s="56"/>
      <c r="OPS243" s="56"/>
      <c r="OPT243" s="56"/>
      <c r="OPU243" s="56"/>
      <c r="OPV243" s="56"/>
      <c r="OPW243" s="56"/>
      <c r="OPX243" s="56"/>
      <c r="OPY243" s="56"/>
      <c r="OPZ243" s="56"/>
      <c r="OQA243" s="56"/>
      <c r="OQB243" s="56"/>
      <c r="OQC243" s="56"/>
      <c r="OQD243" s="56"/>
      <c r="OQE243" s="56"/>
      <c r="OQF243" s="56"/>
      <c r="OQG243" s="56"/>
      <c r="OQH243" s="56"/>
      <c r="OQI243" s="56"/>
      <c r="OQJ243" s="56"/>
      <c r="OQK243" s="56"/>
      <c r="OQL243" s="56"/>
      <c r="OQM243" s="56"/>
      <c r="OQN243" s="56"/>
      <c r="OQO243" s="56"/>
      <c r="OQP243" s="56"/>
      <c r="OQQ243" s="56"/>
      <c r="OQR243" s="56"/>
      <c r="OQS243" s="56"/>
      <c r="OQT243" s="56"/>
      <c r="OQU243" s="56"/>
      <c r="OQV243" s="56"/>
      <c r="OQW243" s="56"/>
      <c r="OQX243" s="56"/>
      <c r="OQY243" s="56"/>
      <c r="OQZ243" s="56"/>
      <c r="ORA243" s="56"/>
      <c r="ORB243" s="56"/>
      <c r="ORC243" s="56"/>
      <c r="ORD243" s="56"/>
      <c r="ORE243" s="56"/>
      <c r="ORF243" s="56"/>
      <c r="ORG243" s="56"/>
      <c r="ORH243" s="56"/>
      <c r="ORI243" s="56"/>
      <c r="ORJ243" s="56"/>
      <c r="ORK243" s="56"/>
      <c r="ORL243" s="56"/>
      <c r="ORM243" s="56"/>
      <c r="ORN243" s="56"/>
      <c r="ORO243" s="56"/>
      <c r="ORP243" s="56"/>
      <c r="ORQ243" s="56"/>
      <c r="ORR243" s="56"/>
      <c r="ORS243" s="56"/>
      <c r="ORT243" s="56"/>
      <c r="ORU243" s="56"/>
      <c r="ORV243" s="56"/>
      <c r="ORW243" s="56"/>
      <c r="ORX243" s="56"/>
      <c r="ORY243" s="56"/>
      <c r="ORZ243" s="56"/>
      <c r="OSA243" s="56"/>
      <c r="OSB243" s="56"/>
      <c r="OSC243" s="56"/>
      <c r="OSD243" s="56"/>
      <c r="OSE243" s="56"/>
      <c r="OSF243" s="56"/>
      <c r="OSG243" s="56"/>
      <c r="OSH243" s="56"/>
      <c r="OSI243" s="56"/>
      <c r="OSJ243" s="56"/>
      <c r="OSK243" s="56"/>
      <c r="OSL243" s="56"/>
      <c r="OSM243" s="56"/>
      <c r="OSN243" s="56"/>
      <c r="OSO243" s="56"/>
      <c r="OSP243" s="56"/>
      <c r="OSQ243" s="56"/>
      <c r="OSR243" s="56"/>
      <c r="OSS243" s="56"/>
      <c r="OST243" s="56"/>
      <c r="OSU243" s="56"/>
      <c r="OSV243" s="56"/>
      <c r="OSW243" s="56"/>
      <c r="OSX243" s="56"/>
      <c r="OSY243" s="56"/>
      <c r="OSZ243" s="56"/>
      <c r="OTA243" s="56"/>
      <c r="OTB243" s="56"/>
      <c r="OTC243" s="56"/>
      <c r="OTD243" s="56"/>
      <c r="OTE243" s="56"/>
      <c r="OTF243" s="56"/>
      <c r="OTG243" s="56"/>
      <c r="OTH243" s="56"/>
      <c r="OTI243" s="56"/>
      <c r="OTJ243" s="56"/>
      <c r="OTK243" s="56"/>
      <c r="OTL243" s="56"/>
      <c r="OTM243" s="56"/>
      <c r="OTN243" s="56"/>
      <c r="OTO243" s="56"/>
      <c r="OTP243" s="56"/>
      <c r="OTQ243" s="56"/>
      <c r="OTR243" s="56"/>
      <c r="OTS243" s="56"/>
      <c r="OTT243" s="56"/>
      <c r="OTU243" s="56"/>
      <c r="OTV243" s="56"/>
      <c r="OTW243" s="56"/>
      <c r="OTX243" s="56"/>
      <c r="OTY243" s="56"/>
      <c r="OTZ243" s="56"/>
      <c r="OUA243" s="56"/>
      <c r="OUB243" s="56"/>
      <c r="OUC243" s="56"/>
      <c r="OUD243" s="56"/>
      <c r="OUE243" s="56"/>
      <c r="OUF243" s="56"/>
      <c r="OUG243" s="56"/>
      <c r="OUH243" s="56"/>
      <c r="OUI243" s="56"/>
      <c r="OUJ243" s="56"/>
      <c r="OUK243" s="56"/>
      <c r="OUL243" s="56"/>
      <c r="OUM243" s="56"/>
      <c r="OUN243" s="56"/>
      <c r="OUO243" s="56"/>
      <c r="OUP243" s="56"/>
      <c r="OUQ243" s="56"/>
      <c r="OUR243" s="56"/>
      <c r="OUS243" s="56"/>
      <c r="OUT243" s="56"/>
      <c r="OUU243" s="56"/>
      <c r="OUV243" s="56"/>
      <c r="OUW243" s="56"/>
      <c r="OUX243" s="56"/>
      <c r="OUY243" s="56"/>
      <c r="OUZ243" s="56"/>
      <c r="OVA243" s="56"/>
      <c r="OVB243" s="56"/>
      <c r="OVC243" s="56"/>
      <c r="OVD243" s="56"/>
      <c r="OVE243" s="56"/>
      <c r="OVF243" s="56"/>
      <c r="OVG243" s="56"/>
      <c r="OVH243" s="56"/>
      <c r="OVI243" s="56"/>
      <c r="OVJ243" s="56"/>
      <c r="OVK243" s="56"/>
      <c r="OVL243" s="56"/>
      <c r="OVM243" s="56"/>
      <c r="OVN243" s="56"/>
      <c r="OVO243" s="56"/>
      <c r="OVP243" s="56"/>
      <c r="OVQ243" s="56"/>
      <c r="OVR243" s="56"/>
      <c r="OVS243" s="56"/>
      <c r="OVT243" s="56"/>
      <c r="OVU243" s="56"/>
      <c r="OVV243" s="56"/>
      <c r="OVW243" s="56"/>
      <c r="OVX243" s="56"/>
      <c r="OVY243" s="56"/>
      <c r="OVZ243" s="56"/>
      <c r="OWA243" s="56"/>
      <c r="OWB243" s="56"/>
      <c r="OWC243" s="56"/>
      <c r="OWD243" s="56"/>
      <c r="OWE243" s="56"/>
      <c r="OWF243" s="56"/>
      <c r="OWG243" s="56"/>
      <c r="OWH243" s="56"/>
      <c r="OWI243" s="56"/>
      <c r="OWJ243" s="56"/>
      <c r="OWK243" s="56"/>
      <c r="OWL243" s="56"/>
      <c r="OWM243" s="56"/>
      <c r="OWN243" s="56"/>
      <c r="OWO243" s="56"/>
      <c r="OWP243" s="56"/>
      <c r="OWQ243" s="56"/>
      <c r="OWR243" s="56"/>
      <c r="OWS243" s="56"/>
      <c r="OWT243" s="56"/>
      <c r="OWU243" s="56"/>
      <c r="OWV243" s="56"/>
      <c r="OWW243" s="56"/>
      <c r="OWX243" s="56"/>
      <c r="OWY243" s="56"/>
      <c r="OWZ243" s="56"/>
      <c r="OXA243" s="56"/>
      <c r="OXB243" s="56"/>
      <c r="OXC243" s="56"/>
      <c r="OXD243" s="56"/>
      <c r="OXE243" s="56"/>
      <c r="OXF243" s="56"/>
      <c r="OXG243" s="56"/>
      <c r="OXH243" s="56"/>
      <c r="OXI243" s="56"/>
      <c r="OXJ243" s="56"/>
      <c r="OXK243" s="56"/>
      <c r="OXL243" s="56"/>
      <c r="OXM243" s="56"/>
      <c r="OXN243" s="56"/>
      <c r="OXO243" s="56"/>
      <c r="OXP243" s="56"/>
      <c r="OXQ243" s="56"/>
      <c r="OXR243" s="56"/>
      <c r="OXS243" s="56"/>
      <c r="OXT243" s="56"/>
      <c r="OXU243" s="56"/>
      <c r="OXV243" s="56"/>
      <c r="OXW243" s="56"/>
      <c r="OXX243" s="56"/>
      <c r="OXY243" s="56"/>
      <c r="OXZ243" s="56"/>
      <c r="OYA243" s="56"/>
      <c r="OYB243" s="56"/>
      <c r="OYC243" s="56"/>
      <c r="OYD243" s="56"/>
      <c r="OYE243" s="56"/>
      <c r="OYF243" s="56"/>
      <c r="OYG243" s="56"/>
      <c r="OYH243" s="56"/>
      <c r="OYI243" s="56"/>
      <c r="OYJ243" s="56"/>
      <c r="OYK243" s="56"/>
      <c r="OYL243" s="56"/>
      <c r="OYM243" s="56"/>
      <c r="OYN243" s="56"/>
      <c r="OYO243" s="56"/>
      <c r="OYP243" s="56"/>
      <c r="OYQ243" s="56"/>
      <c r="OYR243" s="56"/>
      <c r="OYS243" s="56"/>
      <c r="OYT243" s="56"/>
      <c r="OYU243" s="56"/>
      <c r="OYV243" s="56"/>
      <c r="OYW243" s="56"/>
      <c r="OYX243" s="56"/>
      <c r="OYY243" s="56"/>
      <c r="OYZ243" s="56"/>
      <c r="OZA243" s="56"/>
      <c r="OZB243" s="56"/>
      <c r="OZC243" s="56"/>
      <c r="OZD243" s="56"/>
      <c r="OZE243" s="56"/>
      <c r="OZF243" s="56"/>
      <c r="OZG243" s="56"/>
      <c r="OZH243" s="56"/>
      <c r="OZI243" s="56"/>
      <c r="OZJ243" s="56"/>
      <c r="OZK243" s="56"/>
      <c r="OZL243" s="56"/>
      <c r="OZM243" s="56"/>
      <c r="OZN243" s="56"/>
      <c r="OZO243" s="56"/>
      <c r="OZP243" s="56"/>
      <c r="OZQ243" s="56"/>
      <c r="OZR243" s="56"/>
      <c r="OZS243" s="56"/>
      <c r="OZT243" s="56"/>
      <c r="OZU243" s="56"/>
      <c r="OZV243" s="56"/>
      <c r="OZW243" s="56"/>
      <c r="OZX243" s="56"/>
      <c r="OZY243" s="56"/>
      <c r="OZZ243" s="56"/>
      <c r="PAA243" s="56"/>
      <c r="PAB243" s="56"/>
      <c r="PAC243" s="56"/>
      <c r="PAD243" s="56"/>
      <c r="PAE243" s="56"/>
      <c r="PAF243" s="56"/>
      <c r="PAG243" s="56"/>
      <c r="PAH243" s="56"/>
      <c r="PAI243" s="56"/>
      <c r="PAJ243" s="56"/>
      <c r="PAK243" s="56"/>
      <c r="PAL243" s="56"/>
      <c r="PAM243" s="56"/>
      <c r="PAN243" s="56"/>
      <c r="PAO243" s="56"/>
      <c r="PAP243" s="56"/>
      <c r="PAQ243" s="56"/>
      <c r="PAR243" s="56"/>
      <c r="PAS243" s="56"/>
      <c r="PAT243" s="56"/>
      <c r="PAU243" s="56"/>
      <c r="PAV243" s="56"/>
      <c r="PAW243" s="56"/>
      <c r="PAX243" s="56"/>
      <c r="PAY243" s="56"/>
      <c r="PAZ243" s="56"/>
      <c r="PBA243" s="56"/>
      <c r="PBB243" s="56"/>
      <c r="PBC243" s="56"/>
      <c r="PBD243" s="56"/>
      <c r="PBE243" s="56"/>
      <c r="PBF243" s="56"/>
      <c r="PBG243" s="56"/>
      <c r="PBH243" s="56"/>
      <c r="PBI243" s="56"/>
      <c r="PBJ243" s="56"/>
      <c r="PBK243" s="56"/>
      <c r="PBL243" s="56"/>
      <c r="PBM243" s="56"/>
      <c r="PBN243" s="56"/>
      <c r="PBO243" s="56"/>
      <c r="PBP243" s="56"/>
      <c r="PBQ243" s="56"/>
      <c r="PBR243" s="56"/>
      <c r="PBS243" s="56"/>
      <c r="PBT243" s="56"/>
      <c r="PBU243" s="56"/>
      <c r="PBV243" s="56"/>
      <c r="PBW243" s="56"/>
      <c r="PBX243" s="56"/>
      <c r="PBY243" s="56"/>
      <c r="PBZ243" s="56"/>
      <c r="PCA243" s="56"/>
      <c r="PCB243" s="56"/>
      <c r="PCC243" s="56"/>
      <c r="PCD243" s="56"/>
      <c r="PCE243" s="56"/>
      <c r="PCF243" s="56"/>
      <c r="PCG243" s="56"/>
      <c r="PCH243" s="56"/>
      <c r="PCI243" s="56"/>
      <c r="PCJ243" s="56"/>
      <c r="PCK243" s="56"/>
      <c r="PCL243" s="56"/>
      <c r="PCM243" s="56"/>
      <c r="PCN243" s="56"/>
      <c r="PCO243" s="56"/>
      <c r="PCP243" s="56"/>
      <c r="PCQ243" s="56"/>
      <c r="PCR243" s="56"/>
      <c r="PCS243" s="56"/>
      <c r="PCT243" s="56"/>
      <c r="PCU243" s="56"/>
      <c r="PCV243" s="56"/>
      <c r="PCW243" s="56"/>
      <c r="PCX243" s="56"/>
      <c r="PCY243" s="56"/>
      <c r="PCZ243" s="56"/>
      <c r="PDA243" s="56"/>
      <c r="PDB243" s="56"/>
      <c r="PDC243" s="56"/>
      <c r="PDD243" s="56"/>
      <c r="PDE243" s="56"/>
      <c r="PDF243" s="56"/>
      <c r="PDG243" s="56"/>
      <c r="PDH243" s="56"/>
      <c r="PDI243" s="56"/>
      <c r="PDJ243" s="56"/>
      <c r="PDK243" s="56"/>
      <c r="PDL243" s="56"/>
      <c r="PDM243" s="56"/>
      <c r="PDN243" s="56"/>
      <c r="PDO243" s="56"/>
      <c r="PDP243" s="56"/>
      <c r="PDQ243" s="56"/>
      <c r="PDR243" s="56"/>
      <c r="PDS243" s="56"/>
      <c r="PDT243" s="56"/>
      <c r="PDU243" s="56"/>
      <c r="PDV243" s="56"/>
      <c r="PDW243" s="56"/>
      <c r="PDX243" s="56"/>
      <c r="PDY243" s="56"/>
      <c r="PDZ243" s="56"/>
      <c r="PEA243" s="56"/>
      <c r="PEB243" s="56"/>
      <c r="PEC243" s="56"/>
      <c r="PED243" s="56"/>
      <c r="PEE243" s="56"/>
      <c r="PEF243" s="56"/>
      <c r="PEG243" s="56"/>
      <c r="PEH243" s="56"/>
      <c r="PEI243" s="56"/>
      <c r="PEJ243" s="56"/>
      <c r="PEK243" s="56"/>
      <c r="PEL243" s="56"/>
      <c r="PEM243" s="56"/>
      <c r="PEN243" s="56"/>
      <c r="PEO243" s="56"/>
      <c r="PEP243" s="56"/>
      <c r="PEQ243" s="56"/>
      <c r="PER243" s="56"/>
      <c r="PES243" s="56"/>
      <c r="PET243" s="56"/>
      <c r="PEU243" s="56"/>
      <c r="PEV243" s="56"/>
      <c r="PEW243" s="56"/>
      <c r="PEX243" s="56"/>
      <c r="PEY243" s="56"/>
      <c r="PEZ243" s="56"/>
      <c r="PFA243" s="56"/>
      <c r="PFB243" s="56"/>
      <c r="PFC243" s="56"/>
      <c r="PFD243" s="56"/>
      <c r="PFE243" s="56"/>
      <c r="PFF243" s="56"/>
      <c r="PFG243" s="56"/>
      <c r="PFH243" s="56"/>
      <c r="PFI243" s="56"/>
      <c r="PFJ243" s="56"/>
      <c r="PFK243" s="56"/>
      <c r="PFL243" s="56"/>
      <c r="PFM243" s="56"/>
      <c r="PFN243" s="56"/>
      <c r="PFO243" s="56"/>
      <c r="PFP243" s="56"/>
      <c r="PFQ243" s="56"/>
      <c r="PFR243" s="56"/>
      <c r="PFS243" s="56"/>
      <c r="PFT243" s="56"/>
      <c r="PFU243" s="56"/>
      <c r="PFV243" s="56"/>
      <c r="PFW243" s="56"/>
      <c r="PFX243" s="56"/>
      <c r="PFY243" s="56"/>
      <c r="PFZ243" s="56"/>
      <c r="PGA243" s="56"/>
      <c r="PGB243" s="56"/>
      <c r="PGC243" s="56"/>
      <c r="PGD243" s="56"/>
      <c r="PGE243" s="56"/>
      <c r="PGF243" s="56"/>
      <c r="PGG243" s="56"/>
      <c r="PGH243" s="56"/>
      <c r="PGI243" s="56"/>
      <c r="PGJ243" s="56"/>
      <c r="PGK243" s="56"/>
      <c r="PGL243" s="56"/>
      <c r="PGM243" s="56"/>
      <c r="PGN243" s="56"/>
      <c r="PGO243" s="56"/>
      <c r="PGP243" s="56"/>
      <c r="PGQ243" s="56"/>
      <c r="PGR243" s="56"/>
      <c r="PGS243" s="56"/>
      <c r="PGT243" s="56"/>
      <c r="PGU243" s="56"/>
      <c r="PGV243" s="56"/>
      <c r="PGW243" s="56"/>
      <c r="PGX243" s="56"/>
      <c r="PGY243" s="56"/>
      <c r="PGZ243" s="56"/>
      <c r="PHA243" s="56"/>
      <c r="PHB243" s="56"/>
      <c r="PHC243" s="56"/>
      <c r="PHD243" s="56"/>
      <c r="PHE243" s="56"/>
      <c r="PHF243" s="56"/>
      <c r="PHG243" s="56"/>
      <c r="PHH243" s="56"/>
      <c r="PHI243" s="56"/>
      <c r="PHJ243" s="56"/>
      <c r="PHK243" s="56"/>
      <c r="PHL243" s="56"/>
      <c r="PHM243" s="56"/>
      <c r="PHN243" s="56"/>
      <c r="PHO243" s="56"/>
      <c r="PHP243" s="56"/>
      <c r="PHQ243" s="56"/>
      <c r="PHR243" s="56"/>
      <c r="PHS243" s="56"/>
      <c r="PHT243" s="56"/>
      <c r="PHU243" s="56"/>
      <c r="PHV243" s="56"/>
      <c r="PHW243" s="56"/>
      <c r="PHX243" s="56"/>
      <c r="PHY243" s="56"/>
      <c r="PHZ243" s="56"/>
      <c r="PIA243" s="56"/>
      <c r="PIB243" s="56"/>
      <c r="PIC243" s="56"/>
      <c r="PID243" s="56"/>
      <c r="PIE243" s="56"/>
      <c r="PIF243" s="56"/>
      <c r="PIG243" s="56"/>
      <c r="PIH243" s="56"/>
      <c r="PII243" s="56"/>
      <c r="PIJ243" s="56"/>
      <c r="PIK243" s="56"/>
      <c r="PIL243" s="56"/>
      <c r="PIM243" s="56"/>
      <c r="PIN243" s="56"/>
      <c r="PIO243" s="56"/>
      <c r="PIP243" s="56"/>
      <c r="PIQ243" s="56"/>
      <c r="PIR243" s="56"/>
      <c r="PIS243" s="56"/>
      <c r="PIT243" s="56"/>
      <c r="PIU243" s="56"/>
      <c r="PIV243" s="56"/>
      <c r="PIW243" s="56"/>
      <c r="PIX243" s="56"/>
      <c r="PIY243" s="56"/>
      <c r="PIZ243" s="56"/>
      <c r="PJA243" s="56"/>
      <c r="PJB243" s="56"/>
      <c r="PJC243" s="56"/>
      <c r="PJD243" s="56"/>
      <c r="PJE243" s="56"/>
      <c r="PJF243" s="56"/>
      <c r="PJG243" s="56"/>
      <c r="PJH243" s="56"/>
      <c r="PJI243" s="56"/>
      <c r="PJJ243" s="56"/>
      <c r="PJK243" s="56"/>
      <c r="PJL243" s="56"/>
      <c r="PJM243" s="56"/>
      <c r="PJN243" s="56"/>
      <c r="PJO243" s="56"/>
      <c r="PJP243" s="56"/>
      <c r="PJQ243" s="56"/>
      <c r="PJR243" s="56"/>
      <c r="PJS243" s="56"/>
      <c r="PJT243" s="56"/>
      <c r="PJU243" s="56"/>
      <c r="PJV243" s="56"/>
      <c r="PJW243" s="56"/>
      <c r="PJX243" s="56"/>
      <c r="PJY243" s="56"/>
      <c r="PJZ243" s="56"/>
      <c r="PKA243" s="56"/>
      <c r="PKB243" s="56"/>
      <c r="PKC243" s="56"/>
      <c r="PKD243" s="56"/>
      <c r="PKE243" s="56"/>
      <c r="PKF243" s="56"/>
      <c r="PKG243" s="56"/>
      <c r="PKH243" s="56"/>
      <c r="PKI243" s="56"/>
      <c r="PKJ243" s="56"/>
      <c r="PKK243" s="56"/>
      <c r="PKL243" s="56"/>
      <c r="PKM243" s="56"/>
      <c r="PKN243" s="56"/>
      <c r="PKO243" s="56"/>
      <c r="PKP243" s="56"/>
      <c r="PKQ243" s="56"/>
      <c r="PKR243" s="56"/>
      <c r="PKS243" s="56"/>
      <c r="PKT243" s="56"/>
      <c r="PKU243" s="56"/>
      <c r="PKV243" s="56"/>
      <c r="PKW243" s="56"/>
      <c r="PKX243" s="56"/>
      <c r="PKY243" s="56"/>
      <c r="PKZ243" s="56"/>
      <c r="PLA243" s="56"/>
      <c r="PLB243" s="56"/>
      <c r="PLC243" s="56"/>
      <c r="PLD243" s="56"/>
      <c r="PLE243" s="56"/>
      <c r="PLF243" s="56"/>
      <c r="PLG243" s="56"/>
      <c r="PLH243" s="56"/>
      <c r="PLI243" s="56"/>
      <c r="PLJ243" s="56"/>
      <c r="PLK243" s="56"/>
      <c r="PLL243" s="56"/>
      <c r="PLM243" s="56"/>
      <c r="PLN243" s="56"/>
      <c r="PLO243" s="56"/>
      <c r="PLP243" s="56"/>
      <c r="PLQ243" s="56"/>
      <c r="PLR243" s="56"/>
      <c r="PLS243" s="56"/>
      <c r="PLT243" s="56"/>
      <c r="PLU243" s="56"/>
      <c r="PLV243" s="56"/>
      <c r="PLW243" s="56"/>
      <c r="PLX243" s="56"/>
      <c r="PLY243" s="56"/>
      <c r="PLZ243" s="56"/>
      <c r="PMA243" s="56"/>
      <c r="PMB243" s="56"/>
      <c r="PMC243" s="56"/>
      <c r="PMD243" s="56"/>
      <c r="PME243" s="56"/>
      <c r="PMF243" s="56"/>
      <c r="PMG243" s="56"/>
      <c r="PMH243" s="56"/>
      <c r="PMI243" s="56"/>
      <c r="PMJ243" s="56"/>
      <c r="PMK243" s="56"/>
      <c r="PML243" s="56"/>
      <c r="PMM243" s="56"/>
      <c r="PMN243" s="56"/>
      <c r="PMO243" s="56"/>
      <c r="PMP243" s="56"/>
      <c r="PMQ243" s="56"/>
      <c r="PMR243" s="56"/>
      <c r="PMS243" s="56"/>
      <c r="PMT243" s="56"/>
      <c r="PMU243" s="56"/>
      <c r="PMV243" s="56"/>
      <c r="PMW243" s="56"/>
      <c r="PMX243" s="56"/>
      <c r="PMY243" s="56"/>
      <c r="PMZ243" s="56"/>
      <c r="PNA243" s="56"/>
      <c r="PNB243" s="56"/>
      <c r="PNC243" s="56"/>
      <c r="PND243" s="56"/>
      <c r="PNE243" s="56"/>
      <c r="PNF243" s="56"/>
      <c r="PNG243" s="56"/>
      <c r="PNH243" s="56"/>
      <c r="PNI243" s="56"/>
      <c r="PNJ243" s="56"/>
      <c r="PNK243" s="56"/>
      <c r="PNL243" s="56"/>
      <c r="PNM243" s="56"/>
      <c r="PNN243" s="56"/>
      <c r="PNO243" s="56"/>
      <c r="PNP243" s="56"/>
      <c r="PNQ243" s="56"/>
      <c r="PNR243" s="56"/>
      <c r="PNS243" s="56"/>
      <c r="PNT243" s="56"/>
      <c r="PNU243" s="56"/>
      <c r="PNV243" s="56"/>
      <c r="PNW243" s="56"/>
      <c r="PNX243" s="56"/>
      <c r="PNY243" s="56"/>
      <c r="PNZ243" s="56"/>
      <c r="POA243" s="56"/>
      <c r="POB243" s="56"/>
      <c r="POC243" s="56"/>
      <c r="POD243" s="56"/>
      <c r="POE243" s="56"/>
      <c r="POF243" s="56"/>
      <c r="POG243" s="56"/>
      <c r="POH243" s="56"/>
      <c r="POI243" s="56"/>
      <c r="POJ243" s="56"/>
      <c r="POK243" s="56"/>
      <c r="POL243" s="56"/>
      <c r="POM243" s="56"/>
      <c r="PON243" s="56"/>
      <c r="POO243" s="56"/>
      <c r="POP243" s="56"/>
      <c r="POQ243" s="56"/>
      <c r="POR243" s="56"/>
      <c r="POS243" s="56"/>
      <c r="POT243" s="56"/>
      <c r="POU243" s="56"/>
      <c r="POV243" s="56"/>
      <c r="POW243" s="56"/>
      <c r="POX243" s="56"/>
      <c r="POY243" s="56"/>
      <c r="POZ243" s="56"/>
      <c r="PPA243" s="56"/>
      <c r="PPB243" s="56"/>
      <c r="PPC243" s="56"/>
      <c r="PPD243" s="56"/>
      <c r="PPE243" s="56"/>
      <c r="PPF243" s="56"/>
      <c r="PPG243" s="56"/>
      <c r="PPH243" s="56"/>
      <c r="PPI243" s="56"/>
      <c r="PPJ243" s="56"/>
      <c r="PPK243" s="56"/>
      <c r="PPL243" s="56"/>
      <c r="PPM243" s="56"/>
      <c r="PPN243" s="56"/>
      <c r="PPO243" s="56"/>
      <c r="PPP243" s="56"/>
      <c r="PPQ243" s="56"/>
      <c r="PPR243" s="56"/>
      <c r="PPS243" s="56"/>
      <c r="PPT243" s="56"/>
      <c r="PPU243" s="56"/>
      <c r="PPV243" s="56"/>
      <c r="PPW243" s="56"/>
      <c r="PPX243" s="56"/>
      <c r="PPY243" s="56"/>
      <c r="PPZ243" s="56"/>
      <c r="PQA243" s="56"/>
      <c r="PQB243" s="56"/>
      <c r="PQC243" s="56"/>
      <c r="PQD243" s="56"/>
      <c r="PQE243" s="56"/>
      <c r="PQF243" s="56"/>
      <c r="PQG243" s="56"/>
      <c r="PQH243" s="56"/>
      <c r="PQI243" s="56"/>
      <c r="PQJ243" s="56"/>
      <c r="PQK243" s="56"/>
      <c r="PQL243" s="56"/>
      <c r="PQM243" s="56"/>
      <c r="PQN243" s="56"/>
      <c r="PQO243" s="56"/>
      <c r="PQP243" s="56"/>
      <c r="PQQ243" s="56"/>
      <c r="PQR243" s="56"/>
      <c r="PQS243" s="56"/>
      <c r="PQT243" s="56"/>
      <c r="PQU243" s="56"/>
      <c r="PQV243" s="56"/>
      <c r="PQW243" s="56"/>
      <c r="PQX243" s="56"/>
      <c r="PQY243" s="56"/>
      <c r="PQZ243" s="56"/>
      <c r="PRA243" s="56"/>
      <c r="PRB243" s="56"/>
      <c r="PRC243" s="56"/>
      <c r="PRD243" s="56"/>
      <c r="PRE243" s="56"/>
      <c r="PRF243" s="56"/>
      <c r="PRG243" s="56"/>
      <c r="PRH243" s="56"/>
      <c r="PRI243" s="56"/>
      <c r="PRJ243" s="56"/>
      <c r="PRK243" s="56"/>
      <c r="PRL243" s="56"/>
      <c r="PRM243" s="56"/>
      <c r="PRN243" s="56"/>
      <c r="PRO243" s="56"/>
      <c r="PRP243" s="56"/>
      <c r="PRQ243" s="56"/>
      <c r="PRR243" s="56"/>
      <c r="PRS243" s="56"/>
      <c r="PRT243" s="56"/>
      <c r="PRU243" s="56"/>
      <c r="PRV243" s="56"/>
      <c r="PRW243" s="56"/>
      <c r="PRX243" s="56"/>
      <c r="PRY243" s="56"/>
      <c r="PRZ243" s="56"/>
      <c r="PSA243" s="56"/>
      <c r="PSB243" s="56"/>
      <c r="PSC243" s="56"/>
      <c r="PSD243" s="56"/>
      <c r="PSE243" s="56"/>
      <c r="PSF243" s="56"/>
      <c r="PSG243" s="56"/>
      <c r="PSH243" s="56"/>
      <c r="PSI243" s="56"/>
      <c r="PSJ243" s="56"/>
      <c r="PSK243" s="56"/>
      <c r="PSL243" s="56"/>
      <c r="PSM243" s="56"/>
      <c r="PSN243" s="56"/>
      <c r="PSO243" s="56"/>
      <c r="PSP243" s="56"/>
      <c r="PSQ243" s="56"/>
      <c r="PSR243" s="56"/>
      <c r="PSS243" s="56"/>
      <c r="PST243" s="56"/>
      <c r="PSU243" s="56"/>
      <c r="PSV243" s="56"/>
      <c r="PSW243" s="56"/>
      <c r="PSX243" s="56"/>
      <c r="PSY243" s="56"/>
      <c r="PSZ243" s="56"/>
      <c r="PTA243" s="56"/>
      <c r="PTB243" s="56"/>
      <c r="PTC243" s="56"/>
      <c r="PTD243" s="56"/>
      <c r="PTE243" s="56"/>
      <c r="PTF243" s="56"/>
      <c r="PTG243" s="56"/>
      <c r="PTH243" s="56"/>
      <c r="PTI243" s="56"/>
      <c r="PTJ243" s="56"/>
      <c r="PTK243" s="56"/>
      <c r="PTL243" s="56"/>
      <c r="PTM243" s="56"/>
      <c r="PTN243" s="56"/>
      <c r="PTO243" s="56"/>
      <c r="PTP243" s="56"/>
      <c r="PTQ243" s="56"/>
      <c r="PTR243" s="56"/>
      <c r="PTS243" s="56"/>
      <c r="PTT243" s="56"/>
      <c r="PTU243" s="56"/>
      <c r="PTV243" s="56"/>
      <c r="PTW243" s="56"/>
      <c r="PTX243" s="56"/>
      <c r="PTY243" s="56"/>
      <c r="PTZ243" s="56"/>
      <c r="PUA243" s="56"/>
      <c r="PUB243" s="56"/>
      <c r="PUC243" s="56"/>
      <c r="PUD243" s="56"/>
      <c r="PUE243" s="56"/>
      <c r="PUF243" s="56"/>
      <c r="PUG243" s="56"/>
      <c r="PUH243" s="56"/>
      <c r="PUI243" s="56"/>
      <c r="PUJ243" s="56"/>
      <c r="PUK243" s="56"/>
      <c r="PUL243" s="56"/>
      <c r="PUM243" s="56"/>
      <c r="PUN243" s="56"/>
      <c r="PUO243" s="56"/>
      <c r="PUP243" s="56"/>
      <c r="PUQ243" s="56"/>
      <c r="PUR243" s="56"/>
      <c r="PUS243" s="56"/>
      <c r="PUT243" s="56"/>
      <c r="PUU243" s="56"/>
      <c r="PUV243" s="56"/>
      <c r="PUW243" s="56"/>
      <c r="PUX243" s="56"/>
      <c r="PUY243" s="56"/>
      <c r="PUZ243" s="56"/>
      <c r="PVA243" s="56"/>
      <c r="PVB243" s="56"/>
      <c r="PVC243" s="56"/>
      <c r="PVD243" s="56"/>
      <c r="PVE243" s="56"/>
      <c r="PVF243" s="56"/>
      <c r="PVG243" s="56"/>
      <c r="PVH243" s="56"/>
      <c r="PVI243" s="56"/>
      <c r="PVJ243" s="56"/>
      <c r="PVK243" s="56"/>
      <c r="PVL243" s="56"/>
      <c r="PVM243" s="56"/>
      <c r="PVN243" s="56"/>
      <c r="PVO243" s="56"/>
      <c r="PVP243" s="56"/>
      <c r="PVQ243" s="56"/>
      <c r="PVR243" s="56"/>
      <c r="PVS243" s="56"/>
      <c r="PVT243" s="56"/>
      <c r="PVU243" s="56"/>
      <c r="PVV243" s="56"/>
      <c r="PVW243" s="56"/>
      <c r="PVX243" s="56"/>
      <c r="PVY243" s="56"/>
      <c r="PVZ243" s="56"/>
      <c r="PWA243" s="56"/>
      <c r="PWB243" s="56"/>
      <c r="PWC243" s="56"/>
      <c r="PWD243" s="56"/>
      <c r="PWE243" s="56"/>
      <c r="PWF243" s="56"/>
      <c r="PWG243" s="56"/>
      <c r="PWH243" s="56"/>
      <c r="PWI243" s="56"/>
      <c r="PWJ243" s="56"/>
      <c r="PWK243" s="56"/>
      <c r="PWL243" s="56"/>
      <c r="PWM243" s="56"/>
      <c r="PWN243" s="56"/>
      <c r="PWO243" s="56"/>
      <c r="PWP243" s="56"/>
      <c r="PWQ243" s="56"/>
      <c r="PWR243" s="56"/>
      <c r="PWS243" s="56"/>
      <c r="PWT243" s="56"/>
      <c r="PWU243" s="56"/>
      <c r="PWV243" s="56"/>
      <c r="PWW243" s="56"/>
      <c r="PWX243" s="56"/>
      <c r="PWY243" s="56"/>
      <c r="PWZ243" s="56"/>
      <c r="PXA243" s="56"/>
      <c r="PXB243" s="56"/>
      <c r="PXC243" s="56"/>
      <c r="PXD243" s="56"/>
      <c r="PXE243" s="56"/>
      <c r="PXF243" s="56"/>
      <c r="PXG243" s="56"/>
      <c r="PXH243" s="56"/>
      <c r="PXI243" s="56"/>
      <c r="PXJ243" s="56"/>
      <c r="PXK243" s="56"/>
      <c r="PXL243" s="56"/>
      <c r="PXM243" s="56"/>
      <c r="PXN243" s="56"/>
      <c r="PXO243" s="56"/>
      <c r="PXP243" s="56"/>
      <c r="PXQ243" s="56"/>
      <c r="PXR243" s="56"/>
      <c r="PXS243" s="56"/>
      <c r="PXT243" s="56"/>
      <c r="PXU243" s="56"/>
      <c r="PXV243" s="56"/>
      <c r="PXW243" s="56"/>
      <c r="PXX243" s="56"/>
      <c r="PXY243" s="56"/>
      <c r="PXZ243" s="56"/>
      <c r="PYA243" s="56"/>
      <c r="PYB243" s="56"/>
      <c r="PYC243" s="56"/>
      <c r="PYD243" s="56"/>
      <c r="PYE243" s="56"/>
      <c r="PYF243" s="56"/>
      <c r="PYG243" s="56"/>
      <c r="PYH243" s="56"/>
      <c r="PYI243" s="56"/>
      <c r="PYJ243" s="56"/>
      <c r="PYK243" s="56"/>
      <c r="PYL243" s="56"/>
      <c r="PYM243" s="56"/>
      <c r="PYN243" s="56"/>
      <c r="PYO243" s="56"/>
      <c r="PYP243" s="56"/>
      <c r="PYQ243" s="56"/>
      <c r="PYR243" s="56"/>
      <c r="PYS243" s="56"/>
      <c r="PYT243" s="56"/>
      <c r="PYU243" s="56"/>
      <c r="PYV243" s="56"/>
      <c r="PYW243" s="56"/>
      <c r="PYX243" s="56"/>
      <c r="PYY243" s="56"/>
      <c r="PYZ243" s="56"/>
      <c r="PZA243" s="56"/>
      <c r="PZB243" s="56"/>
      <c r="PZC243" s="56"/>
      <c r="PZD243" s="56"/>
      <c r="PZE243" s="56"/>
      <c r="PZF243" s="56"/>
      <c r="PZG243" s="56"/>
      <c r="PZH243" s="56"/>
      <c r="PZI243" s="56"/>
      <c r="PZJ243" s="56"/>
      <c r="PZK243" s="56"/>
      <c r="PZL243" s="56"/>
      <c r="PZM243" s="56"/>
      <c r="PZN243" s="56"/>
      <c r="PZO243" s="56"/>
      <c r="PZP243" s="56"/>
      <c r="PZQ243" s="56"/>
      <c r="PZR243" s="56"/>
      <c r="PZS243" s="56"/>
      <c r="PZT243" s="56"/>
      <c r="PZU243" s="56"/>
      <c r="PZV243" s="56"/>
      <c r="PZW243" s="56"/>
      <c r="PZX243" s="56"/>
      <c r="PZY243" s="56"/>
      <c r="PZZ243" s="56"/>
      <c r="QAA243" s="56"/>
      <c r="QAB243" s="56"/>
      <c r="QAC243" s="56"/>
      <c r="QAD243" s="56"/>
      <c r="QAE243" s="56"/>
      <c r="QAF243" s="56"/>
      <c r="QAG243" s="56"/>
      <c r="QAH243" s="56"/>
      <c r="QAI243" s="56"/>
      <c r="QAJ243" s="56"/>
      <c r="QAK243" s="56"/>
      <c r="QAL243" s="56"/>
      <c r="QAM243" s="56"/>
      <c r="QAN243" s="56"/>
      <c r="QAO243" s="56"/>
      <c r="QAP243" s="56"/>
      <c r="QAQ243" s="56"/>
      <c r="QAR243" s="56"/>
      <c r="QAS243" s="56"/>
      <c r="QAT243" s="56"/>
      <c r="QAU243" s="56"/>
      <c r="QAV243" s="56"/>
      <c r="QAW243" s="56"/>
      <c r="QAX243" s="56"/>
      <c r="QAY243" s="56"/>
      <c r="QAZ243" s="56"/>
      <c r="QBA243" s="56"/>
      <c r="QBB243" s="56"/>
      <c r="QBC243" s="56"/>
      <c r="QBD243" s="56"/>
      <c r="QBE243" s="56"/>
      <c r="QBF243" s="56"/>
      <c r="QBG243" s="56"/>
      <c r="QBH243" s="56"/>
      <c r="QBI243" s="56"/>
      <c r="QBJ243" s="56"/>
      <c r="QBK243" s="56"/>
      <c r="QBL243" s="56"/>
      <c r="QBM243" s="56"/>
      <c r="QBN243" s="56"/>
      <c r="QBO243" s="56"/>
      <c r="QBP243" s="56"/>
      <c r="QBQ243" s="56"/>
      <c r="QBR243" s="56"/>
      <c r="QBS243" s="56"/>
      <c r="QBT243" s="56"/>
      <c r="QBU243" s="56"/>
      <c r="QBV243" s="56"/>
      <c r="QBW243" s="56"/>
      <c r="QBX243" s="56"/>
      <c r="QBY243" s="56"/>
      <c r="QBZ243" s="56"/>
      <c r="QCA243" s="56"/>
      <c r="QCB243" s="56"/>
      <c r="QCC243" s="56"/>
      <c r="QCD243" s="56"/>
      <c r="QCE243" s="56"/>
      <c r="QCF243" s="56"/>
      <c r="QCG243" s="56"/>
      <c r="QCH243" s="56"/>
      <c r="QCI243" s="56"/>
      <c r="QCJ243" s="56"/>
      <c r="QCK243" s="56"/>
      <c r="QCL243" s="56"/>
      <c r="QCM243" s="56"/>
      <c r="QCN243" s="56"/>
      <c r="QCO243" s="56"/>
      <c r="QCP243" s="56"/>
      <c r="QCQ243" s="56"/>
      <c r="QCR243" s="56"/>
      <c r="QCS243" s="56"/>
      <c r="QCT243" s="56"/>
      <c r="QCU243" s="56"/>
      <c r="QCV243" s="56"/>
      <c r="QCW243" s="56"/>
      <c r="QCX243" s="56"/>
      <c r="QCY243" s="56"/>
      <c r="QCZ243" s="56"/>
      <c r="QDA243" s="56"/>
      <c r="QDB243" s="56"/>
      <c r="QDC243" s="56"/>
      <c r="QDD243" s="56"/>
      <c r="QDE243" s="56"/>
      <c r="QDF243" s="56"/>
      <c r="QDG243" s="56"/>
      <c r="QDH243" s="56"/>
      <c r="QDI243" s="56"/>
      <c r="QDJ243" s="56"/>
      <c r="QDK243" s="56"/>
      <c r="QDL243" s="56"/>
      <c r="QDM243" s="56"/>
      <c r="QDN243" s="56"/>
      <c r="QDO243" s="56"/>
      <c r="QDP243" s="56"/>
      <c r="QDQ243" s="56"/>
      <c r="QDR243" s="56"/>
      <c r="QDS243" s="56"/>
      <c r="QDT243" s="56"/>
      <c r="QDU243" s="56"/>
      <c r="QDV243" s="56"/>
      <c r="QDW243" s="56"/>
      <c r="QDX243" s="56"/>
      <c r="QDY243" s="56"/>
      <c r="QDZ243" s="56"/>
      <c r="QEA243" s="56"/>
      <c r="QEB243" s="56"/>
      <c r="QEC243" s="56"/>
      <c r="QED243" s="56"/>
      <c r="QEE243" s="56"/>
      <c r="QEF243" s="56"/>
      <c r="QEG243" s="56"/>
      <c r="QEH243" s="56"/>
      <c r="QEI243" s="56"/>
      <c r="QEJ243" s="56"/>
      <c r="QEK243" s="56"/>
      <c r="QEL243" s="56"/>
      <c r="QEM243" s="56"/>
      <c r="QEN243" s="56"/>
      <c r="QEO243" s="56"/>
      <c r="QEP243" s="56"/>
      <c r="QEQ243" s="56"/>
      <c r="QER243" s="56"/>
      <c r="QES243" s="56"/>
      <c r="QET243" s="56"/>
      <c r="QEU243" s="56"/>
      <c r="QEV243" s="56"/>
      <c r="QEW243" s="56"/>
      <c r="QEX243" s="56"/>
      <c r="QEY243" s="56"/>
      <c r="QEZ243" s="56"/>
      <c r="QFA243" s="56"/>
      <c r="QFB243" s="56"/>
      <c r="QFC243" s="56"/>
      <c r="QFD243" s="56"/>
      <c r="QFE243" s="56"/>
      <c r="QFF243" s="56"/>
      <c r="QFG243" s="56"/>
      <c r="QFH243" s="56"/>
      <c r="QFI243" s="56"/>
      <c r="QFJ243" s="56"/>
      <c r="QFK243" s="56"/>
      <c r="QFL243" s="56"/>
      <c r="QFM243" s="56"/>
      <c r="QFN243" s="56"/>
      <c r="QFO243" s="56"/>
      <c r="QFP243" s="56"/>
      <c r="QFQ243" s="56"/>
      <c r="QFR243" s="56"/>
      <c r="QFS243" s="56"/>
      <c r="QFT243" s="56"/>
      <c r="QFU243" s="56"/>
      <c r="QFV243" s="56"/>
      <c r="QFW243" s="56"/>
      <c r="QFX243" s="56"/>
      <c r="QFY243" s="56"/>
      <c r="QFZ243" s="56"/>
      <c r="QGA243" s="56"/>
      <c r="QGB243" s="56"/>
      <c r="QGC243" s="56"/>
      <c r="QGD243" s="56"/>
      <c r="QGE243" s="56"/>
      <c r="QGF243" s="56"/>
      <c r="QGG243" s="56"/>
      <c r="QGH243" s="56"/>
      <c r="QGI243" s="56"/>
      <c r="QGJ243" s="56"/>
      <c r="QGK243" s="56"/>
      <c r="QGL243" s="56"/>
      <c r="QGM243" s="56"/>
      <c r="QGN243" s="56"/>
      <c r="QGO243" s="56"/>
      <c r="QGP243" s="56"/>
      <c r="QGQ243" s="56"/>
      <c r="QGR243" s="56"/>
      <c r="QGS243" s="56"/>
      <c r="QGT243" s="56"/>
      <c r="QGU243" s="56"/>
      <c r="QGV243" s="56"/>
      <c r="QGW243" s="56"/>
      <c r="QGX243" s="56"/>
      <c r="QGY243" s="56"/>
      <c r="QGZ243" s="56"/>
      <c r="QHA243" s="56"/>
      <c r="QHB243" s="56"/>
      <c r="QHC243" s="56"/>
      <c r="QHD243" s="56"/>
      <c r="QHE243" s="56"/>
      <c r="QHF243" s="56"/>
      <c r="QHG243" s="56"/>
      <c r="QHH243" s="56"/>
      <c r="QHI243" s="56"/>
      <c r="QHJ243" s="56"/>
      <c r="QHK243" s="56"/>
      <c r="QHL243" s="56"/>
      <c r="QHM243" s="56"/>
      <c r="QHN243" s="56"/>
      <c r="QHO243" s="56"/>
      <c r="QHP243" s="56"/>
      <c r="QHQ243" s="56"/>
      <c r="QHR243" s="56"/>
      <c r="QHS243" s="56"/>
      <c r="QHT243" s="56"/>
      <c r="QHU243" s="56"/>
      <c r="QHV243" s="56"/>
      <c r="QHW243" s="56"/>
      <c r="QHX243" s="56"/>
      <c r="QHY243" s="56"/>
      <c r="QHZ243" s="56"/>
      <c r="QIA243" s="56"/>
      <c r="QIB243" s="56"/>
      <c r="QIC243" s="56"/>
      <c r="QID243" s="56"/>
      <c r="QIE243" s="56"/>
      <c r="QIF243" s="56"/>
      <c r="QIG243" s="56"/>
      <c r="QIH243" s="56"/>
      <c r="QII243" s="56"/>
      <c r="QIJ243" s="56"/>
      <c r="QIK243" s="56"/>
      <c r="QIL243" s="56"/>
      <c r="QIM243" s="56"/>
      <c r="QIN243" s="56"/>
      <c r="QIO243" s="56"/>
      <c r="QIP243" s="56"/>
      <c r="QIQ243" s="56"/>
      <c r="QIR243" s="56"/>
      <c r="QIS243" s="56"/>
      <c r="QIT243" s="56"/>
      <c r="QIU243" s="56"/>
      <c r="QIV243" s="56"/>
      <c r="QIW243" s="56"/>
      <c r="QIX243" s="56"/>
      <c r="QIY243" s="56"/>
      <c r="QIZ243" s="56"/>
      <c r="QJA243" s="56"/>
      <c r="QJB243" s="56"/>
      <c r="QJC243" s="56"/>
      <c r="QJD243" s="56"/>
      <c r="QJE243" s="56"/>
      <c r="QJF243" s="56"/>
      <c r="QJG243" s="56"/>
      <c r="QJH243" s="56"/>
      <c r="QJI243" s="56"/>
      <c r="QJJ243" s="56"/>
      <c r="QJK243" s="56"/>
      <c r="QJL243" s="56"/>
      <c r="QJM243" s="56"/>
      <c r="QJN243" s="56"/>
      <c r="QJO243" s="56"/>
      <c r="QJP243" s="56"/>
      <c r="QJQ243" s="56"/>
      <c r="QJR243" s="56"/>
      <c r="QJS243" s="56"/>
      <c r="QJT243" s="56"/>
      <c r="QJU243" s="56"/>
      <c r="QJV243" s="56"/>
      <c r="QJW243" s="56"/>
      <c r="QJX243" s="56"/>
      <c r="QJY243" s="56"/>
      <c r="QJZ243" s="56"/>
      <c r="QKA243" s="56"/>
      <c r="QKB243" s="56"/>
      <c r="QKC243" s="56"/>
      <c r="QKD243" s="56"/>
      <c r="QKE243" s="56"/>
      <c r="QKF243" s="56"/>
      <c r="QKG243" s="56"/>
      <c r="QKH243" s="56"/>
      <c r="QKI243" s="56"/>
      <c r="QKJ243" s="56"/>
      <c r="QKK243" s="56"/>
      <c r="QKL243" s="56"/>
      <c r="QKM243" s="56"/>
      <c r="QKN243" s="56"/>
      <c r="QKO243" s="56"/>
      <c r="QKP243" s="56"/>
      <c r="QKQ243" s="56"/>
      <c r="QKR243" s="56"/>
      <c r="QKS243" s="56"/>
      <c r="QKT243" s="56"/>
      <c r="QKU243" s="56"/>
      <c r="QKV243" s="56"/>
      <c r="QKW243" s="56"/>
      <c r="QKX243" s="56"/>
      <c r="QKY243" s="56"/>
      <c r="QKZ243" s="56"/>
      <c r="QLA243" s="56"/>
      <c r="QLB243" s="56"/>
      <c r="QLC243" s="56"/>
      <c r="QLD243" s="56"/>
      <c r="QLE243" s="56"/>
      <c r="QLF243" s="56"/>
      <c r="QLG243" s="56"/>
      <c r="QLH243" s="56"/>
      <c r="QLI243" s="56"/>
      <c r="QLJ243" s="56"/>
      <c r="QLK243" s="56"/>
      <c r="QLL243" s="56"/>
      <c r="QLM243" s="56"/>
      <c r="QLN243" s="56"/>
      <c r="QLO243" s="56"/>
      <c r="QLP243" s="56"/>
      <c r="QLQ243" s="56"/>
      <c r="QLR243" s="56"/>
      <c r="QLS243" s="56"/>
      <c r="QLT243" s="56"/>
      <c r="QLU243" s="56"/>
      <c r="QLV243" s="56"/>
      <c r="QLW243" s="56"/>
      <c r="QLX243" s="56"/>
      <c r="QLY243" s="56"/>
      <c r="QLZ243" s="56"/>
      <c r="QMA243" s="56"/>
      <c r="QMB243" s="56"/>
      <c r="QMC243" s="56"/>
      <c r="QMD243" s="56"/>
      <c r="QME243" s="56"/>
      <c r="QMF243" s="56"/>
      <c r="QMG243" s="56"/>
      <c r="QMH243" s="56"/>
      <c r="QMI243" s="56"/>
      <c r="QMJ243" s="56"/>
      <c r="QMK243" s="56"/>
      <c r="QML243" s="56"/>
      <c r="QMM243" s="56"/>
      <c r="QMN243" s="56"/>
      <c r="QMO243" s="56"/>
      <c r="QMP243" s="56"/>
      <c r="QMQ243" s="56"/>
      <c r="QMR243" s="56"/>
      <c r="QMS243" s="56"/>
      <c r="QMT243" s="56"/>
      <c r="QMU243" s="56"/>
      <c r="QMV243" s="56"/>
      <c r="QMW243" s="56"/>
      <c r="QMX243" s="56"/>
      <c r="QMY243" s="56"/>
      <c r="QMZ243" s="56"/>
      <c r="QNA243" s="56"/>
      <c r="QNB243" s="56"/>
      <c r="QNC243" s="56"/>
      <c r="QND243" s="56"/>
      <c r="QNE243" s="56"/>
      <c r="QNF243" s="56"/>
      <c r="QNG243" s="56"/>
      <c r="QNH243" s="56"/>
      <c r="QNI243" s="56"/>
      <c r="QNJ243" s="56"/>
      <c r="QNK243" s="56"/>
      <c r="QNL243" s="56"/>
      <c r="QNM243" s="56"/>
      <c r="QNN243" s="56"/>
      <c r="QNO243" s="56"/>
      <c r="QNP243" s="56"/>
      <c r="QNQ243" s="56"/>
      <c r="QNR243" s="56"/>
      <c r="QNS243" s="56"/>
      <c r="QNT243" s="56"/>
      <c r="QNU243" s="56"/>
      <c r="QNV243" s="56"/>
      <c r="QNW243" s="56"/>
      <c r="QNX243" s="56"/>
      <c r="QNY243" s="56"/>
      <c r="QNZ243" s="56"/>
      <c r="QOA243" s="56"/>
      <c r="QOB243" s="56"/>
      <c r="QOC243" s="56"/>
      <c r="QOD243" s="56"/>
      <c r="QOE243" s="56"/>
      <c r="QOF243" s="56"/>
      <c r="QOG243" s="56"/>
      <c r="QOH243" s="56"/>
      <c r="QOI243" s="56"/>
      <c r="QOJ243" s="56"/>
      <c r="QOK243" s="56"/>
      <c r="QOL243" s="56"/>
      <c r="QOM243" s="56"/>
      <c r="QON243" s="56"/>
      <c r="QOO243" s="56"/>
      <c r="QOP243" s="56"/>
      <c r="QOQ243" s="56"/>
      <c r="QOR243" s="56"/>
      <c r="QOS243" s="56"/>
      <c r="QOT243" s="56"/>
      <c r="QOU243" s="56"/>
      <c r="QOV243" s="56"/>
      <c r="QOW243" s="56"/>
      <c r="QOX243" s="56"/>
      <c r="QOY243" s="56"/>
      <c r="QOZ243" s="56"/>
      <c r="QPA243" s="56"/>
      <c r="QPB243" s="56"/>
      <c r="QPC243" s="56"/>
      <c r="QPD243" s="56"/>
      <c r="QPE243" s="56"/>
      <c r="QPF243" s="56"/>
      <c r="QPG243" s="56"/>
      <c r="QPH243" s="56"/>
      <c r="QPI243" s="56"/>
      <c r="QPJ243" s="56"/>
      <c r="QPK243" s="56"/>
      <c r="QPL243" s="56"/>
      <c r="QPM243" s="56"/>
      <c r="QPN243" s="56"/>
      <c r="QPO243" s="56"/>
      <c r="QPP243" s="56"/>
      <c r="QPQ243" s="56"/>
      <c r="QPR243" s="56"/>
      <c r="QPS243" s="56"/>
      <c r="QPT243" s="56"/>
      <c r="QPU243" s="56"/>
      <c r="QPV243" s="56"/>
      <c r="QPW243" s="56"/>
      <c r="QPX243" s="56"/>
      <c r="QPY243" s="56"/>
      <c r="QPZ243" s="56"/>
      <c r="QQA243" s="56"/>
      <c r="QQB243" s="56"/>
      <c r="QQC243" s="56"/>
      <c r="QQD243" s="56"/>
      <c r="QQE243" s="56"/>
      <c r="QQF243" s="56"/>
      <c r="QQG243" s="56"/>
      <c r="QQH243" s="56"/>
      <c r="QQI243" s="56"/>
      <c r="QQJ243" s="56"/>
      <c r="QQK243" s="56"/>
      <c r="QQL243" s="56"/>
      <c r="QQM243" s="56"/>
      <c r="QQN243" s="56"/>
      <c r="QQO243" s="56"/>
      <c r="QQP243" s="56"/>
      <c r="QQQ243" s="56"/>
      <c r="QQR243" s="56"/>
      <c r="QQS243" s="56"/>
      <c r="QQT243" s="56"/>
      <c r="QQU243" s="56"/>
      <c r="QQV243" s="56"/>
      <c r="QQW243" s="56"/>
      <c r="QQX243" s="56"/>
      <c r="QQY243" s="56"/>
      <c r="QQZ243" s="56"/>
      <c r="QRA243" s="56"/>
      <c r="QRB243" s="56"/>
      <c r="QRC243" s="56"/>
      <c r="QRD243" s="56"/>
      <c r="QRE243" s="56"/>
      <c r="QRF243" s="56"/>
      <c r="QRG243" s="56"/>
      <c r="QRH243" s="56"/>
      <c r="QRI243" s="56"/>
      <c r="QRJ243" s="56"/>
      <c r="QRK243" s="56"/>
      <c r="QRL243" s="56"/>
      <c r="QRM243" s="56"/>
      <c r="QRN243" s="56"/>
      <c r="QRO243" s="56"/>
      <c r="QRP243" s="56"/>
      <c r="QRQ243" s="56"/>
      <c r="QRR243" s="56"/>
      <c r="QRS243" s="56"/>
      <c r="QRT243" s="56"/>
      <c r="QRU243" s="56"/>
      <c r="QRV243" s="56"/>
      <c r="QRW243" s="56"/>
      <c r="QRX243" s="56"/>
      <c r="QRY243" s="56"/>
      <c r="QRZ243" s="56"/>
      <c r="QSA243" s="56"/>
      <c r="QSB243" s="56"/>
      <c r="QSC243" s="56"/>
      <c r="QSD243" s="56"/>
      <c r="QSE243" s="56"/>
      <c r="QSF243" s="56"/>
      <c r="QSG243" s="56"/>
      <c r="QSH243" s="56"/>
      <c r="QSI243" s="56"/>
      <c r="QSJ243" s="56"/>
      <c r="QSK243" s="56"/>
      <c r="QSL243" s="56"/>
      <c r="QSM243" s="56"/>
      <c r="QSN243" s="56"/>
      <c r="QSO243" s="56"/>
      <c r="QSP243" s="56"/>
      <c r="QSQ243" s="56"/>
      <c r="QSR243" s="56"/>
      <c r="QSS243" s="56"/>
      <c r="QST243" s="56"/>
      <c r="QSU243" s="56"/>
      <c r="QSV243" s="56"/>
      <c r="QSW243" s="56"/>
      <c r="QSX243" s="56"/>
      <c r="QSY243" s="56"/>
      <c r="QSZ243" s="56"/>
      <c r="QTA243" s="56"/>
      <c r="QTB243" s="56"/>
      <c r="QTC243" s="56"/>
      <c r="QTD243" s="56"/>
      <c r="QTE243" s="56"/>
      <c r="QTF243" s="56"/>
      <c r="QTG243" s="56"/>
      <c r="QTH243" s="56"/>
      <c r="QTI243" s="56"/>
      <c r="QTJ243" s="56"/>
      <c r="QTK243" s="56"/>
      <c r="QTL243" s="56"/>
      <c r="QTM243" s="56"/>
      <c r="QTN243" s="56"/>
      <c r="QTO243" s="56"/>
      <c r="QTP243" s="56"/>
      <c r="QTQ243" s="56"/>
      <c r="QTR243" s="56"/>
      <c r="QTS243" s="56"/>
      <c r="QTT243" s="56"/>
      <c r="QTU243" s="56"/>
      <c r="QTV243" s="56"/>
      <c r="QTW243" s="56"/>
      <c r="QTX243" s="56"/>
      <c r="QTY243" s="56"/>
      <c r="QTZ243" s="56"/>
      <c r="QUA243" s="56"/>
      <c r="QUB243" s="56"/>
      <c r="QUC243" s="56"/>
      <c r="QUD243" s="56"/>
      <c r="QUE243" s="56"/>
      <c r="QUF243" s="56"/>
      <c r="QUG243" s="56"/>
      <c r="QUH243" s="56"/>
      <c r="QUI243" s="56"/>
      <c r="QUJ243" s="56"/>
      <c r="QUK243" s="56"/>
      <c r="QUL243" s="56"/>
      <c r="QUM243" s="56"/>
      <c r="QUN243" s="56"/>
      <c r="QUO243" s="56"/>
      <c r="QUP243" s="56"/>
      <c r="QUQ243" s="56"/>
      <c r="QUR243" s="56"/>
      <c r="QUS243" s="56"/>
      <c r="QUT243" s="56"/>
      <c r="QUU243" s="56"/>
      <c r="QUV243" s="56"/>
      <c r="QUW243" s="56"/>
      <c r="QUX243" s="56"/>
      <c r="QUY243" s="56"/>
      <c r="QUZ243" s="56"/>
      <c r="QVA243" s="56"/>
      <c r="QVB243" s="56"/>
      <c r="QVC243" s="56"/>
      <c r="QVD243" s="56"/>
      <c r="QVE243" s="56"/>
      <c r="QVF243" s="56"/>
      <c r="QVG243" s="56"/>
      <c r="QVH243" s="56"/>
      <c r="QVI243" s="56"/>
      <c r="QVJ243" s="56"/>
      <c r="QVK243" s="56"/>
      <c r="QVL243" s="56"/>
      <c r="QVM243" s="56"/>
      <c r="QVN243" s="56"/>
      <c r="QVO243" s="56"/>
      <c r="QVP243" s="56"/>
      <c r="QVQ243" s="56"/>
      <c r="QVR243" s="56"/>
      <c r="QVS243" s="56"/>
      <c r="QVT243" s="56"/>
      <c r="QVU243" s="56"/>
      <c r="QVV243" s="56"/>
      <c r="QVW243" s="56"/>
      <c r="QVX243" s="56"/>
      <c r="QVY243" s="56"/>
      <c r="QVZ243" s="56"/>
      <c r="QWA243" s="56"/>
      <c r="QWB243" s="56"/>
      <c r="QWC243" s="56"/>
      <c r="QWD243" s="56"/>
      <c r="QWE243" s="56"/>
      <c r="QWF243" s="56"/>
      <c r="QWG243" s="56"/>
      <c r="QWH243" s="56"/>
      <c r="QWI243" s="56"/>
      <c r="QWJ243" s="56"/>
      <c r="QWK243" s="56"/>
      <c r="QWL243" s="56"/>
      <c r="QWM243" s="56"/>
      <c r="QWN243" s="56"/>
      <c r="QWO243" s="56"/>
      <c r="QWP243" s="56"/>
      <c r="QWQ243" s="56"/>
      <c r="QWR243" s="56"/>
      <c r="QWS243" s="56"/>
      <c r="QWT243" s="56"/>
      <c r="QWU243" s="56"/>
      <c r="QWV243" s="56"/>
      <c r="QWW243" s="56"/>
      <c r="QWX243" s="56"/>
      <c r="QWY243" s="56"/>
      <c r="QWZ243" s="56"/>
      <c r="QXA243" s="56"/>
      <c r="QXB243" s="56"/>
      <c r="QXC243" s="56"/>
      <c r="QXD243" s="56"/>
      <c r="QXE243" s="56"/>
      <c r="QXF243" s="56"/>
      <c r="QXG243" s="56"/>
      <c r="QXH243" s="56"/>
      <c r="QXI243" s="56"/>
      <c r="QXJ243" s="56"/>
      <c r="QXK243" s="56"/>
      <c r="QXL243" s="56"/>
      <c r="QXM243" s="56"/>
      <c r="QXN243" s="56"/>
      <c r="QXO243" s="56"/>
      <c r="QXP243" s="56"/>
      <c r="QXQ243" s="56"/>
      <c r="QXR243" s="56"/>
      <c r="QXS243" s="56"/>
      <c r="QXT243" s="56"/>
      <c r="QXU243" s="56"/>
      <c r="QXV243" s="56"/>
      <c r="QXW243" s="56"/>
      <c r="QXX243" s="56"/>
      <c r="QXY243" s="56"/>
      <c r="QXZ243" s="56"/>
      <c r="QYA243" s="56"/>
      <c r="QYB243" s="56"/>
      <c r="QYC243" s="56"/>
      <c r="QYD243" s="56"/>
      <c r="QYE243" s="56"/>
      <c r="QYF243" s="56"/>
      <c r="QYG243" s="56"/>
      <c r="QYH243" s="56"/>
      <c r="QYI243" s="56"/>
      <c r="QYJ243" s="56"/>
      <c r="QYK243" s="56"/>
      <c r="QYL243" s="56"/>
      <c r="QYM243" s="56"/>
      <c r="QYN243" s="56"/>
      <c r="QYO243" s="56"/>
      <c r="QYP243" s="56"/>
      <c r="QYQ243" s="56"/>
      <c r="QYR243" s="56"/>
      <c r="QYS243" s="56"/>
      <c r="QYT243" s="56"/>
      <c r="QYU243" s="56"/>
      <c r="QYV243" s="56"/>
      <c r="QYW243" s="56"/>
      <c r="QYX243" s="56"/>
      <c r="QYY243" s="56"/>
      <c r="QYZ243" s="56"/>
      <c r="QZA243" s="56"/>
      <c r="QZB243" s="56"/>
      <c r="QZC243" s="56"/>
      <c r="QZD243" s="56"/>
      <c r="QZE243" s="56"/>
      <c r="QZF243" s="56"/>
      <c r="QZG243" s="56"/>
      <c r="QZH243" s="56"/>
      <c r="QZI243" s="56"/>
      <c r="QZJ243" s="56"/>
      <c r="QZK243" s="56"/>
      <c r="QZL243" s="56"/>
      <c r="QZM243" s="56"/>
      <c r="QZN243" s="56"/>
      <c r="QZO243" s="56"/>
      <c r="QZP243" s="56"/>
      <c r="QZQ243" s="56"/>
      <c r="QZR243" s="56"/>
      <c r="QZS243" s="56"/>
      <c r="QZT243" s="56"/>
      <c r="QZU243" s="56"/>
      <c r="QZV243" s="56"/>
      <c r="QZW243" s="56"/>
      <c r="QZX243" s="56"/>
      <c r="QZY243" s="56"/>
      <c r="QZZ243" s="56"/>
      <c r="RAA243" s="56"/>
      <c r="RAB243" s="56"/>
      <c r="RAC243" s="56"/>
      <c r="RAD243" s="56"/>
      <c r="RAE243" s="56"/>
      <c r="RAF243" s="56"/>
      <c r="RAG243" s="56"/>
      <c r="RAH243" s="56"/>
      <c r="RAI243" s="56"/>
      <c r="RAJ243" s="56"/>
      <c r="RAK243" s="56"/>
      <c r="RAL243" s="56"/>
      <c r="RAM243" s="56"/>
      <c r="RAN243" s="56"/>
      <c r="RAO243" s="56"/>
      <c r="RAP243" s="56"/>
      <c r="RAQ243" s="56"/>
      <c r="RAR243" s="56"/>
      <c r="RAS243" s="56"/>
      <c r="RAT243" s="56"/>
      <c r="RAU243" s="56"/>
      <c r="RAV243" s="56"/>
      <c r="RAW243" s="56"/>
      <c r="RAX243" s="56"/>
      <c r="RAY243" s="56"/>
      <c r="RAZ243" s="56"/>
      <c r="RBA243" s="56"/>
      <c r="RBB243" s="56"/>
      <c r="RBC243" s="56"/>
      <c r="RBD243" s="56"/>
      <c r="RBE243" s="56"/>
      <c r="RBF243" s="56"/>
      <c r="RBG243" s="56"/>
      <c r="RBH243" s="56"/>
      <c r="RBI243" s="56"/>
      <c r="RBJ243" s="56"/>
      <c r="RBK243" s="56"/>
      <c r="RBL243" s="56"/>
      <c r="RBM243" s="56"/>
      <c r="RBN243" s="56"/>
      <c r="RBO243" s="56"/>
      <c r="RBP243" s="56"/>
      <c r="RBQ243" s="56"/>
      <c r="RBR243" s="56"/>
      <c r="RBS243" s="56"/>
      <c r="RBT243" s="56"/>
      <c r="RBU243" s="56"/>
      <c r="RBV243" s="56"/>
      <c r="RBW243" s="56"/>
      <c r="RBX243" s="56"/>
      <c r="RBY243" s="56"/>
      <c r="RBZ243" s="56"/>
      <c r="RCA243" s="56"/>
      <c r="RCB243" s="56"/>
      <c r="RCC243" s="56"/>
      <c r="RCD243" s="56"/>
      <c r="RCE243" s="56"/>
      <c r="RCF243" s="56"/>
      <c r="RCG243" s="56"/>
      <c r="RCH243" s="56"/>
      <c r="RCI243" s="56"/>
      <c r="RCJ243" s="56"/>
      <c r="RCK243" s="56"/>
      <c r="RCL243" s="56"/>
      <c r="RCM243" s="56"/>
      <c r="RCN243" s="56"/>
      <c r="RCO243" s="56"/>
      <c r="RCP243" s="56"/>
      <c r="RCQ243" s="56"/>
      <c r="RCR243" s="56"/>
      <c r="RCS243" s="56"/>
      <c r="RCT243" s="56"/>
      <c r="RCU243" s="56"/>
      <c r="RCV243" s="56"/>
      <c r="RCW243" s="56"/>
      <c r="RCX243" s="56"/>
      <c r="RCY243" s="56"/>
      <c r="RCZ243" s="56"/>
      <c r="RDA243" s="56"/>
      <c r="RDB243" s="56"/>
      <c r="RDC243" s="56"/>
      <c r="RDD243" s="56"/>
      <c r="RDE243" s="56"/>
      <c r="RDF243" s="56"/>
      <c r="RDG243" s="56"/>
      <c r="RDH243" s="56"/>
      <c r="RDI243" s="56"/>
      <c r="RDJ243" s="56"/>
      <c r="RDK243" s="56"/>
      <c r="RDL243" s="56"/>
      <c r="RDM243" s="56"/>
      <c r="RDN243" s="56"/>
      <c r="RDO243" s="56"/>
      <c r="RDP243" s="56"/>
      <c r="RDQ243" s="56"/>
      <c r="RDR243" s="56"/>
      <c r="RDS243" s="56"/>
      <c r="RDT243" s="56"/>
      <c r="RDU243" s="56"/>
      <c r="RDV243" s="56"/>
      <c r="RDW243" s="56"/>
      <c r="RDX243" s="56"/>
      <c r="RDY243" s="56"/>
      <c r="RDZ243" s="56"/>
      <c r="REA243" s="56"/>
      <c r="REB243" s="56"/>
      <c r="REC243" s="56"/>
      <c r="RED243" s="56"/>
      <c r="REE243" s="56"/>
      <c r="REF243" s="56"/>
      <c r="REG243" s="56"/>
      <c r="REH243" s="56"/>
      <c r="REI243" s="56"/>
      <c r="REJ243" s="56"/>
      <c r="REK243" s="56"/>
      <c r="REL243" s="56"/>
      <c r="REM243" s="56"/>
      <c r="REN243" s="56"/>
      <c r="REO243" s="56"/>
      <c r="REP243" s="56"/>
      <c r="REQ243" s="56"/>
      <c r="RER243" s="56"/>
      <c r="RES243" s="56"/>
      <c r="RET243" s="56"/>
      <c r="REU243" s="56"/>
      <c r="REV243" s="56"/>
      <c r="REW243" s="56"/>
      <c r="REX243" s="56"/>
      <c r="REY243" s="56"/>
      <c r="REZ243" s="56"/>
      <c r="RFA243" s="56"/>
      <c r="RFB243" s="56"/>
      <c r="RFC243" s="56"/>
      <c r="RFD243" s="56"/>
      <c r="RFE243" s="56"/>
      <c r="RFF243" s="56"/>
      <c r="RFG243" s="56"/>
      <c r="RFH243" s="56"/>
      <c r="RFI243" s="56"/>
      <c r="RFJ243" s="56"/>
      <c r="RFK243" s="56"/>
      <c r="RFL243" s="56"/>
      <c r="RFM243" s="56"/>
      <c r="RFN243" s="56"/>
      <c r="RFO243" s="56"/>
      <c r="RFP243" s="56"/>
      <c r="RFQ243" s="56"/>
      <c r="RFR243" s="56"/>
      <c r="RFS243" s="56"/>
      <c r="RFT243" s="56"/>
      <c r="RFU243" s="56"/>
      <c r="RFV243" s="56"/>
      <c r="RFW243" s="56"/>
      <c r="RFX243" s="56"/>
      <c r="RFY243" s="56"/>
      <c r="RFZ243" s="56"/>
      <c r="RGA243" s="56"/>
      <c r="RGB243" s="56"/>
      <c r="RGC243" s="56"/>
      <c r="RGD243" s="56"/>
      <c r="RGE243" s="56"/>
      <c r="RGF243" s="56"/>
      <c r="RGG243" s="56"/>
      <c r="RGH243" s="56"/>
      <c r="RGI243" s="56"/>
      <c r="RGJ243" s="56"/>
      <c r="RGK243" s="56"/>
      <c r="RGL243" s="56"/>
      <c r="RGM243" s="56"/>
      <c r="RGN243" s="56"/>
      <c r="RGO243" s="56"/>
      <c r="RGP243" s="56"/>
      <c r="RGQ243" s="56"/>
      <c r="RGR243" s="56"/>
      <c r="RGS243" s="56"/>
      <c r="RGT243" s="56"/>
      <c r="RGU243" s="56"/>
      <c r="RGV243" s="56"/>
      <c r="RGW243" s="56"/>
      <c r="RGX243" s="56"/>
      <c r="RGY243" s="56"/>
      <c r="RGZ243" s="56"/>
      <c r="RHA243" s="56"/>
      <c r="RHB243" s="56"/>
      <c r="RHC243" s="56"/>
      <c r="RHD243" s="56"/>
      <c r="RHE243" s="56"/>
      <c r="RHF243" s="56"/>
      <c r="RHG243" s="56"/>
      <c r="RHH243" s="56"/>
      <c r="RHI243" s="56"/>
      <c r="RHJ243" s="56"/>
      <c r="RHK243" s="56"/>
      <c r="RHL243" s="56"/>
      <c r="RHM243" s="56"/>
      <c r="RHN243" s="56"/>
      <c r="RHO243" s="56"/>
      <c r="RHP243" s="56"/>
      <c r="RHQ243" s="56"/>
      <c r="RHR243" s="56"/>
      <c r="RHS243" s="56"/>
      <c r="RHT243" s="56"/>
      <c r="RHU243" s="56"/>
      <c r="RHV243" s="56"/>
      <c r="RHW243" s="56"/>
      <c r="RHX243" s="56"/>
      <c r="RHY243" s="56"/>
      <c r="RHZ243" s="56"/>
      <c r="RIA243" s="56"/>
      <c r="RIB243" s="56"/>
      <c r="RIC243" s="56"/>
      <c r="RID243" s="56"/>
      <c r="RIE243" s="56"/>
      <c r="RIF243" s="56"/>
      <c r="RIG243" s="56"/>
      <c r="RIH243" s="56"/>
      <c r="RII243" s="56"/>
      <c r="RIJ243" s="56"/>
      <c r="RIK243" s="56"/>
      <c r="RIL243" s="56"/>
      <c r="RIM243" s="56"/>
      <c r="RIN243" s="56"/>
      <c r="RIO243" s="56"/>
      <c r="RIP243" s="56"/>
      <c r="RIQ243" s="56"/>
      <c r="RIR243" s="56"/>
      <c r="RIS243" s="56"/>
      <c r="RIT243" s="56"/>
      <c r="RIU243" s="56"/>
      <c r="RIV243" s="56"/>
      <c r="RIW243" s="56"/>
      <c r="RIX243" s="56"/>
      <c r="RIY243" s="56"/>
      <c r="RIZ243" s="56"/>
      <c r="RJA243" s="56"/>
      <c r="RJB243" s="56"/>
      <c r="RJC243" s="56"/>
      <c r="RJD243" s="56"/>
      <c r="RJE243" s="56"/>
      <c r="RJF243" s="56"/>
      <c r="RJG243" s="56"/>
      <c r="RJH243" s="56"/>
      <c r="RJI243" s="56"/>
      <c r="RJJ243" s="56"/>
      <c r="RJK243" s="56"/>
      <c r="RJL243" s="56"/>
      <c r="RJM243" s="56"/>
      <c r="RJN243" s="56"/>
      <c r="RJO243" s="56"/>
      <c r="RJP243" s="56"/>
      <c r="RJQ243" s="56"/>
      <c r="RJR243" s="56"/>
      <c r="RJS243" s="56"/>
      <c r="RJT243" s="56"/>
      <c r="RJU243" s="56"/>
      <c r="RJV243" s="56"/>
      <c r="RJW243" s="56"/>
      <c r="RJX243" s="56"/>
      <c r="RJY243" s="56"/>
      <c r="RJZ243" s="56"/>
      <c r="RKA243" s="56"/>
      <c r="RKB243" s="56"/>
      <c r="RKC243" s="56"/>
      <c r="RKD243" s="56"/>
      <c r="RKE243" s="56"/>
      <c r="RKF243" s="56"/>
      <c r="RKG243" s="56"/>
      <c r="RKH243" s="56"/>
      <c r="RKI243" s="56"/>
      <c r="RKJ243" s="56"/>
      <c r="RKK243" s="56"/>
      <c r="RKL243" s="56"/>
      <c r="RKM243" s="56"/>
      <c r="RKN243" s="56"/>
      <c r="RKO243" s="56"/>
      <c r="RKP243" s="56"/>
      <c r="RKQ243" s="56"/>
      <c r="RKR243" s="56"/>
      <c r="RKS243" s="56"/>
      <c r="RKT243" s="56"/>
      <c r="RKU243" s="56"/>
      <c r="RKV243" s="56"/>
      <c r="RKW243" s="56"/>
      <c r="RKX243" s="56"/>
      <c r="RKY243" s="56"/>
      <c r="RKZ243" s="56"/>
      <c r="RLA243" s="56"/>
      <c r="RLB243" s="56"/>
      <c r="RLC243" s="56"/>
      <c r="RLD243" s="56"/>
      <c r="RLE243" s="56"/>
      <c r="RLF243" s="56"/>
      <c r="RLG243" s="56"/>
      <c r="RLH243" s="56"/>
      <c r="RLI243" s="56"/>
      <c r="RLJ243" s="56"/>
      <c r="RLK243" s="56"/>
      <c r="RLL243" s="56"/>
      <c r="RLM243" s="56"/>
      <c r="RLN243" s="56"/>
      <c r="RLO243" s="56"/>
      <c r="RLP243" s="56"/>
      <c r="RLQ243" s="56"/>
      <c r="RLR243" s="56"/>
      <c r="RLS243" s="56"/>
      <c r="RLT243" s="56"/>
      <c r="RLU243" s="56"/>
      <c r="RLV243" s="56"/>
      <c r="RLW243" s="56"/>
      <c r="RLX243" s="56"/>
      <c r="RLY243" s="56"/>
      <c r="RLZ243" s="56"/>
      <c r="RMA243" s="56"/>
      <c r="RMB243" s="56"/>
      <c r="RMC243" s="56"/>
      <c r="RMD243" s="56"/>
      <c r="RME243" s="56"/>
      <c r="RMF243" s="56"/>
      <c r="RMG243" s="56"/>
      <c r="RMH243" s="56"/>
      <c r="RMI243" s="56"/>
      <c r="RMJ243" s="56"/>
      <c r="RMK243" s="56"/>
      <c r="RML243" s="56"/>
      <c r="RMM243" s="56"/>
      <c r="RMN243" s="56"/>
      <c r="RMO243" s="56"/>
      <c r="RMP243" s="56"/>
      <c r="RMQ243" s="56"/>
      <c r="RMR243" s="56"/>
      <c r="RMS243" s="56"/>
      <c r="RMT243" s="56"/>
      <c r="RMU243" s="56"/>
      <c r="RMV243" s="56"/>
      <c r="RMW243" s="56"/>
      <c r="RMX243" s="56"/>
      <c r="RMY243" s="56"/>
      <c r="RMZ243" s="56"/>
      <c r="RNA243" s="56"/>
      <c r="RNB243" s="56"/>
      <c r="RNC243" s="56"/>
      <c r="RND243" s="56"/>
      <c r="RNE243" s="56"/>
      <c r="RNF243" s="56"/>
      <c r="RNG243" s="56"/>
      <c r="RNH243" s="56"/>
      <c r="RNI243" s="56"/>
      <c r="RNJ243" s="56"/>
      <c r="RNK243" s="56"/>
      <c r="RNL243" s="56"/>
      <c r="RNM243" s="56"/>
      <c r="RNN243" s="56"/>
      <c r="RNO243" s="56"/>
      <c r="RNP243" s="56"/>
      <c r="RNQ243" s="56"/>
      <c r="RNR243" s="56"/>
      <c r="RNS243" s="56"/>
      <c r="RNT243" s="56"/>
      <c r="RNU243" s="56"/>
      <c r="RNV243" s="56"/>
      <c r="RNW243" s="56"/>
      <c r="RNX243" s="56"/>
      <c r="RNY243" s="56"/>
      <c r="RNZ243" s="56"/>
      <c r="ROA243" s="56"/>
      <c r="ROB243" s="56"/>
      <c r="ROC243" s="56"/>
      <c r="ROD243" s="56"/>
      <c r="ROE243" s="56"/>
      <c r="ROF243" s="56"/>
      <c r="ROG243" s="56"/>
      <c r="ROH243" s="56"/>
      <c r="ROI243" s="56"/>
      <c r="ROJ243" s="56"/>
      <c r="ROK243" s="56"/>
      <c r="ROL243" s="56"/>
      <c r="ROM243" s="56"/>
      <c r="RON243" s="56"/>
      <c r="ROO243" s="56"/>
      <c r="ROP243" s="56"/>
      <c r="ROQ243" s="56"/>
      <c r="ROR243" s="56"/>
      <c r="ROS243" s="56"/>
      <c r="ROT243" s="56"/>
      <c r="ROU243" s="56"/>
      <c r="ROV243" s="56"/>
      <c r="ROW243" s="56"/>
      <c r="ROX243" s="56"/>
      <c r="ROY243" s="56"/>
      <c r="ROZ243" s="56"/>
      <c r="RPA243" s="56"/>
      <c r="RPB243" s="56"/>
      <c r="RPC243" s="56"/>
      <c r="RPD243" s="56"/>
      <c r="RPE243" s="56"/>
      <c r="RPF243" s="56"/>
      <c r="RPG243" s="56"/>
      <c r="RPH243" s="56"/>
      <c r="RPI243" s="56"/>
      <c r="RPJ243" s="56"/>
      <c r="RPK243" s="56"/>
      <c r="RPL243" s="56"/>
      <c r="RPM243" s="56"/>
      <c r="RPN243" s="56"/>
      <c r="RPO243" s="56"/>
      <c r="RPP243" s="56"/>
      <c r="RPQ243" s="56"/>
      <c r="RPR243" s="56"/>
      <c r="RPS243" s="56"/>
      <c r="RPT243" s="56"/>
      <c r="RPU243" s="56"/>
      <c r="RPV243" s="56"/>
      <c r="RPW243" s="56"/>
      <c r="RPX243" s="56"/>
      <c r="RPY243" s="56"/>
      <c r="RPZ243" s="56"/>
      <c r="RQA243" s="56"/>
      <c r="RQB243" s="56"/>
      <c r="RQC243" s="56"/>
      <c r="RQD243" s="56"/>
      <c r="RQE243" s="56"/>
      <c r="RQF243" s="56"/>
      <c r="RQG243" s="56"/>
      <c r="RQH243" s="56"/>
      <c r="RQI243" s="56"/>
      <c r="RQJ243" s="56"/>
      <c r="RQK243" s="56"/>
      <c r="RQL243" s="56"/>
      <c r="RQM243" s="56"/>
      <c r="RQN243" s="56"/>
      <c r="RQO243" s="56"/>
      <c r="RQP243" s="56"/>
      <c r="RQQ243" s="56"/>
      <c r="RQR243" s="56"/>
      <c r="RQS243" s="56"/>
      <c r="RQT243" s="56"/>
      <c r="RQU243" s="56"/>
      <c r="RQV243" s="56"/>
      <c r="RQW243" s="56"/>
      <c r="RQX243" s="56"/>
      <c r="RQY243" s="56"/>
      <c r="RQZ243" s="56"/>
      <c r="RRA243" s="56"/>
      <c r="RRB243" s="56"/>
      <c r="RRC243" s="56"/>
      <c r="RRD243" s="56"/>
      <c r="RRE243" s="56"/>
      <c r="RRF243" s="56"/>
      <c r="RRG243" s="56"/>
      <c r="RRH243" s="56"/>
      <c r="RRI243" s="56"/>
      <c r="RRJ243" s="56"/>
      <c r="RRK243" s="56"/>
      <c r="RRL243" s="56"/>
      <c r="RRM243" s="56"/>
      <c r="RRN243" s="56"/>
      <c r="RRO243" s="56"/>
      <c r="RRP243" s="56"/>
      <c r="RRQ243" s="56"/>
      <c r="RRR243" s="56"/>
      <c r="RRS243" s="56"/>
      <c r="RRT243" s="56"/>
      <c r="RRU243" s="56"/>
      <c r="RRV243" s="56"/>
      <c r="RRW243" s="56"/>
      <c r="RRX243" s="56"/>
      <c r="RRY243" s="56"/>
      <c r="RRZ243" s="56"/>
      <c r="RSA243" s="56"/>
      <c r="RSB243" s="56"/>
      <c r="RSC243" s="56"/>
      <c r="RSD243" s="56"/>
      <c r="RSE243" s="56"/>
      <c r="RSF243" s="56"/>
      <c r="RSG243" s="56"/>
      <c r="RSH243" s="56"/>
      <c r="RSI243" s="56"/>
      <c r="RSJ243" s="56"/>
      <c r="RSK243" s="56"/>
      <c r="RSL243" s="56"/>
      <c r="RSM243" s="56"/>
      <c r="RSN243" s="56"/>
      <c r="RSO243" s="56"/>
      <c r="RSP243" s="56"/>
      <c r="RSQ243" s="56"/>
      <c r="RSR243" s="56"/>
      <c r="RSS243" s="56"/>
      <c r="RST243" s="56"/>
      <c r="RSU243" s="56"/>
      <c r="RSV243" s="56"/>
      <c r="RSW243" s="56"/>
      <c r="RSX243" s="56"/>
      <c r="RSY243" s="56"/>
      <c r="RSZ243" s="56"/>
      <c r="RTA243" s="56"/>
      <c r="RTB243" s="56"/>
      <c r="RTC243" s="56"/>
      <c r="RTD243" s="56"/>
      <c r="RTE243" s="56"/>
      <c r="RTF243" s="56"/>
      <c r="RTG243" s="56"/>
      <c r="RTH243" s="56"/>
      <c r="RTI243" s="56"/>
      <c r="RTJ243" s="56"/>
      <c r="RTK243" s="56"/>
      <c r="RTL243" s="56"/>
      <c r="RTM243" s="56"/>
      <c r="RTN243" s="56"/>
      <c r="RTO243" s="56"/>
      <c r="RTP243" s="56"/>
      <c r="RTQ243" s="56"/>
      <c r="RTR243" s="56"/>
      <c r="RTS243" s="56"/>
      <c r="RTT243" s="56"/>
      <c r="RTU243" s="56"/>
      <c r="RTV243" s="56"/>
      <c r="RTW243" s="56"/>
      <c r="RTX243" s="56"/>
      <c r="RTY243" s="56"/>
      <c r="RTZ243" s="56"/>
      <c r="RUA243" s="56"/>
      <c r="RUB243" s="56"/>
      <c r="RUC243" s="56"/>
      <c r="RUD243" s="56"/>
      <c r="RUE243" s="56"/>
      <c r="RUF243" s="56"/>
      <c r="RUG243" s="56"/>
      <c r="RUH243" s="56"/>
      <c r="RUI243" s="56"/>
      <c r="RUJ243" s="56"/>
      <c r="RUK243" s="56"/>
      <c r="RUL243" s="56"/>
      <c r="RUM243" s="56"/>
      <c r="RUN243" s="56"/>
      <c r="RUO243" s="56"/>
      <c r="RUP243" s="56"/>
      <c r="RUQ243" s="56"/>
      <c r="RUR243" s="56"/>
      <c r="RUS243" s="56"/>
      <c r="RUT243" s="56"/>
      <c r="RUU243" s="56"/>
      <c r="RUV243" s="56"/>
      <c r="RUW243" s="56"/>
      <c r="RUX243" s="56"/>
      <c r="RUY243" s="56"/>
      <c r="RUZ243" s="56"/>
      <c r="RVA243" s="56"/>
      <c r="RVB243" s="56"/>
      <c r="RVC243" s="56"/>
      <c r="RVD243" s="56"/>
      <c r="RVE243" s="56"/>
      <c r="RVF243" s="56"/>
      <c r="RVG243" s="56"/>
      <c r="RVH243" s="56"/>
      <c r="RVI243" s="56"/>
      <c r="RVJ243" s="56"/>
      <c r="RVK243" s="56"/>
      <c r="RVL243" s="56"/>
      <c r="RVM243" s="56"/>
      <c r="RVN243" s="56"/>
      <c r="RVO243" s="56"/>
      <c r="RVP243" s="56"/>
      <c r="RVQ243" s="56"/>
      <c r="RVR243" s="56"/>
      <c r="RVS243" s="56"/>
      <c r="RVT243" s="56"/>
      <c r="RVU243" s="56"/>
      <c r="RVV243" s="56"/>
      <c r="RVW243" s="56"/>
      <c r="RVX243" s="56"/>
      <c r="RVY243" s="56"/>
      <c r="RVZ243" s="56"/>
      <c r="RWA243" s="56"/>
      <c r="RWB243" s="56"/>
      <c r="RWC243" s="56"/>
      <c r="RWD243" s="56"/>
      <c r="RWE243" s="56"/>
      <c r="RWF243" s="56"/>
      <c r="RWG243" s="56"/>
      <c r="RWH243" s="56"/>
      <c r="RWI243" s="56"/>
      <c r="RWJ243" s="56"/>
      <c r="RWK243" s="56"/>
      <c r="RWL243" s="56"/>
      <c r="RWM243" s="56"/>
      <c r="RWN243" s="56"/>
      <c r="RWO243" s="56"/>
      <c r="RWP243" s="56"/>
      <c r="RWQ243" s="56"/>
      <c r="RWR243" s="56"/>
      <c r="RWS243" s="56"/>
      <c r="RWT243" s="56"/>
      <c r="RWU243" s="56"/>
      <c r="RWV243" s="56"/>
      <c r="RWW243" s="56"/>
      <c r="RWX243" s="56"/>
      <c r="RWY243" s="56"/>
      <c r="RWZ243" s="56"/>
      <c r="RXA243" s="56"/>
      <c r="RXB243" s="56"/>
      <c r="RXC243" s="56"/>
      <c r="RXD243" s="56"/>
      <c r="RXE243" s="56"/>
      <c r="RXF243" s="56"/>
      <c r="RXG243" s="56"/>
      <c r="RXH243" s="56"/>
      <c r="RXI243" s="56"/>
      <c r="RXJ243" s="56"/>
      <c r="RXK243" s="56"/>
      <c r="RXL243" s="56"/>
      <c r="RXM243" s="56"/>
      <c r="RXN243" s="56"/>
      <c r="RXO243" s="56"/>
      <c r="RXP243" s="56"/>
      <c r="RXQ243" s="56"/>
      <c r="RXR243" s="56"/>
      <c r="RXS243" s="56"/>
      <c r="RXT243" s="56"/>
      <c r="RXU243" s="56"/>
      <c r="RXV243" s="56"/>
      <c r="RXW243" s="56"/>
      <c r="RXX243" s="56"/>
      <c r="RXY243" s="56"/>
      <c r="RXZ243" s="56"/>
      <c r="RYA243" s="56"/>
      <c r="RYB243" s="56"/>
      <c r="RYC243" s="56"/>
      <c r="RYD243" s="56"/>
      <c r="RYE243" s="56"/>
      <c r="RYF243" s="56"/>
      <c r="RYG243" s="56"/>
      <c r="RYH243" s="56"/>
      <c r="RYI243" s="56"/>
      <c r="RYJ243" s="56"/>
      <c r="RYK243" s="56"/>
      <c r="RYL243" s="56"/>
      <c r="RYM243" s="56"/>
      <c r="RYN243" s="56"/>
      <c r="RYO243" s="56"/>
      <c r="RYP243" s="56"/>
      <c r="RYQ243" s="56"/>
      <c r="RYR243" s="56"/>
      <c r="RYS243" s="56"/>
      <c r="RYT243" s="56"/>
      <c r="RYU243" s="56"/>
      <c r="RYV243" s="56"/>
      <c r="RYW243" s="56"/>
      <c r="RYX243" s="56"/>
      <c r="RYY243" s="56"/>
      <c r="RYZ243" s="56"/>
      <c r="RZA243" s="56"/>
      <c r="RZB243" s="56"/>
      <c r="RZC243" s="56"/>
      <c r="RZD243" s="56"/>
      <c r="RZE243" s="56"/>
      <c r="RZF243" s="56"/>
      <c r="RZG243" s="56"/>
      <c r="RZH243" s="56"/>
      <c r="RZI243" s="56"/>
      <c r="RZJ243" s="56"/>
      <c r="RZK243" s="56"/>
      <c r="RZL243" s="56"/>
      <c r="RZM243" s="56"/>
      <c r="RZN243" s="56"/>
      <c r="RZO243" s="56"/>
      <c r="RZP243" s="56"/>
      <c r="RZQ243" s="56"/>
      <c r="RZR243" s="56"/>
      <c r="RZS243" s="56"/>
      <c r="RZT243" s="56"/>
      <c r="RZU243" s="56"/>
      <c r="RZV243" s="56"/>
      <c r="RZW243" s="56"/>
      <c r="RZX243" s="56"/>
      <c r="RZY243" s="56"/>
      <c r="RZZ243" s="56"/>
      <c r="SAA243" s="56"/>
      <c r="SAB243" s="56"/>
      <c r="SAC243" s="56"/>
      <c r="SAD243" s="56"/>
      <c r="SAE243" s="56"/>
      <c r="SAF243" s="56"/>
      <c r="SAG243" s="56"/>
      <c r="SAH243" s="56"/>
      <c r="SAI243" s="56"/>
      <c r="SAJ243" s="56"/>
      <c r="SAK243" s="56"/>
      <c r="SAL243" s="56"/>
      <c r="SAM243" s="56"/>
      <c r="SAN243" s="56"/>
      <c r="SAO243" s="56"/>
      <c r="SAP243" s="56"/>
      <c r="SAQ243" s="56"/>
      <c r="SAR243" s="56"/>
      <c r="SAS243" s="56"/>
      <c r="SAT243" s="56"/>
      <c r="SAU243" s="56"/>
      <c r="SAV243" s="56"/>
      <c r="SAW243" s="56"/>
      <c r="SAX243" s="56"/>
      <c r="SAY243" s="56"/>
      <c r="SAZ243" s="56"/>
      <c r="SBA243" s="56"/>
      <c r="SBB243" s="56"/>
      <c r="SBC243" s="56"/>
      <c r="SBD243" s="56"/>
      <c r="SBE243" s="56"/>
      <c r="SBF243" s="56"/>
      <c r="SBG243" s="56"/>
      <c r="SBH243" s="56"/>
      <c r="SBI243" s="56"/>
      <c r="SBJ243" s="56"/>
      <c r="SBK243" s="56"/>
      <c r="SBL243" s="56"/>
      <c r="SBM243" s="56"/>
      <c r="SBN243" s="56"/>
      <c r="SBO243" s="56"/>
      <c r="SBP243" s="56"/>
      <c r="SBQ243" s="56"/>
      <c r="SBR243" s="56"/>
      <c r="SBS243" s="56"/>
      <c r="SBT243" s="56"/>
      <c r="SBU243" s="56"/>
      <c r="SBV243" s="56"/>
      <c r="SBW243" s="56"/>
      <c r="SBX243" s="56"/>
      <c r="SBY243" s="56"/>
      <c r="SBZ243" s="56"/>
      <c r="SCA243" s="56"/>
      <c r="SCB243" s="56"/>
      <c r="SCC243" s="56"/>
      <c r="SCD243" s="56"/>
      <c r="SCE243" s="56"/>
      <c r="SCF243" s="56"/>
      <c r="SCG243" s="56"/>
      <c r="SCH243" s="56"/>
      <c r="SCI243" s="56"/>
      <c r="SCJ243" s="56"/>
      <c r="SCK243" s="56"/>
      <c r="SCL243" s="56"/>
      <c r="SCM243" s="56"/>
      <c r="SCN243" s="56"/>
      <c r="SCO243" s="56"/>
      <c r="SCP243" s="56"/>
      <c r="SCQ243" s="56"/>
      <c r="SCR243" s="56"/>
      <c r="SCS243" s="56"/>
      <c r="SCT243" s="56"/>
      <c r="SCU243" s="56"/>
      <c r="SCV243" s="56"/>
      <c r="SCW243" s="56"/>
      <c r="SCX243" s="56"/>
      <c r="SCY243" s="56"/>
      <c r="SCZ243" s="56"/>
      <c r="SDA243" s="56"/>
      <c r="SDB243" s="56"/>
      <c r="SDC243" s="56"/>
      <c r="SDD243" s="56"/>
      <c r="SDE243" s="56"/>
      <c r="SDF243" s="56"/>
      <c r="SDG243" s="56"/>
      <c r="SDH243" s="56"/>
      <c r="SDI243" s="56"/>
      <c r="SDJ243" s="56"/>
      <c r="SDK243" s="56"/>
      <c r="SDL243" s="56"/>
      <c r="SDM243" s="56"/>
      <c r="SDN243" s="56"/>
      <c r="SDO243" s="56"/>
      <c r="SDP243" s="56"/>
      <c r="SDQ243" s="56"/>
      <c r="SDR243" s="56"/>
      <c r="SDS243" s="56"/>
      <c r="SDT243" s="56"/>
      <c r="SDU243" s="56"/>
      <c r="SDV243" s="56"/>
      <c r="SDW243" s="56"/>
      <c r="SDX243" s="56"/>
      <c r="SDY243" s="56"/>
      <c r="SDZ243" s="56"/>
      <c r="SEA243" s="56"/>
      <c r="SEB243" s="56"/>
      <c r="SEC243" s="56"/>
      <c r="SED243" s="56"/>
      <c r="SEE243" s="56"/>
      <c r="SEF243" s="56"/>
      <c r="SEG243" s="56"/>
      <c r="SEH243" s="56"/>
      <c r="SEI243" s="56"/>
      <c r="SEJ243" s="56"/>
      <c r="SEK243" s="56"/>
      <c r="SEL243" s="56"/>
      <c r="SEM243" s="56"/>
      <c r="SEN243" s="56"/>
      <c r="SEO243" s="56"/>
      <c r="SEP243" s="56"/>
      <c r="SEQ243" s="56"/>
      <c r="SER243" s="56"/>
      <c r="SES243" s="56"/>
      <c r="SET243" s="56"/>
      <c r="SEU243" s="56"/>
      <c r="SEV243" s="56"/>
      <c r="SEW243" s="56"/>
      <c r="SEX243" s="56"/>
      <c r="SEY243" s="56"/>
      <c r="SEZ243" s="56"/>
      <c r="SFA243" s="56"/>
      <c r="SFB243" s="56"/>
      <c r="SFC243" s="56"/>
      <c r="SFD243" s="56"/>
      <c r="SFE243" s="56"/>
      <c r="SFF243" s="56"/>
      <c r="SFG243" s="56"/>
      <c r="SFH243" s="56"/>
      <c r="SFI243" s="56"/>
      <c r="SFJ243" s="56"/>
      <c r="SFK243" s="56"/>
      <c r="SFL243" s="56"/>
      <c r="SFM243" s="56"/>
      <c r="SFN243" s="56"/>
      <c r="SFO243" s="56"/>
      <c r="SFP243" s="56"/>
      <c r="SFQ243" s="56"/>
      <c r="SFR243" s="56"/>
      <c r="SFS243" s="56"/>
      <c r="SFT243" s="56"/>
      <c r="SFU243" s="56"/>
      <c r="SFV243" s="56"/>
      <c r="SFW243" s="56"/>
      <c r="SFX243" s="56"/>
      <c r="SFY243" s="56"/>
      <c r="SFZ243" s="56"/>
      <c r="SGA243" s="56"/>
      <c r="SGB243" s="56"/>
      <c r="SGC243" s="56"/>
      <c r="SGD243" s="56"/>
      <c r="SGE243" s="56"/>
      <c r="SGF243" s="56"/>
      <c r="SGG243" s="56"/>
      <c r="SGH243" s="56"/>
      <c r="SGI243" s="56"/>
      <c r="SGJ243" s="56"/>
      <c r="SGK243" s="56"/>
      <c r="SGL243" s="56"/>
      <c r="SGM243" s="56"/>
      <c r="SGN243" s="56"/>
      <c r="SGO243" s="56"/>
      <c r="SGP243" s="56"/>
      <c r="SGQ243" s="56"/>
      <c r="SGR243" s="56"/>
      <c r="SGS243" s="56"/>
      <c r="SGT243" s="56"/>
      <c r="SGU243" s="56"/>
      <c r="SGV243" s="56"/>
      <c r="SGW243" s="56"/>
      <c r="SGX243" s="56"/>
      <c r="SGY243" s="56"/>
      <c r="SGZ243" s="56"/>
      <c r="SHA243" s="56"/>
      <c r="SHB243" s="56"/>
      <c r="SHC243" s="56"/>
      <c r="SHD243" s="56"/>
      <c r="SHE243" s="56"/>
      <c r="SHF243" s="56"/>
      <c r="SHG243" s="56"/>
      <c r="SHH243" s="56"/>
      <c r="SHI243" s="56"/>
      <c r="SHJ243" s="56"/>
      <c r="SHK243" s="56"/>
      <c r="SHL243" s="56"/>
      <c r="SHM243" s="56"/>
      <c r="SHN243" s="56"/>
      <c r="SHO243" s="56"/>
      <c r="SHP243" s="56"/>
      <c r="SHQ243" s="56"/>
      <c r="SHR243" s="56"/>
      <c r="SHS243" s="56"/>
      <c r="SHT243" s="56"/>
      <c r="SHU243" s="56"/>
      <c r="SHV243" s="56"/>
      <c r="SHW243" s="56"/>
      <c r="SHX243" s="56"/>
      <c r="SHY243" s="56"/>
      <c r="SHZ243" s="56"/>
      <c r="SIA243" s="56"/>
      <c r="SIB243" s="56"/>
      <c r="SIC243" s="56"/>
      <c r="SID243" s="56"/>
      <c r="SIE243" s="56"/>
      <c r="SIF243" s="56"/>
      <c r="SIG243" s="56"/>
      <c r="SIH243" s="56"/>
      <c r="SII243" s="56"/>
      <c r="SIJ243" s="56"/>
      <c r="SIK243" s="56"/>
      <c r="SIL243" s="56"/>
      <c r="SIM243" s="56"/>
      <c r="SIN243" s="56"/>
      <c r="SIO243" s="56"/>
      <c r="SIP243" s="56"/>
      <c r="SIQ243" s="56"/>
      <c r="SIR243" s="56"/>
      <c r="SIS243" s="56"/>
      <c r="SIT243" s="56"/>
      <c r="SIU243" s="56"/>
      <c r="SIV243" s="56"/>
      <c r="SIW243" s="56"/>
      <c r="SIX243" s="56"/>
      <c r="SIY243" s="56"/>
      <c r="SIZ243" s="56"/>
      <c r="SJA243" s="56"/>
      <c r="SJB243" s="56"/>
      <c r="SJC243" s="56"/>
      <c r="SJD243" s="56"/>
      <c r="SJE243" s="56"/>
      <c r="SJF243" s="56"/>
      <c r="SJG243" s="56"/>
      <c r="SJH243" s="56"/>
      <c r="SJI243" s="56"/>
      <c r="SJJ243" s="56"/>
      <c r="SJK243" s="56"/>
      <c r="SJL243" s="56"/>
      <c r="SJM243" s="56"/>
      <c r="SJN243" s="56"/>
      <c r="SJO243" s="56"/>
      <c r="SJP243" s="56"/>
      <c r="SJQ243" s="56"/>
      <c r="SJR243" s="56"/>
      <c r="SJS243" s="56"/>
      <c r="SJT243" s="56"/>
      <c r="SJU243" s="56"/>
      <c r="SJV243" s="56"/>
      <c r="SJW243" s="56"/>
      <c r="SJX243" s="56"/>
      <c r="SJY243" s="56"/>
      <c r="SJZ243" s="56"/>
      <c r="SKA243" s="56"/>
      <c r="SKB243" s="56"/>
      <c r="SKC243" s="56"/>
      <c r="SKD243" s="56"/>
      <c r="SKE243" s="56"/>
      <c r="SKF243" s="56"/>
      <c r="SKG243" s="56"/>
      <c r="SKH243" s="56"/>
      <c r="SKI243" s="56"/>
      <c r="SKJ243" s="56"/>
      <c r="SKK243" s="56"/>
      <c r="SKL243" s="56"/>
      <c r="SKM243" s="56"/>
      <c r="SKN243" s="56"/>
      <c r="SKO243" s="56"/>
      <c r="SKP243" s="56"/>
      <c r="SKQ243" s="56"/>
      <c r="SKR243" s="56"/>
      <c r="SKS243" s="56"/>
      <c r="SKT243" s="56"/>
      <c r="SKU243" s="56"/>
      <c r="SKV243" s="56"/>
      <c r="SKW243" s="56"/>
      <c r="SKX243" s="56"/>
      <c r="SKY243" s="56"/>
      <c r="SKZ243" s="56"/>
      <c r="SLA243" s="56"/>
      <c r="SLB243" s="56"/>
      <c r="SLC243" s="56"/>
      <c r="SLD243" s="56"/>
      <c r="SLE243" s="56"/>
      <c r="SLF243" s="56"/>
      <c r="SLG243" s="56"/>
      <c r="SLH243" s="56"/>
      <c r="SLI243" s="56"/>
      <c r="SLJ243" s="56"/>
      <c r="SLK243" s="56"/>
      <c r="SLL243" s="56"/>
      <c r="SLM243" s="56"/>
      <c r="SLN243" s="56"/>
      <c r="SLO243" s="56"/>
      <c r="SLP243" s="56"/>
      <c r="SLQ243" s="56"/>
      <c r="SLR243" s="56"/>
      <c r="SLS243" s="56"/>
      <c r="SLT243" s="56"/>
      <c r="SLU243" s="56"/>
      <c r="SLV243" s="56"/>
      <c r="SLW243" s="56"/>
      <c r="SLX243" s="56"/>
      <c r="SLY243" s="56"/>
      <c r="SLZ243" s="56"/>
      <c r="SMA243" s="56"/>
      <c r="SMB243" s="56"/>
      <c r="SMC243" s="56"/>
      <c r="SMD243" s="56"/>
      <c r="SME243" s="56"/>
      <c r="SMF243" s="56"/>
      <c r="SMG243" s="56"/>
      <c r="SMH243" s="56"/>
      <c r="SMI243" s="56"/>
      <c r="SMJ243" s="56"/>
      <c r="SMK243" s="56"/>
      <c r="SML243" s="56"/>
      <c r="SMM243" s="56"/>
      <c r="SMN243" s="56"/>
      <c r="SMO243" s="56"/>
      <c r="SMP243" s="56"/>
      <c r="SMQ243" s="56"/>
      <c r="SMR243" s="56"/>
      <c r="SMS243" s="56"/>
      <c r="SMT243" s="56"/>
      <c r="SMU243" s="56"/>
      <c r="SMV243" s="56"/>
      <c r="SMW243" s="56"/>
      <c r="SMX243" s="56"/>
      <c r="SMY243" s="56"/>
      <c r="SMZ243" s="56"/>
      <c r="SNA243" s="56"/>
      <c r="SNB243" s="56"/>
      <c r="SNC243" s="56"/>
      <c r="SND243" s="56"/>
      <c r="SNE243" s="56"/>
      <c r="SNF243" s="56"/>
      <c r="SNG243" s="56"/>
      <c r="SNH243" s="56"/>
      <c r="SNI243" s="56"/>
      <c r="SNJ243" s="56"/>
      <c r="SNK243" s="56"/>
      <c r="SNL243" s="56"/>
      <c r="SNM243" s="56"/>
      <c r="SNN243" s="56"/>
      <c r="SNO243" s="56"/>
      <c r="SNP243" s="56"/>
      <c r="SNQ243" s="56"/>
      <c r="SNR243" s="56"/>
      <c r="SNS243" s="56"/>
      <c r="SNT243" s="56"/>
      <c r="SNU243" s="56"/>
      <c r="SNV243" s="56"/>
      <c r="SNW243" s="56"/>
      <c r="SNX243" s="56"/>
      <c r="SNY243" s="56"/>
      <c r="SNZ243" s="56"/>
      <c r="SOA243" s="56"/>
      <c r="SOB243" s="56"/>
      <c r="SOC243" s="56"/>
      <c r="SOD243" s="56"/>
      <c r="SOE243" s="56"/>
      <c r="SOF243" s="56"/>
      <c r="SOG243" s="56"/>
      <c r="SOH243" s="56"/>
      <c r="SOI243" s="56"/>
      <c r="SOJ243" s="56"/>
      <c r="SOK243" s="56"/>
      <c r="SOL243" s="56"/>
      <c r="SOM243" s="56"/>
      <c r="SON243" s="56"/>
      <c r="SOO243" s="56"/>
      <c r="SOP243" s="56"/>
      <c r="SOQ243" s="56"/>
      <c r="SOR243" s="56"/>
      <c r="SOS243" s="56"/>
      <c r="SOT243" s="56"/>
      <c r="SOU243" s="56"/>
      <c r="SOV243" s="56"/>
      <c r="SOW243" s="56"/>
      <c r="SOX243" s="56"/>
      <c r="SOY243" s="56"/>
      <c r="SOZ243" s="56"/>
      <c r="SPA243" s="56"/>
      <c r="SPB243" s="56"/>
      <c r="SPC243" s="56"/>
      <c r="SPD243" s="56"/>
      <c r="SPE243" s="56"/>
      <c r="SPF243" s="56"/>
      <c r="SPG243" s="56"/>
      <c r="SPH243" s="56"/>
      <c r="SPI243" s="56"/>
      <c r="SPJ243" s="56"/>
      <c r="SPK243" s="56"/>
      <c r="SPL243" s="56"/>
      <c r="SPM243" s="56"/>
      <c r="SPN243" s="56"/>
      <c r="SPO243" s="56"/>
      <c r="SPP243" s="56"/>
      <c r="SPQ243" s="56"/>
      <c r="SPR243" s="56"/>
      <c r="SPS243" s="56"/>
      <c r="SPT243" s="56"/>
      <c r="SPU243" s="56"/>
      <c r="SPV243" s="56"/>
      <c r="SPW243" s="56"/>
      <c r="SPX243" s="56"/>
      <c r="SPY243" s="56"/>
      <c r="SPZ243" s="56"/>
      <c r="SQA243" s="56"/>
      <c r="SQB243" s="56"/>
      <c r="SQC243" s="56"/>
      <c r="SQD243" s="56"/>
      <c r="SQE243" s="56"/>
      <c r="SQF243" s="56"/>
      <c r="SQG243" s="56"/>
      <c r="SQH243" s="56"/>
      <c r="SQI243" s="56"/>
      <c r="SQJ243" s="56"/>
      <c r="SQK243" s="56"/>
      <c r="SQL243" s="56"/>
      <c r="SQM243" s="56"/>
      <c r="SQN243" s="56"/>
      <c r="SQO243" s="56"/>
      <c r="SQP243" s="56"/>
      <c r="SQQ243" s="56"/>
      <c r="SQR243" s="56"/>
      <c r="SQS243" s="56"/>
      <c r="SQT243" s="56"/>
      <c r="SQU243" s="56"/>
      <c r="SQV243" s="56"/>
      <c r="SQW243" s="56"/>
      <c r="SQX243" s="56"/>
      <c r="SQY243" s="56"/>
      <c r="SQZ243" s="56"/>
      <c r="SRA243" s="56"/>
      <c r="SRB243" s="56"/>
      <c r="SRC243" s="56"/>
      <c r="SRD243" s="56"/>
      <c r="SRE243" s="56"/>
      <c r="SRF243" s="56"/>
      <c r="SRG243" s="56"/>
      <c r="SRH243" s="56"/>
      <c r="SRI243" s="56"/>
      <c r="SRJ243" s="56"/>
      <c r="SRK243" s="56"/>
      <c r="SRL243" s="56"/>
      <c r="SRM243" s="56"/>
      <c r="SRN243" s="56"/>
      <c r="SRO243" s="56"/>
      <c r="SRP243" s="56"/>
      <c r="SRQ243" s="56"/>
      <c r="SRR243" s="56"/>
      <c r="SRS243" s="56"/>
      <c r="SRT243" s="56"/>
      <c r="SRU243" s="56"/>
      <c r="SRV243" s="56"/>
      <c r="SRW243" s="56"/>
      <c r="SRX243" s="56"/>
      <c r="SRY243" s="56"/>
      <c r="SRZ243" s="56"/>
      <c r="SSA243" s="56"/>
      <c r="SSB243" s="56"/>
      <c r="SSC243" s="56"/>
      <c r="SSD243" s="56"/>
      <c r="SSE243" s="56"/>
      <c r="SSF243" s="56"/>
      <c r="SSG243" s="56"/>
      <c r="SSH243" s="56"/>
      <c r="SSI243" s="56"/>
      <c r="SSJ243" s="56"/>
      <c r="SSK243" s="56"/>
      <c r="SSL243" s="56"/>
      <c r="SSM243" s="56"/>
      <c r="SSN243" s="56"/>
      <c r="SSO243" s="56"/>
      <c r="SSP243" s="56"/>
      <c r="SSQ243" s="56"/>
      <c r="SSR243" s="56"/>
      <c r="SSS243" s="56"/>
      <c r="SST243" s="56"/>
      <c r="SSU243" s="56"/>
      <c r="SSV243" s="56"/>
      <c r="SSW243" s="56"/>
      <c r="SSX243" s="56"/>
      <c r="SSY243" s="56"/>
      <c r="SSZ243" s="56"/>
      <c r="STA243" s="56"/>
      <c r="STB243" s="56"/>
      <c r="STC243" s="56"/>
      <c r="STD243" s="56"/>
      <c r="STE243" s="56"/>
      <c r="STF243" s="56"/>
      <c r="STG243" s="56"/>
      <c r="STH243" s="56"/>
      <c r="STI243" s="56"/>
      <c r="STJ243" s="56"/>
      <c r="STK243" s="56"/>
      <c r="STL243" s="56"/>
      <c r="STM243" s="56"/>
      <c r="STN243" s="56"/>
      <c r="STO243" s="56"/>
      <c r="STP243" s="56"/>
      <c r="STQ243" s="56"/>
      <c r="STR243" s="56"/>
      <c r="STS243" s="56"/>
      <c r="STT243" s="56"/>
      <c r="STU243" s="56"/>
      <c r="STV243" s="56"/>
      <c r="STW243" s="56"/>
      <c r="STX243" s="56"/>
      <c r="STY243" s="56"/>
      <c r="STZ243" s="56"/>
      <c r="SUA243" s="56"/>
      <c r="SUB243" s="56"/>
      <c r="SUC243" s="56"/>
      <c r="SUD243" s="56"/>
      <c r="SUE243" s="56"/>
      <c r="SUF243" s="56"/>
      <c r="SUG243" s="56"/>
      <c r="SUH243" s="56"/>
      <c r="SUI243" s="56"/>
      <c r="SUJ243" s="56"/>
      <c r="SUK243" s="56"/>
      <c r="SUL243" s="56"/>
      <c r="SUM243" s="56"/>
      <c r="SUN243" s="56"/>
      <c r="SUO243" s="56"/>
      <c r="SUP243" s="56"/>
      <c r="SUQ243" s="56"/>
      <c r="SUR243" s="56"/>
      <c r="SUS243" s="56"/>
      <c r="SUT243" s="56"/>
      <c r="SUU243" s="56"/>
      <c r="SUV243" s="56"/>
      <c r="SUW243" s="56"/>
      <c r="SUX243" s="56"/>
      <c r="SUY243" s="56"/>
      <c r="SUZ243" s="56"/>
      <c r="SVA243" s="56"/>
      <c r="SVB243" s="56"/>
      <c r="SVC243" s="56"/>
      <c r="SVD243" s="56"/>
      <c r="SVE243" s="56"/>
      <c r="SVF243" s="56"/>
      <c r="SVG243" s="56"/>
      <c r="SVH243" s="56"/>
      <c r="SVI243" s="56"/>
      <c r="SVJ243" s="56"/>
      <c r="SVK243" s="56"/>
      <c r="SVL243" s="56"/>
      <c r="SVM243" s="56"/>
      <c r="SVN243" s="56"/>
      <c r="SVO243" s="56"/>
      <c r="SVP243" s="56"/>
      <c r="SVQ243" s="56"/>
      <c r="SVR243" s="56"/>
      <c r="SVS243" s="56"/>
      <c r="SVT243" s="56"/>
      <c r="SVU243" s="56"/>
      <c r="SVV243" s="56"/>
      <c r="SVW243" s="56"/>
      <c r="SVX243" s="56"/>
      <c r="SVY243" s="56"/>
      <c r="SVZ243" s="56"/>
      <c r="SWA243" s="56"/>
      <c r="SWB243" s="56"/>
      <c r="SWC243" s="56"/>
      <c r="SWD243" s="56"/>
      <c r="SWE243" s="56"/>
      <c r="SWF243" s="56"/>
      <c r="SWG243" s="56"/>
      <c r="SWH243" s="56"/>
      <c r="SWI243" s="56"/>
      <c r="SWJ243" s="56"/>
      <c r="SWK243" s="56"/>
      <c r="SWL243" s="56"/>
      <c r="SWM243" s="56"/>
      <c r="SWN243" s="56"/>
      <c r="SWO243" s="56"/>
      <c r="SWP243" s="56"/>
      <c r="SWQ243" s="56"/>
      <c r="SWR243" s="56"/>
      <c r="SWS243" s="56"/>
      <c r="SWT243" s="56"/>
      <c r="SWU243" s="56"/>
      <c r="SWV243" s="56"/>
      <c r="SWW243" s="56"/>
      <c r="SWX243" s="56"/>
      <c r="SWY243" s="56"/>
      <c r="SWZ243" s="56"/>
      <c r="SXA243" s="56"/>
      <c r="SXB243" s="56"/>
      <c r="SXC243" s="56"/>
      <c r="SXD243" s="56"/>
      <c r="SXE243" s="56"/>
      <c r="SXF243" s="56"/>
      <c r="SXG243" s="56"/>
      <c r="SXH243" s="56"/>
      <c r="SXI243" s="56"/>
      <c r="SXJ243" s="56"/>
      <c r="SXK243" s="56"/>
      <c r="SXL243" s="56"/>
      <c r="SXM243" s="56"/>
      <c r="SXN243" s="56"/>
      <c r="SXO243" s="56"/>
      <c r="SXP243" s="56"/>
      <c r="SXQ243" s="56"/>
      <c r="SXR243" s="56"/>
      <c r="SXS243" s="56"/>
      <c r="SXT243" s="56"/>
      <c r="SXU243" s="56"/>
      <c r="SXV243" s="56"/>
      <c r="SXW243" s="56"/>
      <c r="SXX243" s="56"/>
      <c r="SXY243" s="56"/>
      <c r="SXZ243" s="56"/>
      <c r="SYA243" s="56"/>
      <c r="SYB243" s="56"/>
      <c r="SYC243" s="56"/>
      <c r="SYD243" s="56"/>
      <c r="SYE243" s="56"/>
      <c r="SYF243" s="56"/>
      <c r="SYG243" s="56"/>
      <c r="SYH243" s="56"/>
      <c r="SYI243" s="56"/>
      <c r="SYJ243" s="56"/>
      <c r="SYK243" s="56"/>
      <c r="SYL243" s="56"/>
      <c r="SYM243" s="56"/>
      <c r="SYN243" s="56"/>
      <c r="SYO243" s="56"/>
      <c r="SYP243" s="56"/>
      <c r="SYQ243" s="56"/>
      <c r="SYR243" s="56"/>
      <c r="SYS243" s="56"/>
      <c r="SYT243" s="56"/>
      <c r="SYU243" s="56"/>
      <c r="SYV243" s="56"/>
      <c r="SYW243" s="56"/>
      <c r="SYX243" s="56"/>
      <c r="SYY243" s="56"/>
      <c r="SYZ243" s="56"/>
      <c r="SZA243" s="56"/>
      <c r="SZB243" s="56"/>
      <c r="SZC243" s="56"/>
      <c r="SZD243" s="56"/>
      <c r="SZE243" s="56"/>
      <c r="SZF243" s="56"/>
      <c r="SZG243" s="56"/>
      <c r="SZH243" s="56"/>
      <c r="SZI243" s="56"/>
      <c r="SZJ243" s="56"/>
      <c r="SZK243" s="56"/>
      <c r="SZL243" s="56"/>
      <c r="SZM243" s="56"/>
      <c r="SZN243" s="56"/>
      <c r="SZO243" s="56"/>
      <c r="SZP243" s="56"/>
      <c r="SZQ243" s="56"/>
      <c r="SZR243" s="56"/>
      <c r="SZS243" s="56"/>
      <c r="SZT243" s="56"/>
      <c r="SZU243" s="56"/>
      <c r="SZV243" s="56"/>
      <c r="SZW243" s="56"/>
      <c r="SZX243" s="56"/>
      <c r="SZY243" s="56"/>
      <c r="SZZ243" s="56"/>
      <c r="TAA243" s="56"/>
      <c r="TAB243" s="56"/>
      <c r="TAC243" s="56"/>
      <c r="TAD243" s="56"/>
      <c r="TAE243" s="56"/>
      <c r="TAF243" s="56"/>
      <c r="TAG243" s="56"/>
      <c r="TAH243" s="56"/>
      <c r="TAI243" s="56"/>
      <c r="TAJ243" s="56"/>
      <c r="TAK243" s="56"/>
      <c r="TAL243" s="56"/>
      <c r="TAM243" s="56"/>
      <c r="TAN243" s="56"/>
      <c r="TAO243" s="56"/>
      <c r="TAP243" s="56"/>
      <c r="TAQ243" s="56"/>
      <c r="TAR243" s="56"/>
      <c r="TAS243" s="56"/>
      <c r="TAT243" s="56"/>
      <c r="TAU243" s="56"/>
      <c r="TAV243" s="56"/>
      <c r="TAW243" s="56"/>
      <c r="TAX243" s="56"/>
      <c r="TAY243" s="56"/>
      <c r="TAZ243" s="56"/>
      <c r="TBA243" s="56"/>
      <c r="TBB243" s="56"/>
      <c r="TBC243" s="56"/>
      <c r="TBD243" s="56"/>
      <c r="TBE243" s="56"/>
      <c r="TBF243" s="56"/>
      <c r="TBG243" s="56"/>
      <c r="TBH243" s="56"/>
      <c r="TBI243" s="56"/>
      <c r="TBJ243" s="56"/>
      <c r="TBK243" s="56"/>
      <c r="TBL243" s="56"/>
      <c r="TBM243" s="56"/>
      <c r="TBN243" s="56"/>
      <c r="TBO243" s="56"/>
      <c r="TBP243" s="56"/>
      <c r="TBQ243" s="56"/>
      <c r="TBR243" s="56"/>
      <c r="TBS243" s="56"/>
      <c r="TBT243" s="56"/>
      <c r="TBU243" s="56"/>
      <c r="TBV243" s="56"/>
      <c r="TBW243" s="56"/>
      <c r="TBX243" s="56"/>
      <c r="TBY243" s="56"/>
      <c r="TBZ243" s="56"/>
      <c r="TCA243" s="56"/>
      <c r="TCB243" s="56"/>
      <c r="TCC243" s="56"/>
      <c r="TCD243" s="56"/>
      <c r="TCE243" s="56"/>
      <c r="TCF243" s="56"/>
      <c r="TCG243" s="56"/>
      <c r="TCH243" s="56"/>
      <c r="TCI243" s="56"/>
      <c r="TCJ243" s="56"/>
      <c r="TCK243" s="56"/>
      <c r="TCL243" s="56"/>
      <c r="TCM243" s="56"/>
      <c r="TCN243" s="56"/>
      <c r="TCO243" s="56"/>
      <c r="TCP243" s="56"/>
      <c r="TCQ243" s="56"/>
      <c r="TCR243" s="56"/>
      <c r="TCS243" s="56"/>
      <c r="TCT243" s="56"/>
      <c r="TCU243" s="56"/>
      <c r="TCV243" s="56"/>
      <c r="TCW243" s="56"/>
      <c r="TCX243" s="56"/>
      <c r="TCY243" s="56"/>
      <c r="TCZ243" s="56"/>
      <c r="TDA243" s="56"/>
      <c r="TDB243" s="56"/>
      <c r="TDC243" s="56"/>
      <c r="TDD243" s="56"/>
      <c r="TDE243" s="56"/>
      <c r="TDF243" s="56"/>
      <c r="TDG243" s="56"/>
      <c r="TDH243" s="56"/>
      <c r="TDI243" s="56"/>
      <c r="TDJ243" s="56"/>
      <c r="TDK243" s="56"/>
      <c r="TDL243" s="56"/>
      <c r="TDM243" s="56"/>
      <c r="TDN243" s="56"/>
      <c r="TDO243" s="56"/>
      <c r="TDP243" s="56"/>
      <c r="TDQ243" s="56"/>
      <c r="TDR243" s="56"/>
      <c r="TDS243" s="56"/>
      <c r="TDT243" s="56"/>
      <c r="TDU243" s="56"/>
      <c r="TDV243" s="56"/>
      <c r="TDW243" s="56"/>
      <c r="TDX243" s="56"/>
      <c r="TDY243" s="56"/>
      <c r="TDZ243" s="56"/>
      <c r="TEA243" s="56"/>
      <c r="TEB243" s="56"/>
      <c r="TEC243" s="56"/>
      <c r="TED243" s="56"/>
      <c r="TEE243" s="56"/>
      <c r="TEF243" s="56"/>
      <c r="TEG243" s="56"/>
      <c r="TEH243" s="56"/>
      <c r="TEI243" s="56"/>
      <c r="TEJ243" s="56"/>
      <c r="TEK243" s="56"/>
      <c r="TEL243" s="56"/>
      <c r="TEM243" s="56"/>
      <c r="TEN243" s="56"/>
      <c r="TEO243" s="56"/>
      <c r="TEP243" s="56"/>
      <c r="TEQ243" s="56"/>
      <c r="TER243" s="56"/>
      <c r="TES243" s="56"/>
      <c r="TET243" s="56"/>
      <c r="TEU243" s="56"/>
      <c r="TEV243" s="56"/>
      <c r="TEW243" s="56"/>
      <c r="TEX243" s="56"/>
      <c r="TEY243" s="56"/>
      <c r="TEZ243" s="56"/>
      <c r="TFA243" s="56"/>
      <c r="TFB243" s="56"/>
      <c r="TFC243" s="56"/>
      <c r="TFD243" s="56"/>
      <c r="TFE243" s="56"/>
      <c r="TFF243" s="56"/>
      <c r="TFG243" s="56"/>
      <c r="TFH243" s="56"/>
      <c r="TFI243" s="56"/>
      <c r="TFJ243" s="56"/>
      <c r="TFK243" s="56"/>
      <c r="TFL243" s="56"/>
      <c r="TFM243" s="56"/>
      <c r="TFN243" s="56"/>
      <c r="TFO243" s="56"/>
      <c r="TFP243" s="56"/>
      <c r="TFQ243" s="56"/>
      <c r="TFR243" s="56"/>
      <c r="TFS243" s="56"/>
      <c r="TFT243" s="56"/>
      <c r="TFU243" s="56"/>
      <c r="TFV243" s="56"/>
      <c r="TFW243" s="56"/>
      <c r="TFX243" s="56"/>
      <c r="TFY243" s="56"/>
      <c r="TFZ243" s="56"/>
      <c r="TGA243" s="56"/>
      <c r="TGB243" s="56"/>
      <c r="TGC243" s="56"/>
      <c r="TGD243" s="56"/>
      <c r="TGE243" s="56"/>
      <c r="TGF243" s="56"/>
      <c r="TGG243" s="56"/>
      <c r="TGH243" s="56"/>
      <c r="TGI243" s="56"/>
      <c r="TGJ243" s="56"/>
      <c r="TGK243" s="56"/>
      <c r="TGL243" s="56"/>
      <c r="TGM243" s="56"/>
      <c r="TGN243" s="56"/>
      <c r="TGO243" s="56"/>
      <c r="TGP243" s="56"/>
      <c r="TGQ243" s="56"/>
      <c r="TGR243" s="56"/>
      <c r="TGS243" s="56"/>
      <c r="TGT243" s="56"/>
      <c r="TGU243" s="56"/>
      <c r="TGV243" s="56"/>
      <c r="TGW243" s="56"/>
      <c r="TGX243" s="56"/>
      <c r="TGY243" s="56"/>
      <c r="TGZ243" s="56"/>
      <c r="THA243" s="56"/>
      <c r="THB243" s="56"/>
      <c r="THC243" s="56"/>
      <c r="THD243" s="56"/>
      <c r="THE243" s="56"/>
      <c r="THF243" s="56"/>
      <c r="THG243" s="56"/>
      <c r="THH243" s="56"/>
      <c r="THI243" s="56"/>
      <c r="THJ243" s="56"/>
      <c r="THK243" s="56"/>
      <c r="THL243" s="56"/>
      <c r="THM243" s="56"/>
      <c r="THN243" s="56"/>
      <c r="THO243" s="56"/>
      <c r="THP243" s="56"/>
      <c r="THQ243" s="56"/>
      <c r="THR243" s="56"/>
      <c r="THS243" s="56"/>
      <c r="THT243" s="56"/>
      <c r="THU243" s="56"/>
      <c r="THV243" s="56"/>
      <c r="THW243" s="56"/>
      <c r="THX243" s="56"/>
      <c r="THY243" s="56"/>
      <c r="THZ243" s="56"/>
      <c r="TIA243" s="56"/>
      <c r="TIB243" s="56"/>
      <c r="TIC243" s="56"/>
      <c r="TID243" s="56"/>
      <c r="TIE243" s="56"/>
      <c r="TIF243" s="56"/>
      <c r="TIG243" s="56"/>
      <c r="TIH243" s="56"/>
      <c r="TII243" s="56"/>
      <c r="TIJ243" s="56"/>
      <c r="TIK243" s="56"/>
      <c r="TIL243" s="56"/>
      <c r="TIM243" s="56"/>
      <c r="TIN243" s="56"/>
      <c r="TIO243" s="56"/>
      <c r="TIP243" s="56"/>
      <c r="TIQ243" s="56"/>
      <c r="TIR243" s="56"/>
      <c r="TIS243" s="56"/>
      <c r="TIT243" s="56"/>
      <c r="TIU243" s="56"/>
      <c r="TIV243" s="56"/>
      <c r="TIW243" s="56"/>
      <c r="TIX243" s="56"/>
      <c r="TIY243" s="56"/>
      <c r="TIZ243" s="56"/>
      <c r="TJA243" s="56"/>
      <c r="TJB243" s="56"/>
      <c r="TJC243" s="56"/>
      <c r="TJD243" s="56"/>
      <c r="TJE243" s="56"/>
      <c r="TJF243" s="56"/>
      <c r="TJG243" s="56"/>
      <c r="TJH243" s="56"/>
      <c r="TJI243" s="56"/>
      <c r="TJJ243" s="56"/>
      <c r="TJK243" s="56"/>
      <c r="TJL243" s="56"/>
      <c r="TJM243" s="56"/>
      <c r="TJN243" s="56"/>
      <c r="TJO243" s="56"/>
      <c r="TJP243" s="56"/>
      <c r="TJQ243" s="56"/>
      <c r="TJR243" s="56"/>
      <c r="TJS243" s="56"/>
      <c r="TJT243" s="56"/>
      <c r="TJU243" s="56"/>
      <c r="TJV243" s="56"/>
      <c r="TJW243" s="56"/>
      <c r="TJX243" s="56"/>
      <c r="TJY243" s="56"/>
      <c r="TJZ243" s="56"/>
      <c r="TKA243" s="56"/>
      <c r="TKB243" s="56"/>
      <c r="TKC243" s="56"/>
      <c r="TKD243" s="56"/>
      <c r="TKE243" s="56"/>
      <c r="TKF243" s="56"/>
      <c r="TKG243" s="56"/>
      <c r="TKH243" s="56"/>
      <c r="TKI243" s="56"/>
      <c r="TKJ243" s="56"/>
      <c r="TKK243" s="56"/>
      <c r="TKL243" s="56"/>
      <c r="TKM243" s="56"/>
      <c r="TKN243" s="56"/>
      <c r="TKO243" s="56"/>
      <c r="TKP243" s="56"/>
      <c r="TKQ243" s="56"/>
      <c r="TKR243" s="56"/>
      <c r="TKS243" s="56"/>
      <c r="TKT243" s="56"/>
      <c r="TKU243" s="56"/>
      <c r="TKV243" s="56"/>
      <c r="TKW243" s="56"/>
      <c r="TKX243" s="56"/>
      <c r="TKY243" s="56"/>
      <c r="TKZ243" s="56"/>
      <c r="TLA243" s="56"/>
      <c r="TLB243" s="56"/>
      <c r="TLC243" s="56"/>
      <c r="TLD243" s="56"/>
      <c r="TLE243" s="56"/>
      <c r="TLF243" s="56"/>
      <c r="TLG243" s="56"/>
      <c r="TLH243" s="56"/>
      <c r="TLI243" s="56"/>
      <c r="TLJ243" s="56"/>
      <c r="TLK243" s="56"/>
      <c r="TLL243" s="56"/>
      <c r="TLM243" s="56"/>
      <c r="TLN243" s="56"/>
      <c r="TLO243" s="56"/>
      <c r="TLP243" s="56"/>
      <c r="TLQ243" s="56"/>
      <c r="TLR243" s="56"/>
      <c r="TLS243" s="56"/>
      <c r="TLT243" s="56"/>
      <c r="TLU243" s="56"/>
      <c r="TLV243" s="56"/>
      <c r="TLW243" s="56"/>
      <c r="TLX243" s="56"/>
      <c r="TLY243" s="56"/>
      <c r="TLZ243" s="56"/>
      <c r="TMA243" s="56"/>
      <c r="TMB243" s="56"/>
      <c r="TMC243" s="56"/>
      <c r="TMD243" s="56"/>
      <c r="TME243" s="56"/>
      <c r="TMF243" s="56"/>
      <c r="TMG243" s="56"/>
      <c r="TMH243" s="56"/>
      <c r="TMI243" s="56"/>
      <c r="TMJ243" s="56"/>
      <c r="TMK243" s="56"/>
      <c r="TML243" s="56"/>
      <c r="TMM243" s="56"/>
      <c r="TMN243" s="56"/>
      <c r="TMO243" s="56"/>
      <c r="TMP243" s="56"/>
      <c r="TMQ243" s="56"/>
      <c r="TMR243" s="56"/>
      <c r="TMS243" s="56"/>
      <c r="TMT243" s="56"/>
      <c r="TMU243" s="56"/>
      <c r="TMV243" s="56"/>
      <c r="TMW243" s="56"/>
      <c r="TMX243" s="56"/>
      <c r="TMY243" s="56"/>
      <c r="TMZ243" s="56"/>
      <c r="TNA243" s="56"/>
      <c r="TNB243" s="56"/>
      <c r="TNC243" s="56"/>
      <c r="TND243" s="56"/>
      <c r="TNE243" s="56"/>
      <c r="TNF243" s="56"/>
      <c r="TNG243" s="56"/>
      <c r="TNH243" s="56"/>
      <c r="TNI243" s="56"/>
      <c r="TNJ243" s="56"/>
      <c r="TNK243" s="56"/>
      <c r="TNL243" s="56"/>
      <c r="TNM243" s="56"/>
      <c r="TNN243" s="56"/>
      <c r="TNO243" s="56"/>
      <c r="TNP243" s="56"/>
      <c r="TNQ243" s="56"/>
      <c r="TNR243" s="56"/>
      <c r="TNS243" s="56"/>
      <c r="TNT243" s="56"/>
      <c r="TNU243" s="56"/>
      <c r="TNV243" s="56"/>
      <c r="TNW243" s="56"/>
      <c r="TNX243" s="56"/>
      <c r="TNY243" s="56"/>
      <c r="TNZ243" s="56"/>
      <c r="TOA243" s="56"/>
      <c r="TOB243" s="56"/>
      <c r="TOC243" s="56"/>
      <c r="TOD243" s="56"/>
      <c r="TOE243" s="56"/>
      <c r="TOF243" s="56"/>
      <c r="TOG243" s="56"/>
      <c r="TOH243" s="56"/>
      <c r="TOI243" s="56"/>
      <c r="TOJ243" s="56"/>
      <c r="TOK243" s="56"/>
      <c r="TOL243" s="56"/>
      <c r="TOM243" s="56"/>
      <c r="TON243" s="56"/>
      <c r="TOO243" s="56"/>
      <c r="TOP243" s="56"/>
      <c r="TOQ243" s="56"/>
      <c r="TOR243" s="56"/>
      <c r="TOS243" s="56"/>
      <c r="TOT243" s="56"/>
      <c r="TOU243" s="56"/>
      <c r="TOV243" s="56"/>
      <c r="TOW243" s="56"/>
      <c r="TOX243" s="56"/>
      <c r="TOY243" s="56"/>
      <c r="TOZ243" s="56"/>
      <c r="TPA243" s="56"/>
      <c r="TPB243" s="56"/>
      <c r="TPC243" s="56"/>
      <c r="TPD243" s="56"/>
      <c r="TPE243" s="56"/>
      <c r="TPF243" s="56"/>
      <c r="TPG243" s="56"/>
      <c r="TPH243" s="56"/>
      <c r="TPI243" s="56"/>
      <c r="TPJ243" s="56"/>
      <c r="TPK243" s="56"/>
      <c r="TPL243" s="56"/>
      <c r="TPM243" s="56"/>
      <c r="TPN243" s="56"/>
      <c r="TPO243" s="56"/>
      <c r="TPP243" s="56"/>
      <c r="TPQ243" s="56"/>
      <c r="TPR243" s="56"/>
      <c r="TPS243" s="56"/>
      <c r="TPT243" s="56"/>
      <c r="TPU243" s="56"/>
      <c r="TPV243" s="56"/>
      <c r="TPW243" s="56"/>
      <c r="TPX243" s="56"/>
      <c r="TPY243" s="56"/>
      <c r="TPZ243" s="56"/>
      <c r="TQA243" s="56"/>
      <c r="TQB243" s="56"/>
      <c r="TQC243" s="56"/>
      <c r="TQD243" s="56"/>
      <c r="TQE243" s="56"/>
      <c r="TQF243" s="56"/>
      <c r="TQG243" s="56"/>
      <c r="TQH243" s="56"/>
      <c r="TQI243" s="56"/>
      <c r="TQJ243" s="56"/>
      <c r="TQK243" s="56"/>
      <c r="TQL243" s="56"/>
      <c r="TQM243" s="56"/>
      <c r="TQN243" s="56"/>
      <c r="TQO243" s="56"/>
      <c r="TQP243" s="56"/>
      <c r="TQQ243" s="56"/>
      <c r="TQR243" s="56"/>
      <c r="TQS243" s="56"/>
      <c r="TQT243" s="56"/>
      <c r="TQU243" s="56"/>
      <c r="TQV243" s="56"/>
      <c r="TQW243" s="56"/>
      <c r="TQX243" s="56"/>
      <c r="TQY243" s="56"/>
      <c r="TQZ243" s="56"/>
      <c r="TRA243" s="56"/>
      <c r="TRB243" s="56"/>
      <c r="TRC243" s="56"/>
      <c r="TRD243" s="56"/>
      <c r="TRE243" s="56"/>
      <c r="TRF243" s="56"/>
      <c r="TRG243" s="56"/>
      <c r="TRH243" s="56"/>
      <c r="TRI243" s="56"/>
      <c r="TRJ243" s="56"/>
      <c r="TRK243" s="56"/>
      <c r="TRL243" s="56"/>
      <c r="TRM243" s="56"/>
      <c r="TRN243" s="56"/>
      <c r="TRO243" s="56"/>
      <c r="TRP243" s="56"/>
      <c r="TRQ243" s="56"/>
      <c r="TRR243" s="56"/>
      <c r="TRS243" s="56"/>
      <c r="TRT243" s="56"/>
      <c r="TRU243" s="56"/>
      <c r="TRV243" s="56"/>
      <c r="TRW243" s="56"/>
      <c r="TRX243" s="56"/>
      <c r="TRY243" s="56"/>
      <c r="TRZ243" s="56"/>
      <c r="TSA243" s="56"/>
      <c r="TSB243" s="56"/>
      <c r="TSC243" s="56"/>
      <c r="TSD243" s="56"/>
      <c r="TSE243" s="56"/>
      <c r="TSF243" s="56"/>
      <c r="TSG243" s="56"/>
      <c r="TSH243" s="56"/>
      <c r="TSI243" s="56"/>
      <c r="TSJ243" s="56"/>
      <c r="TSK243" s="56"/>
      <c r="TSL243" s="56"/>
      <c r="TSM243" s="56"/>
      <c r="TSN243" s="56"/>
      <c r="TSO243" s="56"/>
      <c r="TSP243" s="56"/>
      <c r="TSQ243" s="56"/>
      <c r="TSR243" s="56"/>
      <c r="TSS243" s="56"/>
      <c r="TST243" s="56"/>
      <c r="TSU243" s="56"/>
      <c r="TSV243" s="56"/>
      <c r="TSW243" s="56"/>
      <c r="TSX243" s="56"/>
      <c r="TSY243" s="56"/>
      <c r="TSZ243" s="56"/>
      <c r="TTA243" s="56"/>
      <c r="TTB243" s="56"/>
      <c r="TTC243" s="56"/>
      <c r="TTD243" s="56"/>
      <c r="TTE243" s="56"/>
      <c r="TTF243" s="56"/>
      <c r="TTG243" s="56"/>
      <c r="TTH243" s="56"/>
      <c r="TTI243" s="56"/>
      <c r="TTJ243" s="56"/>
      <c r="TTK243" s="56"/>
      <c r="TTL243" s="56"/>
      <c r="TTM243" s="56"/>
      <c r="TTN243" s="56"/>
      <c r="TTO243" s="56"/>
      <c r="TTP243" s="56"/>
      <c r="TTQ243" s="56"/>
      <c r="TTR243" s="56"/>
      <c r="TTS243" s="56"/>
      <c r="TTT243" s="56"/>
      <c r="TTU243" s="56"/>
      <c r="TTV243" s="56"/>
      <c r="TTW243" s="56"/>
      <c r="TTX243" s="56"/>
      <c r="TTY243" s="56"/>
      <c r="TTZ243" s="56"/>
      <c r="TUA243" s="56"/>
      <c r="TUB243" s="56"/>
      <c r="TUC243" s="56"/>
      <c r="TUD243" s="56"/>
      <c r="TUE243" s="56"/>
      <c r="TUF243" s="56"/>
      <c r="TUG243" s="56"/>
      <c r="TUH243" s="56"/>
      <c r="TUI243" s="56"/>
      <c r="TUJ243" s="56"/>
      <c r="TUK243" s="56"/>
      <c r="TUL243" s="56"/>
      <c r="TUM243" s="56"/>
      <c r="TUN243" s="56"/>
      <c r="TUO243" s="56"/>
      <c r="TUP243" s="56"/>
      <c r="TUQ243" s="56"/>
      <c r="TUR243" s="56"/>
      <c r="TUS243" s="56"/>
      <c r="TUT243" s="56"/>
      <c r="TUU243" s="56"/>
      <c r="TUV243" s="56"/>
      <c r="TUW243" s="56"/>
      <c r="TUX243" s="56"/>
      <c r="TUY243" s="56"/>
      <c r="TUZ243" s="56"/>
      <c r="TVA243" s="56"/>
      <c r="TVB243" s="56"/>
      <c r="TVC243" s="56"/>
      <c r="TVD243" s="56"/>
      <c r="TVE243" s="56"/>
      <c r="TVF243" s="56"/>
      <c r="TVG243" s="56"/>
      <c r="TVH243" s="56"/>
      <c r="TVI243" s="56"/>
      <c r="TVJ243" s="56"/>
      <c r="TVK243" s="56"/>
      <c r="TVL243" s="56"/>
      <c r="TVM243" s="56"/>
      <c r="TVN243" s="56"/>
      <c r="TVO243" s="56"/>
      <c r="TVP243" s="56"/>
      <c r="TVQ243" s="56"/>
      <c r="TVR243" s="56"/>
      <c r="TVS243" s="56"/>
      <c r="TVT243" s="56"/>
      <c r="TVU243" s="56"/>
      <c r="TVV243" s="56"/>
      <c r="TVW243" s="56"/>
      <c r="TVX243" s="56"/>
      <c r="TVY243" s="56"/>
      <c r="TVZ243" s="56"/>
      <c r="TWA243" s="56"/>
      <c r="TWB243" s="56"/>
      <c r="TWC243" s="56"/>
      <c r="TWD243" s="56"/>
      <c r="TWE243" s="56"/>
      <c r="TWF243" s="56"/>
      <c r="TWG243" s="56"/>
      <c r="TWH243" s="56"/>
      <c r="TWI243" s="56"/>
      <c r="TWJ243" s="56"/>
      <c r="TWK243" s="56"/>
      <c r="TWL243" s="56"/>
      <c r="TWM243" s="56"/>
      <c r="TWN243" s="56"/>
      <c r="TWO243" s="56"/>
      <c r="TWP243" s="56"/>
      <c r="TWQ243" s="56"/>
      <c r="TWR243" s="56"/>
      <c r="TWS243" s="56"/>
      <c r="TWT243" s="56"/>
      <c r="TWU243" s="56"/>
      <c r="TWV243" s="56"/>
      <c r="TWW243" s="56"/>
      <c r="TWX243" s="56"/>
      <c r="TWY243" s="56"/>
      <c r="TWZ243" s="56"/>
      <c r="TXA243" s="56"/>
      <c r="TXB243" s="56"/>
      <c r="TXC243" s="56"/>
      <c r="TXD243" s="56"/>
      <c r="TXE243" s="56"/>
      <c r="TXF243" s="56"/>
      <c r="TXG243" s="56"/>
      <c r="TXH243" s="56"/>
      <c r="TXI243" s="56"/>
      <c r="TXJ243" s="56"/>
      <c r="TXK243" s="56"/>
      <c r="TXL243" s="56"/>
      <c r="TXM243" s="56"/>
      <c r="TXN243" s="56"/>
      <c r="TXO243" s="56"/>
      <c r="TXP243" s="56"/>
      <c r="TXQ243" s="56"/>
      <c r="TXR243" s="56"/>
      <c r="TXS243" s="56"/>
      <c r="TXT243" s="56"/>
      <c r="TXU243" s="56"/>
      <c r="TXV243" s="56"/>
      <c r="TXW243" s="56"/>
      <c r="TXX243" s="56"/>
      <c r="TXY243" s="56"/>
      <c r="TXZ243" s="56"/>
      <c r="TYA243" s="56"/>
      <c r="TYB243" s="56"/>
      <c r="TYC243" s="56"/>
      <c r="TYD243" s="56"/>
      <c r="TYE243" s="56"/>
      <c r="TYF243" s="56"/>
      <c r="TYG243" s="56"/>
      <c r="TYH243" s="56"/>
      <c r="TYI243" s="56"/>
      <c r="TYJ243" s="56"/>
      <c r="TYK243" s="56"/>
      <c r="TYL243" s="56"/>
      <c r="TYM243" s="56"/>
      <c r="TYN243" s="56"/>
      <c r="TYO243" s="56"/>
      <c r="TYP243" s="56"/>
      <c r="TYQ243" s="56"/>
      <c r="TYR243" s="56"/>
      <c r="TYS243" s="56"/>
      <c r="TYT243" s="56"/>
      <c r="TYU243" s="56"/>
      <c r="TYV243" s="56"/>
      <c r="TYW243" s="56"/>
      <c r="TYX243" s="56"/>
      <c r="TYY243" s="56"/>
      <c r="TYZ243" s="56"/>
      <c r="TZA243" s="56"/>
      <c r="TZB243" s="56"/>
      <c r="TZC243" s="56"/>
      <c r="TZD243" s="56"/>
      <c r="TZE243" s="56"/>
      <c r="TZF243" s="56"/>
      <c r="TZG243" s="56"/>
      <c r="TZH243" s="56"/>
      <c r="TZI243" s="56"/>
      <c r="TZJ243" s="56"/>
      <c r="TZK243" s="56"/>
      <c r="TZL243" s="56"/>
      <c r="TZM243" s="56"/>
      <c r="TZN243" s="56"/>
      <c r="TZO243" s="56"/>
      <c r="TZP243" s="56"/>
      <c r="TZQ243" s="56"/>
      <c r="TZR243" s="56"/>
      <c r="TZS243" s="56"/>
      <c r="TZT243" s="56"/>
      <c r="TZU243" s="56"/>
      <c r="TZV243" s="56"/>
      <c r="TZW243" s="56"/>
      <c r="TZX243" s="56"/>
      <c r="TZY243" s="56"/>
      <c r="TZZ243" s="56"/>
      <c r="UAA243" s="56"/>
      <c r="UAB243" s="56"/>
      <c r="UAC243" s="56"/>
      <c r="UAD243" s="56"/>
      <c r="UAE243" s="56"/>
      <c r="UAF243" s="56"/>
      <c r="UAG243" s="56"/>
      <c r="UAH243" s="56"/>
      <c r="UAI243" s="56"/>
      <c r="UAJ243" s="56"/>
      <c r="UAK243" s="56"/>
      <c r="UAL243" s="56"/>
      <c r="UAM243" s="56"/>
      <c r="UAN243" s="56"/>
      <c r="UAO243" s="56"/>
      <c r="UAP243" s="56"/>
      <c r="UAQ243" s="56"/>
      <c r="UAR243" s="56"/>
      <c r="UAS243" s="56"/>
      <c r="UAT243" s="56"/>
      <c r="UAU243" s="56"/>
      <c r="UAV243" s="56"/>
      <c r="UAW243" s="56"/>
      <c r="UAX243" s="56"/>
      <c r="UAY243" s="56"/>
      <c r="UAZ243" s="56"/>
      <c r="UBA243" s="56"/>
      <c r="UBB243" s="56"/>
      <c r="UBC243" s="56"/>
      <c r="UBD243" s="56"/>
      <c r="UBE243" s="56"/>
      <c r="UBF243" s="56"/>
      <c r="UBG243" s="56"/>
      <c r="UBH243" s="56"/>
      <c r="UBI243" s="56"/>
      <c r="UBJ243" s="56"/>
      <c r="UBK243" s="56"/>
      <c r="UBL243" s="56"/>
      <c r="UBM243" s="56"/>
      <c r="UBN243" s="56"/>
      <c r="UBO243" s="56"/>
      <c r="UBP243" s="56"/>
      <c r="UBQ243" s="56"/>
      <c r="UBR243" s="56"/>
      <c r="UBS243" s="56"/>
      <c r="UBT243" s="56"/>
      <c r="UBU243" s="56"/>
      <c r="UBV243" s="56"/>
      <c r="UBW243" s="56"/>
      <c r="UBX243" s="56"/>
      <c r="UBY243" s="56"/>
      <c r="UBZ243" s="56"/>
      <c r="UCA243" s="56"/>
      <c r="UCB243" s="56"/>
      <c r="UCC243" s="56"/>
      <c r="UCD243" s="56"/>
      <c r="UCE243" s="56"/>
      <c r="UCF243" s="56"/>
      <c r="UCG243" s="56"/>
      <c r="UCH243" s="56"/>
      <c r="UCI243" s="56"/>
      <c r="UCJ243" s="56"/>
      <c r="UCK243" s="56"/>
      <c r="UCL243" s="56"/>
      <c r="UCM243" s="56"/>
      <c r="UCN243" s="56"/>
      <c r="UCO243" s="56"/>
      <c r="UCP243" s="56"/>
      <c r="UCQ243" s="56"/>
      <c r="UCR243" s="56"/>
      <c r="UCS243" s="56"/>
      <c r="UCT243" s="56"/>
      <c r="UCU243" s="56"/>
      <c r="UCV243" s="56"/>
      <c r="UCW243" s="56"/>
      <c r="UCX243" s="56"/>
      <c r="UCY243" s="56"/>
      <c r="UCZ243" s="56"/>
      <c r="UDA243" s="56"/>
      <c r="UDB243" s="56"/>
      <c r="UDC243" s="56"/>
      <c r="UDD243" s="56"/>
      <c r="UDE243" s="56"/>
      <c r="UDF243" s="56"/>
      <c r="UDG243" s="56"/>
      <c r="UDH243" s="56"/>
      <c r="UDI243" s="56"/>
      <c r="UDJ243" s="56"/>
      <c r="UDK243" s="56"/>
      <c r="UDL243" s="56"/>
      <c r="UDM243" s="56"/>
      <c r="UDN243" s="56"/>
      <c r="UDO243" s="56"/>
      <c r="UDP243" s="56"/>
      <c r="UDQ243" s="56"/>
      <c r="UDR243" s="56"/>
      <c r="UDS243" s="56"/>
      <c r="UDT243" s="56"/>
      <c r="UDU243" s="56"/>
      <c r="UDV243" s="56"/>
      <c r="UDW243" s="56"/>
      <c r="UDX243" s="56"/>
      <c r="UDY243" s="56"/>
      <c r="UDZ243" s="56"/>
      <c r="UEA243" s="56"/>
      <c r="UEB243" s="56"/>
      <c r="UEC243" s="56"/>
      <c r="UED243" s="56"/>
      <c r="UEE243" s="56"/>
      <c r="UEF243" s="56"/>
      <c r="UEG243" s="56"/>
      <c r="UEH243" s="56"/>
      <c r="UEI243" s="56"/>
      <c r="UEJ243" s="56"/>
      <c r="UEK243" s="56"/>
      <c r="UEL243" s="56"/>
      <c r="UEM243" s="56"/>
      <c r="UEN243" s="56"/>
      <c r="UEO243" s="56"/>
      <c r="UEP243" s="56"/>
      <c r="UEQ243" s="56"/>
      <c r="UER243" s="56"/>
      <c r="UES243" s="56"/>
      <c r="UET243" s="56"/>
      <c r="UEU243" s="56"/>
      <c r="UEV243" s="56"/>
      <c r="UEW243" s="56"/>
      <c r="UEX243" s="56"/>
      <c r="UEY243" s="56"/>
      <c r="UEZ243" s="56"/>
      <c r="UFA243" s="56"/>
      <c r="UFB243" s="56"/>
      <c r="UFC243" s="56"/>
      <c r="UFD243" s="56"/>
      <c r="UFE243" s="56"/>
      <c r="UFF243" s="56"/>
      <c r="UFG243" s="56"/>
      <c r="UFH243" s="56"/>
      <c r="UFI243" s="56"/>
      <c r="UFJ243" s="56"/>
      <c r="UFK243" s="56"/>
      <c r="UFL243" s="56"/>
      <c r="UFM243" s="56"/>
      <c r="UFN243" s="56"/>
      <c r="UFO243" s="56"/>
      <c r="UFP243" s="56"/>
      <c r="UFQ243" s="56"/>
      <c r="UFR243" s="56"/>
      <c r="UFS243" s="56"/>
      <c r="UFT243" s="56"/>
      <c r="UFU243" s="56"/>
      <c r="UFV243" s="56"/>
      <c r="UFW243" s="56"/>
      <c r="UFX243" s="56"/>
      <c r="UFY243" s="56"/>
      <c r="UFZ243" s="56"/>
      <c r="UGA243" s="56"/>
      <c r="UGB243" s="56"/>
      <c r="UGC243" s="56"/>
      <c r="UGD243" s="56"/>
      <c r="UGE243" s="56"/>
      <c r="UGF243" s="56"/>
      <c r="UGG243" s="56"/>
      <c r="UGH243" s="56"/>
      <c r="UGI243" s="56"/>
      <c r="UGJ243" s="56"/>
      <c r="UGK243" s="56"/>
      <c r="UGL243" s="56"/>
      <c r="UGM243" s="56"/>
      <c r="UGN243" s="56"/>
      <c r="UGO243" s="56"/>
      <c r="UGP243" s="56"/>
      <c r="UGQ243" s="56"/>
      <c r="UGR243" s="56"/>
      <c r="UGS243" s="56"/>
      <c r="UGT243" s="56"/>
      <c r="UGU243" s="56"/>
      <c r="UGV243" s="56"/>
      <c r="UGW243" s="56"/>
      <c r="UGX243" s="56"/>
      <c r="UGY243" s="56"/>
      <c r="UGZ243" s="56"/>
      <c r="UHA243" s="56"/>
      <c r="UHB243" s="56"/>
      <c r="UHC243" s="56"/>
      <c r="UHD243" s="56"/>
      <c r="UHE243" s="56"/>
      <c r="UHF243" s="56"/>
      <c r="UHG243" s="56"/>
      <c r="UHH243" s="56"/>
      <c r="UHI243" s="56"/>
      <c r="UHJ243" s="56"/>
      <c r="UHK243" s="56"/>
      <c r="UHL243" s="56"/>
      <c r="UHM243" s="56"/>
      <c r="UHN243" s="56"/>
      <c r="UHO243" s="56"/>
      <c r="UHP243" s="56"/>
      <c r="UHQ243" s="56"/>
      <c r="UHR243" s="56"/>
      <c r="UHS243" s="56"/>
      <c r="UHT243" s="56"/>
      <c r="UHU243" s="56"/>
      <c r="UHV243" s="56"/>
      <c r="UHW243" s="56"/>
      <c r="UHX243" s="56"/>
      <c r="UHY243" s="56"/>
      <c r="UHZ243" s="56"/>
      <c r="UIA243" s="56"/>
      <c r="UIB243" s="56"/>
      <c r="UIC243" s="56"/>
      <c r="UID243" s="56"/>
      <c r="UIE243" s="56"/>
      <c r="UIF243" s="56"/>
      <c r="UIG243" s="56"/>
      <c r="UIH243" s="56"/>
      <c r="UII243" s="56"/>
      <c r="UIJ243" s="56"/>
      <c r="UIK243" s="56"/>
      <c r="UIL243" s="56"/>
      <c r="UIM243" s="56"/>
      <c r="UIN243" s="56"/>
      <c r="UIO243" s="56"/>
      <c r="UIP243" s="56"/>
      <c r="UIQ243" s="56"/>
      <c r="UIR243" s="56"/>
      <c r="UIS243" s="56"/>
      <c r="UIT243" s="56"/>
      <c r="UIU243" s="56"/>
      <c r="UIV243" s="56"/>
      <c r="UIW243" s="56"/>
      <c r="UIX243" s="56"/>
      <c r="UIY243" s="56"/>
      <c r="UIZ243" s="56"/>
      <c r="UJA243" s="56"/>
      <c r="UJB243" s="56"/>
      <c r="UJC243" s="56"/>
      <c r="UJD243" s="56"/>
      <c r="UJE243" s="56"/>
      <c r="UJF243" s="56"/>
      <c r="UJG243" s="56"/>
      <c r="UJH243" s="56"/>
      <c r="UJI243" s="56"/>
      <c r="UJJ243" s="56"/>
      <c r="UJK243" s="56"/>
      <c r="UJL243" s="56"/>
      <c r="UJM243" s="56"/>
      <c r="UJN243" s="56"/>
      <c r="UJO243" s="56"/>
      <c r="UJP243" s="56"/>
      <c r="UJQ243" s="56"/>
      <c r="UJR243" s="56"/>
      <c r="UJS243" s="56"/>
      <c r="UJT243" s="56"/>
      <c r="UJU243" s="56"/>
      <c r="UJV243" s="56"/>
      <c r="UJW243" s="56"/>
      <c r="UJX243" s="56"/>
      <c r="UJY243" s="56"/>
      <c r="UJZ243" s="56"/>
      <c r="UKA243" s="56"/>
      <c r="UKB243" s="56"/>
      <c r="UKC243" s="56"/>
      <c r="UKD243" s="56"/>
      <c r="UKE243" s="56"/>
      <c r="UKF243" s="56"/>
      <c r="UKG243" s="56"/>
      <c r="UKH243" s="56"/>
      <c r="UKI243" s="56"/>
      <c r="UKJ243" s="56"/>
      <c r="UKK243" s="56"/>
      <c r="UKL243" s="56"/>
      <c r="UKM243" s="56"/>
      <c r="UKN243" s="56"/>
      <c r="UKO243" s="56"/>
      <c r="UKP243" s="56"/>
      <c r="UKQ243" s="56"/>
      <c r="UKR243" s="56"/>
      <c r="UKS243" s="56"/>
      <c r="UKT243" s="56"/>
      <c r="UKU243" s="56"/>
      <c r="UKV243" s="56"/>
      <c r="UKW243" s="56"/>
      <c r="UKX243" s="56"/>
      <c r="UKY243" s="56"/>
      <c r="UKZ243" s="56"/>
      <c r="ULA243" s="56"/>
      <c r="ULB243" s="56"/>
      <c r="ULC243" s="56"/>
      <c r="ULD243" s="56"/>
      <c r="ULE243" s="56"/>
      <c r="ULF243" s="56"/>
      <c r="ULG243" s="56"/>
      <c r="ULH243" s="56"/>
      <c r="ULI243" s="56"/>
      <c r="ULJ243" s="56"/>
      <c r="ULK243" s="56"/>
      <c r="ULL243" s="56"/>
      <c r="ULM243" s="56"/>
      <c r="ULN243" s="56"/>
      <c r="ULO243" s="56"/>
      <c r="ULP243" s="56"/>
      <c r="ULQ243" s="56"/>
      <c r="ULR243" s="56"/>
      <c r="ULS243" s="56"/>
      <c r="ULT243" s="56"/>
      <c r="ULU243" s="56"/>
      <c r="ULV243" s="56"/>
      <c r="ULW243" s="56"/>
      <c r="ULX243" s="56"/>
      <c r="ULY243" s="56"/>
      <c r="ULZ243" s="56"/>
      <c r="UMA243" s="56"/>
      <c r="UMB243" s="56"/>
      <c r="UMC243" s="56"/>
      <c r="UMD243" s="56"/>
      <c r="UME243" s="56"/>
      <c r="UMF243" s="56"/>
      <c r="UMG243" s="56"/>
      <c r="UMH243" s="56"/>
      <c r="UMI243" s="56"/>
      <c r="UMJ243" s="56"/>
      <c r="UMK243" s="56"/>
      <c r="UML243" s="56"/>
      <c r="UMM243" s="56"/>
      <c r="UMN243" s="56"/>
      <c r="UMO243" s="56"/>
      <c r="UMP243" s="56"/>
      <c r="UMQ243" s="56"/>
      <c r="UMR243" s="56"/>
      <c r="UMS243" s="56"/>
      <c r="UMT243" s="56"/>
      <c r="UMU243" s="56"/>
      <c r="UMV243" s="56"/>
      <c r="UMW243" s="56"/>
      <c r="UMX243" s="56"/>
      <c r="UMY243" s="56"/>
      <c r="UMZ243" s="56"/>
      <c r="UNA243" s="56"/>
      <c r="UNB243" s="56"/>
      <c r="UNC243" s="56"/>
      <c r="UND243" s="56"/>
      <c r="UNE243" s="56"/>
      <c r="UNF243" s="56"/>
      <c r="UNG243" s="56"/>
      <c r="UNH243" s="56"/>
      <c r="UNI243" s="56"/>
      <c r="UNJ243" s="56"/>
      <c r="UNK243" s="56"/>
      <c r="UNL243" s="56"/>
      <c r="UNM243" s="56"/>
      <c r="UNN243" s="56"/>
      <c r="UNO243" s="56"/>
      <c r="UNP243" s="56"/>
      <c r="UNQ243" s="56"/>
      <c r="UNR243" s="56"/>
      <c r="UNS243" s="56"/>
      <c r="UNT243" s="56"/>
      <c r="UNU243" s="56"/>
      <c r="UNV243" s="56"/>
      <c r="UNW243" s="56"/>
      <c r="UNX243" s="56"/>
      <c r="UNY243" s="56"/>
      <c r="UNZ243" s="56"/>
      <c r="UOA243" s="56"/>
      <c r="UOB243" s="56"/>
      <c r="UOC243" s="56"/>
      <c r="UOD243" s="56"/>
      <c r="UOE243" s="56"/>
      <c r="UOF243" s="56"/>
      <c r="UOG243" s="56"/>
      <c r="UOH243" s="56"/>
      <c r="UOI243" s="56"/>
      <c r="UOJ243" s="56"/>
      <c r="UOK243" s="56"/>
      <c r="UOL243" s="56"/>
      <c r="UOM243" s="56"/>
      <c r="UON243" s="56"/>
      <c r="UOO243" s="56"/>
      <c r="UOP243" s="56"/>
      <c r="UOQ243" s="56"/>
      <c r="UOR243" s="56"/>
      <c r="UOS243" s="56"/>
      <c r="UOT243" s="56"/>
      <c r="UOU243" s="56"/>
      <c r="UOV243" s="56"/>
      <c r="UOW243" s="56"/>
      <c r="UOX243" s="56"/>
      <c r="UOY243" s="56"/>
      <c r="UOZ243" s="56"/>
      <c r="UPA243" s="56"/>
      <c r="UPB243" s="56"/>
      <c r="UPC243" s="56"/>
      <c r="UPD243" s="56"/>
      <c r="UPE243" s="56"/>
      <c r="UPF243" s="56"/>
      <c r="UPG243" s="56"/>
      <c r="UPH243" s="56"/>
      <c r="UPI243" s="56"/>
      <c r="UPJ243" s="56"/>
      <c r="UPK243" s="56"/>
      <c r="UPL243" s="56"/>
      <c r="UPM243" s="56"/>
      <c r="UPN243" s="56"/>
      <c r="UPO243" s="56"/>
      <c r="UPP243" s="56"/>
      <c r="UPQ243" s="56"/>
      <c r="UPR243" s="56"/>
      <c r="UPS243" s="56"/>
      <c r="UPT243" s="56"/>
      <c r="UPU243" s="56"/>
      <c r="UPV243" s="56"/>
      <c r="UPW243" s="56"/>
      <c r="UPX243" s="56"/>
      <c r="UPY243" s="56"/>
      <c r="UPZ243" s="56"/>
      <c r="UQA243" s="56"/>
      <c r="UQB243" s="56"/>
      <c r="UQC243" s="56"/>
      <c r="UQD243" s="56"/>
      <c r="UQE243" s="56"/>
      <c r="UQF243" s="56"/>
      <c r="UQG243" s="56"/>
      <c r="UQH243" s="56"/>
      <c r="UQI243" s="56"/>
      <c r="UQJ243" s="56"/>
      <c r="UQK243" s="56"/>
      <c r="UQL243" s="56"/>
      <c r="UQM243" s="56"/>
      <c r="UQN243" s="56"/>
      <c r="UQO243" s="56"/>
      <c r="UQP243" s="56"/>
      <c r="UQQ243" s="56"/>
      <c r="UQR243" s="56"/>
      <c r="UQS243" s="56"/>
      <c r="UQT243" s="56"/>
      <c r="UQU243" s="56"/>
      <c r="UQV243" s="56"/>
      <c r="UQW243" s="56"/>
      <c r="UQX243" s="56"/>
      <c r="UQY243" s="56"/>
      <c r="UQZ243" s="56"/>
      <c r="URA243" s="56"/>
      <c r="URB243" s="56"/>
      <c r="URC243" s="56"/>
      <c r="URD243" s="56"/>
      <c r="URE243" s="56"/>
      <c r="URF243" s="56"/>
      <c r="URG243" s="56"/>
      <c r="URH243" s="56"/>
      <c r="URI243" s="56"/>
      <c r="URJ243" s="56"/>
      <c r="URK243" s="56"/>
      <c r="URL243" s="56"/>
      <c r="URM243" s="56"/>
      <c r="URN243" s="56"/>
      <c r="URO243" s="56"/>
      <c r="URP243" s="56"/>
      <c r="URQ243" s="56"/>
      <c r="URR243" s="56"/>
      <c r="URS243" s="56"/>
      <c r="URT243" s="56"/>
      <c r="URU243" s="56"/>
      <c r="URV243" s="56"/>
      <c r="URW243" s="56"/>
      <c r="URX243" s="56"/>
      <c r="URY243" s="56"/>
      <c r="URZ243" s="56"/>
      <c r="USA243" s="56"/>
      <c r="USB243" s="56"/>
      <c r="USC243" s="56"/>
      <c r="USD243" s="56"/>
      <c r="USE243" s="56"/>
      <c r="USF243" s="56"/>
      <c r="USG243" s="56"/>
      <c r="USH243" s="56"/>
      <c r="USI243" s="56"/>
      <c r="USJ243" s="56"/>
      <c r="USK243" s="56"/>
      <c r="USL243" s="56"/>
      <c r="USM243" s="56"/>
      <c r="USN243" s="56"/>
      <c r="USO243" s="56"/>
      <c r="USP243" s="56"/>
      <c r="USQ243" s="56"/>
      <c r="USR243" s="56"/>
      <c r="USS243" s="56"/>
      <c r="UST243" s="56"/>
      <c r="USU243" s="56"/>
      <c r="USV243" s="56"/>
      <c r="USW243" s="56"/>
      <c r="USX243" s="56"/>
      <c r="USY243" s="56"/>
      <c r="USZ243" s="56"/>
      <c r="UTA243" s="56"/>
      <c r="UTB243" s="56"/>
      <c r="UTC243" s="56"/>
      <c r="UTD243" s="56"/>
      <c r="UTE243" s="56"/>
      <c r="UTF243" s="56"/>
      <c r="UTG243" s="56"/>
      <c r="UTH243" s="56"/>
      <c r="UTI243" s="56"/>
      <c r="UTJ243" s="56"/>
      <c r="UTK243" s="56"/>
      <c r="UTL243" s="56"/>
      <c r="UTM243" s="56"/>
      <c r="UTN243" s="56"/>
      <c r="UTO243" s="56"/>
      <c r="UTP243" s="56"/>
      <c r="UTQ243" s="56"/>
      <c r="UTR243" s="56"/>
      <c r="UTS243" s="56"/>
      <c r="UTT243" s="56"/>
      <c r="UTU243" s="56"/>
      <c r="UTV243" s="56"/>
      <c r="UTW243" s="56"/>
      <c r="UTX243" s="56"/>
      <c r="UTY243" s="56"/>
      <c r="UTZ243" s="56"/>
      <c r="UUA243" s="56"/>
      <c r="UUB243" s="56"/>
      <c r="UUC243" s="56"/>
      <c r="UUD243" s="56"/>
      <c r="UUE243" s="56"/>
      <c r="UUF243" s="56"/>
      <c r="UUG243" s="56"/>
      <c r="UUH243" s="56"/>
      <c r="UUI243" s="56"/>
      <c r="UUJ243" s="56"/>
      <c r="UUK243" s="56"/>
      <c r="UUL243" s="56"/>
      <c r="UUM243" s="56"/>
      <c r="UUN243" s="56"/>
      <c r="UUO243" s="56"/>
      <c r="UUP243" s="56"/>
      <c r="UUQ243" s="56"/>
      <c r="UUR243" s="56"/>
      <c r="UUS243" s="56"/>
      <c r="UUT243" s="56"/>
      <c r="UUU243" s="56"/>
      <c r="UUV243" s="56"/>
      <c r="UUW243" s="56"/>
      <c r="UUX243" s="56"/>
      <c r="UUY243" s="56"/>
      <c r="UUZ243" s="56"/>
      <c r="UVA243" s="56"/>
      <c r="UVB243" s="56"/>
      <c r="UVC243" s="56"/>
      <c r="UVD243" s="56"/>
      <c r="UVE243" s="56"/>
      <c r="UVF243" s="56"/>
      <c r="UVG243" s="56"/>
      <c r="UVH243" s="56"/>
      <c r="UVI243" s="56"/>
      <c r="UVJ243" s="56"/>
      <c r="UVK243" s="56"/>
      <c r="UVL243" s="56"/>
      <c r="UVM243" s="56"/>
      <c r="UVN243" s="56"/>
      <c r="UVO243" s="56"/>
      <c r="UVP243" s="56"/>
      <c r="UVQ243" s="56"/>
      <c r="UVR243" s="56"/>
      <c r="UVS243" s="56"/>
      <c r="UVT243" s="56"/>
      <c r="UVU243" s="56"/>
      <c r="UVV243" s="56"/>
      <c r="UVW243" s="56"/>
      <c r="UVX243" s="56"/>
      <c r="UVY243" s="56"/>
      <c r="UVZ243" s="56"/>
      <c r="UWA243" s="56"/>
      <c r="UWB243" s="56"/>
      <c r="UWC243" s="56"/>
      <c r="UWD243" s="56"/>
      <c r="UWE243" s="56"/>
      <c r="UWF243" s="56"/>
      <c r="UWG243" s="56"/>
      <c r="UWH243" s="56"/>
      <c r="UWI243" s="56"/>
      <c r="UWJ243" s="56"/>
      <c r="UWK243" s="56"/>
      <c r="UWL243" s="56"/>
      <c r="UWM243" s="56"/>
      <c r="UWN243" s="56"/>
      <c r="UWO243" s="56"/>
      <c r="UWP243" s="56"/>
      <c r="UWQ243" s="56"/>
      <c r="UWR243" s="56"/>
      <c r="UWS243" s="56"/>
      <c r="UWT243" s="56"/>
      <c r="UWU243" s="56"/>
      <c r="UWV243" s="56"/>
      <c r="UWW243" s="56"/>
      <c r="UWX243" s="56"/>
      <c r="UWY243" s="56"/>
      <c r="UWZ243" s="56"/>
      <c r="UXA243" s="56"/>
      <c r="UXB243" s="56"/>
      <c r="UXC243" s="56"/>
      <c r="UXD243" s="56"/>
      <c r="UXE243" s="56"/>
      <c r="UXF243" s="56"/>
      <c r="UXG243" s="56"/>
      <c r="UXH243" s="56"/>
      <c r="UXI243" s="56"/>
      <c r="UXJ243" s="56"/>
      <c r="UXK243" s="56"/>
      <c r="UXL243" s="56"/>
      <c r="UXM243" s="56"/>
      <c r="UXN243" s="56"/>
      <c r="UXO243" s="56"/>
      <c r="UXP243" s="56"/>
      <c r="UXQ243" s="56"/>
      <c r="UXR243" s="56"/>
      <c r="UXS243" s="56"/>
      <c r="UXT243" s="56"/>
      <c r="UXU243" s="56"/>
      <c r="UXV243" s="56"/>
      <c r="UXW243" s="56"/>
      <c r="UXX243" s="56"/>
      <c r="UXY243" s="56"/>
      <c r="UXZ243" s="56"/>
      <c r="UYA243" s="56"/>
      <c r="UYB243" s="56"/>
      <c r="UYC243" s="56"/>
      <c r="UYD243" s="56"/>
      <c r="UYE243" s="56"/>
      <c r="UYF243" s="56"/>
      <c r="UYG243" s="56"/>
      <c r="UYH243" s="56"/>
      <c r="UYI243" s="56"/>
      <c r="UYJ243" s="56"/>
      <c r="UYK243" s="56"/>
      <c r="UYL243" s="56"/>
      <c r="UYM243" s="56"/>
      <c r="UYN243" s="56"/>
      <c r="UYO243" s="56"/>
      <c r="UYP243" s="56"/>
      <c r="UYQ243" s="56"/>
      <c r="UYR243" s="56"/>
      <c r="UYS243" s="56"/>
      <c r="UYT243" s="56"/>
      <c r="UYU243" s="56"/>
      <c r="UYV243" s="56"/>
      <c r="UYW243" s="56"/>
      <c r="UYX243" s="56"/>
      <c r="UYY243" s="56"/>
      <c r="UYZ243" s="56"/>
      <c r="UZA243" s="56"/>
      <c r="UZB243" s="56"/>
      <c r="UZC243" s="56"/>
      <c r="UZD243" s="56"/>
      <c r="UZE243" s="56"/>
      <c r="UZF243" s="56"/>
      <c r="UZG243" s="56"/>
      <c r="UZH243" s="56"/>
      <c r="UZI243" s="56"/>
      <c r="UZJ243" s="56"/>
      <c r="UZK243" s="56"/>
      <c r="UZL243" s="56"/>
      <c r="UZM243" s="56"/>
      <c r="UZN243" s="56"/>
      <c r="UZO243" s="56"/>
      <c r="UZP243" s="56"/>
      <c r="UZQ243" s="56"/>
      <c r="UZR243" s="56"/>
      <c r="UZS243" s="56"/>
      <c r="UZT243" s="56"/>
      <c r="UZU243" s="56"/>
      <c r="UZV243" s="56"/>
      <c r="UZW243" s="56"/>
      <c r="UZX243" s="56"/>
      <c r="UZY243" s="56"/>
      <c r="UZZ243" s="56"/>
      <c r="VAA243" s="56"/>
      <c r="VAB243" s="56"/>
      <c r="VAC243" s="56"/>
      <c r="VAD243" s="56"/>
      <c r="VAE243" s="56"/>
      <c r="VAF243" s="56"/>
      <c r="VAG243" s="56"/>
      <c r="VAH243" s="56"/>
      <c r="VAI243" s="56"/>
      <c r="VAJ243" s="56"/>
      <c r="VAK243" s="56"/>
      <c r="VAL243" s="56"/>
      <c r="VAM243" s="56"/>
      <c r="VAN243" s="56"/>
      <c r="VAO243" s="56"/>
      <c r="VAP243" s="56"/>
      <c r="VAQ243" s="56"/>
      <c r="VAR243" s="56"/>
      <c r="VAS243" s="56"/>
      <c r="VAT243" s="56"/>
      <c r="VAU243" s="56"/>
      <c r="VAV243" s="56"/>
      <c r="VAW243" s="56"/>
      <c r="VAX243" s="56"/>
      <c r="VAY243" s="56"/>
      <c r="VAZ243" s="56"/>
      <c r="VBA243" s="56"/>
      <c r="VBB243" s="56"/>
      <c r="VBC243" s="56"/>
      <c r="VBD243" s="56"/>
      <c r="VBE243" s="56"/>
      <c r="VBF243" s="56"/>
      <c r="VBG243" s="56"/>
      <c r="VBH243" s="56"/>
      <c r="VBI243" s="56"/>
      <c r="VBJ243" s="56"/>
      <c r="VBK243" s="56"/>
      <c r="VBL243" s="56"/>
      <c r="VBM243" s="56"/>
      <c r="VBN243" s="56"/>
      <c r="VBO243" s="56"/>
      <c r="VBP243" s="56"/>
      <c r="VBQ243" s="56"/>
      <c r="VBR243" s="56"/>
      <c r="VBS243" s="56"/>
      <c r="VBT243" s="56"/>
      <c r="VBU243" s="56"/>
      <c r="VBV243" s="56"/>
      <c r="VBW243" s="56"/>
      <c r="VBX243" s="56"/>
      <c r="VBY243" s="56"/>
      <c r="VBZ243" s="56"/>
      <c r="VCA243" s="56"/>
      <c r="VCB243" s="56"/>
      <c r="VCC243" s="56"/>
      <c r="VCD243" s="56"/>
      <c r="VCE243" s="56"/>
      <c r="VCF243" s="56"/>
      <c r="VCG243" s="56"/>
      <c r="VCH243" s="56"/>
      <c r="VCI243" s="56"/>
      <c r="VCJ243" s="56"/>
      <c r="VCK243" s="56"/>
      <c r="VCL243" s="56"/>
      <c r="VCM243" s="56"/>
      <c r="VCN243" s="56"/>
      <c r="VCO243" s="56"/>
      <c r="VCP243" s="56"/>
      <c r="VCQ243" s="56"/>
      <c r="VCR243" s="56"/>
      <c r="VCS243" s="56"/>
      <c r="VCT243" s="56"/>
      <c r="VCU243" s="56"/>
      <c r="VCV243" s="56"/>
      <c r="VCW243" s="56"/>
      <c r="VCX243" s="56"/>
      <c r="VCY243" s="56"/>
      <c r="VCZ243" s="56"/>
      <c r="VDA243" s="56"/>
      <c r="VDB243" s="56"/>
      <c r="VDC243" s="56"/>
      <c r="VDD243" s="56"/>
      <c r="VDE243" s="56"/>
      <c r="VDF243" s="56"/>
      <c r="VDG243" s="56"/>
      <c r="VDH243" s="56"/>
      <c r="VDI243" s="56"/>
      <c r="VDJ243" s="56"/>
      <c r="VDK243" s="56"/>
      <c r="VDL243" s="56"/>
      <c r="VDM243" s="56"/>
      <c r="VDN243" s="56"/>
      <c r="VDO243" s="56"/>
      <c r="VDP243" s="56"/>
      <c r="VDQ243" s="56"/>
      <c r="VDR243" s="56"/>
      <c r="VDS243" s="56"/>
      <c r="VDT243" s="56"/>
      <c r="VDU243" s="56"/>
      <c r="VDV243" s="56"/>
      <c r="VDW243" s="56"/>
      <c r="VDX243" s="56"/>
      <c r="VDY243" s="56"/>
      <c r="VDZ243" s="56"/>
      <c r="VEA243" s="56"/>
      <c r="VEB243" s="56"/>
      <c r="VEC243" s="56"/>
      <c r="VED243" s="56"/>
      <c r="VEE243" s="56"/>
      <c r="VEF243" s="56"/>
      <c r="VEG243" s="56"/>
      <c r="VEH243" s="56"/>
      <c r="VEI243" s="56"/>
      <c r="VEJ243" s="56"/>
      <c r="VEK243" s="56"/>
      <c r="VEL243" s="56"/>
      <c r="VEM243" s="56"/>
      <c r="VEN243" s="56"/>
      <c r="VEO243" s="56"/>
      <c r="VEP243" s="56"/>
      <c r="VEQ243" s="56"/>
      <c r="VER243" s="56"/>
      <c r="VES243" s="56"/>
      <c r="VET243" s="56"/>
      <c r="VEU243" s="56"/>
      <c r="VEV243" s="56"/>
      <c r="VEW243" s="56"/>
      <c r="VEX243" s="56"/>
      <c r="VEY243" s="56"/>
      <c r="VEZ243" s="56"/>
      <c r="VFA243" s="56"/>
      <c r="VFB243" s="56"/>
      <c r="VFC243" s="56"/>
      <c r="VFD243" s="56"/>
      <c r="VFE243" s="56"/>
      <c r="VFF243" s="56"/>
      <c r="VFG243" s="56"/>
      <c r="VFH243" s="56"/>
      <c r="VFI243" s="56"/>
      <c r="VFJ243" s="56"/>
      <c r="VFK243" s="56"/>
      <c r="VFL243" s="56"/>
      <c r="VFM243" s="56"/>
      <c r="VFN243" s="56"/>
      <c r="VFO243" s="56"/>
      <c r="VFP243" s="56"/>
      <c r="VFQ243" s="56"/>
      <c r="VFR243" s="56"/>
      <c r="VFS243" s="56"/>
      <c r="VFT243" s="56"/>
      <c r="VFU243" s="56"/>
      <c r="VFV243" s="56"/>
      <c r="VFW243" s="56"/>
      <c r="VFX243" s="56"/>
      <c r="VFY243" s="56"/>
      <c r="VFZ243" s="56"/>
      <c r="VGA243" s="56"/>
      <c r="VGB243" s="56"/>
      <c r="VGC243" s="56"/>
      <c r="VGD243" s="56"/>
      <c r="VGE243" s="56"/>
      <c r="VGF243" s="56"/>
      <c r="VGG243" s="56"/>
      <c r="VGH243" s="56"/>
      <c r="VGI243" s="56"/>
      <c r="VGJ243" s="56"/>
      <c r="VGK243" s="56"/>
      <c r="VGL243" s="56"/>
      <c r="VGM243" s="56"/>
      <c r="VGN243" s="56"/>
      <c r="VGO243" s="56"/>
      <c r="VGP243" s="56"/>
      <c r="VGQ243" s="56"/>
      <c r="VGR243" s="56"/>
      <c r="VGS243" s="56"/>
      <c r="VGT243" s="56"/>
      <c r="VGU243" s="56"/>
      <c r="VGV243" s="56"/>
      <c r="VGW243" s="56"/>
      <c r="VGX243" s="56"/>
      <c r="VGY243" s="56"/>
      <c r="VGZ243" s="56"/>
      <c r="VHA243" s="56"/>
      <c r="VHB243" s="56"/>
      <c r="VHC243" s="56"/>
      <c r="VHD243" s="56"/>
      <c r="VHE243" s="56"/>
      <c r="VHF243" s="56"/>
      <c r="VHG243" s="56"/>
      <c r="VHH243" s="56"/>
      <c r="VHI243" s="56"/>
      <c r="VHJ243" s="56"/>
      <c r="VHK243" s="56"/>
      <c r="VHL243" s="56"/>
      <c r="VHM243" s="56"/>
      <c r="VHN243" s="56"/>
      <c r="VHO243" s="56"/>
      <c r="VHP243" s="56"/>
      <c r="VHQ243" s="56"/>
      <c r="VHR243" s="56"/>
      <c r="VHS243" s="56"/>
      <c r="VHT243" s="56"/>
      <c r="VHU243" s="56"/>
      <c r="VHV243" s="56"/>
      <c r="VHW243" s="56"/>
      <c r="VHX243" s="56"/>
      <c r="VHY243" s="56"/>
      <c r="VHZ243" s="56"/>
      <c r="VIA243" s="56"/>
      <c r="VIB243" s="56"/>
      <c r="VIC243" s="56"/>
      <c r="VID243" s="56"/>
      <c r="VIE243" s="56"/>
      <c r="VIF243" s="56"/>
      <c r="VIG243" s="56"/>
      <c r="VIH243" s="56"/>
      <c r="VII243" s="56"/>
      <c r="VIJ243" s="56"/>
      <c r="VIK243" s="56"/>
      <c r="VIL243" s="56"/>
      <c r="VIM243" s="56"/>
      <c r="VIN243" s="56"/>
      <c r="VIO243" s="56"/>
      <c r="VIP243" s="56"/>
      <c r="VIQ243" s="56"/>
      <c r="VIR243" s="56"/>
      <c r="VIS243" s="56"/>
      <c r="VIT243" s="56"/>
      <c r="VIU243" s="56"/>
      <c r="VIV243" s="56"/>
      <c r="VIW243" s="56"/>
      <c r="VIX243" s="56"/>
      <c r="VIY243" s="56"/>
      <c r="VIZ243" s="56"/>
      <c r="VJA243" s="56"/>
      <c r="VJB243" s="56"/>
      <c r="VJC243" s="56"/>
      <c r="VJD243" s="56"/>
      <c r="VJE243" s="56"/>
      <c r="VJF243" s="56"/>
      <c r="VJG243" s="56"/>
      <c r="VJH243" s="56"/>
      <c r="VJI243" s="56"/>
      <c r="VJJ243" s="56"/>
      <c r="VJK243" s="56"/>
      <c r="VJL243" s="56"/>
      <c r="VJM243" s="56"/>
      <c r="VJN243" s="56"/>
      <c r="VJO243" s="56"/>
      <c r="VJP243" s="56"/>
      <c r="VJQ243" s="56"/>
      <c r="VJR243" s="56"/>
      <c r="VJS243" s="56"/>
      <c r="VJT243" s="56"/>
      <c r="VJU243" s="56"/>
      <c r="VJV243" s="56"/>
      <c r="VJW243" s="56"/>
      <c r="VJX243" s="56"/>
      <c r="VJY243" s="56"/>
      <c r="VJZ243" s="56"/>
      <c r="VKA243" s="56"/>
      <c r="VKB243" s="56"/>
      <c r="VKC243" s="56"/>
      <c r="VKD243" s="56"/>
      <c r="VKE243" s="56"/>
      <c r="VKF243" s="56"/>
      <c r="VKG243" s="56"/>
      <c r="VKH243" s="56"/>
      <c r="VKI243" s="56"/>
      <c r="VKJ243" s="56"/>
      <c r="VKK243" s="56"/>
      <c r="VKL243" s="56"/>
      <c r="VKM243" s="56"/>
      <c r="VKN243" s="56"/>
      <c r="VKO243" s="56"/>
      <c r="VKP243" s="56"/>
      <c r="VKQ243" s="56"/>
      <c r="VKR243" s="56"/>
      <c r="VKS243" s="56"/>
      <c r="VKT243" s="56"/>
      <c r="VKU243" s="56"/>
      <c r="VKV243" s="56"/>
      <c r="VKW243" s="56"/>
      <c r="VKX243" s="56"/>
      <c r="VKY243" s="56"/>
      <c r="VKZ243" s="56"/>
      <c r="VLA243" s="56"/>
      <c r="VLB243" s="56"/>
      <c r="VLC243" s="56"/>
      <c r="VLD243" s="56"/>
      <c r="VLE243" s="56"/>
      <c r="VLF243" s="56"/>
      <c r="VLG243" s="56"/>
      <c r="VLH243" s="56"/>
      <c r="VLI243" s="56"/>
      <c r="VLJ243" s="56"/>
      <c r="VLK243" s="56"/>
      <c r="VLL243" s="56"/>
      <c r="VLM243" s="56"/>
      <c r="VLN243" s="56"/>
      <c r="VLO243" s="56"/>
      <c r="VLP243" s="56"/>
      <c r="VLQ243" s="56"/>
      <c r="VLR243" s="56"/>
      <c r="VLS243" s="56"/>
      <c r="VLT243" s="56"/>
      <c r="VLU243" s="56"/>
      <c r="VLV243" s="56"/>
      <c r="VLW243" s="56"/>
      <c r="VLX243" s="56"/>
      <c r="VLY243" s="56"/>
      <c r="VLZ243" s="56"/>
      <c r="VMA243" s="56"/>
      <c r="VMB243" s="56"/>
      <c r="VMC243" s="56"/>
      <c r="VMD243" s="56"/>
      <c r="VME243" s="56"/>
      <c r="VMF243" s="56"/>
      <c r="VMG243" s="56"/>
      <c r="VMH243" s="56"/>
      <c r="VMI243" s="56"/>
      <c r="VMJ243" s="56"/>
      <c r="VMK243" s="56"/>
      <c r="VML243" s="56"/>
      <c r="VMM243" s="56"/>
      <c r="VMN243" s="56"/>
      <c r="VMO243" s="56"/>
      <c r="VMP243" s="56"/>
      <c r="VMQ243" s="56"/>
      <c r="VMR243" s="56"/>
      <c r="VMS243" s="56"/>
      <c r="VMT243" s="56"/>
      <c r="VMU243" s="56"/>
      <c r="VMV243" s="56"/>
      <c r="VMW243" s="56"/>
      <c r="VMX243" s="56"/>
      <c r="VMY243" s="56"/>
      <c r="VMZ243" s="56"/>
      <c r="VNA243" s="56"/>
      <c r="VNB243" s="56"/>
      <c r="VNC243" s="56"/>
      <c r="VND243" s="56"/>
      <c r="VNE243" s="56"/>
      <c r="VNF243" s="56"/>
      <c r="VNG243" s="56"/>
      <c r="VNH243" s="56"/>
      <c r="VNI243" s="56"/>
      <c r="VNJ243" s="56"/>
      <c r="VNK243" s="56"/>
      <c r="VNL243" s="56"/>
      <c r="VNM243" s="56"/>
      <c r="VNN243" s="56"/>
      <c r="VNO243" s="56"/>
      <c r="VNP243" s="56"/>
      <c r="VNQ243" s="56"/>
      <c r="VNR243" s="56"/>
      <c r="VNS243" s="56"/>
      <c r="VNT243" s="56"/>
      <c r="VNU243" s="56"/>
      <c r="VNV243" s="56"/>
      <c r="VNW243" s="56"/>
      <c r="VNX243" s="56"/>
      <c r="VNY243" s="56"/>
      <c r="VNZ243" s="56"/>
      <c r="VOA243" s="56"/>
      <c r="VOB243" s="56"/>
      <c r="VOC243" s="56"/>
      <c r="VOD243" s="56"/>
      <c r="VOE243" s="56"/>
      <c r="VOF243" s="56"/>
      <c r="VOG243" s="56"/>
      <c r="VOH243" s="56"/>
      <c r="VOI243" s="56"/>
      <c r="VOJ243" s="56"/>
      <c r="VOK243" s="56"/>
      <c r="VOL243" s="56"/>
      <c r="VOM243" s="56"/>
      <c r="VON243" s="56"/>
      <c r="VOO243" s="56"/>
      <c r="VOP243" s="56"/>
      <c r="VOQ243" s="56"/>
      <c r="VOR243" s="56"/>
      <c r="VOS243" s="56"/>
      <c r="VOT243" s="56"/>
      <c r="VOU243" s="56"/>
      <c r="VOV243" s="56"/>
      <c r="VOW243" s="56"/>
      <c r="VOX243" s="56"/>
      <c r="VOY243" s="56"/>
      <c r="VOZ243" s="56"/>
      <c r="VPA243" s="56"/>
      <c r="VPB243" s="56"/>
      <c r="VPC243" s="56"/>
      <c r="VPD243" s="56"/>
      <c r="VPE243" s="56"/>
      <c r="VPF243" s="56"/>
      <c r="VPG243" s="56"/>
      <c r="VPH243" s="56"/>
      <c r="VPI243" s="56"/>
      <c r="VPJ243" s="56"/>
      <c r="VPK243" s="56"/>
      <c r="VPL243" s="56"/>
      <c r="VPM243" s="56"/>
      <c r="VPN243" s="56"/>
      <c r="VPO243" s="56"/>
      <c r="VPP243" s="56"/>
      <c r="VPQ243" s="56"/>
      <c r="VPR243" s="56"/>
      <c r="VPS243" s="56"/>
      <c r="VPT243" s="56"/>
      <c r="VPU243" s="56"/>
      <c r="VPV243" s="56"/>
      <c r="VPW243" s="56"/>
      <c r="VPX243" s="56"/>
      <c r="VPY243" s="56"/>
      <c r="VPZ243" s="56"/>
      <c r="VQA243" s="56"/>
      <c r="VQB243" s="56"/>
      <c r="VQC243" s="56"/>
      <c r="VQD243" s="56"/>
      <c r="VQE243" s="56"/>
      <c r="VQF243" s="56"/>
      <c r="VQG243" s="56"/>
      <c r="VQH243" s="56"/>
      <c r="VQI243" s="56"/>
      <c r="VQJ243" s="56"/>
      <c r="VQK243" s="56"/>
      <c r="VQL243" s="56"/>
      <c r="VQM243" s="56"/>
      <c r="VQN243" s="56"/>
      <c r="VQO243" s="56"/>
      <c r="VQP243" s="56"/>
      <c r="VQQ243" s="56"/>
      <c r="VQR243" s="56"/>
      <c r="VQS243" s="56"/>
      <c r="VQT243" s="56"/>
      <c r="VQU243" s="56"/>
      <c r="VQV243" s="56"/>
      <c r="VQW243" s="56"/>
      <c r="VQX243" s="56"/>
      <c r="VQY243" s="56"/>
      <c r="VQZ243" s="56"/>
      <c r="VRA243" s="56"/>
      <c r="VRB243" s="56"/>
      <c r="VRC243" s="56"/>
      <c r="VRD243" s="56"/>
      <c r="VRE243" s="56"/>
      <c r="VRF243" s="56"/>
      <c r="VRG243" s="56"/>
      <c r="VRH243" s="56"/>
      <c r="VRI243" s="56"/>
      <c r="VRJ243" s="56"/>
      <c r="VRK243" s="56"/>
      <c r="VRL243" s="56"/>
      <c r="VRM243" s="56"/>
      <c r="VRN243" s="56"/>
      <c r="VRO243" s="56"/>
      <c r="VRP243" s="56"/>
      <c r="VRQ243" s="56"/>
      <c r="VRR243" s="56"/>
      <c r="VRS243" s="56"/>
      <c r="VRT243" s="56"/>
      <c r="VRU243" s="56"/>
      <c r="VRV243" s="56"/>
      <c r="VRW243" s="56"/>
      <c r="VRX243" s="56"/>
      <c r="VRY243" s="56"/>
      <c r="VRZ243" s="56"/>
      <c r="VSA243" s="56"/>
      <c r="VSB243" s="56"/>
      <c r="VSC243" s="56"/>
      <c r="VSD243" s="56"/>
      <c r="VSE243" s="56"/>
      <c r="VSF243" s="56"/>
      <c r="VSG243" s="56"/>
      <c r="VSH243" s="56"/>
      <c r="VSI243" s="56"/>
      <c r="VSJ243" s="56"/>
      <c r="VSK243" s="56"/>
      <c r="VSL243" s="56"/>
      <c r="VSM243" s="56"/>
      <c r="VSN243" s="56"/>
      <c r="VSO243" s="56"/>
      <c r="VSP243" s="56"/>
      <c r="VSQ243" s="56"/>
      <c r="VSR243" s="56"/>
      <c r="VSS243" s="56"/>
      <c r="VST243" s="56"/>
      <c r="VSU243" s="56"/>
      <c r="VSV243" s="56"/>
      <c r="VSW243" s="56"/>
      <c r="VSX243" s="56"/>
      <c r="VSY243" s="56"/>
      <c r="VSZ243" s="56"/>
      <c r="VTA243" s="56"/>
      <c r="VTB243" s="56"/>
      <c r="VTC243" s="56"/>
      <c r="VTD243" s="56"/>
      <c r="VTE243" s="56"/>
      <c r="VTF243" s="56"/>
      <c r="VTG243" s="56"/>
      <c r="VTH243" s="56"/>
      <c r="VTI243" s="56"/>
      <c r="VTJ243" s="56"/>
      <c r="VTK243" s="56"/>
      <c r="VTL243" s="56"/>
      <c r="VTM243" s="56"/>
      <c r="VTN243" s="56"/>
      <c r="VTO243" s="56"/>
      <c r="VTP243" s="56"/>
      <c r="VTQ243" s="56"/>
      <c r="VTR243" s="56"/>
      <c r="VTS243" s="56"/>
      <c r="VTT243" s="56"/>
      <c r="VTU243" s="56"/>
      <c r="VTV243" s="56"/>
      <c r="VTW243" s="56"/>
      <c r="VTX243" s="56"/>
      <c r="VTY243" s="56"/>
      <c r="VTZ243" s="56"/>
      <c r="VUA243" s="56"/>
      <c r="VUB243" s="56"/>
      <c r="VUC243" s="56"/>
      <c r="VUD243" s="56"/>
      <c r="VUE243" s="56"/>
      <c r="VUF243" s="56"/>
      <c r="VUG243" s="56"/>
      <c r="VUH243" s="56"/>
      <c r="VUI243" s="56"/>
      <c r="VUJ243" s="56"/>
      <c r="VUK243" s="56"/>
      <c r="VUL243" s="56"/>
      <c r="VUM243" s="56"/>
      <c r="VUN243" s="56"/>
      <c r="VUO243" s="56"/>
      <c r="VUP243" s="56"/>
      <c r="VUQ243" s="56"/>
      <c r="VUR243" s="56"/>
      <c r="VUS243" s="56"/>
      <c r="VUT243" s="56"/>
      <c r="VUU243" s="56"/>
      <c r="VUV243" s="56"/>
      <c r="VUW243" s="56"/>
      <c r="VUX243" s="56"/>
      <c r="VUY243" s="56"/>
      <c r="VUZ243" s="56"/>
      <c r="VVA243" s="56"/>
      <c r="VVB243" s="56"/>
      <c r="VVC243" s="56"/>
      <c r="VVD243" s="56"/>
      <c r="VVE243" s="56"/>
      <c r="VVF243" s="56"/>
      <c r="VVG243" s="56"/>
      <c r="VVH243" s="56"/>
      <c r="VVI243" s="56"/>
      <c r="VVJ243" s="56"/>
      <c r="VVK243" s="56"/>
      <c r="VVL243" s="56"/>
      <c r="VVM243" s="56"/>
      <c r="VVN243" s="56"/>
      <c r="VVO243" s="56"/>
      <c r="VVP243" s="56"/>
      <c r="VVQ243" s="56"/>
      <c r="VVR243" s="56"/>
      <c r="VVS243" s="56"/>
      <c r="VVT243" s="56"/>
      <c r="VVU243" s="56"/>
      <c r="VVV243" s="56"/>
      <c r="VVW243" s="56"/>
      <c r="VVX243" s="56"/>
      <c r="VVY243" s="56"/>
      <c r="VVZ243" s="56"/>
      <c r="VWA243" s="56"/>
      <c r="VWB243" s="56"/>
      <c r="VWC243" s="56"/>
      <c r="VWD243" s="56"/>
      <c r="VWE243" s="56"/>
      <c r="VWF243" s="56"/>
      <c r="VWG243" s="56"/>
      <c r="VWH243" s="56"/>
      <c r="VWI243" s="56"/>
      <c r="VWJ243" s="56"/>
      <c r="VWK243" s="56"/>
      <c r="VWL243" s="56"/>
      <c r="VWM243" s="56"/>
      <c r="VWN243" s="56"/>
      <c r="VWO243" s="56"/>
      <c r="VWP243" s="56"/>
      <c r="VWQ243" s="56"/>
      <c r="VWR243" s="56"/>
      <c r="VWS243" s="56"/>
      <c r="VWT243" s="56"/>
      <c r="VWU243" s="56"/>
      <c r="VWV243" s="56"/>
      <c r="VWW243" s="56"/>
      <c r="VWX243" s="56"/>
      <c r="VWY243" s="56"/>
      <c r="VWZ243" s="56"/>
      <c r="VXA243" s="56"/>
      <c r="VXB243" s="56"/>
      <c r="VXC243" s="56"/>
      <c r="VXD243" s="56"/>
      <c r="VXE243" s="56"/>
      <c r="VXF243" s="56"/>
      <c r="VXG243" s="56"/>
      <c r="VXH243" s="56"/>
      <c r="VXI243" s="56"/>
      <c r="VXJ243" s="56"/>
      <c r="VXK243" s="56"/>
      <c r="VXL243" s="56"/>
      <c r="VXM243" s="56"/>
      <c r="VXN243" s="56"/>
      <c r="VXO243" s="56"/>
      <c r="VXP243" s="56"/>
      <c r="VXQ243" s="56"/>
      <c r="VXR243" s="56"/>
      <c r="VXS243" s="56"/>
      <c r="VXT243" s="56"/>
      <c r="VXU243" s="56"/>
      <c r="VXV243" s="56"/>
      <c r="VXW243" s="56"/>
      <c r="VXX243" s="56"/>
      <c r="VXY243" s="56"/>
      <c r="VXZ243" s="56"/>
      <c r="VYA243" s="56"/>
      <c r="VYB243" s="56"/>
      <c r="VYC243" s="56"/>
      <c r="VYD243" s="56"/>
      <c r="VYE243" s="56"/>
      <c r="VYF243" s="56"/>
      <c r="VYG243" s="56"/>
      <c r="VYH243" s="56"/>
      <c r="VYI243" s="56"/>
      <c r="VYJ243" s="56"/>
      <c r="VYK243" s="56"/>
      <c r="VYL243" s="56"/>
      <c r="VYM243" s="56"/>
      <c r="VYN243" s="56"/>
      <c r="VYO243" s="56"/>
      <c r="VYP243" s="56"/>
      <c r="VYQ243" s="56"/>
      <c r="VYR243" s="56"/>
      <c r="VYS243" s="56"/>
      <c r="VYT243" s="56"/>
      <c r="VYU243" s="56"/>
      <c r="VYV243" s="56"/>
      <c r="VYW243" s="56"/>
      <c r="VYX243" s="56"/>
      <c r="VYY243" s="56"/>
      <c r="VYZ243" s="56"/>
      <c r="VZA243" s="56"/>
      <c r="VZB243" s="56"/>
      <c r="VZC243" s="56"/>
      <c r="VZD243" s="56"/>
      <c r="VZE243" s="56"/>
      <c r="VZF243" s="56"/>
      <c r="VZG243" s="56"/>
      <c r="VZH243" s="56"/>
      <c r="VZI243" s="56"/>
      <c r="VZJ243" s="56"/>
      <c r="VZK243" s="56"/>
      <c r="VZL243" s="56"/>
      <c r="VZM243" s="56"/>
      <c r="VZN243" s="56"/>
      <c r="VZO243" s="56"/>
      <c r="VZP243" s="56"/>
      <c r="VZQ243" s="56"/>
      <c r="VZR243" s="56"/>
      <c r="VZS243" s="56"/>
      <c r="VZT243" s="56"/>
      <c r="VZU243" s="56"/>
      <c r="VZV243" s="56"/>
      <c r="VZW243" s="56"/>
      <c r="VZX243" s="56"/>
      <c r="VZY243" s="56"/>
      <c r="VZZ243" s="56"/>
      <c r="WAA243" s="56"/>
      <c r="WAB243" s="56"/>
      <c r="WAC243" s="56"/>
      <c r="WAD243" s="56"/>
      <c r="WAE243" s="56"/>
      <c r="WAF243" s="56"/>
      <c r="WAG243" s="56"/>
      <c r="WAH243" s="56"/>
      <c r="WAI243" s="56"/>
      <c r="WAJ243" s="56"/>
      <c r="WAK243" s="56"/>
      <c r="WAL243" s="56"/>
      <c r="WAM243" s="56"/>
      <c r="WAN243" s="56"/>
      <c r="WAO243" s="56"/>
      <c r="WAP243" s="56"/>
      <c r="WAQ243" s="56"/>
      <c r="WAR243" s="56"/>
      <c r="WAS243" s="56"/>
      <c r="WAT243" s="56"/>
      <c r="WAU243" s="56"/>
      <c r="WAV243" s="56"/>
      <c r="WAW243" s="56"/>
      <c r="WAX243" s="56"/>
      <c r="WAY243" s="56"/>
      <c r="WAZ243" s="56"/>
      <c r="WBA243" s="56"/>
      <c r="WBB243" s="56"/>
      <c r="WBC243" s="56"/>
      <c r="WBD243" s="56"/>
      <c r="WBE243" s="56"/>
      <c r="WBF243" s="56"/>
      <c r="WBG243" s="56"/>
      <c r="WBH243" s="56"/>
      <c r="WBI243" s="56"/>
      <c r="WBJ243" s="56"/>
      <c r="WBK243" s="56"/>
      <c r="WBL243" s="56"/>
      <c r="WBM243" s="56"/>
      <c r="WBN243" s="56"/>
      <c r="WBO243" s="56"/>
      <c r="WBP243" s="56"/>
      <c r="WBQ243" s="56"/>
      <c r="WBR243" s="56"/>
      <c r="WBS243" s="56"/>
      <c r="WBT243" s="56"/>
      <c r="WBU243" s="56"/>
      <c r="WBV243" s="56"/>
      <c r="WBW243" s="56"/>
      <c r="WBX243" s="56"/>
      <c r="WBY243" s="56"/>
      <c r="WBZ243" s="56"/>
      <c r="WCA243" s="56"/>
      <c r="WCB243" s="56"/>
      <c r="WCC243" s="56"/>
      <c r="WCD243" s="56"/>
      <c r="WCE243" s="56"/>
      <c r="WCF243" s="56"/>
      <c r="WCG243" s="56"/>
      <c r="WCH243" s="56"/>
      <c r="WCI243" s="56"/>
      <c r="WCJ243" s="56"/>
      <c r="WCK243" s="56"/>
      <c r="WCL243" s="56"/>
      <c r="WCM243" s="56"/>
      <c r="WCN243" s="56"/>
      <c r="WCO243" s="56"/>
      <c r="WCP243" s="56"/>
      <c r="WCQ243" s="56"/>
      <c r="WCR243" s="56"/>
      <c r="WCS243" s="56"/>
      <c r="WCT243" s="56"/>
      <c r="WCU243" s="56"/>
      <c r="WCV243" s="56"/>
      <c r="WCW243" s="56"/>
      <c r="WCX243" s="56"/>
      <c r="WCY243" s="56"/>
      <c r="WCZ243" s="56"/>
      <c r="WDA243" s="56"/>
      <c r="WDB243" s="56"/>
      <c r="WDC243" s="56"/>
      <c r="WDD243" s="56"/>
      <c r="WDE243" s="56"/>
      <c r="WDF243" s="56"/>
      <c r="WDG243" s="56"/>
      <c r="WDH243" s="56"/>
      <c r="WDI243" s="56"/>
      <c r="WDJ243" s="56"/>
      <c r="WDK243" s="56"/>
      <c r="WDL243" s="56"/>
      <c r="WDM243" s="56"/>
      <c r="WDN243" s="56"/>
      <c r="WDO243" s="56"/>
      <c r="WDP243" s="56"/>
      <c r="WDQ243" s="56"/>
      <c r="WDR243" s="56"/>
      <c r="WDS243" s="56"/>
      <c r="WDT243" s="56"/>
      <c r="WDU243" s="56"/>
      <c r="WDV243" s="56"/>
      <c r="WDW243" s="56"/>
      <c r="WDX243" s="56"/>
      <c r="WDY243" s="56"/>
      <c r="WDZ243" s="56"/>
      <c r="WEA243" s="56"/>
      <c r="WEB243" s="56"/>
      <c r="WEC243" s="56"/>
      <c r="WED243" s="56"/>
      <c r="WEE243" s="56"/>
      <c r="WEF243" s="56"/>
      <c r="WEG243" s="56"/>
      <c r="WEH243" s="56"/>
      <c r="WEI243" s="56"/>
      <c r="WEJ243" s="56"/>
      <c r="WEK243" s="56"/>
      <c r="WEL243" s="56"/>
      <c r="WEM243" s="56"/>
      <c r="WEN243" s="56"/>
      <c r="WEO243" s="56"/>
      <c r="WEP243" s="56"/>
      <c r="WEQ243" s="56"/>
      <c r="WER243" s="56"/>
      <c r="WES243" s="56"/>
      <c r="WET243" s="56"/>
      <c r="WEU243" s="56"/>
      <c r="WEV243" s="56"/>
      <c r="WEW243" s="56"/>
      <c r="WEX243" s="56"/>
      <c r="WEY243" s="56"/>
      <c r="WEZ243" s="56"/>
      <c r="WFA243" s="56"/>
      <c r="WFB243" s="56"/>
      <c r="WFC243" s="56"/>
      <c r="WFD243" s="56"/>
      <c r="WFE243" s="56"/>
      <c r="WFF243" s="56"/>
      <c r="WFG243" s="56"/>
      <c r="WFH243" s="56"/>
      <c r="WFI243" s="56"/>
      <c r="WFJ243" s="56"/>
      <c r="WFK243" s="56"/>
      <c r="WFL243" s="56"/>
      <c r="WFM243" s="56"/>
      <c r="WFN243" s="56"/>
      <c r="WFO243" s="56"/>
      <c r="WFP243" s="56"/>
      <c r="WFQ243" s="56"/>
      <c r="WFR243" s="56"/>
      <c r="WFS243" s="56"/>
      <c r="WFT243" s="56"/>
      <c r="WFU243" s="56"/>
      <c r="WFV243" s="56"/>
      <c r="WFW243" s="56"/>
      <c r="WFX243" s="56"/>
      <c r="WFY243" s="56"/>
      <c r="WFZ243" s="56"/>
      <c r="WGA243" s="56"/>
      <c r="WGB243" s="56"/>
      <c r="WGC243" s="56"/>
      <c r="WGD243" s="56"/>
      <c r="WGE243" s="56"/>
      <c r="WGF243" s="56"/>
      <c r="WGG243" s="56"/>
      <c r="WGH243" s="56"/>
      <c r="WGI243" s="56"/>
      <c r="WGJ243" s="56"/>
      <c r="WGK243" s="56"/>
      <c r="WGL243" s="56"/>
      <c r="WGM243" s="56"/>
      <c r="WGN243" s="56"/>
      <c r="WGO243" s="56"/>
      <c r="WGP243" s="56"/>
      <c r="WGQ243" s="56"/>
      <c r="WGR243" s="56"/>
      <c r="WGS243" s="56"/>
      <c r="WGT243" s="56"/>
      <c r="WGU243" s="56"/>
      <c r="WGV243" s="56"/>
      <c r="WGW243" s="56"/>
      <c r="WGX243" s="56"/>
      <c r="WGY243" s="56"/>
      <c r="WGZ243" s="56"/>
      <c r="WHA243" s="56"/>
      <c r="WHB243" s="56"/>
      <c r="WHC243" s="56"/>
      <c r="WHD243" s="56"/>
      <c r="WHE243" s="56"/>
      <c r="WHF243" s="56"/>
      <c r="WHG243" s="56"/>
      <c r="WHH243" s="56"/>
      <c r="WHI243" s="56"/>
      <c r="WHJ243" s="56"/>
      <c r="WHK243" s="56"/>
      <c r="WHL243" s="56"/>
      <c r="WHM243" s="56"/>
      <c r="WHN243" s="56"/>
      <c r="WHO243" s="56"/>
      <c r="WHP243" s="56"/>
      <c r="WHQ243" s="56"/>
      <c r="WHR243" s="56"/>
      <c r="WHS243" s="56"/>
      <c r="WHT243" s="56"/>
      <c r="WHU243" s="56"/>
      <c r="WHV243" s="56"/>
      <c r="WHW243" s="56"/>
      <c r="WHX243" s="56"/>
      <c r="WHY243" s="56"/>
      <c r="WHZ243" s="56"/>
      <c r="WIA243" s="56"/>
      <c r="WIB243" s="56"/>
      <c r="WIC243" s="56"/>
      <c r="WID243" s="56"/>
      <c r="WIE243" s="56"/>
      <c r="WIF243" s="56"/>
      <c r="WIG243" s="56"/>
      <c r="WIH243" s="56"/>
      <c r="WII243" s="56"/>
      <c r="WIJ243" s="56"/>
      <c r="WIK243" s="56"/>
      <c r="WIL243" s="56"/>
      <c r="WIM243" s="56"/>
      <c r="WIN243" s="56"/>
      <c r="WIO243" s="56"/>
      <c r="WIP243" s="56"/>
      <c r="WIQ243" s="56"/>
      <c r="WIR243" s="56"/>
      <c r="WIS243" s="56"/>
      <c r="WIT243" s="56"/>
      <c r="WIU243" s="56"/>
      <c r="WIV243" s="56"/>
      <c r="WIW243" s="56"/>
      <c r="WIX243" s="56"/>
      <c r="WIY243" s="56"/>
      <c r="WIZ243" s="56"/>
      <c r="WJA243" s="56"/>
      <c r="WJB243" s="56"/>
      <c r="WJC243" s="56"/>
      <c r="WJD243" s="56"/>
      <c r="WJE243" s="56"/>
      <c r="WJF243" s="56"/>
      <c r="WJG243" s="56"/>
      <c r="WJH243" s="56"/>
      <c r="WJI243" s="56"/>
      <c r="WJJ243" s="56"/>
      <c r="WJK243" s="56"/>
      <c r="WJL243" s="56"/>
      <c r="WJM243" s="56"/>
      <c r="WJN243" s="56"/>
      <c r="WJO243" s="56"/>
      <c r="WJP243" s="56"/>
      <c r="WJQ243" s="56"/>
      <c r="WJR243" s="56"/>
      <c r="WJS243" s="56"/>
      <c r="WJT243" s="56"/>
      <c r="WJU243" s="56"/>
      <c r="WJV243" s="56"/>
      <c r="WJW243" s="56"/>
      <c r="WJX243" s="56"/>
      <c r="WJY243" s="56"/>
      <c r="WJZ243" s="56"/>
      <c r="WKA243" s="56"/>
      <c r="WKB243" s="56"/>
      <c r="WKC243" s="56"/>
      <c r="WKD243" s="56"/>
      <c r="WKE243" s="56"/>
      <c r="WKF243" s="56"/>
      <c r="WKG243" s="56"/>
      <c r="WKH243" s="56"/>
      <c r="WKI243" s="56"/>
      <c r="WKJ243" s="56"/>
      <c r="WKK243" s="56"/>
      <c r="WKL243" s="56"/>
      <c r="WKM243" s="56"/>
      <c r="WKN243" s="56"/>
      <c r="WKO243" s="56"/>
      <c r="WKP243" s="56"/>
      <c r="WKQ243" s="56"/>
      <c r="WKR243" s="56"/>
      <c r="WKS243" s="56"/>
      <c r="WKT243" s="56"/>
      <c r="WKU243" s="56"/>
      <c r="WKV243" s="56"/>
      <c r="WKW243" s="56"/>
      <c r="WKX243" s="56"/>
      <c r="WKY243" s="56"/>
      <c r="WKZ243" s="56"/>
      <c r="WLA243" s="56"/>
      <c r="WLB243" s="56"/>
      <c r="WLC243" s="56"/>
      <c r="WLD243" s="56"/>
      <c r="WLE243" s="56"/>
      <c r="WLF243" s="56"/>
      <c r="WLG243" s="56"/>
      <c r="WLH243" s="56"/>
      <c r="WLI243" s="56"/>
      <c r="WLJ243" s="56"/>
      <c r="WLK243" s="56"/>
      <c r="WLL243" s="56"/>
      <c r="WLM243" s="56"/>
      <c r="WLN243" s="56"/>
      <c r="WLO243" s="56"/>
      <c r="WLP243" s="56"/>
      <c r="WLQ243" s="56"/>
      <c r="WLR243" s="56"/>
      <c r="WLS243" s="56"/>
      <c r="WLT243" s="56"/>
      <c r="WLU243" s="56"/>
      <c r="WLV243" s="56"/>
      <c r="WLW243" s="56"/>
      <c r="WLX243" s="56"/>
      <c r="WLY243" s="56"/>
      <c r="WLZ243" s="56"/>
      <c r="WMA243" s="56"/>
      <c r="WMB243" s="56"/>
      <c r="WMC243" s="56"/>
      <c r="WMD243" s="56"/>
      <c r="WME243" s="56"/>
      <c r="WMF243" s="56"/>
      <c r="WMG243" s="56"/>
      <c r="WMH243" s="56"/>
      <c r="WMI243" s="56"/>
      <c r="WMJ243" s="56"/>
      <c r="WMK243" s="56"/>
      <c r="WML243" s="56"/>
      <c r="WMM243" s="56"/>
      <c r="WMN243" s="56"/>
      <c r="WMO243" s="56"/>
      <c r="WMP243" s="56"/>
      <c r="WMQ243" s="56"/>
      <c r="WMR243" s="56"/>
      <c r="WMS243" s="56"/>
      <c r="WMT243" s="56"/>
      <c r="WMU243" s="56"/>
      <c r="WMV243" s="56"/>
      <c r="WMW243" s="56"/>
      <c r="WMX243" s="56"/>
      <c r="WMY243" s="56"/>
      <c r="WMZ243" s="56"/>
      <c r="WNA243" s="56"/>
      <c r="WNB243" s="56"/>
      <c r="WNC243" s="56"/>
      <c r="WND243" s="56"/>
      <c r="WNE243" s="56"/>
      <c r="WNF243" s="56"/>
      <c r="WNG243" s="56"/>
      <c r="WNH243" s="56"/>
      <c r="WNI243" s="56"/>
      <c r="WNJ243" s="56"/>
      <c r="WNK243" s="56"/>
      <c r="WNL243" s="56"/>
      <c r="WNM243" s="56"/>
      <c r="WNN243" s="56"/>
      <c r="WNO243" s="56"/>
      <c r="WNP243" s="56"/>
      <c r="WNQ243" s="56"/>
      <c r="WNR243" s="56"/>
      <c r="WNS243" s="56"/>
      <c r="WNT243" s="56"/>
      <c r="WNU243" s="56"/>
      <c r="WNV243" s="56"/>
      <c r="WNW243" s="56"/>
      <c r="WNX243" s="56"/>
      <c r="WNY243" s="56"/>
      <c r="WNZ243" s="56"/>
      <c r="WOA243" s="56"/>
      <c r="WOB243" s="56"/>
      <c r="WOC243" s="56"/>
      <c r="WOD243" s="56"/>
      <c r="WOE243" s="56"/>
      <c r="WOF243" s="56"/>
      <c r="WOG243" s="56"/>
      <c r="WOH243" s="56"/>
      <c r="WOI243" s="56"/>
      <c r="WOJ243" s="56"/>
      <c r="WOK243" s="56"/>
      <c r="WOL243" s="56"/>
      <c r="WOM243" s="56"/>
      <c r="WON243" s="56"/>
      <c r="WOO243" s="56"/>
      <c r="WOP243" s="56"/>
      <c r="WOQ243" s="56"/>
      <c r="WOR243" s="56"/>
      <c r="WOS243" s="56"/>
      <c r="WOT243" s="56"/>
      <c r="WOU243" s="56"/>
      <c r="WOV243" s="56"/>
      <c r="WOW243" s="56"/>
      <c r="WOX243" s="56"/>
      <c r="WOY243" s="56"/>
      <c r="WOZ243" s="56"/>
      <c r="WPA243" s="56"/>
      <c r="WPB243" s="56"/>
      <c r="WPC243" s="56"/>
      <c r="WPD243" s="56"/>
      <c r="WPE243" s="56"/>
      <c r="WPF243" s="56"/>
      <c r="WPG243" s="56"/>
      <c r="WPH243" s="56"/>
      <c r="WPI243" s="56"/>
      <c r="WPJ243" s="56"/>
      <c r="WPK243" s="56"/>
      <c r="WPL243" s="56"/>
      <c r="WPM243" s="56"/>
      <c r="WPN243" s="56"/>
      <c r="WPO243" s="56"/>
      <c r="WPP243" s="56"/>
      <c r="WPQ243" s="56"/>
      <c r="WPR243" s="56"/>
      <c r="WPS243" s="56"/>
      <c r="WPT243" s="56"/>
      <c r="WPU243" s="56"/>
      <c r="WPV243" s="56"/>
      <c r="WPW243" s="56"/>
      <c r="WPX243" s="56"/>
      <c r="WPY243" s="56"/>
      <c r="WPZ243" s="56"/>
      <c r="WQA243" s="56"/>
      <c r="WQB243" s="56"/>
      <c r="WQC243" s="56"/>
      <c r="WQD243" s="56"/>
      <c r="WQE243" s="56"/>
      <c r="WQF243" s="56"/>
      <c r="WQG243" s="56"/>
      <c r="WQH243" s="56"/>
      <c r="WQI243" s="56"/>
      <c r="WQJ243" s="56"/>
      <c r="WQK243" s="56"/>
      <c r="WQL243" s="56"/>
      <c r="WQM243" s="56"/>
      <c r="WQN243" s="56"/>
      <c r="WQO243" s="56"/>
      <c r="WQP243" s="56"/>
      <c r="WQQ243" s="56"/>
      <c r="WQR243" s="56"/>
      <c r="WQS243" s="56"/>
      <c r="WQT243" s="56"/>
      <c r="WQU243" s="56"/>
      <c r="WQV243" s="56"/>
      <c r="WQW243" s="56"/>
      <c r="WQX243" s="56"/>
      <c r="WQY243" s="56"/>
      <c r="WQZ243" s="56"/>
      <c r="WRA243" s="56"/>
      <c r="WRB243" s="56"/>
      <c r="WRC243" s="56"/>
      <c r="WRD243" s="56"/>
      <c r="WRE243" s="56"/>
      <c r="WRF243" s="56"/>
      <c r="WRG243" s="56"/>
      <c r="WRH243" s="56"/>
      <c r="WRI243" s="56"/>
      <c r="WRJ243" s="56"/>
      <c r="WRK243" s="56"/>
      <c r="WRL243" s="56"/>
      <c r="WRM243" s="56"/>
      <c r="WRN243" s="56"/>
      <c r="WRO243" s="56"/>
      <c r="WRP243" s="56"/>
      <c r="WRQ243" s="56"/>
      <c r="WRR243" s="56"/>
      <c r="WRS243" s="56"/>
      <c r="WRT243" s="56"/>
      <c r="WRU243" s="56"/>
      <c r="WRV243" s="56"/>
      <c r="WRW243" s="56"/>
      <c r="WRX243" s="56"/>
      <c r="WRY243" s="56"/>
      <c r="WRZ243" s="56"/>
      <c r="WSA243" s="56"/>
      <c r="WSB243" s="56"/>
      <c r="WSC243" s="56"/>
      <c r="WSD243" s="56"/>
      <c r="WSE243" s="56"/>
      <c r="WSF243" s="56"/>
      <c r="WSG243" s="56"/>
      <c r="WSH243" s="56"/>
      <c r="WSI243" s="56"/>
      <c r="WSJ243" s="56"/>
      <c r="WSK243" s="56"/>
      <c r="WSL243" s="56"/>
      <c r="WSM243" s="56"/>
      <c r="WSN243" s="56"/>
      <c r="WSO243" s="56"/>
      <c r="WSP243" s="56"/>
      <c r="WSQ243" s="56"/>
      <c r="WSR243" s="56"/>
      <c r="WSS243" s="56"/>
      <c r="WST243" s="56"/>
      <c r="WSU243" s="56"/>
      <c r="WSV243" s="56"/>
      <c r="WSW243" s="56"/>
      <c r="WSX243" s="56"/>
      <c r="WSY243" s="56"/>
      <c r="WSZ243" s="56"/>
      <c r="WTA243" s="56"/>
      <c r="WTB243" s="56"/>
      <c r="WTC243" s="56"/>
      <c r="WTD243" s="56"/>
      <c r="WTE243" s="56"/>
      <c r="WTF243" s="56"/>
      <c r="WTG243" s="56"/>
      <c r="WTH243" s="56"/>
      <c r="WTI243" s="56"/>
      <c r="WTJ243" s="56"/>
      <c r="WTK243" s="56"/>
      <c r="WTL243" s="56"/>
      <c r="WTM243" s="56"/>
      <c r="WTN243" s="56"/>
      <c r="WTO243" s="56"/>
      <c r="WTP243" s="56"/>
      <c r="WTQ243" s="56"/>
      <c r="WTR243" s="56"/>
      <c r="WTS243" s="56"/>
      <c r="WTT243" s="56"/>
      <c r="WTU243" s="56"/>
      <c r="WTV243" s="56"/>
      <c r="WTW243" s="56"/>
      <c r="WTX243" s="56"/>
      <c r="WTY243" s="56"/>
      <c r="WTZ243" s="56"/>
      <c r="WUA243" s="56"/>
      <c r="WUB243" s="56"/>
      <c r="WUC243" s="56"/>
      <c r="WUD243" s="56"/>
      <c r="WUE243" s="56"/>
      <c r="WUF243" s="56"/>
      <c r="WUG243" s="56"/>
      <c r="WUH243" s="56"/>
      <c r="WUI243" s="56"/>
      <c r="WUJ243" s="56"/>
      <c r="WUK243" s="56"/>
      <c r="WUL243" s="56"/>
      <c r="WUM243" s="56"/>
      <c r="WUN243" s="56"/>
      <c r="WUO243" s="56"/>
      <c r="WUP243" s="56"/>
      <c r="WUQ243" s="56"/>
      <c r="WUR243" s="56"/>
      <c r="WUS243" s="56"/>
      <c r="WUT243" s="56"/>
      <c r="WUU243" s="56"/>
      <c r="WUV243" s="56"/>
      <c r="WUW243" s="56"/>
      <c r="WUX243" s="56"/>
      <c r="WUY243" s="56"/>
      <c r="WUZ243" s="56"/>
      <c r="WVA243" s="56"/>
      <c r="WVB243" s="56"/>
      <c r="WVC243" s="56"/>
      <c r="WVD243" s="56"/>
      <c r="WVE243" s="56"/>
      <c r="WVF243" s="56"/>
      <c r="WVG243" s="56"/>
      <c r="WVH243" s="56"/>
      <c r="WVI243" s="56"/>
      <c r="WVJ243" s="56"/>
      <c r="WVK243" s="56"/>
      <c r="WVL243" s="56"/>
      <c r="WVM243" s="56"/>
      <c r="WVN243" s="56"/>
      <c r="WVO243" s="56"/>
      <c r="WVP243" s="56"/>
      <c r="WVQ243" s="56"/>
      <c r="WVR243" s="56"/>
      <c r="WVS243" s="56"/>
      <c r="WVT243" s="56"/>
      <c r="WVU243" s="56"/>
      <c r="WVV243" s="56"/>
      <c r="WVW243" s="56"/>
      <c r="WVX243" s="56"/>
      <c r="WVY243" s="56"/>
      <c r="WVZ243" s="56"/>
      <c r="WWA243" s="56"/>
      <c r="WWB243" s="56"/>
      <c r="WWC243" s="56"/>
      <c r="WWD243" s="56"/>
      <c r="WWE243" s="56"/>
      <c r="WWF243" s="56"/>
      <c r="WWG243" s="56"/>
      <c r="WWH243" s="56"/>
      <c r="WWI243" s="56"/>
      <c r="WWJ243" s="56"/>
      <c r="WWK243" s="56"/>
      <c r="WWL243" s="56"/>
      <c r="WWM243" s="56"/>
      <c r="WWN243" s="56"/>
      <c r="WWO243" s="56"/>
      <c r="WWP243" s="56"/>
      <c r="WWQ243" s="56"/>
      <c r="WWR243" s="56"/>
      <c r="WWS243" s="56"/>
      <c r="WWT243" s="56"/>
      <c r="WWU243" s="56"/>
      <c r="WWV243" s="56"/>
      <c r="WWW243" s="56"/>
      <c r="WWX243" s="56"/>
      <c r="WWY243" s="56"/>
      <c r="WWZ243" s="56"/>
      <c r="WXA243" s="56"/>
      <c r="WXB243" s="56"/>
      <c r="WXC243" s="56"/>
      <c r="WXD243" s="56"/>
      <c r="WXE243" s="56"/>
      <c r="WXF243" s="56"/>
      <c r="WXG243" s="56"/>
      <c r="WXH243" s="56"/>
      <c r="WXI243" s="56"/>
      <c r="WXJ243" s="56"/>
      <c r="WXK243" s="56"/>
      <c r="WXL243" s="56"/>
      <c r="WXM243" s="56"/>
      <c r="WXN243" s="56"/>
      <c r="WXO243" s="56"/>
      <c r="WXP243" s="56"/>
      <c r="WXQ243" s="56"/>
      <c r="WXR243" s="56"/>
      <c r="WXS243" s="56"/>
      <c r="WXT243" s="56"/>
      <c r="WXU243" s="56"/>
      <c r="WXV243" s="56"/>
      <c r="WXW243" s="56"/>
      <c r="WXX243" s="56"/>
      <c r="WXY243" s="56"/>
      <c r="WXZ243" s="56"/>
      <c r="WYA243" s="56"/>
      <c r="WYB243" s="56"/>
      <c r="WYC243" s="56"/>
      <c r="WYD243" s="56"/>
      <c r="WYE243" s="56"/>
      <c r="WYF243" s="56"/>
      <c r="WYG243" s="56"/>
      <c r="WYH243" s="56"/>
      <c r="WYI243" s="56"/>
      <c r="WYJ243" s="56"/>
      <c r="WYK243" s="56"/>
      <c r="WYL243" s="56"/>
      <c r="WYM243" s="56"/>
      <c r="WYN243" s="56"/>
      <c r="WYO243" s="56"/>
      <c r="WYP243" s="56"/>
      <c r="WYQ243" s="56"/>
      <c r="WYR243" s="56"/>
      <c r="WYS243" s="56"/>
      <c r="WYT243" s="56"/>
      <c r="WYU243" s="56"/>
      <c r="WYV243" s="56"/>
      <c r="WYW243" s="56"/>
      <c r="WYX243" s="56"/>
      <c r="WYY243" s="56"/>
      <c r="WYZ243" s="56"/>
      <c r="WZA243" s="56"/>
      <c r="WZB243" s="56"/>
      <c r="WZC243" s="56"/>
      <c r="WZD243" s="56"/>
      <c r="WZE243" s="56"/>
      <c r="WZF243" s="56"/>
      <c r="WZG243" s="56"/>
      <c r="WZH243" s="56"/>
      <c r="WZI243" s="56"/>
      <c r="WZJ243" s="56"/>
      <c r="WZK243" s="56"/>
      <c r="WZL243" s="56"/>
      <c r="WZM243" s="56"/>
      <c r="WZN243" s="56"/>
      <c r="WZO243" s="56"/>
      <c r="WZP243" s="56"/>
      <c r="WZQ243" s="56"/>
      <c r="WZR243" s="56"/>
      <c r="WZS243" s="56"/>
      <c r="WZT243" s="56"/>
      <c r="WZU243" s="56"/>
      <c r="WZV243" s="56"/>
      <c r="WZW243" s="56"/>
      <c r="WZX243" s="56"/>
      <c r="WZY243" s="56"/>
      <c r="WZZ243" s="56"/>
      <c r="XAA243" s="56"/>
      <c r="XAB243" s="56"/>
      <c r="XAC243" s="56"/>
      <c r="XAD243" s="56"/>
      <c r="XAE243" s="56"/>
      <c r="XAF243" s="56"/>
      <c r="XAG243" s="56"/>
      <c r="XAH243" s="56"/>
      <c r="XAI243" s="56"/>
      <c r="XAJ243" s="56"/>
      <c r="XAK243" s="56"/>
      <c r="XAL243" s="56"/>
      <c r="XAM243" s="56"/>
      <c r="XAN243" s="56"/>
      <c r="XAO243" s="56"/>
      <c r="XAP243" s="56"/>
      <c r="XAQ243" s="56"/>
      <c r="XAR243" s="56"/>
      <c r="XAS243" s="56"/>
      <c r="XAT243" s="56"/>
      <c r="XAU243" s="56"/>
      <c r="XAV243" s="56"/>
      <c r="XAW243" s="56"/>
      <c r="XAX243" s="56"/>
      <c r="XAY243" s="56"/>
      <c r="XAZ243" s="56"/>
      <c r="XBA243" s="56"/>
      <c r="XBB243" s="56"/>
      <c r="XBC243" s="56"/>
      <c r="XBD243" s="56"/>
      <c r="XBE243" s="56"/>
      <c r="XBF243" s="56"/>
      <c r="XBG243" s="56"/>
      <c r="XBH243" s="56"/>
      <c r="XBI243" s="56"/>
      <c r="XBJ243" s="56"/>
      <c r="XBK243" s="56"/>
      <c r="XBL243" s="56"/>
      <c r="XBM243" s="56"/>
      <c r="XBN243" s="56"/>
      <c r="XBO243" s="56"/>
      <c r="XBP243" s="56"/>
      <c r="XBQ243" s="56"/>
      <c r="XBR243" s="56"/>
      <c r="XBS243" s="56"/>
      <c r="XBT243" s="56"/>
      <c r="XBU243" s="56"/>
      <c r="XBV243" s="56"/>
      <c r="XBW243" s="56"/>
      <c r="XBX243" s="56"/>
      <c r="XBY243" s="56"/>
      <c r="XBZ243" s="56"/>
      <c r="XCA243" s="56"/>
      <c r="XCB243" s="56"/>
      <c r="XCC243" s="56"/>
      <c r="XCD243" s="56"/>
      <c r="XCE243" s="56"/>
      <c r="XCF243" s="56"/>
      <c r="XCG243" s="56"/>
      <c r="XCH243" s="56"/>
      <c r="XCI243" s="56"/>
      <c r="XCJ243" s="56"/>
      <c r="XCK243" s="56"/>
      <c r="XCL243" s="56"/>
      <c r="XCM243" s="56"/>
      <c r="XCN243" s="56"/>
      <c r="XCO243" s="56"/>
      <c r="XCP243" s="56"/>
      <c r="XCQ243" s="56"/>
      <c r="XCR243" s="56"/>
      <c r="XCS243" s="56"/>
      <c r="XCT243" s="56"/>
      <c r="XCU243" s="56"/>
      <c r="XCV243" s="56"/>
      <c r="XCW243" s="56"/>
      <c r="XCX243" s="56"/>
      <c r="XCY243" s="56"/>
      <c r="XCZ243" s="56"/>
      <c r="XDA243" s="56"/>
      <c r="XDB243" s="56"/>
      <c r="XDC243" s="56"/>
      <c r="XDD243" s="56"/>
      <c r="XDE243" s="56"/>
      <c r="XDF243" s="56"/>
      <c r="XDG243" s="56"/>
      <c r="XDH243" s="56"/>
      <c r="XDI243" s="56"/>
      <c r="XDJ243" s="56"/>
      <c r="XDK243" s="56"/>
      <c r="XDL243" s="56"/>
      <c r="XDM243" s="56"/>
      <c r="XDN243" s="56"/>
      <c r="XDO243" s="56"/>
      <c r="XDP243" s="56"/>
      <c r="XDQ243" s="56"/>
      <c r="XDR243" s="56"/>
      <c r="XDS243" s="56"/>
    </row>
    <row r="244" spans="1:16347" s="57" customFormat="1" ht="51" customHeight="1" x14ac:dyDescent="0.15">
      <c r="A244" s="1" t="s">
        <v>6</v>
      </c>
      <c r="B244" s="1" t="s">
        <v>6</v>
      </c>
      <c r="C244" s="1" t="s">
        <v>6</v>
      </c>
      <c r="D244" s="1" t="s">
        <v>6</v>
      </c>
      <c r="E244" s="1"/>
      <c r="F244" s="1"/>
      <c r="G244" s="1" t="s">
        <v>557</v>
      </c>
      <c r="H244" s="1"/>
      <c r="I244" s="1" t="s">
        <v>109</v>
      </c>
      <c r="J244" s="1" t="s">
        <v>109</v>
      </c>
      <c r="K244" s="1" t="s">
        <v>109</v>
      </c>
      <c r="L244" s="1" t="s">
        <v>109</v>
      </c>
      <c r="M244" s="1" t="s">
        <v>110</v>
      </c>
      <c r="N244" s="1" t="s">
        <v>109</v>
      </c>
      <c r="O244" s="1" t="s">
        <v>109</v>
      </c>
      <c r="P244" s="1" t="s">
        <v>431</v>
      </c>
      <c r="Q244" s="1" t="s">
        <v>109</v>
      </c>
      <c r="R244" s="1" t="s">
        <v>109</v>
      </c>
      <c r="S244" s="1" t="s">
        <v>109</v>
      </c>
      <c r="T244" s="1" t="s">
        <v>109</v>
      </c>
      <c r="U244" s="1" t="s">
        <v>109</v>
      </c>
      <c r="V244" s="1" t="s">
        <v>111</v>
      </c>
      <c r="W244" s="1" t="s">
        <v>1132</v>
      </c>
      <c r="X244" s="39">
        <v>75</v>
      </c>
      <c r="Y244" s="39">
        <v>60</v>
      </c>
      <c r="Z244" s="39">
        <v>65</v>
      </c>
      <c r="AA244" s="39">
        <v>70</v>
      </c>
      <c r="AB244" s="39">
        <v>75</v>
      </c>
      <c r="AC244" s="1" t="s">
        <v>1157</v>
      </c>
      <c r="AD244" s="1" t="s">
        <v>1158</v>
      </c>
      <c r="AE244" s="1" t="s">
        <v>1115</v>
      </c>
      <c r="AF244" s="1"/>
      <c r="AG244" s="1"/>
      <c r="AH244" s="37">
        <v>1</v>
      </c>
      <c r="AI244" s="1"/>
      <c r="AJ244" s="1"/>
      <c r="AK244" s="37">
        <v>1</v>
      </c>
      <c r="AL244" s="1"/>
      <c r="AM244" s="1"/>
      <c r="AN244" s="37">
        <v>1</v>
      </c>
      <c r="AO244" s="1"/>
      <c r="AP244" s="1"/>
      <c r="AQ244" s="37">
        <v>1</v>
      </c>
      <c r="AR244" s="1" t="s">
        <v>1159</v>
      </c>
      <c r="AS244" s="1" t="s">
        <v>141</v>
      </c>
      <c r="AT244" s="1" t="s">
        <v>131</v>
      </c>
      <c r="AU244" s="1" t="s">
        <v>132</v>
      </c>
      <c r="AV244" s="1" t="s">
        <v>1160</v>
      </c>
      <c r="AW244" s="1" t="s">
        <v>109</v>
      </c>
      <c r="AX244" s="1" t="s">
        <v>109</v>
      </c>
      <c r="AY244" s="1" t="s">
        <v>109</v>
      </c>
      <c r="AZ244" s="1" t="s">
        <v>109</v>
      </c>
      <c r="BA244" s="1" t="s">
        <v>109</v>
      </c>
      <c r="BB244" s="1" t="s">
        <v>109</v>
      </c>
      <c r="BC244" s="1" t="s">
        <v>109</v>
      </c>
      <c r="BD244" s="1" t="s">
        <v>109</v>
      </c>
      <c r="BE244" s="1" t="s">
        <v>109</v>
      </c>
      <c r="BF244" s="1" t="s">
        <v>109</v>
      </c>
      <c r="BG244" s="1" t="s">
        <v>109</v>
      </c>
      <c r="BH244" s="1" t="s">
        <v>109</v>
      </c>
      <c r="BI244" s="1" t="s">
        <v>109</v>
      </c>
      <c r="BJ244" s="1" t="s">
        <v>109</v>
      </c>
      <c r="BK244" s="1" t="s">
        <v>109</v>
      </c>
      <c r="BL244" s="1" t="s">
        <v>109</v>
      </c>
      <c r="BM244" s="1" t="s">
        <v>110</v>
      </c>
      <c r="BN244" s="97">
        <f t="shared" si="72"/>
        <v>1</v>
      </c>
      <c r="BO244" s="106">
        <f t="shared" si="73"/>
        <v>1</v>
      </c>
      <c r="BP244" s="98">
        <f>+CM244/CN244</f>
        <v>1</v>
      </c>
      <c r="BQ244" s="37"/>
      <c r="BR244" s="97">
        <f>+(BN244+BO244+BP244+BQ244)/4</f>
        <v>0.75</v>
      </c>
      <c r="BS244" s="106">
        <f t="shared" ref="BS244:BT247" si="75">BN244</f>
        <v>1</v>
      </c>
      <c r="BT244" s="106">
        <f t="shared" si="75"/>
        <v>1</v>
      </c>
      <c r="BU244" s="98">
        <f>+BP244</f>
        <v>1</v>
      </c>
      <c r="BV244" s="106"/>
      <c r="BW244" s="106">
        <f t="shared" si="74"/>
        <v>0.75</v>
      </c>
      <c r="BX244" s="35">
        <v>43560</v>
      </c>
      <c r="BY244" s="36">
        <v>828</v>
      </c>
      <c r="BZ244" s="36">
        <v>828</v>
      </c>
      <c r="CA244" s="1" t="s">
        <v>1161</v>
      </c>
      <c r="CB244" s="1" t="s">
        <v>1162</v>
      </c>
      <c r="CC244" s="1" t="s">
        <v>1163</v>
      </c>
      <c r="CD244" s="1" t="s">
        <v>1156</v>
      </c>
      <c r="CE244" s="102">
        <v>43654</v>
      </c>
      <c r="CF244" s="36">
        <v>839</v>
      </c>
      <c r="CG244" s="36">
        <v>839</v>
      </c>
      <c r="CH244" s="1" t="s">
        <v>1559</v>
      </c>
      <c r="CI244" s="1" t="s">
        <v>1560</v>
      </c>
      <c r="CJ244" s="1" t="s">
        <v>1561</v>
      </c>
      <c r="CK244" s="1" t="s">
        <v>1156</v>
      </c>
      <c r="CL244" s="102">
        <v>43745</v>
      </c>
      <c r="CM244" s="36">
        <v>875</v>
      </c>
      <c r="CN244" s="36">
        <v>875</v>
      </c>
      <c r="CO244" s="1" t="s">
        <v>1808</v>
      </c>
      <c r="CP244" s="1" t="s">
        <v>1560</v>
      </c>
      <c r="CQ244" s="1" t="s">
        <v>1561</v>
      </c>
      <c r="CR244" s="1" t="s">
        <v>1156</v>
      </c>
      <c r="CS244" s="38"/>
      <c r="CT244" s="36"/>
      <c r="CU244" s="36"/>
      <c r="CV244" s="38"/>
      <c r="CW244" s="38"/>
      <c r="CX244" s="38"/>
      <c r="CY244" s="38"/>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c r="IK244" s="56"/>
      <c r="IL244" s="56"/>
      <c r="IM244" s="56"/>
      <c r="IN244" s="56"/>
      <c r="IO244" s="56"/>
      <c r="IP244" s="56"/>
      <c r="IQ244" s="56"/>
      <c r="IR244" s="56"/>
      <c r="IS244" s="56"/>
      <c r="IT244" s="56"/>
      <c r="IU244" s="56"/>
      <c r="IV244" s="56"/>
      <c r="IW244" s="56"/>
      <c r="IX244" s="56"/>
      <c r="IY244" s="56"/>
      <c r="IZ244" s="56"/>
      <c r="JA244" s="56"/>
      <c r="JB244" s="56"/>
      <c r="JC244" s="56"/>
      <c r="JD244" s="56"/>
      <c r="JE244" s="56"/>
      <c r="JF244" s="56"/>
      <c r="JG244" s="56"/>
      <c r="JH244" s="56"/>
      <c r="JI244" s="56"/>
      <c r="JJ244" s="56"/>
      <c r="JK244" s="56"/>
      <c r="JL244" s="56"/>
      <c r="JM244" s="56"/>
      <c r="JN244" s="56"/>
      <c r="JO244" s="56"/>
      <c r="JP244" s="56"/>
      <c r="JQ244" s="56"/>
      <c r="JR244" s="56"/>
      <c r="JS244" s="56"/>
      <c r="JT244" s="56"/>
      <c r="JU244" s="56"/>
      <c r="JV244" s="56"/>
      <c r="JW244" s="56"/>
      <c r="JX244" s="56"/>
      <c r="JY244" s="56"/>
      <c r="JZ244" s="56"/>
      <c r="KA244" s="56"/>
      <c r="KB244" s="56"/>
      <c r="KC244" s="56"/>
      <c r="KD244" s="56"/>
      <c r="KE244" s="56"/>
      <c r="KF244" s="56"/>
      <c r="KG244" s="56"/>
      <c r="KH244" s="56"/>
      <c r="KI244" s="56"/>
      <c r="KJ244" s="56"/>
      <c r="KK244" s="56"/>
      <c r="KL244" s="56"/>
      <c r="KM244" s="56"/>
      <c r="KN244" s="56"/>
      <c r="KO244" s="56"/>
      <c r="KP244" s="56"/>
      <c r="KQ244" s="56"/>
      <c r="KR244" s="56"/>
      <c r="KS244" s="56"/>
      <c r="KT244" s="56"/>
      <c r="KU244" s="56"/>
      <c r="KV244" s="56"/>
      <c r="KW244" s="56"/>
      <c r="KX244" s="56"/>
      <c r="KY244" s="56"/>
      <c r="KZ244" s="56"/>
      <c r="LA244" s="56"/>
      <c r="LB244" s="56"/>
      <c r="LC244" s="56"/>
      <c r="LD244" s="56"/>
      <c r="LE244" s="56"/>
      <c r="LF244" s="56"/>
      <c r="LG244" s="56"/>
      <c r="LH244" s="56"/>
      <c r="LI244" s="56"/>
      <c r="LJ244" s="56"/>
      <c r="LK244" s="56"/>
      <c r="LL244" s="56"/>
      <c r="LM244" s="56"/>
      <c r="LN244" s="56"/>
      <c r="LO244" s="56"/>
      <c r="LP244" s="56"/>
      <c r="LQ244" s="56"/>
      <c r="LR244" s="56"/>
      <c r="LS244" s="56"/>
      <c r="LT244" s="56"/>
      <c r="LU244" s="56"/>
      <c r="LV244" s="56"/>
      <c r="LW244" s="56"/>
      <c r="LX244" s="56"/>
      <c r="LY244" s="56"/>
      <c r="LZ244" s="56"/>
      <c r="MA244" s="56"/>
      <c r="MB244" s="56"/>
      <c r="MC244" s="56"/>
      <c r="MD244" s="56"/>
      <c r="ME244" s="56"/>
      <c r="MF244" s="56"/>
      <c r="MG244" s="56"/>
      <c r="MH244" s="56"/>
      <c r="MI244" s="56"/>
      <c r="MJ244" s="56"/>
      <c r="MK244" s="56"/>
      <c r="ML244" s="56"/>
      <c r="MM244" s="56"/>
      <c r="MN244" s="56"/>
      <c r="MO244" s="56"/>
      <c r="MP244" s="56"/>
      <c r="MQ244" s="56"/>
      <c r="MR244" s="56"/>
      <c r="MS244" s="56"/>
      <c r="MT244" s="56"/>
      <c r="MU244" s="56"/>
      <c r="MV244" s="56"/>
      <c r="MW244" s="56"/>
      <c r="MX244" s="56"/>
      <c r="MY244" s="56"/>
      <c r="MZ244" s="56"/>
      <c r="NA244" s="56"/>
      <c r="NB244" s="56"/>
      <c r="NC244" s="56"/>
      <c r="ND244" s="56"/>
      <c r="NE244" s="56"/>
      <c r="NF244" s="56"/>
      <c r="NG244" s="56"/>
      <c r="NH244" s="56"/>
      <c r="NI244" s="56"/>
      <c r="NJ244" s="56"/>
      <c r="NK244" s="56"/>
      <c r="NL244" s="56"/>
      <c r="NM244" s="56"/>
      <c r="NN244" s="56"/>
      <c r="NO244" s="56"/>
      <c r="NP244" s="56"/>
      <c r="NQ244" s="56"/>
      <c r="NR244" s="56"/>
      <c r="NS244" s="56"/>
      <c r="NT244" s="56"/>
      <c r="NU244" s="56"/>
      <c r="NV244" s="56"/>
      <c r="NW244" s="56"/>
      <c r="NX244" s="56"/>
      <c r="NY244" s="56"/>
      <c r="NZ244" s="56"/>
      <c r="OA244" s="56"/>
      <c r="OB244" s="56"/>
      <c r="OC244" s="56"/>
      <c r="OD244" s="56"/>
      <c r="OE244" s="56"/>
      <c r="OF244" s="56"/>
      <c r="OG244" s="56"/>
      <c r="OH244" s="56"/>
      <c r="OI244" s="56"/>
      <c r="OJ244" s="56"/>
      <c r="OK244" s="56"/>
      <c r="OL244" s="56"/>
      <c r="OM244" s="56"/>
      <c r="ON244" s="56"/>
      <c r="OO244" s="56"/>
      <c r="OP244" s="56"/>
      <c r="OQ244" s="56"/>
      <c r="OR244" s="56"/>
      <c r="OS244" s="56"/>
      <c r="OT244" s="56"/>
      <c r="OU244" s="56"/>
      <c r="OV244" s="56"/>
      <c r="OW244" s="56"/>
      <c r="OX244" s="56"/>
      <c r="OY244" s="56"/>
      <c r="OZ244" s="56"/>
      <c r="PA244" s="56"/>
      <c r="PB244" s="56"/>
      <c r="PC244" s="56"/>
      <c r="PD244" s="56"/>
      <c r="PE244" s="56"/>
      <c r="PF244" s="56"/>
      <c r="PG244" s="56"/>
      <c r="PH244" s="56"/>
      <c r="PI244" s="56"/>
      <c r="PJ244" s="56"/>
      <c r="PK244" s="56"/>
      <c r="PL244" s="56"/>
      <c r="PM244" s="56"/>
      <c r="PN244" s="56"/>
      <c r="PO244" s="56"/>
      <c r="PP244" s="56"/>
      <c r="PQ244" s="56"/>
      <c r="PR244" s="56"/>
      <c r="PS244" s="56"/>
      <c r="PT244" s="56"/>
      <c r="PU244" s="56"/>
      <c r="PV244" s="56"/>
      <c r="PW244" s="56"/>
      <c r="PX244" s="56"/>
      <c r="PY244" s="56"/>
      <c r="PZ244" s="56"/>
      <c r="QA244" s="56"/>
      <c r="QB244" s="56"/>
      <c r="QC244" s="56"/>
      <c r="QD244" s="56"/>
      <c r="QE244" s="56"/>
      <c r="QF244" s="56"/>
      <c r="QG244" s="56"/>
      <c r="QH244" s="56"/>
      <c r="QI244" s="56"/>
      <c r="QJ244" s="56"/>
      <c r="QK244" s="56"/>
      <c r="QL244" s="56"/>
      <c r="QM244" s="56"/>
      <c r="QN244" s="56"/>
      <c r="QO244" s="56"/>
      <c r="QP244" s="56"/>
      <c r="QQ244" s="56"/>
      <c r="QR244" s="56"/>
      <c r="QS244" s="56"/>
      <c r="QT244" s="56"/>
      <c r="QU244" s="56"/>
      <c r="QV244" s="56"/>
      <c r="QW244" s="56"/>
      <c r="QX244" s="56"/>
      <c r="QY244" s="56"/>
      <c r="QZ244" s="56"/>
      <c r="RA244" s="56"/>
      <c r="RB244" s="56"/>
      <c r="RC244" s="56"/>
      <c r="RD244" s="56"/>
      <c r="RE244" s="56"/>
      <c r="RF244" s="56"/>
      <c r="RG244" s="56"/>
      <c r="RH244" s="56"/>
      <c r="RI244" s="56"/>
      <c r="RJ244" s="56"/>
      <c r="RK244" s="56"/>
      <c r="RL244" s="56"/>
      <c r="RM244" s="56"/>
      <c r="RN244" s="56"/>
      <c r="RO244" s="56"/>
      <c r="RP244" s="56"/>
      <c r="RQ244" s="56"/>
      <c r="RR244" s="56"/>
      <c r="RS244" s="56"/>
      <c r="RT244" s="56"/>
      <c r="RU244" s="56"/>
      <c r="RV244" s="56"/>
      <c r="RW244" s="56"/>
      <c r="RX244" s="56"/>
      <c r="RY244" s="56"/>
      <c r="RZ244" s="56"/>
      <c r="SA244" s="56"/>
      <c r="SB244" s="56"/>
      <c r="SC244" s="56"/>
      <c r="SD244" s="56"/>
      <c r="SE244" s="56"/>
      <c r="SF244" s="56"/>
      <c r="SG244" s="56"/>
      <c r="SH244" s="56"/>
      <c r="SI244" s="56"/>
      <c r="SJ244" s="56"/>
      <c r="SK244" s="56"/>
      <c r="SL244" s="56"/>
      <c r="SM244" s="56"/>
      <c r="SN244" s="56"/>
      <c r="SO244" s="56"/>
      <c r="SP244" s="56"/>
      <c r="SQ244" s="56"/>
      <c r="SR244" s="56"/>
      <c r="SS244" s="56"/>
      <c r="ST244" s="56"/>
      <c r="SU244" s="56"/>
      <c r="SV244" s="56"/>
      <c r="SW244" s="56"/>
      <c r="SX244" s="56"/>
      <c r="SY244" s="56"/>
      <c r="SZ244" s="56"/>
      <c r="TA244" s="56"/>
      <c r="TB244" s="56"/>
      <c r="TC244" s="56"/>
      <c r="TD244" s="56"/>
      <c r="TE244" s="56"/>
      <c r="TF244" s="56"/>
      <c r="TG244" s="56"/>
      <c r="TH244" s="56"/>
      <c r="TI244" s="56"/>
      <c r="TJ244" s="56"/>
      <c r="TK244" s="56"/>
      <c r="TL244" s="56"/>
      <c r="TM244" s="56"/>
      <c r="TN244" s="56"/>
      <c r="TO244" s="56"/>
      <c r="TP244" s="56"/>
      <c r="TQ244" s="56"/>
      <c r="TR244" s="56"/>
      <c r="TS244" s="56"/>
      <c r="TT244" s="56"/>
      <c r="TU244" s="56"/>
      <c r="TV244" s="56"/>
      <c r="TW244" s="56"/>
      <c r="TX244" s="56"/>
      <c r="TY244" s="56"/>
      <c r="TZ244" s="56"/>
      <c r="UA244" s="56"/>
      <c r="UB244" s="56"/>
      <c r="UC244" s="56"/>
      <c r="UD244" s="56"/>
      <c r="UE244" s="56"/>
      <c r="UF244" s="56"/>
      <c r="UG244" s="56"/>
      <c r="UH244" s="56"/>
      <c r="UI244" s="56"/>
      <c r="UJ244" s="56"/>
      <c r="UK244" s="56"/>
      <c r="UL244" s="56"/>
      <c r="UM244" s="56"/>
      <c r="UN244" s="56"/>
      <c r="UO244" s="56"/>
      <c r="UP244" s="56"/>
      <c r="UQ244" s="56"/>
      <c r="UR244" s="56"/>
      <c r="US244" s="56"/>
      <c r="UT244" s="56"/>
      <c r="UU244" s="56"/>
      <c r="UV244" s="56"/>
      <c r="UW244" s="56"/>
      <c r="UX244" s="56"/>
      <c r="UY244" s="56"/>
      <c r="UZ244" s="56"/>
      <c r="VA244" s="56"/>
      <c r="VB244" s="56"/>
      <c r="VC244" s="56"/>
      <c r="VD244" s="56"/>
      <c r="VE244" s="56"/>
      <c r="VF244" s="56"/>
      <c r="VG244" s="56"/>
      <c r="VH244" s="56"/>
      <c r="VI244" s="56"/>
      <c r="VJ244" s="56"/>
      <c r="VK244" s="56"/>
      <c r="VL244" s="56"/>
      <c r="VM244" s="56"/>
      <c r="VN244" s="56"/>
      <c r="VO244" s="56"/>
      <c r="VP244" s="56"/>
      <c r="VQ244" s="56"/>
      <c r="VR244" s="56"/>
      <c r="VS244" s="56"/>
      <c r="VT244" s="56"/>
      <c r="VU244" s="56"/>
      <c r="VV244" s="56"/>
      <c r="VW244" s="56"/>
      <c r="VX244" s="56"/>
      <c r="VY244" s="56"/>
      <c r="VZ244" s="56"/>
      <c r="WA244" s="56"/>
      <c r="WB244" s="56"/>
      <c r="WC244" s="56"/>
      <c r="WD244" s="56"/>
      <c r="WE244" s="56"/>
      <c r="WF244" s="56"/>
      <c r="WG244" s="56"/>
      <c r="WH244" s="56"/>
      <c r="WI244" s="56"/>
      <c r="WJ244" s="56"/>
      <c r="WK244" s="56"/>
      <c r="WL244" s="56"/>
      <c r="WM244" s="56"/>
      <c r="WN244" s="56"/>
      <c r="WO244" s="56"/>
      <c r="WP244" s="56"/>
      <c r="WQ244" s="56"/>
      <c r="WR244" s="56"/>
      <c r="WS244" s="56"/>
      <c r="WT244" s="56"/>
      <c r="WU244" s="56"/>
      <c r="WV244" s="56"/>
      <c r="WW244" s="56"/>
      <c r="WX244" s="56"/>
      <c r="WY244" s="56"/>
      <c r="WZ244" s="56"/>
      <c r="XA244" s="56"/>
      <c r="XB244" s="56"/>
      <c r="XC244" s="56"/>
      <c r="XD244" s="56"/>
      <c r="XE244" s="56"/>
      <c r="XF244" s="56"/>
      <c r="XG244" s="56"/>
      <c r="XH244" s="56"/>
      <c r="XI244" s="56"/>
      <c r="XJ244" s="56"/>
      <c r="XK244" s="56"/>
      <c r="XL244" s="56"/>
      <c r="XM244" s="56"/>
      <c r="XN244" s="56"/>
      <c r="XO244" s="56"/>
      <c r="XP244" s="56"/>
      <c r="XQ244" s="56"/>
      <c r="XR244" s="56"/>
      <c r="XS244" s="56"/>
      <c r="XT244" s="56"/>
      <c r="XU244" s="56"/>
      <c r="XV244" s="56"/>
      <c r="XW244" s="56"/>
      <c r="XX244" s="56"/>
      <c r="XY244" s="56"/>
      <c r="XZ244" s="56"/>
      <c r="YA244" s="56"/>
      <c r="YB244" s="56"/>
      <c r="YC244" s="56"/>
      <c r="YD244" s="56"/>
      <c r="YE244" s="56"/>
      <c r="YF244" s="56"/>
      <c r="YG244" s="56"/>
      <c r="YH244" s="56"/>
      <c r="YI244" s="56"/>
      <c r="YJ244" s="56"/>
      <c r="YK244" s="56"/>
      <c r="YL244" s="56"/>
      <c r="YM244" s="56"/>
      <c r="YN244" s="56"/>
      <c r="YO244" s="56"/>
      <c r="YP244" s="56"/>
      <c r="YQ244" s="56"/>
      <c r="YR244" s="56"/>
      <c r="YS244" s="56"/>
      <c r="YT244" s="56"/>
      <c r="YU244" s="56"/>
      <c r="YV244" s="56"/>
      <c r="YW244" s="56"/>
      <c r="YX244" s="56"/>
      <c r="YY244" s="56"/>
      <c r="YZ244" s="56"/>
      <c r="ZA244" s="56"/>
      <c r="ZB244" s="56"/>
      <c r="ZC244" s="56"/>
      <c r="ZD244" s="56"/>
      <c r="ZE244" s="56"/>
      <c r="ZF244" s="56"/>
      <c r="ZG244" s="56"/>
      <c r="ZH244" s="56"/>
      <c r="ZI244" s="56"/>
      <c r="ZJ244" s="56"/>
      <c r="ZK244" s="56"/>
      <c r="ZL244" s="56"/>
      <c r="ZM244" s="56"/>
      <c r="ZN244" s="56"/>
      <c r="ZO244" s="56"/>
      <c r="ZP244" s="56"/>
      <c r="ZQ244" s="56"/>
      <c r="ZR244" s="56"/>
      <c r="ZS244" s="56"/>
      <c r="ZT244" s="56"/>
      <c r="ZU244" s="56"/>
      <c r="ZV244" s="56"/>
      <c r="ZW244" s="56"/>
      <c r="ZX244" s="56"/>
      <c r="ZY244" s="56"/>
      <c r="ZZ244" s="56"/>
      <c r="AAA244" s="56"/>
      <c r="AAB244" s="56"/>
      <c r="AAC244" s="56"/>
      <c r="AAD244" s="56"/>
      <c r="AAE244" s="56"/>
      <c r="AAF244" s="56"/>
      <c r="AAG244" s="56"/>
      <c r="AAH244" s="56"/>
      <c r="AAI244" s="56"/>
      <c r="AAJ244" s="56"/>
      <c r="AAK244" s="56"/>
      <c r="AAL244" s="56"/>
      <c r="AAM244" s="56"/>
      <c r="AAN244" s="56"/>
      <c r="AAO244" s="56"/>
      <c r="AAP244" s="56"/>
      <c r="AAQ244" s="56"/>
      <c r="AAR244" s="56"/>
      <c r="AAS244" s="56"/>
      <c r="AAT244" s="56"/>
      <c r="AAU244" s="56"/>
      <c r="AAV244" s="56"/>
      <c r="AAW244" s="56"/>
      <c r="AAX244" s="56"/>
      <c r="AAY244" s="56"/>
      <c r="AAZ244" s="56"/>
      <c r="ABA244" s="56"/>
      <c r="ABB244" s="56"/>
      <c r="ABC244" s="56"/>
      <c r="ABD244" s="56"/>
      <c r="ABE244" s="56"/>
      <c r="ABF244" s="56"/>
      <c r="ABG244" s="56"/>
      <c r="ABH244" s="56"/>
      <c r="ABI244" s="56"/>
      <c r="ABJ244" s="56"/>
      <c r="ABK244" s="56"/>
      <c r="ABL244" s="56"/>
      <c r="ABM244" s="56"/>
      <c r="ABN244" s="56"/>
      <c r="ABO244" s="56"/>
      <c r="ABP244" s="56"/>
      <c r="ABQ244" s="56"/>
      <c r="ABR244" s="56"/>
      <c r="ABS244" s="56"/>
      <c r="ABT244" s="56"/>
      <c r="ABU244" s="56"/>
      <c r="ABV244" s="56"/>
      <c r="ABW244" s="56"/>
      <c r="ABX244" s="56"/>
      <c r="ABY244" s="56"/>
      <c r="ABZ244" s="56"/>
      <c r="ACA244" s="56"/>
      <c r="ACB244" s="56"/>
      <c r="ACC244" s="56"/>
      <c r="ACD244" s="56"/>
      <c r="ACE244" s="56"/>
      <c r="ACF244" s="56"/>
      <c r="ACG244" s="56"/>
      <c r="ACH244" s="56"/>
      <c r="ACI244" s="56"/>
      <c r="ACJ244" s="56"/>
      <c r="ACK244" s="56"/>
      <c r="ACL244" s="56"/>
      <c r="ACM244" s="56"/>
      <c r="ACN244" s="56"/>
      <c r="ACO244" s="56"/>
      <c r="ACP244" s="56"/>
      <c r="ACQ244" s="56"/>
      <c r="ACR244" s="56"/>
      <c r="ACS244" s="56"/>
      <c r="ACT244" s="56"/>
      <c r="ACU244" s="56"/>
      <c r="ACV244" s="56"/>
      <c r="ACW244" s="56"/>
      <c r="ACX244" s="56"/>
      <c r="ACY244" s="56"/>
      <c r="ACZ244" s="56"/>
      <c r="ADA244" s="56"/>
      <c r="ADB244" s="56"/>
      <c r="ADC244" s="56"/>
      <c r="ADD244" s="56"/>
      <c r="ADE244" s="56"/>
      <c r="ADF244" s="56"/>
      <c r="ADG244" s="56"/>
      <c r="ADH244" s="56"/>
      <c r="ADI244" s="56"/>
      <c r="ADJ244" s="56"/>
      <c r="ADK244" s="56"/>
      <c r="ADL244" s="56"/>
      <c r="ADM244" s="56"/>
      <c r="ADN244" s="56"/>
      <c r="ADO244" s="56"/>
      <c r="ADP244" s="56"/>
      <c r="ADQ244" s="56"/>
      <c r="ADR244" s="56"/>
      <c r="ADS244" s="56"/>
      <c r="ADT244" s="56"/>
      <c r="ADU244" s="56"/>
      <c r="ADV244" s="56"/>
      <c r="ADW244" s="56"/>
      <c r="ADX244" s="56"/>
      <c r="ADY244" s="56"/>
      <c r="ADZ244" s="56"/>
      <c r="AEA244" s="56"/>
      <c r="AEB244" s="56"/>
      <c r="AEC244" s="56"/>
      <c r="AED244" s="56"/>
      <c r="AEE244" s="56"/>
      <c r="AEF244" s="56"/>
      <c r="AEG244" s="56"/>
      <c r="AEH244" s="56"/>
      <c r="AEI244" s="56"/>
      <c r="AEJ244" s="56"/>
      <c r="AEK244" s="56"/>
      <c r="AEL244" s="56"/>
      <c r="AEM244" s="56"/>
      <c r="AEN244" s="56"/>
      <c r="AEO244" s="56"/>
      <c r="AEP244" s="56"/>
      <c r="AEQ244" s="56"/>
      <c r="AER244" s="56"/>
      <c r="AES244" s="56"/>
      <c r="AET244" s="56"/>
      <c r="AEU244" s="56"/>
      <c r="AEV244" s="56"/>
      <c r="AEW244" s="56"/>
      <c r="AEX244" s="56"/>
      <c r="AEY244" s="56"/>
      <c r="AEZ244" s="56"/>
      <c r="AFA244" s="56"/>
      <c r="AFB244" s="56"/>
      <c r="AFC244" s="56"/>
      <c r="AFD244" s="56"/>
      <c r="AFE244" s="56"/>
      <c r="AFF244" s="56"/>
      <c r="AFG244" s="56"/>
      <c r="AFH244" s="56"/>
      <c r="AFI244" s="56"/>
      <c r="AFJ244" s="56"/>
      <c r="AFK244" s="56"/>
      <c r="AFL244" s="56"/>
      <c r="AFM244" s="56"/>
      <c r="AFN244" s="56"/>
      <c r="AFO244" s="56"/>
      <c r="AFP244" s="56"/>
      <c r="AFQ244" s="56"/>
      <c r="AFR244" s="56"/>
      <c r="AFS244" s="56"/>
      <c r="AFT244" s="56"/>
      <c r="AFU244" s="56"/>
      <c r="AFV244" s="56"/>
      <c r="AFW244" s="56"/>
      <c r="AFX244" s="56"/>
      <c r="AFY244" s="56"/>
      <c r="AFZ244" s="56"/>
      <c r="AGA244" s="56"/>
      <c r="AGB244" s="56"/>
      <c r="AGC244" s="56"/>
      <c r="AGD244" s="56"/>
      <c r="AGE244" s="56"/>
      <c r="AGF244" s="56"/>
      <c r="AGG244" s="56"/>
      <c r="AGH244" s="56"/>
      <c r="AGI244" s="56"/>
      <c r="AGJ244" s="56"/>
      <c r="AGK244" s="56"/>
      <c r="AGL244" s="56"/>
      <c r="AGM244" s="56"/>
      <c r="AGN244" s="56"/>
      <c r="AGO244" s="56"/>
      <c r="AGP244" s="56"/>
      <c r="AGQ244" s="56"/>
      <c r="AGR244" s="56"/>
      <c r="AGS244" s="56"/>
      <c r="AGT244" s="56"/>
      <c r="AGU244" s="56"/>
      <c r="AGV244" s="56"/>
      <c r="AGW244" s="56"/>
      <c r="AGX244" s="56"/>
      <c r="AGY244" s="56"/>
      <c r="AGZ244" s="56"/>
      <c r="AHA244" s="56"/>
      <c r="AHB244" s="56"/>
      <c r="AHC244" s="56"/>
      <c r="AHD244" s="56"/>
      <c r="AHE244" s="56"/>
      <c r="AHF244" s="56"/>
      <c r="AHG244" s="56"/>
      <c r="AHH244" s="56"/>
      <c r="AHI244" s="56"/>
      <c r="AHJ244" s="56"/>
      <c r="AHK244" s="56"/>
      <c r="AHL244" s="56"/>
      <c r="AHM244" s="56"/>
      <c r="AHN244" s="56"/>
      <c r="AHO244" s="56"/>
      <c r="AHP244" s="56"/>
      <c r="AHQ244" s="56"/>
      <c r="AHR244" s="56"/>
      <c r="AHS244" s="56"/>
      <c r="AHT244" s="56"/>
      <c r="AHU244" s="56"/>
      <c r="AHV244" s="56"/>
      <c r="AHW244" s="56"/>
      <c r="AHX244" s="56"/>
      <c r="AHY244" s="56"/>
      <c r="AHZ244" s="56"/>
      <c r="AIA244" s="56"/>
      <c r="AIB244" s="56"/>
      <c r="AIC244" s="56"/>
      <c r="AID244" s="56"/>
      <c r="AIE244" s="56"/>
      <c r="AIF244" s="56"/>
      <c r="AIG244" s="56"/>
      <c r="AIH244" s="56"/>
      <c r="AII244" s="56"/>
      <c r="AIJ244" s="56"/>
      <c r="AIK244" s="56"/>
      <c r="AIL244" s="56"/>
      <c r="AIM244" s="56"/>
      <c r="AIN244" s="56"/>
      <c r="AIO244" s="56"/>
      <c r="AIP244" s="56"/>
      <c r="AIQ244" s="56"/>
      <c r="AIR244" s="56"/>
      <c r="AIS244" s="56"/>
      <c r="AIT244" s="56"/>
      <c r="AIU244" s="56"/>
      <c r="AIV244" s="56"/>
      <c r="AIW244" s="56"/>
      <c r="AIX244" s="56"/>
      <c r="AIY244" s="56"/>
      <c r="AIZ244" s="56"/>
      <c r="AJA244" s="56"/>
      <c r="AJB244" s="56"/>
      <c r="AJC244" s="56"/>
      <c r="AJD244" s="56"/>
      <c r="AJE244" s="56"/>
      <c r="AJF244" s="56"/>
      <c r="AJG244" s="56"/>
      <c r="AJH244" s="56"/>
      <c r="AJI244" s="56"/>
      <c r="AJJ244" s="56"/>
      <c r="AJK244" s="56"/>
      <c r="AJL244" s="56"/>
      <c r="AJM244" s="56"/>
      <c r="AJN244" s="56"/>
      <c r="AJO244" s="56"/>
      <c r="AJP244" s="56"/>
      <c r="AJQ244" s="56"/>
      <c r="AJR244" s="56"/>
      <c r="AJS244" s="56"/>
      <c r="AJT244" s="56"/>
      <c r="AJU244" s="56"/>
      <c r="AJV244" s="56"/>
      <c r="AJW244" s="56"/>
      <c r="AJX244" s="56"/>
      <c r="AJY244" s="56"/>
      <c r="AJZ244" s="56"/>
      <c r="AKA244" s="56"/>
      <c r="AKB244" s="56"/>
      <c r="AKC244" s="56"/>
      <c r="AKD244" s="56"/>
      <c r="AKE244" s="56"/>
      <c r="AKF244" s="56"/>
      <c r="AKG244" s="56"/>
      <c r="AKH244" s="56"/>
      <c r="AKI244" s="56"/>
      <c r="AKJ244" s="56"/>
      <c r="AKK244" s="56"/>
      <c r="AKL244" s="56"/>
      <c r="AKM244" s="56"/>
      <c r="AKN244" s="56"/>
      <c r="AKO244" s="56"/>
      <c r="AKP244" s="56"/>
      <c r="AKQ244" s="56"/>
      <c r="AKR244" s="56"/>
      <c r="AKS244" s="56"/>
      <c r="AKT244" s="56"/>
      <c r="AKU244" s="56"/>
      <c r="AKV244" s="56"/>
      <c r="AKW244" s="56"/>
      <c r="AKX244" s="56"/>
      <c r="AKY244" s="56"/>
      <c r="AKZ244" s="56"/>
      <c r="ALA244" s="56"/>
      <c r="ALB244" s="56"/>
      <c r="ALC244" s="56"/>
      <c r="ALD244" s="56"/>
      <c r="ALE244" s="56"/>
      <c r="ALF244" s="56"/>
      <c r="ALG244" s="56"/>
      <c r="ALH244" s="56"/>
      <c r="ALI244" s="56"/>
      <c r="ALJ244" s="56"/>
      <c r="ALK244" s="56"/>
      <c r="ALL244" s="56"/>
      <c r="ALM244" s="56"/>
      <c r="ALN244" s="56"/>
      <c r="ALO244" s="56"/>
      <c r="ALP244" s="56"/>
      <c r="ALQ244" s="56"/>
      <c r="ALR244" s="56"/>
      <c r="ALS244" s="56"/>
      <c r="ALT244" s="56"/>
      <c r="ALU244" s="56"/>
      <c r="ALV244" s="56"/>
      <c r="ALW244" s="56"/>
      <c r="ALX244" s="56"/>
      <c r="ALY244" s="56"/>
      <c r="ALZ244" s="56"/>
      <c r="AMA244" s="56"/>
      <c r="AMB244" s="56"/>
      <c r="AMC244" s="56"/>
      <c r="AMD244" s="56"/>
      <c r="AME244" s="56"/>
      <c r="AMF244" s="56"/>
      <c r="AMG244" s="56"/>
      <c r="AMH244" s="56"/>
      <c r="AMI244" s="56"/>
      <c r="AMJ244" s="56"/>
      <c r="AMK244" s="56"/>
      <c r="AML244" s="56"/>
      <c r="AMM244" s="56"/>
      <c r="AMN244" s="56"/>
      <c r="AMO244" s="56"/>
      <c r="AMP244" s="56"/>
      <c r="AMQ244" s="56"/>
      <c r="AMR244" s="56"/>
      <c r="AMS244" s="56"/>
      <c r="AMT244" s="56"/>
      <c r="AMU244" s="56"/>
      <c r="AMV244" s="56"/>
      <c r="AMW244" s="56"/>
      <c r="AMX244" s="56"/>
      <c r="AMY244" s="56"/>
      <c r="AMZ244" s="56"/>
      <c r="ANA244" s="56"/>
      <c r="ANB244" s="56"/>
      <c r="ANC244" s="56"/>
      <c r="AND244" s="56"/>
      <c r="ANE244" s="56"/>
      <c r="ANF244" s="56"/>
      <c r="ANG244" s="56"/>
      <c r="ANH244" s="56"/>
      <c r="ANI244" s="56"/>
      <c r="ANJ244" s="56"/>
      <c r="ANK244" s="56"/>
      <c r="ANL244" s="56"/>
      <c r="ANM244" s="56"/>
      <c r="ANN244" s="56"/>
      <c r="ANO244" s="56"/>
      <c r="ANP244" s="56"/>
      <c r="ANQ244" s="56"/>
      <c r="ANR244" s="56"/>
      <c r="ANS244" s="56"/>
      <c r="ANT244" s="56"/>
      <c r="ANU244" s="56"/>
      <c r="ANV244" s="56"/>
      <c r="ANW244" s="56"/>
      <c r="ANX244" s="56"/>
      <c r="ANY244" s="56"/>
      <c r="ANZ244" s="56"/>
      <c r="AOA244" s="56"/>
      <c r="AOB244" s="56"/>
      <c r="AOC244" s="56"/>
      <c r="AOD244" s="56"/>
      <c r="AOE244" s="56"/>
      <c r="AOF244" s="56"/>
      <c r="AOG244" s="56"/>
      <c r="AOH244" s="56"/>
      <c r="AOI244" s="56"/>
      <c r="AOJ244" s="56"/>
      <c r="AOK244" s="56"/>
      <c r="AOL244" s="56"/>
      <c r="AOM244" s="56"/>
      <c r="AON244" s="56"/>
      <c r="AOO244" s="56"/>
      <c r="AOP244" s="56"/>
      <c r="AOQ244" s="56"/>
      <c r="AOR244" s="56"/>
      <c r="AOS244" s="56"/>
      <c r="AOT244" s="56"/>
      <c r="AOU244" s="56"/>
      <c r="AOV244" s="56"/>
      <c r="AOW244" s="56"/>
      <c r="AOX244" s="56"/>
      <c r="AOY244" s="56"/>
      <c r="AOZ244" s="56"/>
      <c r="APA244" s="56"/>
      <c r="APB244" s="56"/>
      <c r="APC244" s="56"/>
      <c r="APD244" s="56"/>
      <c r="APE244" s="56"/>
      <c r="APF244" s="56"/>
      <c r="APG244" s="56"/>
      <c r="APH244" s="56"/>
      <c r="API244" s="56"/>
      <c r="APJ244" s="56"/>
      <c r="APK244" s="56"/>
      <c r="APL244" s="56"/>
      <c r="APM244" s="56"/>
      <c r="APN244" s="56"/>
      <c r="APO244" s="56"/>
      <c r="APP244" s="56"/>
      <c r="APQ244" s="56"/>
      <c r="APR244" s="56"/>
      <c r="APS244" s="56"/>
      <c r="APT244" s="56"/>
      <c r="APU244" s="56"/>
      <c r="APV244" s="56"/>
      <c r="APW244" s="56"/>
      <c r="APX244" s="56"/>
      <c r="APY244" s="56"/>
      <c r="APZ244" s="56"/>
      <c r="AQA244" s="56"/>
      <c r="AQB244" s="56"/>
      <c r="AQC244" s="56"/>
      <c r="AQD244" s="56"/>
      <c r="AQE244" s="56"/>
      <c r="AQF244" s="56"/>
      <c r="AQG244" s="56"/>
      <c r="AQH244" s="56"/>
      <c r="AQI244" s="56"/>
      <c r="AQJ244" s="56"/>
      <c r="AQK244" s="56"/>
      <c r="AQL244" s="56"/>
      <c r="AQM244" s="56"/>
      <c r="AQN244" s="56"/>
      <c r="AQO244" s="56"/>
      <c r="AQP244" s="56"/>
      <c r="AQQ244" s="56"/>
      <c r="AQR244" s="56"/>
      <c r="AQS244" s="56"/>
      <c r="AQT244" s="56"/>
      <c r="AQU244" s="56"/>
      <c r="AQV244" s="56"/>
      <c r="AQW244" s="56"/>
      <c r="AQX244" s="56"/>
      <c r="AQY244" s="56"/>
      <c r="AQZ244" s="56"/>
      <c r="ARA244" s="56"/>
      <c r="ARB244" s="56"/>
      <c r="ARC244" s="56"/>
      <c r="ARD244" s="56"/>
      <c r="ARE244" s="56"/>
      <c r="ARF244" s="56"/>
      <c r="ARG244" s="56"/>
      <c r="ARH244" s="56"/>
      <c r="ARI244" s="56"/>
      <c r="ARJ244" s="56"/>
      <c r="ARK244" s="56"/>
      <c r="ARL244" s="56"/>
      <c r="ARM244" s="56"/>
      <c r="ARN244" s="56"/>
      <c r="ARO244" s="56"/>
      <c r="ARP244" s="56"/>
      <c r="ARQ244" s="56"/>
      <c r="ARR244" s="56"/>
      <c r="ARS244" s="56"/>
      <c r="ART244" s="56"/>
      <c r="ARU244" s="56"/>
      <c r="ARV244" s="56"/>
      <c r="ARW244" s="56"/>
      <c r="ARX244" s="56"/>
      <c r="ARY244" s="56"/>
      <c r="ARZ244" s="56"/>
      <c r="ASA244" s="56"/>
      <c r="ASB244" s="56"/>
      <c r="ASC244" s="56"/>
      <c r="ASD244" s="56"/>
      <c r="ASE244" s="56"/>
      <c r="ASF244" s="56"/>
      <c r="ASG244" s="56"/>
      <c r="ASH244" s="56"/>
      <c r="ASI244" s="56"/>
      <c r="ASJ244" s="56"/>
      <c r="ASK244" s="56"/>
      <c r="ASL244" s="56"/>
      <c r="ASM244" s="56"/>
      <c r="ASN244" s="56"/>
      <c r="ASO244" s="56"/>
      <c r="ASP244" s="56"/>
      <c r="ASQ244" s="56"/>
      <c r="ASR244" s="56"/>
      <c r="ASS244" s="56"/>
      <c r="AST244" s="56"/>
      <c r="ASU244" s="56"/>
      <c r="ASV244" s="56"/>
      <c r="ASW244" s="56"/>
      <c r="ASX244" s="56"/>
      <c r="ASY244" s="56"/>
      <c r="ASZ244" s="56"/>
      <c r="ATA244" s="56"/>
      <c r="ATB244" s="56"/>
      <c r="ATC244" s="56"/>
      <c r="ATD244" s="56"/>
      <c r="ATE244" s="56"/>
      <c r="ATF244" s="56"/>
      <c r="ATG244" s="56"/>
      <c r="ATH244" s="56"/>
      <c r="ATI244" s="56"/>
      <c r="ATJ244" s="56"/>
      <c r="ATK244" s="56"/>
      <c r="ATL244" s="56"/>
      <c r="ATM244" s="56"/>
      <c r="ATN244" s="56"/>
      <c r="ATO244" s="56"/>
      <c r="ATP244" s="56"/>
      <c r="ATQ244" s="56"/>
      <c r="ATR244" s="56"/>
      <c r="ATS244" s="56"/>
      <c r="ATT244" s="56"/>
      <c r="ATU244" s="56"/>
      <c r="ATV244" s="56"/>
      <c r="ATW244" s="56"/>
      <c r="ATX244" s="56"/>
      <c r="ATY244" s="56"/>
      <c r="ATZ244" s="56"/>
      <c r="AUA244" s="56"/>
      <c r="AUB244" s="56"/>
      <c r="AUC244" s="56"/>
      <c r="AUD244" s="56"/>
      <c r="AUE244" s="56"/>
      <c r="AUF244" s="56"/>
      <c r="AUG244" s="56"/>
      <c r="AUH244" s="56"/>
      <c r="AUI244" s="56"/>
      <c r="AUJ244" s="56"/>
      <c r="AUK244" s="56"/>
      <c r="AUL244" s="56"/>
      <c r="AUM244" s="56"/>
      <c r="AUN244" s="56"/>
      <c r="AUO244" s="56"/>
      <c r="AUP244" s="56"/>
      <c r="AUQ244" s="56"/>
      <c r="AUR244" s="56"/>
      <c r="AUS244" s="56"/>
      <c r="AUT244" s="56"/>
      <c r="AUU244" s="56"/>
      <c r="AUV244" s="56"/>
      <c r="AUW244" s="56"/>
      <c r="AUX244" s="56"/>
      <c r="AUY244" s="56"/>
      <c r="AUZ244" s="56"/>
      <c r="AVA244" s="56"/>
      <c r="AVB244" s="56"/>
      <c r="AVC244" s="56"/>
      <c r="AVD244" s="56"/>
      <c r="AVE244" s="56"/>
      <c r="AVF244" s="56"/>
      <c r="AVG244" s="56"/>
      <c r="AVH244" s="56"/>
      <c r="AVI244" s="56"/>
      <c r="AVJ244" s="56"/>
      <c r="AVK244" s="56"/>
      <c r="AVL244" s="56"/>
      <c r="AVM244" s="56"/>
      <c r="AVN244" s="56"/>
      <c r="AVO244" s="56"/>
      <c r="AVP244" s="56"/>
      <c r="AVQ244" s="56"/>
      <c r="AVR244" s="56"/>
      <c r="AVS244" s="56"/>
      <c r="AVT244" s="56"/>
      <c r="AVU244" s="56"/>
      <c r="AVV244" s="56"/>
      <c r="AVW244" s="56"/>
      <c r="AVX244" s="56"/>
      <c r="AVY244" s="56"/>
      <c r="AVZ244" s="56"/>
      <c r="AWA244" s="56"/>
      <c r="AWB244" s="56"/>
      <c r="AWC244" s="56"/>
      <c r="AWD244" s="56"/>
      <c r="AWE244" s="56"/>
      <c r="AWF244" s="56"/>
      <c r="AWG244" s="56"/>
      <c r="AWH244" s="56"/>
      <c r="AWI244" s="56"/>
      <c r="AWJ244" s="56"/>
      <c r="AWK244" s="56"/>
      <c r="AWL244" s="56"/>
      <c r="AWM244" s="56"/>
      <c r="AWN244" s="56"/>
      <c r="AWO244" s="56"/>
      <c r="AWP244" s="56"/>
      <c r="AWQ244" s="56"/>
      <c r="AWR244" s="56"/>
      <c r="AWS244" s="56"/>
      <c r="AWT244" s="56"/>
      <c r="AWU244" s="56"/>
      <c r="AWV244" s="56"/>
      <c r="AWW244" s="56"/>
      <c r="AWX244" s="56"/>
      <c r="AWY244" s="56"/>
      <c r="AWZ244" s="56"/>
      <c r="AXA244" s="56"/>
      <c r="AXB244" s="56"/>
      <c r="AXC244" s="56"/>
      <c r="AXD244" s="56"/>
      <c r="AXE244" s="56"/>
      <c r="AXF244" s="56"/>
      <c r="AXG244" s="56"/>
      <c r="AXH244" s="56"/>
      <c r="AXI244" s="56"/>
      <c r="AXJ244" s="56"/>
      <c r="AXK244" s="56"/>
      <c r="AXL244" s="56"/>
      <c r="AXM244" s="56"/>
      <c r="AXN244" s="56"/>
      <c r="AXO244" s="56"/>
      <c r="AXP244" s="56"/>
      <c r="AXQ244" s="56"/>
      <c r="AXR244" s="56"/>
      <c r="AXS244" s="56"/>
      <c r="AXT244" s="56"/>
      <c r="AXU244" s="56"/>
      <c r="AXV244" s="56"/>
      <c r="AXW244" s="56"/>
      <c r="AXX244" s="56"/>
      <c r="AXY244" s="56"/>
      <c r="AXZ244" s="56"/>
      <c r="AYA244" s="56"/>
      <c r="AYB244" s="56"/>
      <c r="AYC244" s="56"/>
      <c r="AYD244" s="56"/>
      <c r="AYE244" s="56"/>
      <c r="AYF244" s="56"/>
      <c r="AYG244" s="56"/>
      <c r="AYH244" s="56"/>
      <c r="AYI244" s="56"/>
      <c r="AYJ244" s="56"/>
      <c r="AYK244" s="56"/>
      <c r="AYL244" s="56"/>
      <c r="AYM244" s="56"/>
      <c r="AYN244" s="56"/>
      <c r="AYO244" s="56"/>
      <c r="AYP244" s="56"/>
      <c r="AYQ244" s="56"/>
      <c r="AYR244" s="56"/>
      <c r="AYS244" s="56"/>
      <c r="AYT244" s="56"/>
      <c r="AYU244" s="56"/>
      <c r="AYV244" s="56"/>
      <c r="AYW244" s="56"/>
      <c r="AYX244" s="56"/>
      <c r="AYY244" s="56"/>
      <c r="AYZ244" s="56"/>
      <c r="AZA244" s="56"/>
      <c r="AZB244" s="56"/>
      <c r="AZC244" s="56"/>
      <c r="AZD244" s="56"/>
      <c r="AZE244" s="56"/>
      <c r="AZF244" s="56"/>
      <c r="AZG244" s="56"/>
      <c r="AZH244" s="56"/>
      <c r="AZI244" s="56"/>
      <c r="AZJ244" s="56"/>
      <c r="AZK244" s="56"/>
      <c r="AZL244" s="56"/>
      <c r="AZM244" s="56"/>
      <c r="AZN244" s="56"/>
      <c r="AZO244" s="56"/>
      <c r="AZP244" s="56"/>
      <c r="AZQ244" s="56"/>
      <c r="AZR244" s="56"/>
      <c r="AZS244" s="56"/>
      <c r="AZT244" s="56"/>
      <c r="AZU244" s="56"/>
      <c r="AZV244" s="56"/>
      <c r="AZW244" s="56"/>
      <c r="AZX244" s="56"/>
      <c r="AZY244" s="56"/>
      <c r="AZZ244" s="56"/>
      <c r="BAA244" s="56"/>
      <c r="BAB244" s="56"/>
      <c r="BAC244" s="56"/>
      <c r="BAD244" s="56"/>
      <c r="BAE244" s="56"/>
      <c r="BAF244" s="56"/>
      <c r="BAG244" s="56"/>
      <c r="BAH244" s="56"/>
      <c r="BAI244" s="56"/>
      <c r="BAJ244" s="56"/>
      <c r="BAK244" s="56"/>
      <c r="BAL244" s="56"/>
      <c r="BAM244" s="56"/>
      <c r="BAN244" s="56"/>
      <c r="BAO244" s="56"/>
      <c r="BAP244" s="56"/>
      <c r="BAQ244" s="56"/>
      <c r="BAR244" s="56"/>
      <c r="BAS244" s="56"/>
      <c r="BAT244" s="56"/>
      <c r="BAU244" s="56"/>
      <c r="BAV244" s="56"/>
      <c r="BAW244" s="56"/>
      <c r="BAX244" s="56"/>
      <c r="BAY244" s="56"/>
      <c r="BAZ244" s="56"/>
      <c r="BBA244" s="56"/>
      <c r="BBB244" s="56"/>
      <c r="BBC244" s="56"/>
      <c r="BBD244" s="56"/>
      <c r="BBE244" s="56"/>
      <c r="BBF244" s="56"/>
      <c r="BBG244" s="56"/>
      <c r="BBH244" s="56"/>
      <c r="BBI244" s="56"/>
      <c r="BBJ244" s="56"/>
      <c r="BBK244" s="56"/>
      <c r="BBL244" s="56"/>
      <c r="BBM244" s="56"/>
      <c r="BBN244" s="56"/>
      <c r="BBO244" s="56"/>
      <c r="BBP244" s="56"/>
      <c r="BBQ244" s="56"/>
      <c r="BBR244" s="56"/>
      <c r="BBS244" s="56"/>
      <c r="BBT244" s="56"/>
      <c r="BBU244" s="56"/>
      <c r="BBV244" s="56"/>
      <c r="BBW244" s="56"/>
      <c r="BBX244" s="56"/>
      <c r="BBY244" s="56"/>
      <c r="BBZ244" s="56"/>
      <c r="BCA244" s="56"/>
      <c r="BCB244" s="56"/>
      <c r="BCC244" s="56"/>
      <c r="BCD244" s="56"/>
      <c r="BCE244" s="56"/>
      <c r="BCF244" s="56"/>
      <c r="BCG244" s="56"/>
      <c r="BCH244" s="56"/>
      <c r="BCI244" s="56"/>
      <c r="BCJ244" s="56"/>
      <c r="BCK244" s="56"/>
      <c r="BCL244" s="56"/>
      <c r="BCM244" s="56"/>
      <c r="BCN244" s="56"/>
      <c r="BCO244" s="56"/>
      <c r="BCP244" s="56"/>
      <c r="BCQ244" s="56"/>
      <c r="BCR244" s="56"/>
      <c r="BCS244" s="56"/>
      <c r="BCT244" s="56"/>
      <c r="BCU244" s="56"/>
      <c r="BCV244" s="56"/>
      <c r="BCW244" s="56"/>
      <c r="BCX244" s="56"/>
      <c r="BCY244" s="56"/>
      <c r="BCZ244" s="56"/>
      <c r="BDA244" s="56"/>
      <c r="BDB244" s="56"/>
      <c r="BDC244" s="56"/>
      <c r="BDD244" s="56"/>
      <c r="BDE244" s="56"/>
      <c r="BDF244" s="56"/>
      <c r="BDG244" s="56"/>
      <c r="BDH244" s="56"/>
      <c r="BDI244" s="56"/>
      <c r="BDJ244" s="56"/>
      <c r="BDK244" s="56"/>
      <c r="BDL244" s="56"/>
      <c r="BDM244" s="56"/>
      <c r="BDN244" s="56"/>
      <c r="BDO244" s="56"/>
      <c r="BDP244" s="56"/>
      <c r="BDQ244" s="56"/>
      <c r="BDR244" s="56"/>
      <c r="BDS244" s="56"/>
      <c r="BDT244" s="56"/>
      <c r="BDU244" s="56"/>
      <c r="BDV244" s="56"/>
      <c r="BDW244" s="56"/>
      <c r="BDX244" s="56"/>
      <c r="BDY244" s="56"/>
      <c r="BDZ244" s="56"/>
      <c r="BEA244" s="56"/>
      <c r="BEB244" s="56"/>
      <c r="BEC244" s="56"/>
      <c r="BED244" s="56"/>
      <c r="BEE244" s="56"/>
      <c r="BEF244" s="56"/>
      <c r="BEG244" s="56"/>
      <c r="BEH244" s="56"/>
      <c r="BEI244" s="56"/>
      <c r="BEJ244" s="56"/>
      <c r="BEK244" s="56"/>
      <c r="BEL244" s="56"/>
      <c r="BEM244" s="56"/>
      <c r="BEN244" s="56"/>
      <c r="BEO244" s="56"/>
      <c r="BEP244" s="56"/>
      <c r="BEQ244" s="56"/>
      <c r="BER244" s="56"/>
      <c r="BES244" s="56"/>
      <c r="BET244" s="56"/>
      <c r="BEU244" s="56"/>
      <c r="BEV244" s="56"/>
      <c r="BEW244" s="56"/>
      <c r="BEX244" s="56"/>
      <c r="BEY244" s="56"/>
      <c r="BEZ244" s="56"/>
      <c r="BFA244" s="56"/>
      <c r="BFB244" s="56"/>
      <c r="BFC244" s="56"/>
      <c r="BFD244" s="56"/>
      <c r="BFE244" s="56"/>
      <c r="BFF244" s="56"/>
      <c r="BFG244" s="56"/>
      <c r="BFH244" s="56"/>
      <c r="BFI244" s="56"/>
      <c r="BFJ244" s="56"/>
      <c r="BFK244" s="56"/>
      <c r="BFL244" s="56"/>
      <c r="BFM244" s="56"/>
      <c r="BFN244" s="56"/>
      <c r="BFO244" s="56"/>
      <c r="BFP244" s="56"/>
      <c r="BFQ244" s="56"/>
      <c r="BFR244" s="56"/>
      <c r="BFS244" s="56"/>
      <c r="BFT244" s="56"/>
      <c r="BFU244" s="56"/>
      <c r="BFV244" s="56"/>
      <c r="BFW244" s="56"/>
      <c r="BFX244" s="56"/>
      <c r="BFY244" s="56"/>
      <c r="BFZ244" s="56"/>
      <c r="BGA244" s="56"/>
      <c r="BGB244" s="56"/>
      <c r="BGC244" s="56"/>
      <c r="BGD244" s="56"/>
      <c r="BGE244" s="56"/>
      <c r="BGF244" s="56"/>
      <c r="BGG244" s="56"/>
      <c r="BGH244" s="56"/>
      <c r="BGI244" s="56"/>
      <c r="BGJ244" s="56"/>
      <c r="BGK244" s="56"/>
      <c r="BGL244" s="56"/>
      <c r="BGM244" s="56"/>
      <c r="BGN244" s="56"/>
      <c r="BGO244" s="56"/>
      <c r="BGP244" s="56"/>
      <c r="BGQ244" s="56"/>
      <c r="BGR244" s="56"/>
      <c r="BGS244" s="56"/>
      <c r="BGT244" s="56"/>
      <c r="BGU244" s="56"/>
      <c r="BGV244" s="56"/>
      <c r="BGW244" s="56"/>
      <c r="BGX244" s="56"/>
      <c r="BGY244" s="56"/>
      <c r="BGZ244" s="56"/>
      <c r="BHA244" s="56"/>
      <c r="BHB244" s="56"/>
      <c r="BHC244" s="56"/>
      <c r="BHD244" s="56"/>
      <c r="BHE244" s="56"/>
      <c r="BHF244" s="56"/>
      <c r="BHG244" s="56"/>
      <c r="BHH244" s="56"/>
      <c r="BHI244" s="56"/>
      <c r="BHJ244" s="56"/>
      <c r="BHK244" s="56"/>
      <c r="BHL244" s="56"/>
      <c r="BHM244" s="56"/>
      <c r="BHN244" s="56"/>
      <c r="BHO244" s="56"/>
      <c r="BHP244" s="56"/>
      <c r="BHQ244" s="56"/>
      <c r="BHR244" s="56"/>
      <c r="BHS244" s="56"/>
      <c r="BHT244" s="56"/>
      <c r="BHU244" s="56"/>
      <c r="BHV244" s="56"/>
      <c r="BHW244" s="56"/>
      <c r="BHX244" s="56"/>
      <c r="BHY244" s="56"/>
      <c r="BHZ244" s="56"/>
      <c r="BIA244" s="56"/>
      <c r="BIB244" s="56"/>
      <c r="BIC244" s="56"/>
      <c r="BID244" s="56"/>
      <c r="BIE244" s="56"/>
      <c r="BIF244" s="56"/>
      <c r="BIG244" s="56"/>
      <c r="BIH244" s="56"/>
      <c r="BII244" s="56"/>
      <c r="BIJ244" s="56"/>
      <c r="BIK244" s="56"/>
      <c r="BIL244" s="56"/>
      <c r="BIM244" s="56"/>
      <c r="BIN244" s="56"/>
      <c r="BIO244" s="56"/>
      <c r="BIP244" s="56"/>
      <c r="BIQ244" s="56"/>
      <c r="BIR244" s="56"/>
      <c r="BIS244" s="56"/>
      <c r="BIT244" s="56"/>
      <c r="BIU244" s="56"/>
      <c r="BIV244" s="56"/>
      <c r="BIW244" s="56"/>
      <c r="BIX244" s="56"/>
      <c r="BIY244" s="56"/>
      <c r="BIZ244" s="56"/>
      <c r="BJA244" s="56"/>
      <c r="BJB244" s="56"/>
      <c r="BJC244" s="56"/>
      <c r="BJD244" s="56"/>
      <c r="BJE244" s="56"/>
      <c r="BJF244" s="56"/>
      <c r="BJG244" s="56"/>
      <c r="BJH244" s="56"/>
      <c r="BJI244" s="56"/>
      <c r="BJJ244" s="56"/>
      <c r="BJK244" s="56"/>
      <c r="BJL244" s="56"/>
      <c r="BJM244" s="56"/>
      <c r="BJN244" s="56"/>
      <c r="BJO244" s="56"/>
      <c r="BJP244" s="56"/>
      <c r="BJQ244" s="56"/>
      <c r="BJR244" s="56"/>
      <c r="BJS244" s="56"/>
      <c r="BJT244" s="56"/>
      <c r="BJU244" s="56"/>
      <c r="BJV244" s="56"/>
      <c r="BJW244" s="56"/>
      <c r="BJX244" s="56"/>
      <c r="BJY244" s="56"/>
      <c r="BJZ244" s="56"/>
      <c r="BKA244" s="56"/>
      <c r="BKB244" s="56"/>
      <c r="BKC244" s="56"/>
      <c r="BKD244" s="56"/>
      <c r="BKE244" s="56"/>
      <c r="BKF244" s="56"/>
      <c r="BKG244" s="56"/>
      <c r="BKH244" s="56"/>
      <c r="BKI244" s="56"/>
      <c r="BKJ244" s="56"/>
      <c r="BKK244" s="56"/>
      <c r="BKL244" s="56"/>
      <c r="BKM244" s="56"/>
      <c r="BKN244" s="56"/>
      <c r="BKO244" s="56"/>
      <c r="BKP244" s="56"/>
      <c r="BKQ244" s="56"/>
      <c r="BKR244" s="56"/>
      <c r="BKS244" s="56"/>
      <c r="BKT244" s="56"/>
      <c r="BKU244" s="56"/>
      <c r="BKV244" s="56"/>
      <c r="BKW244" s="56"/>
      <c r="BKX244" s="56"/>
      <c r="BKY244" s="56"/>
      <c r="BKZ244" s="56"/>
      <c r="BLA244" s="56"/>
      <c r="BLB244" s="56"/>
      <c r="BLC244" s="56"/>
      <c r="BLD244" s="56"/>
      <c r="BLE244" s="56"/>
      <c r="BLF244" s="56"/>
      <c r="BLG244" s="56"/>
      <c r="BLH244" s="56"/>
      <c r="BLI244" s="56"/>
      <c r="BLJ244" s="56"/>
      <c r="BLK244" s="56"/>
      <c r="BLL244" s="56"/>
      <c r="BLM244" s="56"/>
      <c r="BLN244" s="56"/>
      <c r="BLO244" s="56"/>
      <c r="BLP244" s="56"/>
      <c r="BLQ244" s="56"/>
      <c r="BLR244" s="56"/>
      <c r="BLS244" s="56"/>
      <c r="BLT244" s="56"/>
      <c r="BLU244" s="56"/>
      <c r="BLV244" s="56"/>
      <c r="BLW244" s="56"/>
      <c r="BLX244" s="56"/>
      <c r="BLY244" s="56"/>
      <c r="BLZ244" s="56"/>
      <c r="BMA244" s="56"/>
      <c r="BMB244" s="56"/>
      <c r="BMC244" s="56"/>
      <c r="BMD244" s="56"/>
      <c r="BME244" s="56"/>
      <c r="BMF244" s="56"/>
      <c r="BMG244" s="56"/>
      <c r="BMH244" s="56"/>
      <c r="BMI244" s="56"/>
      <c r="BMJ244" s="56"/>
      <c r="BMK244" s="56"/>
      <c r="BML244" s="56"/>
      <c r="BMM244" s="56"/>
      <c r="BMN244" s="56"/>
      <c r="BMO244" s="56"/>
      <c r="BMP244" s="56"/>
      <c r="BMQ244" s="56"/>
      <c r="BMR244" s="56"/>
      <c r="BMS244" s="56"/>
      <c r="BMT244" s="56"/>
      <c r="BMU244" s="56"/>
      <c r="BMV244" s="56"/>
      <c r="BMW244" s="56"/>
      <c r="BMX244" s="56"/>
      <c r="BMY244" s="56"/>
      <c r="BMZ244" s="56"/>
      <c r="BNA244" s="56"/>
      <c r="BNB244" s="56"/>
      <c r="BNC244" s="56"/>
      <c r="BND244" s="56"/>
      <c r="BNE244" s="56"/>
      <c r="BNF244" s="56"/>
      <c r="BNG244" s="56"/>
      <c r="BNH244" s="56"/>
      <c r="BNI244" s="56"/>
      <c r="BNJ244" s="56"/>
      <c r="BNK244" s="56"/>
      <c r="BNL244" s="56"/>
      <c r="BNM244" s="56"/>
      <c r="BNN244" s="56"/>
      <c r="BNO244" s="56"/>
      <c r="BNP244" s="56"/>
      <c r="BNQ244" s="56"/>
      <c r="BNR244" s="56"/>
      <c r="BNS244" s="56"/>
      <c r="BNT244" s="56"/>
      <c r="BNU244" s="56"/>
      <c r="BNV244" s="56"/>
      <c r="BNW244" s="56"/>
      <c r="BNX244" s="56"/>
      <c r="BNY244" s="56"/>
      <c r="BNZ244" s="56"/>
      <c r="BOA244" s="56"/>
      <c r="BOB244" s="56"/>
      <c r="BOC244" s="56"/>
      <c r="BOD244" s="56"/>
      <c r="BOE244" s="56"/>
      <c r="BOF244" s="56"/>
      <c r="BOG244" s="56"/>
      <c r="BOH244" s="56"/>
      <c r="BOI244" s="56"/>
      <c r="BOJ244" s="56"/>
      <c r="BOK244" s="56"/>
      <c r="BOL244" s="56"/>
      <c r="BOM244" s="56"/>
      <c r="BON244" s="56"/>
      <c r="BOO244" s="56"/>
      <c r="BOP244" s="56"/>
      <c r="BOQ244" s="56"/>
      <c r="BOR244" s="56"/>
      <c r="BOS244" s="56"/>
      <c r="BOT244" s="56"/>
      <c r="BOU244" s="56"/>
      <c r="BOV244" s="56"/>
      <c r="BOW244" s="56"/>
      <c r="BOX244" s="56"/>
      <c r="BOY244" s="56"/>
      <c r="BOZ244" s="56"/>
      <c r="BPA244" s="56"/>
      <c r="BPB244" s="56"/>
      <c r="BPC244" s="56"/>
      <c r="BPD244" s="56"/>
      <c r="BPE244" s="56"/>
      <c r="BPF244" s="56"/>
      <c r="BPG244" s="56"/>
      <c r="BPH244" s="56"/>
      <c r="BPI244" s="56"/>
      <c r="BPJ244" s="56"/>
      <c r="BPK244" s="56"/>
      <c r="BPL244" s="56"/>
      <c r="BPM244" s="56"/>
      <c r="BPN244" s="56"/>
      <c r="BPO244" s="56"/>
      <c r="BPP244" s="56"/>
      <c r="BPQ244" s="56"/>
      <c r="BPR244" s="56"/>
      <c r="BPS244" s="56"/>
      <c r="BPT244" s="56"/>
      <c r="BPU244" s="56"/>
      <c r="BPV244" s="56"/>
      <c r="BPW244" s="56"/>
      <c r="BPX244" s="56"/>
      <c r="BPY244" s="56"/>
      <c r="BPZ244" s="56"/>
      <c r="BQA244" s="56"/>
      <c r="BQB244" s="56"/>
      <c r="BQC244" s="56"/>
      <c r="BQD244" s="56"/>
      <c r="BQE244" s="56"/>
      <c r="BQF244" s="56"/>
      <c r="BQG244" s="56"/>
      <c r="BQH244" s="56"/>
      <c r="BQI244" s="56"/>
      <c r="BQJ244" s="56"/>
      <c r="BQK244" s="56"/>
      <c r="BQL244" s="56"/>
      <c r="BQM244" s="56"/>
      <c r="BQN244" s="56"/>
      <c r="BQO244" s="56"/>
      <c r="BQP244" s="56"/>
      <c r="BQQ244" s="56"/>
      <c r="BQR244" s="56"/>
      <c r="BQS244" s="56"/>
      <c r="BQT244" s="56"/>
      <c r="BQU244" s="56"/>
      <c r="BQV244" s="56"/>
      <c r="BQW244" s="56"/>
      <c r="BQX244" s="56"/>
      <c r="BQY244" s="56"/>
      <c r="BQZ244" s="56"/>
      <c r="BRA244" s="56"/>
      <c r="BRB244" s="56"/>
      <c r="BRC244" s="56"/>
      <c r="BRD244" s="56"/>
      <c r="BRE244" s="56"/>
      <c r="BRF244" s="56"/>
      <c r="BRG244" s="56"/>
      <c r="BRH244" s="56"/>
      <c r="BRI244" s="56"/>
      <c r="BRJ244" s="56"/>
      <c r="BRK244" s="56"/>
      <c r="BRL244" s="56"/>
      <c r="BRM244" s="56"/>
      <c r="BRN244" s="56"/>
      <c r="BRO244" s="56"/>
      <c r="BRP244" s="56"/>
      <c r="BRQ244" s="56"/>
      <c r="BRR244" s="56"/>
      <c r="BRS244" s="56"/>
      <c r="BRT244" s="56"/>
      <c r="BRU244" s="56"/>
      <c r="BRV244" s="56"/>
      <c r="BRW244" s="56"/>
      <c r="BRX244" s="56"/>
      <c r="BRY244" s="56"/>
      <c r="BRZ244" s="56"/>
      <c r="BSA244" s="56"/>
      <c r="BSB244" s="56"/>
      <c r="BSC244" s="56"/>
      <c r="BSD244" s="56"/>
      <c r="BSE244" s="56"/>
      <c r="BSF244" s="56"/>
      <c r="BSG244" s="56"/>
      <c r="BSH244" s="56"/>
      <c r="BSI244" s="56"/>
      <c r="BSJ244" s="56"/>
      <c r="BSK244" s="56"/>
      <c r="BSL244" s="56"/>
      <c r="BSM244" s="56"/>
      <c r="BSN244" s="56"/>
      <c r="BSO244" s="56"/>
      <c r="BSP244" s="56"/>
      <c r="BSQ244" s="56"/>
      <c r="BSR244" s="56"/>
      <c r="BSS244" s="56"/>
      <c r="BST244" s="56"/>
      <c r="BSU244" s="56"/>
      <c r="BSV244" s="56"/>
      <c r="BSW244" s="56"/>
      <c r="BSX244" s="56"/>
      <c r="BSY244" s="56"/>
      <c r="BSZ244" s="56"/>
      <c r="BTA244" s="56"/>
      <c r="BTB244" s="56"/>
      <c r="BTC244" s="56"/>
      <c r="BTD244" s="56"/>
      <c r="BTE244" s="56"/>
      <c r="BTF244" s="56"/>
      <c r="BTG244" s="56"/>
      <c r="BTH244" s="56"/>
      <c r="BTI244" s="56"/>
      <c r="BTJ244" s="56"/>
      <c r="BTK244" s="56"/>
      <c r="BTL244" s="56"/>
      <c r="BTM244" s="56"/>
      <c r="BTN244" s="56"/>
      <c r="BTO244" s="56"/>
      <c r="BTP244" s="56"/>
      <c r="BTQ244" s="56"/>
      <c r="BTR244" s="56"/>
      <c r="BTS244" s="56"/>
      <c r="BTT244" s="56"/>
      <c r="BTU244" s="56"/>
      <c r="BTV244" s="56"/>
      <c r="BTW244" s="56"/>
      <c r="BTX244" s="56"/>
      <c r="BTY244" s="56"/>
      <c r="BTZ244" s="56"/>
      <c r="BUA244" s="56"/>
      <c r="BUB244" s="56"/>
      <c r="BUC244" s="56"/>
      <c r="BUD244" s="56"/>
      <c r="BUE244" s="56"/>
      <c r="BUF244" s="56"/>
      <c r="BUG244" s="56"/>
      <c r="BUH244" s="56"/>
      <c r="BUI244" s="56"/>
      <c r="BUJ244" s="56"/>
      <c r="BUK244" s="56"/>
      <c r="BUL244" s="56"/>
      <c r="BUM244" s="56"/>
      <c r="BUN244" s="56"/>
      <c r="BUO244" s="56"/>
      <c r="BUP244" s="56"/>
      <c r="BUQ244" s="56"/>
      <c r="BUR244" s="56"/>
      <c r="BUS244" s="56"/>
      <c r="BUT244" s="56"/>
      <c r="BUU244" s="56"/>
      <c r="BUV244" s="56"/>
      <c r="BUW244" s="56"/>
      <c r="BUX244" s="56"/>
      <c r="BUY244" s="56"/>
      <c r="BUZ244" s="56"/>
      <c r="BVA244" s="56"/>
      <c r="BVB244" s="56"/>
      <c r="BVC244" s="56"/>
      <c r="BVD244" s="56"/>
      <c r="BVE244" s="56"/>
      <c r="BVF244" s="56"/>
      <c r="BVG244" s="56"/>
      <c r="BVH244" s="56"/>
      <c r="BVI244" s="56"/>
      <c r="BVJ244" s="56"/>
      <c r="BVK244" s="56"/>
      <c r="BVL244" s="56"/>
      <c r="BVM244" s="56"/>
      <c r="BVN244" s="56"/>
      <c r="BVO244" s="56"/>
      <c r="BVP244" s="56"/>
      <c r="BVQ244" s="56"/>
      <c r="BVR244" s="56"/>
      <c r="BVS244" s="56"/>
      <c r="BVT244" s="56"/>
      <c r="BVU244" s="56"/>
      <c r="BVV244" s="56"/>
      <c r="BVW244" s="56"/>
      <c r="BVX244" s="56"/>
      <c r="BVY244" s="56"/>
      <c r="BVZ244" s="56"/>
      <c r="BWA244" s="56"/>
      <c r="BWB244" s="56"/>
      <c r="BWC244" s="56"/>
      <c r="BWD244" s="56"/>
      <c r="BWE244" s="56"/>
      <c r="BWF244" s="56"/>
      <c r="BWG244" s="56"/>
      <c r="BWH244" s="56"/>
      <c r="BWI244" s="56"/>
      <c r="BWJ244" s="56"/>
      <c r="BWK244" s="56"/>
      <c r="BWL244" s="56"/>
      <c r="BWM244" s="56"/>
      <c r="BWN244" s="56"/>
      <c r="BWO244" s="56"/>
      <c r="BWP244" s="56"/>
      <c r="BWQ244" s="56"/>
      <c r="BWR244" s="56"/>
      <c r="BWS244" s="56"/>
      <c r="BWT244" s="56"/>
      <c r="BWU244" s="56"/>
      <c r="BWV244" s="56"/>
      <c r="BWW244" s="56"/>
      <c r="BWX244" s="56"/>
      <c r="BWY244" s="56"/>
      <c r="BWZ244" s="56"/>
      <c r="BXA244" s="56"/>
      <c r="BXB244" s="56"/>
      <c r="BXC244" s="56"/>
      <c r="BXD244" s="56"/>
      <c r="BXE244" s="56"/>
      <c r="BXF244" s="56"/>
      <c r="BXG244" s="56"/>
      <c r="BXH244" s="56"/>
      <c r="BXI244" s="56"/>
      <c r="BXJ244" s="56"/>
      <c r="BXK244" s="56"/>
      <c r="BXL244" s="56"/>
      <c r="BXM244" s="56"/>
      <c r="BXN244" s="56"/>
      <c r="BXO244" s="56"/>
      <c r="BXP244" s="56"/>
      <c r="BXQ244" s="56"/>
      <c r="BXR244" s="56"/>
      <c r="BXS244" s="56"/>
      <c r="BXT244" s="56"/>
      <c r="BXU244" s="56"/>
      <c r="BXV244" s="56"/>
      <c r="BXW244" s="56"/>
      <c r="BXX244" s="56"/>
      <c r="BXY244" s="56"/>
      <c r="BXZ244" s="56"/>
      <c r="BYA244" s="56"/>
      <c r="BYB244" s="56"/>
      <c r="BYC244" s="56"/>
      <c r="BYD244" s="56"/>
      <c r="BYE244" s="56"/>
      <c r="BYF244" s="56"/>
      <c r="BYG244" s="56"/>
      <c r="BYH244" s="56"/>
      <c r="BYI244" s="56"/>
      <c r="BYJ244" s="56"/>
      <c r="BYK244" s="56"/>
      <c r="BYL244" s="56"/>
      <c r="BYM244" s="56"/>
      <c r="BYN244" s="56"/>
      <c r="BYO244" s="56"/>
      <c r="BYP244" s="56"/>
      <c r="BYQ244" s="56"/>
      <c r="BYR244" s="56"/>
      <c r="BYS244" s="56"/>
      <c r="BYT244" s="56"/>
      <c r="BYU244" s="56"/>
      <c r="BYV244" s="56"/>
      <c r="BYW244" s="56"/>
      <c r="BYX244" s="56"/>
      <c r="BYY244" s="56"/>
      <c r="BYZ244" s="56"/>
      <c r="BZA244" s="56"/>
      <c r="BZB244" s="56"/>
      <c r="BZC244" s="56"/>
      <c r="BZD244" s="56"/>
      <c r="BZE244" s="56"/>
      <c r="BZF244" s="56"/>
      <c r="BZG244" s="56"/>
      <c r="BZH244" s="56"/>
      <c r="BZI244" s="56"/>
      <c r="BZJ244" s="56"/>
      <c r="BZK244" s="56"/>
      <c r="BZL244" s="56"/>
      <c r="BZM244" s="56"/>
      <c r="BZN244" s="56"/>
      <c r="BZO244" s="56"/>
      <c r="BZP244" s="56"/>
      <c r="BZQ244" s="56"/>
      <c r="BZR244" s="56"/>
      <c r="BZS244" s="56"/>
      <c r="BZT244" s="56"/>
      <c r="BZU244" s="56"/>
      <c r="BZV244" s="56"/>
      <c r="BZW244" s="56"/>
      <c r="BZX244" s="56"/>
      <c r="BZY244" s="56"/>
      <c r="BZZ244" s="56"/>
      <c r="CAA244" s="56"/>
      <c r="CAB244" s="56"/>
      <c r="CAC244" s="56"/>
      <c r="CAD244" s="56"/>
      <c r="CAE244" s="56"/>
      <c r="CAF244" s="56"/>
      <c r="CAG244" s="56"/>
      <c r="CAH244" s="56"/>
      <c r="CAI244" s="56"/>
      <c r="CAJ244" s="56"/>
      <c r="CAK244" s="56"/>
      <c r="CAL244" s="56"/>
      <c r="CAM244" s="56"/>
      <c r="CAN244" s="56"/>
      <c r="CAO244" s="56"/>
      <c r="CAP244" s="56"/>
      <c r="CAQ244" s="56"/>
      <c r="CAR244" s="56"/>
      <c r="CAS244" s="56"/>
      <c r="CAT244" s="56"/>
      <c r="CAU244" s="56"/>
      <c r="CAV244" s="56"/>
      <c r="CAW244" s="56"/>
      <c r="CAX244" s="56"/>
      <c r="CAY244" s="56"/>
      <c r="CAZ244" s="56"/>
      <c r="CBA244" s="56"/>
      <c r="CBB244" s="56"/>
      <c r="CBC244" s="56"/>
      <c r="CBD244" s="56"/>
      <c r="CBE244" s="56"/>
      <c r="CBF244" s="56"/>
      <c r="CBG244" s="56"/>
      <c r="CBH244" s="56"/>
      <c r="CBI244" s="56"/>
      <c r="CBJ244" s="56"/>
      <c r="CBK244" s="56"/>
      <c r="CBL244" s="56"/>
      <c r="CBM244" s="56"/>
      <c r="CBN244" s="56"/>
      <c r="CBO244" s="56"/>
      <c r="CBP244" s="56"/>
      <c r="CBQ244" s="56"/>
      <c r="CBR244" s="56"/>
      <c r="CBS244" s="56"/>
      <c r="CBT244" s="56"/>
      <c r="CBU244" s="56"/>
      <c r="CBV244" s="56"/>
      <c r="CBW244" s="56"/>
      <c r="CBX244" s="56"/>
      <c r="CBY244" s="56"/>
      <c r="CBZ244" s="56"/>
      <c r="CCA244" s="56"/>
      <c r="CCB244" s="56"/>
      <c r="CCC244" s="56"/>
      <c r="CCD244" s="56"/>
      <c r="CCE244" s="56"/>
      <c r="CCF244" s="56"/>
      <c r="CCG244" s="56"/>
      <c r="CCH244" s="56"/>
      <c r="CCI244" s="56"/>
      <c r="CCJ244" s="56"/>
      <c r="CCK244" s="56"/>
      <c r="CCL244" s="56"/>
      <c r="CCM244" s="56"/>
      <c r="CCN244" s="56"/>
      <c r="CCO244" s="56"/>
      <c r="CCP244" s="56"/>
      <c r="CCQ244" s="56"/>
      <c r="CCR244" s="56"/>
      <c r="CCS244" s="56"/>
      <c r="CCT244" s="56"/>
      <c r="CCU244" s="56"/>
      <c r="CCV244" s="56"/>
      <c r="CCW244" s="56"/>
      <c r="CCX244" s="56"/>
      <c r="CCY244" s="56"/>
      <c r="CCZ244" s="56"/>
      <c r="CDA244" s="56"/>
      <c r="CDB244" s="56"/>
      <c r="CDC244" s="56"/>
      <c r="CDD244" s="56"/>
      <c r="CDE244" s="56"/>
      <c r="CDF244" s="56"/>
      <c r="CDG244" s="56"/>
      <c r="CDH244" s="56"/>
      <c r="CDI244" s="56"/>
      <c r="CDJ244" s="56"/>
      <c r="CDK244" s="56"/>
      <c r="CDL244" s="56"/>
      <c r="CDM244" s="56"/>
      <c r="CDN244" s="56"/>
      <c r="CDO244" s="56"/>
      <c r="CDP244" s="56"/>
      <c r="CDQ244" s="56"/>
      <c r="CDR244" s="56"/>
      <c r="CDS244" s="56"/>
      <c r="CDT244" s="56"/>
      <c r="CDU244" s="56"/>
      <c r="CDV244" s="56"/>
      <c r="CDW244" s="56"/>
      <c r="CDX244" s="56"/>
      <c r="CDY244" s="56"/>
      <c r="CDZ244" s="56"/>
      <c r="CEA244" s="56"/>
      <c r="CEB244" s="56"/>
      <c r="CEC244" s="56"/>
      <c r="CED244" s="56"/>
      <c r="CEE244" s="56"/>
      <c r="CEF244" s="56"/>
      <c r="CEG244" s="56"/>
      <c r="CEH244" s="56"/>
      <c r="CEI244" s="56"/>
      <c r="CEJ244" s="56"/>
      <c r="CEK244" s="56"/>
      <c r="CEL244" s="56"/>
      <c r="CEM244" s="56"/>
      <c r="CEN244" s="56"/>
      <c r="CEO244" s="56"/>
      <c r="CEP244" s="56"/>
      <c r="CEQ244" s="56"/>
      <c r="CER244" s="56"/>
      <c r="CES244" s="56"/>
      <c r="CET244" s="56"/>
      <c r="CEU244" s="56"/>
      <c r="CEV244" s="56"/>
      <c r="CEW244" s="56"/>
      <c r="CEX244" s="56"/>
      <c r="CEY244" s="56"/>
      <c r="CEZ244" s="56"/>
      <c r="CFA244" s="56"/>
      <c r="CFB244" s="56"/>
      <c r="CFC244" s="56"/>
      <c r="CFD244" s="56"/>
      <c r="CFE244" s="56"/>
      <c r="CFF244" s="56"/>
      <c r="CFG244" s="56"/>
      <c r="CFH244" s="56"/>
      <c r="CFI244" s="56"/>
      <c r="CFJ244" s="56"/>
      <c r="CFK244" s="56"/>
      <c r="CFL244" s="56"/>
      <c r="CFM244" s="56"/>
      <c r="CFN244" s="56"/>
      <c r="CFO244" s="56"/>
      <c r="CFP244" s="56"/>
      <c r="CFQ244" s="56"/>
      <c r="CFR244" s="56"/>
      <c r="CFS244" s="56"/>
      <c r="CFT244" s="56"/>
      <c r="CFU244" s="56"/>
      <c r="CFV244" s="56"/>
      <c r="CFW244" s="56"/>
      <c r="CFX244" s="56"/>
      <c r="CFY244" s="56"/>
      <c r="CFZ244" s="56"/>
      <c r="CGA244" s="56"/>
      <c r="CGB244" s="56"/>
      <c r="CGC244" s="56"/>
      <c r="CGD244" s="56"/>
      <c r="CGE244" s="56"/>
      <c r="CGF244" s="56"/>
      <c r="CGG244" s="56"/>
      <c r="CGH244" s="56"/>
      <c r="CGI244" s="56"/>
      <c r="CGJ244" s="56"/>
      <c r="CGK244" s="56"/>
      <c r="CGL244" s="56"/>
      <c r="CGM244" s="56"/>
      <c r="CGN244" s="56"/>
      <c r="CGO244" s="56"/>
      <c r="CGP244" s="56"/>
      <c r="CGQ244" s="56"/>
      <c r="CGR244" s="56"/>
      <c r="CGS244" s="56"/>
      <c r="CGT244" s="56"/>
      <c r="CGU244" s="56"/>
      <c r="CGV244" s="56"/>
      <c r="CGW244" s="56"/>
      <c r="CGX244" s="56"/>
      <c r="CGY244" s="56"/>
      <c r="CGZ244" s="56"/>
      <c r="CHA244" s="56"/>
      <c r="CHB244" s="56"/>
      <c r="CHC244" s="56"/>
      <c r="CHD244" s="56"/>
      <c r="CHE244" s="56"/>
      <c r="CHF244" s="56"/>
      <c r="CHG244" s="56"/>
      <c r="CHH244" s="56"/>
      <c r="CHI244" s="56"/>
      <c r="CHJ244" s="56"/>
      <c r="CHK244" s="56"/>
      <c r="CHL244" s="56"/>
      <c r="CHM244" s="56"/>
      <c r="CHN244" s="56"/>
      <c r="CHO244" s="56"/>
      <c r="CHP244" s="56"/>
      <c r="CHQ244" s="56"/>
      <c r="CHR244" s="56"/>
      <c r="CHS244" s="56"/>
      <c r="CHT244" s="56"/>
      <c r="CHU244" s="56"/>
      <c r="CHV244" s="56"/>
      <c r="CHW244" s="56"/>
      <c r="CHX244" s="56"/>
      <c r="CHY244" s="56"/>
      <c r="CHZ244" s="56"/>
      <c r="CIA244" s="56"/>
      <c r="CIB244" s="56"/>
      <c r="CIC244" s="56"/>
      <c r="CID244" s="56"/>
      <c r="CIE244" s="56"/>
      <c r="CIF244" s="56"/>
      <c r="CIG244" s="56"/>
      <c r="CIH244" s="56"/>
      <c r="CII244" s="56"/>
      <c r="CIJ244" s="56"/>
      <c r="CIK244" s="56"/>
      <c r="CIL244" s="56"/>
      <c r="CIM244" s="56"/>
      <c r="CIN244" s="56"/>
      <c r="CIO244" s="56"/>
      <c r="CIP244" s="56"/>
      <c r="CIQ244" s="56"/>
      <c r="CIR244" s="56"/>
      <c r="CIS244" s="56"/>
      <c r="CIT244" s="56"/>
      <c r="CIU244" s="56"/>
      <c r="CIV244" s="56"/>
      <c r="CIW244" s="56"/>
      <c r="CIX244" s="56"/>
      <c r="CIY244" s="56"/>
      <c r="CIZ244" s="56"/>
      <c r="CJA244" s="56"/>
      <c r="CJB244" s="56"/>
      <c r="CJC244" s="56"/>
      <c r="CJD244" s="56"/>
      <c r="CJE244" s="56"/>
      <c r="CJF244" s="56"/>
      <c r="CJG244" s="56"/>
      <c r="CJH244" s="56"/>
      <c r="CJI244" s="56"/>
      <c r="CJJ244" s="56"/>
      <c r="CJK244" s="56"/>
      <c r="CJL244" s="56"/>
      <c r="CJM244" s="56"/>
      <c r="CJN244" s="56"/>
      <c r="CJO244" s="56"/>
      <c r="CJP244" s="56"/>
      <c r="CJQ244" s="56"/>
      <c r="CJR244" s="56"/>
      <c r="CJS244" s="56"/>
      <c r="CJT244" s="56"/>
      <c r="CJU244" s="56"/>
      <c r="CJV244" s="56"/>
      <c r="CJW244" s="56"/>
      <c r="CJX244" s="56"/>
      <c r="CJY244" s="56"/>
      <c r="CJZ244" s="56"/>
      <c r="CKA244" s="56"/>
      <c r="CKB244" s="56"/>
      <c r="CKC244" s="56"/>
      <c r="CKD244" s="56"/>
      <c r="CKE244" s="56"/>
      <c r="CKF244" s="56"/>
      <c r="CKG244" s="56"/>
      <c r="CKH244" s="56"/>
      <c r="CKI244" s="56"/>
      <c r="CKJ244" s="56"/>
      <c r="CKK244" s="56"/>
      <c r="CKL244" s="56"/>
      <c r="CKM244" s="56"/>
      <c r="CKN244" s="56"/>
      <c r="CKO244" s="56"/>
      <c r="CKP244" s="56"/>
      <c r="CKQ244" s="56"/>
      <c r="CKR244" s="56"/>
      <c r="CKS244" s="56"/>
      <c r="CKT244" s="56"/>
      <c r="CKU244" s="56"/>
      <c r="CKV244" s="56"/>
      <c r="CKW244" s="56"/>
      <c r="CKX244" s="56"/>
      <c r="CKY244" s="56"/>
      <c r="CKZ244" s="56"/>
      <c r="CLA244" s="56"/>
      <c r="CLB244" s="56"/>
      <c r="CLC244" s="56"/>
      <c r="CLD244" s="56"/>
      <c r="CLE244" s="56"/>
      <c r="CLF244" s="56"/>
      <c r="CLG244" s="56"/>
      <c r="CLH244" s="56"/>
      <c r="CLI244" s="56"/>
      <c r="CLJ244" s="56"/>
      <c r="CLK244" s="56"/>
      <c r="CLL244" s="56"/>
      <c r="CLM244" s="56"/>
      <c r="CLN244" s="56"/>
      <c r="CLO244" s="56"/>
      <c r="CLP244" s="56"/>
      <c r="CLQ244" s="56"/>
      <c r="CLR244" s="56"/>
      <c r="CLS244" s="56"/>
      <c r="CLT244" s="56"/>
      <c r="CLU244" s="56"/>
      <c r="CLV244" s="56"/>
      <c r="CLW244" s="56"/>
      <c r="CLX244" s="56"/>
      <c r="CLY244" s="56"/>
      <c r="CLZ244" s="56"/>
      <c r="CMA244" s="56"/>
      <c r="CMB244" s="56"/>
      <c r="CMC244" s="56"/>
      <c r="CMD244" s="56"/>
      <c r="CME244" s="56"/>
      <c r="CMF244" s="56"/>
      <c r="CMG244" s="56"/>
      <c r="CMH244" s="56"/>
      <c r="CMI244" s="56"/>
      <c r="CMJ244" s="56"/>
      <c r="CMK244" s="56"/>
      <c r="CML244" s="56"/>
      <c r="CMM244" s="56"/>
      <c r="CMN244" s="56"/>
      <c r="CMO244" s="56"/>
      <c r="CMP244" s="56"/>
      <c r="CMQ244" s="56"/>
      <c r="CMR244" s="56"/>
      <c r="CMS244" s="56"/>
      <c r="CMT244" s="56"/>
      <c r="CMU244" s="56"/>
      <c r="CMV244" s="56"/>
      <c r="CMW244" s="56"/>
      <c r="CMX244" s="56"/>
      <c r="CMY244" s="56"/>
      <c r="CMZ244" s="56"/>
      <c r="CNA244" s="56"/>
      <c r="CNB244" s="56"/>
      <c r="CNC244" s="56"/>
      <c r="CND244" s="56"/>
      <c r="CNE244" s="56"/>
      <c r="CNF244" s="56"/>
      <c r="CNG244" s="56"/>
      <c r="CNH244" s="56"/>
      <c r="CNI244" s="56"/>
      <c r="CNJ244" s="56"/>
      <c r="CNK244" s="56"/>
      <c r="CNL244" s="56"/>
      <c r="CNM244" s="56"/>
      <c r="CNN244" s="56"/>
      <c r="CNO244" s="56"/>
      <c r="CNP244" s="56"/>
      <c r="CNQ244" s="56"/>
      <c r="CNR244" s="56"/>
      <c r="CNS244" s="56"/>
      <c r="CNT244" s="56"/>
      <c r="CNU244" s="56"/>
      <c r="CNV244" s="56"/>
      <c r="CNW244" s="56"/>
      <c r="CNX244" s="56"/>
      <c r="CNY244" s="56"/>
      <c r="CNZ244" s="56"/>
      <c r="COA244" s="56"/>
      <c r="COB244" s="56"/>
      <c r="COC244" s="56"/>
      <c r="COD244" s="56"/>
      <c r="COE244" s="56"/>
      <c r="COF244" s="56"/>
      <c r="COG244" s="56"/>
      <c r="COH244" s="56"/>
      <c r="COI244" s="56"/>
      <c r="COJ244" s="56"/>
      <c r="COK244" s="56"/>
      <c r="COL244" s="56"/>
      <c r="COM244" s="56"/>
      <c r="CON244" s="56"/>
      <c r="COO244" s="56"/>
      <c r="COP244" s="56"/>
      <c r="COQ244" s="56"/>
      <c r="COR244" s="56"/>
      <c r="COS244" s="56"/>
      <c r="COT244" s="56"/>
      <c r="COU244" s="56"/>
      <c r="COV244" s="56"/>
      <c r="COW244" s="56"/>
      <c r="COX244" s="56"/>
      <c r="COY244" s="56"/>
      <c r="COZ244" s="56"/>
      <c r="CPA244" s="56"/>
      <c r="CPB244" s="56"/>
      <c r="CPC244" s="56"/>
      <c r="CPD244" s="56"/>
      <c r="CPE244" s="56"/>
      <c r="CPF244" s="56"/>
      <c r="CPG244" s="56"/>
      <c r="CPH244" s="56"/>
      <c r="CPI244" s="56"/>
      <c r="CPJ244" s="56"/>
      <c r="CPK244" s="56"/>
      <c r="CPL244" s="56"/>
      <c r="CPM244" s="56"/>
      <c r="CPN244" s="56"/>
      <c r="CPO244" s="56"/>
      <c r="CPP244" s="56"/>
      <c r="CPQ244" s="56"/>
      <c r="CPR244" s="56"/>
      <c r="CPS244" s="56"/>
      <c r="CPT244" s="56"/>
      <c r="CPU244" s="56"/>
      <c r="CPV244" s="56"/>
      <c r="CPW244" s="56"/>
      <c r="CPX244" s="56"/>
      <c r="CPY244" s="56"/>
      <c r="CPZ244" s="56"/>
      <c r="CQA244" s="56"/>
      <c r="CQB244" s="56"/>
      <c r="CQC244" s="56"/>
      <c r="CQD244" s="56"/>
      <c r="CQE244" s="56"/>
      <c r="CQF244" s="56"/>
      <c r="CQG244" s="56"/>
      <c r="CQH244" s="56"/>
      <c r="CQI244" s="56"/>
      <c r="CQJ244" s="56"/>
      <c r="CQK244" s="56"/>
      <c r="CQL244" s="56"/>
      <c r="CQM244" s="56"/>
      <c r="CQN244" s="56"/>
      <c r="CQO244" s="56"/>
      <c r="CQP244" s="56"/>
      <c r="CQQ244" s="56"/>
      <c r="CQR244" s="56"/>
      <c r="CQS244" s="56"/>
      <c r="CQT244" s="56"/>
      <c r="CQU244" s="56"/>
      <c r="CQV244" s="56"/>
      <c r="CQW244" s="56"/>
      <c r="CQX244" s="56"/>
      <c r="CQY244" s="56"/>
      <c r="CQZ244" s="56"/>
      <c r="CRA244" s="56"/>
      <c r="CRB244" s="56"/>
      <c r="CRC244" s="56"/>
      <c r="CRD244" s="56"/>
      <c r="CRE244" s="56"/>
      <c r="CRF244" s="56"/>
      <c r="CRG244" s="56"/>
      <c r="CRH244" s="56"/>
      <c r="CRI244" s="56"/>
      <c r="CRJ244" s="56"/>
      <c r="CRK244" s="56"/>
      <c r="CRL244" s="56"/>
      <c r="CRM244" s="56"/>
      <c r="CRN244" s="56"/>
      <c r="CRO244" s="56"/>
      <c r="CRP244" s="56"/>
      <c r="CRQ244" s="56"/>
      <c r="CRR244" s="56"/>
      <c r="CRS244" s="56"/>
      <c r="CRT244" s="56"/>
      <c r="CRU244" s="56"/>
      <c r="CRV244" s="56"/>
      <c r="CRW244" s="56"/>
      <c r="CRX244" s="56"/>
      <c r="CRY244" s="56"/>
      <c r="CRZ244" s="56"/>
      <c r="CSA244" s="56"/>
      <c r="CSB244" s="56"/>
      <c r="CSC244" s="56"/>
      <c r="CSD244" s="56"/>
      <c r="CSE244" s="56"/>
      <c r="CSF244" s="56"/>
      <c r="CSG244" s="56"/>
      <c r="CSH244" s="56"/>
      <c r="CSI244" s="56"/>
      <c r="CSJ244" s="56"/>
      <c r="CSK244" s="56"/>
      <c r="CSL244" s="56"/>
      <c r="CSM244" s="56"/>
      <c r="CSN244" s="56"/>
      <c r="CSO244" s="56"/>
      <c r="CSP244" s="56"/>
      <c r="CSQ244" s="56"/>
      <c r="CSR244" s="56"/>
      <c r="CSS244" s="56"/>
      <c r="CST244" s="56"/>
      <c r="CSU244" s="56"/>
      <c r="CSV244" s="56"/>
      <c r="CSW244" s="56"/>
      <c r="CSX244" s="56"/>
      <c r="CSY244" s="56"/>
      <c r="CSZ244" s="56"/>
      <c r="CTA244" s="56"/>
      <c r="CTB244" s="56"/>
      <c r="CTC244" s="56"/>
      <c r="CTD244" s="56"/>
      <c r="CTE244" s="56"/>
      <c r="CTF244" s="56"/>
      <c r="CTG244" s="56"/>
      <c r="CTH244" s="56"/>
      <c r="CTI244" s="56"/>
      <c r="CTJ244" s="56"/>
      <c r="CTK244" s="56"/>
      <c r="CTL244" s="56"/>
      <c r="CTM244" s="56"/>
      <c r="CTN244" s="56"/>
      <c r="CTO244" s="56"/>
      <c r="CTP244" s="56"/>
      <c r="CTQ244" s="56"/>
      <c r="CTR244" s="56"/>
      <c r="CTS244" s="56"/>
      <c r="CTT244" s="56"/>
      <c r="CTU244" s="56"/>
      <c r="CTV244" s="56"/>
      <c r="CTW244" s="56"/>
      <c r="CTX244" s="56"/>
      <c r="CTY244" s="56"/>
      <c r="CTZ244" s="56"/>
      <c r="CUA244" s="56"/>
      <c r="CUB244" s="56"/>
      <c r="CUC244" s="56"/>
      <c r="CUD244" s="56"/>
      <c r="CUE244" s="56"/>
      <c r="CUF244" s="56"/>
      <c r="CUG244" s="56"/>
      <c r="CUH244" s="56"/>
      <c r="CUI244" s="56"/>
      <c r="CUJ244" s="56"/>
      <c r="CUK244" s="56"/>
      <c r="CUL244" s="56"/>
      <c r="CUM244" s="56"/>
      <c r="CUN244" s="56"/>
      <c r="CUO244" s="56"/>
      <c r="CUP244" s="56"/>
      <c r="CUQ244" s="56"/>
      <c r="CUR244" s="56"/>
      <c r="CUS244" s="56"/>
      <c r="CUT244" s="56"/>
      <c r="CUU244" s="56"/>
      <c r="CUV244" s="56"/>
      <c r="CUW244" s="56"/>
      <c r="CUX244" s="56"/>
      <c r="CUY244" s="56"/>
      <c r="CUZ244" s="56"/>
      <c r="CVA244" s="56"/>
      <c r="CVB244" s="56"/>
      <c r="CVC244" s="56"/>
      <c r="CVD244" s="56"/>
      <c r="CVE244" s="56"/>
      <c r="CVF244" s="56"/>
      <c r="CVG244" s="56"/>
      <c r="CVH244" s="56"/>
      <c r="CVI244" s="56"/>
      <c r="CVJ244" s="56"/>
      <c r="CVK244" s="56"/>
      <c r="CVL244" s="56"/>
      <c r="CVM244" s="56"/>
      <c r="CVN244" s="56"/>
      <c r="CVO244" s="56"/>
      <c r="CVP244" s="56"/>
      <c r="CVQ244" s="56"/>
      <c r="CVR244" s="56"/>
      <c r="CVS244" s="56"/>
      <c r="CVT244" s="56"/>
      <c r="CVU244" s="56"/>
      <c r="CVV244" s="56"/>
      <c r="CVW244" s="56"/>
      <c r="CVX244" s="56"/>
      <c r="CVY244" s="56"/>
      <c r="CVZ244" s="56"/>
      <c r="CWA244" s="56"/>
      <c r="CWB244" s="56"/>
      <c r="CWC244" s="56"/>
      <c r="CWD244" s="56"/>
      <c r="CWE244" s="56"/>
      <c r="CWF244" s="56"/>
      <c r="CWG244" s="56"/>
      <c r="CWH244" s="56"/>
      <c r="CWI244" s="56"/>
      <c r="CWJ244" s="56"/>
      <c r="CWK244" s="56"/>
      <c r="CWL244" s="56"/>
      <c r="CWM244" s="56"/>
      <c r="CWN244" s="56"/>
      <c r="CWO244" s="56"/>
      <c r="CWP244" s="56"/>
      <c r="CWQ244" s="56"/>
      <c r="CWR244" s="56"/>
      <c r="CWS244" s="56"/>
      <c r="CWT244" s="56"/>
      <c r="CWU244" s="56"/>
      <c r="CWV244" s="56"/>
      <c r="CWW244" s="56"/>
      <c r="CWX244" s="56"/>
      <c r="CWY244" s="56"/>
      <c r="CWZ244" s="56"/>
      <c r="CXA244" s="56"/>
      <c r="CXB244" s="56"/>
      <c r="CXC244" s="56"/>
      <c r="CXD244" s="56"/>
      <c r="CXE244" s="56"/>
      <c r="CXF244" s="56"/>
      <c r="CXG244" s="56"/>
      <c r="CXH244" s="56"/>
      <c r="CXI244" s="56"/>
      <c r="CXJ244" s="56"/>
      <c r="CXK244" s="56"/>
      <c r="CXL244" s="56"/>
      <c r="CXM244" s="56"/>
      <c r="CXN244" s="56"/>
      <c r="CXO244" s="56"/>
      <c r="CXP244" s="56"/>
      <c r="CXQ244" s="56"/>
      <c r="CXR244" s="56"/>
      <c r="CXS244" s="56"/>
      <c r="CXT244" s="56"/>
      <c r="CXU244" s="56"/>
      <c r="CXV244" s="56"/>
      <c r="CXW244" s="56"/>
      <c r="CXX244" s="56"/>
      <c r="CXY244" s="56"/>
      <c r="CXZ244" s="56"/>
      <c r="CYA244" s="56"/>
      <c r="CYB244" s="56"/>
      <c r="CYC244" s="56"/>
      <c r="CYD244" s="56"/>
      <c r="CYE244" s="56"/>
      <c r="CYF244" s="56"/>
      <c r="CYG244" s="56"/>
      <c r="CYH244" s="56"/>
      <c r="CYI244" s="56"/>
      <c r="CYJ244" s="56"/>
      <c r="CYK244" s="56"/>
      <c r="CYL244" s="56"/>
      <c r="CYM244" s="56"/>
      <c r="CYN244" s="56"/>
      <c r="CYO244" s="56"/>
      <c r="CYP244" s="56"/>
      <c r="CYQ244" s="56"/>
      <c r="CYR244" s="56"/>
      <c r="CYS244" s="56"/>
      <c r="CYT244" s="56"/>
      <c r="CYU244" s="56"/>
      <c r="CYV244" s="56"/>
      <c r="CYW244" s="56"/>
      <c r="CYX244" s="56"/>
      <c r="CYY244" s="56"/>
      <c r="CYZ244" s="56"/>
      <c r="CZA244" s="56"/>
      <c r="CZB244" s="56"/>
      <c r="CZC244" s="56"/>
      <c r="CZD244" s="56"/>
      <c r="CZE244" s="56"/>
      <c r="CZF244" s="56"/>
      <c r="CZG244" s="56"/>
      <c r="CZH244" s="56"/>
      <c r="CZI244" s="56"/>
      <c r="CZJ244" s="56"/>
      <c r="CZK244" s="56"/>
      <c r="CZL244" s="56"/>
      <c r="CZM244" s="56"/>
      <c r="CZN244" s="56"/>
      <c r="CZO244" s="56"/>
      <c r="CZP244" s="56"/>
      <c r="CZQ244" s="56"/>
      <c r="CZR244" s="56"/>
      <c r="CZS244" s="56"/>
      <c r="CZT244" s="56"/>
      <c r="CZU244" s="56"/>
      <c r="CZV244" s="56"/>
      <c r="CZW244" s="56"/>
      <c r="CZX244" s="56"/>
      <c r="CZY244" s="56"/>
      <c r="CZZ244" s="56"/>
      <c r="DAA244" s="56"/>
      <c r="DAB244" s="56"/>
      <c r="DAC244" s="56"/>
      <c r="DAD244" s="56"/>
      <c r="DAE244" s="56"/>
      <c r="DAF244" s="56"/>
      <c r="DAG244" s="56"/>
      <c r="DAH244" s="56"/>
      <c r="DAI244" s="56"/>
      <c r="DAJ244" s="56"/>
      <c r="DAK244" s="56"/>
      <c r="DAL244" s="56"/>
      <c r="DAM244" s="56"/>
      <c r="DAN244" s="56"/>
      <c r="DAO244" s="56"/>
      <c r="DAP244" s="56"/>
      <c r="DAQ244" s="56"/>
      <c r="DAR244" s="56"/>
      <c r="DAS244" s="56"/>
      <c r="DAT244" s="56"/>
      <c r="DAU244" s="56"/>
      <c r="DAV244" s="56"/>
      <c r="DAW244" s="56"/>
      <c r="DAX244" s="56"/>
      <c r="DAY244" s="56"/>
      <c r="DAZ244" s="56"/>
      <c r="DBA244" s="56"/>
      <c r="DBB244" s="56"/>
      <c r="DBC244" s="56"/>
      <c r="DBD244" s="56"/>
      <c r="DBE244" s="56"/>
      <c r="DBF244" s="56"/>
      <c r="DBG244" s="56"/>
      <c r="DBH244" s="56"/>
      <c r="DBI244" s="56"/>
      <c r="DBJ244" s="56"/>
      <c r="DBK244" s="56"/>
      <c r="DBL244" s="56"/>
      <c r="DBM244" s="56"/>
      <c r="DBN244" s="56"/>
      <c r="DBO244" s="56"/>
      <c r="DBP244" s="56"/>
      <c r="DBQ244" s="56"/>
      <c r="DBR244" s="56"/>
      <c r="DBS244" s="56"/>
      <c r="DBT244" s="56"/>
      <c r="DBU244" s="56"/>
      <c r="DBV244" s="56"/>
      <c r="DBW244" s="56"/>
      <c r="DBX244" s="56"/>
      <c r="DBY244" s="56"/>
      <c r="DBZ244" s="56"/>
      <c r="DCA244" s="56"/>
      <c r="DCB244" s="56"/>
      <c r="DCC244" s="56"/>
      <c r="DCD244" s="56"/>
      <c r="DCE244" s="56"/>
      <c r="DCF244" s="56"/>
      <c r="DCG244" s="56"/>
      <c r="DCH244" s="56"/>
      <c r="DCI244" s="56"/>
      <c r="DCJ244" s="56"/>
      <c r="DCK244" s="56"/>
      <c r="DCL244" s="56"/>
      <c r="DCM244" s="56"/>
      <c r="DCN244" s="56"/>
      <c r="DCO244" s="56"/>
      <c r="DCP244" s="56"/>
      <c r="DCQ244" s="56"/>
      <c r="DCR244" s="56"/>
      <c r="DCS244" s="56"/>
      <c r="DCT244" s="56"/>
      <c r="DCU244" s="56"/>
      <c r="DCV244" s="56"/>
      <c r="DCW244" s="56"/>
      <c r="DCX244" s="56"/>
      <c r="DCY244" s="56"/>
      <c r="DCZ244" s="56"/>
      <c r="DDA244" s="56"/>
      <c r="DDB244" s="56"/>
      <c r="DDC244" s="56"/>
      <c r="DDD244" s="56"/>
      <c r="DDE244" s="56"/>
      <c r="DDF244" s="56"/>
      <c r="DDG244" s="56"/>
      <c r="DDH244" s="56"/>
      <c r="DDI244" s="56"/>
      <c r="DDJ244" s="56"/>
      <c r="DDK244" s="56"/>
      <c r="DDL244" s="56"/>
      <c r="DDM244" s="56"/>
      <c r="DDN244" s="56"/>
      <c r="DDO244" s="56"/>
      <c r="DDP244" s="56"/>
      <c r="DDQ244" s="56"/>
      <c r="DDR244" s="56"/>
      <c r="DDS244" s="56"/>
      <c r="DDT244" s="56"/>
      <c r="DDU244" s="56"/>
      <c r="DDV244" s="56"/>
      <c r="DDW244" s="56"/>
      <c r="DDX244" s="56"/>
      <c r="DDY244" s="56"/>
      <c r="DDZ244" s="56"/>
      <c r="DEA244" s="56"/>
      <c r="DEB244" s="56"/>
      <c r="DEC244" s="56"/>
      <c r="DED244" s="56"/>
      <c r="DEE244" s="56"/>
      <c r="DEF244" s="56"/>
      <c r="DEG244" s="56"/>
      <c r="DEH244" s="56"/>
      <c r="DEI244" s="56"/>
      <c r="DEJ244" s="56"/>
      <c r="DEK244" s="56"/>
      <c r="DEL244" s="56"/>
      <c r="DEM244" s="56"/>
      <c r="DEN244" s="56"/>
      <c r="DEO244" s="56"/>
      <c r="DEP244" s="56"/>
      <c r="DEQ244" s="56"/>
      <c r="DER244" s="56"/>
      <c r="DES244" s="56"/>
      <c r="DET244" s="56"/>
      <c r="DEU244" s="56"/>
      <c r="DEV244" s="56"/>
      <c r="DEW244" s="56"/>
      <c r="DEX244" s="56"/>
      <c r="DEY244" s="56"/>
      <c r="DEZ244" s="56"/>
      <c r="DFA244" s="56"/>
      <c r="DFB244" s="56"/>
      <c r="DFC244" s="56"/>
      <c r="DFD244" s="56"/>
      <c r="DFE244" s="56"/>
      <c r="DFF244" s="56"/>
      <c r="DFG244" s="56"/>
      <c r="DFH244" s="56"/>
      <c r="DFI244" s="56"/>
      <c r="DFJ244" s="56"/>
      <c r="DFK244" s="56"/>
      <c r="DFL244" s="56"/>
      <c r="DFM244" s="56"/>
      <c r="DFN244" s="56"/>
      <c r="DFO244" s="56"/>
      <c r="DFP244" s="56"/>
      <c r="DFQ244" s="56"/>
      <c r="DFR244" s="56"/>
      <c r="DFS244" s="56"/>
      <c r="DFT244" s="56"/>
      <c r="DFU244" s="56"/>
      <c r="DFV244" s="56"/>
      <c r="DFW244" s="56"/>
      <c r="DFX244" s="56"/>
      <c r="DFY244" s="56"/>
      <c r="DFZ244" s="56"/>
      <c r="DGA244" s="56"/>
      <c r="DGB244" s="56"/>
      <c r="DGC244" s="56"/>
      <c r="DGD244" s="56"/>
      <c r="DGE244" s="56"/>
      <c r="DGF244" s="56"/>
      <c r="DGG244" s="56"/>
      <c r="DGH244" s="56"/>
      <c r="DGI244" s="56"/>
      <c r="DGJ244" s="56"/>
      <c r="DGK244" s="56"/>
      <c r="DGL244" s="56"/>
      <c r="DGM244" s="56"/>
      <c r="DGN244" s="56"/>
      <c r="DGO244" s="56"/>
      <c r="DGP244" s="56"/>
      <c r="DGQ244" s="56"/>
      <c r="DGR244" s="56"/>
      <c r="DGS244" s="56"/>
      <c r="DGT244" s="56"/>
      <c r="DGU244" s="56"/>
      <c r="DGV244" s="56"/>
      <c r="DGW244" s="56"/>
      <c r="DGX244" s="56"/>
      <c r="DGY244" s="56"/>
      <c r="DGZ244" s="56"/>
      <c r="DHA244" s="56"/>
      <c r="DHB244" s="56"/>
      <c r="DHC244" s="56"/>
      <c r="DHD244" s="56"/>
      <c r="DHE244" s="56"/>
      <c r="DHF244" s="56"/>
      <c r="DHG244" s="56"/>
      <c r="DHH244" s="56"/>
      <c r="DHI244" s="56"/>
      <c r="DHJ244" s="56"/>
      <c r="DHK244" s="56"/>
      <c r="DHL244" s="56"/>
      <c r="DHM244" s="56"/>
      <c r="DHN244" s="56"/>
      <c r="DHO244" s="56"/>
      <c r="DHP244" s="56"/>
      <c r="DHQ244" s="56"/>
      <c r="DHR244" s="56"/>
      <c r="DHS244" s="56"/>
      <c r="DHT244" s="56"/>
      <c r="DHU244" s="56"/>
      <c r="DHV244" s="56"/>
      <c r="DHW244" s="56"/>
      <c r="DHX244" s="56"/>
      <c r="DHY244" s="56"/>
      <c r="DHZ244" s="56"/>
      <c r="DIA244" s="56"/>
      <c r="DIB244" s="56"/>
      <c r="DIC244" s="56"/>
      <c r="DID244" s="56"/>
      <c r="DIE244" s="56"/>
      <c r="DIF244" s="56"/>
      <c r="DIG244" s="56"/>
      <c r="DIH244" s="56"/>
      <c r="DII244" s="56"/>
      <c r="DIJ244" s="56"/>
      <c r="DIK244" s="56"/>
      <c r="DIL244" s="56"/>
      <c r="DIM244" s="56"/>
      <c r="DIN244" s="56"/>
      <c r="DIO244" s="56"/>
      <c r="DIP244" s="56"/>
      <c r="DIQ244" s="56"/>
      <c r="DIR244" s="56"/>
      <c r="DIS244" s="56"/>
      <c r="DIT244" s="56"/>
      <c r="DIU244" s="56"/>
      <c r="DIV244" s="56"/>
      <c r="DIW244" s="56"/>
      <c r="DIX244" s="56"/>
      <c r="DIY244" s="56"/>
      <c r="DIZ244" s="56"/>
      <c r="DJA244" s="56"/>
      <c r="DJB244" s="56"/>
      <c r="DJC244" s="56"/>
      <c r="DJD244" s="56"/>
      <c r="DJE244" s="56"/>
      <c r="DJF244" s="56"/>
      <c r="DJG244" s="56"/>
      <c r="DJH244" s="56"/>
      <c r="DJI244" s="56"/>
      <c r="DJJ244" s="56"/>
      <c r="DJK244" s="56"/>
      <c r="DJL244" s="56"/>
      <c r="DJM244" s="56"/>
      <c r="DJN244" s="56"/>
      <c r="DJO244" s="56"/>
      <c r="DJP244" s="56"/>
      <c r="DJQ244" s="56"/>
      <c r="DJR244" s="56"/>
      <c r="DJS244" s="56"/>
      <c r="DJT244" s="56"/>
      <c r="DJU244" s="56"/>
      <c r="DJV244" s="56"/>
      <c r="DJW244" s="56"/>
      <c r="DJX244" s="56"/>
      <c r="DJY244" s="56"/>
      <c r="DJZ244" s="56"/>
      <c r="DKA244" s="56"/>
      <c r="DKB244" s="56"/>
      <c r="DKC244" s="56"/>
      <c r="DKD244" s="56"/>
      <c r="DKE244" s="56"/>
      <c r="DKF244" s="56"/>
      <c r="DKG244" s="56"/>
      <c r="DKH244" s="56"/>
      <c r="DKI244" s="56"/>
      <c r="DKJ244" s="56"/>
      <c r="DKK244" s="56"/>
      <c r="DKL244" s="56"/>
      <c r="DKM244" s="56"/>
      <c r="DKN244" s="56"/>
      <c r="DKO244" s="56"/>
      <c r="DKP244" s="56"/>
      <c r="DKQ244" s="56"/>
      <c r="DKR244" s="56"/>
      <c r="DKS244" s="56"/>
      <c r="DKT244" s="56"/>
      <c r="DKU244" s="56"/>
      <c r="DKV244" s="56"/>
      <c r="DKW244" s="56"/>
      <c r="DKX244" s="56"/>
      <c r="DKY244" s="56"/>
      <c r="DKZ244" s="56"/>
      <c r="DLA244" s="56"/>
      <c r="DLB244" s="56"/>
      <c r="DLC244" s="56"/>
      <c r="DLD244" s="56"/>
      <c r="DLE244" s="56"/>
      <c r="DLF244" s="56"/>
      <c r="DLG244" s="56"/>
      <c r="DLH244" s="56"/>
      <c r="DLI244" s="56"/>
      <c r="DLJ244" s="56"/>
      <c r="DLK244" s="56"/>
      <c r="DLL244" s="56"/>
      <c r="DLM244" s="56"/>
      <c r="DLN244" s="56"/>
      <c r="DLO244" s="56"/>
      <c r="DLP244" s="56"/>
      <c r="DLQ244" s="56"/>
      <c r="DLR244" s="56"/>
      <c r="DLS244" s="56"/>
      <c r="DLT244" s="56"/>
      <c r="DLU244" s="56"/>
      <c r="DLV244" s="56"/>
      <c r="DLW244" s="56"/>
      <c r="DLX244" s="56"/>
      <c r="DLY244" s="56"/>
      <c r="DLZ244" s="56"/>
      <c r="DMA244" s="56"/>
      <c r="DMB244" s="56"/>
      <c r="DMC244" s="56"/>
      <c r="DMD244" s="56"/>
      <c r="DME244" s="56"/>
      <c r="DMF244" s="56"/>
      <c r="DMG244" s="56"/>
      <c r="DMH244" s="56"/>
      <c r="DMI244" s="56"/>
      <c r="DMJ244" s="56"/>
      <c r="DMK244" s="56"/>
      <c r="DML244" s="56"/>
      <c r="DMM244" s="56"/>
      <c r="DMN244" s="56"/>
      <c r="DMO244" s="56"/>
      <c r="DMP244" s="56"/>
      <c r="DMQ244" s="56"/>
      <c r="DMR244" s="56"/>
      <c r="DMS244" s="56"/>
      <c r="DMT244" s="56"/>
      <c r="DMU244" s="56"/>
      <c r="DMV244" s="56"/>
      <c r="DMW244" s="56"/>
      <c r="DMX244" s="56"/>
      <c r="DMY244" s="56"/>
      <c r="DMZ244" s="56"/>
      <c r="DNA244" s="56"/>
      <c r="DNB244" s="56"/>
      <c r="DNC244" s="56"/>
      <c r="DND244" s="56"/>
      <c r="DNE244" s="56"/>
      <c r="DNF244" s="56"/>
      <c r="DNG244" s="56"/>
      <c r="DNH244" s="56"/>
      <c r="DNI244" s="56"/>
      <c r="DNJ244" s="56"/>
      <c r="DNK244" s="56"/>
      <c r="DNL244" s="56"/>
      <c r="DNM244" s="56"/>
      <c r="DNN244" s="56"/>
      <c r="DNO244" s="56"/>
      <c r="DNP244" s="56"/>
      <c r="DNQ244" s="56"/>
      <c r="DNR244" s="56"/>
      <c r="DNS244" s="56"/>
      <c r="DNT244" s="56"/>
      <c r="DNU244" s="56"/>
      <c r="DNV244" s="56"/>
      <c r="DNW244" s="56"/>
      <c r="DNX244" s="56"/>
      <c r="DNY244" s="56"/>
      <c r="DNZ244" s="56"/>
      <c r="DOA244" s="56"/>
      <c r="DOB244" s="56"/>
      <c r="DOC244" s="56"/>
      <c r="DOD244" s="56"/>
      <c r="DOE244" s="56"/>
      <c r="DOF244" s="56"/>
      <c r="DOG244" s="56"/>
      <c r="DOH244" s="56"/>
      <c r="DOI244" s="56"/>
      <c r="DOJ244" s="56"/>
      <c r="DOK244" s="56"/>
      <c r="DOL244" s="56"/>
      <c r="DOM244" s="56"/>
      <c r="DON244" s="56"/>
      <c r="DOO244" s="56"/>
      <c r="DOP244" s="56"/>
      <c r="DOQ244" s="56"/>
      <c r="DOR244" s="56"/>
      <c r="DOS244" s="56"/>
      <c r="DOT244" s="56"/>
      <c r="DOU244" s="56"/>
      <c r="DOV244" s="56"/>
      <c r="DOW244" s="56"/>
      <c r="DOX244" s="56"/>
      <c r="DOY244" s="56"/>
      <c r="DOZ244" s="56"/>
      <c r="DPA244" s="56"/>
      <c r="DPB244" s="56"/>
      <c r="DPC244" s="56"/>
      <c r="DPD244" s="56"/>
      <c r="DPE244" s="56"/>
      <c r="DPF244" s="56"/>
      <c r="DPG244" s="56"/>
      <c r="DPH244" s="56"/>
      <c r="DPI244" s="56"/>
      <c r="DPJ244" s="56"/>
      <c r="DPK244" s="56"/>
      <c r="DPL244" s="56"/>
      <c r="DPM244" s="56"/>
      <c r="DPN244" s="56"/>
      <c r="DPO244" s="56"/>
      <c r="DPP244" s="56"/>
      <c r="DPQ244" s="56"/>
      <c r="DPR244" s="56"/>
      <c r="DPS244" s="56"/>
      <c r="DPT244" s="56"/>
      <c r="DPU244" s="56"/>
      <c r="DPV244" s="56"/>
      <c r="DPW244" s="56"/>
      <c r="DPX244" s="56"/>
      <c r="DPY244" s="56"/>
      <c r="DPZ244" s="56"/>
      <c r="DQA244" s="56"/>
      <c r="DQB244" s="56"/>
      <c r="DQC244" s="56"/>
      <c r="DQD244" s="56"/>
      <c r="DQE244" s="56"/>
      <c r="DQF244" s="56"/>
      <c r="DQG244" s="56"/>
      <c r="DQH244" s="56"/>
      <c r="DQI244" s="56"/>
      <c r="DQJ244" s="56"/>
      <c r="DQK244" s="56"/>
      <c r="DQL244" s="56"/>
      <c r="DQM244" s="56"/>
      <c r="DQN244" s="56"/>
      <c r="DQO244" s="56"/>
      <c r="DQP244" s="56"/>
      <c r="DQQ244" s="56"/>
      <c r="DQR244" s="56"/>
      <c r="DQS244" s="56"/>
      <c r="DQT244" s="56"/>
      <c r="DQU244" s="56"/>
      <c r="DQV244" s="56"/>
      <c r="DQW244" s="56"/>
      <c r="DQX244" s="56"/>
      <c r="DQY244" s="56"/>
      <c r="DQZ244" s="56"/>
      <c r="DRA244" s="56"/>
      <c r="DRB244" s="56"/>
      <c r="DRC244" s="56"/>
      <c r="DRD244" s="56"/>
      <c r="DRE244" s="56"/>
      <c r="DRF244" s="56"/>
      <c r="DRG244" s="56"/>
      <c r="DRH244" s="56"/>
      <c r="DRI244" s="56"/>
      <c r="DRJ244" s="56"/>
      <c r="DRK244" s="56"/>
      <c r="DRL244" s="56"/>
      <c r="DRM244" s="56"/>
      <c r="DRN244" s="56"/>
      <c r="DRO244" s="56"/>
      <c r="DRP244" s="56"/>
      <c r="DRQ244" s="56"/>
      <c r="DRR244" s="56"/>
      <c r="DRS244" s="56"/>
      <c r="DRT244" s="56"/>
      <c r="DRU244" s="56"/>
      <c r="DRV244" s="56"/>
      <c r="DRW244" s="56"/>
      <c r="DRX244" s="56"/>
      <c r="DRY244" s="56"/>
      <c r="DRZ244" s="56"/>
      <c r="DSA244" s="56"/>
      <c r="DSB244" s="56"/>
      <c r="DSC244" s="56"/>
      <c r="DSD244" s="56"/>
      <c r="DSE244" s="56"/>
      <c r="DSF244" s="56"/>
      <c r="DSG244" s="56"/>
      <c r="DSH244" s="56"/>
      <c r="DSI244" s="56"/>
      <c r="DSJ244" s="56"/>
      <c r="DSK244" s="56"/>
      <c r="DSL244" s="56"/>
      <c r="DSM244" s="56"/>
      <c r="DSN244" s="56"/>
      <c r="DSO244" s="56"/>
      <c r="DSP244" s="56"/>
      <c r="DSQ244" s="56"/>
      <c r="DSR244" s="56"/>
      <c r="DSS244" s="56"/>
      <c r="DST244" s="56"/>
      <c r="DSU244" s="56"/>
      <c r="DSV244" s="56"/>
      <c r="DSW244" s="56"/>
      <c r="DSX244" s="56"/>
      <c r="DSY244" s="56"/>
      <c r="DSZ244" s="56"/>
      <c r="DTA244" s="56"/>
      <c r="DTB244" s="56"/>
      <c r="DTC244" s="56"/>
      <c r="DTD244" s="56"/>
      <c r="DTE244" s="56"/>
      <c r="DTF244" s="56"/>
      <c r="DTG244" s="56"/>
      <c r="DTH244" s="56"/>
      <c r="DTI244" s="56"/>
      <c r="DTJ244" s="56"/>
      <c r="DTK244" s="56"/>
      <c r="DTL244" s="56"/>
      <c r="DTM244" s="56"/>
      <c r="DTN244" s="56"/>
      <c r="DTO244" s="56"/>
      <c r="DTP244" s="56"/>
      <c r="DTQ244" s="56"/>
      <c r="DTR244" s="56"/>
      <c r="DTS244" s="56"/>
      <c r="DTT244" s="56"/>
      <c r="DTU244" s="56"/>
      <c r="DTV244" s="56"/>
      <c r="DTW244" s="56"/>
      <c r="DTX244" s="56"/>
      <c r="DTY244" s="56"/>
      <c r="DTZ244" s="56"/>
      <c r="DUA244" s="56"/>
      <c r="DUB244" s="56"/>
      <c r="DUC244" s="56"/>
      <c r="DUD244" s="56"/>
      <c r="DUE244" s="56"/>
      <c r="DUF244" s="56"/>
      <c r="DUG244" s="56"/>
      <c r="DUH244" s="56"/>
      <c r="DUI244" s="56"/>
      <c r="DUJ244" s="56"/>
      <c r="DUK244" s="56"/>
      <c r="DUL244" s="56"/>
      <c r="DUM244" s="56"/>
      <c r="DUN244" s="56"/>
      <c r="DUO244" s="56"/>
      <c r="DUP244" s="56"/>
      <c r="DUQ244" s="56"/>
      <c r="DUR244" s="56"/>
      <c r="DUS244" s="56"/>
      <c r="DUT244" s="56"/>
      <c r="DUU244" s="56"/>
      <c r="DUV244" s="56"/>
      <c r="DUW244" s="56"/>
      <c r="DUX244" s="56"/>
      <c r="DUY244" s="56"/>
      <c r="DUZ244" s="56"/>
      <c r="DVA244" s="56"/>
      <c r="DVB244" s="56"/>
      <c r="DVC244" s="56"/>
      <c r="DVD244" s="56"/>
      <c r="DVE244" s="56"/>
      <c r="DVF244" s="56"/>
      <c r="DVG244" s="56"/>
      <c r="DVH244" s="56"/>
      <c r="DVI244" s="56"/>
      <c r="DVJ244" s="56"/>
      <c r="DVK244" s="56"/>
      <c r="DVL244" s="56"/>
      <c r="DVM244" s="56"/>
      <c r="DVN244" s="56"/>
      <c r="DVO244" s="56"/>
      <c r="DVP244" s="56"/>
      <c r="DVQ244" s="56"/>
      <c r="DVR244" s="56"/>
      <c r="DVS244" s="56"/>
      <c r="DVT244" s="56"/>
      <c r="DVU244" s="56"/>
      <c r="DVV244" s="56"/>
      <c r="DVW244" s="56"/>
      <c r="DVX244" s="56"/>
      <c r="DVY244" s="56"/>
      <c r="DVZ244" s="56"/>
      <c r="DWA244" s="56"/>
      <c r="DWB244" s="56"/>
      <c r="DWC244" s="56"/>
      <c r="DWD244" s="56"/>
      <c r="DWE244" s="56"/>
      <c r="DWF244" s="56"/>
      <c r="DWG244" s="56"/>
      <c r="DWH244" s="56"/>
      <c r="DWI244" s="56"/>
      <c r="DWJ244" s="56"/>
      <c r="DWK244" s="56"/>
      <c r="DWL244" s="56"/>
      <c r="DWM244" s="56"/>
      <c r="DWN244" s="56"/>
      <c r="DWO244" s="56"/>
      <c r="DWP244" s="56"/>
      <c r="DWQ244" s="56"/>
      <c r="DWR244" s="56"/>
      <c r="DWS244" s="56"/>
      <c r="DWT244" s="56"/>
      <c r="DWU244" s="56"/>
      <c r="DWV244" s="56"/>
      <c r="DWW244" s="56"/>
      <c r="DWX244" s="56"/>
      <c r="DWY244" s="56"/>
      <c r="DWZ244" s="56"/>
      <c r="DXA244" s="56"/>
      <c r="DXB244" s="56"/>
      <c r="DXC244" s="56"/>
      <c r="DXD244" s="56"/>
      <c r="DXE244" s="56"/>
      <c r="DXF244" s="56"/>
      <c r="DXG244" s="56"/>
      <c r="DXH244" s="56"/>
      <c r="DXI244" s="56"/>
      <c r="DXJ244" s="56"/>
      <c r="DXK244" s="56"/>
      <c r="DXL244" s="56"/>
      <c r="DXM244" s="56"/>
      <c r="DXN244" s="56"/>
      <c r="DXO244" s="56"/>
      <c r="DXP244" s="56"/>
      <c r="DXQ244" s="56"/>
      <c r="DXR244" s="56"/>
      <c r="DXS244" s="56"/>
      <c r="DXT244" s="56"/>
      <c r="DXU244" s="56"/>
      <c r="DXV244" s="56"/>
      <c r="DXW244" s="56"/>
      <c r="DXX244" s="56"/>
      <c r="DXY244" s="56"/>
      <c r="DXZ244" s="56"/>
      <c r="DYA244" s="56"/>
      <c r="DYB244" s="56"/>
      <c r="DYC244" s="56"/>
      <c r="DYD244" s="56"/>
      <c r="DYE244" s="56"/>
      <c r="DYF244" s="56"/>
      <c r="DYG244" s="56"/>
      <c r="DYH244" s="56"/>
      <c r="DYI244" s="56"/>
      <c r="DYJ244" s="56"/>
      <c r="DYK244" s="56"/>
      <c r="DYL244" s="56"/>
      <c r="DYM244" s="56"/>
      <c r="DYN244" s="56"/>
      <c r="DYO244" s="56"/>
      <c r="DYP244" s="56"/>
      <c r="DYQ244" s="56"/>
      <c r="DYR244" s="56"/>
      <c r="DYS244" s="56"/>
      <c r="DYT244" s="56"/>
      <c r="DYU244" s="56"/>
      <c r="DYV244" s="56"/>
      <c r="DYW244" s="56"/>
      <c r="DYX244" s="56"/>
      <c r="DYY244" s="56"/>
      <c r="DYZ244" s="56"/>
      <c r="DZA244" s="56"/>
      <c r="DZB244" s="56"/>
      <c r="DZC244" s="56"/>
      <c r="DZD244" s="56"/>
      <c r="DZE244" s="56"/>
      <c r="DZF244" s="56"/>
      <c r="DZG244" s="56"/>
      <c r="DZH244" s="56"/>
      <c r="DZI244" s="56"/>
      <c r="DZJ244" s="56"/>
      <c r="DZK244" s="56"/>
      <c r="DZL244" s="56"/>
      <c r="DZM244" s="56"/>
      <c r="DZN244" s="56"/>
      <c r="DZO244" s="56"/>
      <c r="DZP244" s="56"/>
      <c r="DZQ244" s="56"/>
      <c r="DZR244" s="56"/>
      <c r="DZS244" s="56"/>
      <c r="DZT244" s="56"/>
      <c r="DZU244" s="56"/>
      <c r="DZV244" s="56"/>
      <c r="DZW244" s="56"/>
      <c r="DZX244" s="56"/>
      <c r="DZY244" s="56"/>
      <c r="DZZ244" s="56"/>
      <c r="EAA244" s="56"/>
      <c r="EAB244" s="56"/>
      <c r="EAC244" s="56"/>
      <c r="EAD244" s="56"/>
      <c r="EAE244" s="56"/>
      <c r="EAF244" s="56"/>
      <c r="EAG244" s="56"/>
      <c r="EAH244" s="56"/>
      <c r="EAI244" s="56"/>
      <c r="EAJ244" s="56"/>
      <c r="EAK244" s="56"/>
      <c r="EAL244" s="56"/>
      <c r="EAM244" s="56"/>
      <c r="EAN244" s="56"/>
      <c r="EAO244" s="56"/>
      <c r="EAP244" s="56"/>
      <c r="EAQ244" s="56"/>
      <c r="EAR244" s="56"/>
      <c r="EAS244" s="56"/>
      <c r="EAT244" s="56"/>
      <c r="EAU244" s="56"/>
      <c r="EAV244" s="56"/>
      <c r="EAW244" s="56"/>
      <c r="EAX244" s="56"/>
      <c r="EAY244" s="56"/>
      <c r="EAZ244" s="56"/>
      <c r="EBA244" s="56"/>
      <c r="EBB244" s="56"/>
      <c r="EBC244" s="56"/>
      <c r="EBD244" s="56"/>
      <c r="EBE244" s="56"/>
      <c r="EBF244" s="56"/>
      <c r="EBG244" s="56"/>
      <c r="EBH244" s="56"/>
      <c r="EBI244" s="56"/>
      <c r="EBJ244" s="56"/>
      <c r="EBK244" s="56"/>
      <c r="EBL244" s="56"/>
      <c r="EBM244" s="56"/>
      <c r="EBN244" s="56"/>
      <c r="EBO244" s="56"/>
      <c r="EBP244" s="56"/>
      <c r="EBQ244" s="56"/>
      <c r="EBR244" s="56"/>
      <c r="EBS244" s="56"/>
      <c r="EBT244" s="56"/>
      <c r="EBU244" s="56"/>
      <c r="EBV244" s="56"/>
      <c r="EBW244" s="56"/>
      <c r="EBX244" s="56"/>
      <c r="EBY244" s="56"/>
      <c r="EBZ244" s="56"/>
      <c r="ECA244" s="56"/>
      <c r="ECB244" s="56"/>
      <c r="ECC244" s="56"/>
      <c r="ECD244" s="56"/>
      <c r="ECE244" s="56"/>
      <c r="ECF244" s="56"/>
      <c r="ECG244" s="56"/>
      <c r="ECH244" s="56"/>
      <c r="ECI244" s="56"/>
      <c r="ECJ244" s="56"/>
      <c r="ECK244" s="56"/>
      <c r="ECL244" s="56"/>
      <c r="ECM244" s="56"/>
      <c r="ECN244" s="56"/>
      <c r="ECO244" s="56"/>
      <c r="ECP244" s="56"/>
      <c r="ECQ244" s="56"/>
      <c r="ECR244" s="56"/>
      <c r="ECS244" s="56"/>
      <c r="ECT244" s="56"/>
      <c r="ECU244" s="56"/>
      <c r="ECV244" s="56"/>
      <c r="ECW244" s="56"/>
      <c r="ECX244" s="56"/>
      <c r="ECY244" s="56"/>
      <c r="ECZ244" s="56"/>
      <c r="EDA244" s="56"/>
      <c r="EDB244" s="56"/>
      <c r="EDC244" s="56"/>
      <c r="EDD244" s="56"/>
      <c r="EDE244" s="56"/>
      <c r="EDF244" s="56"/>
      <c r="EDG244" s="56"/>
      <c r="EDH244" s="56"/>
      <c r="EDI244" s="56"/>
      <c r="EDJ244" s="56"/>
      <c r="EDK244" s="56"/>
      <c r="EDL244" s="56"/>
      <c r="EDM244" s="56"/>
      <c r="EDN244" s="56"/>
      <c r="EDO244" s="56"/>
      <c r="EDP244" s="56"/>
      <c r="EDQ244" s="56"/>
      <c r="EDR244" s="56"/>
      <c r="EDS244" s="56"/>
      <c r="EDT244" s="56"/>
      <c r="EDU244" s="56"/>
      <c r="EDV244" s="56"/>
      <c r="EDW244" s="56"/>
      <c r="EDX244" s="56"/>
      <c r="EDY244" s="56"/>
      <c r="EDZ244" s="56"/>
      <c r="EEA244" s="56"/>
      <c r="EEB244" s="56"/>
      <c r="EEC244" s="56"/>
      <c r="EED244" s="56"/>
      <c r="EEE244" s="56"/>
      <c r="EEF244" s="56"/>
      <c r="EEG244" s="56"/>
      <c r="EEH244" s="56"/>
      <c r="EEI244" s="56"/>
      <c r="EEJ244" s="56"/>
      <c r="EEK244" s="56"/>
      <c r="EEL244" s="56"/>
      <c r="EEM244" s="56"/>
      <c r="EEN244" s="56"/>
      <c r="EEO244" s="56"/>
      <c r="EEP244" s="56"/>
      <c r="EEQ244" s="56"/>
      <c r="EER244" s="56"/>
      <c r="EES244" s="56"/>
      <c r="EET244" s="56"/>
      <c r="EEU244" s="56"/>
      <c r="EEV244" s="56"/>
      <c r="EEW244" s="56"/>
      <c r="EEX244" s="56"/>
      <c r="EEY244" s="56"/>
      <c r="EEZ244" s="56"/>
      <c r="EFA244" s="56"/>
      <c r="EFB244" s="56"/>
      <c r="EFC244" s="56"/>
      <c r="EFD244" s="56"/>
      <c r="EFE244" s="56"/>
      <c r="EFF244" s="56"/>
      <c r="EFG244" s="56"/>
      <c r="EFH244" s="56"/>
      <c r="EFI244" s="56"/>
      <c r="EFJ244" s="56"/>
      <c r="EFK244" s="56"/>
      <c r="EFL244" s="56"/>
      <c r="EFM244" s="56"/>
      <c r="EFN244" s="56"/>
      <c r="EFO244" s="56"/>
      <c r="EFP244" s="56"/>
      <c r="EFQ244" s="56"/>
      <c r="EFR244" s="56"/>
      <c r="EFS244" s="56"/>
      <c r="EFT244" s="56"/>
      <c r="EFU244" s="56"/>
      <c r="EFV244" s="56"/>
      <c r="EFW244" s="56"/>
      <c r="EFX244" s="56"/>
      <c r="EFY244" s="56"/>
      <c r="EFZ244" s="56"/>
      <c r="EGA244" s="56"/>
      <c r="EGB244" s="56"/>
      <c r="EGC244" s="56"/>
      <c r="EGD244" s="56"/>
      <c r="EGE244" s="56"/>
      <c r="EGF244" s="56"/>
      <c r="EGG244" s="56"/>
      <c r="EGH244" s="56"/>
      <c r="EGI244" s="56"/>
      <c r="EGJ244" s="56"/>
      <c r="EGK244" s="56"/>
      <c r="EGL244" s="56"/>
      <c r="EGM244" s="56"/>
      <c r="EGN244" s="56"/>
      <c r="EGO244" s="56"/>
      <c r="EGP244" s="56"/>
      <c r="EGQ244" s="56"/>
      <c r="EGR244" s="56"/>
      <c r="EGS244" s="56"/>
      <c r="EGT244" s="56"/>
      <c r="EGU244" s="56"/>
      <c r="EGV244" s="56"/>
      <c r="EGW244" s="56"/>
      <c r="EGX244" s="56"/>
      <c r="EGY244" s="56"/>
      <c r="EGZ244" s="56"/>
      <c r="EHA244" s="56"/>
      <c r="EHB244" s="56"/>
      <c r="EHC244" s="56"/>
      <c r="EHD244" s="56"/>
      <c r="EHE244" s="56"/>
      <c r="EHF244" s="56"/>
      <c r="EHG244" s="56"/>
      <c r="EHH244" s="56"/>
      <c r="EHI244" s="56"/>
      <c r="EHJ244" s="56"/>
      <c r="EHK244" s="56"/>
      <c r="EHL244" s="56"/>
      <c r="EHM244" s="56"/>
      <c r="EHN244" s="56"/>
      <c r="EHO244" s="56"/>
      <c r="EHP244" s="56"/>
      <c r="EHQ244" s="56"/>
      <c r="EHR244" s="56"/>
      <c r="EHS244" s="56"/>
      <c r="EHT244" s="56"/>
      <c r="EHU244" s="56"/>
      <c r="EHV244" s="56"/>
      <c r="EHW244" s="56"/>
      <c r="EHX244" s="56"/>
      <c r="EHY244" s="56"/>
      <c r="EHZ244" s="56"/>
      <c r="EIA244" s="56"/>
      <c r="EIB244" s="56"/>
      <c r="EIC244" s="56"/>
      <c r="EID244" s="56"/>
      <c r="EIE244" s="56"/>
      <c r="EIF244" s="56"/>
      <c r="EIG244" s="56"/>
      <c r="EIH244" s="56"/>
      <c r="EII244" s="56"/>
      <c r="EIJ244" s="56"/>
      <c r="EIK244" s="56"/>
      <c r="EIL244" s="56"/>
      <c r="EIM244" s="56"/>
      <c r="EIN244" s="56"/>
      <c r="EIO244" s="56"/>
      <c r="EIP244" s="56"/>
      <c r="EIQ244" s="56"/>
      <c r="EIR244" s="56"/>
      <c r="EIS244" s="56"/>
      <c r="EIT244" s="56"/>
      <c r="EIU244" s="56"/>
      <c r="EIV244" s="56"/>
      <c r="EIW244" s="56"/>
      <c r="EIX244" s="56"/>
      <c r="EIY244" s="56"/>
      <c r="EIZ244" s="56"/>
      <c r="EJA244" s="56"/>
      <c r="EJB244" s="56"/>
      <c r="EJC244" s="56"/>
      <c r="EJD244" s="56"/>
      <c r="EJE244" s="56"/>
      <c r="EJF244" s="56"/>
      <c r="EJG244" s="56"/>
      <c r="EJH244" s="56"/>
      <c r="EJI244" s="56"/>
      <c r="EJJ244" s="56"/>
      <c r="EJK244" s="56"/>
      <c r="EJL244" s="56"/>
      <c r="EJM244" s="56"/>
      <c r="EJN244" s="56"/>
      <c r="EJO244" s="56"/>
      <c r="EJP244" s="56"/>
      <c r="EJQ244" s="56"/>
      <c r="EJR244" s="56"/>
      <c r="EJS244" s="56"/>
      <c r="EJT244" s="56"/>
      <c r="EJU244" s="56"/>
      <c r="EJV244" s="56"/>
      <c r="EJW244" s="56"/>
      <c r="EJX244" s="56"/>
      <c r="EJY244" s="56"/>
      <c r="EJZ244" s="56"/>
      <c r="EKA244" s="56"/>
      <c r="EKB244" s="56"/>
      <c r="EKC244" s="56"/>
      <c r="EKD244" s="56"/>
      <c r="EKE244" s="56"/>
      <c r="EKF244" s="56"/>
      <c r="EKG244" s="56"/>
      <c r="EKH244" s="56"/>
      <c r="EKI244" s="56"/>
      <c r="EKJ244" s="56"/>
      <c r="EKK244" s="56"/>
      <c r="EKL244" s="56"/>
      <c r="EKM244" s="56"/>
      <c r="EKN244" s="56"/>
      <c r="EKO244" s="56"/>
      <c r="EKP244" s="56"/>
      <c r="EKQ244" s="56"/>
      <c r="EKR244" s="56"/>
      <c r="EKS244" s="56"/>
      <c r="EKT244" s="56"/>
      <c r="EKU244" s="56"/>
      <c r="EKV244" s="56"/>
      <c r="EKW244" s="56"/>
      <c r="EKX244" s="56"/>
      <c r="EKY244" s="56"/>
      <c r="EKZ244" s="56"/>
      <c r="ELA244" s="56"/>
      <c r="ELB244" s="56"/>
      <c r="ELC244" s="56"/>
      <c r="ELD244" s="56"/>
      <c r="ELE244" s="56"/>
      <c r="ELF244" s="56"/>
      <c r="ELG244" s="56"/>
      <c r="ELH244" s="56"/>
      <c r="ELI244" s="56"/>
      <c r="ELJ244" s="56"/>
      <c r="ELK244" s="56"/>
      <c r="ELL244" s="56"/>
      <c r="ELM244" s="56"/>
      <c r="ELN244" s="56"/>
      <c r="ELO244" s="56"/>
      <c r="ELP244" s="56"/>
      <c r="ELQ244" s="56"/>
      <c r="ELR244" s="56"/>
      <c r="ELS244" s="56"/>
      <c r="ELT244" s="56"/>
      <c r="ELU244" s="56"/>
      <c r="ELV244" s="56"/>
      <c r="ELW244" s="56"/>
      <c r="ELX244" s="56"/>
      <c r="ELY244" s="56"/>
      <c r="ELZ244" s="56"/>
      <c r="EMA244" s="56"/>
      <c r="EMB244" s="56"/>
      <c r="EMC244" s="56"/>
      <c r="EMD244" s="56"/>
      <c r="EME244" s="56"/>
      <c r="EMF244" s="56"/>
      <c r="EMG244" s="56"/>
      <c r="EMH244" s="56"/>
      <c r="EMI244" s="56"/>
      <c r="EMJ244" s="56"/>
      <c r="EMK244" s="56"/>
      <c r="EML244" s="56"/>
      <c r="EMM244" s="56"/>
      <c r="EMN244" s="56"/>
      <c r="EMO244" s="56"/>
      <c r="EMP244" s="56"/>
      <c r="EMQ244" s="56"/>
      <c r="EMR244" s="56"/>
      <c r="EMS244" s="56"/>
      <c r="EMT244" s="56"/>
      <c r="EMU244" s="56"/>
      <c r="EMV244" s="56"/>
      <c r="EMW244" s="56"/>
      <c r="EMX244" s="56"/>
      <c r="EMY244" s="56"/>
      <c r="EMZ244" s="56"/>
      <c r="ENA244" s="56"/>
      <c r="ENB244" s="56"/>
      <c r="ENC244" s="56"/>
      <c r="END244" s="56"/>
      <c r="ENE244" s="56"/>
      <c r="ENF244" s="56"/>
      <c r="ENG244" s="56"/>
      <c r="ENH244" s="56"/>
      <c r="ENI244" s="56"/>
      <c r="ENJ244" s="56"/>
      <c r="ENK244" s="56"/>
      <c r="ENL244" s="56"/>
      <c r="ENM244" s="56"/>
      <c r="ENN244" s="56"/>
      <c r="ENO244" s="56"/>
      <c r="ENP244" s="56"/>
      <c r="ENQ244" s="56"/>
      <c r="ENR244" s="56"/>
      <c r="ENS244" s="56"/>
      <c r="ENT244" s="56"/>
      <c r="ENU244" s="56"/>
      <c r="ENV244" s="56"/>
      <c r="ENW244" s="56"/>
      <c r="ENX244" s="56"/>
      <c r="ENY244" s="56"/>
      <c r="ENZ244" s="56"/>
      <c r="EOA244" s="56"/>
      <c r="EOB244" s="56"/>
      <c r="EOC244" s="56"/>
      <c r="EOD244" s="56"/>
      <c r="EOE244" s="56"/>
      <c r="EOF244" s="56"/>
      <c r="EOG244" s="56"/>
      <c r="EOH244" s="56"/>
      <c r="EOI244" s="56"/>
      <c r="EOJ244" s="56"/>
      <c r="EOK244" s="56"/>
      <c r="EOL244" s="56"/>
      <c r="EOM244" s="56"/>
      <c r="EON244" s="56"/>
      <c r="EOO244" s="56"/>
      <c r="EOP244" s="56"/>
      <c r="EOQ244" s="56"/>
      <c r="EOR244" s="56"/>
      <c r="EOS244" s="56"/>
      <c r="EOT244" s="56"/>
      <c r="EOU244" s="56"/>
      <c r="EOV244" s="56"/>
      <c r="EOW244" s="56"/>
      <c r="EOX244" s="56"/>
      <c r="EOY244" s="56"/>
      <c r="EOZ244" s="56"/>
      <c r="EPA244" s="56"/>
      <c r="EPB244" s="56"/>
      <c r="EPC244" s="56"/>
      <c r="EPD244" s="56"/>
      <c r="EPE244" s="56"/>
      <c r="EPF244" s="56"/>
      <c r="EPG244" s="56"/>
      <c r="EPH244" s="56"/>
      <c r="EPI244" s="56"/>
      <c r="EPJ244" s="56"/>
      <c r="EPK244" s="56"/>
      <c r="EPL244" s="56"/>
      <c r="EPM244" s="56"/>
      <c r="EPN244" s="56"/>
      <c r="EPO244" s="56"/>
      <c r="EPP244" s="56"/>
      <c r="EPQ244" s="56"/>
      <c r="EPR244" s="56"/>
      <c r="EPS244" s="56"/>
      <c r="EPT244" s="56"/>
      <c r="EPU244" s="56"/>
      <c r="EPV244" s="56"/>
      <c r="EPW244" s="56"/>
      <c r="EPX244" s="56"/>
      <c r="EPY244" s="56"/>
      <c r="EPZ244" s="56"/>
      <c r="EQA244" s="56"/>
      <c r="EQB244" s="56"/>
      <c r="EQC244" s="56"/>
      <c r="EQD244" s="56"/>
      <c r="EQE244" s="56"/>
      <c r="EQF244" s="56"/>
      <c r="EQG244" s="56"/>
      <c r="EQH244" s="56"/>
      <c r="EQI244" s="56"/>
      <c r="EQJ244" s="56"/>
      <c r="EQK244" s="56"/>
      <c r="EQL244" s="56"/>
      <c r="EQM244" s="56"/>
      <c r="EQN244" s="56"/>
      <c r="EQO244" s="56"/>
      <c r="EQP244" s="56"/>
      <c r="EQQ244" s="56"/>
      <c r="EQR244" s="56"/>
      <c r="EQS244" s="56"/>
      <c r="EQT244" s="56"/>
      <c r="EQU244" s="56"/>
      <c r="EQV244" s="56"/>
      <c r="EQW244" s="56"/>
      <c r="EQX244" s="56"/>
      <c r="EQY244" s="56"/>
      <c r="EQZ244" s="56"/>
      <c r="ERA244" s="56"/>
      <c r="ERB244" s="56"/>
      <c r="ERC244" s="56"/>
      <c r="ERD244" s="56"/>
      <c r="ERE244" s="56"/>
      <c r="ERF244" s="56"/>
      <c r="ERG244" s="56"/>
      <c r="ERH244" s="56"/>
      <c r="ERI244" s="56"/>
      <c r="ERJ244" s="56"/>
      <c r="ERK244" s="56"/>
      <c r="ERL244" s="56"/>
      <c r="ERM244" s="56"/>
      <c r="ERN244" s="56"/>
      <c r="ERO244" s="56"/>
      <c r="ERP244" s="56"/>
      <c r="ERQ244" s="56"/>
      <c r="ERR244" s="56"/>
      <c r="ERS244" s="56"/>
      <c r="ERT244" s="56"/>
      <c r="ERU244" s="56"/>
      <c r="ERV244" s="56"/>
      <c r="ERW244" s="56"/>
      <c r="ERX244" s="56"/>
      <c r="ERY244" s="56"/>
      <c r="ERZ244" s="56"/>
      <c r="ESA244" s="56"/>
      <c r="ESB244" s="56"/>
      <c r="ESC244" s="56"/>
      <c r="ESD244" s="56"/>
      <c r="ESE244" s="56"/>
      <c r="ESF244" s="56"/>
      <c r="ESG244" s="56"/>
      <c r="ESH244" s="56"/>
      <c r="ESI244" s="56"/>
      <c r="ESJ244" s="56"/>
      <c r="ESK244" s="56"/>
      <c r="ESL244" s="56"/>
      <c r="ESM244" s="56"/>
      <c r="ESN244" s="56"/>
      <c r="ESO244" s="56"/>
      <c r="ESP244" s="56"/>
      <c r="ESQ244" s="56"/>
      <c r="ESR244" s="56"/>
      <c r="ESS244" s="56"/>
      <c r="EST244" s="56"/>
      <c r="ESU244" s="56"/>
      <c r="ESV244" s="56"/>
      <c r="ESW244" s="56"/>
      <c r="ESX244" s="56"/>
      <c r="ESY244" s="56"/>
      <c r="ESZ244" s="56"/>
      <c r="ETA244" s="56"/>
      <c r="ETB244" s="56"/>
      <c r="ETC244" s="56"/>
      <c r="ETD244" s="56"/>
      <c r="ETE244" s="56"/>
      <c r="ETF244" s="56"/>
      <c r="ETG244" s="56"/>
      <c r="ETH244" s="56"/>
      <c r="ETI244" s="56"/>
      <c r="ETJ244" s="56"/>
      <c r="ETK244" s="56"/>
      <c r="ETL244" s="56"/>
      <c r="ETM244" s="56"/>
      <c r="ETN244" s="56"/>
      <c r="ETO244" s="56"/>
      <c r="ETP244" s="56"/>
      <c r="ETQ244" s="56"/>
      <c r="ETR244" s="56"/>
      <c r="ETS244" s="56"/>
      <c r="ETT244" s="56"/>
      <c r="ETU244" s="56"/>
      <c r="ETV244" s="56"/>
      <c r="ETW244" s="56"/>
      <c r="ETX244" s="56"/>
      <c r="ETY244" s="56"/>
      <c r="ETZ244" s="56"/>
      <c r="EUA244" s="56"/>
      <c r="EUB244" s="56"/>
      <c r="EUC244" s="56"/>
      <c r="EUD244" s="56"/>
      <c r="EUE244" s="56"/>
      <c r="EUF244" s="56"/>
      <c r="EUG244" s="56"/>
      <c r="EUH244" s="56"/>
      <c r="EUI244" s="56"/>
      <c r="EUJ244" s="56"/>
      <c r="EUK244" s="56"/>
      <c r="EUL244" s="56"/>
      <c r="EUM244" s="56"/>
      <c r="EUN244" s="56"/>
      <c r="EUO244" s="56"/>
      <c r="EUP244" s="56"/>
      <c r="EUQ244" s="56"/>
      <c r="EUR244" s="56"/>
      <c r="EUS244" s="56"/>
      <c r="EUT244" s="56"/>
      <c r="EUU244" s="56"/>
      <c r="EUV244" s="56"/>
      <c r="EUW244" s="56"/>
      <c r="EUX244" s="56"/>
      <c r="EUY244" s="56"/>
      <c r="EUZ244" s="56"/>
      <c r="EVA244" s="56"/>
      <c r="EVB244" s="56"/>
      <c r="EVC244" s="56"/>
      <c r="EVD244" s="56"/>
      <c r="EVE244" s="56"/>
      <c r="EVF244" s="56"/>
      <c r="EVG244" s="56"/>
      <c r="EVH244" s="56"/>
      <c r="EVI244" s="56"/>
      <c r="EVJ244" s="56"/>
      <c r="EVK244" s="56"/>
      <c r="EVL244" s="56"/>
      <c r="EVM244" s="56"/>
      <c r="EVN244" s="56"/>
      <c r="EVO244" s="56"/>
      <c r="EVP244" s="56"/>
      <c r="EVQ244" s="56"/>
      <c r="EVR244" s="56"/>
      <c r="EVS244" s="56"/>
      <c r="EVT244" s="56"/>
      <c r="EVU244" s="56"/>
      <c r="EVV244" s="56"/>
      <c r="EVW244" s="56"/>
      <c r="EVX244" s="56"/>
      <c r="EVY244" s="56"/>
      <c r="EVZ244" s="56"/>
      <c r="EWA244" s="56"/>
      <c r="EWB244" s="56"/>
      <c r="EWC244" s="56"/>
      <c r="EWD244" s="56"/>
      <c r="EWE244" s="56"/>
      <c r="EWF244" s="56"/>
      <c r="EWG244" s="56"/>
      <c r="EWH244" s="56"/>
      <c r="EWI244" s="56"/>
      <c r="EWJ244" s="56"/>
      <c r="EWK244" s="56"/>
      <c r="EWL244" s="56"/>
      <c r="EWM244" s="56"/>
      <c r="EWN244" s="56"/>
      <c r="EWO244" s="56"/>
      <c r="EWP244" s="56"/>
      <c r="EWQ244" s="56"/>
      <c r="EWR244" s="56"/>
      <c r="EWS244" s="56"/>
      <c r="EWT244" s="56"/>
      <c r="EWU244" s="56"/>
      <c r="EWV244" s="56"/>
      <c r="EWW244" s="56"/>
      <c r="EWX244" s="56"/>
      <c r="EWY244" s="56"/>
      <c r="EWZ244" s="56"/>
      <c r="EXA244" s="56"/>
      <c r="EXB244" s="56"/>
      <c r="EXC244" s="56"/>
      <c r="EXD244" s="56"/>
      <c r="EXE244" s="56"/>
      <c r="EXF244" s="56"/>
      <c r="EXG244" s="56"/>
      <c r="EXH244" s="56"/>
      <c r="EXI244" s="56"/>
      <c r="EXJ244" s="56"/>
      <c r="EXK244" s="56"/>
      <c r="EXL244" s="56"/>
      <c r="EXM244" s="56"/>
      <c r="EXN244" s="56"/>
      <c r="EXO244" s="56"/>
      <c r="EXP244" s="56"/>
      <c r="EXQ244" s="56"/>
      <c r="EXR244" s="56"/>
      <c r="EXS244" s="56"/>
      <c r="EXT244" s="56"/>
      <c r="EXU244" s="56"/>
      <c r="EXV244" s="56"/>
      <c r="EXW244" s="56"/>
      <c r="EXX244" s="56"/>
      <c r="EXY244" s="56"/>
      <c r="EXZ244" s="56"/>
      <c r="EYA244" s="56"/>
      <c r="EYB244" s="56"/>
      <c r="EYC244" s="56"/>
      <c r="EYD244" s="56"/>
      <c r="EYE244" s="56"/>
      <c r="EYF244" s="56"/>
      <c r="EYG244" s="56"/>
      <c r="EYH244" s="56"/>
      <c r="EYI244" s="56"/>
      <c r="EYJ244" s="56"/>
      <c r="EYK244" s="56"/>
      <c r="EYL244" s="56"/>
      <c r="EYM244" s="56"/>
      <c r="EYN244" s="56"/>
      <c r="EYO244" s="56"/>
      <c r="EYP244" s="56"/>
      <c r="EYQ244" s="56"/>
      <c r="EYR244" s="56"/>
      <c r="EYS244" s="56"/>
      <c r="EYT244" s="56"/>
      <c r="EYU244" s="56"/>
      <c r="EYV244" s="56"/>
      <c r="EYW244" s="56"/>
      <c r="EYX244" s="56"/>
      <c r="EYY244" s="56"/>
      <c r="EYZ244" s="56"/>
      <c r="EZA244" s="56"/>
      <c r="EZB244" s="56"/>
      <c r="EZC244" s="56"/>
      <c r="EZD244" s="56"/>
      <c r="EZE244" s="56"/>
      <c r="EZF244" s="56"/>
      <c r="EZG244" s="56"/>
      <c r="EZH244" s="56"/>
      <c r="EZI244" s="56"/>
      <c r="EZJ244" s="56"/>
      <c r="EZK244" s="56"/>
      <c r="EZL244" s="56"/>
      <c r="EZM244" s="56"/>
      <c r="EZN244" s="56"/>
      <c r="EZO244" s="56"/>
      <c r="EZP244" s="56"/>
      <c r="EZQ244" s="56"/>
      <c r="EZR244" s="56"/>
      <c r="EZS244" s="56"/>
      <c r="EZT244" s="56"/>
      <c r="EZU244" s="56"/>
      <c r="EZV244" s="56"/>
      <c r="EZW244" s="56"/>
      <c r="EZX244" s="56"/>
      <c r="EZY244" s="56"/>
      <c r="EZZ244" s="56"/>
      <c r="FAA244" s="56"/>
      <c r="FAB244" s="56"/>
      <c r="FAC244" s="56"/>
      <c r="FAD244" s="56"/>
      <c r="FAE244" s="56"/>
      <c r="FAF244" s="56"/>
      <c r="FAG244" s="56"/>
      <c r="FAH244" s="56"/>
      <c r="FAI244" s="56"/>
      <c r="FAJ244" s="56"/>
      <c r="FAK244" s="56"/>
      <c r="FAL244" s="56"/>
      <c r="FAM244" s="56"/>
      <c r="FAN244" s="56"/>
      <c r="FAO244" s="56"/>
      <c r="FAP244" s="56"/>
      <c r="FAQ244" s="56"/>
      <c r="FAR244" s="56"/>
      <c r="FAS244" s="56"/>
      <c r="FAT244" s="56"/>
      <c r="FAU244" s="56"/>
      <c r="FAV244" s="56"/>
      <c r="FAW244" s="56"/>
      <c r="FAX244" s="56"/>
      <c r="FAY244" s="56"/>
      <c r="FAZ244" s="56"/>
      <c r="FBA244" s="56"/>
      <c r="FBB244" s="56"/>
      <c r="FBC244" s="56"/>
      <c r="FBD244" s="56"/>
      <c r="FBE244" s="56"/>
      <c r="FBF244" s="56"/>
      <c r="FBG244" s="56"/>
      <c r="FBH244" s="56"/>
      <c r="FBI244" s="56"/>
      <c r="FBJ244" s="56"/>
      <c r="FBK244" s="56"/>
      <c r="FBL244" s="56"/>
      <c r="FBM244" s="56"/>
      <c r="FBN244" s="56"/>
      <c r="FBO244" s="56"/>
      <c r="FBP244" s="56"/>
      <c r="FBQ244" s="56"/>
      <c r="FBR244" s="56"/>
      <c r="FBS244" s="56"/>
      <c r="FBT244" s="56"/>
      <c r="FBU244" s="56"/>
      <c r="FBV244" s="56"/>
      <c r="FBW244" s="56"/>
      <c r="FBX244" s="56"/>
      <c r="FBY244" s="56"/>
      <c r="FBZ244" s="56"/>
      <c r="FCA244" s="56"/>
      <c r="FCB244" s="56"/>
      <c r="FCC244" s="56"/>
      <c r="FCD244" s="56"/>
      <c r="FCE244" s="56"/>
      <c r="FCF244" s="56"/>
      <c r="FCG244" s="56"/>
      <c r="FCH244" s="56"/>
      <c r="FCI244" s="56"/>
      <c r="FCJ244" s="56"/>
      <c r="FCK244" s="56"/>
      <c r="FCL244" s="56"/>
      <c r="FCM244" s="56"/>
      <c r="FCN244" s="56"/>
      <c r="FCO244" s="56"/>
      <c r="FCP244" s="56"/>
      <c r="FCQ244" s="56"/>
      <c r="FCR244" s="56"/>
      <c r="FCS244" s="56"/>
      <c r="FCT244" s="56"/>
      <c r="FCU244" s="56"/>
      <c r="FCV244" s="56"/>
      <c r="FCW244" s="56"/>
      <c r="FCX244" s="56"/>
      <c r="FCY244" s="56"/>
      <c r="FCZ244" s="56"/>
      <c r="FDA244" s="56"/>
      <c r="FDB244" s="56"/>
      <c r="FDC244" s="56"/>
      <c r="FDD244" s="56"/>
      <c r="FDE244" s="56"/>
      <c r="FDF244" s="56"/>
      <c r="FDG244" s="56"/>
      <c r="FDH244" s="56"/>
      <c r="FDI244" s="56"/>
      <c r="FDJ244" s="56"/>
      <c r="FDK244" s="56"/>
      <c r="FDL244" s="56"/>
      <c r="FDM244" s="56"/>
      <c r="FDN244" s="56"/>
      <c r="FDO244" s="56"/>
      <c r="FDP244" s="56"/>
      <c r="FDQ244" s="56"/>
      <c r="FDR244" s="56"/>
      <c r="FDS244" s="56"/>
      <c r="FDT244" s="56"/>
      <c r="FDU244" s="56"/>
      <c r="FDV244" s="56"/>
      <c r="FDW244" s="56"/>
      <c r="FDX244" s="56"/>
      <c r="FDY244" s="56"/>
      <c r="FDZ244" s="56"/>
      <c r="FEA244" s="56"/>
      <c r="FEB244" s="56"/>
      <c r="FEC244" s="56"/>
      <c r="FED244" s="56"/>
      <c r="FEE244" s="56"/>
      <c r="FEF244" s="56"/>
      <c r="FEG244" s="56"/>
      <c r="FEH244" s="56"/>
      <c r="FEI244" s="56"/>
      <c r="FEJ244" s="56"/>
      <c r="FEK244" s="56"/>
      <c r="FEL244" s="56"/>
      <c r="FEM244" s="56"/>
      <c r="FEN244" s="56"/>
      <c r="FEO244" s="56"/>
      <c r="FEP244" s="56"/>
      <c r="FEQ244" s="56"/>
      <c r="FER244" s="56"/>
      <c r="FES244" s="56"/>
      <c r="FET244" s="56"/>
      <c r="FEU244" s="56"/>
      <c r="FEV244" s="56"/>
      <c r="FEW244" s="56"/>
      <c r="FEX244" s="56"/>
      <c r="FEY244" s="56"/>
      <c r="FEZ244" s="56"/>
      <c r="FFA244" s="56"/>
      <c r="FFB244" s="56"/>
      <c r="FFC244" s="56"/>
      <c r="FFD244" s="56"/>
      <c r="FFE244" s="56"/>
      <c r="FFF244" s="56"/>
      <c r="FFG244" s="56"/>
      <c r="FFH244" s="56"/>
      <c r="FFI244" s="56"/>
      <c r="FFJ244" s="56"/>
      <c r="FFK244" s="56"/>
      <c r="FFL244" s="56"/>
      <c r="FFM244" s="56"/>
      <c r="FFN244" s="56"/>
      <c r="FFO244" s="56"/>
      <c r="FFP244" s="56"/>
      <c r="FFQ244" s="56"/>
      <c r="FFR244" s="56"/>
      <c r="FFS244" s="56"/>
      <c r="FFT244" s="56"/>
      <c r="FFU244" s="56"/>
      <c r="FFV244" s="56"/>
      <c r="FFW244" s="56"/>
      <c r="FFX244" s="56"/>
      <c r="FFY244" s="56"/>
      <c r="FFZ244" s="56"/>
      <c r="FGA244" s="56"/>
      <c r="FGB244" s="56"/>
      <c r="FGC244" s="56"/>
      <c r="FGD244" s="56"/>
      <c r="FGE244" s="56"/>
      <c r="FGF244" s="56"/>
      <c r="FGG244" s="56"/>
      <c r="FGH244" s="56"/>
      <c r="FGI244" s="56"/>
      <c r="FGJ244" s="56"/>
      <c r="FGK244" s="56"/>
      <c r="FGL244" s="56"/>
      <c r="FGM244" s="56"/>
      <c r="FGN244" s="56"/>
      <c r="FGO244" s="56"/>
      <c r="FGP244" s="56"/>
      <c r="FGQ244" s="56"/>
      <c r="FGR244" s="56"/>
      <c r="FGS244" s="56"/>
      <c r="FGT244" s="56"/>
      <c r="FGU244" s="56"/>
      <c r="FGV244" s="56"/>
      <c r="FGW244" s="56"/>
      <c r="FGX244" s="56"/>
      <c r="FGY244" s="56"/>
      <c r="FGZ244" s="56"/>
      <c r="FHA244" s="56"/>
      <c r="FHB244" s="56"/>
      <c r="FHC244" s="56"/>
      <c r="FHD244" s="56"/>
      <c r="FHE244" s="56"/>
      <c r="FHF244" s="56"/>
      <c r="FHG244" s="56"/>
      <c r="FHH244" s="56"/>
      <c r="FHI244" s="56"/>
      <c r="FHJ244" s="56"/>
      <c r="FHK244" s="56"/>
      <c r="FHL244" s="56"/>
      <c r="FHM244" s="56"/>
      <c r="FHN244" s="56"/>
      <c r="FHO244" s="56"/>
      <c r="FHP244" s="56"/>
      <c r="FHQ244" s="56"/>
      <c r="FHR244" s="56"/>
      <c r="FHS244" s="56"/>
      <c r="FHT244" s="56"/>
      <c r="FHU244" s="56"/>
      <c r="FHV244" s="56"/>
      <c r="FHW244" s="56"/>
      <c r="FHX244" s="56"/>
      <c r="FHY244" s="56"/>
      <c r="FHZ244" s="56"/>
      <c r="FIA244" s="56"/>
      <c r="FIB244" s="56"/>
      <c r="FIC244" s="56"/>
      <c r="FID244" s="56"/>
      <c r="FIE244" s="56"/>
      <c r="FIF244" s="56"/>
      <c r="FIG244" s="56"/>
      <c r="FIH244" s="56"/>
      <c r="FII244" s="56"/>
      <c r="FIJ244" s="56"/>
      <c r="FIK244" s="56"/>
      <c r="FIL244" s="56"/>
      <c r="FIM244" s="56"/>
      <c r="FIN244" s="56"/>
      <c r="FIO244" s="56"/>
      <c r="FIP244" s="56"/>
      <c r="FIQ244" s="56"/>
      <c r="FIR244" s="56"/>
      <c r="FIS244" s="56"/>
      <c r="FIT244" s="56"/>
      <c r="FIU244" s="56"/>
      <c r="FIV244" s="56"/>
      <c r="FIW244" s="56"/>
      <c r="FIX244" s="56"/>
      <c r="FIY244" s="56"/>
      <c r="FIZ244" s="56"/>
      <c r="FJA244" s="56"/>
      <c r="FJB244" s="56"/>
      <c r="FJC244" s="56"/>
      <c r="FJD244" s="56"/>
      <c r="FJE244" s="56"/>
      <c r="FJF244" s="56"/>
      <c r="FJG244" s="56"/>
      <c r="FJH244" s="56"/>
      <c r="FJI244" s="56"/>
      <c r="FJJ244" s="56"/>
      <c r="FJK244" s="56"/>
      <c r="FJL244" s="56"/>
      <c r="FJM244" s="56"/>
      <c r="FJN244" s="56"/>
      <c r="FJO244" s="56"/>
      <c r="FJP244" s="56"/>
      <c r="FJQ244" s="56"/>
      <c r="FJR244" s="56"/>
      <c r="FJS244" s="56"/>
      <c r="FJT244" s="56"/>
      <c r="FJU244" s="56"/>
      <c r="FJV244" s="56"/>
      <c r="FJW244" s="56"/>
      <c r="FJX244" s="56"/>
      <c r="FJY244" s="56"/>
      <c r="FJZ244" s="56"/>
      <c r="FKA244" s="56"/>
      <c r="FKB244" s="56"/>
      <c r="FKC244" s="56"/>
      <c r="FKD244" s="56"/>
      <c r="FKE244" s="56"/>
      <c r="FKF244" s="56"/>
      <c r="FKG244" s="56"/>
      <c r="FKH244" s="56"/>
      <c r="FKI244" s="56"/>
      <c r="FKJ244" s="56"/>
      <c r="FKK244" s="56"/>
      <c r="FKL244" s="56"/>
      <c r="FKM244" s="56"/>
      <c r="FKN244" s="56"/>
      <c r="FKO244" s="56"/>
      <c r="FKP244" s="56"/>
      <c r="FKQ244" s="56"/>
      <c r="FKR244" s="56"/>
      <c r="FKS244" s="56"/>
      <c r="FKT244" s="56"/>
      <c r="FKU244" s="56"/>
      <c r="FKV244" s="56"/>
      <c r="FKW244" s="56"/>
      <c r="FKX244" s="56"/>
      <c r="FKY244" s="56"/>
      <c r="FKZ244" s="56"/>
      <c r="FLA244" s="56"/>
      <c r="FLB244" s="56"/>
      <c r="FLC244" s="56"/>
      <c r="FLD244" s="56"/>
      <c r="FLE244" s="56"/>
      <c r="FLF244" s="56"/>
      <c r="FLG244" s="56"/>
      <c r="FLH244" s="56"/>
      <c r="FLI244" s="56"/>
      <c r="FLJ244" s="56"/>
      <c r="FLK244" s="56"/>
      <c r="FLL244" s="56"/>
      <c r="FLM244" s="56"/>
      <c r="FLN244" s="56"/>
      <c r="FLO244" s="56"/>
      <c r="FLP244" s="56"/>
      <c r="FLQ244" s="56"/>
      <c r="FLR244" s="56"/>
      <c r="FLS244" s="56"/>
      <c r="FLT244" s="56"/>
      <c r="FLU244" s="56"/>
      <c r="FLV244" s="56"/>
      <c r="FLW244" s="56"/>
      <c r="FLX244" s="56"/>
      <c r="FLY244" s="56"/>
      <c r="FLZ244" s="56"/>
      <c r="FMA244" s="56"/>
      <c r="FMB244" s="56"/>
      <c r="FMC244" s="56"/>
      <c r="FMD244" s="56"/>
      <c r="FME244" s="56"/>
      <c r="FMF244" s="56"/>
      <c r="FMG244" s="56"/>
      <c r="FMH244" s="56"/>
      <c r="FMI244" s="56"/>
      <c r="FMJ244" s="56"/>
      <c r="FMK244" s="56"/>
      <c r="FML244" s="56"/>
      <c r="FMM244" s="56"/>
      <c r="FMN244" s="56"/>
      <c r="FMO244" s="56"/>
      <c r="FMP244" s="56"/>
      <c r="FMQ244" s="56"/>
      <c r="FMR244" s="56"/>
      <c r="FMS244" s="56"/>
      <c r="FMT244" s="56"/>
      <c r="FMU244" s="56"/>
      <c r="FMV244" s="56"/>
      <c r="FMW244" s="56"/>
      <c r="FMX244" s="56"/>
      <c r="FMY244" s="56"/>
      <c r="FMZ244" s="56"/>
      <c r="FNA244" s="56"/>
      <c r="FNB244" s="56"/>
      <c r="FNC244" s="56"/>
      <c r="FND244" s="56"/>
      <c r="FNE244" s="56"/>
      <c r="FNF244" s="56"/>
      <c r="FNG244" s="56"/>
      <c r="FNH244" s="56"/>
      <c r="FNI244" s="56"/>
      <c r="FNJ244" s="56"/>
      <c r="FNK244" s="56"/>
      <c r="FNL244" s="56"/>
      <c r="FNM244" s="56"/>
      <c r="FNN244" s="56"/>
      <c r="FNO244" s="56"/>
      <c r="FNP244" s="56"/>
      <c r="FNQ244" s="56"/>
      <c r="FNR244" s="56"/>
      <c r="FNS244" s="56"/>
      <c r="FNT244" s="56"/>
      <c r="FNU244" s="56"/>
      <c r="FNV244" s="56"/>
      <c r="FNW244" s="56"/>
      <c r="FNX244" s="56"/>
      <c r="FNY244" s="56"/>
      <c r="FNZ244" s="56"/>
      <c r="FOA244" s="56"/>
      <c r="FOB244" s="56"/>
      <c r="FOC244" s="56"/>
      <c r="FOD244" s="56"/>
      <c r="FOE244" s="56"/>
      <c r="FOF244" s="56"/>
      <c r="FOG244" s="56"/>
      <c r="FOH244" s="56"/>
      <c r="FOI244" s="56"/>
      <c r="FOJ244" s="56"/>
      <c r="FOK244" s="56"/>
      <c r="FOL244" s="56"/>
      <c r="FOM244" s="56"/>
      <c r="FON244" s="56"/>
      <c r="FOO244" s="56"/>
      <c r="FOP244" s="56"/>
      <c r="FOQ244" s="56"/>
      <c r="FOR244" s="56"/>
      <c r="FOS244" s="56"/>
      <c r="FOT244" s="56"/>
      <c r="FOU244" s="56"/>
      <c r="FOV244" s="56"/>
      <c r="FOW244" s="56"/>
      <c r="FOX244" s="56"/>
      <c r="FOY244" s="56"/>
      <c r="FOZ244" s="56"/>
      <c r="FPA244" s="56"/>
      <c r="FPB244" s="56"/>
      <c r="FPC244" s="56"/>
      <c r="FPD244" s="56"/>
      <c r="FPE244" s="56"/>
      <c r="FPF244" s="56"/>
      <c r="FPG244" s="56"/>
      <c r="FPH244" s="56"/>
      <c r="FPI244" s="56"/>
      <c r="FPJ244" s="56"/>
      <c r="FPK244" s="56"/>
      <c r="FPL244" s="56"/>
      <c r="FPM244" s="56"/>
      <c r="FPN244" s="56"/>
      <c r="FPO244" s="56"/>
      <c r="FPP244" s="56"/>
      <c r="FPQ244" s="56"/>
      <c r="FPR244" s="56"/>
      <c r="FPS244" s="56"/>
      <c r="FPT244" s="56"/>
      <c r="FPU244" s="56"/>
      <c r="FPV244" s="56"/>
      <c r="FPW244" s="56"/>
      <c r="FPX244" s="56"/>
      <c r="FPY244" s="56"/>
      <c r="FPZ244" s="56"/>
      <c r="FQA244" s="56"/>
      <c r="FQB244" s="56"/>
      <c r="FQC244" s="56"/>
      <c r="FQD244" s="56"/>
      <c r="FQE244" s="56"/>
      <c r="FQF244" s="56"/>
      <c r="FQG244" s="56"/>
      <c r="FQH244" s="56"/>
      <c r="FQI244" s="56"/>
      <c r="FQJ244" s="56"/>
      <c r="FQK244" s="56"/>
      <c r="FQL244" s="56"/>
      <c r="FQM244" s="56"/>
      <c r="FQN244" s="56"/>
      <c r="FQO244" s="56"/>
      <c r="FQP244" s="56"/>
      <c r="FQQ244" s="56"/>
      <c r="FQR244" s="56"/>
      <c r="FQS244" s="56"/>
      <c r="FQT244" s="56"/>
      <c r="FQU244" s="56"/>
      <c r="FQV244" s="56"/>
      <c r="FQW244" s="56"/>
      <c r="FQX244" s="56"/>
      <c r="FQY244" s="56"/>
      <c r="FQZ244" s="56"/>
      <c r="FRA244" s="56"/>
      <c r="FRB244" s="56"/>
      <c r="FRC244" s="56"/>
      <c r="FRD244" s="56"/>
      <c r="FRE244" s="56"/>
      <c r="FRF244" s="56"/>
      <c r="FRG244" s="56"/>
      <c r="FRH244" s="56"/>
      <c r="FRI244" s="56"/>
      <c r="FRJ244" s="56"/>
      <c r="FRK244" s="56"/>
      <c r="FRL244" s="56"/>
      <c r="FRM244" s="56"/>
      <c r="FRN244" s="56"/>
      <c r="FRO244" s="56"/>
      <c r="FRP244" s="56"/>
      <c r="FRQ244" s="56"/>
      <c r="FRR244" s="56"/>
      <c r="FRS244" s="56"/>
      <c r="FRT244" s="56"/>
      <c r="FRU244" s="56"/>
      <c r="FRV244" s="56"/>
      <c r="FRW244" s="56"/>
      <c r="FRX244" s="56"/>
      <c r="FRY244" s="56"/>
      <c r="FRZ244" s="56"/>
      <c r="FSA244" s="56"/>
      <c r="FSB244" s="56"/>
      <c r="FSC244" s="56"/>
      <c r="FSD244" s="56"/>
      <c r="FSE244" s="56"/>
      <c r="FSF244" s="56"/>
      <c r="FSG244" s="56"/>
      <c r="FSH244" s="56"/>
      <c r="FSI244" s="56"/>
      <c r="FSJ244" s="56"/>
      <c r="FSK244" s="56"/>
      <c r="FSL244" s="56"/>
      <c r="FSM244" s="56"/>
      <c r="FSN244" s="56"/>
      <c r="FSO244" s="56"/>
      <c r="FSP244" s="56"/>
      <c r="FSQ244" s="56"/>
      <c r="FSR244" s="56"/>
      <c r="FSS244" s="56"/>
      <c r="FST244" s="56"/>
      <c r="FSU244" s="56"/>
      <c r="FSV244" s="56"/>
      <c r="FSW244" s="56"/>
      <c r="FSX244" s="56"/>
      <c r="FSY244" s="56"/>
      <c r="FSZ244" s="56"/>
      <c r="FTA244" s="56"/>
      <c r="FTB244" s="56"/>
      <c r="FTC244" s="56"/>
      <c r="FTD244" s="56"/>
      <c r="FTE244" s="56"/>
      <c r="FTF244" s="56"/>
      <c r="FTG244" s="56"/>
      <c r="FTH244" s="56"/>
      <c r="FTI244" s="56"/>
      <c r="FTJ244" s="56"/>
      <c r="FTK244" s="56"/>
      <c r="FTL244" s="56"/>
      <c r="FTM244" s="56"/>
      <c r="FTN244" s="56"/>
      <c r="FTO244" s="56"/>
      <c r="FTP244" s="56"/>
      <c r="FTQ244" s="56"/>
      <c r="FTR244" s="56"/>
      <c r="FTS244" s="56"/>
      <c r="FTT244" s="56"/>
      <c r="FTU244" s="56"/>
      <c r="FTV244" s="56"/>
      <c r="FTW244" s="56"/>
      <c r="FTX244" s="56"/>
      <c r="FTY244" s="56"/>
      <c r="FTZ244" s="56"/>
      <c r="FUA244" s="56"/>
      <c r="FUB244" s="56"/>
      <c r="FUC244" s="56"/>
      <c r="FUD244" s="56"/>
      <c r="FUE244" s="56"/>
      <c r="FUF244" s="56"/>
      <c r="FUG244" s="56"/>
      <c r="FUH244" s="56"/>
      <c r="FUI244" s="56"/>
      <c r="FUJ244" s="56"/>
      <c r="FUK244" s="56"/>
      <c r="FUL244" s="56"/>
      <c r="FUM244" s="56"/>
      <c r="FUN244" s="56"/>
      <c r="FUO244" s="56"/>
      <c r="FUP244" s="56"/>
      <c r="FUQ244" s="56"/>
      <c r="FUR244" s="56"/>
      <c r="FUS244" s="56"/>
      <c r="FUT244" s="56"/>
      <c r="FUU244" s="56"/>
      <c r="FUV244" s="56"/>
      <c r="FUW244" s="56"/>
      <c r="FUX244" s="56"/>
      <c r="FUY244" s="56"/>
      <c r="FUZ244" s="56"/>
      <c r="FVA244" s="56"/>
      <c r="FVB244" s="56"/>
      <c r="FVC244" s="56"/>
      <c r="FVD244" s="56"/>
      <c r="FVE244" s="56"/>
      <c r="FVF244" s="56"/>
      <c r="FVG244" s="56"/>
      <c r="FVH244" s="56"/>
      <c r="FVI244" s="56"/>
      <c r="FVJ244" s="56"/>
      <c r="FVK244" s="56"/>
      <c r="FVL244" s="56"/>
      <c r="FVM244" s="56"/>
      <c r="FVN244" s="56"/>
      <c r="FVO244" s="56"/>
      <c r="FVP244" s="56"/>
      <c r="FVQ244" s="56"/>
      <c r="FVR244" s="56"/>
      <c r="FVS244" s="56"/>
      <c r="FVT244" s="56"/>
      <c r="FVU244" s="56"/>
      <c r="FVV244" s="56"/>
      <c r="FVW244" s="56"/>
      <c r="FVX244" s="56"/>
      <c r="FVY244" s="56"/>
      <c r="FVZ244" s="56"/>
      <c r="FWA244" s="56"/>
      <c r="FWB244" s="56"/>
      <c r="FWC244" s="56"/>
      <c r="FWD244" s="56"/>
      <c r="FWE244" s="56"/>
      <c r="FWF244" s="56"/>
      <c r="FWG244" s="56"/>
      <c r="FWH244" s="56"/>
      <c r="FWI244" s="56"/>
      <c r="FWJ244" s="56"/>
      <c r="FWK244" s="56"/>
      <c r="FWL244" s="56"/>
      <c r="FWM244" s="56"/>
      <c r="FWN244" s="56"/>
      <c r="FWO244" s="56"/>
      <c r="FWP244" s="56"/>
      <c r="FWQ244" s="56"/>
      <c r="FWR244" s="56"/>
      <c r="FWS244" s="56"/>
      <c r="FWT244" s="56"/>
      <c r="FWU244" s="56"/>
      <c r="FWV244" s="56"/>
      <c r="FWW244" s="56"/>
      <c r="FWX244" s="56"/>
      <c r="FWY244" s="56"/>
      <c r="FWZ244" s="56"/>
      <c r="FXA244" s="56"/>
      <c r="FXB244" s="56"/>
      <c r="FXC244" s="56"/>
      <c r="FXD244" s="56"/>
      <c r="FXE244" s="56"/>
      <c r="FXF244" s="56"/>
      <c r="FXG244" s="56"/>
      <c r="FXH244" s="56"/>
      <c r="FXI244" s="56"/>
      <c r="FXJ244" s="56"/>
      <c r="FXK244" s="56"/>
      <c r="FXL244" s="56"/>
      <c r="FXM244" s="56"/>
      <c r="FXN244" s="56"/>
      <c r="FXO244" s="56"/>
      <c r="FXP244" s="56"/>
      <c r="FXQ244" s="56"/>
      <c r="FXR244" s="56"/>
      <c r="FXS244" s="56"/>
      <c r="FXT244" s="56"/>
      <c r="FXU244" s="56"/>
      <c r="FXV244" s="56"/>
      <c r="FXW244" s="56"/>
      <c r="FXX244" s="56"/>
      <c r="FXY244" s="56"/>
      <c r="FXZ244" s="56"/>
      <c r="FYA244" s="56"/>
      <c r="FYB244" s="56"/>
      <c r="FYC244" s="56"/>
      <c r="FYD244" s="56"/>
      <c r="FYE244" s="56"/>
      <c r="FYF244" s="56"/>
      <c r="FYG244" s="56"/>
      <c r="FYH244" s="56"/>
      <c r="FYI244" s="56"/>
      <c r="FYJ244" s="56"/>
      <c r="FYK244" s="56"/>
      <c r="FYL244" s="56"/>
      <c r="FYM244" s="56"/>
      <c r="FYN244" s="56"/>
      <c r="FYO244" s="56"/>
      <c r="FYP244" s="56"/>
      <c r="FYQ244" s="56"/>
      <c r="FYR244" s="56"/>
      <c r="FYS244" s="56"/>
      <c r="FYT244" s="56"/>
      <c r="FYU244" s="56"/>
      <c r="FYV244" s="56"/>
      <c r="FYW244" s="56"/>
      <c r="FYX244" s="56"/>
      <c r="FYY244" s="56"/>
      <c r="FYZ244" s="56"/>
      <c r="FZA244" s="56"/>
      <c r="FZB244" s="56"/>
      <c r="FZC244" s="56"/>
      <c r="FZD244" s="56"/>
      <c r="FZE244" s="56"/>
      <c r="FZF244" s="56"/>
      <c r="FZG244" s="56"/>
      <c r="FZH244" s="56"/>
      <c r="FZI244" s="56"/>
      <c r="FZJ244" s="56"/>
      <c r="FZK244" s="56"/>
      <c r="FZL244" s="56"/>
      <c r="FZM244" s="56"/>
      <c r="FZN244" s="56"/>
      <c r="FZO244" s="56"/>
      <c r="FZP244" s="56"/>
      <c r="FZQ244" s="56"/>
      <c r="FZR244" s="56"/>
      <c r="FZS244" s="56"/>
      <c r="FZT244" s="56"/>
      <c r="FZU244" s="56"/>
      <c r="FZV244" s="56"/>
      <c r="FZW244" s="56"/>
      <c r="FZX244" s="56"/>
      <c r="FZY244" s="56"/>
      <c r="FZZ244" s="56"/>
      <c r="GAA244" s="56"/>
      <c r="GAB244" s="56"/>
      <c r="GAC244" s="56"/>
      <c r="GAD244" s="56"/>
      <c r="GAE244" s="56"/>
      <c r="GAF244" s="56"/>
      <c r="GAG244" s="56"/>
      <c r="GAH244" s="56"/>
      <c r="GAI244" s="56"/>
      <c r="GAJ244" s="56"/>
      <c r="GAK244" s="56"/>
      <c r="GAL244" s="56"/>
      <c r="GAM244" s="56"/>
      <c r="GAN244" s="56"/>
      <c r="GAO244" s="56"/>
      <c r="GAP244" s="56"/>
      <c r="GAQ244" s="56"/>
      <c r="GAR244" s="56"/>
      <c r="GAS244" s="56"/>
      <c r="GAT244" s="56"/>
      <c r="GAU244" s="56"/>
      <c r="GAV244" s="56"/>
      <c r="GAW244" s="56"/>
      <c r="GAX244" s="56"/>
      <c r="GAY244" s="56"/>
      <c r="GAZ244" s="56"/>
      <c r="GBA244" s="56"/>
      <c r="GBB244" s="56"/>
      <c r="GBC244" s="56"/>
      <c r="GBD244" s="56"/>
      <c r="GBE244" s="56"/>
      <c r="GBF244" s="56"/>
      <c r="GBG244" s="56"/>
      <c r="GBH244" s="56"/>
      <c r="GBI244" s="56"/>
      <c r="GBJ244" s="56"/>
      <c r="GBK244" s="56"/>
      <c r="GBL244" s="56"/>
      <c r="GBM244" s="56"/>
      <c r="GBN244" s="56"/>
      <c r="GBO244" s="56"/>
      <c r="GBP244" s="56"/>
      <c r="GBQ244" s="56"/>
      <c r="GBR244" s="56"/>
      <c r="GBS244" s="56"/>
      <c r="GBT244" s="56"/>
      <c r="GBU244" s="56"/>
      <c r="GBV244" s="56"/>
      <c r="GBW244" s="56"/>
      <c r="GBX244" s="56"/>
      <c r="GBY244" s="56"/>
      <c r="GBZ244" s="56"/>
      <c r="GCA244" s="56"/>
      <c r="GCB244" s="56"/>
      <c r="GCC244" s="56"/>
      <c r="GCD244" s="56"/>
      <c r="GCE244" s="56"/>
      <c r="GCF244" s="56"/>
      <c r="GCG244" s="56"/>
      <c r="GCH244" s="56"/>
      <c r="GCI244" s="56"/>
      <c r="GCJ244" s="56"/>
      <c r="GCK244" s="56"/>
      <c r="GCL244" s="56"/>
      <c r="GCM244" s="56"/>
      <c r="GCN244" s="56"/>
      <c r="GCO244" s="56"/>
      <c r="GCP244" s="56"/>
      <c r="GCQ244" s="56"/>
      <c r="GCR244" s="56"/>
      <c r="GCS244" s="56"/>
      <c r="GCT244" s="56"/>
      <c r="GCU244" s="56"/>
      <c r="GCV244" s="56"/>
      <c r="GCW244" s="56"/>
      <c r="GCX244" s="56"/>
      <c r="GCY244" s="56"/>
      <c r="GCZ244" s="56"/>
      <c r="GDA244" s="56"/>
      <c r="GDB244" s="56"/>
      <c r="GDC244" s="56"/>
      <c r="GDD244" s="56"/>
      <c r="GDE244" s="56"/>
      <c r="GDF244" s="56"/>
      <c r="GDG244" s="56"/>
      <c r="GDH244" s="56"/>
      <c r="GDI244" s="56"/>
      <c r="GDJ244" s="56"/>
      <c r="GDK244" s="56"/>
      <c r="GDL244" s="56"/>
      <c r="GDM244" s="56"/>
      <c r="GDN244" s="56"/>
      <c r="GDO244" s="56"/>
      <c r="GDP244" s="56"/>
      <c r="GDQ244" s="56"/>
      <c r="GDR244" s="56"/>
      <c r="GDS244" s="56"/>
      <c r="GDT244" s="56"/>
      <c r="GDU244" s="56"/>
      <c r="GDV244" s="56"/>
      <c r="GDW244" s="56"/>
      <c r="GDX244" s="56"/>
      <c r="GDY244" s="56"/>
      <c r="GDZ244" s="56"/>
      <c r="GEA244" s="56"/>
      <c r="GEB244" s="56"/>
      <c r="GEC244" s="56"/>
      <c r="GED244" s="56"/>
      <c r="GEE244" s="56"/>
      <c r="GEF244" s="56"/>
      <c r="GEG244" s="56"/>
      <c r="GEH244" s="56"/>
      <c r="GEI244" s="56"/>
      <c r="GEJ244" s="56"/>
      <c r="GEK244" s="56"/>
      <c r="GEL244" s="56"/>
      <c r="GEM244" s="56"/>
      <c r="GEN244" s="56"/>
      <c r="GEO244" s="56"/>
      <c r="GEP244" s="56"/>
      <c r="GEQ244" s="56"/>
      <c r="GER244" s="56"/>
      <c r="GES244" s="56"/>
      <c r="GET244" s="56"/>
      <c r="GEU244" s="56"/>
      <c r="GEV244" s="56"/>
      <c r="GEW244" s="56"/>
      <c r="GEX244" s="56"/>
      <c r="GEY244" s="56"/>
      <c r="GEZ244" s="56"/>
      <c r="GFA244" s="56"/>
      <c r="GFB244" s="56"/>
      <c r="GFC244" s="56"/>
      <c r="GFD244" s="56"/>
      <c r="GFE244" s="56"/>
      <c r="GFF244" s="56"/>
      <c r="GFG244" s="56"/>
      <c r="GFH244" s="56"/>
      <c r="GFI244" s="56"/>
      <c r="GFJ244" s="56"/>
      <c r="GFK244" s="56"/>
      <c r="GFL244" s="56"/>
      <c r="GFM244" s="56"/>
      <c r="GFN244" s="56"/>
      <c r="GFO244" s="56"/>
      <c r="GFP244" s="56"/>
      <c r="GFQ244" s="56"/>
      <c r="GFR244" s="56"/>
      <c r="GFS244" s="56"/>
      <c r="GFT244" s="56"/>
      <c r="GFU244" s="56"/>
      <c r="GFV244" s="56"/>
      <c r="GFW244" s="56"/>
      <c r="GFX244" s="56"/>
      <c r="GFY244" s="56"/>
      <c r="GFZ244" s="56"/>
      <c r="GGA244" s="56"/>
      <c r="GGB244" s="56"/>
      <c r="GGC244" s="56"/>
      <c r="GGD244" s="56"/>
      <c r="GGE244" s="56"/>
      <c r="GGF244" s="56"/>
      <c r="GGG244" s="56"/>
      <c r="GGH244" s="56"/>
      <c r="GGI244" s="56"/>
      <c r="GGJ244" s="56"/>
      <c r="GGK244" s="56"/>
      <c r="GGL244" s="56"/>
      <c r="GGM244" s="56"/>
      <c r="GGN244" s="56"/>
      <c r="GGO244" s="56"/>
      <c r="GGP244" s="56"/>
      <c r="GGQ244" s="56"/>
      <c r="GGR244" s="56"/>
      <c r="GGS244" s="56"/>
      <c r="GGT244" s="56"/>
      <c r="GGU244" s="56"/>
      <c r="GGV244" s="56"/>
      <c r="GGW244" s="56"/>
      <c r="GGX244" s="56"/>
      <c r="GGY244" s="56"/>
      <c r="GGZ244" s="56"/>
      <c r="GHA244" s="56"/>
      <c r="GHB244" s="56"/>
      <c r="GHC244" s="56"/>
      <c r="GHD244" s="56"/>
      <c r="GHE244" s="56"/>
      <c r="GHF244" s="56"/>
      <c r="GHG244" s="56"/>
      <c r="GHH244" s="56"/>
      <c r="GHI244" s="56"/>
      <c r="GHJ244" s="56"/>
      <c r="GHK244" s="56"/>
      <c r="GHL244" s="56"/>
      <c r="GHM244" s="56"/>
      <c r="GHN244" s="56"/>
      <c r="GHO244" s="56"/>
      <c r="GHP244" s="56"/>
      <c r="GHQ244" s="56"/>
      <c r="GHR244" s="56"/>
      <c r="GHS244" s="56"/>
      <c r="GHT244" s="56"/>
      <c r="GHU244" s="56"/>
      <c r="GHV244" s="56"/>
      <c r="GHW244" s="56"/>
      <c r="GHX244" s="56"/>
      <c r="GHY244" s="56"/>
      <c r="GHZ244" s="56"/>
      <c r="GIA244" s="56"/>
      <c r="GIB244" s="56"/>
      <c r="GIC244" s="56"/>
      <c r="GID244" s="56"/>
      <c r="GIE244" s="56"/>
      <c r="GIF244" s="56"/>
      <c r="GIG244" s="56"/>
      <c r="GIH244" s="56"/>
      <c r="GII244" s="56"/>
      <c r="GIJ244" s="56"/>
      <c r="GIK244" s="56"/>
      <c r="GIL244" s="56"/>
      <c r="GIM244" s="56"/>
      <c r="GIN244" s="56"/>
      <c r="GIO244" s="56"/>
      <c r="GIP244" s="56"/>
      <c r="GIQ244" s="56"/>
      <c r="GIR244" s="56"/>
      <c r="GIS244" s="56"/>
      <c r="GIT244" s="56"/>
      <c r="GIU244" s="56"/>
      <c r="GIV244" s="56"/>
      <c r="GIW244" s="56"/>
      <c r="GIX244" s="56"/>
      <c r="GIY244" s="56"/>
      <c r="GIZ244" s="56"/>
      <c r="GJA244" s="56"/>
      <c r="GJB244" s="56"/>
      <c r="GJC244" s="56"/>
      <c r="GJD244" s="56"/>
      <c r="GJE244" s="56"/>
      <c r="GJF244" s="56"/>
      <c r="GJG244" s="56"/>
      <c r="GJH244" s="56"/>
      <c r="GJI244" s="56"/>
      <c r="GJJ244" s="56"/>
      <c r="GJK244" s="56"/>
      <c r="GJL244" s="56"/>
      <c r="GJM244" s="56"/>
      <c r="GJN244" s="56"/>
      <c r="GJO244" s="56"/>
      <c r="GJP244" s="56"/>
      <c r="GJQ244" s="56"/>
      <c r="GJR244" s="56"/>
      <c r="GJS244" s="56"/>
      <c r="GJT244" s="56"/>
      <c r="GJU244" s="56"/>
      <c r="GJV244" s="56"/>
      <c r="GJW244" s="56"/>
      <c r="GJX244" s="56"/>
      <c r="GJY244" s="56"/>
      <c r="GJZ244" s="56"/>
      <c r="GKA244" s="56"/>
      <c r="GKB244" s="56"/>
      <c r="GKC244" s="56"/>
      <c r="GKD244" s="56"/>
      <c r="GKE244" s="56"/>
      <c r="GKF244" s="56"/>
      <c r="GKG244" s="56"/>
      <c r="GKH244" s="56"/>
      <c r="GKI244" s="56"/>
      <c r="GKJ244" s="56"/>
      <c r="GKK244" s="56"/>
      <c r="GKL244" s="56"/>
      <c r="GKM244" s="56"/>
      <c r="GKN244" s="56"/>
      <c r="GKO244" s="56"/>
      <c r="GKP244" s="56"/>
      <c r="GKQ244" s="56"/>
      <c r="GKR244" s="56"/>
      <c r="GKS244" s="56"/>
      <c r="GKT244" s="56"/>
      <c r="GKU244" s="56"/>
      <c r="GKV244" s="56"/>
      <c r="GKW244" s="56"/>
      <c r="GKX244" s="56"/>
      <c r="GKY244" s="56"/>
      <c r="GKZ244" s="56"/>
      <c r="GLA244" s="56"/>
      <c r="GLB244" s="56"/>
      <c r="GLC244" s="56"/>
      <c r="GLD244" s="56"/>
      <c r="GLE244" s="56"/>
      <c r="GLF244" s="56"/>
      <c r="GLG244" s="56"/>
      <c r="GLH244" s="56"/>
      <c r="GLI244" s="56"/>
      <c r="GLJ244" s="56"/>
      <c r="GLK244" s="56"/>
      <c r="GLL244" s="56"/>
      <c r="GLM244" s="56"/>
      <c r="GLN244" s="56"/>
      <c r="GLO244" s="56"/>
      <c r="GLP244" s="56"/>
      <c r="GLQ244" s="56"/>
      <c r="GLR244" s="56"/>
      <c r="GLS244" s="56"/>
      <c r="GLT244" s="56"/>
      <c r="GLU244" s="56"/>
      <c r="GLV244" s="56"/>
      <c r="GLW244" s="56"/>
      <c r="GLX244" s="56"/>
      <c r="GLY244" s="56"/>
      <c r="GLZ244" s="56"/>
      <c r="GMA244" s="56"/>
      <c r="GMB244" s="56"/>
      <c r="GMC244" s="56"/>
      <c r="GMD244" s="56"/>
      <c r="GME244" s="56"/>
      <c r="GMF244" s="56"/>
      <c r="GMG244" s="56"/>
      <c r="GMH244" s="56"/>
      <c r="GMI244" s="56"/>
      <c r="GMJ244" s="56"/>
      <c r="GMK244" s="56"/>
      <c r="GML244" s="56"/>
      <c r="GMM244" s="56"/>
      <c r="GMN244" s="56"/>
      <c r="GMO244" s="56"/>
      <c r="GMP244" s="56"/>
      <c r="GMQ244" s="56"/>
      <c r="GMR244" s="56"/>
      <c r="GMS244" s="56"/>
      <c r="GMT244" s="56"/>
      <c r="GMU244" s="56"/>
      <c r="GMV244" s="56"/>
      <c r="GMW244" s="56"/>
      <c r="GMX244" s="56"/>
      <c r="GMY244" s="56"/>
      <c r="GMZ244" s="56"/>
      <c r="GNA244" s="56"/>
      <c r="GNB244" s="56"/>
      <c r="GNC244" s="56"/>
      <c r="GND244" s="56"/>
      <c r="GNE244" s="56"/>
      <c r="GNF244" s="56"/>
      <c r="GNG244" s="56"/>
      <c r="GNH244" s="56"/>
      <c r="GNI244" s="56"/>
      <c r="GNJ244" s="56"/>
      <c r="GNK244" s="56"/>
      <c r="GNL244" s="56"/>
      <c r="GNM244" s="56"/>
      <c r="GNN244" s="56"/>
      <c r="GNO244" s="56"/>
      <c r="GNP244" s="56"/>
      <c r="GNQ244" s="56"/>
      <c r="GNR244" s="56"/>
      <c r="GNS244" s="56"/>
      <c r="GNT244" s="56"/>
      <c r="GNU244" s="56"/>
      <c r="GNV244" s="56"/>
      <c r="GNW244" s="56"/>
      <c r="GNX244" s="56"/>
      <c r="GNY244" s="56"/>
      <c r="GNZ244" s="56"/>
      <c r="GOA244" s="56"/>
      <c r="GOB244" s="56"/>
      <c r="GOC244" s="56"/>
      <c r="GOD244" s="56"/>
      <c r="GOE244" s="56"/>
      <c r="GOF244" s="56"/>
      <c r="GOG244" s="56"/>
      <c r="GOH244" s="56"/>
      <c r="GOI244" s="56"/>
      <c r="GOJ244" s="56"/>
      <c r="GOK244" s="56"/>
      <c r="GOL244" s="56"/>
      <c r="GOM244" s="56"/>
      <c r="GON244" s="56"/>
      <c r="GOO244" s="56"/>
      <c r="GOP244" s="56"/>
      <c r="GOQ244" s="56"/>
      <c r="GOR244" s="56"/>
      <c r="GOS244" s="56"/>
      <c r="GOT244" s="56"/>
      <c r="GOU244" s="56"/>
      <c r="GOV244" s="56"/>
      <c r="GOW244" s="56"/>
      <c r="GOX244" s="56"/>
      <c r="GOY244" s="56"/>
      <c r="GOZ244" s="56"/>
      <c r="GPA244" s="56"/>
      <c r="GPB244" s="56"/>
      <c r="GPC244" s="56"/>
      <c r="GPD244" s="56"/>
      <c r="GPE244" s="56"/>
      <c r="GPF244" s="56"/>
      <c r="GPG244" s="56"/>
      <c r="GPH244" s="56"/>
      <c r="GPI244" s="56"/>
      <c r="GPJ244" s="56"/>
      <c r="GPK244" s="56"/>
      <c r="GPL244" s="56"/>
      <c r="GPM244" s="56"/>
      <c r="GPN244" s="56"/>
      <c r="GPO244" s="56"/>
      <c r="GPP244" s="56"/>
      <c r="GPQ244" s="56"/>
      <c r="GPR244" s="56"/>
      <c r="GPS244" s="56"/>
      <c r="GPT244" s="56"/>
      <c r="GPU244" s="56"/>
      <c r="GPV244" s="56"/>
      <c r="GPW244" s="56"/>
      <c r="GPX244" s="56"/>
      <c r="GPY244" s="56"/>
      <c r="GPZ244" s="56"/>
      <c r="GQA244" s="56"/>
      <c r="GQB244" s="56"/>
      <c r="GQC244" s="56"/>
      <c r="GQD244" s="56"/>
      <c r="GQE244" s="56"/>
      <c r="GQF244" s="56"/>
      <c r="GQG244" s="56"/>
      <c r="GQH244" s="56"/>
      <c r="GQI244" s="56"/>
      <c r="GQJ244" s="56"/>
      <c r="GQK244" s="56"/>
      <c r="GQL244" s="56"/>
      <c r="GQM244" s="56"/>
      <c r="GQN244" s="56"/>
      <c r="GQO244" s="56"/>
      <c r="GQP244" s="56"/>
      <c r="GQQ244" s="56"/>
      <c r="GQR244" s="56"/>
      <c r="GQS244" s="56"/>
      <c r="GQT244" s="56"/>
      <c r="GQU244" s="56"/>
      <c r="GQV244" s="56"/>
      <c r="GQW244" s="56"/>
      <c r="GQX244" s="56"/>
      <c r="GQY244" s="56"/>
      <c r="GQZ244" s="56"/>
      <c r="GRA244" s="56"/>
      <c r="GRB244" s="56"/>
      <c r="GRC244" s="56"/>
      <c r="GRD244" s="56"/>
      <c r="GRE244" s="56"/>
      <c r="GRF244" s="56"/>
      <c r="GRG244" s="56"/>
      <c r="GRH244" s="56"/>
      <c r="GRI244" s="56"/>
      <c r="GRJ244" s="56"/>
      <c r="GRK244" s="56"/>
      <c r="GRL244" s="56"/>
      <c r="GRM244" s="56"/>
      <c r="GRN244" s="56"/>
      <c r="GRO244" s="56"/>
      <c r="GRP244" s="56"/>
      <c r="GRQ244" s="56"/>
      <c r="GRR244" s="56"/>
      <c r="GRS244" s="56"/>
      <c r="GRT244" s="56"/>
      <c r="GRU244" s="56"/>
      <c r="GRV244" s="56"/>
      <c r="GRW244" s="56"/>
      <c r="GRX244" s="56"/>
      <c r="GRY244" s="56"/>
      <c r="GRZ244" s="56"/>
      <c r="GSA244" s="56"/>
      <c r="GSB244" s="56"/>
      <c r="GSC244" s="56"/>
      <c r="GSD244" s="56"/>
      <c r="GSE244" s="56"/>
      <c r="GSF244" s="56"/>
      <c r="GSG244" s="56"/>
      <c r="GSH244" s="56"/>
      <c r="GSI244" s="56"/>
      <c r="GSJ244" s="56"/>
      <c r="GSK244" s="56"/>
      <c r="GSL244" s="56"/>
      <c r="GSM244" s="56"/>
      <c r="GSN244" s="56"/>
      <c r="GSO244" s="56"/>
      <c r="GSP244" s="56"/>
      <c r="GSQ244" s="56"/>
      <c r="GSR244" s="56"/>
      <c r="GSS244" s="56"/>
      <c r="GST244" s="56"/>
      <c r="GSU244" s="56"/>
      <c r="GSV244" s="56"/>
      <c r="GSW244" s="56"/>
      <c r="GSX244" s="56"/>
      <c r="GSY244" s="56"/>
      <c r="GSZ244" s="56"/>
      <c r="GTA244" s="56"/>
      <c r="GTB244" s="56"/>
      <c r="GTC244" s="56"/>
      <c r="GTD244" s="56"/>
      <c r="GTE244" s="56"/>
      <c r="GTF244" s="56"/>
      <c r="GTG244" s="56"/>
      <c r="GTH244" s="56"/>
      <c r="GTI244" s="56"/>
      <c r="GTJ244" s="56"/>
      <c r="GTK244" s="56"/>
      <c r="GTL244" s="56"/>
      <c r="GTM244" s="56"/>
      <c r="GTN244" s="56"/>
      <c r="GTO244" s="56"/>
      <c r="GTP244" s="56"/>
      <c r="GTQ244" s="56"/>
      <c r="GTR244" s="56"/>
      <c r="GTS244" s="56"/>
      <c r="GTT244" s="56"/>
      <c r="GTU244" s="56"/>
      <c r="GTV244" s="56"/>
      <c r="GTW244" s="56"/>
      <c r="GTX244" s="56"/>
      <c r="GTY244" s="56"/>
      <c r="GTZ244" s="56"/>
      <c r="GUA244" s="56"/>
      <c r="GUB244" s="56"/>
      <c r="GUC244" s="56"/>
      <c r="GUD244" s="56"/>
      <c r="GUE244" s="56"/>
      <c r="GUF244" s="56"/>
      <c r="GUG244" s="56"/>
      <c r="GUH244" s="56"/>
      <c r="GUI244" s="56"/>
      <c r="GUJ244" s="56"/>
      <c r="GUK244" s="56"/>
      <c r="GUL244" s="56"/>
      <c r="GUM244" s="56"/>
      <c r="GUN244" s="56"/>
      <c r="GUO244" s="56"/>
      <c r="GUP244" s="56"/>
      <c r="GUQ244" s="56"/>
      <c r="GUR244" s="56"/>
      <c r="GUS244" s="56"/>
      <c r="GUT244" s="56"/>
      <c r="GUU244" s="56"/>
      <c r="GUV244" s="56"/>
      <c r="GUW244" s="56"/>
      <c r="GUX244" s="56"/>
      <c r="GUY244" s="56"/>
      <c r="GUZ244" s="56"/>
      <c r="GVA244" s="56"/>
      <c r="GVB244" s="56"/>
      <c r="GVC244" s="56"/>
      <c r="GVD244" s="56"/>
      <c r="GVE244" s="56"/>
      <c r="GVF244" s="56"/>
      <c r="GVG244" s="56"/>
      <c r="GVH244" s="56"/>
      <c r="GVI244" s="56"/>
      <c r="GVJ244" s="56"/>
      <c r="GVK244" s="56"/>
      <c r="GVL244" s="56"/>
      <c r="GVM244" s="56"/>
      <c r="GVN244" s="56"/>
      <c r="GVO244" s="56"/>
      <c r="GVP244" s="56"/>
      <c r="GVQ244" s="56"/>
      <c r="GVR244" s="56"/>
      <c r="GVS244" s="56"/>
      <c r="GVT244" s="56"/>
      <c r="GVU244" s="56"/>
      <c r="GVV244" s="56"/>
      <c r="GVW244" s="56"/>
      <c r="GVX244" s="56"/>
      <c r="GVY244" s="56"/>
      <c r="GVZ244" s="56"/>
      <c r="GWA244" s="56"/>
      <c r="GWB244" s="56"/>
      <c r="GWC244" s="56"/>
      <c r="GWD244" s="56"/>
      <c r="GWE244" s="56"/>
      <c r="GWF244" s="56"/>
      <c r="GWG244" s="56"/>
      <c r="GWH244" s="56"/>
      <c r="GWI244" s="56"/>
      <c r="GWJ244" s="56"/>
      <c r="GWK244" s="56"/>
      <c r="GWL244" s="56"/>
      <c r="GWM244" s="56"/>
      <c r="GWN244" s="56"/>
      <c r="GWO244" s="56"/>
      <c r="GWP244" s="56"/>
      <c r="GWQ244" s="56"/>
      <c r="GWR244" s="56"/>
      <c r="GWS244" s="56"/>
      <c r="GWT244" s="56"/>
      <c r="GWU244" s="56"/>
      <c r="GWV244" s="56"/>
      <c r="GWW244" s="56"/>
      <c r="GWX244" s="56"/>
      <c r="GWY244" s="56"/>
      <c r="GWZ244" s="56"/>
      <c r="GXA244" s="56"/>
      <c r="GXB244" s="56"/>
      <c r="GXC244" s="56"/>
      <c r="GXD244" s="56"/>
      <c r="GXE244" s="56"/>
      <c r="GXF244" s="56"/>
      <c r="GXG244" s="56"/>
      <c r="GXH244" s="56"/>
      <c r="GXI244" s="56"/>
      <c r="GXJ244" s="56"/>
      <c r="GXK244" s="56"/>
      <c r="GXL244" s="56"/>
      <c r="GXM244" s="56"/>
      <c r="GXN244" s="56"/>
      <c r="GXO244" s="56"/>
      <c r="GXP244" s="56"/>
      <c r="GXQ244" s="56"/>
      <c r="GXR244" s="56"/>
      <c r="GXS244" s="56"/>
      <c r="GXT244" s="56"/>
      <c r="GXU244" s="56"/>
      <c r="GXV244" s="56"/>
      <c r="GXW244" s="56"/>
      <c r="GXX244" s="56"/>
      <c r="GXY244" s="56"/>
      <c r="GXZ244" s="56"/>
      <c r="GYA244" s="56"/>
      <c r="GYB244" s="56"/>
      <c r="GYC244" s="56"/>
      <c r="GYD244" s="56"/>
      <c r="GYE244" s="56"/>
      <c r="GYF244" s="56"/>
      <c r="GYG244" s="56"/>
      <c r="GYH244" s="56"/>
      <c r="GYI244" s="56"/>
      <c r="GYJ244" s="56"/>
      <c r="GYK244" s="56"/>
      <c r="GYL244" s="56"/>
      <c r="GYM244" s="56"/>
      <c r="GYN244" s="56"/>
      <c r="GYO244" s="56"/>
      <c r="GYP244" s="56"/>
      <c r="GYQ244" s="56"/>
      <c r="GYR244" s="56"/>
      <c r="GYS244" s="56"/>
      <c r="GYT244" s="56"/>
      <c r="GYU244" s="56"/>
      <c r="GYV244" s="56"/>
      <c r="GYW244" s="56"/>
      <c r="GYX244" s="56"/>
      <c r="GYY244" s="56"/>
      <c r="GYZ244" s="56"/>
      <c r="GZA244" s="56"/>
      <c r="GZB244" s="56"/>
      <c r="GZC244" s="56"/>
      <c r="GZD244" s="56"/>
      <c r="GZE244" s="56"/>
      <c r="GZF244" s="56"/>
      <c r="GZG244" s="56"/>
      <c r="GZH244" s="56"/>
      <c r="GZI244" s="56"/>
      <c r="GZJ244" s="56"/>
      <c r="GZK244" s="56"/>
      <c r="GZL244" s="56"/>
      <c r="GZM244" s="56"/>
      <c r="GZN244" s="56"/>
      <c r="GZO244" s="56"/>
      <c r="GZP244" s="56"/>
      <c r="GZQ244" s="56"/>
      <c r="GZR244" s="56"/>
      <c r="GZS244" s="56"/>
      <c r="GZT244" s="56"/>
      <c r="GZU244" s="56"/>
      <c r="GZV244" s="56"/>
      <c r="GZW244" s="56"/>
      <c r="GZX244" s="56"/>
      <c r="GZY244" s="56"/>
      <c r="GZZ244" s="56"/>
      <c r="HAA244" s="56"/>
      <c r="HAB244" s="56"/>
      <c r="HAC244" s="56"/>
      <c r="HAD244" s="56"/>
      <c r="HAE244" s="56"/>
      <c r="HAF244" s="56"/>
      <c r="HAG244" s="56"/>
      <c r="HAH244" s="56"/>
      <c r="HAI244" s="56"/>
      <c r="HAJ244" s="56"/>
      <c r="HAK244" s="56"/>
      <c r="HAL244" s="56"/>
      <c r="HAM244" s="56"/>
      <c r="HAN244" s="56"/>
      <c r="HAO244" s="56"/>
      <c r="HAP244" s="56"/>
      <c r="HAQ244" s="56"/>
      <c r="HAR244" s="56"/>
      <c r="HAS244" s="56"/>
      <c r="HAT244" s="56"/>
      <c r="HAU244" s="56"/>
      <c r="HAV244" s="56"/>
      <c r="HAW244" s="56"/>
      <c r="HAX244" s="56"/>
      <c r="HAY244" s="56"/>
      <c r="HAZ244" s="56"/>
      <c r="HBA244" s="56"/>
      <c r="HBB244" s="56"/>
      <c r="HBC244" s="56"/>
      <c r="HBD244" s="56"/>
      <c r="HBE244" s="56"/>
      <c r="HBF244" s="56"/>
      <c r="HBG244" s="56"/>
      <c r="HBH244" s="56"/>
      <c r="HBI244" s="56"/>
      <c r="HBJ244" s="56"/>
      <c r="HBK244" s="56"/>
      <c r="HBL244" s="56"/>
      <c r="HBM244" s="56"/>
      <c r="HBN244" s="56"/>
      <c r="HBO244" s="56"/>
      <c r="HBP244" s="56"/>
      <c r="HBQ244" s="56"/>
      <c r="HBR244" s="56"/>
      <c r="HBS244" s="56"/>
      <c r="HBT244" s="56"/>
      <c r="HBU244" s="56"/>
      <c r="HBV244" s="56"/>
      <c r="HBW244" s="56"/>
      <c r="HBX244" s="56"/>
      <c r="HBY244" s="56"/>
      <c r="HBZ244" s="56"/>
      <c r="HCA244" s="56"/>
      <c r="HCB244" s="56"/>
      <c r="HCC244" s="56"/>
      <c r="HCD244" s="56"/>
      <c r="HCE244" s="56"/>
      <c r="HCF244" s="56"/>
      <c r="HCG244" s="56"/>
      <c r="HCH244" s="56"/>
      <c r="HCI244" s="56"/>
      <c r="HCJ244" s="56"/>
      <c r="HCK244" s="56"/>
      <c r="HCL244" s="56"/>
      <c r="HCM244" s="56"/>
      <c r="HCN244" s="56"/>
      <c r="HCO244" s="56"/>
      <c r="HCP244" s="56"/>
      <c r="HCQ244" s="56"/>
      <c r="HCR244" s="56"/>
      <c r="HCS244" s="56"/>
      <c r="HCT244" s="56"/>
      <c r="HCU244" s="56"/>
      <c r="HCV244" s="56"/>
      <c r="HCW244" s="56"/>
      <c r="HCX244" s="56"/>
      <c r="HCY244" s="56"/>
      <c r="HCZ244" s="56"/>
      <c r="HDA244" s="56"/>
      <c r="HDB244" s="56"/>
      <c r="HDC244" s="56"/>
      <c r="HDD244" s="56"/>
      <c r="HDE244" s="56"/>
      <c r="HDF244" s="56"/>
      <c r="HDG244" s="56"/>
      <c r="HDH244" s="56"/>
      <c r="HDI244" s="56"/>
      <c r="HDJ244" s="56"/>
      <c r="HDK244" s="56"/>
      <c r="HDL244" s="56"/>
      <c r="HDM244" s="56"/>
      <c r="HDN244" s="56"/>
      <c r="HDO244" s="56"/>
      <c r="HDP244" s="56"/>
      <c r="HDQ244" s="56"/>
      <c r="HDR244" s="56"/>
      <c r="HDS244" s="56"/>
      <c r="HDT244" s="56"/>
      <c r="HDU244" s="56"/>
      <c r="HDV244" s="56"/>
      <c r="HDW244" s="56"/>
      <c r="HDX244" s="56"/>
      <c r="HDY244" s="56"/>
      <c r="HDZ244" s="56"/>
      <c r="HEA244" s="56"/>
      <c r="HEB244" s="56"/>
      <c r="HEC244" s="56"/>
      <c r="HED244" s="56"/>
      <c r="HEE244" s="56"/>
      <c r="HEF244" s="56"/>
      <c r="HEG244" s="56"/>
      <c r="HEH244" s="56"/>
      <c r="HEI244" s="56"/>
      <c r="HEJ244" s="56"/>
      <c r="HEK244" s="56"/>
      <c r="HEL244" s="56"/>
      <c r="HEM244" s="56"/>
      <c r="HEN244" s="56"/>
      <c r="HEO244" s="56"/>
      <c r="HEP244" s="56"/>
      <c r="HEQ244" s="56"/>
      <c r="HER244" s="56"/>
      <c r="HES244" s="56"/>
      <c r="HET244" s="56"/>
      <c r="HEU244" s="56"/>
      <c r="HEV244" s="56"/>
      <c r="HEW244" s="56"/>
      <c r="HEX244" s="56"/>
      <c r="HEY244" s="56"/>
      <c r="HEZ244" s="56"/>
      <c r="HFA244" s="56"/>
      <c r="HFB244" s="56"/>
      <c r="HFC244" s="56"/>
      <c r="HFD244" s="56"/>
      <c r="HFE244" s="56"/>
      <c r="HFF244" s="56"/>
      <c r="HFG244" s="56"/>
      <c r="HFH244" s="56"/>
      <c r="HFI244" s="56"/>
      <c r="HFJ244" s="56"/>
      <c r="HFK244" s="56"/>
      <c r="HFL244" s="56"/>
      <c r="HFM244" s="56"/>
      <c r="HFN244" s="56"/>
      <c r="HFO244" s="56"/>
      <c r="HFP244" s="56"/>
      <c r="HFQ244" s="56"/>
      <c r="HFR244" s="56"/>
      <c r="HFS244" s="56"/>
      <c r="HFT244" s="56"/>
      <c r="HFU244" s="56"/>
      <c r="HFV244" s="56"/>
      <c r="HFW244" s="56"/>
      <c r="HFX244" s="56"/>
      <c r="HFY244" s="56"/>
      <c r="HFZ244" s="56"/>
      <c r="HGA244" s="56"/>
      <c r="HGB244" s="56"/>
      <c r="HGC244" s="56"/>
      <c r="HGD244" s="56"/>
      <c r="HGE244" s="56"/>
      <c r="HGF244" s="56"/>
      <c r="HGG244" s="56"/>
      <c r="HGH244" s="56"/>
      <c r="HGI244" s="56"/>
      <c r="HGJ244" s="56"/>
      <c r="HGK244" s="56"/>
      <c r="HGL244" s="56"/>
      <c r="HGM244" s="56"/>
      <c r="HGN244" s="56"/>
      <c r="HGO244" s="56"/>
      <c r="HGP244" s="56"/>
      <c r="HGQ244" s="56"/>
      <c r="HGR244" s="56"/>
      <c r="HGS244" s="56"/>
      <c r="HGT244" s="56"/>
      <c r="HGU244" s="56"/>
      <c r="HGV244" s="56"/>
      <c r="HGW244" s="56"/>
      <c r="HGX244" s="56"/>
      <c r="HGY244" s="56"/>
      <c r="HGZ244" s="56"/>
      <c r="HHA244" s="56"/>
      <c r="HHB244" s="56"/>
      <c r="HHC244" s="56"/>
      <c r="HHD244" s="56"/>
      <c r="HHE244" s="56"/>
      <c r="HHF244" s="56"/>
      <c r="HHG244" s="56"/>
      <c r="HHH244" s="56"/>
      <c r="HHI244" s="56"/>
      <c r="HHJ244" s="56"/>
      <c r="HHK244" s="56"/>
      <c r="HHL244" s="56"/>
      <c r="HHM244" s="56"/>
      <c r="HHN244" s="56"/>
      <c r="HHO244" s="56"/>
      <c r="HHP244" s="56"/>
      <c r="HHQ244" s="56"/>
      <c r="HHR244" s="56"/>
      <c r="HHS244" s="56"/>
      <c r="HHT244" s="56"/>
      <c r="HHU244" s="56"/>
      <c r="HHV244" s="56"/>
      <c r="HHW244" s="56"/>
      <c r="HHX244" s="56"/>
      <c r="HHY244" s="56"/>
      <c r="HHZ244" s="56"/>
      <c r="HIA244" s="56"/>
      <c r="HIB244" s="56"/>
      <c r="HIC244" s="56"/>
      <c r="HID244" s="56"/>
      <c r="HIE244" s="56"/>
      <c r="HIF244" s="56"/>
      <c r="HIG244" s="56"/>
      <c r="HIH244" s="56"/>
      <c r="HII244" s="56"/>
      <c r="HIJ244" s="56"/>
      <c r="HIK244" s="56"/>
      <c r="HIL244" s="56"/>
      <c r="HIM244" s="56"/>
      <c r="HIN244" s="56"/>
      <c r="HIO244" s="56"/>
      <c r="HIP244" s="56"/>
      <c r="HIQ244" s="56"/>
      <c r="HIR244" s="56"/>
      <c r="HIS244" s="56"/>
      <c r="HIT244" s="56"/>
      <c r="HIU244" s="56"/>
      <c r="HIV244" s="56"/>
      <c r="HIW244" s="56"/>
      <c r="HIX244" s="56"/>
      <c r="HIY244" s="56"/>
      <c r="HIZ244" s="56"/>
      <c r="HJA244" s="56"/>
      <c r="HJB244" s="56"/>
      <c r="HJC244" s="56"/>
      <c r="HJD244" s="56"/>
      <c r="HJE244" s="56"/>
      <c r="HJF244" s="56"/>
      <c r="HJG244" s="56"/>
      <c r="HJH244" s="56"/>
      <c r="HJI244" s="56"/>
      <c r="HJJ244" s="56"/>
      <c r="HJK244" s="56"/>
      <c r="HJL244" s="56"/>
      <c r="HJM244" s="56"/>
      <c r="HJN244" s="56"/>
      <c r="HJO244" s="56"/>
      <c r="HJP244" s="56"/>
      <c r="HJQ244" s="56"/>
      <c r="HJR244" s="56"/>
      <c r="HJS244" s="56"/>
      <c r="HJT244" s="56"/>
      <c r="HJU244" s="56"/>
      <c r="HJV244" s="56"/>
      <c r="HJW244" s="56"/>
      <c r="HJX244" s="56"/>
      <c r="HJY244" s="56"/>
      <c r="HJZ244" s="56"/>
      <c r="HKA244" s="56"/>
      <c r="HKB244" s="56"/>
      <c r="HKC244" s="56"/>
      <c r="HKD244" s="56"/>
      <c r="HKE244" s="56"/>
      <c r="HKF244" s="56"/>
      <c r="HKG244" s="56"/>
      <c r="HKH244" s="56"/>
      <c r="HKI244" s="56"/>
      <c r="HKJ244" s="56"/>
      <c r="HKK244" s="56"/>
      <c r="HKL244" s="56"/>
      <c r="HKM244" s="56"/>
      <c r="HKN244" s="56"/>
      <c r="HKO244" s="56"/>
      <c r="HKP244" s="56"/>
      <c r="HKQ244" s="56"/>
      <c r="HKR244" s="56"/>
      <c r="HKS244" s="56"/>
      <c r="HKT244" s="56"/>
      <c r="HKU244" s="56"/>
      <c r="HKV244" s="56"/>
      <c r="HKW244" s="56"/>
      <c r="HKX244" s="56"/>
      <c r="HKY244" s="56"/>
      <c r="HKZ244" s="56"/>
      <c r="HLA244" s="56"/>
      <c r="HLB244" s="56"/>
      <c r="HLC244" s="56"/>
      <c r="HLD244" s="56"/>
      <c r="HLE244" s="56"/>
      <c r="HLF244" s="56"/>
      <c r="HLG244" s="56"/>
      <c r="HLH244" s="56"/>
      <c r="HLI244" s="56"/>
      <c r="HLJ244" s="56"/>
      <c r="HLK244" s="56"/>
      <c r="HLL244" s="56"/>
      <c r="HLM244" s="56"/>
      <c r="HLN244" s="56"/>
      <c r="HLO244" s="56"/>
      <c r="HLP244" s="56"/>
      <c r="HLQ244" s="56"/>
      <c r="HLR244" s="56"/>
      <c r="HLS244" s="56"/>
      <c r="HLT244" s="56"/>
      <c r="HLU244" s="56"/>
      <c r="HLV244" s="56"/>
      <c r="HLW244" s="56"/>
      <c r="HLX244" s="56"/>
      <c r="HLY244" s="56"/>
      <c r="HLZ244" s="56"/>
      <c r="HMA244" s="56"/>
      <c r="HMB244" s="56"/>
      <c r="HMC244" s="56"/>
      <c r="HMD244" s="56"/>
      <c r="HME244" s="56"/>
      <c r="HMF244" s="56"/>
      <c r="HMG244" s="56"/>
      <c r="HMH244" s="56"/>
      <c r="HMI244" s="56"/>
      <c r="HMJ244" s="56"/>
      <c r="HMK244" s="56"/>
      <c r="HML244" s="56"/>
      <c r="HMM244" s="56"/>
      <c r="HMN244" s="56"/>
      <c r="HMO244" s="56"/>
      <c r="HMP244" s="56"/>
      <c r="HMQ244" s="56"/>
      <c r="HMR244" s="56"/>
      <c r="HMS244" s="56"/>
      <c r="HMT244" s="56"/>
      <c r="HMU244" s="56"/>
      <c r="HMV244" s="56"/>
      <c r="HMW244" s="56"/>
      <c r="HMX244" s="56"/>
      <c r="HMY244" s="56"/>
      <c r="HMZ244" s="56"/>
      <c r="HNA244" s="56"/>
      <c r="HNB244" s="56"/>
      <c r="HNC244" s="56"/>
      <c r="HND244" s="56"/>
      <c r="HNE244" s="56"/>
      <c r="HNF244" s="56"/>
      <c r="HNG244" s="56"/>
      <c r="HNH244" s="56"/>
      <c r="HNI244" s="56"/>
      <c r="HNJ244" s="56"/>
      <c r="HNK244" s="56"/>
      <c r="HNL244" s="56"/>
      <c r="HNM244" s="56"/>
      <c r="HNN244" s="56"/>
      <c r="HNO244" s="56"/>
      <c r="HNP244" s="56"/>
      <c r="HNQ244" s="56"/>
      <c r="HNR244" s="56"/>
      <c r="HNS244" s="56"/>
      <c r="HNT244" s="56"/>
      <c r="HNU244" s="56"/>
      <c r="HNV244" s="56"/>
      <c r="HNW244" s="56"/>
      <c r="HNX244" s="56"/>
      <c r="HNY244" s="56"/>
      <c r="HNZ244" s="56"/>
      <c r="HOA244" s="56"/>
      <c r="HOB244" s="56"/>
      <c r="HOC244" s="56"/>
      <c r="HOD244" s="56"/>
      <c r="HOE244" s="56"/>
      <c r="HOF244" s="56"/>
      <c r="HOG244" s="56"/>
      <c r="HOH244" s="56"/>
      <c r="HOI244" s="56"/>
      <c r="HOJ244" s="56"/>
      <c r="HOK244" s="56"/>
      <c r="HOL244" s="56"/>
      <c r="HOM244" s="56"/>
      <c r="HON244" s="56"/>
      <c r="HOO244" s="56"/>
      <c r="HOP244" s="56"/>
      <c r="HOQ244" s="56"/>
      <c r="HOR244" s="56"/>
      <c r="HOS244" s="56"/>
      <c r="HOT244" s="56"/>
      <c r="HOU244" s="56"/>
      <c r="HOV244" s="56"/>
      <c r="HOW244" s="56"/>
      <c r="HOX244" s="56"/>
      <c r="HOY244" s="56"/>
      <c r="HOZ244" s="56"/>
      <c r="HPA244" s="56"/>
      <c r="HPB244" s="56"/>
      <c r="HPC244" s="56"/>
      <c r="HPD244" s="56"/>
      <c r="HPE244" s="56"/>
      <c r="HPF244" s="56"/>
      <c r="HPG244" s="56"/>
      <c r="HPH244" s="56"/>
      <c r="HPI244" s="56"/>
      <c r="HPJ244" s="56"/>
      <c r="HPK244" s="56"/>
      <c r="HPL244" s="56"/>
      <c r="HPM244" s="56"/>
      <c r="HPN244" s="56"/>
      <c r="HPO244" s="56"/>
      <c r="HPP244" s="56"/>
      <c r="HPQ244" s="56"/>
      <c r="HPR244" s="56"/>
      <c r="HPS244" s="56"/>
      <c r="HPT244" s="56"/>
      <c r="HPU244" s="56"/>
      <c r="HPV244" s="56"/>
      <c r="HPW244" s="56"/>
      <c r="HPX244" s="56"/>
      <c r="HPY244" s="56"/>
      <c r="HPZ244" s="56"/>
      <c r="HQA244" s="56"/>
      <c r="HQB244" s="56"/>
      <c r="HQC244" s="56"/>
      <c r="HQD244" s="56"/>
      <c r="HQE244" s="56"/>
      <c r="HQF244" s="56"/>
      <c r="HQG244" s="56"/>
      <c r="HQH244" s="56"/>
      <c r="HQI244" s="56"/>
      <c r="HQJ244" s="56"/>
      <c r="HQK244" s="56"/>
      <c r="HQL244" s="56"/>
      <c r="HQM244" s="56"/>
      <c r="HQN244" s="56"/>
      <c r="HQO244" s="56"/>
      <c r="HQP244" s="56"/>
      <c r="HQQ244" s="56"/>
      <c r="HQR244" s="56"/>
      <c r="HQS244" s="56"/>
      <c r="HQT244" s="56"/>
      <c r="HQU244" s="56"/>
      <c r="HQV244" s="56"/>
      <c r="HQW244" s="56"/>
      <c r="HQX244" s="56"/>
      <c r="HQY244" s="56"/>
      <c r="HQZ244" s="56"/>
      <c r="HRA244" s="56"/>
      <c r="HRB244" s="56"/>
      <c r="HRC244" s="56"/>
      <c r="HRD244" s="56"/>
      <c r="HRE244" s="56"/>
      <c r="HRF244" s="56"/>
      <c r="HRG244" s="56"/>
      <c r="HRH244" s="56"/>
      <c r="HRI244" s="56"/>
      <c r="HRJ244" s="56"/>
      <c r="HRK244" s="56"/>
      <c r="HRL244" s="56"/>
      <c r="HRM244" s="56"/>
      <c r="HRN244" s="56"/>
      <c r="HRO244" s="56"/>
      <c r="HRP244" s="56"/>
      <c r="HRQ244" s="56"/>
      <c r="HRR244" s="56"/>
      <c r="HRS244" s="56"/>
      <c r="HRT244" s="56"/>
      <c r="HRU244" s="56"/>
      <c r="HRV244" s="56"/>
      <c r="HRW244" s="56"/>
      <c r="HRX244" s="56"/>
      <c r="HRY244" s="56"/>
      <c r="HRZ244" s="56"/>
      <c r="HSA244" s="56"/>
      <c r="HSB244" s="56"/>
      <c r="HSC244" s="56"/>
      <c r="HSD244" s="56"/>
      <c r="HSE244" s="56"/>
      <c r="HSF244" s="56"/>
      <c r="HSG244" s="56"/>
      <c r="HSH244" s="56"/>
      <c r="HSI244" s="56"/>
      <c r="HSJ244" s="56"/>
      <c r="HSK244" s="56"/>
      <c r="HSL244" s="56"/>
      <c r="HSM244" s="56"/>
      <c r="HSN244" s="56"/>
      <c r="HSO244" s="56"/>
      <c r="HSP244" s="56"/>
      <c r="HSQ244" s="56"/>
      <c r="HSR244" s="56"/>
      <c r="HSS244" s="56"/>
      <c r="HST244" s="56"/>
      <c r="HSU244" s="56"/>
      <c r="HSV244" s="56"/>
      <c r="HSW244" s="56"/>
      <c r="HSX244" s="56"/>
      <c r="HSY244" s="56"/>
      <c r="HSZ244" s="56"/>
      <c r="HTA244" s="56"/>
      <c r="HTB244" s="56"/>
      <c r="HTC244" s="56"/>
      <c r="HTD244" s="56"/>
      <c r="HTE244" s="56"/>
      <c r="HTF244" s="56"/>
      <c r="HTG244" s="56"/>
      <c r="HTH244" s="56"/>
      <c r="HTI244" s="56"/>
      <c r="HTJ244" s="56"/>
      <c r="HTK244" s="56"/>
      <c r="HTL244" s="56"/>
      <c r="HTM244" s="56"/>
      <c r="HTN244" s="56"/>
      <c r="HTO244" s="56"/>
      <c r="HTP244" s="56"/>
      <c r="HTQ244" s="56"/>
      <c r="HTR244" s="56"/>
      <c r="HTS244" s="56"/>
      <c r="HTT244" s="56"/>
      <c r="HTU244" s="56"/>
      <c r="HTV244" s="56"/>
      <c r="HTW244" s="56"/>
      <c r="HTX244" s="56"/>
      <c r="HTY244" s="56"/>
      <c r="HTZ244" s="56"/>
      <c r="HUA244" s="56"/>
      <c r="HUB244" s="56"/>
      <c r="HUC244" s="56"/>
      <c r="HUD244" s="56"/>
      <c r="HUE244" s="56"/>
      <c r="HUF244" s="56"/>
      <c r="HUG244" s="56"/>
      <c r="HUH244" s="56"/>
      <c r="HUI244" s="56"/>
      <c r="HUJ244" s="56"/>
      <c r="HUK244" s="56"/>
      <c r="HUL244" s="56"/>
      <c r="HUM244" s="56"/>
      <c r="HUN244" s="56"/>
      <c r="HUO244" s="56"/>
      <c r="HUP244" s="56"/>
      <c r="HUQ244" s="56"/>
      <c r="HUR244" s="56"/>
      <c r="HUS244" s="56"/>
      <c r="HUT244" s="56"/>
      <c r="HUU244" s="56"/>
      <c r="HUV244" s="56"/>
      <c r="HUW244" s="56"/>
      <c r="HUX244" s="56"/>
      <c r="HUY244" s="56"/>
      <c r="HUZ244" s="56"/>
      <c r="HVA244" s="56"/>
      <c r="HVB244" s="56"/>
      <c r="HVC244" s="56"/>
      <c r="HVD244" s="56"/>
      <c r="HVE244" s="56"/>
      <c r="HVF244" s="56"/>
      <c r="HVG244" s="56"/>
      <c r="HVH244" s="56"/>
      <c r="HVI244" s="56"/>
      <c r="HVJ244" s="56"/>
      <c r="HVK244" s="56"/>
      <c r="HVL244" s="56"/>
      <c r="HVM244" s="56"/>
      <c r="HVN244" s="56"/>
      <c r="HVO244" s="56"/>
      <c r="HVP244" s="56"/>
      <c r="HVQ244" s="56"/>
      <c r="HVR244" s="56"/>
      <c r="HVS244" s="56"/>
      <c r="HVT244" s="56"/>
      <c r="HVU244" s="56"/>
      <c r="HVV244" s="56"/>
      <c r="HVW244" s="56"/>
      <c r="HVX244" s="56"/>
      <c r="HVY244" s="56"/>
      <c r="HVZ244" s="56"/>
      <c r="HWA244" s="56"/>
      <c r="HWB244" s="56"/>
      <c r="HWC244" s="56"/>
      <c r="HWD244" s="56"/>
      <c r="HWE244" s="56"/>
      <c r="HWF244" s="56"/>
      <c r="HWG244" s="56"/>
      <c r="HWH244" s="56"/>
      <c r="HWI244" s="56"/>
      <c r="HWJ244" s="56"/>
      <c r="HWK244" s="56"/>
      <c r="HWL244" s="56"/>
      <c r="HWM244" s="56"/>
      <c r="HWN244" s="56"/>
      <c r="HWO244" s="56"/>
      <c r="HWP244" s="56"/>
      <c r="HWQ244" s="56"/>
      <c r="HWR244" s="56"/>
      <c r="HWS244" s="56"/>
      <c r="HWT244" s="56"/>
      <c r="HWU244" s="56"/>
      <c r="HWV244" s="56"/>
      <c r="HWW244" s="56"/>
      <c r="HWX244" s="56"/>
      <c r="HWY244" s="56"/>
      <c r="HWZ244" s="56"/>
      <c r="HXA244" s="56"/>
      <c r="HXB244" s="56"/>
      <c r="HXC244" s="56"/>
      <c r="HXD244" s="56"/>
      <c r="HXE244" s="56"/>
      <c r="HXF244" s="56"/>
      <c r="HXG244" s="56"/>
      <c r="HXH244" s="56"/>
      <c r="HXI244" s="56"/>
      <c r="HXJ244" s="56"/>
      <c r="HXK244" s="56"/>
      <c r="HXL244" s="56"/>
      <c r="HXM244" s="56"/>
      <c r="HXN244" s="56"/>
      <c r="HXO244" s="56"/>
      <c r="HXP244" s="56"/>
      <c r="HXQ244" s="56"/>
      <c r="HXR244" s="56"/>
      <c r="HXS244" s="56"/>
      <c r="HXT244" s="56"/>
      <c r="HXU244" s="56"/>
      <c r="HXV244" s="56"/>
      <c r="HXW244" s="56"/>
      <c r="HXX244" s="56"/>
      <c r="HXY244" s="56"/>
      <c r="HXZ244" s="56"/>
      <c r="HYA244" s="56"/>
      <c r="HYB244" s="56"/>
      <c r="HYC244" s="56"/>
      <c r="HYD244" s="56"/>
      <c r="HYE244" s="56"/>
      <c r="HYF244" s="56"/>
      <c r="HYG244" s="56"/>
      <c r="HYH244" s="56"/>
      <c r="HYI244" s="56"/>
      <c r="HYJ244" s="56"/>
      <c r="HYK244" s="56"/>
      <c r="HYL244" s="56"/>
      <c r="HYM244" s="56"/>
      <c r="HYN244" s="56"/>
      <c r="HYO244" s="56"/>
      <c r="HYP244" s="56"/>
      <c r="HYQ244" s="56"/>
      <c r="HYR244" s="56"/>
      <c r="HYS244" s="56"/>
      <c r="HYT244" s="56"/>
      <c r="HYU244" s="56"/>
      <c r="HYV244" s="56"/>
      <c r="HYW244" s="56"/>
      <c r="HYX244" s="56"/>
      <c r="HYY244" s="56"/>
      <c r="HYZ244" s="56"/>
      <c r="HZA244" s="56"/>
      <c r="HZB244" s="56"/>
      <c r="HZC244" s="56"/>
      <c r="HZD244" s="56"/>
      <c r="HZE244" s="56"/>
      <c r="HZF244" s="56"/>
      <c r="HZG244" s="56"/>
      <c r="HZH244" s="56"/>
      <c r="HZI244" s="56"/>
      <c r="HZJ244" s="56"/>
      <c r="HZK244" s="56"/>
      <c r="HZL244" s="56"/>
      <c r="HZM244" s="56"/>
      <c r="HZN244" s="56"/>
      <c r="HZO244" s="56"/>
      <c r="HZP244" s="56"/>
      <c r="HZQ244" s="56"/>
      <c r="HZR244" s="56"/>
      <c r="HZS244" s="56"/>
      <c r="HZT244" s="56"/>
      <c r="HZU244" s="56"/>
      <c r="HZV244" s="56"/>
      <c r="HZW244" s="56"/>
      <c r="HZX244" s="56"/>
      <c r="HZY244" s="56"/>
      <c r="HZZ244" s="56"/>
      <c r="IAA244" s="56"/>
      <c r="IAB244" s="56"/>
      <c r="IAC244" s="56"/>
      <c r="IAD244" s="56"/>
      <c r="IAE244" s="56"/>
      <c r="IAF244" s="56"/>
      <c r="IAG244" s="56"/>
      <c r="IAH244" s="56"/>
      <c r="IAI244" s="56"/>
      <c r="IAJ244" s="56"/>
      <c r="IAK244" s="56"/>
      <c r="IAL244" s="56"/>
      <c r="IAM244" s="56"/>
      <c r="IAN244" s="56"/>
      <c r="IAO244" s="56"/>
      <c r="IAP244" s="56"/>
      <c r="IAQ244" s="56"/>
      <c r="IAR244" s="56"/>
      <c r="IAS244" s="56"/>
      <c r="IAT244" s="56"/>
      <c r="IAU244" s="56"/>
      <c r="IAV244" s="56"/>
      <c r="IAW244" s="56"/>
      <c r="IAX244" s="56"/>
      <c r="IAY244" s="56"/>
      <c r="IAZ244" s="56"/>
      <c r="IBA244" s="56"/>
      <c r="IBB244" s="56"/>
      <c r="IBC244" s="56"/>
      <c r="IBD244" s="56"/>
      <c r="IBE244" s="56"/>
      <c r="IBF244" s="56"/>
      <c r="IBG244" s="56"/>
      <c r="IBH244" s="56"/>
      <c r="IBI244" s="56"/>
      <c r="IBJ244" s="56"/>
      <c r="IBK244" s="56"/>
      <c r="IBL244" s="56"/>
      <c r="IBM244" s="56"/>
      <c r="IBN244" s="56"/>
      <c r="IBO244" s="56"/>
      <c r="IBP244" s="56"/>
      <c r="IBQ244" s="56"/>
      <c r="IBR244" s="56"/>
      <c r="IBS244" s="56"/>
      <c r="IBT244" s="56"/>
      <c r="IBU244" s="56"/>
      <c r="IBV244" s="56"/>
      <c r="IBW244" s="56"/>
      <c r="IBX244" s="56"/>
      <c r="IBY244" s="56"/>
      <c r="IBZ244" s="56"/>
      <c r="ICA244" s="56"/>
      <c r="ICB244" s="56"/>
      <c r="ICC244" s="56"/>
      <c r="ICD244" s="56"/>
      <c r="ICE244" s="56"/>
      <c r="ICF244" s="56"/>
      <c r="ICG244" s="56"/>
      <c r="ICH244" s="56"/>
      <c r="ICI244" s="56"/>
      <c r="ICJ244" s="56"/>
      <c r="ICK244" s="56"/>
      <c r="ICL244" s="56"/>
      <c r="ICM244" s="56"/>
      <c r="ICN244" s="56"/>
      <c r="ICO244" s="56"/>
      <c r="ICP244" s="56"/>
      <c r="ICQ244" s="56"/>
      <c r="ICR244" s="56"/>
      <c r="ICS244" s="56"/>
      <c r="ICT244" s="56"/>
      <c r="ICU244" s="56"/>
      <c r="ICV244" s="56"/>
      <c r="ICW244" s="56"/>
      <c r="ICX244" s="56"/>
      <c r="ICY244" s="56"/>
      <c r="ICZ244" s="56"/>
      <c r="IDA244" s="56"/>
      <c r="IDB244" s="56"/>
      <c r="IDC244" s="56"/>
      <c r="IDD244" s="56"/>
      <c r="IDE244" s="56"/>
      <c r="IDF244" s="56"/>
      <c r="IDG244" s="56"/>
      <c r="IDH244" s="56"/>
      <c r="IDI244" s="56"/>
      <c r="IDJ244" s="56"/>
      <c r="IDK244" s="56"/>
      <c r="IDL244" s="56"/>
      <c r="IDM244" s="56"/>
      <c r="IDN244" s="56"/>
      <c r="IDO244" s="56"/>
      <c r="IDP244" s="56"/>
      <c r="IDQ244" s="56"/>
      <c r="IDR244" s="56"/>
      <c r="IDS244" s="56"/>
      <c r="IDT244" s="56"/>
      <c r="IDU244" s="56"/>
      <c r="IDV244" s="56"/>
      <c r="IDW244" s="56"/>
      <c r="IDX244" s="56"/>
      <c r="IDY244" s="56"/>
      <c r="IDZ244" s="56"/>
      <c r="IEA244" s="56"/>
      <c r="IEB244" s="56"/>
      <c r="IEC244" s="56"/>
      <c r="IED244" s="56"/>
      <c r="IEE244" s="56"/>
      <c r="IEF244" s="56"/>
      <c r="IEG244" s="56"/>
      <c r="IEH244" s="56"/>
      <c r="IEI244" s="56"/>
      <c r="IEJ244" s="56"/>
      <c r="IEK244" s="56"/>
      <c r="IEL244" s="56"/>
      <c r="IEM244" s="56"/>
      <c r="IEN244" s="56"/>
      <c r="IEO244" s="56"/>
      <c r="IEP244" s="56"/>
      <c r="IEQ244" s="56"/>
      <c r="IER244" s="56"/>
      <c r="IES244" s="56"/>
      <c r="IET244" s="56"/>
      <c r="IEU244" s="56"/>
      <c r="IEV244" s="56"/>
      <c r="IEW244" s="56"/>
      <c r="IEX244" s="56"/>
      <c r="IEY244" s="56"/>
      <c r="IEZ244" s="56"/>
      <c r="IFA244" s="56"/>
      <c r="IFB244" s="56"/>
      <c r="IFC244" s="56"/>
      <c r="IFD244" s="56"/>
      <c r="IFE244" s="56"/>
      <c r="IFF244" s="56"/>
      <c r="IFG244" s="56"/>
      <c r="IFH244" s="56"/>
      <c r="IFI244" s="56"/>
      <c r="IFJ244" s="56"/>
      <c r="IFK244" s="56"/>
      <c r="IFL244" s="56"/>
      <c r="IFM244" s="56"/>
      <c r="IFN244" s="56"/>
      <c r="IFO244" s="56"/>
      <c r="IFP244" s="56"/>
      <c r="IFQ244" s="56"/>
      <c r="IFR244" s="56"/>
      <c r="IFS244" s="56"/>
      <c r="IFT244" s="56"/>
      <c r="IFU244" s="56"/>
      <c r="IFV244" s="56"/>
      <c r="IFW244" s="56"/>
      <c r="IFX244" s="56"/>
      <c r="IFY244" s="56"/>
      <c r="IFZ244" s="56"/>
      <c r="IGA244" s="56"/>
      <c r="IGB244" s="56"/>
      <c r="IGC244" s="56"/>
      <c r="IGD244" s="56"/>
      <c r="IGE244" s="56"/>
      <c r="IGF244" s="56"/>
      <c r="IGG244" s="56"/>
      <c r="IGH244" s="56"/>
      <c r="IGI244" s="56"/>
      <c r="IGJ244" s="56"/>
      <c r="IGK244" s="56"/>
      <c r="IGL244" s="56"/>
      <c r="IGM244" s="56"/>
      <c r="IGN244" s="56"/>
      <c r="IGO244" s="56"/>
      <c r="IGP244" s="56"/>
      <c r="IGQ244" s="56"/>
      <c r="IGR244" s="56"/>
      <c r="IGS244" s="56"/>
      <c r="IGT244" s="56"/>
      <c r="IGU244" s="56"/>
      <c r="IGV244" s="56"/>
      <c r="IGW244" s="56"/>
      <c r="IGX244" s="56"/>
      <c r="IGY244" s="56"/>
      <c r="IGZ244" s="56"/>
      <c r="IHA244" s="56"/>
      <c r="IHB244" s="56"/>
      <c r="IHC244" s="56"/>
      <c r="IHD244" s="56"/>
      <c r="IHE244" s="56"/>
      <c r="IHF244" s="56"/>
      <c r="IHG244" s="56"/>
      <c r="IHH244" s="56"/>
      <c r="IHI244" s="56"/>
      <c r="IHJ244" s="56"/>
      <c r="IHK244" s="56"/>
      <c r="IHL244" s="56"/>
      <c r="IHM244" s="56"/>
      <c r="IHN244" s="56"/>
      <c r="IHO244" s="56"/>
      <c r="IHP244" s="56"/>
      <c r="IHQ244" s="56"/>
      <c r="IHR244" s="56"/>
      <c r="IHS244" s="56"/>
      <c r="IHT244" s="56"/>
      <c r="IHU244" s="56"/>
      <c r="IHV244" s="56"/>
      <c r="IHW244" s="56"/>
      <c r="IHX244" s="56"/>
      <c r="IHY244" s="56"/>
      <c r="IHZ244" s="56"/>
      <c r="IIA244" s="56"/>
      <c r="IIB244" s="56"/>
      <c r="IIC244" s="56"/>
      <c r="IID244" s="56"/>
      <c r="IIE244" s="56"/>
      <c r="IIF244" s="56"/>
      <c r="IIG244" s="56"/>
      <c r="IIH244" s="56"/>
      <c r="III244" s="56"/>
      <c r="IIJ244" s="56"/>
      <c r="IIK244" s="56"/>
      <c r="IIL244" s="56"/>
      <c r="IIM244" s="56"/>
      <c r="IIN244" s="56"/>
      <c r="IIO244" s="56"/>
      <c r="IIP244" s="56"/>
      <c r="IIQ244" s="56"/>
      <c r="IIR244" s="56"/>
      <c r="IIS244" s="56"/>
      <c r="IIT244" s="56"/>
      <c r="IIU244" s="56"/>
      <c r="IIV244" s="56"/>
      <c r="IIW244" s="56"/>
      <c r="IIX244" s="56"/>
      <c r="IIY244" s="56"/>
      <c r="IIZ244" s="56"/>
      <c r="IJA244" s="56"/>
      <c r="IJB244" s="56"/>
      <c r="IJC244" s="56"/>
      <c r="IJD244" s="56"/>
      <c r="IJE244" s="56"/>
      <c r="IJF244" s="56"/>
      <c r="IJG244" s="56"/>
      <c r="IJH244" s="56"/>
      <c r="IJI244" s="56"/>
      <c r="IJJ244" s="56"/>
      <c r="IJK244" s="56"/>
      <c r="IJL244" s="56"/>
      <c r="IJM244" s="56"/>
      <c r="IJN244" s="56"/>
      <c r="IJO244" s="56"/>
      <c r="IJP244" s="56"/>
      <c r="IJQ244" s="56"/>
      <c r="IJR244" s="56"/>
      <c r="IJS244" s="56"/>
      <c r="IJT244" s="56"/>
      <c r="IJU244" s="56"/>
      <c r="IJV244" s="56"/>
      <c r="IJW244" s="56"/>
      <c r="IJX244" s="56"/>
      <c r="IJY244" s="56"/>
      <c r="IJZ244" s="56"/>
      <c r="IKA244" s="56"/>
      <c r="IKB244" s="56"/>
      <c r="IKC244" s="56"/>
      <c r="IKD244" s="56"/>
      <c r="IKE244" s="56"/>
      <c r="IKF244" s="56"/>
      <c r="IKG244" s="56"/>
      <c r="IKH244" s="56"/>
      <c r="IKI244" s="56"/>
      <c r="IKJ244" s="56"/>
      <c r="IKK244" s="56"/>
      <c r="IKL244" s="56"/>
      <c r="IKM244" s="56"/>
      <c r="IKN244" s="56"/>
      <c r="IKO244" s="56"/>
      <c r="IKP244" s="56"/>
      <c r="IKQ244" s="56"/>
      <c r="IKR244" s="56"/>
      <c r="IKS244" s="56"/>
      <c r="IKT244" s="56"/>
      <c r="IKU244" s="56"/>
      <c r="IKV244" s="56"/>
      <c r="IKW244" s="56"/>
      <c r="IKX244" s="56"/>
      <c r="IKY244" s="56"/>
      <c r="IKZ244" s="56"/>
      <c r="ILA244" s="56"/>
      <c r="ILB244" s="56"/>
      <c r="ILC244" s="56"/>
      <c r="ILD244" s="56"/>
      <c r="ILE244" s="56"/>
      <c r="ILF244" s="56"/>
      <c r="ILG244" s="56"/>
      <c r="ILH244" s="56"/>
      <c r="ILI244" s="56"/>
      <c r="ILJ244" s="56"/>
      <c r="ILK244" s="56"/>
      <c r="ILL244" s="56"/>
      <c r="ILM244" s="56"/>
      <c r="ILN244" s="56"/>
      <c r="ILO244" s="56"/>
      <c r="ILP244" s="56"/>
      <c r="ILQ244" s="56"/>
      <c r="ILR244" s="56"/>
      <c r="ILS244" s="56"/>
      <c r="ILT244" s="56"/>
      <c r="ILU244" s="56"/>
      <c r="ILV244" s="56"/>
      <c r="ILW244" s="56"/>
      <c r="ILX244" s="56"/>
      <c r="ILY244" s="56"/>
      <c r="ILZ244" s="56"/>
      <c r="IMA244" s="56"/>
      <c r="IMB244" s="56"/>
      <c r="IMC244" s="56"/>
      <c r="IMD244" s="56"/>
      <c r="IME244" s="56"/>
      <c r="IMF244" s="56"/>
      <c r="IMG244" s="56"/>
      <c r="IMH244" s="56"/>
      <c r="IMI244" s="56"/>
      <c r="IMJ244" s="56"/>
      <c r="IMK244" s="56"/>
      <c r="IML244" s="56"/>
      <c r="IMM244" s="56"/>
      <c r="IMN244" s="56"/>
      <c r="IMO244" s="56"/>
      <c r="IMP244" s="56"/>
      <c r="IMQ244" s="56"/>
      <c r="IMR244" s="56"/>
      <c r="IMS244" s="56"/>
      <c r="IMT244" s="56"/>
      <c r="IMU244" s="56"/>
      <c r="IMV244" s="56"/>
      <c r="IMW244" s="56"/>
      <c r="IMX244" s="56"/>
      <c r="IMY244" s="56"/>
      <c r="IMZ244" s="56"/>
      <c r="INA244" s="56"/>
      <c r="INB244" s="56"/>
      <c r="INC244" s="56"/>
      <c r="IND244" s="56"/>
      <c r="INE244" s="56"/>
      <c r="INF244" s="56"/>
      <c r="ING244" s="56"/>
      <c r="INH244" s="56"/>
      <c r="INI244" s="56"/>
      <c r="INJ244" s="56"/>
      <c r="INK244" s="56"/>
      <c r="INL244" s="56"/>
      <c r="INM244" s="56"/>
      <c r="INN244" s="56"/>
      <c r="INO244" s="56"/>
      <c r="INP244" s="56"/>
      <c r="INQ244" s="56"/>
      <c r="INR244" s="56"/>
      <c r="INS244" s="56"/>
      <c r="INT244" s="56"/>
      <c r="INU244" s="56"/>
      <c r="INV244" s="56"/>
      <c r="INW244" s="56"/>
      <c r="INX244" s="56"/>
      <c r="INY244" s="56"/>
      <c r="INZ244" s="56"/>
      <c r="IOA244" s="56"/>
      <c r="IOB244" s="56"/>
      <c r="IOC244" s="56"/>
      <c r="IOD244" s="56"/>
      <c r="IOE244" s="56"/>
      <c r="IOF244" s="56"/>
      <c r="IOG244" s="56"/>
      <c r="IOH244" s="56"/>
      <c r="IOI244" s="56"/>
      <c r="IOJ244" s="56"/>
      <c r="IOK244" s="56"/>
      <c r="IOL244" s="56"/>
      <c r="IOM244" s="56"/>
      <c r="ION244" s="56"/>
      <c r="IOO244" s="56"/>
      <c r="IOP244" s="56"/>
      <c r="IOQ244" s="56"/>
      <c r="IOR244" s="56"/>
      <c r="IOS244" s="56"/>
      <c r="IOT244" s="56"/>
      <c r="IOU244" s="56"/>
      <c r="IOV244" s="56"/>
      <c r="IOW244" s="56"/>
      <c r="IOX244" s="56"/>
      <c r="IOY244" s="56"/>
      <c r="IOZ244" s="56"/>
      <c r="IPA244" s="56"/>
      <c r="IPB244" s="56"/>
      <c r="IPC244" s="56"/>
      <c r="IPD244" s="56"/>
      <c r="IPE244" s="56"/>
      <c r="IPF244" s="56"/>
      <c r="IPG244" s="56"/>
      <c r="IPH244" s="56"/>
      <c r="IPI244" s="56"/>
      <c r="IPJ244" s="56"/>
      <c r="IPK244" s="56"/>
      <c r="IPL244" s="56"/>
      <c r="IPM244" s="56"/>
      <c r="IPN244" s="56"/>
      <c r="IPO244" s="56"/>
      <c r="IPP244" s="56"/>
      <c r="IPQ244" s="56"/>
      <c r="IPR244" s="56"/>
      <c r="IPS244" s="56"/>
      <c r="IPT244" s="56"/>
      <c r="IPU244" s="56"/>
      <c r="IPV244" s="56"/>
      <c r="IPW244" s="56"/>
      <c r="IPX244" s="56"/>
      <c r="IPY244" s="56"/>
      <c r="IPZ244" s="56"/>
      <c r="IQA244" s="56"/>
      <c r="IQB244" s="56"/>
      <c r="IQC244" s="56"/>
      <c r="IQD244" s="56"/>
      <c r="IQE244" s="56"/>
      <c r="IQF244" s="56"/>
      <c r="IQG244" s="56"/>
      <c r="IQH244" s="56"/>
      <c r="IQI244" s="56"/>
      <c r="IQJ244" s="56"/>
      <c r="IQK244" s="56"/>
      <c r="IQL244" s="56"/>
      <c r="IQM244" s="56"/>
      <c r="IQN244" s="56"/>
      <c r="IQO244" s="56"/>
      <c r="IQP244" s="56"/>
      <c r="IQQ244" s="56"/>
      <c r="IQR244" s="56"/>
      <c r="IQS244" s="56"/>
      <c r="IQT244" s="56"/>
      <c r="IQU244" s="56"/>
      <c r="IQV244" s="56"/>
      <c r="IQW244" s="56"/>
      <c r="IQX244" s="56"/>
      <c r="IQY244" s="56"/>
      <c r="IQZ244" s="56"/>
      <c r="IRA244" s="56"/>
      <c r="IRB244" s="56"/>
      <c r="IRC244" s="56"/>
      <c r="IRD244" s="56"/>
      <c r="IRE244" s="56"/>
      <c r="IRF244" s="56"/>
      <c r="IRG244" s="56"/>
      <c r="IRH244" s="56"/>
      <c r="IRI244" s="56"/>
      <c r="IRJ244" s="56"/>
      <c r="IRK244" s="56"/>
      <c r="IRL244" s="56"/>
      <c r="IRM244" s="56"/>
      <c r="IRN244" s="56"/>
      <c r="IRO244" s="56"/>
      <c r="IRP244" s="56"/>
      <c r="IRQ244" s="56"/>
      <c r="IRR244" s="56"/>
      <c r="IRS244" s="56"/>
      <c r="IRT244" s="56"/>
      <c r="IRU244" s="56"/>
      <c r="IRV244" s="56"/>
      <c r="IRW244" s="56"/>
      <c r="IRX244" s="56"/>
      <c r="IRY244" s="56"/>
      <c r="IRZ244" s="56"/>
      <c r="ISA244" s="56"/>
      <c r="ISB244" s="56"/>
      <c r="ISC244" s="56"/>
      <c r="ISD244" s="56"/>
      <c r="ISE244" s="56"/>
      <c r="ISF244" s="56"/>
      <c r="ISG244" s="56"/>
      <c r="ISH244" s="56"/>
      <c r="ISI244" s="56"/>
      <c r="ISJ244" s="56"/>
      <c r="ISK244" s="56"/>
      <c r="ISL244" s="56"/>
      <c r="ISM244" s="56"/>
      <c r="ISN244" s="56"/>
      <c r="ISO244" s="56"/>
      <c r="ISP244" s="56"/>
      <c r="ISQ244" s="56"/>
      <c r="ISR244" s="56"/>
      <c r="ISS244" s="56"/>
      <c r="IST244" s="56"/>
      <c r="ISU244" s="56"/>
      <c r="ISV244" s="56"/>
      <c r="ISW244" s="56"/>
      <c r="ISX244" s="56"/>
      <c r="ISY244" s="56"/>
      <c r="ISZ244" s="56"/>
      <c r="ITA244" s="56"/>
      <c r="ITB244" s="56"/>
      <c r="ITC244" s="56"/>
      <c r="ITD244" s="56"/>
      <c r="ITE244" s="56"/>
      <c r="ITF244" s="56"/>
      <c r="ITG244" s="56"/>
      <c r="ITH244" s="56"/>
      <c r="ITI244" s="56"/>
      <c r="ITJ244" s="56"/>
      <c r="ITK244" s="56"/>
      <c r="ITL244" s="56"/>
      <c r="ITM244" s="56"/>
      <c r="ITN244" s="56"/>
      <c r="ITO244" s="56"/>
      <c r="ITP244" s="56"/>
      <c r="ITQ244" s="56"/>
      <c r="ITR244" s="56"/>
      <c r="ITS244" s="56"/>
      <c r="ITT244" s="56"/>
      <c r="ITU244" s="56"/>
      <c r="ITV244" s="56"/>
      <c r="ITW244" s="56"/>
      <c r="ITX244" s="56"/>
      <c r="ITY244" s="56"/>
      <c r="ITZ244" s="56"/>
      <c r="IUA244" s="56"/>
      <c r="IUB244" s="56"/>
      <c r="IUC244" s="56"/>
      <c r="IUD244" s="56"/>
      <c r="IUE244" s="56"/>
      <c r="IUF244" s="56"/>
      <c r="IUG244" s="56"/>
      <c r="IUH244" s="56"/>
      <c r="IUI244" s="56"/>
      <c r="IUJ244" s="56"/>
      <c r="IUK244" s="56"/>
      <c r="IUL244" s="56"/>
      <c r="IUM244" s="56"/>
      <c r="IUN244" s="56"/>
      <c r="IUO244" s="56"/>
      <c r="IUP244" s="56"/>
      <c r="IUQ244" s="56"/>
      <c r="IUR244" s="56"/>
      <c r="IUS244" s="56"/>
      <c r="IUT244" s="56"/>
      <c r="IUU244" s="56"/>
      <c r="IUV244" s="56"/>
      <c r="IUW244" s="56"/>
      <c r="IUX244" s="56"/>
      <c r="IUY244" s="56"/>
      <c r="IUZ244" s="56"/>
      <c r="IVA244" s="56"/>
      <c r="IVB244" s="56"/>
      <c r="IVC244" s="56"/>
      <c r="IVD244" s="56"/>
      <c r="IVE244" s="56"/>
      <c r="IVF244" s="56"/>
      <c r="IVG244" s="56"/>
      <c r="IVH244" s="56"/>
      <c r="IVI244" s="56"/>
      <c r="IVJ244" s="56"/>
      <c r="IVK244" s="56"/>
      <c r="IVL244" s="56"/>
      <c r="IVM244" s="56"/>
      <c r="IVN244" s="56"/>
      <c r="IVO244" s="56"/>
      <c r="IVP244" s="56"/>
      <c r="IVQ244" s="56"/>
      <c r="IVR244" s="56"/>
      <c r="IVS244" s="56"/>
      <c r="IVT244" s="56"/>
      <c r="IVU244" s="56"/>
      <c r="IVV244" s="56"/>
      <c r="IVW244" s="56"/>
      <c r="IVX244" s="56"/>
      <c r="IVY244" s="56"/>
      <c r="IVZ244" s="56"/>
      <c r="IWA244" s="56"/>
      <c r="IWB244" s="56"/>
      <c r="IWC244" s="56"/>
      <c r="IWD244" s="56"/>
      <c r="IWE244" s="56"/>
      <c r="IWF244" s="56"/>
      <c r="IWG244" s="56"/>
      <c r="IWH244" s="56"/>
      <c r="IWI244" s="56"/>
      <c r="IWJ244" s="56"/>
      <c r="IWK244" s="56"/>
      <c r="IWL244" s="56"/>
      <c r="IWM244" s="56"/>
      <c r="IWN244" s="56"/>
      <c r="IWO244" s="56"/>
      <c r="IWP244" s="56"/>
      <c r="IWQ244" s="56"/>
      <c r="IWR244" s="56"/>
      <c r="IWS244" s="56"/>
      <c r="IWT244" s="56"/>
      <c r="IWU244" s="56"/>
      <c r="IWV244" s="56"/>
      <c r="IWW244" s="56"/>
      <c r="IWX244" s="56"/>
      <c r="IWY244" s="56"/>
      <c r="IWZ244" s="56"/>
      <c r="IXA244" s="56"/>
      <c r="IXB244" s="56"/>
      <c r="IXC244" s="56"/>
      <c r="IXD244" s="56"/>
      <c r="IXE244" s="56"/>
      <c r="IXF244" s="56"/>
      <c r="IXG244" s="56"/>
      <c r="IXH244" s="56"/>
      <c r="IXI244" s="56"/>
      <c r="IXJ244" s="56"/>
      <c r="IXK244" s="56"/>
      <c r="IXL244" s="56"/>
      <c r="IXM244" s="56"/>
      <c r="IXN244" s="56"/>
      <c r="IXO244" s="56"/>
      <c r="IXP244" s="56"/>
      <c r="IXQ244" s="56"/>
      <c r="IXR244" s="56"/>
      <c r="IXS244" s="56"/>
      <c r="IXT244" s="56"/>
      <c r="IXU244" s="56"/>
      <c r="IXV244" s="56"/>
      <c r="IXW244" s="56"/>
      <c r="IXX244" s="56"/>
      <c r="IXY244" s="56"/>
      <c r="IXZ244" s="56"/>
      <c r="IYA244" s="56"/>
      <c r="IYB244" s="56"/>
      <c r="IYC244" s="56"/>
      <c r="IYD244" s="56"/>
      <c r="IYE244" s="56"/>
      <c r="IYF244" s="56"/>
      <c r="IYG244" s="56"/>
      <c r="IYH244" s="56"/>
      <c r="IYI244" s="56"/>
      <c r="IYJ244" s="56"/>
      <c r="IYK244" s="56"/>
      <c r="IYL244" s="56"/>
      <c r="IYM244" s="56"/>
      <c r="IYN244" s="56"/>
      <c r="IYO244" s="56"/>
      <c r="IYP244" s="56"/>
      <c r="IYQ244" s="56"/>
      <c r="IYR244" s="56"/>
      <c r="IYS244" s="56"/>
      <c r="IYT244" s="56"/>
      <c r="IYU244" s="56"/>
      <c r="IYV244" s="56"/>
      <c r="IYW244" s="56"/>
      <c r="IYX244" s="56"/>
      <c r="IYY244" s="56"/>
      <c r="IYZ244" s="56"/>
      <c r="IZA244" s="56"/>
      <c r="IZB244" s="56"/>
      <c r="IZC244" s="56"/>
      <c r="IZD244" s="56"/>
      <c r="IZE244" s="56"/>
      <c r="IZF244" s="56"/>
      <c r="IZG244" s="56"/>
      <c r="IZH244" s="56"/>
      <c r="IZI244" s="56"/>
      <c r="IZJ244" s="56"/>
      <c r="IZK244" s="56"/>
      <c r="IZL244" s="56"/>
      <c r="IZM244" s="56"/>
      <c r="IZN244" s="56"/>
      <c r="IZO244" s="56"/>
      <c r="IZP244" s="56"/>
      <c r="IZQ244" s="56"/>
      <c r="IZR244" s="56"/>
      <c r="IZS244" s="56"/>
      <c r="IZT244" s="56"/>
      <c r="IZU244" s="56"/>
      <c r="IZV244" s="56"/>
      <c r="IZW244" s="56"/>
      <c r="IZX244" s="56"/>
      <c r="IZY244" s="56"/>
      <c r="IZZ244" s="56"/>
      <c r="JAA244" s="56"/>
      <c r="JAB244" s="56"/>
      <c r="JAC244" s="56"/>
      <c r="JAD244" s="56"/>
      <c r="JAE244" s="56"/>
      <c r="JAF244" s="56"/>
      <c r="JAG244" s="56"/>
      <c r="JAH244" s="56"/>
      <c r="JAI244" s="56"/>
      <c r="JAJ244" s="56"/>
      <c r="JAK244" s="56"/>
      <c r="JAL244" s="56"/>
      <c r="JAM244" s="56"/>
      <c r="JAN244" s="56"/>
      <c r="JAO244" s="56"/>
      <c r="JAP244" s="56"/>
      <c r="JAQ244" s="56"/>
      <c r="JAR244" s="56"/>
      <c r="JAS244" s="56"/>
      <c r="JAT244" s="56"/>
      <c r="JAU244" s="56"/>
      <c r="JAV244" s="56"/>
      <c r="JAW244" s="56"/>
      <c r="JAX244" s="56"/>
      <c r="JAY244" s="56"/>
      <c r="JAZ244" s="56"/>
      <c r="JBA244" s="56"/>
      <c r="JBB244" s="56"/>
      <c r="JBC244" s="56"/>
      <c r="JBD244" s="56"/>
      <c r="JBE244" s="56"/>
      <c r="JBF244" s="56"/>
      <c r="JBG244" s="56"/>
      <c r="JBH244" s="56"/>
      <c r="JBI244" s="56"/>
      <c r="JBJ244" s="56"/>
      <c r="JBK244" s="56"/>
      <c r="JBL244" s="56"/>
      <c r="JBM244" s="56"/>
      <c r="JBN244" s="56"/>
      <c r="JBO244" s="56"/>
      <c r="JBP244" s="56"/>
      <c r="JBQ244" s="56"/>
      <c r="JBR244" s="56"/>
      <c r="JBS244" s="56"/>
      <c r="JBT244" s="56"/>
      <c r="JBU244" s="56"/>
      <c r="JBV244" s="56"/>
      <c r="JBW244" s="56"/>
      <c r="JBX244" s="56"/>
      <c r="JBY244" s="56"/>
      <c r="JBZ244" s="56"/>
      <c r="JCA244" s="56"/>
      <c r="JCB244" s="56"/>
      <c r="JCC244" s="56"/>
      <c r="JCD244" s="56"/>
      <c r="JCE244" s="56"/>
      <c r="JCF244" s="56"/>
      <c r="JCG244" s="56"/>
      <c r="JCH244" s="56"/>
      <c r="JCI244" s="56"/>
      <c r="JCJ244" s="56"/>
      <c r="JCK244" s="56"/>
      <c r="JCL244" s="56"/>
      <c r="JCM244" s="56"/>
      <c r="JCN244" s="56"/>
      <c r="JCO244" s="56"/>
      <c r="JCP244" s="56"/>
      <c r="JCQ244" s="56"/>
      <c r="JCR244" s="56"/>
      <c r="JCS244" s="56"/>
      <c r="JCT244" s="56"/>
      <c r="JCU244" s="56"/>
      <c r="JCV244" s="56"/>
      <c r="JCW244" s="56"/>
      <c r="JCX244" s="56"/>
      <c r="JCY244" s="56"/>
      <c r="JCZ244" s="56"/>
      <c r="JDA244" s="56"/>
      <c r="JDB244" s="56"/>
      <c r="JDC244" s="56"/>
      <c r="JDD244" s="56"/>
      <c r="JDE244" s="56"/>
      <c r="JDF244" s="56"/>
      <c r="JDG244" s="56"/>
      <c r="JDH244" s="56"/>
      <c r="JDI244" s="56"/>
      <c r="JDJ244" s="56"/>
      <c r="JDK244" s="56"/>
      <c r="JDL244" s="56"/>
      <c r="JDM244" s="56"/>
      <c r="JDN244" s="56"/>
      <c r="JDO244" s="56"/>
      <c r="JDP244" s="56"/>
      <c r="JDQ244" s="56"/>
      <c r="JDR244" s="56"/>
      <c r="JDS244" s="56"/>
      <c r="JDT244" s="56"/>
      <c r="JDU244" s="56"/>
      <c r="JDV244" s="56"/>
      <c r="JDW244" s="56"/>
      <c r="JDX244" s="56"/>
      <c r="JDY244" s="56"/>
      <c r="JDZ244" s="56"/>
      <c r="JEA244" s="56"/>
      <c r="JEB244" s="56"/>
      <c r="JEC244" s="56"/>
      <c r="JED244" s="56"/>
      <c r="JEE244" s="56"/>
      <c r="JEF244" s="56"/>
      <c r="JEG244" s="56"/>
      <c r="JEH244" s="56"/>
      <c r="JEI244" s="56"/>
      <c r="JEJ244" s="56"/>
      <c r="JEK244" s="56"/>
      <c r="JEL244" s="56"/>
      <c r="JEM244" s="56"/>
      <c r="JEN244" s="56"/>
      <c r="JEO244" s="56"/>
      <c r="JEP244" s="56"/>
      <c r="JEQ244" s="56"/>
      <c r="JER244" s="56"/>
      <c r="JES244" s="56"/>
      <c r="JET244" s="56"/>
      <c r="JEU244" s="56"/>
      <c r="JEV244" s="56"/>
      <c r="JEW244" s="56"/>
      <c r="JEX244" s="56"/>
      <c r="JEY244" s="56"/>
      <c r="JEZ244" s="56"/>
      <c r="JFA244" s="56"/>
      <c r="JFB244" s="56"/>
      <c r="JFC244" s="56"/>
      <c r="JFD244" s="56"/>
      <c r="JFE244" s="56"/>
      <c r="JFF244" s="56"/>
      <c r="JFG244" s="56"/>
      <c r="JFH244" s="56"/>
      <c r="JFI244" s="56"/>
      <c r="JFJ244" s="56"/>
      <c r="JFK244" s="56"/>
      <c r="JFL244" s="56"/>
      <c r="JFM244" s="56"/>
      <c r="JFN244" s="56"/>
      <c r="JFO244" s="56"/>
      <c r="JFP244" s="56"/>
      <c r="JFQ244" s="56"/>
      <c r="JFR244" s="56"/>
      <c r="JFS244" s="56"/>
      <c r="JFT244" s="56"/>
      <c r="JFU244" s="56"/>
      <c r="JFV244" s="56"/>
      <c r="JFW244" s="56"/>
      <c r="JFX244" s="56"/>
      <c r="JFY244" s="56"/>
      <c r="JFZ244" s="56"/>
      <c r="JGA244" s="56"/>
      <c r="JGB244" s="56"/>
      <c r="JGC244" s="56"/>
      <c r="JGD244" s="56"/>
      <c r="JGE244" s="56"/>
      <c r="JGF244" s="56"/>
      <c r="JGG244" s="56"/>
      <c r="JGH244" s="56"/>
      <c r="JGI244" s="56"/>
      <c r="JGJ244" s="56"/>
      <c r="JGK244" s="56"/>
      <c r="JGL244" s="56"/>
      <c r="JGM244" s="56"/>
      <c r="JGN244" s="56"/>
      <c r="JGO244" s="56"/>
      <c r="JGP244" s="56"/>
      <c r="JGQ244" s="56"/>
      <c r="JGR244" s="56"/>
      <c r="JGS244" s="56"/>
      <c r="JGT244" s="56"/>
      <c r="JGU244" s="56"/>
      <c r="JGV244" s="56"/>
      <c r="JGW244" s="56"/>
      <c r="JGX244" s="56"/>
      <c r="JGY244" s="56"/>
      <c r="JGZ244" s="56"/>
      <c r="JHA244" s="56"/>
      <c r="JHB244" s="56"/>
      <c r="JHC244" s="56"/>
      <c r="JHD244" s="56"/>
      <c r="JHE244" s="56"/>
      <c r="JHF244" s="56"/>
      <c r="JHG244" s="56"/>
      <c r="JHH244" s="56"/>
      <c r="JHI244" s="56"/>
      <c r="JHJ244" s="56"/>
      <c r="JHK244" s="56"/>
      <c r="JHL244" s="56"/>
      <c r="JHM244" s="56"/>
      <c r="JHN244" s="56"/>
      <c r="JHO244" s="56"/>
      <c r="JHP244" s="56"/>
      <c r="JHQ244" s="56"/>
      <c r="JHR244" s="56"/>
      <c r="JHS244" s="56"/>
      <c r="JHT244" s="56"/>
      <c r="JHU244" s="56"/>
      <c r="JHV244" s="56"/>
      <c r="JHW244" s="56"/>
      <c r="JHX244" s="56"/>
      <c r="JHY244" s="56"/>
      <c r="JHZ244" s="56"/>
      <c r="JIA244" s="56"/>
      <c r="JIB244" s="56"/>
      <c r="JIC244" s="56"/>
      <c r="JID244" s="56"/>
      <c r="JIE244" s="56"/>
      <c r="JIF244" s="56"/>
      <c r="JIG244" s="56"/>
      <c r="JIH244" s="56"/>
      <c r="JII244" s="56"/>
      <c r="JIJ244" s="56"/>
      <c r="JIK244" s="56"/>
      <c r="JIL244" s="56"/>
      <c r="JIM244" s="56"/>
      <c r="JIN244" s="56"/>
      <c r="JIO244" s="56"/>
      <c r="JIP244" s="56"/>
      <c r="JIQ244" s="56"/>
      <c r="JIR244" s="56"/>
      <c r="JIS244" s="56"/>
      <c r="JIT244" s="56"/>
      <c r="JIU244" s="56"/>
      <c r="JIV244" s="56"/>
      <c r="JIW244" s="56"/>
      <c r="JIX244" s="56"/>
      <c r="JIY244" s="56"/>
      <c r="JIZ244" s="56"/>
      <c r="JJA244" s="56"/>
      <c r="JJB244" s="56"/>
      <c r="JJC244" s="56"/>
      <c r="JJD244" s="56"/>
      <c r="JJE244" s="56"/>
      <c r="JJF244" s="56"/>
      <c r="JJG244" s="56"/>
      <c r="JJH244" s="56"/>
      <c r="JJI244" s="56"/>
      <c r="JJJ244" s="56"/>
      <c r="JJK244" s="56"/>
      <c r="JJL244" s="56"/>
      <c r="JJM244" s="56"/>
      <c r="JJN244" s="56"/>
      <c r="JJO244" s="56"/>
      <c r="JJP244" s="56"/>
      <c r="JJQ244" s="56"/>
      <c r="JJR244" s="56"/>
      <c r="JJS244" s="56"/>
      <c r="JJT244" s="56"/>
      <c r="JJU244" s="56"/>
      <c r="JJV244" s="56"/>
      <c r="JJW244" s="56"/>
      <c r="JJX244" s="56"/>
      <c r="JJY244" s="56"/>
      <c r="JJZ244" s="56"/>
      <c r="JKA244" s="56"/>
      <c r="JKB244" s="56"/>
      <c r="JKC244" s="56"/>
      <c r="JKD244" s="56"/>
      <c r="JKE244" s="56"/>
      <c r="JKF244" s="56"/>
      <c r="JKG244" s="56"/>
      <c r="JKH244" s="56"/>
      <c r="JKI244" s="56"/>
      <c r="JKJ244" s="56"/>
      <c r="JKK244" s="56"/>
      <c r="JKL244" s="56"/>
      <c r="JKM244" s="56"/>
      <c r="JKN244" s="56"/>
      <c r="JKO244" s="56"/>
      <c r="JKP244" s="56"/>
      <c r="JKQ244" s="56"/>
      <c r="JKR244" s="56"/>
      <c r="JKS244" s="56"/>
      <c r="JKT244" s="56"/>
      <c r="JKU244" s="56"/>
      <c r="JKV244" s="56"/>
      <c r="JKW244" s="56"/>
      <c r="JKX244" s="56"/>
      <c r="JKY244" s="56"/>
      <c r="JKZ244" s="56"/>
      <c r="JLA244" s="56"/>
      <c r="JLB244" s="56"/>
      <c r="JLC244" s="56"/>
      <c r="JLD244" s="56"/>
      <c r="JLE244" s="56"/>
      <c r="JLF244" s="56"/>
      <c r="JLG244" s="56"/>
      <c r="JLH244" s="56"/>
      <c r="JLI244" s="56"/>
      <c r="JLJ244" s="56"/>
      <c r="JLK244" s="56"/>
      <c r="JLL244" s="56"/>
      <c r="JLM244" s="56"/>
      <c r="JLN244" s="56"/>
      <c r="JLO244" s="56"/>
      <c r="JLP244" s="56"/>
      <c r="JLQ244" s="56"/>
      <c r="JLR244" s="56"/>
      <c r="JLS244" s="56"/>
      <c r="JLT244" s="56"/>
      <c r="JLU244" s="56"/>
      <c r="JLV244" s="56"/>
      <c r="JLW244" s="56"/>
      <c r="JLX244" s="56"/>
      <c r="JLY244" s="56"/>
      <c r="JLZ244" s="56"/>
      <c r="JMA244" s="56"/>
      <c r="JMB244" s="56"/>
      <c r="JMC244" s="56"/>
      <c r="JMD244" s="56"/>
      <c r="JME244" s="56"/>
      <c r="JMF244" s="56"/>
      <c r="JMG244" s="56"/>
      <c r="JMH244" s="56"/>
      <c r="JMI244" s="56"/>
      <c r="JMJ244" s="56"/>
      <c r="JMK244" s="56"/>
      <c r="JML244" s="56"/>
      <c r="JMM244" s="56"/>
      <c r="JMN244" s="56"/>
      <c r="JMO244" s="56"/>
      <c r="JMP244" s="56"/>
      <c r="JMQ244" s="56"/>
      <c r="JMR244" s="56"/>
      <c r="JMS244" s="56"/>
      <c r="JMT244" s="56"/>
      <c r="JMU244" s="56"/>
      <c r="JMV244" s="56"/>
      <c r="JMW244" s="56"/>
      <c r="JMX244" s="56"/>
      <c r="JMY244" s="56"/>
      <c r="JMZ244" s="56"/>
      <c r="JNA244" s="56"/>
      <c r="JNB244" s="56"/>
      <c r="JNC244" s="56"/>
      <c r="JND244" s="56"/>
      <c r="JNE244" s="56"/>
      <c r="JNF244" s="56"/>
      <c r="JNG244" s="56"/>
      <c r="JNH244" s="56"/>
      <c r="JNI244" s="56"/>
      <c r="JNJ244" s="56"/>
      <c r="JNK244" s="56"/>
      <c r="JNL244" s="56"/>
      <c r="JNM244" s="56"/>
      <c r="JNN244" s="56"/>
      <c r="JNO244" s="56"/>
      <c r="JNP244" s="56"/>
      <c r="JNQ244" s="56"/>
      <c r="JNR244" s="56"/>
      <c r="JNS244" s="56"/>
      <c r="JNT244" s="56"/>
      <c r="JNU244" s="56"/>
      <c r="JNV244" s="56"/>
      <c r="JNW244" s="56"/>
      <c r="JNX244" s="56"/>
      <c r="JNY244" s="56"/>
      <c r="JNZ244" s="56"/>
      <c r="JOA244" s="56"/>
      <c r="JOB244" s="56"/>
      <c r="JOC244" s="56"/>
      <c r="JOD244" s="56"/>
      <c r="JOE244" s="56"/>
      <c r="JOF244" s="56"/>
      <c r="JOG244" s="56"/>
      <c r="JOH244" s="56"/>
      <c r="JOI244" s="56"/>
      <c r="JOJ244" s="56"/>
      <c r="JOK244" s="56"/>
      <c r="JOL244" s="56"/>
      <c r="JOM244" s="56"/>
      <c r="JON244" s="56"/>
      <c r="JOO244" s="56"/>
      <c r="JOP244" s="56"/>
      <c r="JOQ244" s="56"/>
      <c r="JOR244" s="56"/>
      <c r="JOS244" s="56"/>
      <c r="JOT244" s="56"/>
      <c r="JOU244" s="56"/>
      <c r="JOV244" s="56"/>
      <c r="JOW244" s="56"/>
      <c r="JOX244" s="56"/>
      <c r="JOY244" s="56"/>
      <c r="JOZ244" s="56"/>
      <c r="JPA244" s="56"/>
      <c r="JPB244" s="56"/>
      <c r="JPC244" s="56"/>
      <c r="JPD244" s="56"/>
      <c r="JPE244" s="56"/>
      <c r="JPF244" s="56"/>
      <c r="JPG244" s="56"/>
      <c r="JPH244" s="56"/>
      <c r="JPI244" s="56"/>
      <c r="JPJ244" s="56"/>
      <c r="JPK244" s="56"/>
      <c r="JPL244" s="56"/>
      <c r="JPM244" s="56"/>
      <c r="JPN244" s="56"/>
      <c r="JPO244" s="56"/>
      <c r="JPP244" s="56"/>
      <c r="JPQ244" s="56"/>
      <c r="JPR244" s="56"/>
      <c r="JPS244" s="56"/>
      <c r="JPT244" s="56"/>
      <c r="JPU244" s="56"/>
      <c r="JPV244" s="56"/>
      <c r="JPW244" s="56"/>
      <c r="JPX244" s="56"/>
      <c r="JPY244" s="56"/>
      <c r="JPZ244" s="56"/>
      <c r="JQA244" s="56"/>
      <c r="JQB244" s="56"/>
      <c r="JQC244" s="56"/>
      <c r="JQD244" s="56"/>
      <c r="JQE244" s="56"/>
      <c r="JQF244" s="56"/>
      <c r="JQG244" s="56"/>
      <c r="JQH244" s="56"/>
      <c r="JQI244" s="56"/>
      <c r="JQJ244" s="56"/>
      <c r="JQK244" s="56"/>
      <c r="JQL244" s="56"/>
      <c r="JQM244" s="56"/>
      <c r="JQN244" s="56"/>
      <c r="JQO244" s="56"/>
      <c r="JQP244" s="56"/>
      <c r="JQQ244" s="56"/>
      <c r="JQR244" s="56"/>
      <c r="JQS244" s="56"/>
      <c r="JQT244" s="56"/>
      <c r="JQU244" s="56"/>
      <c r="JQV244" s="56"/>
      <c r="JQW244" s="56"/>
      <c r="JQX244" s="56"/>
      <c r="JQY244" s="56"/>
      <c r="JQZ244" s="56"/>
      <c r="JRA244" s="56"/>
      <c r="JRB244" s="56"/>
      <c r="JRC244" s="56"/>
      <c r="JRD244" s="56"/>
      <c r="JRE244" s="56"/>
      <c r="JRF244" s="56"/>
      <c r="JRG244" s="56"/>
      <c r="JRH244" s="56"/>
      <c r="JRI244" s="56"/>
      <c r="JRJ244" s="56"/>
      <c r="JRK244" s="56"/>
      <c r="JRL244" s="56"/>
      <c r="JRM244" s="56"/>
      <c r="JRN244" s="56"/>
      <c r="JRO244" s="56"/>
      <c r="JRP244" s="56"/>
      <c r="JRQ244" s="56"/>
      <c r="JRR244" s="56"/>
      <c r="JRS244" s="56"/>
      <c r="JRT244" s="56"/>
      <c r="JRU244" s="56"/>
      <c r="JRV244" s="56"/>
      <c r="JRW244" s="56"/>
      <c r="JRX244" s="56"/>
      <c r="JRY244" s="56"/>
      <c r="JRZ244" s="56"/>
      <c r="JSA244" s="56"/>
      <c r="JSB244" s="56"/>
      <c r="JSC244" s="56"/>
      <c r="JSD244" s="56"/>
      <c r="JSE244" s="56"/>
      <c r="JSF244" s="56"/>
      <c r="JSG244" s="56"/>
      <c r="JSH244" s="56"/>
      <c r="JSI244" s="56"/>
      <c r="JSJ244" s="56"/>
      <c r="JSK244" s="56"/>
      <c r="JSL244" s="56"/>
      <c r="JSM244" s="56"/>
      <c r="JSN244" s="56"/>
      <c r="JSO244" s="56"/>
      <c r="JSP244" s="56"/>
      <c r="JSQ244" s="56"/>
      <c r="JSR244" s="56"/>
      <c r="JSS244" s="56"/>
      <c r="JST244" s="56"/>
      <c r="JSU244" s="56"/>
      <c r="JSV244" s="56"/>
      <c r="JSW244" s="56"/>
      <c r="JSX244" s="56"/>
      <c r="JSY244" s="56"/>
      <c r="JSZ244" s="56"/>
      <c r="JTA244" s="56"/>
      <c r="JTB244" s="56"/>
      <c r="JTC244" s="56"/>
      <c r="JTD244" s="56"/>
      <c r="JTE244" s="56"/>
      <c r="JTF244" s="56"/>
      <c r="JTG244" s="56"/>
      <c r="JTH244" s="56"/>
      <c r="JTI244" s="56"/>
      <c r="JTJ244" s="56"/>
      <c r="JTK244" s="56"/>
      <c r="JTL244" s="56"/>
      <c r="JTM244" s="56"/>
      <c r="JTN244" s="56"/>
      <c r="JTO244" s="56"/>
      <c r="JTP244" s="56"/>
      <c r="JTQ244" s="56"/>
      <c r="JTR244" s="56"/>
      <c r="JTS244" s="56"/>
      <c r="JTT244" s="56"/>
      <c r="JTU244" s="56"/>
      <c r="JTV244" s="56"/>
      <c r="JTW244" s="56"/>
      <c r="JTX244" s="56"/>
      <c r="JTY244" s="56"/>
      <c r="JTZ244" s="56"/>
      <c r="JUA244" s="56"/>
      <c r="JUB244" s="56"/>
      <c r="JUC244" s="56"/>
      <c r="JUD244" s="56"/>
      <c r="JUE244" s="56"/>
      <c r="JUF244" s="56"/>
      <c r="JUG244" s="56"/>
      <c r="JUH244" s="56"/>
      <c r="JUI244" s="56"/>
      <c r="JUJ244" s="56"/>
      <c r="JUK244" s="56"/>
      <c r="JUL244" s="56"/>
      <c r="JUM244" s="56"/>
      <c r="JUN244" s="56"/>
      <c r="JUO244" s="56"/>
      <c r="JUP244" s="56"/>
      <c r="JUQ244" s="56"/>
      <c r="JUR244" s="56"/>
      <c r="JUS244" s="56"/>
      <c r="JUT244" s="56"/>
      <c r="JUU244" s="56"/>
      <c r="JUV244" s="56"/>
      <c r="JUW244" s="56"/>
      <c r="JUX244" s="56"/>
      <c r="JUY244" s="56"/>
      <c r="JUZ244" s="56"/>
      <c r="JVA244" s="56"/>
      <c r="JVB244" s="56"/>
      <c r="JVC244" s="56"/>
      <c r="JVD244" s="56"/>
      <c r="JVE244" s="56"/>
      <c r="JVF244" s="56"/>
      <c r="JVG244" s="56"/>
      <c r="JVH244" s="56"/>
      <c r="JVI244" s="56"/>
      <c r="JVJ244" s="56"/>
      <c r="JVK244" s="56"/>
      <c r="JVL244" s="56"/>
      <c r="JVM244" s="56"/>
      <c r="JVN244" s="56"/>
      <c r="JVO244" s="56"/>
      <c r="JVP244" s="56"/>
      <c r="JVQ244" s="56"/>
      <c r="JVR244" s="56"/>
      <c r="JVS244" s="56"/>
      <c r="JVT244" s="56"/>
      <c r="JVU244" s="56"/>
      <c r="JVV244" s="56"/>
      <c r="JVW244" s="56"/>
      <c r="JVX244" s="56"/>
      <c r="JVY244" s="56"/>
      <c r="JVZ244" s="56"/>
      <c r="JWA244" s="56"/>
      <c r="JWB244" s="56"/>
      <c r="JWC244" s="56"/>
      <c r="JWD244" s="56"/>
      <c r="JWE244" s="56"/>
      <c r="JWF244" s="56"/>
      <c r="JWG244" s="56"/>
      <c r="JWH244" s="56"/>
      <c r="JWI244" s="56"/>
      <c r="JWJ244" s="56"/>
      <c r="JWK244" s="56"/>
      <c r="JWL244" s="56"/>
      <c r="JWM244" s="56"/>
      <c r="JWN244" s="56"/>
      <c r="JWO244" s="56"/>
      <c r="JWP244" s="56"/>
      <c r="JWQ244" s="56"/>
      <c r="JWR244" s="56"/>
      <c r="JWS244" s="56"/>
      <c r="JWT244" s="56"/>
      <c r="JWU244" s="56"/>
      <c r="JWV244" s="56"/>
      <c r="JWW244" s="56"/>
      <c r="JWX244" s="56"/>
      <c r="JWY244" s="56"/>
      <c r="JWZ244" s="56"/>
      <c r="JXA244" s="56"/>
      <c r="JXB244" s="56"/>
      <c r="JXC244" s="56"/>
      <c r="JXD244" s="56"/>
      <c r="JXE244" s="56"/>
      <c r="JXF244" s="56"/>
      <c r="JXG244" s="56"/>
      <c r="JXH244" s="56"/>
      <c r="JXI244" s="56"/>
      <c r="JXJ244" s="56"/>
      <c r="JXK244" s="56"/>
      <c r="JXL244" s="56"/>
      <c r="JXM244" s="56"/>
      <c r="JXN244" s="56"/>
      <c r="JXO244" s="56"/>
      <c r="JXP244" s="56"/>
      <c r="JXQ244" s="56"/>
      <c r="JXR244" s="56"/>
      <c r="JXS244" s="56"/>
      <c r="JXT244" s="56"/>
      <c r="JXU244" s="56"/>
      <c r="JXV244" s="56"/>
      <c r="JXW244" s="56"/>
      <c r="JXX244" s="56"/>
      <c r="JXY244" s="56"/>
      <c r="JXZ244" s="56"/>
      <c r="JYA244" s="56"/>
      <c r="JYB244" s="56"/>
      <c r="JYC244" s="56"/>
      <c r="JYD244" s="56"/>
      <c r="JYE244" s="56"/>
      <c r="JYF244" s="56"/>
      <c r="JYG244" s="56"/>
      <c r="JYH244" s="56"/>
      <c r="JYI244" s="56"/>
      <c r="JYJ244" s="56"/>
      <c r="JYK244" s="56"/>
      <c r="JYL244" s="56"/>
      <c r="JYM244" s="56"/>
      <c r="JYN244" s="56"/>
      <c r="JYO244" s="56"/>
      <c r="JYP244" s="56"/>
      <c r="JYQ244" s="56"/>
      <c r="JYR244" s="56"/>
      <c r="JYS244" s="56"/>
      <c r="JYT244" s="56"/>
      <c r="JYU244" s="56"/>
      <c r="JYV244" s="56"/>
      <c r="JYW244" s="56"/>
      <c r="JYX244" s="56"/>
      <c r="JYY244" s="56"/>
      <c r="JYZ244" s="56"/>
      <c r="JZA244" s="56"/>
      <c r="JZB244" s="56"/>
      <c r="JZC244" s="56"/>
      <c r="JZD244" s="56"/>
      <c r="JZE244" s="56"/>
      <c r="JZF244" s="56"/>
      <c r="JZG244" s="56"/>
      <c r="JZH244" s="56"/>
      <c r="JZI244" s="56"/>
      <c r="JZJ244" s="56"/>
      <c r="JZK244" s="56"/>
      <c r="JZL244" s="56"/>
      <c r="JZM244" s="56"/>
      <c r="JZN244" s="56"/>
      <c r="JZO244" s="56"/>
      <c r="JZP244" s="56"/>
      <c r="JZQ244" s="56"/>
      <c r="JZR244" s="56"/>
      <c r="JZS244" s="56"/>
      <c r="JZT244" s="56"/>
      <c r="JZU244" s="56"/>
      <c r="JZV244" s="56"/>
      <c r="JZW244" s="56"/>
      <c r="JZX244" s="56"/>
      <c r="JZY244" s="56"/>
      <c r="JZZ244" s="56"/>
      <c r="KAA244" s="56"/>
      <c r="KAB244" s="56"/>
      <c r="KAC244" s="56"/>
      <c r="KAD244" s="56"/>
      <c r="KAE244" s="56"/>
      <c r="KAF244" s="56"/>
      <c r="KAG244" s="56"/>
      <c r="KAH244" s="56"/>
      <c r="KAI244" s="56"/>
      <c r="KAJ244" s="56"/>
      <c r="KAK244" s="56"/>
      <c r="KAL244" s="56"/>
      <c r="KAM244" s="56"/>
      <c r="KAN244" s="56"/>
      <c r="KAO244" s="56"/>
      <c r="KAP244" s="56"/>
      <c r="KAQ244" s="56"/>
      <c r="KAR244" s="56"/>
      <c r="KAS244" s="56"/>
      <c r="KAT244" s="56"/>
      <c r="KAU244" s="56"/>
      <c r="KAV244" s="56"/>
      <c r="KAW244" s="56"/>
      <c r="KAX244" s="56"/>
      <c r="KAY244" s="56"/>
      <c r="KAZ244" s="56"/>
      <c r="KBA244" s="56"/>
      <c r="KBB244" s="56"/>
      <c r="KBC244" s="56"/>
      <c r="KBD244" s="56"/>
      <c r="KBE244" s="56"/>
      <c r="KBF244" s="56"/>
      <c r="KBG244" s="56"/>
      <c r="KBH244" s="56"/>
      <c r="KBI244" s="56"/>
      <c r="KBJ244" s="56"/>
      <c r="KBK244" s="56"/>
      <c r="KBL244" s="56"/>
      <c r="KBM244" s="56"/>
      <c r="KBN244" s="56"/>
      <c r="KBO244" s="56"/>
      <c r="KBP244" s="56"/>
      <c r="KBQ244" s="56"/>
      <c r="KBR244" s="56"/>
      <c r="KBS244" s="56"/>
      <c r="KBT244" s="56"/>
      <c r="KBU244" s="56"/>
      <c r="KBV244" s="56"/>
      <c r="KBW244" s="56"/>
      <c r="KBX244" s="56"/>
      <c r="KBY244" s="56"/>
      <c r="KBZ244" s="56"/>
      <c r="KCA244" s="56"/>
      <c r="KCB244" s="56"/>
      <c r="KCC244" s="56"/>
      <c r="KCD244" s="56"/>
      <c r="KCE244" s="56"/>
      <c r="KCF244" s="56"/>
      <c r="KCG244" s="56"/>
      <c r="KCH244" s="56"/>
      <c r="KCI244" s="56"/>
      <c r="KCJ244" s="56"/>
      <c r="KCK244" s="56"/>
      <c r="KCL244" s="56"/>
      <c r="KCM244" s="56"/>
      <c r="KCN244" s="56"/>
      <c r="KCO244" s="56"/>
      <c r="KCP244" s="56"/>
      <c r="KCQ244" s="56"/>
      <c r="KCR244" s="56"/>
      <c r="KCS244" s="56"/>
      <c r="KCT244" s="56"/>
      <c r="KCU244" s="56"/>
      <c r="KCV244" s="56"/>
      <c r="KCW244" s="56"/>
      <c r="KCX244" s="56"/>
      <c r="KCY244" s="56"/>
      <c r="KCZ244" s="56"/>
      <c r="KDA244" s="56"/>
      <c r="KDB244" s="56"/>
      <c r="KDC244" s="56"/>
      <c r="KDD244" s="56"/>
      <c r="KDE244" s="56"/>
      <c r="KDF244" s="56"/>
      <c r="KDG244" s="56"/>
      <c r="KDH244" s="56"/>
      <c r="KDI244" s="56"/>
      <c r="KDJ244" s="56"/>
      <c r="KDK244" s="56"/>
      <c r="KDL244" s="56"/>
      <c r="KDM244" s="56"/>
      <c r="KDN244" s="56"/>
      <c r="KDO244" s="56"/>
      <c r="KDP244" s="56"/>
      <c r="KDQ244" s="56"/>
      <c r="KDR244" s="56"/>
      <c r="KDS244" s="56"/>
      <c r="KDT244" s="56"/>
      <c r="KDU244" s="56"/>
      <c r="KDV244" s="56"/>
      <c r="KDW244" s="56"/>
      <c r="KDX244" s="56"/>
      <c r="KDY244" s="56"/>
      <c r="KDZ244" s="56"/>
      <c r="KEA244" s="56"/>
      <c r="KEB244" s="56"/>
      <c r="KEC244" s="56"/>
      <c r="KED244" s="56"/>
      <c r="KEE244" s="56"/>
      <c r="KEF244" s="56"/>
      <c r="KEG244" s="56"/>
      <c r="KEH244" s="56"/>
      <c r="KEI244" s="56"/>
      <c r="KEJ244" s="56"/>
      <c r="KEK244" s="56"/>
      <c r="KEL244" s="56"/>
      <c r="KEM244" s="56"/>
      <c r="KEN244" s="56"/>
      <c r="KEO244" s="56"/>
      <c r="KEP244" s="56"/>
      <c r="KEQ244" s="56"/>
      <c r="KER244" s="56"/>
      <c r="KES244" s="56"/>
      <c r="KET244" s="56"/>
      <c r="KEU244" s="56"/>
      <c r="KEV244" s="56"/>
      <c r="KEW244" s="56"/>
      <c r="KEX244" s="56"/>
      <c r="KEY244" s="56"/>
      <c r="KEZ244" s="56"/>
      <c r="KFA244" s="56"/>
      <c r="KFB244" s="56"/>
      <c r="KFC244" s="56"/>
      <c r="KFD244" s="56"/>
      <c r="KFE244" s="56"/>
      <c r="KFF244" s="56"/>
      <c r="KFG244" s="56"/>
      <c r="KFH244" s="56"/>
      <c r="KFI244" s="56"/>
      <c r="KFJ244" s="56"/>
      <c r="KFK244" s="56"/>
      <c r="KFL244" s="56"/>
      <c r="KFM244" s="56"/>
      <c r="KFN244" s="56"/>
      <c r="KFO244" s="56"/>
      <c r="KFP244" s="56"/>
      <c r="KFQ244" s="56"/>
      <c r="KFR244" s="56"/>
      <c r="KFS244" s="56"/>
      <c r="KFT244" s="56"/>
      <c r="KFU244" s="56"/>
      <c r="KFV244" s="56"/>
      <c r="KFW244" s="56"/>
      <c r="KFX244" s="56"/>
      <c r="KFY244" s="56"/>
      <c r="KFZ244" s="56"/>
      <c r="KGA244" s="56"/>
      <c r="KGB244" s="56"/>
      <c r="KGC244" s="56"/>
      <c r="KGD244" s="56"/>
      <c r="KGE244" s="56"/>
      <c r="KGF244" s="56"/>
      <c r="KGG244" s="56"/>
      <c r="KGH244" s="56"/>
      <c r="KGI244" s="56"/>
      <c r="KGJ244" s="56"/>
      <c r="KGK244" s="56"/>
      <c r="KGL244" s="56"/>
      <c r="KGM244" s="56"/>
      <c r="KGN244" s="56"/>
      <c r="KGO244" s="56"/>
      <c r="KGP244" s="56"/>
      <c r="KGQ244" s="56"/>
      <c r="KGR244" s="56"/>
      <c r="KGS244" s="56"/>
      <c r="KGT244" s="56"/>
      <c r="KGU244" s="56"/>
      <c r="KGV244" s="56"/>
      <c r="KGW244" s="56"/>
      <c r="KGX244" s="56"/>
      <c r="KGY244" s="56"/>
      <c r="KGZ244" s="56"/>
      <c r="KHA244" s="56"/>
      <c r="KHB244" s="56"/>
      <c r="KHC244" s="56"/>
      <c r="KHD244" s="56"/>
      <c r="KHE244" s="56"/>
      <c r="KHF244" s="56"/>
      <c r="KHG244" s="56"/>
      <c r="KHH244" s="56"/>
      <c r="KHI244" s="56"/>
      <c r="KHJ244" s="56"/>
      <c r="KHK244" s="56"/>
      <c r="KHL244" s="56"/>
      <c r="KHM244" s="56"/>
      <c r="KHN244" s="56"/>
      <c r="KHO244" s="56"/>
      <c r="KHP244" s="56"/>
      <c r="KHQ244" s="56"/>
      <c r="KHR244" s="56"/>
      <c r="KHS244" s="56"/>
      <c r="KHT244" s="56"/>
      <c r="KHU244" s="56"/>
      <c r="KHV244" s="56"/>
      <c r="KHW244" s="56"/>
      <c r="KHX244" s="56"/>
      <c r="KHY244" s="56"/>
      <c r="KHZ244" s="56"/>
      <c r="KIA244" s="56"/>
      <c r="KIB244" s="56"/>
      <c r="KIC244" s="56"/>
      <c r="KID244" s="56"/>
      <c r="KIE244" s="56"/>
      <c r="KIF244" s="56"/>
      <c r="KIG244" s="56"/>
      <c r="KIH244" s="56"/>
      <c r="KII244" s="56"/>
      <c r="KIJ244" s="56"/>
      <c r="KIK244" s="56"/>
      <c r="KIL244" s="56"/>
      <c r="KIM244" s="56"/>
      <c r="KIN244" s="56"/>
      <c r="KIO244" s="56"/>
      <c r="KIP244" s="56"/>
      <c r="KIQ244" s="56"/>
      <c r="KIR244" s="56"/>
      <c r="KIS244" s="56"/>
      <c r="KIT244" s="56"/>
      <c r="KIU244" s="56"/>
      <c r="KIV244" s="56"/>
      <c r="KIW244" s="56"/>
      <c r="KIX244" s="56"/>
      <c r="KIY244" s="56"/>
      <c r="KIZ244" s="56"/>
      <c r="KJA244" s="56"/>
      <c r="KJB244" s="56"/>
      <c r="KJC244" s="56"/>
      <c r="KJD244" s="56"/>
      <c r="KJE244" s="56"/>
      <c r="KJF244" s="56"/>
      <c r="KJG244" s="56"/>
      <c r="KJH244" s="56"/>
      <c r="KJI244" s="56"/>
      <c r="KJJ244" s="56"/>
      <c r="KJK244" s="56"/>
      <c r="KJL244" s="56"/>
      <c r="KJM244" s="56"/>
      <c r="KJN244" s="56"/>
      <c r="KJO244" s="56"/>
      <c r="KJP244" s="56"/>
      <c r="KJQ244" s="56"/>
      <c r="KJR244" s="56"/>
      <c r="KJS244" s="56"/>
      <c r="KJT244" s="56"/>
      <c r="KJU244" s="56"/>
      <c r="KJV244" s="56"/>
      <c r="KJW244" s="56"/>
      <c r="KJX244" s="56"/>
      <c r="KJY244" s="56"/>
      <c r="KJZ244" s="56"/>
      <c r="KKA244" s="56"/>
      <c r="KKB244" s="56"/>
      <c r="KKC244" s="56"/>
      <c r="KKD244" s="56"/>
      <c r="KKE244" s="56"/>
      <c r="KKF244" s="56"/>
      <c r="KKG244" s="56"/>
      <c r="KKH244" s="56"/>
      <c r="KKI244" s="56"/>
      <c r="KKJ244" s="56"/>
      <c r="KKK244" s="56"/>
      <c r="KKL244" s="56"/>
      <c r="KKM244" s="56"/>
      <c r="KKN244" s="56"/>
      <c r="KKO244" s="56"/>
      <c r="KKP244" s="56"/>
      <c r="KKQ244" s="56"/>
      <c r="KKR244" s="56"/>
      <c r="KKS244" s="56"/>
      <c r="KKT244" s="56"/>
      <c r="KKU244" s="56"/>
      <c r="KKV244" s="56"/>
      <c r="KKW244" s="56"/>
      <c r="KKX244" s="56"/>
      <c r="KKY244" s="56"/>
      <c r="KKZ244" s="56"/>
      <c r="KLA244" s="56"/>
      <c r="KLB244" s="56"/>
      <c r="KLC244" s="56"/>
      <c r="KLD244" s="56"/>
      <c r="KLE244" s="56"/>
      <c r="KLF244" s="56"/>
      <c r="KLG244" s="56"/>
      <c r="KLH244" s="56"/>
      <c r="KLI244" s="56"/>
      <c r="KLJ244" s="56"/>
      <c r="KLK244" s="56"/>
      <c r="KLL244" s="56"/>
      <c r="KLM244" s="56"/>
      <c r="KLN244" s="56"/>
      <c r="KLO244" s="56"/>
      <c r="KLP244" s="56"/>
      <c r="KLQ244" s="56"/>
      <c r="KLR244" s="56"/>
      <c r="KLS244" s="56"/>
      <c r="KLT244" s="56"/>
      <c r="KLU244" s="56"/>
      <c r="KLV244" s="56"/>
      <c r="KLW244" s="56"/>
      <c r="KLX244" s="56"/>
      <c r="KLY244" s="56"/>
      <c r="KLZ244" s="56"/>
      <c r="KMA244" s="56"/>
      <c r="KMB244" s="56"/>
      <c r="KMC244" s="56"/>
      <c r="KMD244" s="56"/>
      <c r="KME244" s="56"/>
      <c r="KMF244" s="56"/>
      <c r="KMG244" s="56"/>
      <c r="KMH244" s="56"/>
      <c r="KMI244" s="56"/>
      <c r="KMJ244" s="56"/>
      <c r="KMK244" s="56"/>
      <c r="KML244" s="56"/>
      <c r="KMM244" s="56"/>
      <c r="KMN244" s="56"/>
      <c r="KMO244" s="56"/>
      <c r="KMP244" s="56"/>
      <c r="KMQ244" s="56"/>
      <c r="KMR244" s="56"/>
      <c r="KMS244" s="56"/>
      <c r="KMT244" s="56"/>
      <c r="KMU244" s="56"/>
      <c r="KMV244" s="56"/>
      <c r="KMW244" s="56"/>
      <c r="KMX244" s="56"/>
      <c r="KMY244" s="56"/>
      <c r="KMZ244" s="56"/>
      <c r="KNA244" s="56"/>
      <c r="KNB244" s="56"/>
      <c r="KNC244" s="56"/>
      <c r="KND244" s="56"/>
      <c r="KNE244" s="56"/>
      <c r="KNF244" s="56"/>
      <c r="KNG244" s="56"/>
      <c r="KNH244" s="56"/>
      <c r="KNI244" s="56"/>
      <c r="KNJ244" s="56"/>
      <c r="KNK244" s="56"/>
      <c r="KNL244" s="56"/>
      <c r="KNM244" s="56"/>
      <c r="KNN244" s="56"/>
      <c r="KNO244" s="56"/>
      <c r="KNP244" s="56"/>
      <c r="KNQ244" s="56"/>
      <c r="KNR244" s="56"/>
      <c r="KNS244" s="56"/>
      <c r="KNT244" s="56"/>
      <c r="KNU244" s="56"/>
      <c r="KNV244" s="56"/>
      <c r="KNW244" s="56"/>
      <c r="KNX244" s="56"/>
      <c r="KNY244" s="56"/>
      <c r="KNZ244" s="56"/>
      <c r="KOA244" s="56"/>
      <c r="KOB244" s="56"/>
      <c r="KOC244" s="56"/>
      <c r="KOD244" s="56"/>
      <c r="KOE244" s="56"/>
      <c r="KOF244" s="56"/>
      <c r="KOG244" s="56"/>
      <c r="KOH244" s="56"/>
      <c r="KOI244" s="56"/>
      <c r="KOJ244" s="56"/>
      <c r="KOK244" s="56"/>
      <c r="KOL244" s="56"/>
      <c r="KOM244" s="56"/>
      <c r="KON244" s="56"/>
      <c r="KOO244" s="56"/>
      <c r="KOP244" s="56"/>
      <c r="KOQ244" s="56"/>
      <c r="KOR244" s="56"/>
      <c r="KOS244" s="56"/>
      <c r="KOT244" s="56"/>
      <c r="KOU244" s="56"/>
      <c r="KOV244" s="56"/>
      <c r="KOW244" s="56"/>
      <c r="KOX244" s="56"/>
      <c r="KOY244" s="56"/>
      <c r="KOZ244" s="56"/>
      <c r="KPA244" s="56"/>
      <c r="KPB244" s="56"/>
      <c r="KPC244" s="56"/>
      <c r="KPD244" s="56"/>
      <c r="KPE244" s="56"/>
      <c r="KPF244" s="56"/>
      <c r="KPG244" s="56"/>
      <c r="KPH244" s="56"/>
      <c r="KPI244" s="56"/>
      <c r="KPJ244" s="56"/>
      <c r="KPK244" s="56"/>
      <c r="KPL244" s="56"/>
      <c r="KPM244" s="56"/>
      <c r="KPN244" s="56"/>
      <c r="KPO244" s="56"/>
      <c r="KPP244" s="56"/>
      <c r="KPQ244" s="56"/>
      <c r="KPR244" s="56"/>
      <c r="KPS244" s="56"/>
      <c r="KPT244" s="56"/>
      <c r="KPU244" s="56"/>
      <c r="KPV244" s="56"/>
      <c r="KPW244" s="56"/>
      <c r="KPX244" s="56"/>
      <c r="KPY244" s="56"/>
      <c r="KPZ244" s="56"/>
      <c r="KQA244" s="56"/>
      <c r="KQB244" s="56"/>
      <c r="KQC244" s="56"/>
      <c r="KQD244" s="56"/>
      <c r="KQE244" s="56"/>
      <c r="KQF244" s="56"/>
      <c r="KQG244" s="56"/>
      <c r="KQH244" s="56"/>
      <c r="KQI244" s="56"/>
      <c r="KQJ244" s="56"/>
      <c r="KQK244" s="56"/>
      <c r="KQL244" s="56"/>
      <c r="KQM244" s="56"/>
      <c r="KQN244" s="56"/>
      <c r="KQO244" s="56"/>
      <c r="KQP244" s="56"/>
      <c r="KQQ244" s="56"/>
      <c r="KQR244" s="56"/>
      <c r="KQS244" s="56"/>
      <c r="KQT244" s="56"/>
      <c r="KQU244" s="56"/>
      <c r="KQV244" s="56"/>
      <c r="KQW244" s="56"/>
      <c r="KQX244" s="56"/>
      <c r="KQY244" s="56"/>
      <c r="KQZ244" s="56"/>
      <c r="KRA244" s="56"/>
      <c r="KRB244" s="56"/>
      <c r="KRC244" s="56"/>
      <c r="KRD244" s="56"/>
      <c r="KRE244" s="56"/>
      <c r="KRF244" s="56"/>
      <c r="KRG244" s="56"/>
      <c r="KRH244" s="56"/>
      <c r="KRI244" s="56"/>
      <c r="KRJ244" s="56"/>
      <c r="KRK244" s="56"/>
      <c r="KRL244" s="56"/>
      <c r="KRM244" s="56"/>
      <c r="KRN244" s="56"/>
      <c r="KRO244" s="56"/>
      <c r="KRP244" s="56"/>
      <c r="KRQ244" s="56"/>
      <c r="KRR244" s="56"/>
      <c r="KRS244" s="56"/>
      <c r="KRT244" s="56"/>
      <c r="KRU244" s="56"/>
      <c r="KRV244" s="56"/>
      <c r="KRW244" s="56"/>
      <c r="KRX244" s="56"/>
      <c r="KRY244" s="56"/>
      <c r="KRZ244" s="56"/>
      <c r="KSA244" s="56"/>
      <c r="KSB244" s="56"/>
      <c r="KSC244" s="56"/>
      <c r="KSD244" s="56"/>
      <c r="KSE244" s="56"/>
      <c r="KSF244" s="56"/>
      <c r="KSG244" s="56"/>
      <c r="KSH244" s="56"/>
      <c r="KSI244" s="56"/>
      <c r="KSJ244" s="56"/>
      <c r="KSK244" s="56"/>
      <c r="KSL244" s="56"/>
      <c r="KSM244" s="56"/>
      <c r="KSN244" s="56"/>
      <c r="KSO244" s="56"/>
      <c r="KSP244" s="56"/>
      <c r="KSQ244" s="56"/>
      <c r="KSR244" s="56"/>
      <c r="KSS244" s="56"/>
      <c r="KST244" s="56"/>
      <c r="KSU244" s="56"/>
      <c r="KSV244" s="56"/>
      <c r="KSW244" s="56"/>
      <c r="KSX244" s="56"/>
      <c r="KSY244" s="56"/>
      <c r="KSZ244" s="56"/>
      <c r="KTA244" s="56"/>
      <c r="KTB244" s="56"/>
      <c r="KTC244" s="56"/>
      <c r="KTD244" s="56"/>
      <c r="KTE244" s="56"/>
      <c r="KTF244" s="56"/>
      <c r="KTG244" s="56"/>
      <c r="KTH244" s="56"/>
      <c r="KTI244" s="56"/>
      <c r="KTJ244" s="56"/>
      <c r="KTK244" s="56"/>
      <c r="KTL244" s="56"/>
      <c r="KTM244" s="56"/>
      <c r="KTN244" s="56"/>
      <c r="KTO244" s="56"/>
      <c r="KTP244" s="56"/>
      <c r="KTQ244" s="56"/>
      <c r="KTR244" s="56"/>
      <c r="KTS244" s="56"/>
      <c r="KTT244" s="56"/>
      <c r="KTU244" s="56"/>
      <c r="KTV244" s="56"/>
      <c r="KTW244" s="56"/>
      <c r="KTX244" s="56"/>
      <c r="KTY244" s="56"/>
      <c r="KTZ244" s="56"/>
      <c r="KUA244" s="56"/>
      <c r="KUB244" s="56"/>
      <c r="KUC244" s="56"/>
      <c r="KUD244" s="56"/>
      <c r="KUE244" s="56"/>
      <c r="KUF244" s="56"/>
      <c r="KUG244" s="56"/>
      <c r="KUH244" s="56"/>
      <c r="KUI244" s="56"/>
      <c r="KUJ244" s="56"/>
      <c r="KUK244" s="56"/>
      <c r="KUL244" s="56"/>
      <c r="KUM244" s="56"/>
      <c r="KUN244" s="56"/>
      <c r="KUO244" s="56"/>
      <c r="KUP244" s="56"/>
      <c r="KUQ244" s="56"/>
      <c r="KUR244" s="56"/>
      <c r="KUS244" s="56"/>
      <c r="KUT244" s="56"/>
      <c r="KUU244" s="56"/>
      <c r="KUV244" s="56"/>
      <c r="KUW244" s="56"/>
      <c r="KUX244" s="56"/>
      <c r="KUY244" s="56"/>
      <c r="KUZ244" s="56"/>
      <c r="KVA244" s="56"/>
      <c r="KVB244" s="56"/>
      <c r="KVC244" s="56"/>
      <c r="KVD244" s="56"/>
      <c r="KVE244" s="56"/>
      <c r="KVF244" s="56"/>
      <c r="KVG244" s="56"/>
      <c r="KVH244" s="56"/>
      <c r="KVI244" s="56"/>
      <c r="KVJ244" s="56"/>
      <c r="KVK244" s="56"/>
      <c r="KVL244" s="56"/>
      <c r="KVM244" s="56"/>
      <c r="KVN244" s="56"/>
      <c r="KVO244" s="56"/>
      <c r="KVP244" s="56"/>
      <c r="KVQ244" s="56"/>
      <c r="KVR244" s="56"/>
      <c r="KVS244" s="56"/>
      <c r="KVT244" s="56"/>
      <c r="KVU244" s="56"/>
      <c r="KVV244" s="56"/>
      <c r="KVW244" s="56"/>
      <c r="KVX244" s="56"/>
      <c r="KVY244" s="56"/>
      <c r="KVZ244" s="56"/>
      <c r="KWA244" s="56"/>
      <c r="KWB244" s="56"/>
      <c r="KWC244" s="56"/>
      <c r="KWD244" s="56"/>
      <c r="KWE244" s="56"/>
      <c r="KWF244" s="56"/>
      <c r="KWG244" s="56"/>
      <c r="KWH244" s="56"/>
      <c r="KWI244" s="56"/>
      <c r="KWJ244" s="56"/>
      <c r="KWK244" s="56"/>
      <c r="KWL244" s="56"/>
      <c r="KWM244" s="56"/>
      <c r="KWN244" s="56"/>
      <c r="KWO244" s="56"/>
      <c r="KWP244" s="56"/>
      <c r="KWQ244" s="56"/>
      <c r="KWR244" s="56"/>
      <c r="KWS244" s="56"/>
      <c r="KWT244" s="56"/>
      <c r="KWU244" s="56"/>
      <c r="KWV244" s="56"/>
      <c r="KWW244" s="56"/>
      <c r="KWX244" s="56"/>
      <c r="KWY244" s="56"/>
      <c r="KWZ244" s="56"/>
      <c r="KXA244" s="56"/>
      <c r="KXB244" s="56"/>
      <c r="KXC244" s="56"/>
      <c r="KXD244" s="56"/>
      <c r="KXE244" s="56"/>
      <c r="KXF244" s="56"/>
      <c r="KXG244" s="56"/>
      <c r="KXH244" s="56"/>
      <c r="KXI244" s="56"/>
      <c r="KXJ244" s="56"/>
      <c r="KXK244" s="56"/>
      <c r="KXL244" s="56"/>
      <c r="KXM244" s="56"/>
      <c r="KXN244" s="56"/>
      <c r="KXO244" s="56"/>
      <c r="KXP244" s="56"/>
      <c r="KXQ244" s="56"/>
      <c r="KXR244" s="56"/>
      <c r="KXS244" s="56"/>
      <c r="KXT244" s="56"/>
      <c r="KXU244" s="56"/>
      <c r="KXV244" s="56"/>
      <c r="KXW244" s="56"/>
      <c r="KXX244" s="56"/>
      <c r="KXY244" s="56"/>
      <c r="KXZ244" s="56"/>
      <c r="KYA244" s="56"/>
      <c r="KYB244" s="56"/>
      <c r="KYC244" s="56"/>
      <c r="KYD244" s="56"/>
      <c r="KYE244" s="56"/>
      <c r="KYF244" s="56"/>
      <c r="KYG244" s="56"/>
      <c r="KYH244" s="56"/>
      <c r="KYI244" s="56"/>
      <c r="KYJ244" s="56"/>
      <c r="KYK244" s="56"/>
      <c r="KYL244" s="56"/>
      <c r="KYM244" s="56"/>
      <c r="KYN244" s="56"/>
      <c r="KYO244" s="56"/>
      <c r="KYP244" s="56"/>
      <c r="KYQ244" s="56"/>
      <c r="KYR244" s="56"/>
      <c r="KYS244" s="56"/>
      <c r="KYT244" s="56"/>
      <c r="KYU244" s="56"/>
      <c r="KYV244" s="56"/>
      <c r="KYW244" s="56"/>
      <c r="KYX244" s="56"/>
      <c r="KYY244" s="56"/>
      <c r="KYZ244" s="56"/>
      <c r="KZA244" s="56"/>
      <c r="KZB244" s="56"/>
      <c r="KZC244" s="56"/>
      <c r="KZD244" s="56"/>
      <c r="KZE244" s="56"/>
      <c r="KZF244" s="56"/>
      <c r="KZG244" s="56"/>
      <c r="KZH244" s="56"/>
      <c r="KZI244" s="56"/>
      <c r="KZJ244" s="56"/>
      <c r="KZK244" s="56"/>
      <c r="KZL244" s="56"/>
      <c r="KZM244" s="56"/>
      <c r="KZN244" s="56"/>
      <c r="KZO244" s="56"/>
      <c r="KZP244" s="56"/>
      <c r="KZQ244" s="56"/>
      <c r="KZR244" s="56"/>
      <c r="KZS244" s="56"/>
      <c r="KZT244" s="56"/>
      <c r="KZU244" s="56"/>
      <c r="KZV244" s="56"/>
      <c r="KZW244" s="56"/>
      <c r="KZX244" s="56"/>
      <c r="KZY244" s="56"/>
      <c r="KZZ244" s="56"/>
      <c r="LAA244" s="56"/>
      <c r="LAB244" s="56"/>
      <c r="LAC244" s="56"/>
      <c r="LAD244" s="56"/>
      <c r="LAE244" s="56"/>
      <c r="LAF244" s="56"/>
      <c r="LAG244" s="56"/>
      <c r="LAH244" s="56"/>
      <c r="LAI244" s="56"/>
      <c r="LAJ244" s="56"/>
      <c r="LAK244" s="56"/>
      <c r="LAL244" s="56"/>
      <c r="LAM244" s="56"/>
      <c r="LAN244" s="56"/>
      <c r="LAO244" s="56"/>
      <c r="LAP244" s="56"/>
      <c r="LAQ244" s="56"/>
      <c r="LAR244" s="56"/>
      <c r="LAS244" s="56"/>
      <c r="LAT244" s="56"/>
      <c r="LAU244" s="56"/>
      <c r="LAV244" s="56"/>
      <c r="LAW244" s="56"/>
      <c r="LAX244" s="56"/>
      <c r="LAY244" s="56"/>
      <c r="LAZ244" s="56"/>
      <c r="LBA244" s="56"/>
      <c r="LBB244" s="56"/>
      <c r="LBC244" s="56"/>
      <c r="LBD244" s="56"/>
      <c r="LBE244" s="56"/>
      <c r="LBF244" s="56"/>
      <c r="LBG244" s="56"/>
      <c r="LBH244" s="56"/>
      <c r="LBI244" s="56"/>
      <c r="LBJ244" s="56"/>
      <c r="LBK244" s="56"/>
      <c r="LBL244" s="56"/>
      <c r="LBM244" s="56"/>
      <c r="LBN244" s="56"/>
      <c r="LBO244" s="56"/>
      <c r="LBP244" s="56"/>
      <c r="LBQ244" s="56"/>
      <c r="LBR244" s="56"/>
      <c r="LBS244" s="56"/>
      <c r="LBT244" s="56"/>
      <c r="LBU244" s="56"/>
      <c r="LBV244" s="56"/>
      <c r="LBW244" s="56"/>
      <c r="LBX244" s="56"/>
      <c r="LBY244" s="56"/>
      <c r="LBZ244" s="56"/>
      <c r="LCA244" s="56"/>
      <c r="LCB244" s="56"/>
      <c r="LCC244" s="56"/>
      <c r="LCD244" s="56"/>
      <c r="LCE244" s="56"/>
      <c r="LCF244" s="56"/>
      <c r="LCG244" s="56"/>
      <c r="LCH244" s="56"/>
      <c r="LCI244" s="56"/>
      <c r="LCJ244" s="56"/>
      <c r="LCK244" s="56"/>
      <c r="LCL244" s="56"/>
      <c r="LCM244" s="56"/>
      <c r="LCN244" s="56"/>
      <c r="LCO244" s="56"/>
      <c r="LCP244" s="56"/>
      <c r="LCQ244" s="56"/>
      <c r="LCR244" s="56"/>
      <c r="LCS244" s="56"/>
      <c r="LCT244" s="56"/>
      <c r="LCU244" s="56"/>
      <c r="LCV244" s="56"/>
      <c r="LCW244" s="56"/>
      <c r="LCX244" s="56"/>
      <c r="LCY244" s="56"/>
      <c r="LCZ244" s="56"/>
      <c r="LDA244" s="56"/>
      <c r="LDB244" s="56"/>
      <c r="LDC244" s="56"/>
      <c r="LDD244" s="56"/>
      <c r="LDE244" s="56"/>
      <c r="LDF244" s="56"/>
      <c r="LDG244" s="56"/>
      <c r="LDH244" s="56"/>
      <c r="LDI244" s="56"/>
      <c r="LDJ244" s="56"/>
      <c r="LDK244" s="56"/>
      <c r="LDL244" s="56"/>
      <c r="LDM244" s="56"/>
      <c r="LDN244" s="56"/>
      <c r="LDO244" s="56"/>
      <c r="LDP244" s="56"/>
      <c r="LDQ244" s="56"/>
      <c r="LDR244" s="56"/>
      <c r="LDS244" s="56"/>
      <c r="LDT244" s="56"/>
      <c r="LDU244" s="56"/>
      <c r="LDV244" s="56"/>
      <c r="LDW244" s="56"/>
      <c r="LDX244" s="56"/>
      <c r="LDY244" s="56"/>
      <c r="LDZ244" s="56"/>
      <c r="LEA244" s="56"/>
      <c r="LEB244" s="56"/>
      <c r="LEC244" s="56"/>
      <c r="LED244" s="56"/>
      <c r="LEE244" s="56"/>
      <c r="LEF244" s="56"/>
      <c r="LEG244" s="56"/>
      <c r="LEH244" s="56"/>
      <c r="LEI244" s="56"/>
      <c r="LEJ244" s="56"/>
      <c r="LEK244" s="56"/>
      <c r="LEL244" s="56"/>
      <c r="LEM244" s="56"/>
      <c r="LEN244" s="56"/>
      <c r="LEO244" s="56"/>
      <c r="LEP244" s="56"/>
      <c r="LEQ244" s="56"/>
      <c r="LER244" s="56"/>
      <c r="LES244" s="56"/>
      <c r="LET244" s="56"/>
      <c r="LEU244" s="56"/>
      <c r="LEV244" s="56"/>
      <c r="LEW244" s="56"/>
      <c r="LEX244" s="56"/>
      <c r="LEY244" s="56"/>
      <c r="LEZ244" s="56"/>
      <c r="LFA244" s="56"/>
      <c r="LFB244" s="56"/>
      <c r="LFC244" s="56"/>
      <c r="LFD244" s="56"/>
      <c r="LFE244" s="56"/>
      <c r="LFF244" s="56"/>
      <c r="LFG244" s="56"/>
      <c r="LFH244" s="56"/>
      <c r="LFI244" s="56"/>
      <c r="LFJ244" s="56"/>
      <c r="LFK244" s="56"/>
      <c r="LFL244" s="56"/>
      <c r="LFM244" s="56"/>
      <c r="LFN244" s="56"/>
      <c r="LFO244" s="56"/>
      <c r="LFP244" s="56"/>
      <c r="LFQ244" s="56"/>
      <c r="LFR244" s="56"/>
      <c r="LFS244" s="56"/>
      <c r="LFT244" s="56"/>
      <c r="LFU244" s="56"/>
      <c r="LFV244" s="56"/>
      <c r="LFW244" s="56"/>
      <c r="LFX244" s="56"/>
      <c r="LFY244" s="56"/>
      <c r="LFZ244" s="56"/>
      <c r="LGA244" s="56"/>
      <c r="LGB244" s="56"/>
      <c r="LGC244" s="56"/>
      <c r="LGD244" s="56"/>
      <c r="LGE244" s="56"/>
      <c r="LGF244" s="56"/>
      <c r="LGG244" s="56"/>
      <c r="LGH244" s="56"/>
      <c r="LGI244" s="56"/>
      <c r="LGJ244" s="56"/>
      <c r="LGK244" s="56"/>
      <c r="LGL244" s="56"/>
      <c r="LGM244" s="56"/>
      <c r="LGN244" s="56"/>
      <c r="LGO244" s="56"/>
      <c r="LGP244" s="56"/>
      <c r="LGQ244" s="56"/>
      <c r="LGR244" s="56"/>
      <c r="LGS244" s="56"/>
      <c r="LGT244" s="56"/>
      <c r="LGU244" s="56"/>
      <c r="LGV244" s="56"/>
      <c r="LGW244" s="56"/>
      <c r="LGX244" s="56"/>
      <c r="LGY244" s="56"/>
      <c r="LGZ244" s="56"/>
      <c r="LHA244" s="56"/>
      <c r="LHB244" s="56"/>
      <c r="LHC244" s="56"/>
      <c r="LHD244" s="56"/>
      <c r="LHE244" s="56"/>
      <c r="LHF244" s="56"/>
      <c r="LHG244" s="56"/>
      <c r="LHH244" s="56"/>
      <c r="LHI244" s="56"/>
      <c r="LHJ244" s="56"/>
      <c r="LHK244" s="56"/>
      <c r="LHL244" s="56"/>
      <c r="LHM244" s="56"/>
      <c r="LHN244" s="56"/>
      <c r="LHO244" s="56"/>
      <c r="LHP244" s="56"/>
      <c r="LHQ244" s="56"/>
      <c r="LHR244" s="56"/>
      <c r="LHS244" s="56"/>
      <c r="LHT244" s="56"/>
      <c r="LHU244" s="56"/>
      <c r="LHV244" s="56"/>
      <c r="LHW244" s="56"/>
      <c r="LHX244" s="56"/>
      <c r="LHY244" s="56"/>
      <c r="LHZ244" s="56"/>
      <c r="LIA244" s="56"/>
      <c r="LIB244" s="56"/>
      <c r="LIC244" s="56"/>
      <c r="LID244" s="56"/>
      <c r="LIE244" s="56"/>
      <c r="LIF244" s="56"/>
      <c r="LIG244" s="56"/>
      <c r="LIH244" s="56"/>
      <c r="LII244" s="56"/>
      <c r="LIJ244" s="56"/>
      <c r="LIK244" s="56"/>
      <c r="LIL244" s="56"/>
      <c r="LIM244" s="56"/>
      <c r="LIN244" s="56"/>
      <c r="LIO244" s="56"/>
      <c r="LIP244" s="56"/>
      <c r="LIQ244" s="56"/>
      <c r="LIR244" s="56"/>
      <c r="LIS244" s="56"/>
      <c r="LIT244" s="56"/>
      <c r="LIU244" s="56"/>
      <c r="LIV244" s="56"/>
      <c r="LIW244" s="56"/>
      <c r="LIX244" s="56"/>
      <c r="LIY244" s="56"/>
      <c r="LIZ244" s="56"/>
      <c r="LJA244" s="56"/>
      <c r="LJB244" s="56"/>
      <c r="LJC244" s="56"/>
      <c r="LJD244" s="56"/>
      <c r="LJE244" s="56"/>
      <c r="LJF244" s="56"/>
      <c r="LJG244" s="56"/>
      <c r="LJH244" s="56"/>
      <c r="LJI244" s="56"/>
      <c r="LJJ244" s="56"/>
      <c r="LJK244" s="56"/>
      <c r="LJL244" s="56"/>
      <c r="LJM244" s="56"/>
      <c r="LJN244" s="56"/>
      <c r="LJO244" s="56"/>
      <c r="LJP244" s="56"/>
      <c r="LJQ244" s="56"/>
      <c r="LJR244" s="56"/>
      <c r="LJS244" s="56"/>
      <c r="LJT244" s="56"/>
      <c r="LJU244" s="56"/>
      <c r="LJV244" s="56"/>
      <c r="LJW244" s="56"/>
      <c r="LJX244" s="56"/>
      <c r="LJY244" s="56"/>
      <c r="LJZ244" s="56"/>
      <c r="LKA244" s="56"/>
      <c r="LKB244" s="56"/>
      <c r="LKC244" s="56"/>
      <c r="LKD244" s="56"/>
      <c r="LKE244" s="56"/>
      <c r="LKF244" s="56"/>
      <c r="LKG244" s="56"/>
      <c r="LKH244" s="56"/>
      <c r="LKI244" s="56"/>
      <c r="LKJ244" s="56"/>
      <c r="LKK244" s="56"/>
      <c r="LKL244" s="56"/>
      <c r="LKM244" s="56"/>
      <c r="LKN244" s="56"/>
      <c r="LKO244" s="56"/>
      <c r="LKP244" s="56"/>
      <c r="LKQ244" s="56"/>
      <c r="LKR244" s="56"/>
      <c r="LKS244" s="56"/>
      <c r="LKT244" s="56"/>
      <c r="LKU244" s="56"/>
      <c r="LKV244" s="56"/>
      <c r="LKW244" s="56"/>
      <c r="LKX244" s="56"/>
      <c r="LKY244" s="56"/>
      <c r="LKZ244" s="56"/>
      <c r="LLA244" s="56"/>
      <c r="LLB244" s="56"/>
      <c r="LLC244" s="56"/>
      <c r="LLD244" s="56"/>
      <c r="LLE244" s="56"/>
      <c r="LLF244" s="56"/>
      <c r="LLG244" s="56"/>
      <c r="LLH244" s="56"/>
      <c r="LLI244" s="56"/>
      <c r="LLJ244" s="56"/>
      <c r="LLK244" s="56"/>
      <c r="LLL244" s="56"/>
      <c r="LLM244" s="56"/>
      <c r="LLN244" s="56"/>
      <c r="LLO244" s="56"/>
      <c r="LLP244" s="56"/>
      <c r="LLQ244" s="56"/>
      <c r="LLR244" s="56"/>
      <c r="LLS244" s="56"/>
      <c r="LLT244" s="56"/>
      <c r="LLU244" s="56"/>
      <c r="LLV244" s="56"/>
      <c r="LLW244" s="56"/>
      <c r="LLX244" s="56"/>
      <c r="LLY244" s="56"/>
      <c r="LLZ244" s="56"/>
      <c r="LMA244" s="56"/>
      <c r="LMB244" s="56"/>
      <c r="LMC244" s="56"/>
      <c r="LMD244" s="56"/>
      <c r="LME244" s="56"/>
      <c r="LMF244" s="56"/>
      <c r="LMG244" s="56"/>
      <c r="LMH244" s="56"/>
      <c r="LMI244" s="56"/>
      <c r="LMJ244" s="56"/>
      <c r="LMK244" s="56"/>
      <c r="LML244" s="56"/>
      <c r="LMM244" s="56"/>
      <c r="LMN244" s="56"/>
      <c r="LMO244" s="56"/>
      <c r="LMP244" s="56"/>
      <c r="LMQ244" s="56"/>
      <c r="LMR244" s="56"/>
      <c r="LMS244" s="56"/>
      <c r="LMT244" s="56"/>
      <c r="LMU244" s="56"/>
      <c r="LMV244" s="56"/>
      <c r="LMW244" s="56"/>
      <c r="LMX244" s="56"/>
      <c r="LMY244" s="56"/>
      <c r="LMZ244" s="56"/>
      <c r="LNA244" s="56"/>
      <c r="LNB244" s="56"/>
      <c r="LNC244" s="56"/>
      <c r="LND244" s="56"/>
      <c r="LNE244" s="56"/>
      <c r="LNF244" s="56"/>
      <c r="LNG244" s="56"/>
      <c r="LNH244" s="56"/>
      <c r="LNI244" s="56"/>
      <c r="LNJ244" s="56"/>
      <c r="LNK244" s="56"/>
      <c r="LNL244" s="56"/>
      <c r="LNM244" s="56"/>
      <c r="LNN244" s="56"/>
      <c r="LNO244" s="56"/>
      <c r="LNP244" s="56"/>
      <c r="LNQ244" s="56"/>
      <c r="LNR244" s="56"/>
      <c r="LNS244" s="56"/>
      <c r="LNT244" s="56"/>
      <c r="LNU244" s="56"/>
      <c r="LNV244" s="56"/>
      <c r="LNW244" s="56"/>
      <c r="LNX244" s="56"/>
      <c r="LNY244" s="56"/>
      <c r="LNZ244" s="56"/>
      <c r="LOA244" s="56"/>
      <c r="LOB244" s="56"/>
      <c r="LOC244" s="56"/>
      <c r="LOD244" s="56"/>
      <c r="LOE244" s="56"/>
      <c r="LOF244" s="56"/>
      <c r="LOG244" s="56"/>
      <c r="LOH244" s="56"/>
      <c r="LOI244" s="56"/>
      <c r="LOJ244" s="56"/>
      <c r="LOK244" s="56"/>
      <c r="LOL244" s="56"/>
      <c r="LOM244" s="56"/>
      <c r="LON244" s="56"/>
      <c r="LOO244" s="56"/>
      <c r="LOP244" s="56"/>
      <c r="LOQ244" s="56"/>
      <c r="LOR244" s="56"/>
      <c r="LOS244" s="56"/>
      <c r="LOT244" s="56"/>
      <c r="LOU244" s="56"/>
      <c r="LOV244" s="56"/>
      <c r="LOW244" s="56"/>
      <c r="LOX244" s="56"/>
      <c r="LOY244" s="56"/>
      <c r="LOZ244" s="56"/>
      <c r="LPA244" s="56"/>
      <c r="LPB244" s="56"/>
      <c r="LPC244" s="56"/>
      <c r="LPD244" s="56"/>
      <c r="LPE244" s="56"/>
      <c r="LPF244" s="56"/>
      <c r="LPG244" s="56"/>
      <c r="LPH244" s="56"/>
      <c r="LPI244" s="56"/>
      <c r="LPJ244" s="56"/>
      <c r="LPK244" s="56"/>
      <c r="LPL244" s="56"/>
      <c r="LPM244" s="56"/>
      <c r="LPN244" s="56"/>
      <c r="LPO244" s="56"/>
      <c r="LPP244" s="56"/>
      <c r="LPQ244" s="56"/>
      <c r="LPR244" s="56"/>
      <c r="LPS244" s="56"/>
      <c r="LPT244" s="56"/>
      <c r="LPU244" s="56"/>
      <c r="LPV244" s="56"/>
      <c r="LPW244" s="56"/>
      <c r="LPX244" s="56"/>
      <c r="LPY244" s="56"/>
      <c r="LPZ244" s="56"/>
      <c r="LQA244" s="56"/>
      <c r="LQB244" s="56"/>
      <c r="LQC244" s="56"/>
      <c r="LQD244" s="56"/>
      <c r="LQE244" s="56"/>
      <c r="LQF244" s="56"/>
      <c r="LQG244" s="56"/>
      <c r="LQH244" s="56"/>
      <c r="LQI244" s="56"/>
      <c r="LQJ244" s="56"/>
      <c r="LQK244" s="56"/>
      <c r="LQL244" s="56"/>
      <c r="LQM244" s="56"/>
      <c r="LQN244" s="56"/>
      <c r="LQO244" s="56"/>
      <c r="LQP244" s="56"/>
      <c r="LQQ244" s="56"/>
      <c r="LQR244" s="56"/>
      <c r="LQS244" s="56"/>
      <c r="LQT244" s="56"/>
      <c r="LQU244" s="56"/>
      <c r="LQV244" s="56"/>
      <c r="LQW244" s="56"/>
      <c r="LQX244" s="56"/>
      <c r="LQY244" s="56"/>
      <c r="LQZ244" s="56"/>
      <c r="LRA244" s="56"/>
      <c r="LRB244" s="56"/>
      <c r="LRC244" s="56"/>
      <c r="LRD244" s="56"/>
      <c r="LRE244" s="56"/>
      <c r="LRF244" s="56"/>
      <c r="LRG244" s="56"/>
      <c r="LRH244" s="56"/>
      <c r="LRI244" s="56"/>
      <c r="LRJ244" s="56"/>
      <c r="LRK244" s="56"/>
      <c r="LRL244" s="56"/>
      <c r="LRM244" s="56"/>
      <c r="LRN244" s="56"/>
      <c r="LRO244" s="56"/>
      <c r="LRP244" s="56"/>
      <c r="LRQ244" s="56"/>
      <c r="LRR244" s="56"/>
      <c r="LRS244" s="56"/>
      <c r="LRT244" s="56"/>
      <c r="LRU244" s="56"/>
      <c r="LRV244" s="56"/>
      <c r="LRW244" s="56"/>
      <c r="LRX244" s="56"/>
      <c r="LRY244" s="56"/>
      <c r="LRZ244" s="56"/>
      <c r="LSA244" s="56"/>
      <c r="LSB244" s="56"/>
      <c r="LSC244" s="56"/>
      <c r="LSD244" s="56"/>
      <c r="LSE244" s="56"/>
      <c r="LSF244" s="56"/>
      <c r="LSG244" s="56"/>
      <c r="LSH244" s="56"/>
      <c r="LSI244" s="56"/>
      <c r="LSJ244" s="56"/>
      <c r="LSK244" s="56"/>
      <c r="LSL244" s="56"/>
      <c r="LSM244" s="56"/>
      <c r="LSN244" s="56"/>
      <c r="LSO244" s="56"/>
      <c r="LSP244" s="56"/>
      <c r="LSQ244" s="56"/>
      <c r="LSR244" s="56"/>
      <c r="LSS244" s="56"/>
      <c r="LST244" s="56"/>
      <c r="LSU244" s="56"/>
      <c r="LSV244" s="56"/>
      <c r="LSW244" s="56"/>
      <c r="LSX244" s="56"/>
      <c r="LSY244" s="56"/>
      <c r="LSZ244" s="56"/>
      <c r="LTA244" s="56"/>
      <c r="LTB244" s="56"/>
      <c r="LTC244" s="56"/>
      <c r="LTD244" s="56"/>
      <c r="LTE244" s="56"/>
      <c r="LTF244" s="56"/>
      <c r="LTG244" s="56"/>
      <c r="LTH244" s="56"/>
      <c r="LTI244" s="56"/>
      <c r="LTJ244" s="56"/>
      <c r="LTK244" s="56"/>
      <c r="LTL244" s="56"/>
      <c r="LTM244" s="56"/>
      <c r="LTN244" s="56"/>
      <c r="LTO244" s="56"/>
      <c r="LTP244" s="56"/>
      <c r="LTQ244" s="56"/>
      <c r="LTR244" s="56"/>
      <c r="LTS244" s="56"/>
      <c r="LTT244" s="56"/>
      <c r="LTU244" s="56"/>
      <c r="LTV244" s="56"/>
      <c r="LTW244" s="56"/>
      <c r="LTX244" s="56"/>
      <c r="LTY244" s="56"/>
      <c r="LTZ244" s="56"/>
      <c r="LUA244" s="56"/>
      <c r="LUB244" s="56"/>
      <c r="LUC244" s="56"/>
      <c r="LUD244" s="56"/>
      <c r="LUE244" s="56"/>
      <c r="LUF244" s="56"/>
      <c r="LUG244" s="56"/>
      <c r="LUH244" s="56"/>
      <c r="LUI244" s="56"/>
      <c r="LUJ244" s="56"/>
      <c r="LUK244" s="56"/>
      <c r="LUL244" s="56"/>
      <c r="LUM244" s="56"/>
      <c r="LUN244" s="56"/>
      <c r="LUO244" s="56"/>
      <c r="LUP244" s="56"/>
      <c r="LUQ244" s="56"/>
      <c r="LUR244" s="56"/>
      <c r="LUS244" s="56"/>
      <c r="LUT244" s="56"/>
      <c r="LUU244" s="56"/>
      <c r="LUV244" s="56"/>
      <c r="LUW244" s="56"/>
      <c r="LUX244" s="56"/>
      <c r="LUY244" s="56"/>
      <c r="LUZ244" s="56"/>
      <c r="LVA244" s="56"/>
      <c r="LVB244" s="56"/>
      <c r="LVC244" s="56"/>
      <c r="LVD244" s="56"/>
      <c r="LVE244" s="56"/>
      <c r="LVF244" s="56"/>
      <c r="LVG244" s="56"/>
      <c r="LVH244" s="56"/>
      <c r="LVI244" s="56"/>
      <c r="LVJ244" s="56"/>
      <c r="LVK244" s="56"/>
      <c r="LVL244" s="56"/>
      <c r="LVM244" s="56"/>
      <c r="LVN244" s="56"/>
      <c r="LVO244" s="56"/>
      <c r="LVP244" s="56"/>
      <c r="LVQ244" s="56"/>
      <c r="LVR244" s="56"/>
      <c r="LVS244" s="56"/>
      <c r="LVT244" s="56"/>
      <c r="LVU244" s="56"/>
      <c r="LVV244" s="56"/>
      <c r="LVW244" s="56"/>
      <c r="LVX244" s="56"/>
      <c r="LVY244" s="56"/>
      <c r="LVZ244" s="56"/>
      <c r="LWA244" s="56"/>
      <c r="LWB244" s="56"/>
      <c r="LWC244" s="56"/>
      <c r="LWD244" s="56"/>
      <c r="LWE244" s="56"/>
      <c r="LWF244" s="56"/>
      <c r="LWG244" s="56"/>
      <c r="LWH244" s="56"/>
      <c r="LWI244" s="56"/>
      <c r="LWJ244" s="56"/>
      <c r="LWK244" s="56"/>
      <c r="LWL244" s="56"/>
      <c r="LWM244" s="56"/>
      <c r="LWN244" s="56"/>
      <c r="LWO244" s="56"/>
      <c r="LWP244" s="56"/>
      <c r="LWQ244" s="56"/>
      <c r="LWR244" s="56"/>
      <c r="LWS244" s="56"/>
      <c r="LWT244" s="56"/>
      <c r="LWU244" s="56"/>
      <c r="LWV244" s="56"/>
      <c r="LWW244" s="56"/>
      <c r="LWX244" s="56"/>
      <c r="LWY244" s="56"/>
      <c r="LWZ244" s="56"/>
      <c r="LXA244" s="56"/>
      <c r="LXB244" s="56"/>
      <c r="LXC244" s="56"/>
      <c r="LXD244" s="56"/>
      <c r="LXE244" s="56"/>
      <c r="LXF244" s="56"/>
      <c r="LXG244" s="56"/>
      <c r="LXH244" s="56"/>
      <c r="LXI244" s="56"/>
      <c r="LXJ244" s="56"/>
      <c r="LXK244" s="56"/>
      <c r="LXL244" s="56"/>
      <c r="LXM244" s="56"/>
      <c r="LXN244" s="56"/>
      <c r="LXO244" s="56"/>
      <c r="LXP244" s="56"/>
      <c r="LXQ244" s="56"/>
      <c r="LXR244" s="56"/>
      <c r="LXS244" s="56"/>
      <c r="LXT244" s="56"/>
      <c r="LXU244" s="56"/>
      <c r="LXV244" s="56"/>
      <c r="LXW244" s="56"/>
      <c r="LXX244" s="56"/>
      <c r="LXY244" s="56"/>
      <c r="LXZ244" s="56"/>
      <c r="LYA244" s="56"/>
      <c r="LYB244" s="56"/>
      <c r="LYC244" s="56"/>
      <c r="LYD244" s="56"/>
      <c r="LYE244" s="56"/>
      <c r="LYF244" s="56"/>
      <c r="LYG244" s="56"/>
      <c r="LYH244" s="56"/>
      <c r="LYI244" s="56"/>
      <c r="LYJ244" s="56"/>
      <c r="LYK244" s="56"/>
      <c r="LYL244" s="56"/>
      <c r="LYM244" s="56"/>
      <c r="LYN244" s="56"/>
      <c r="LYO244" s="56"/>
      <c r="LYP244" s="56"/>
      <c r="LYQ244" s="56"/>
      <c r="LYR244" s="56"/>
      <c r="LYS244" s="56"/>
      <c r="LYT244" s="56"/>
      <c r="LYU244" s="56"/>
      <c r="LYV244" s="56"/>
      <c r="LYW244" s="56"/>
      <c r="LYX244" s="56"/>
      <c r="LYY244" s="56"/>
      <c r="LYZ244" s="56"/>
      <c r="LZA244" s="56"/>
      <c r="LZB244" s="56"/>
      <c r="LZC244" s="56"/>
      <c r="LZD244" s="56"/>
      <c r="LZE244" s="56"/>
      <c r="LZF244" s="56"/>
      <c r="LZG244" s="56"/>
      <c r="LZH244" s="56"/>
      <c r="LZI244" s="56"/>
      <c r="LZJ244" s="56"/>
      <c r="LZK244" s="56"/>
      <c r="LZL244" s="56"/>
      <c r="LZM244" s="56"/>
      <c r="LZN244" s="56"/>
      <c r="LZO244" s="56"/>
      <c r="LZP244" s="56"/>
      <c r="LZQ244" s="56"/>
      <c r="LZR244" s="56"/>
      <c r="LZS244" s="56"/>
      <c r="LZT244" s="56"/>
      <c r="LZU244" s="56"/>
      <c r="LZV244" s="56"/>
      <c r="LZW244" s="56"/>
      <c r="LZX244" s="56"/>
      <c r="LZY244" s="56"/>
      <c r="LZZ244" s="56"/>
      <c r="MAA244" s="56"/>
      <c r="MAB244" s="56"/>
      <c r="MAC244" s="56"/>
      <c r="MAD244" s="56"/>
      <c r="MAE244" s="56"/>
      <c r="MAF244" s="56"/>
      <c r="MAG244" s="56"/>
      <c r="MAH244" s="56"/>
      <c r="MAI244" s="56"/>
      <c r="MAJ244" s="56"/>
      <c r="MAK244" s="56"/>
      <c r="MAL244" s="56"/>
      <c r="MAM244" s="56"/>
      <c r="MAN244" s="56"/>
      <c r="MAO244" s="56"/>
      <c r="MAP244" s="56"/>
      <c r="MAQ244" s="56"/>
      <c r="MAR244" s="56"/>
      <c r="MAS244" s="56"/>
      <c r="MAT244" s="56"/>
      <c r="MAU244" s="56"/>
      <c r="MAV244" s="56"/>
      <c r="MAW244" s="56"/>
      <c r="MAX244" s="56"/>
      <c r="MAY244" s="56"/>
      <c r="MAZ244" s="56"/>
      <c r="MBA244" s="56"/>
      <c r="MBB244" s="56"/>
      <c r="MBC244" s="56"/>
      <c r="MBD244" s="56"/>
      <c r="MBE244" s="56"/>
      <c r="MBF244" s="56"/>
      <c r="MBG244" s="56"/>
      <c r="MBH244" s="56"/>
      <c r="MBI244" s="56"/>
      <c r="MBJ244" s="56"/>
      <c r="MBK244" s="56"/>
      <c r="MBL244" s="56"/>
      <c r="MBM244" s="56"/>
      <c r="MBN244" s="56"/>
      <c r="MBO244" s="56"/>
      <c r="MBP244" s="56"/>
      <c r="MBQ244" s="56"/>
      <c r="MBR244" s="56"/>
      <c r="MBS244" s="56"/>
      <c r="MBT244" s="56"/>
      <c r="MBU244" s="56"/>
      <c r="MBV244" s="56"/>
      <c r="MBW244" s="56"/>
      <c r="MBX244" s="56"/>
      <c r="MBY244" s="56"/>
      <c r="MBZ244" s="56"/>
      <c r="MCA244" s="56"/>
      <c r="MCB244" s="56"/>
      <c r="MCC244" s="56"/>
      <c r="MCD244" s="56"/>
      <c r="MCE244" s="56"/>
      <c r="MCF244" s="56"/>
      <c r="MCG244" s="56"/>
      <c r="MCH244" s="56"/>
      <c r="MCI244" s="56"/>
      <c r="MCJ244" s="56"/>
      <c r="MCK244" s="56"/>
      <c r="MCL244" s="56"/>
      <c r="MCM244" s="56"/>
      <c r="MCN244" s="56"/>
      <c r="MCO244" s="56"/>
      <c r="MCP244" s="56"/>
      <c r="MCQ244" s="56"/>
      <c r="MCR244" s="56"/>
      <c r="MCS244" s="56"/>
      <c r="MCT244" s="56"/>
      <c r="MCU244" s="56"/>
      <c r="MCV244" s="56"/>
      <c r="MCW244" s="56"/>
      <c r="MCX244" s="56"/>
      <c r="MCY244" s="56"/>
      <c r="MCZ244" s="56"/>
      <c r="MDA244" s="56"/>
      <c r="MDB244" s="56"/>
      <c r="MDC244" s="56"/>
      <c r="MDD244" s="56"/>
      <c r="MDE244" s="56"/>
      <c r="MDF244" s="56"/>
      <c r="MDG244" s="56"/>
      <c r="MDH244" s="56"/>
      <c r="MDI244" s="56"/>
      <c r="MDJ244" s="56"/>
      <c r="MDK244" s="56"/>
      <c r="MDL244" s="56"/>
      <c r="MDM244" s="56"/>
      <c r="MDN244" s="56"/>
      <c r="MDO244" s="56"/>
      <c r="MDP244" s="56"/>
      <c r="MDQ244" s="56"/>
      <c r="MDR244" s="56"/>
      <c r="MDS244" s="56"/>
      <c r="MDT244" s="56"/>
      <c r="MDU244" s="56"/>
      <c r="MDV244" s="56"/>
      <c r="MDW244" s="56"/>
      <c r="MDX244" s="56"/>
      <c r="MDY244" s="56"/>
      <c r="MDZ244" s="56"/>
      <c r="MEA244" s="56"/>
      <c r="MEB244" s="56"/>
      <c r="MEC244" s="56"/>
      <c r="MED244" s="56"/>
      <c r="MEE244" s="56"/>
      <c r="MEF244" s="56"/>
      <c r="MEG244" s="56"/>
      <c r="MEH244" s="56"/>
      <c r="MEI244" s="56"/>
      <c r="MEJ244" s="56"/>
      <c r="MEK244" s="56"/>
      <c r="MEL244" s="56"/>
      <c r="MEM244" s="56"/>
      <c r="MEN244" s="56"/>
      <c r="MEO244" s="56"/>
      <c r="MEP244" s="56"/>
      <c r="MEQ244" s="56"/>
      <c r="MER244" s="56"/>
      <c r="MES244" s="56"/>
      <c r="MET244" s="56"/>
      <c r="MEU244" s="56"/>
      <c r="MEV244" s="56"/>
      <c r="MEW244" s="56"/>
      <c r="MEX244" s="56"/>
      <c r="MEY244" s="56"/>
      <c r="MEZ244" s="56"/>
      <c r="MFA244" s="56"/>
      <c r="MFB244" s="56"/>
      <c r="MFC244" s="56"/>
      <c r="MFD244" s="56"/>
      <c r="MFE244" s="56"/>
      <c r="MFF244" s="56"/>
      <c r="MFG244" s="56"/>
      <c r="MFH244" s="56"/>
      <c r="MFI244" s="56"/>
      <c r="MFJ244" s="56"/>
      <c r="MFK244" s="56"/>
      <c r="MFL244" s="56"/>
      <c r="MFM244" s="56"/>
      <c r="MFN244" s="56"/>
      <c r="MFO244" s="56"/>
      <c r="MFP244" s="56"/>
      <c r="MFQ244" s="56"/>
      <c r="MFR244" s="56"/>
      <c r="MFS244" s="56"/>
      <c r="MFT244" s="56"/>
      <c r="MFU244" s="56"/>
      <c r="MFV244" s="56"/>
      <c r="MFW244" s="56"/>
      <c r="MFX244" s="56"/>
      <c r="MFY244" s="56"/>
      <c r="MFZ244" s="56"/>
      <c r="MGA244" s="56"/>
      <c r="MGB244" s="56"/>
      <c r="MGC244" s="56"/>
      <c r="MGD244" s="56"/>
      <c r="MGE244" s="56"/>
      <c r="MGF244" s="56"/>
      <c r="MGG244" s="56"/>
      <c r="MGH244" s="56"/>
      <c r="MGI244" s="56"/>
      <c r="MGJ244" s="56"/>
      <c r="MGK244" s="56"/>
      <c r="MGL244" s="56"/>
      <c r="MGM244" s="56"/>
      <c r="MGN244" s="56"/>
      <c r="MGO244" s="56"/>
      <c r="MGP244" s="56"/>
      <c r="MGQ244" s="56"/>
      <c r="MGR244" s="56"/>
      <c r="MGS244" s="56"/>
      <c r="MGT244" s="56"/>
      <c r="MGU244" s="56"/>
      <c r="MGV244" s="56"/>
      <c r="MGW244" s="56"/>
      <c r="MGX244" s="56"/>
      <c r="MGY244" s="56"/>
      <c r="MGZ244" s="56"/>
      <c r="MHA244" s="56"/>
      <c r="MHB244" s="56"/>
      <c r="MHC244" s="56"/>
      <c r="MHD244" s="56"/>
      <c r="MHE244" s="56"/>
      <c r="MHF244" s="56"/>
      <c r="MHG244" s="56"/>
      <c r="MHH244" s="56"/>
      <c r="MHI244" s="56"/>
      <c r="MHJ244" s="56"/>
      <c r="MHK244" s="56"/>
      <c r="MHL244" s="56"/>
      <c r="MHM244" s="56"/>
      <c r="MHN244" s="56"/>
      <c r="MHO244" s="56"/>
      <c r="MHP244" s="56"/>
      <c r="MHQ244" s="56"/>
      <c r="MHR244" s="56"/>
      <c r="MHS244" s="56"/>
      <c r="MHT244" s="56"/>
      <c r="MHU244" s="56"/>
      <c r="MHV244" s="56"/>
      <c r="MHW244" s="56"/>
      <c r="MHX244" s="56"/>
      <c r="MHY244" s="56"/>
      <c r="MHZ244" s="56"/>
      <c r="MIA244" s="56"/>
      <c r="MIB244" s="56"/>
      <c r="MIC244" s="56"/>
      <c r="MID244" s="56"/>
      <c r="MIE244" s="56"/>
      <c r="MIF244" s="56"/>
      <c r="MIG244" s="56"/>
      <c r="MIH244" s="56"/>
      <c r="MII244" s="56"/>
      <c r="MIJ244" s="56"/>
      <c r="MIK244" s="56"/>
      <c r="MIL244" s="56"/>
      <c r="MIM244" s="56"/>
      <c r="MIN244" s="56"/>
      <c r="MIO244" s="56"/>
      <c r="MIP244" s="56"/>
      <c r="MIQ244" s="56"/>
      <c r="MIR244" s="56"/>
      <c r="MIS244" s="56"/>
      <c r="MIT244" s="56"/>
      <c r="MIU244" s="56"/>
      <c r="MIV244" s="56"/>
      <c r="MIW244" s="56"/>
      <c r="MIX244" s="56"/>
      <c r="MIY244" s="56"/>
      <c r="MIZ244" s="56"/>
      <c r="MJA244" s="56"/>
      <c r="MJB244" s="56"/>
      <c r="MJC244" s="56"/>
      <c r="MJD244" s="56"/>
      <c r="MJE244" s="56"/>
      <c r="MJF244" s="56"/>
      <c r="MJG244" s="56"/>
      <c r="MJH244" s="56"/>
      <c r="MJI244" s="56"/>
      <c r="MJJ244" s="56"/>
      <c r="MJK244" s="56"/>
      <c r="MJL244" s="56"/>
      <c r="MJM244" s="56"/>
      <c r="MJN244" s="56"/>
      <c r="MJO244" s="56"/>
      <c r="MJP244" s="56"/>
      <c r="MJQ244" s="56"/>
      <c r="MJR244" s="56"/>
      <c r="MJS244" s="56"/>
      <c r="MJT244" s="56"/>
      <c r="MJU244" s="56"/>
      <c r="MJV244" s="56"/>
      <c r="MJW244" s="56"/>
      <c r="MJX244" s="56"/>
      <c r="MJY244" s="56"/>
      <c r="MJZ244" s="56"/>
      <c r="MKA244" s="56"/>
      <c r="MKB244" s="56"/>
      <c r="MKC244" s="56"/>
      <c r="MKD244" s="56"/>
      <c r="MKE244" s="56"/>
      <c r="MKF244" s="56"/>
      <c r="MKG244" s="56"/>
      <c r="MKH244" s="56"/>
      <c r="MKI244" s="56"/>
      <c r="MKJ244" s="56"/>
      <c r="MKK244" s="56"/>
      <c r="MKL244" s="56"/>
      <c r="MKM244" s="56"/>
      <c r="MKN244" s="56"/>
      <c r="MKO244" s="56"/>
      <c r="MKP244" s="56"/>
      <c r="MKQ244" s="56"/>
      <c r="MKR244" s="56"/>
      <c r="MKS244" s="56"/>
      <c r="MKT244" s="56"/>
      <c r="MKU244" s="56"/>
      <c r="MKV244" s="56"/>
      <c r="MKW244" s="56"/>
      <c r="MKX244" s="56"/>
      <c r="MKY244" s="56"/>
      <c r="MKZ244" s="56"/>
      <c r="MLA244" s="56"/>
      <c r="MLB244" s="56"/>
      <c r="MLC244" s="56"/>
      <c r="MLD244" s="56"/>
      <c r="MLE244" s="56"/>
      <c r="MLF244" s="56"/>
      <c r="MLG244" s="56"/>
      <c r="MLH244" s="56"/>
      <c r="MLI244" s="56"/>
      <c r="MLJ244" s="56"/>
      <c r="MLK244" s="56"/>
      <c r="MLL244" s="56"/>
      <c r="MLM244" s="56"/>
      <c r="MLN244" s="56"/>
      <c r="MLO244" s="56"/>
      <c r="MLP244" s="56"/>
      <c r="MLQ244" s="56"/>
      <c r="MLR244" s="56"/>
      <c r="MLS244" s="56"/>
      <c r="MLT244" s="56"/>
      <c r="MLU244" s="56"/>
      <c r="MLV244" s="56"/>
      <c r="MLW244" s="56"/>
      <c r="MLX244" s="56"/>
      <c r="MLY244" s="56"/>
      <c r="MLZ244" s="56"/>
      <c r="MMA244" s="56"/>
      <c r="MMB244" s="56"/>
      <c r="MMC244" s="56"/>
      <c r="MMD244" s="56"/>
      <c r="MME244" s="56"/>
      <c r="MMF244" s="56"/>
      <c r="MMG244" s="56"/>
      <c r="MMH244" s="56"/>
      <c r="MMI244" s="56"/>
      <c r="MMJ244" s="56"/>
      <c r="MMK244" s="56"/>
      <c r="MML244" s="56"/>
      <c r="MMM244" s="56"/>
      <c r="MMN244" s="56"/>
      <c r="MMO244" s="56"/>
      <c r="MMP244" s="56"/>
      <c r="MMQ244" s="56"/>
      <c r="MMR244" s="56"/>
      <c r="MMS244" s="56"/>
      <c r="MMT244" s="56"/>
      <c r="MMU244" s="56"/>
      <c r="MMV244" s="56"/>
      <c r="MMW244" s="56"/>
      <c r="MMX244" s="56"/>
      <c r="MMY244" s="56"/>
      <c r="MMZ244" s="56"/>
      <c r="MNA244" s="56"/>
      <c r="MNB244" s="56"/>
      <c r="MNC244" s="56"/>
      <c r="MND244" s="56"/>
      <c r="MNE244" s="56"/>
      <c r="MNF244" s="56"/>
      <c r="MNG244" s="56"/>
      <c r="MNH244" s="56"/>
      <c r="MNI244" s="56"/>
      <c r="MNJ244" s="56"/>
      <c r="MNK244" s="56"/>
      <c r="MNL244" s="56"/>
      <c r="MNM244" s="56"/>
      <c r="MNN244" s="56"/>
      <c r="MNO244" s="56"/>
      <c r="MNP244" s="56"/>
      <c r="MNQ244" s="56"/>
      <c r="MNR244" s="56"/>
      <c r="MNS244" s="56"/>
      <c r="MNT244" s="56"/>
      <c r="MNU244" s="56"/>
      <c r="MNV244" s="56"/>
      <c r="MNW244" s="56"/>
      <c r="MNX244" s="56"/>
      <c r="MNY244" s="56"/>
      <c r="MNZ244" s="56"/>
      <c r="MOA244" s="56"/>
      <c r="MOB244" s="56"/>
      <c r="MOC244" s="56"/>
      <c r="MOD244" s="56"/>
      <c r="MOE244" s="56"/>
      <c r="MOF244" s="56"/>
      <c r="MOG244" s="56"/>
      <c r="MOH244" s="56"/>
      <c r="MOI244" s="56"/>
      <c r="MOJ244" s="56"/>
      <c r="MOK244" s="56"/>
      <c r="MOL244" s="56"/>
      <c r="MOM244" s="56"/>
      <c r="MON244" s="56"/>
      <c r="MOO244" s="56"/>
      <c r="MOP244" s="56"/>
      <c r="MOQ244" s="56"/>
      <c r="MOR244" s="56"/>
      <c r="MOS244" s="56"/>
      <c r="MOT244" s="56"/>
      <c r="MOU244" s="56"/>
      <c r="MOV244" s="56"/>
      <c r="MOW244" s="56"/>
      <c r="MOX244" s="56"/>
      <c r="MOY244" s="56"/>
      <c r="MOZ244" s="56"/>
      <c r="MPA244" s="56"/>
      <c r="MPB244" s="56"/>
      <c r="MPC244" s="56"/>
      <c r="MPD244" s="56"/>
      <c r="MPE244" s="56"/>
      <c r="MPF244" s="56"/>
      <c r="MPG244" s="56"/>
      <c r="MPH244" s="56"/>
      <c r="MPI244" s="56"/>
      <c r="MPJ244" s="56"/>
      <c r="MPK244" s="56"/>
      <c r="MPL244" s="56"/>
      <c r="MPM244" s="56"/>
      <c r="MPN244" s="56"/>
      <c r="MPO244" s="56"/>
      <c r="MPP244" s="56"/>
      <c r="MPQ244" s="56"/>
      <c r="MPR244" s="56"/>
      <c r="MPS244" s="56"/>
      <c r="MPT244" s="56"/>
      <c r="MPU244" s="56"/>
      <c r="MPV244" s="56"/>
      <c r="MPW244" s="56"/>
      <c r="MPX244" s="56"/>
      <c r="MPY244" s="56"/>
      <c r="MPZ244" s="56"/>
      <c r="MQA244" s="56"/>
      <c r="MQB244" s="56"/>
      <c r="MQC244" s="56"/>
      <c r="MQD244" s="56"/>
      <c r="MQE244" s="56"/>
      <c r="MQF244" s="56"/>
      <c r="MQG244" s="56"/>
      <c r="MQH244" s="56"/>
      <c r="MQI244" s="56"/>
      <c r="MQJ244" s="56"/>
      <c r="MQK244" s="56"/>
      <c r="MQL244" s="56"/>
      <c r="MQM244" s="56"/>
      <c r="MQN244" s="56"/>
      <c r="MQO244" s="56"/>
      <c r="MQP244" s="56"/>
      <c r="MQQ244" s="56"/>
      <c r="MQR244" s="56"/>
      <c r="MQS244" s="56"/>
      <c r="MQT244" s="56"/>
      <c r="MQU244" s="56"/>
      <c r="MQV244" s="56"/>
      <c r="MQW244" s="56"/>
      <c r="MQX244" s="56"/>
      <c r="MQY244" s="56"/>
      <c r="MQZ244" s="56"/>
      <c r="MRA244" s="56"/>
      <c r="MRB244" s="56"/>
      <c r="MRC244" s="56"/>
      <c r="MRD244" s="56"/>
      <c r="MRE244" s="56"/>
      <c r="MRF244" s="56"/>
      <c r="MRG244" s="56"/>
      <c r="MRH244" s="56"/>
      <c r="MRI244" s="56"/>
      <c r="MRJ244" s="56"/>
      <c r="MRK244" s="56"/>
      <c r="MRL244" s="56"/>
      <c r="MRM244" s="56"/>
      <c r="MRN244" s="56"/>
      <c r="MRO244" s="56"/>
      <c r="MRP244" s="56"/>
      <c r="MRQ244" s="56"/>
      <c r="MRR244" s="56"/>
      <c r="MRS244" s="56"/>
      <c r="MRT244" s="56"/>
      <c r="MRU244" s="56"/>
      <c r="MRV244" s="56"/>
      <c r="MRW244" s="56"/>
      <c r="MRX244" s="56"/>
      <c r="MRY244" s="56"/>
      <c r="MRZ244" s="56"/>
      <c r="MSA244" s="56"/>
      <c r="MSB244" s="56"/>
      <c r="MSC244" s="56"/>
      <c r="MSD244" s="56"/>
      <c r="MSE244" s="56"/>
      <c r="MSF244" s="56"/>
      <c r="MSG244" s="56"/>
      <c r="MSH244" s="56"/>
      <c r="MSI244" s="56"/>
      <c r="MSJ244" s="56"/>
      <c r="MSK244" s="56"/>
      <c r="MSL244" s="56"/>
      <c r="MSM244" s="56"/>
      <c r="MSN244" s="56"/>
      <c r="MSO244" s="56"/>
      <c r="MSP244" s="56"/>
      <c r="MSQ244" s="56"/>
      <c r="MSR244" s="56"/>
      <c r="MSS244" s="56"/>
      <c r="MST244" s="56"/>
      <c r="MSU244" s="56"/>
      <c r="MSV244" s="56"/>
      <c r="MSW244" s="56"/>
      <c r="MSX244" s="56"/>
      <c r="MSY244" s="56"/>
      <c r="MSZ244" s="56"/>
      <c r="MTA244" s="56"/>
      <c r="MTB244" s="56"/>
      <c r="MTC244" s="56"/>
      <c r="MTD244" s="56"/>
      <c r="MTE244" s="56"/>
      <c r="MTF244" s="56"/>
      <c r="MTG244" s="56"/>
      <c r="MTH244" s="56"/>
      <c r="MTI244" s="56"/>
      <c r="MTJ244" s="56"/>
      <c r="MTK244" s="56"/>
      <c r="MTL244" s="56"/>
      <c r="MTM244" s="56"/>
      <c r="MTN244" s="56"/>
      <c r="MTO244" s="56"/>
      <c r="MTP244" s="56"/>
      <c r="MTQ244" s="56"/>
      <c r="MTR244" s="56"/>
      <c r="MTS244" s="56"/>
      <c r="MTT244" s="56"/>
      <c r="MTU244" s="56"/>
      <c r="MTV244" s="56"/>
      <c r="MTW244" s="56"/>
      <c r="MTX244" s="56"/>
      <c r="MTY244" s="56"/>
      <c r="MTZ244" s="56"/>
      <c r="MUA244" s="56"/>
      <c r="MUB244" s="56"/>
      <c r="MUC244" s="56"/>
      <c r="MUD244" s="56"/>
      <c r="MUE244" s="56"/>
      <c r="MUF244" s="56"/>
      <c r="MUG244" s="56"/>
      <c r="MUH244" s="56"/>
      <c r="MUI244" s="56"/>
      <c r="MUJ244" s="56"/>
      <c r="MUK244" s="56"/>
      <c r="MUL244" s="56"/>
      <c r="MUM244" s="56"/>
      <c r="MUN244" s="56"/>
      <c r="MUO244" s="56"/>
      <c r="MUP244" s="56"/>
      <c r="MUQ244" s="56"/>
      <c r="MUR244" s="56"/>
      <c r="MUS244" s="56"/>
      <c r="MUT244" s="56"/>
      <c r="MUU244" s="56"/>
      <c r="MUV244" s="56"/>
      <c r="MUW244" s="56"/>
      <c r="MUX244" s="56"/>
      <c r="MUY244" s="56"/>
      <c r="MUZ244" s="56"/>
      <c r="MVA244" s="56"/>
      <c r="MVB244" s="56"/>
      <c r="MVC244" s="56"/>
      <c r="MVD244" s="56"/>
      <c r="MVE244" s="56"/>
      <c r="MVF244" s="56"/>
      <c r="MVG244" s="56"/>
      <c r="MVH244" s="56"/>
      <c r="MVI244" s="56"/>
      <c r="MVJ244" s="56"/>
      <c r="MVK244" s="56"/>
      <c r="MVL244" s="56"/>
      <c r="MVM244" s="56"/>
      <c r="MVN244" s="56"/>
      <c r="MVO244" s="56"/>
      <c r="MVP244" s="56"/>
      <c r="MVQ244" s="56"/>
      <c r="MVR244" s="56"/>
      <c r="MVS244" s="56"/>
      <c r="MVT244" s="56"/>
      <c r="MVU244" s="56"/>
      <c r="MVV244" s="56"/>
      <c r="MVW244" s="56"/>
      <c r="MVX244" s="56"/>
      <c r="MVY244" s="56"/>
      <c r="MVZ244" s="56"/>
      <c r="MWA244" s="56"/>
      <c r="MWB244" s="56"/>
      <c r="MWC244" s="56"/>
      <c r="MWD244" s="56"/>
      <c r="MWE244" s="56"/>
      <c r="MWF244" s="56"/>
      <c r="MWG244" s="56"/>
      <c r="MWH244" s="56"/>
      <c r="MWI244" s="56"/>
      <c r="MWJ244" s="56"/>
      <c r="MWK244" s="56"/>
      <c r="MWL244" s="56"/>
      <c r="MWM244" s="56"/>
      <c r="MWN244" s="56"/>
      <c r="MWO244" s="56"/>
      <c r="MWP244" s="56"/>
      <c r="MWQ244" s="56"/>
      <c r="MWR244" s="56"/>
      <c r="MWS244" s="56"/>
      <c r="MWT244" s="56"/>
      <c r="MWU244" s="56"/>
      <c r="MWV244" s="56"/>
      <c r="MWW244" s="56"/>
      <c r="MWX244" s="56"/>
      <c r="MWY244" s="56"/>
      <c r="MWZ244" s="56"/>
      <c r="MXA244" s="56"/>
      <c r="MXB244" s="56"/>
      <c r="MXC244" s="56"/>
      <c r="MXD244" s="56"/>
      <c r="MXE244" s="56"/>
      <c r="MXF244" s="56"/>
      <c r="MXG244" s="56"/>
      <c r="MXH244" s="56"/>
      <c r="MXI244" s="56"/>
      <c r="MXJ244" s="56"/>
      <c r="MXK244" s="56"/>
      <c r="MXL244" s="56"/>
      <c r="MXM244" s="56"/>
      <c r="MXN244" s="56"/>
      <c r="MXO244" s="56"/>
      <c r="MXP244" s="56"/>
      <c r="MXQ244" s="56"/>
      <c r="MXR244" s="56"/>
      <c r="MXS244" s="56"/>
      <c r="MXT244" s="56"/>
      <c r="MXU244" s="56"/>
      <c r="MXV244" s="56"/>
      <c r="MXW244" s="56"/>
      <c r="MXX244" s="56"/>
      <c r="MXY244" s="56"/>
      <c r="MXZ244" s="56"/>
      <c r="MYA244" s="56"/>
      <c r="MYB244" s="56"/>
      <c r="MYC244" s="56"/>
      <c r="MYD244" s="56"/>
      <c r="MYE244" s="56"/>
      <c r="MYF244" s="56"/>
      <c r="MYG244" s="56"/>
      <c r="MYH244" s="56"/>
      <c r="MYI244" s="56"/>
      <c r="MYJ244" s="56"/>
      <c r="MYK244" s="56"/>
      <c r="MYL244" s="56"/>
      <c r="MYM244" s="56"/>
      <c r="MYN244" s="56"/>
      <c r="MYO244" s="56"/>
      <c r="MYP244" s="56"/>
      <c r="MYQ244" s="56"/>
      <c r="MYR244" s="56"/>
      <c r="MYS244" s="56"/>
      <c r="MYT244" s="56"/>
      <c r="MYU244" s="56"/>
      <c r="MYV244" s="56"/>
      <c r="MYW244" s="56"/>
      <c r="MYX244" s="56"/>
      <c r="MYY244" s="56"/>
      <c r="MYZ244" s="56"/>
      <c r="MZA244" s="56"/>
      <c r="MZB244" s="56"/>
      <c r="MZC244" s="56"/>
      <c r="MZD244" s="56"/>
      <c r="MZE244" s="56"/>
      <c r="MZF244" s="56"/>
      <c r="MZG244" s="56"/>
      <c r="MZH244" s="56"/>
      <c r="MZI244" s="56"/>
      <c r="MZJ244" s="56"/>
      <c r="MZK244" s="56"/>
      <c r="MZL244" s="56"/>
      <c r="MZM244" s="56"/>
      <c r="MZN244" s="56"/>
      <c r="MZO244" s="56"/>
      <c r="MZP244" s="56"/>
      <c r="MZQ244" s="56"/>
      <c r="MZR244" s="56"/>
      <c r="MZS244" s="56"/>
      <c r="MZT244" s="56"/>
      <c r="MZU244" s="56"/>
      <c r="MZV244" s="56"/>
      <c r="MZW244" s="56"/>
      <c r="MZX244" s="56"/>
      <c r="MZY244" s="56"/>
      <c r="MZZ244" s="56"/>
      <c r="NAA244" s="56"/>
      <c r="NAB244" s="56"/>
      <c r="NAC244" s="56"/>
      <c r="NAD244" s="56"/>
      <c r="NAE244" s="56"/>
      <c r="NAF244" s="56"/>
      <c r="NAG244" s="56"/>
      <c r="NAH244" s="56"/>
      <c r="NAI244" s="56"/>
      <c r="NAJ244" s="56"/>
      <c r="NAK244" s="56"/>
      <c r="NAL244" s="56"/>
      <c r="NAM244" s="56"/>
      <c r="NAN244" s="56"/>
      <c r="NAO244" s="56"/>
      <c r="NAP244" s="56"/>
      <c r="NAQ244" s="56"/>
      <c r="NAR244" s="56"/>
      <c r="NAS244" s="56"/>
      <c r="NAT244" s="56"/>
      <c r="NAU244" s="56"/>
      <c r="NAV244" s="56"/>
      <c r="NAW244" s="56"/>
      <c r="NAX244" s="56"/>
      <c r="NAY244" s="56"/>
      <c r="NAZ244" s="56"/>
      <c r="NBA244" s="56"/>
      <c r="NBB244" s="56"/>
      <c r="NBC244" s="56"/>
      <c r="NBD244" s="56"/>
      <c r="NBE244" s="56"/>
      <c r="NBF244" s="56"/>
      <c r="NBG244" s="56"/>
      <c r="NBH244" s="56"/>
      <c r="NBI244" s="56"/>
      <c r="NBJ244" s="56"/>
      <c r="NBK244" s="56"/>
      <c r="NBL244" s="56"/>
      <c r="NBM244" s="56"/>
      <c r="NBN244" s="56"/>
      <c r="NBO244" s="56"/>
      <c r="NBP244" s="56"/>
      <c r="NBQ244" s="56"/>
      <c r="NBR244" s="56"/>
      <c r="NBS244" s="56"/>
      <c r="NBT244" s="56"/>
      <c r="NBU244" s="56"/>
      <c r="NBV244" s="56"/>
      <c r="NBW244" s="56"/>
      <c r="NBX244" s="56"/>
      <c r="NBY244" s="56"/>
      <c r="NBZ244" s="56"/>
      <c r="NCA244" s="56"/>
      <c r="NCB244" s="56"/>
      <c r="NCC244" s="56"/>
      <c r="NCD244" s="56"/>
      <c r="NCE244" s="56"/>
      <c r="NCF244" s="56"/>
      <c r="NCG244" s="56"/>
      <c r="NCH244" s="56"/>
      <c r="NCI244" s="56"/>
      <c r="NCJ244" s="56"/>
      <c r="NCK244" s="56"/>
      <c r="NCL244" s="56"/>
      <c r="NCM244" s="56"/>
      <c r="NCN244" s="56"/>
      <c r="NCO244" s="56"/>
      <c r="NCP244" s="56"/>
      <c r="NCQ244" s="56"/>
      <c r="NCR244" s="56"/>
      <c r="NCS244" s="56"/>
      <c r="NCT244" s="56"/>
      <c r="NCU244" s="56"/>
      <c r="NCV244" s="56"/>
      <c r="NCW244" s="56"/>
      <c r="NCX244" s="56"/>
      <c r="NCY244" s="56"/>
      <c r="NCZ244" s="56"/>
      <c r="NDA244" s="56"/>
      <c r="NDB244" s="56"/>
      <c r="NDC244" s="56"/>
      <c r="NDD244" s="56"/>
      <c r="NDE244" s="56"/>
      <c r="NDF244" s="56"/>
      <c r="NDG244" s="56"/>
      <c r="NDH244" s="56"/>
      <c r="NDI244" s="56"/>
      <c r="NDJ244" s="56"/>
      <c r="NDK244" s="56"/>
      <c r="NDL244" s="56"/>
      <c r="NDM244" s="56"/>
      <c r="NDN244" s="56"/>
      <c r="NDO244" s="56"/>
      <c r="NDP244" s="56"/>
      <c r="NDQ244" s="56"/>
      <c r="NDR244" s="56"/>
      <c r="NDS244" s="56"/>
      <c r="NDT244" s="56"/>
      <c r="NDU244" s="56"/>
      <c r="NDV244" s="56"/>
      <c r="NDW244" s="56"/>
      <c r="NDX244" s="56"/>
      <c r="NDY244" s="56"/>
      <c r="NDZ244" s="56"/>
      <c r="NEA244" s="56"/>
      <c r="NEB244" s="56"/>
      <c r="NEC244" s="56"/>
      <c r="NED244" s="56"/>
      <c r="NEE244" s="56"/>
      <c r="NEF244" s="56"/>
      <c r="NEG244" s="56"/>
      <c r="NEH244" s="56"/>
      <c r="NEI244" s="56"/>
      <c r="NEJ244" s="56"/>
      <c r="NEK244" s="56"/>
      <c r="NEL244" s="56"/>
      <c r="NEM244" s="56"/>
      <c r="NEN244" s="56"/>
      <c r="NEO244" s="56"/>
      <c r="NEP244" s="56"/>
      <c r="NEQ244" s="56"/>
      <c r="NER244" s="56"/>
      <c r="NES244" s="56"/>
      <c r="NET244" s="56"/>
      <c r="NEU244" s="56"/>
      <c r="NEV244" s="56"/>
      <c r="NEW244" s="56"/>
      <c r="NEX244" s="56"/>
      <c r="NEY244" s="56"/>
      <c r="NEZ244" s="56"/>
      <c r="NFA244" s="56"/>
      <c r="NFB244" s="56"/>
      <c r="NFC244" s="56"/>
      <c r="NFD244" s="56"/>
      <c r="NFE244" s="56"/>
      <c r="NFF244" s="56"/>
      <c r="NFG244" s="56"/>
      <c r="NFH244" s="56"/>
      <c r="NFI244" s="56"/>
      <c r="NFJ244" s="56"/>
      <c r="NFK244" s="56"/>
      <c r="NFL244" s="56"/>
      <c r="NFM244" s="56"/>
      <c r="NFN244" s="56"/>
      <c r="NFO244" s="56"/>
      <c r="NFP244" s="56"/>
      <c r="NFQ244" s="56"/>
      <c r="NFR244" s="56"/>
      <c r="NFS244" s="56"/>
      <c r="NFT244" s="56"/>
      <c r="NFU244" s="56"/>
      <c r="NFV244" s="56"/>
      <c r="NFW244" s="56"/>
      <c r="NFX244" s="56"/>
      <c r="NFY244" s="56"/>
      <c r="NFZ244" s="56"/>
      <c r="NGA244" s="56"/>
      <c r="NGB244" s="56"/>
      <c r="NGC244" s="56"/>
      <c r="NGD244" s="56"/>
      <c r="NGE244" s="56"/>
      <c r="NGF244" s="56"/>
      <c r="NGG244" s="56"/>
      <c r="NGH244" s="56"/>
      <c r="NGI244" s="56"/>
      <c r="NGJ244" s="56"/>
      <c r="NGK244" s="56"/>
      <c r="NGL244" s="56"/>
      <c r="NGM244" s="56"/>
      <c r="NGN244" s="56"/>
      <c r="NGO244" s="56"/>
      <c r="NGP244" s="56"/>
      <c r="NGQ244" s="56"/>
      <c r="NGR244" s="56"/>
      <c r="NGS244" s="56"/>
      <c r="NGT244" s="56"/>
      <c r="NGU244" s="56"/>
      <c r="NGV244" s="56"/>
      <c r="NGW244" s="56"/>
      <c r="NGX244" s="56"/>
      <c r="NGY244" s="56"/>
      <c r="NGZ244" s="56"/>
      <c r="NHA244" s="56"/>
      <c r="NHB244" s="56"/>
      <c r="NHC244" s="56"/>
      <c r="NHD244" s="56"/>
      <c r="NHE244" s="56"/>
      <c r="NHF244" s="56"/>
      <c r="NHG244" s="56"/>
      <c r="NHH244" s="56"/>
      <c r="NHI244" s="56"/>
      <c r="NHJ244" s="56"/>
      <c r="NHK244" s="56"/>
      <c r="NHL244" s="56"/>
      <c r="NHM244" s="56"/>
      <c r="NHN244" s="56"/>
      <c r="NHO244" s="56"/>
      <c r="NHP244" s="56"/>
      <c r="NHQ244" s="56"/>
      <c r="NHR244" s="56"/>
      <c r="NHS244" s="56"/>
      <c r="NHT244" s="56"/>
      <c r="NHU244" s="56"/>
      <c r="NHV244" s="56"/>
      <c r="NHW244" s="56"/>
      <c r="NHX244" s="56"/>
      <c r="NHY244" s="56"/>
      <c r="NHZ244" s="56"/>
      <c r="NIA244" s="56"/>
      <c r="NIB244" s="56"/>
      <c r="NIC244" s="56"/>
      <c r="NID244" s="56"/>
      <c r="NIE244" s="56"/>
      <c r="NIF244" s="56"/>
      <c r="NIG244" s="56"/>
      <c r="NIH244" s="56"/>
      <c r="NII244" s="56"/>
      <c r="NIJ244" s="56"/>
      <c r="NIK244" s="56"/>
      <c r="NIL244" s="56"/>
      <c r="NIM244" s="56"/>
      <c r="NIN244" s="56"/>
      <c r="NIO244" s="56"/>
      <c r="NIP244" s="56"/>
      <c r="NIQ244" s="56"/>
      <c r="NIR244" s="56"/>
      <c r="NIS244" s="56"/>
      <c r="NIT244" s="56"/>
      <c r="NIU244" s="56"/>
      <c r="NIV244" s="56"/>
      <c r="NIW244" s="56"/>
      <c r="NIX244" s="56"/>
      <c r="NIY244" s="56"/>
      <c r="NIZ244" s="56"/>
      <c r="NJA244" s="56"/>
      <c r="NJB244" s="56"/>
      <c r="NJC244" s="56"/>
      <c r="NJD244" s="56"/>
      <c r="NJE244" s="56"/>
      <c r="NJF244" s="56"/>
      <c r="NJG244" s="56"/>
      <c r="NJH244" s="56"/>
      <c r="NJI244" s="56"/>
      <c r="NJJ244" s="56"/>
      <c r="NJK244" s="56"/>
      <c r="NJL244" s="56"/>
      <c r="NJM244" s="56"/>
      <c r="NJN244" s="56"/>
      <c r="NJO244" s="56"/>
      <c r="NJP244" s="56"/>
      <c r="NJQ244" s="56"/>
      <c r="NJR244" s="56"/>
      <c r="NJS244" s="56"/>
      <c r="NJT244" s="56"/>
      <c r="NJU244" s="56"/>
      <c r="NJV244" s="56"/>
      <c r="NJW244" s="56"/>
      <c r="NJX244" s="56"/>
      <c r="NJY244" s="56"/>
      <c r="NJZ244" s="56"/>
      <c r="NKA244" s="56"/>
      <c r="NKB244" s="56"/>
      <c r="NKC244" s="56"/>
      <c r="NKD244" s="56"/>
      <c r="NKE244" s="56"/>
      <c r="NKF244" s="56"/>
      <c r="NKG244" s="56"/>
      <c r="NKH244" s="56"/>
      <c r="NKI244" s="56"/>
      <c r="NKJ244" s="56"/>
      <c r="NKK244" s="56"/>
      <c r="NKL244" s="56"/>
      <c r="NKM244" s="56"/>
      <c r="NKN244" s="56"/>
      <c r="NKO244" s="56"/>
      <c r="NKP244" s="56"/>
      <c r="NKQ244" s="56"/>
      <c r="NKR244" s="56"/>
      <c r="NKS244" s="56"/>
      <c r="NKT244" s="56"/>
      <c r="NKU244" s="56"/>
      <c r="NKV244" s="56"/>
      <c r="NKW244" s="56"/>
      <c r="NKX244" s="56"/>
      <c r="NKY244" s="56"/>
      <c r="NKZ244" s="56"/>
      <c r="NLA244" s="56"/>
      <c r="NLB244" s="56"/>
      <c r="NLC244" s="56"/>
      <c r="NLD244" s="56"/>
      <c r="NLE244" s="56"/>
      <c r="NLF244" s="56"/>
      <c r="NLG244" s="56"/>
      <c r="NLH244" s="56"/>
      <c r="NLI244" s="56"/>
      <c r="NLJ244" s="56"/>
      <c r="NLK244" s="56"/>
      <c r="NLL244" s="56"/>
      <c r="NLM244" s="56"/>
      <c r="NLN244" s="56"/>
      <c r="NLO244" s="56"/>
      <c r="NLP244" s="56"/>
      <c r="NLQ244" s="56"/>
      <c r="NLR244" s="56"/>
      <c r="NLS244" s="56"/>
      <c r="NLT244" s="56"/>
      <c r="NLU244" s="56"/>
      <c r="NLV244" s="56"/>
      <c r="NLW244" s="56"/>
      <c r="NLX244" s="56"/>
      <c r="NLY244" s="56"/>
      <c r="NLZ244" s="56"/>
      <c r="NMA244" s="56"/>
      <c r="NMB244" s="56"/>
      <c r="NMC244" s="56"/>
      <c r="NMD244" s="56"/>
      <c r="NME244" s="56"/>
      <c r="NMF244" s="56"/>
      <c r="NMG244" s="56"/>
      <c r="NMH244" s="56"/>
      <c r="NMI244" s="56"/>
      <c r="NMJ244" s="56"/>
      <c r="NMK244" s="56"/>
      <c r="NML244" s="56"/>
      <c r="NMM244" s="56"/>
      <c r="NMN244" s="56"/>
      <c r="NMO244" s="56"/>
      <c r="NMP244" s="56"/>
      <c r="NMQ244" s="56"/>
      <c r="NMR244" s="56"/>
      <c r="NMS244" s="56"/>
      <c r="NMT244" s="56"/>
      <c r="NMU244" s="56"/>
      <c r="NMV244" s="56"/>
      <c r="NMW244" s="56"/>
      <c r="NMX244" s="56"/>
      <c r="NMY244" s="56"/>
      <c r="NMZ244" s="56"/>
      <c r="NNA244" s="56"/>
      <c r="NNB244" s="56"/>
      <c r="NNC244" s="56"/>
      <c r="NND244" s="56"/>
      <c r="NNE244" s="56"/>
      <c r="NNF244" s="56"/>
      <c r="NNG244" s="56"/>
      <c r="NNH244" s="56"/>
      <c r="NNI244" s="56"/>
      <c r="NNJ244" s="56"/>
      <c r="NNK244" s="56"/>
      <c r="NNL244" s="56"/>
      <c r="NNM244" s="56"/>
      <c r="NNN244" s="56"/>
      <c r="NNO244" s="56"/>
      <c r="NNP244" s="56"/>
      <c r="NNQ244" s="56"/>
      <c r="NNR244" s="56"/>
      <c r="NNS244" s="56"/>
      <c r="NNT244" s="56"/>
      <c r="NNU244" s="56"/>
      <c r="NNV244" s="56"/>
      <c r="NNW244" s="56"/>
      <c r="NNX244" s="56"/>
      <c r="NNY244" s="56"/>
      <c r="NNZ244" s="56"/>
      <c r="NOA244" s="56"/>
      <c r="NOB244" s="56"/>
      <c r="NOC244" s="56"/>
      <c r="NOD244" s="56"/>
      <c r="NOE244" s="56"/>
      <c r="NOF244" s="56"/>
      <c r="NOG244" s="56"/>
      <c r="NOH244" s="56"/>
      <c r="NOI244" s="56"/>
      <c r="NOJ244" s="56"/>
      <c r="NOK244" s="56"/>
      <c r="NOL244" s="56"/>
      <c r="NOM244" s="56"/>
      <c r="NON244" s="56"/>
      <c r="NOO244" s="56"/>
      <c r="NOP244" s="56"/>
      <c r="NOQ244" s="56"/>
      <c r="NOR244" s="56"/>
      <c r="NOS244" s="56"/>
      <c r="NOT244" s="56"/>
      <c r="NOU244" s="56"/>
      <c r="NOV244" s="56"/>
      <c r="NOW244" s="56"/>
      <c r="NOX244" s="56"/>
      <c r="NOY244" s="56"/>
      <c r="NOZ244" s="56"/>
      <c r="NPA244" s="56"/>
      <c r="NPB244" s="56"/>
      <c r="NPC244" s="56"/>
      <c r="NPD244" s="56"/>
      <c r="NPE244" s="56"/>
      <c r="NPF244" s="56"/>
      <c r="NPG244" s="56"/>
      <c r="NPH244" s="56"/>
      <c r="NPI244" s="56"/>
      <c r="NPJ244" s="56"/>
      <c r="NPK244" s="56"/>
      <c r="NPL244" s="56"/>
      <c r="NPM244" s="56"/>
      <c r="NPN244" s="56"/>
      <c r="NPO244" s="56"/>
      <c r="NPP244" s="56"/>
      <c r="NPQ244" s="56"/>
      <c r="NPR244" s="56"/>
      <c r="NPS244" s="56"/>
      <c r="NPT244" s="56"/>
      <c r="NPU244" s="56"/>
      <c r="NPV244" s="56"/>
      <c r="NPW244" s="56"/>
      <c r="NPX244" s="56"/>
      <c r="NPY244" s="56"/>
      <c r="NPZ244" s="56"/>
      <c r="NQA244" s="56"/>
      <c r="NQB244" s="56"/>
      <c r="NQC244" s="56"/>
      <c r="NQD244" s="56"/>
      <c r="NQE244" s="56"/>
      <c r="NQF244" s="56"/>
      <c r="NQG244" s="56"/>
      <c r="NQH244" s="56"/>
      <c r="NQI244" s="56"/>
      <c r="NQJ244" s="56"/>
      <c r="NQK244" s="56"/>
      <c r="NQL244" s="56"/>
      <c r="NQM244" s="56"/>
      <c r="NQN244" s="56"/>
      <c r="NQO244" s="56"/>
      <c r="NQP244" s="56"/>
      <c r="NQQ244" s="56"/>
      <c r="NQR244" s="56"/>
      <c r="NQS244" s="56"/>
      <c r="NQT244" s="56"/>
      <c r="NQU244" s="56"/>
      <c r="NQV244" s="56"/>
      <c r="NQW244" s="56"/>
      <c r="NQX244" s="56"/>
      <c r="NQY244" s="56"/>
      <c r="NQZ244" s="56"/>
      <c r="NRA244" s="56"/>
      <c r="NRB244" s="56"/>
      <c r="NRC244" s="56"/>
      <c r="NRD244" s="56"/>
      <c r="NRE244" s="56"/>
      <c r="NRF244" s="56"/>
      <c r="NRG244" s="56"/>
      <c r="NRH244" s="56"/>
      <c r="NRI244" s="56"/>
      <c r="NRJ244" s="56"/>
      <c r="NRK244" s="56"/>
      <c r="NRL244" s="56"/>
      <c r="NRM244" s="56"/>
      <c r="NRN244" s="56"/>
      <c r="NRO244" s="56"/>
      <c r="NRP244" s="56"/>
      <c r="NRQ244" s="56"/>
      <c r="NRR244" s="56"/>
      <c r="NRS244" s="56"/>
      <c r="NRT244" s="56"/>
      <c r="NRU244" s="56"/>
      <c r="NRV244" s="56"/>
      <c r="NRW244" s="56"/>
      <c r="NRX244" s="56"/>
      <c r="NRY244" s="56"/>
      <c r="NRZ244" s="56"/>
      <c r="NSA244" s="56"/>
      <c r="NSB244" s="56"/>
      <c r="NSC244" s="56"/>
      <c r="NSD244" s="56"/>
      <c r="NSE244" s="56"/>
      <c r="NSF244" s="56"/>
      <c r="NSG244" s="56"/>
      <c r="NSH244" s="56"/>
      <c r="NSI244" s="56"/>
      <c r="NSJ244" s="56"/>
      <c r="NSK244" s="56"/>
      <c r="NSL244" s="56"/>
      <c r="NSM244" s="56"/>
      <c r="NSN244" s="56"/>
      <c r="NSO244" s="56"/>
      <c r="NSP244" s="56"/>
      <c r="NSQ244" s="56"/>
      <c r="NSR244" s="56"/>
      <c r="NSS244" s="56"/>
      <c r="NST244" s="56"/>
      <c r="NSU244" s="56"/>
      <c r="NSV244" s="56"/>
      <c r="NSW244" s="56"/>
      <c r="NSX244" s="56"/>
      <c r="NSY244" s="56"/>
      <c r="NSZ244" s="56"/>
      <c r="NTA244" s="56"/>
      <c r="NTB244" s="56"/>
      <c r="NTC244" s="56"/>
      <c r="NTD244" s="56"/>
      <c r="NTE244" s="56"/>
      <c r="NTF244" s="56"/>
      <c r="NTG244" s="56"/>
      <c r="NTH244" s="56"/>
      <c r="NTI244" s="56"/>
      <c r="NTJ244" s="56"/>
      <c r="NTK244" s="56"/>
      <c r="NTL244" s="56"/>
      <c r="NTM244" s="56"/>
      <c r="NTN244" s="56"/>
      <c r="NTO244" s="56"/>
      <c r="NTP244" s="56"/>
      <c r="NTQ244" s="56"/>
      <c r="NTR244" s="56"/>
      <c r="NTS244" s="56"/>
      <c r="NTT244" s="56"/>
      <c r="NTU244" s="56"/>
      <c r="NTV244" s="56"/>
      <c r="NTW244" s="56"/>
      <c r="NTX244" s="56"/>
      <c r="NTY244" s="56"/>
      <c r="NTZ244" s="56"/>
      <c r="NUA244" s="56"/>
      <c r="NUB244" s="56"/>
      <c r="NUC244" s="56"/>
      <c r="NUD244" s="56"/>
      <c r="NUE244" s="56"/>
      <c r="NUF244" s="56"/>
      <c r="NUG244" s="56"/>
      <c r="NUH244" s="56"/>
      <c r="NUI244" s="56"/>
      <c r="NUJ244" s="56"/>
      <c r="NUK244" s="56"/>
      <c r="NUL244" s="56"/>
      <c r="NUM244" s="56"/>
      <c r="NUN244" s="56"/>
      <c r="NUO244" s="56"/>
      <c r="NUP244" s="56"/>
      <c r="NUQ244" s="56"/>
      <c r="NUR244" s="56"/>
      <c r="NUS244" s="56"/>
      <c r="NUT244" s="56"/>
      <c r="NUU244" s="56"/>
      <c r="NUV244" s="56"/>
      <c r="NUW244" s="56"/>
      <c r="NUX244" s="56"/>
      <c r="NUY244" s="56"/>
      <c r="NUZ244" s="56"/>
      <c r="NVA244" s="56"/>
      <c r="NVB244" s="56"/>
      <c r="NVC244" s="56"/>
      <c r="NVD244" s="56"/>
      <c r="NVE244" s="56"/>
      <c r="NVF244" s="56"/>
      <c r="NVG244" s="56"/>
      <c r="NVH244" s="56"/>
      <c r="NVI244" s="56"/>
      <c r="NVJ244" s="56"/>
      <c r="NVK244" s="56"/>
      <c r="NVL244" s="56"/>
      <c r="NVM244" s="56"/>
      <c r="NVN244" s="56"/>
      <c r="NVO244" s="56"/>
      <c r="NVP244" s="56"/>
      <c r="NVQ244" s="56"/>
      <c r="NVR244" s="56"/>
      <c r="NVS244" s="56"/>
      <c r="NVT244" s="56"/>
      <c r="NVU244" s="56"/>
      <c r="NVV244" s="56"/>
      <c r="NVW244" s="56"/>
      <c r="NVX244" s="56"/>
      <c r="NVY244" s="56"/>
      <c r="NVZ244" s="56"/>
      <c r="NWA244" s="56"/>
      <c r="NWB244" s="56"/>
      <c r="NWC244" s="56"/>
      <c r="NWD244" s="56"/>
      <c r="NWE244" s="56"/>
      <c r="NWF244" s="56"/>
      <c r="NWG244" s="56"/>
      <c r="NWH244" s="56"/>
      <c r="NWI244" s="56"/>
      <c r="NWJ244" s="56"/>
      <c r="NWK244" s="56"/>
      <c r="NWL244" s="56"/>
      <c r="NWM244" s="56"/>
      <c r="NWN244" s="56"/>
      <c r="NWO244" s="56"/>
      <c r="NWP244" s="56"/>
      <c r="NWQ244" s="56"/>
      <c r="NWR244" s="56"/>
      <c r="NWS244" s="56"/>
      <c r="NWT244" s="56"/>
      <c r="NWU244" s="56"/>
      <c r="NWV244" s="56"/>
      <c r="NWW244" s="56"/>
      <c r="NWX244" s="56"/>
      <c r="NWY244" s="56"/>
      <c r="NWZ244" s="56"/>
      <c r="NXA244" s="56"/>
      <c r="NXB244" s="56"/>
      <c r="NXC244" s="56"/>
      <c r="NXD244" s="56"/>
      <c r="NXE244" s="56"/>
      <c r="NXF244" s="56"/>
      <c r="NXG244" s="56"/>
      <c r="NXH244" s="56"/>
      <c r="NXI244" s="56"/>
      <c r="NXJ244" s="56"/>
      <c r="NXK244" s="56"/>
      <c r="NXL244" s="56"/>
      <c r="NXM244" s="56"/>
      <c r="NXN244" s="56"/>
      <c r="NXO244" s="56"/>
      <c r="NXP244" s="56"/>
      <c r="NXQ244" s="56"/>
      <c r="NXR244" s="56"/>
      <c r="NXS244" s="56"/>
      <c r="NXT244" s="56"/>
      <c r="NXU244" s="56"/>
      <c r="NXV244" s="56"/>
      <c r="NXW244" s="56"/>
      <c r="NXX244" s="56"/>
      <c r="NXY244" s="56"/>
      <c r="NXZ244" s="56"/>
      <c r="NYA244" s="56"/>
      <c r="NYB244" s="56"/>
      <c r="NYC244" s="56"/>
      <c r="NYD244" s="56"/>
      <c r="NYE244" s="56"/>
      <c r="NYF244" s="56"/>
      <c r="NYG244" s="56"/>
      <c r="NYH244" s="56"/>
      <c r="NYI244" s="56"/>
      <c r="NYJ244" s="56"/>
      <c r="NYK244" s="56"/>
      <c r="NYL244" s="56"/>
      <c r="NYM244" s="56"/>
      <c r="NYN244" s="56"/>
      <c r="NYO244" s="56"/>
      <c r="NYP244" s="56"/>
      <c r="NYQ244" s="56"/>
      <c r="NYR244" s="56"/>
      <c r="NYS244" s="56"/>
      <c r="NYT244" s="56"/>
      <c r="NYU244" s="56"/>
      <c r="NYV244" s="56"/>
      <c r="NYW244" s="56"/>
      <c r="NYX244" s="56"/>
      <c r="NYY244" s="56"/>
      <c r="NYZ244" s="56"/>
      <c r="NZA244" s="56"/>
      <c r="NZB244" s="56"/>
      <c r="NZC244" s="56"/>
      <c r="NZD244" s="56"/>
      <c r="NZE244" s="56"/>
      <c r="NZF244" s="56"/>
      <c r="NZG244" s="56"/>
      <c r="NZH244" s="56"/>
      <c r="NZI244" s="56"/>
      <c r="NZJ244" s="56"/>
      <c r="NZK244" s="56"/>
      <c r="NZL244" s="56"/>
      <c r="NZM244" s="56"/>
      <c r="NZN244" s="56"/>
      <c r="NZO244" s="56"/>
      <c r="NZP244" s="56"/>
      <c r="NZQ244" s="56"/>
      <c r="NZR244" s="56"/>
      <c r="NZS244" s="56"/>
      <c r="NZT244" s="56"/>
      <c r="NZU244" s="56"/>
      <c r="NZV244" s="56"/>
      <c r="NZW244" s="56"/>
      <c r="NZX244" s="56"/>
      <c r="NZY244" s="56"/>
      <c r="NZZ244" s="56"/>
      <c r="OAA244" s="56"/>
      <c r="OAB244" s="56"/>
      <c r="OAC244" s="56"/>
      <c r="OAD244" s="56"/>
      <c r="OAE244" s="56"/>
      <c r="OAF244" s="56"/>
      <c r="OAG244" s="56"/>
      <c r="OAH244" s="56"/>
      <c r="OAI244" s="56"/>
      <c r="OAJ244" s="56"/>
      <c r="OAK244" s="56"/>
      <c r="OAL244" s="56"/>
      <c r="OAM244" s="56"/>
      <c r="OAN244" s="56"/>
      <c r="OAO244" s="56"/>
      <c r="OAP244" s="56"/>
      <c r="OAQ244" s="56"/>
      <c r="OAR244" s="56"/>
      <c r="OAS244" s="56"/>
      <c r="OAT244" s="56"/>
      <c r="OAU244" s="56"/>
      <c r="OAV244" s="56"/>
      <c r="OAW244" s="56"/>
      <c r="OAX244" s="56"/>
      <c r="OAY244" s="56"/>
      <c r="OAZ244" s="56"/>
      <c r="OBA244" s="56"/>
      <c r="OBB244" s="56"/>
      <c r="OBC244" s="56"/>
      <c r="OBD244" s="56"/>
      <c r="OBE244" s="56"/>
      <c r="OBF244" s="56"/>
      <c r="OBG244" s="56"/>
      <c r="OBH244" s="56"/>
      <c r="OBI244" s="56"/>
      <c r="OBJ244" s="56"/>
      <c r="OBK244" s="56"/>
      <c r="OBL244" s="56"/>
      <c r="OBM244" s="56"/>
      <c r="OBN244" s="56"/>
      <c r="OBO244" s="56"/>
      <c r="OBP244" s="56"/>
      <c r="OBQ244" s="56"/>
      <c r="OBR244" s="56"/>
      <c r="OBS244" s="56"/>
      <c r="OBT244" s="56"/>
      <c r="OBU244" s="56"/>
      <c r="OBV244" s="56"/>
      <c r="OBW244" s="56"/>
      <c r="OBX244" s="56"/>
      <c r="OBY244" s="56"/>
      <c r="OBZ244" s="56"/>
      <c r="OCA244" s="56"/>
      <c r="OCB244" s="56"/>
      <c r="OCC244" s="56"/>
      <c r="OCD244" s="56"/>
      <c r="OCE244" s="56"/>
      <c r="OCF244" s="56"/>
      <c r="OCG244" s="56"/>
      <c r="OCH244" s="56"/>
      <c r="OCI244" s="56"/>
      <c r="OCJ244" s="56"/>
      <c r="OCK244" s="56"/>
      <c r="OCL244" s="56"/>
      <c r="OCM244" s="56"/>
      <c r="OCN244" s="56"/>
      <c r="OCO244" s="56"/>
      <c r="OCP244" s="56"/>
      <c r="OCQ244" s="56"/>
      <c r="OCR244" s="56"/>
      <c r="OCS244" s="56"/>
      <c r="OCT244" s="56"/>
      <c r="OCU244" s="56"/>
      <c r="OCV244" s="56"/>
      <c r="OCW244" s="56"/>
      <c r="OCX244" s="56"/>
      <c r="OCY244" s="56"/>
      <c r="OCZ244" s="56"/>
      <c r="ODA244" s="56"/>
      <c r="ODB244" s="56"/>
      <c r="ODC244" s="56"/>
      <c r="ODD244" s="56"/>
      <c r="ODE244" s="56"/>
      <c r="ODF244" s="56"/>
      <c r="ODG244" s="56"/>
      <c r="ODH244" s="56"/>
      <c r="ODI244" s="56"/>
      <c r="ODJ244" s="56"/>
      <c r="ODK244" s="56"/>
      <c r="ODL244" s="56"/>
      <c r="ODM244" s="56"/>
      <c r="ODN244" s="56"/>
      <c r="ODO244" s="56"/>
      <c r="ODP244" s="56"/>
      <c r="ODQ244" s="56"/>
      <c r="ODR244" s="56"/>
      <c r="ODS244" s="56"/>
      <c r="ODT244" s="56"/>
      <c r="ODU244" s="56"/>
      <c r="ODV244" s="56"/>
      <c r="ODW244" s="56"/>
      <c r="ODX244" s="56"/>
      <c r="ODY244" s="56"/>
      <c r="ODZ244" s="56"/>
      <c r="OEA244" s="56"/>
      <c r="OEB244" s="56"/>
      <c r="OEC244" s="56"/>
      <c r="OED244" s="56"/>
      <c r="OEE244" s="56"/>
      <c r="OEF244" s="56"/>
      <c r="OEG244" s="56"/>
      <c r="OEH244" s="56"/>
      <c r="OEI244" s="56"/>
      <c r="OEJ244" s="56"/>
      <c r="OEK244" s="56"/>
      <c r="OEL244" s="56"/>
      <c r="OEM244" s="56"/>
      <c r="OEN244" s="56"/>
      <c r="OEO244" s="56"/>
      <c r="OEP244" s="56"/>
      <c r="OEQ244" s="56"/>
      <c r="OER244" s="56"/>
      <c r="OES244" s="56"/>
      <c r="OET244" s="56"/>
      <c r="OEU244" s="56"/>
      <c r="OEV244" s="56"/>
      <c r="OEW244" s="56"/>
      <c r="OEX244" s="56"/>
      <c r="OEY244" s="56"/>
      <c r="OEZ244" s="56"/>
      <c r="OFA244" s="56"/>
      <c r="OFB244" s="56"/>
      <c r="OFC244" s="56"/>
      <c r="OFD244" s="56"/>
      <c r="OFE244" s="56"/>
      <c r="OFF244" s="56"/>
      <c r="OFG244" s="56"/>
      <c r="OFH244" s="56"/>
      <c r="OFI244" s="56"/>
      <c r="OFJ244" s="56"/>
      <c r="OFK244" s="56"/>
      <c r="OFL244" s="56"/>
      <c r="OFM244" s="56"/>
      <c r="OFN244" s="56"/>
      <c r="OFO244" s="56"/>
      <c r="OFP244" s="56"/>
      <c r="OFQ244" s="56"/>
      <c r="OFR244" s="56"/>
      <c r="OFS244" s="56"/>
      <c r="OFT244" s="56"/>
      <c r="OFU244" s="56"/>
      <c r="OFV244" s="56"/>
      <c r="OFW244" s="56"/>
      <c r="OFX244" s="56"/>
      <c r="OFY244" s="56"/>
      <c r="OFZ244" s="56"/>
      <c r="OGA244" s="56"/>
      <c r="OGB244" s="56"/>
      <c r="OGC244" s="56"/>
      <c r="OGD244" s="56"/>
      <c r="OGE244" s="56"/>
      <c r="OGF244" s="56"/>
      <c r="OGG244" s="56"/>
      <c r="OGH244" s="56"/>
      <c r="OGI244" s="56"/>
      <c r="OGJ244" s="56"/>
      <c r="OGK244" s="56"/>
      <c r="OGL244" s="56"/>
      <c r="OGM244" s="56"/>
      <c r="OGN244" s="56"/>
      <c r="OGO244" s="56"/>
      <c r="OGP244" s="56"/>
      <c r="OGQ244" s="56"/>
      <c r="OGR244" s="56"/>
      <c r="OGS244" s="56"/>
      <c r="OGT244" s="56"/>
      <c r="OGU244" s="56"/>
      <c r="OGV244" s="56"/>
      <c r="OGW244" s="56"/>
      <c r="OGX244" s="56"/>
      <c r="OGY244" s="56"/>
      <c r="OGZ244" s="56"/>
      <c r="OHA244" s="56"/>
      <c r="OHB244" s="56"/>
      <c r="OHC244" s="56"/>
      <c r="OHD244" s="56"/>
      <c r="OHE244" s="56"/>
      <c r="OHF244" s="56"/>
      <c r="OHG244" s="56"/>
      <c r="OHH244" s="56"/>
      <c r="OHI244" s="56"/>
      <c r="OHJ244" s="56"/>
      <c r="OHK244" s="56"/>
      <c r="OHL244" s="56"/>
      <c r="OHM244" s="56"/>
      <c r="OHN244" s="56"/>
      <c r="OHO244" s="56"/>
      <c r="OHP244" s="56"/>
      <c r="OHQ244" s="56"/>
      <c r="OHR244" s="56"/>
      <c r="OHS244" s="56"/>
      <c r="OHT244" s="56"/>
      <c r="OHU244" s="56"/>
      <c r="OHV244" s="56"/>
      <c r="OHW244" s="56"/>
      <c r="OHX244" s="56"/>
      <c r="OHY244" s="56"/>
      <c r="OHZ244" s="56"/>
      <c r="OIA244" s="56"/>
      <c r="OIB244" s="56"/>
      <c r="OIC244" s="56"/>
      <c r="OID244" s="56"/>
      <c r="OIE244" s="56"/>
      <c r="OIF244" s="56"/>
      <c r="OIG244" s="56"/>
      <c r="OIH244" s="56"/>
      <c r="OII244" s="56"/>
      <c r="OIJ244" s="56"/>
      <c r="OIK244" s="56"/>
      <c r="OIL244" s="56"/>
      <c r="OIM244" s="56"/>
      <c r="OIN244" s="56"/>
      <c r="OIO244" s="56"/>
      <c r="OIP244" s="56"/>
      <c r="OIQ244" s="56"/>
      <c r="OIR244" s="56"/>
      <c r="OIS244" s="56"/>
      <c r="OIT244" s="56"/>
      <c r="OIU244" s="56"/>
      <c r="OIV244" s="56"/>
      <c r="OIW244" s="56"/>
      <c r="OIX244" s="56"/>
      <c r="OIY244" s="56"/>
      <c r="OIZ244" s="56"/>
      <c r="OJA244" s="56"/>
      <c r="OJB244" s="56"/>
      <c r="OJC244" s="56"/>
      <c r="OJD244" s="56"/>
      <c r="OJE244" s="56"/>
      <c r="OJF244" s="56"/>
      <c r="OJG244" s="56"/>
      <c r="OJH244" s="56"/>
      <c r="OJI244" s="56"/>
      <c r="OJJ244" s="56"/>
      <c r="OJK244" s="56"/>
      <c r="OJL244" s="56"/>
      <c r="OJM244" s="56"/>
      <c r="OJN244" s="56"/>
      <c r="OJO244" s="56"/>
      <c r="OJP244" s="56"/>
      <c r="OJQ244" s="56"/>
      <c r="OJR244" s="56"/>
      <c r="OJS244" s="56"/>
      <c r="OJT244" s="56"/>
      <c r="OJU244" s="56"/>
      <c r="OJV244" s="56"/>
      <c r="OJW244" s="56"/>
      <c r="OJX244" s="56"/>
      <c r="OJY244" s="56"/>
      <c r="OJZ244" s="56"/>
      <c r="OKA244" s="56"/>
      <c r="OKB244" s="56"/>
      <c r="OKC244" s="56"/>
      <c r="OKD244" s="56"/>
      <c r="OKE244" s="56"/>
      <c r="OKF244" s="56"/>
      <c r="OKG244" s="56"/>
      <c r="OKH244" s="56"/>
      <c r="OKI244" s="56"/>
      <c r="OKJ244" s="56"/>
      <c r="OKK244" s="56"/>
      <c r="OKL244" s="56"/>
      <c r="OKM244" s="56"/>
      <c r="OKN244" s="56"/>
      <c r="OKO244" s="56"/>
      <c r="OKP244" s="56"/>
      <c r="OKQ244" s="56"/>
      <c r="OKR244" s="56"/>
      <c r="OKS244" s="56"/>
      <c r="OKT244" s="56"/>
      <c r="OKU244" s="56"/>
      <c r="OKV244" s="56"/>
      <c r="OKW244" s="56"/>
      <c r="OKX244" s="56"/>
      <c r="OKY244" s="56"/>
      <c r="OKZ244" s="56"/>
      <c r="OLA244" s="56"/>
      <c r="OLB244" s="56"/>
      <c r="OLC244" s="56"/>
      <c r="OLD244" s="56"/>
      <c r="OLE244" s="56"/>
      <c r="OLF244" s="56"/>
      <c r="OLG244" s="56"/>
      <c r="OLH244" s="56"/>
      <c r="OLI244" s="56"/>
      <c r="OLJ244" s="56"/>
      <c r="OLK244" s="56"/>
      <c r="OLL244" s="56"/>
      <c r="OLM244" s="56"/>
      <c r="OLN244" s="56"/>
      <c r="OLO244" s="56"/>
      <c r="OLP244" s="56"/>
      <c r="OLQ244" s="56"/>
      <c r="OLR244" s="56"/>
      <c r="OLS244" s="56"/>
      <c r="OLT244" s="56"/>
      <c r="OLU244" s="56"/>
      <c r="OLV244" s="56"/>
      <c r="OLW244" s="56"/>
      <c r="OLX244" s="56"/>
      <c r="OLY244" s="56"/>
      <c r="OLZ244" s="56"/>
      <c r="OMA244" s="56"/>
      <c r="OMB244" s="56"/>
      <c r="OMC244" s="56"/>
      <c r="OMD244" s="56"/>
      <c r="OME244" s="56"/>
      <c r="OMF244" s="56"/>
      <c r="OMG244" s="56"/>
      <c r="OMH244" s="56"/>
      <c r="OMI244" s="56"/>
      <c r="OMJ244" s="56"/>
      <c r="OMK244" s="56"/>
      <c r="OML244" s="56"/>
      <c r="OMM244" s="56"/>
      <c r="OMN244" s="56"/>
      <c r="OMO244" s="56"/>
      <c r="OMP244" s="56"/>
      <c r="OMQ244" s="56"/>
      <c r="OMR244" s="56"/>
      <c r="OMS244" s="56"/>
      <c r="OMT244" s="56"/>
      <c r="OMU244" s="56"/>
      <c r="OMV244" s="56"/>
      <c r="OMW244" s="56"/>
      <c r="OMX244" s="56"/>
      <c r="OMY244" s="56"/>
      <c r="OMZ244" s="56"/>
      <c r="ONA244" s="56"/>
      <c r="ONB244" s="56"/>
      <c r="ONC244" s="56"/>
      <c r="OND244" s="56"/>
      <c r="ONE244" s="56"/>
      <c r="ONF244" s="56"/>
      <c r="ONG244" s="56"/>
      <c r="ONH244" s="56"/>
      <c r="ONI244" s="56"/>
      <c r="ONJ244" s="56"/>
      <c r="ONK244" s="56"/>
      <c r="ONL244" s="56"/>
      <c r="ONM244" s="56"/>
      <c r="ONN244" s="56"/>
      <c r="ONO244" s="56"/>
      <c r="ONP244" s="56"/>
      <c r="ONQ244" s="56"/>
      <c r="ONR244" s="56"/>
      <c r="ONS244" s="56"/>
      <c r="ONT244" s="56"/>
      <c r="ONU244" s="56"/>
      <c r="ONV244" s="56"/>
      <c r="ONW244" s="56"/>
      <c r="ONX244" s="56"/>
      <c r="ONY244" s="56"/>
      <c r="ONZ244" s="56"/>
      <c r="OOA244" s="56"/>
      <c r="OOB244" s="56"/>
      <c r="OOC244" s="56"/>
      <c r="OOD244" s="56"/>
      <c r="OOE244" s="56"/>
      <c r="OOF244" s="56"/>
      <c r="OOG244" s="56"/>
      <c r="OOH244" s="56"/>
      <c r="OOI244" s="56"/>
      <c r="OOJ244" s="56"/>
      <c r="OOK244" s="56"/>
      <c r="OOL244" s="56"/>
      <c r="OOM244" s="56"/>
      <c r="OON244" s="56"/>
      <c r="OOO244" s="56"/>
      <c r="OOP244" s="56"/>
      <c r="OOQ244" s="56"/>
      <c r="OOR244" s="56"/>
      <c r="OOS244" s="56"/>
      <c r="OOT244" s="56"/>
      <c r="OOU244" s="56"/>
      <c r="OOV244" s="56"/>
      <c r="OOW244" s="56"/>
      <c r="OOX244" s="56"/>
      <c r="OOY244" s="56"/>
      <c r="OOZ244" s="56"/>
      <c r="OPA244" s="56"/>
      <c r="OPB244" s="56"/>
      <c r="OPC244" s="56"/>
      <c r="OPD244" s="56"/>
      <c r="OPE244" s="56"/>
      <c r="OPF244" s="56"/>
      <c r="OPG244" s="56"/>
      <c r="OPH244" s="56"/>
      <c r="OPI244" s="56"/>
      <c r="OPJ244" s="56"/>
      <c r="OPK244" s="56"/>
      <c r="OPL244" s="56"/>
      <c r="OPM244" s="56"/>
      <c r="OPN244" s="56"/>
      <c r="OPO244" s="56"/>
      <c r="OPP244" s="56"/>
      <c r="OPQ244" s="56"/>
      <c r="OPR244" s="56"/>
      <c r="OPS244" s="56"/>
      <c r="OPT244" s="56"/>
      <c r="OPU244" s="56"/>
      <c r="OPV244" s="56"/>
      <c r="OPW244" s="56"/>
      <c r="OPX244" s="56"/>
      <c r="OPY244" s="56"/>
      <c r="OPZ244" s="56"/>
      <c r="OQA244" s="56"/>
      <c r="OQB244" s="56"/>
      <c r="OQC244" s="56"/>
      <c r="OQD244" s="56"/>
      <c r="OQE244" s="56"/>
      <c r="OQF244" s="56"/>
      <c r="OQG244" s="56"/>
      <c r="OQH244" s="56"/>
      <c r="OQI244" s="56"/>
      <c r="OQJ244" s="56"/>
      <c r="OQK244" s="56"/>
      <c r="OQL244" s="56"/>
      <c r="OQM244" s="56"/>
      <c r="OQN244" s="56"/>
      <c r="OQO244" s="56"/>
      <c r="OQP244" s="56"/>
      <c r="OQQ244" s="56"/>
      <c r="OQR244" s="56"/>
      <c r="OQS244" s="56"/>
      <c r="OQT244" s="56"/>
      <c r="OQU244" s="56"/>
      <c r="OQV244" s="56"/>
      <c r="OQW244" s="56"/>
      <c r="OQX244" s="56"/>
      <c r="OQY244" s="56"/>
      <c r="OQZ244" s="56"/>
      <c r="ORA244" s="56"/>
      <c r="ORB244" s="56"/>
      <c r="ORC244" s="56"/>
      <c r="ORD244" s="56"/>
      <c r="ORE244" s="56"/>
      <c r="ORF244" s="56"/>
      <c r="ORG244" s="56"/>
      <c r="ORH244" s="56"/>
      <c r="ORI244" s="56"/>
      <c r="ORJ244" s="56"/>
      <c r="ORK244" s="56"/>
      <c r="ORL244" s="56"/>
      <c r="ORM244" s="56"/>
      <c r="ORN244" s="56"/>
      <c r="ORO244" s="56"/>
      <c r="ORP244" s="56"/>
      <c r="ORQ244" s="56"/>
      <c r="ORR244" s="56"/>
      <c r="ORS244" s="56"/>
      <c r="ORT244" s="56"/>
      <c r="ORU244" s="56"/>
      <c r="ORV244" s="56"/>
      <c r="ORW244" s="56"/>
      <c r="ORX244" s="56"/>
      <c r="ORY244" s="56"/>
      <c r="ORZ244" s="56"/>
      <c r="OSA244" s="56"/>
      <c r="OSB244" s="56"/>
      <c r="OSC244" s="56"/>
      <c r="OSD244" s="56"/>
      <c r="OSE244" s="56"/>
      <c r="OSF244" s="56"/>
      <c r="OSG244" s="56"/>
      <c r="OSH244" s="56"/>
      <c r="OSI244" s="56"/>
      <c r="OSJ244" s="56"/>
      <c r="OSK244" s="56"/>
      <c r="OSL244" s="56"/>
      <c r="OSM244" s="56"/>
      <c r="OSN244" s="56"/>
      <c r="OSO244" s="56"/>
      <c r="OSP244" s="56"/>
      <c r="OSQ244" s="56"/>
      <c r="OSR244" s="56"/>
      <c r="OSS244" s="56"/>
      <c r="OST244" s="56"/>
      <c r="OSU244" s="56"/>
      <c r="OSV244" s="56"/>
      <c r="OSW244" s="56"/>
      <c r="OSX244" s="56"/>
      <c r="OSY244" s="56"/>
      <c r="OSZ244" s="56"/>
      <c r="OTA244" s="56"/>
      <c r="OTB244" s="56"/>
      <c r="OTC244" s="56"/>
      <c r="OTD244" s="56"/>
      <c r="OTE244" s="56"/>
      <c r="OTF244" s="56"/>
      <c r="OTG244" s="56"/>
      <c r="OTH244" s="56"/>
      <c r="OTI244" s="56"/>
      <c r="OTJ244" s="56"/>
      <c r="OTK244" s="56"/>
      <c r="OTL244" s="56"/>
      <c r="OTM244" s="56"/>
      <c r="OTN244" s="56"/>
      <c r="OTO244" s="56"/>
      <c r="OTP244" s="56"/>
      <c r="OTQ244" s="56"/>
      <c r="OTR244" s="56"/>
      <c r="OTS244" s="56"/>
      <c r="OTT244" s="56"/>
      <c r="OTU244" s="56"/>
      <c r="OTV244" s="56"/>
      <c r="OTW244" s="56"/>
      <c r="OTX244" s="56"/>
      <c r="OTY244" s="56"/>
      <c r="OTZ244" s="56"/>
      <c r="OUA244" s="56"/>
      <c r="OUB244" s="56"/>
      <c r="OUC244" s="56"/>
      <c r="OUD244" s="56"/>
      <c r="OUE244" s="56"/>
      <c r="OUF244" s="56"/>
      <c r="OUG244" s="56"/>
      <c r="OUH244" s="56"/>
      <c r="OUI244" s="56"/>
      <c r="OUJ244" s="56"/>
      <c r="OUK244" s="56"/>
      <c r="OUL244" s="56"/>
      <c r="OUM244" s="56"/>
      <c r="OUN244" s="56"/>
      <c r="OUO244" s="56"/>
      <c r="OUP244" s="56"/>
      <c r="OUQ244" s="56"/>
      <c r="OUR244" s="56"/>
      <c r="OUS244" s="56"/>
      <c r="OUT244" s="56"/>
      <c r="OUU244" s="56"/>
      <c r="OUV244" s="56"/>
      <c r="OUW244" s="56"/>
      <c r="OUX244" s="56"/>
      <c r="OUY244" s="56"/>
      <c r="OUZ244" s="56"/>
      <c r="OVA244" s="56"/>
      <c r="OVB244" s="56"/>
      <c r="OVC244" s="56"/>
      <c r="OVD244" s="56"/>
      <c r="OVE244" s="56"/>
      <c r="OVF244" s="56"/>
      <c r="OVG244" s="56"/>
      <c r="OVH244" s="56"/>
      <c r="OVI244" s="56"/>
      <c r="OVJ244" s="56"/>
      <c r="OVK244" s="56"/>
      <c r="OVL244" s="56"/>
      <c r="OVM244" s="56"/>
      <c r="OVN244" s="56"/>
      <c r="OVO244" s="56"/>
      <c r="OVP244" s="56"/>
      <c r="OVQ244" s="56"/>
      <c r="OVR244" s="56"/>
      <c r="OVS244" s="56"/>
      <c r="OVT244" s="56"/>
      <c r="OVU244" s="56"/>
      <c r="OVV244" s="56"/>
      <c r="OVW244" s="56"/>
      <c r="OVX244" s="56"/>
      <c r="OVY244" s="56"/>
      <c r="OVZ244" s="56"/>
      <c r="OWA244" s="56"/>
      <c r="OWB244" s="56"/>
      <c r="OWC244" s="56"/>
      <c r="OWD244" s="56"/>
      <c r="OWE244" s="56"/>
      <c r="OWF244" s="56"/>
      <c r="OWG244" s="56"/>
      <c r="OWH244" s="56"/>
      <c r="OWI244" s="56"/>
      <c r="OWJ244" s="56"/>
      <c r="OWK244" s="56"/>
      <c r="OWL244" s="56"/>
      <c r="OWM244" s="56"/>
      <c r="OWN244" s="56"/>
      <c r="OWO244" s="56"/>
      <c r="OWP244" s="56"/>
      <c r="OWQ244" s="56"/>
      <c r="OWR244" s="56"/>
      <c r="OWS244" s="56"/>
      <c r="OWT244" s="56"/>
      <c r="OWU244" s="56"/>
      <c r="OWV244" s="56"/>
      <c r="OWW244" s="56"/>
      <c r="OWX244" s="56"/>
      <c r="OWY244" s="56"/>
      <c r="OWZ244" s="56"/>
      <c r="OXA244" s="56"/>
      <c r="OXB244" s="56"/>
      <c r="OXC244" s="56"/>
      <c r="OXD244" s="56"/>
      <c r="OXE244" s="56"/>
      <c r="OXF244" s="56"/>
      <c r="OXG244" s="56"/>
      <c r="OXH244" s="56"/>
      <c r="OXI244" s="56"/>
      <c r="OXJ244" s="56"/>
      <c r="OXK244" s="56"/>
      <c r="OXL244" s="56"/>
      <c r="OXM244" s="56"/>
      <c r="OXN244" s="56"/>
      <c r="OXO244" s="56"/>
      <c r="OXP244" s="56"/>
      <c r="OXQ244" s="56"/>
      <c r="OXR244" s="56"/>
      <c r="OXS244" s="56"/>
      <c r="OXT244" s="56"/>
      <c r="OXU244" s="56"/>
      <c r="OXV244" s="56"/>
      <c r="OXW244" s="56"/>
      <c r="OXX244" s="56"/>
      <c r="OXY244" s="56"/>
      <c r="OXZ244" s="56"/>
      <c r="OYA244" s="56"/>
      <c r="OYB244" s="56"/>
      <c r="OYC244" s="56"/>
      <c r="OYD244" s="56"/>
      <c r="OYE244" s="56"/>
      <c r="OYF244" s="56"/>
      <c r="OYG244" s="56"/>
      <c r="OYH244" s="56"/>
      <c r="OYI244" s="56"/>
      <c r="OYJ244" s="56"/>
      <c r="OYK244" s="56"/>
      <c r="OYL244" s="56"/>
      <c r="OYM244" s="56"/>
      <c r="OYN244" s="56"/>
      <c r="OYO244" s="56"/>
      <c r="OYP244" s="56"/>
      <c r="OYQ244" s="56"/>
      <c r="OYR244" s="56"/>
      <c r="OYS244" s="56"/>
      <c r="OYT244" s="56"/>
      <c r="OYU244" s="56"/>
      <c r="OYV244" s="56"/>
      <c r="OYW244" s="56"/>
      <c r="OYX244" s="56"/>
      <c r="OYY244" s="56"/>
      <c r="OYZ244" s="56"/>
      <c r="OZA244" s="56"/>
      <c r="OZB244" s="56"/>
      <c r="OZC244" s="56"/>
      <c r="OZD244" s="56"/>
      <c r="OZE244" s="56"/>
      <c r="OZF244" s="56"/>
      <c r="OZG244" s="56"/>
      <c r="OZH244" s="56"/>
      <c r="OZI244" s="56"/>
      <c r="OZJ244" s="56"/>
      <c r="OZK244" s="56"/>
      <c r="OZL244" s="56"/>
      <c r="OZM244" s="56"/>
      <c r="OZN244" s="56"/>
      <c r="OZO244" s="56"/>
      <c r="OZP244" s="56"/>
      <c r="OZQ244" s="56"/>
      <c r="OZR244" s="56"/>
      <c r="OZS244" s="56"/>
      <c r="OZT244" s="56"/>
      <c r="OZU244" s="56"/>
      <c r="OZV244" s="56"/>
      <c r="OZW244" s="56"/>
      <c r="OZX244" s="56"/>
      <c r="OZY244" s="56"/>
      <c r="OZZ244" s="56"/>
      <c r="PAA244" s="56"/>
      <c r="PAB244" s="56"/>
      <c r="PAC244" s="56"/>
      <c r="PAD244" s="56"/>
      <c r="PAE244" s="56"/>
      <c r="PAF244" s="56"/>
      <c r="PAG244" s="56"/>
      <c r="PAH244" s="56"/>
      <c r="PAI244" s="56"/>
      <c r="PAJ244" s="56"/>
      <c r="PAK244" s="56"/>
      <c r="PAL244" s="56"/>
      <c r="PAM244" s="56"/>
      <c r="PAN244" s="56"/>
      <c r="PAO244" s="56"/>
      <c r="PAP244" s="56"/>
      <c r="PAQ244" s="56"/>
      <c r="PAR244" s="56"/>
      <c r="PAS244" s="56"/>
      <c r="PAT244" s="56"/>
      <c r="PAU244" s="56"/>
      <c r="PAV244" s="56"/>
      <c r="PAW244" s="56"/>
      <c r="PAX244" s="56"/>
      <c r="PAY244" s="56"/>
      <c r="PAZ244" s="56"/>
      <c r="PBA244" s="56"/>
      <c r="PBB244" s="56"/>
      <c r="PBC244" s="56"/>
      <c r="PBD244" s="56"/>
      <c r="PBE244" s="56"/>
      <c r="PBF244" s="56"/>
      <c r="PBG244" s="56"/>
      <c r="PBH244" s="56"/>
      <c r="PBI244" s="56"/>
      <c r="PBJ244" s="56"/>
      <c r="PBK244" s="56"/>
      <c r="PBL244" s="56"/>
      <c r="PBM244" s="56"/>
      <c r="PBN244" s="56"/>
      <c r="PBO244" s="56"/>
      <c r="PBP244" s="56"/>
      <c r="PBQ244" s="56"/>
      <c r="PBR244" s="56"/>
      <c r="PBS244" s="56"/>
      <c r="PBT244" s="56"/>
      <c r="PBU244" s="56"/>
      <c r="PBV244" s="56"/>
      <c r="PBW244" s="56"/>
      <c r="PBX244" s="56"/>
      <c r="PBY244" s="56"/>
      <c r="PBZ244" s="56"/>
      <c r="PCA244" s="56"/>
      <c r="PCB244" s="56"/>
      <c r="PCC244" s="56"/>
      <c r="PCD244" s="56"/>
      <c r="PCE244" s="56"/>
      <c r="PCF244" s="56"/>
      <c r="PCG244" s="56"/>
      <c r="PCH244" s="56"/>
      <c r="PCI244" s="56"/>
      <c r="PCJ244" s="56"/>
      <c r="PCK244" s="56"/>
      <c r="PCL244" s="56"/>
      <c r="PCM244" s="56"/>
      <c r="PCN244" s="56"/>
      <c r="PCO244" s="56"/>
      <c r="PCP244" s="56"/>
      <c r="PCQ244" s="56"/>
      <c r="PCR244" s="56"/>
      <c r="PCS244" s="56"/>
      <c r="PCT244" s="56"/>
      <c r="PCU244" s="56"/>
      <c r="PCV244" s="56"/>
      <c r="PCW244" s="56"/>
      <c r="PCX244" s="56"/>
      <c r="PCY244" s="56"/>
      <c r="PCZ244" s="56"/>
      <c r="PDA244" s="56"/>
      <c r="PDB244" s="56"/>
      <c r="PDC244" s="56"/>
      <c r="PDD244" s="56"/>
      <c r="PDE244" s="56"/>
      <c r="PDF244" s="56"/>
      <c r="PDG244" s="56"/>
      <c r="PDH244" s="56"/>
      <c r="PDI244" s="56"/>
      <c r="PDJ244" s="56"/>
      <c r="PDK244" s="56"/>
      <c r="PDL244" s="56"/>
      <c r="PDM244" s="56"/>
      <c r="PDN244" s="56"/>
      <c r="PDO244" s="56"/>
      <c r="PDP244" s="56"/>
      <c r="PDQ244" s="56"/>
      <c r="PDR244" s="56"/>
      <c r="PDS244" s="56"/>
      <c r="PDT244" s="56"/>
      <c r="PDU244" s="56"/>
      <c r="PDV244" s="56"/>
      <c r="PDW244" s="56"/>
      <c r="PDX244" s="56"/>
      <c r="PDY244" s="56"/>
      <c r="PDZ244" s="56"/>
      <c r="PEA244" s="56"/>
      <c r="PEB244" s="56"/>
      <c r="PEC244" s="56"/>
      <c r="PED244" s="56"/>
      <c r="PEE244" s="56"/>
      <c r="PEF244" s="56"/>
      <c r="PEG244" s="56"/>
      <c r="PEH244" s="56"/>
      <c r="PEI244" s="56"/>
      <c r="PEJ244" s="56"/>
      <c r="PEK244" s="56"/>
      <c r="PEL244" s="56"/>
      <c r="PEM244" s="56"/>
      <c r="PEN244" s="56"/>
      <c r="PEO244" s="56"/>
      <c r="PEP244" s="56"/>
      <c r="PEQ244" s="56"/>
      <c r="PER244" s="56"/>
      <c r="PES244" s="56"/>
      <c r="PET244" s="56"/>
      <c r="PEU244" s="56"/>
      <c r="PEV244" s="56"/>
      <c r="PEW244" s="56"/>
      <c r="PEX244" s="56"/>
      <c r="PEY244" s="56"/>
      <c r="PEZ244" s="56"/>
      <c r="PFA244" s="56"/>
      <c r="PFB244" s="56"/>
      <c r="PFC244" s="56"/>
      <c r="PFD244" s="56"/>
      <c r="PFE244" s="56"/>
      <c r="PFF244" s="56"/>
      <c r="PFG244" s="56"/>
      <c r="PFH244" s="56"/>
      <c r="PFI244" s="56"/>
      <c r="PFJ244" s="56"/>
      <c r="PFK244" s="56"/>
      <c r="PFL244" s="56"/>
      <c r="PFM244" s="56"/>
      <c r="PFN244" s="56"/>
      <c r="PFO244" s="56"/>
      <c r="PFP244" s="56"/>
      <c r="PFQ244" s="56"/>
      <c r="PFR244" s="56"/>
      <c r="PFS244" s="56"/>
      <c r="PFT244" s="56"/>
      <c r="PFU244" s="56"/>
      <c r="PFV244" s="56"/>
      <c r="PFW244" s="56"/>
      <c r="PFX244" s="56"/>
      <c r="PFY244" s="56"/>
      <c r="PFZ244" s="56"/>
      <c r="PGA244" s="56"/>
      <c r="PGB244" s="56"/>
      <c r="PGC244" s="56"/>
      <c r="PGD244" s="56"/>
      <c r="PGE244" s="56"/>
      <c r="PGF244" s="56"/>
      <c r="PGG244" s="56"/>
      <c r="PGH244" s="56"/>
      <c r="PGI244" s="56"/>
      <c r="PGJ244" s="56"/>
      <c r="PGK244" s="56"/>
      <c r="PGL244" s="56"/>
      <c r="PGM244" s="56"/>
      <c r="PGN244" s="56"/>
      <c r="PGO244" s="56"/>
      <c r="PGP244" s="56"/>
      <c r="PGQ244" s="56"/>
      <c r="PGR244" s="56"/>
      <c r="PGS244" s="56"/>
      <c r="PGT244" s="56"/>
      <c r="PGU244" s="56"/>
      <c r="PGV244" s="56"/>
      <c r="PGW244" s="56"/>
      <c r="PGX244" s="56"/>
      <c r="PGY244" s="56"/>
      <c r="PGZ244" s="56"/>
      <c r="PHA244" s="56"/>
      <c r="PHB244" s="56"/>
      <c r="PHC244" s="56"/>
      <c r="PHD244" s="56"/>
      <c r="PHE244" s="56"/>
      <c r="PHF244" s="56"/>
      <c r="PHG244" s="56"/>
      <c r="PHH244" s="56"/>
      <c r="PHI244" s="56"/>
      <c r="PHJ244" s="56"/>
      <c r="PHK244" s="56"/>
      <c r="PHL244" s="56"/>
      <c r="PHM244" s="56"/>
      <c r="PHN244" s="56"/>
      <c r="PHO244" s="56"/>
      <c r="PHP244" s="56"/>
      <c r="PHQ244" s="56"/>
      <c r="PHR244" s="56"/>
      <c r="PHS244" s="56"/>
      <c r="PHT244" s="56"/>
      <c r="PHU244" s="56"/>
      <c r="PHV244" s="56"/>
      <c r="PHW244" s="56"/>
      <c r="PHX244" s="56"/>
      <c r="PHY244" s="56"/>
      <c r="PHZ244" s="56"/>
      <c r="PIA244" s="56"/>
      <c r="PIB244" s="56"/>
      <c r="PIC244" s="56"/>
      <c r="PID244" s="56"/>
      <c r="PIE244" s="56"/>
      <c r="PIF244" s="56"/>
      <c r="PIG244" s="56"/>
      <c r="PIH244" s="56"/>
      <c r="PII244" s="56"/>
      <c r="PIJ244" s="56"/>
      <c r="PIK244" s="56"/>
      <c r="PIL244" s="56"/>
      <c r="PIM244" s="56"/>
      <c r="PIN244" s="56"/>
      <c r="PIO244" s="56"/>
      <c r="PIP244" s="56"/>
      <c r="PIQ244" s="56"/>
      <c r="PIR244" s="56"/>
      <c r="PIS244" s="56"/>
      <c r="PIT244" s="56"/>
      <c r="PIU244" s="56"/>
      <c r="PIV244" s="56"/>
      <c r="PIW244" s="56"/>
      <c r="PIX244" s="56"/>
      <c r="PIY244" s="56"/>
      <c r="PIZ244" s="56"/>
      <c r="PJA244" s="56"/>
      <c r="PJB244" s="56"/>
      <c r="PJC244" s="56"/>
      <c r="PJD244" s="56"/>
      <c r="PJE244" s="56"/>
      <c r="PJF244" s="56"/>
      <c r="PJG244" s="56"/>
      <c r="PJH244" s="56"/>
      <c r="PJI244" s="56"/>
      <c r="PJJ244" s="56"/>
      <c r="PJK244" s="56"/>
      <c r="PJL244" s="56"/>
      <c r="PJM244" s="56"/>
      <c r="PJN244" s="56"/>
      <c r="PJO244" s="56"/>
      <c r="PJP244" s="56"/>
      <c r="PJQ244" s="56"/>
      <c r="PJR244" s="56"/>
      <c r="PJS244" s="56"/>
      <c r="PJT244" s="56"/>
      <c r="PJU244" s="56"/>
      <c r="PJV244" s="56"/>
      <c r="PJW244" s="56"/>
      <c r="PJX244" s="56"/>
      <c r="PJY244" s="56"/>
      <c r="PJZ244" s="56"/>
      <c r="PKA244" s="56"/>
      <c r="PKB244" s="56"/>
      <c r="PKC244" s="56"/>
      <c r="PKD244" s="56"/>
      <c r="PKE244" s="56"/>
      <c r="PKF244" s="56"/>
      <c r="PKG244" s="56"/>
      <c r="PKH244" s="56"/>
      <c r="PKI244" s="56"/>
      <c r="PKJ244" s="56"/>
      <c r="PKK244" s="56"/>
      <c r="PKL244" s="56"/>
      <c r="PKM244" s="56"/>
      <c r="PKN244" s="56"/>
      <c r="PKO244" s="56"/>
      <c r="PKP244" s="56"/>
      <c r="PKQ244" s="56"/>
      <c r="PKR244" s="56"/>
      <c r="PKS244" s="56"/>
      <c r="PKT244" s="56"/>
      <c r="PKU244" s="56"/>
      <c r="PKV244" s="56"/>
      <c r="PKW244" s="56"/>
      <c r="PKX244" s="56"/>
      <c r="PKY244" s="56"/>
      <c r="PKZ244" s="56"/>
      <c r="PLA244" s="56"/>
      <c r="PLB244" s="56"/>
      <c r="PLC244" s="56"/>
      <c r="PLD244" s="56"/>
      <c r="PLE244" s="56"/>
      <c r="PLF244" s="56"/>
      <c r="PLG244" s="56"/>
      <c r="PLH244" s="56"/>
      <c r="PLI244" s="56"/>
      <c r="PLJ244" s="56"/>
      <c r="PLK244" s="56"/>
      <c r="PLL244" s="56"/>
      <c r="PLM244" s="56"/>
      <c r="PLN244" s="56"/>
      <c r="PLO244" s="56"/>
      <c r="PLP244" s="56"/>
      <c r="PLQ244" s="56"/>
      <c r="PLR244" s="56"/>
      <c r="PLS244" s="56"/>
      <c r="PLT244" s="56"/>
      <c r="PLU244" s="56"/>
      <c r="PLV244" s="56"/>
      <c r="PLW244" s="56"/>
      <c r="PLX244" s="56"/>
      <c r="PLY244" s="56"/>
      <c r="PLZ244" s="56"/>
      <c r="PMA244" s="56"/>
      <c r="PMB244" s="56"/>
      <c r="PMC244" s="56"/>
      <c r="PMD244" s="56"/>
      <c r="PME244" s="56"/>
      <c r="PMF244" s="56"/>
      <c r="PMG244" s="56"/>
      <c r="PMH244" s="56"/>
      <c r="PMI244" s="56"/>
      <c r="PMJ244" s="56"/>
      <c r="PMK244" s="56"/>
      <c r="PML244" s="56"/>
      <c r="PMM244" s="56"/>
      <c r="PMN244" s="56"/>
      <c r="PMO244" s="56"/>
      <c r="PMP244" s="56"/>
      <c r="PMQ244" s="56"/>
      <c r="PMR244" s="56"/>
      <c r="PMS244" s="56"/>
      <c r="PMT244" s="56"/>
      <c r="PMU244" s="56"/>
      <c r="PMV244" s="56"/>
      <c r="PMW244" s="56"/>
      <c r="PMX244" s="56"/>
      <c r="PMY244" s="56"/>
      <c r="PMZ244" s="56"/>
      <c r="PNA244" s="56"/>
      <c r="PNB244" s="56"/>
      <c r="PNC244" s="56"/>
      <c r="PND244" s="56"/>
      <c r="PNE244" s="56"/>
      <c r="PNF244" s="56"/>
      <c r="PNG244" s="56"/>
      <c r="PNH244" s="56"/>
      <c r="PNI244" s="56"/>
      <c r="PNJ244" s="56"/>
      <c r="PNK244" s="56"/>
      <c r="PNL244" s="56"/>
      <c r="PNM244" s="56"/>
      <c r="PNN244" s="56"/>
      <c r="PNO244" s="56"/>
      <c r="PNP244" s="56"/>
      <c r="PNQ244" s="56"/>
      <c r="PNR244" s="56"/>
      <c r="PNS244" s="56"/>
      <c r="PNT244" s="56"/>
      <c r="PNU244" s="56"/>
      <c r="PNV244" s="56"/>
      <c r="PNW244" s="56"/>
      <c r="PNX244" s="56"/>
      <c r="PNY244" s="56"/>
      <c r="PNZ244" s="56"/>
      <c r="POA244" s="56"/>
      <c r="POB244" s="56"/>
      <c r="POC244" s="56"/>
      <c r="POD244" s="56"/>
      <c r="POE244" s="56"/>
      <c r="POF244" s="56"/>
      <c r="POG244" s="56"/>
      <c r="POH244" s="56"/>
      <c r="POI244" s="56"/>
      <c r="POJ244" s="56"/>
      <c r="POK244" s="56"/>
      <c r="POL244" s="56"/>
      <c r="POM244" s="56"/>
      <c r="PON244" s="56"/>
      <c r="POO244" s="56"/>
      <c r="POP244" s="56"/>
      <c r="POQ244" s="56"/>
      <c r="POR244" s="56"/>
      <c r="POS244" s="56"/>
      <c r="POT244" s="56"/>
      <c r="POU244" s="56"/>
      <c r="POV244" s="56"/>
      <c r="POW244" s="56"/>
      <c r="POX244" s="56"/>
      <c r="POY244" s="56"/>
      <c r="POZ244" s="56"/>
      <c r="PPA244" s="56"/>
      <c r="PPB244" s="56"/>
      <c r="PPC244" s="56"/>
      <c r="PPD244" s="56"/>
      <c r="PPE244" s="56"/>
      <c r="PPF244" s="56"/>
      <c r="PPG244" s="56"/>
      <c r="PPH244" s="56"/>
      <c r="PPI244" s="56"/>
      <c r="PPJ244" s="56"/>
      <c r="PPK244" s="56"/>
      <c r="PPL244" s="56"/>
      <c r="PPM244" s="56"/>
      <c r="PPN244" s="56"/>
      <c r="PPO244" s="56"/>
      <c r="PPP244" s="56"/>
      <c r="PPQ244" s="56"/>
      <c r="PPR244" s="56"/>
      <c r="PPS244" s="56"/>
      <c r="PPT244" s="56"/>
      <c r="PPU244" s="56"/>
      <c r="PPV244" s="56"/>
      <c r="PPW244" s="56"/>
      <c r="PPX244" s="56"/>
      <c r="PPY244" s="56"/>
      <c r="PPZ244" s="56"/>
      <c r="PQA244" s="56"/>
      <c r="PQB244" s="56"/>
      <c r="PQC244" s="56"/>
      <c r="PQD244" s="56"/>
      <c r="PQE244" s="56"/>
      <c r="PQF244" s="56"/>
      <c r="PQG244" s="56"/>
      <c r="PQH244" s="56"/>
      <c r="PQI244" s="56"/>
      <c r="PQJ244" s="56"/>
      <c r="PQK244" s="56"/>
      <c r="PQL244" s="56"/>
      <c r="PQM244" s="56"/>
      <c r="PQN244" s="56"/>
      <c r="PQO244" s="56"/>
      <c r="PQP244" s="56"/>
      <c r="PQQ244" s="56"/>
      <c r="PQR244" s="56"/>
      <c r="PQS244" s="56"/>
      <c r="PQT244" s="56"/>
      <c r="PQU244" s="56"/>
      <c r="PQV244" s="56"/>
      <c r="PQW244" s="56"/>
      <c r="PQX244" s="56"/>
      <c r="PQY244" s="56"/>
      <c r="PQZ244" s="56"/>
      <c r="PRA244" s="56"/>
      <c r="PRB244" s="56"/>
      <c r="PRC244" s="56"/>
      <c r="PRD244" s="56"/>
      <c r="PRE244" s="56"/>
      <c r="PRF244" s="56"/>
      <c r="PRG244" s="56"/>
      <c r="PRH244" s="56"/>
      <c r="PRI244" s="56"/>
      <c r="PRJ244" s="56"/>
      <c r="PRK244" s="56"/>
      <c r="PRL244" s="56"/>
      <c r="PRM244" s="56"/>
      <c r="PRN244" s="56"/>
      <c r="PRO244" s="56"/>
      <c r="PRP244" s="56"/>
      <c r="PRQ244" s="56"/>
      <c r="PRR244" s="56"/>
      <c r="PRS244" s="56"/>
      <c r="PRT244" s="56"/>
      <c r="PRU244" s="56"/>
      <c r="PRV244" s="56"/>
      <c r="PRW244" s="56"/>
      <c r="PRX244" s="56"/>
      <c r="PRY244" s="56"/>
      <c r="PRZ244" s="56"/>
      <c r="PSA244" s="56"/>
      <c r="PSB244" s="56"/>
      <c r="PSC244" s="56"/>
      <c r="PSD244" s="56"/>
      <c r="PSE244" s="56"/>
      <c r="PSF244" s="56"/>
      <c r="PSG244" s="56"/>
      <c r="PSH244" s="56"/>
      <c r="PSI244" s="56"/>
      <c r="PSJ244" s="56"/>
      <c r="PSK244" s="56"/>
      <c r="PSL244" s="56"/>
      <c r="PSM244" s="56"/>
      <c r="PSN244" s="56"/>
      <c r="PSO244" s="56"/>
      <c r="PSP244" s="56"/>
      <c r="PSQ244" s="56"/>
      <c r="PSR244" s="56"/>
      <c r="PSS244" s="56"/>
      <c r="PST244" s="56"/>
      <c r="PSU244" s="56"/>
      <c r="PSV244" s="56"/>
      <c r="PSW244" s="56"/>
      <c r="PSX244" s="56"/>
      <c r="PSY244" s="56"/>
      <c r="PSZ244" s="56"/>
      <c r="PTA244" s="56"/>
      <c r="PTB244" s="56"/>
      <c r="PTC244" s="56"/>
      <c r="PTD244" s="56"/>
      <c r="PTE244" s="56"/>
      <c r="PTF244" s="56"/>
      <c r="PTG244" s="56"/>
      <c r="PTH244" s="56"/>
      <c r="PTI244" s="56"/>
      <c r="PTJ244" s="56"/>
      <c r="PTK244" s="56"/>
      <c r="PTL244" s="56"/>
      <c r="PTM244" s="56"/>
      <c r="PTN244" s="56"/>
      <c r="PTO244" s="56"/>
      <c r="PTP244" s="56"/>
      <c r="PTQ244" s="56"/>
      <c r="PTR244" s="56"/>
      <c r="PTS244" s="56"/>
      <c r="PTT244" s="56"/>
      <c r="PTU244" s="56"/>
      <c r="PTV244" s="56"/>
      <c r="PTW244" s="56"/>
      <c r="PTX244" s="56"/>
      <c r="PTY244" s="56"/>
      <c r="PTZ244" s="56"/>
      <c r="PUA244" s="56"/>
      <c r="PUB244" s="56"/>
      <c r="PUC244" s="56"/>
      <c r="PUD244" s="56"/>
      <c r="PUE244" s="56"/>
      <c r="PUF244" s="56"/>
      <c r="PUG244" s="56"/>
      <c r="PUH244" s="56"/>
      <c r="PUI244" s="56"/>
      <c r="PUJ244" s="56"/>
      <c r="PUK244" s="56"/>
      <c r="PUL244" s="56"/>
      <c r="PUM244" s="56"/>
      <c r="PUN244" s="56"/>
      <c r="PUO244" s="56"/>
      <c r="PUP244" s="56"/>
      <c r="PUQ244" s="56"/>
      <c r="PUR244" s="56"/>
      <c r="PUS244" s="56"/>
      <c r="PUT244" s="56"/>
      <c r="PUU244" s="56"/>
      <c r="PUV244" s="56"/>
      <c r="PUW244" s="56"/>
      <c r="PUX244" s="56"/>
      <c r="PUY244" s="56"/>
      <c r="PUZ244" s="56"/>
      <c r="PVA244" s="56"/>
      <c r="PVB244" s="56"/>
      <c r="PVC244" s="56"/>
      <c r="PVD244" s="56"/>
      <c r="PVE244" s="56"/>
      <c r="PVF244" s="56"/>
      <c r="PVG244" s="56"/>
      <c r="PVH244" s="56"/>
      <c r="PVI244" s="56"/>
      <c r="PVJ244" s="56"/>
      <c r="PVK244" s="56"/>
      <c r="PVL244" s="56"/>
      <c r="PVM244" s="56"/>
      <c r="PVN244" s="56"/>
      <c r="PVO244" s="56"/>
      <c r="PVP244" s="56"/>
      <c r="PVQ244" s="56"/>
      <c r="PVR244" s="56"/>
      <c r="PVS244" s="56"/>
      <c r="PVT244" s="56"/>
      <c r="PVU244" s="56"/>
      <c r="PVV244" s="56"/>
      <c r="PVW244" s="56"/>
      <c r="PVX244" s="56"/>
      <c r="PVY244" s="56"/>
      <c r="PVZ244" s="56"/>
      <c r="PWA244" s="56"/>
      <c r="PWB244" s="56"/>
      <c r="PWC244" s="56"/>
      <c r="PWD244" s="56"/>
      <c r="PWE244" s="56"/>
      <c r="PWF244" s="56"/>
      <c r="PWG244" s="56"/>
      <c r="PWH244" s="56"/>
      <c r="PWI244" s="56"/>
      <c r="PWJ244" s="56"/>
      <c r="PWK244" s="56"/>
      <c r="PWL244" s="56"/>
      <c r="PWM244" s="56"/>
      <c r="PWN244" s="56"/>
      <c r="PWO244" s="56"/>
      <c r="PWP244" s="56"/>
      <c r="PWQ244" s="56"/>
      <c r="PWR244" s="56"/>
      <c r="PWS244" s="56"/>
      <c r="PWT244" s="56"/>
      <c r="PWU244" s="56"/>
      <c r="PWV244" s="56"/>
      <c r="PWW244" s="56"/>
      <c r="PWX244" s="56"/>
      <c r="PWY244" s="56"/>
      <c r="PWZ244" s="56"/>
      <c r="PXA244" s="56"/>
      <c r="PXB244" s="56"/>
      <c r="PXC244" s="56"/>
      <c r="PXD244" s="56"/>
      <c r="PXE244" s="56"/>
      <c r="PXF244" s="56"/>
      <c r="PXG244" s="56"/>
      <c r="PXH244" s="56"/>
      <c r="PXI244" s="56"/>
      <c r="PXJ244" s="56"/>
      <c r="PXK244" s="56"/>
      <c r="PXL244" s="56"/>
      <c r="PXM244" s="56"/>
      <c r="PXN244" s="56"/>
      <c r="PXO244" s="56"/>
      <c r="PXP244" s="56"/>
      <c r="PXQ244" s="56"/>
      <c r="PXR244" s="56"/>
      <c r="PXS244" s="56"/>
      <c r="PXT244" s="56"/>
      <c r="PXU244" s="56"/>
      <c r="PXV244" s="56"/>
      <c r="PXW244" s="56"/>
      <c r="PXX244" s="56"/>
      <c r="PXY244" s="56"/>
      <c r="PXZ244" s="56"/>
      <c r="PYA244" s="56"/>
      <c r="PYB244" s="56"/>
      <c r="PYC244" s="56"/>
      <c r="PYD244" s="56"/>
      <c r="PYE244" s="56"/>
      <c r="PYF244" s="56"/>
      <c r="PYG244" s="56"/>
      <c r="PYH244" s="56"/>
      <c r="PYI244" s="56"/>
      <c r="PYJ244" s="56"/>
      <c r="PYK244" s="56"/>
      <c r="PYL244" s="56"/>
      <c r="PYM244" s="56"/>
      <c r="PYN244" s="56"/>
      <c r="PYO244" s="56"/>
      <c r="PYP244" s="56"/>
      <c r="PYQ244" s="56"/>
      <c r="PYR244" s="56"/>
      <c r="PYS244" s="56"/>
      <c r="PYT244" s="56"/>
      <c r="PYU244" s="56"/>
      <c r="PYV244" s="56"/>
      <c r="PYW244" s="56"/>
      <c r="PYX244" s="56"/>
      <c r="PYY244" s="56"/>
      <c r="PYZ244" s="56"/>
      <c r="PZA244" s="56"/>
      <c r="PZB244" s="56"/>
      <c r="PZC244" s="56"/>
      <c r="PZD244" s="56"/>
      <c r="PZE244" s="56"/>
      <c r="PZF244" s="56"/>
      <c r="PZG244" s="56"/>
      <c r="PZH244" s="56"/>
      <c r="PZI244" s="56"/>
      <c r="PZJ244" s="56"/>
      <c r="PZK244" s="56"/>
      <c r="PZL244" s="56"/>
      <c r="PZM244" s="56"/>
      <c r="PZN244" s="56"/>
      <c r="PZO244" s="56"/>
      <c r="PZP244" s="56"/>
      <c r="PZQ244" s="56"/>
      <c r="PZR244" s="56"/>
      <c r="PZS244" s="56"/>
      <c r="PZT244" s="56"/>
      <c r="PZU244" s="56"/>
      <c r="PZV244" s="56"/>
      <c r="PZW244" s="56"/>
      <c r="PZX244" s="56"/>
      <c r="PZY244" s="56"/>
      <c r="PZZ244" s="56"/>
      <c r="QAA244" s="56"/>
      <c r="QAB244" s="56"/>
      <c r="QAC244" s="56"/>
      <c r="QAD244" s="56"/>
      <c r="QAE244" s="56"/>
      <c r="QAF244" s="56"/>
      <c r="QAG244" s="56"/>
      <c r="QAH244" s="56"/>
      <c r="QAI244" s="56"/>
      <c r="QAJ244" s="56"/>
      <c r="QAK244" s="56"/>
      <c r="QAL244" s="56"/>
      <c r="QAM244" s="56"/>
      <c r="QAN244" s="56"/>
      <c r="QAO244" s="56"/>
      <c r="QAP244" s="56"/>
      <c r="QAQ244" s="56"/>
      <c r="QAR244" s="56"/>
      <c r="QAS244" s="56"/>
      <c r="QAT244" s="56"/>
      <c r="QAU244" s="56"/>
      <c r="QAV244" s="56"/>
      <c r="QAW244" s="56"/>
      <c r="QAX244" s="56"/>
      <c r="QAY244" s="56"/>
      <c r="QAZ244" s="56"/>
      <c r="QBA244" s="56"/>
      <c r="QBB244" s="56"/>
      <c r="QBC244" s="56"/>
      <c r="QBD244" s="56"/>
      <c r="QBE244" s="56"/>
      <c r="QBF244" s="56"/>
      <c r="QBG244" s="56"/>
      <c r="QBH244" s="56"/>
      <c r="QBI244" s="56"/>
      <c r="QBJ244" s="56"/>
      <c r="QBK244" s="56"/>
      <c r="QBL244" s="56"/>
      <c r="QBM244" s="56"/>
      <c r="QBN244" s="56"/>
      <c r="QBO244" s="56"/>
      <c r="QBP244" s="56"/>
      <c r="QBQ244" s="56"/>
      <c r="QBR244" s="56"/>
      <c r="QBS244" s="56"/>
      <c r="QBT244" s="56"/>
      <c r="QBU244" s="56"/>
      <c r="QBV244" s="56"/>
      <c r="QBW244" s="56"/>
      <c r="QBX244" s="56"/>
      <c r="QBY244" s="56"/>
      <c r="QBZ244" s="56"/>
      <c r="QCA244" s="56"/>
      <c r="QCB244" s="56"/>
      <c r="QCC244" s="56"/>
      <c r="QCD244" s="56"/>
      <c r="QCE244" s="56"/>
      <c r="QCF244" s="56"/>
      <c r="QCG244" s="56"/>
      <c r="QCH244" s="56"/>
      <c r="QCI244" s="56"/>
      <c r="QCJ244" s="56"/>
      <c r="QCK244" s="56"/>
      <c r="QCL244" s="56"/>
      <c r="QCM244" s="56"/>
      <c r="QCN244" s="56"/>
      <c r="QCO244" s="56"/>
      <c r="QCP244" s="56"/>
      <c r="QCQ244" s="56"/>
      <c r="QCR244" s="56"/>
      <c r="QCS244" s="56"/>
      <c r="QCT244" s="56"/>
      <c r="QCU244" s="56"/>
      <c r="QCV244" s="56"/>
      <c r="QCW244" s="56"/>
      <c r="QCX244" s="56"/>
      <c r="QCY244" s="56"/>
      <c r="QCZ244" s="56"/>
      <c r="QDA244" s="56"/>
      <c r="QDB244" s="56"/>
      <c r="QDC244" s="56"/>
      <c r="QDD244" s="56"/>
      <c r="QDE244" s="56"/>
      <c r="QDF244" s="56"/>
      <c r="QDG244" s="56"/>
      <c r="QDH244" s="56"/>
      <c r="QDI244" s="56"/>
      <c r="QDJ244" s="56"/>
      <c r="QDK244" s="56"/>
      <c r="QDL244" s="56"/>
      <c r="QDM244" s="56"/>
      <c r="QDN244" s="56"/>
      <c r="QDO244" s="56"/>
      <c r="QDP244" s="56"/>
      <c r="QDQ244" s="56"/>
      <c r="QDR244" s="56"/>
      <c r="QDS244" s="56"/>
      <c r="QDT244" s="56"/>
      <c r="QDU244" s="56"/>
      <c r="QDV244" s="56"/>
      <c r="QDW244" s="56"/>
      <c r="QDX244" s="56"/>
      <c r="QDY244" s="56"/>
      <c r="QDZ244" s="56"/>
      <c r="QEA244" s="56"/>
      <c r="QEB244" s="56"/>
      <c r="QEC244" s="56"/>
      <c r="QED244" s="56"/>
      <c r="QEE244" s="56"/>
      <c r="QEF244" s="56"/>
      <c r="QEG244" s="56"/>
      <c r="QEH244" s="56"/>
      <c r="QEI244" s="56"/>
      <c r="QEJ244" s="56"/>
      <c r="QEK244" s="56"/>
      <c r="QEL244" s="56"/>
      <c r="QEM244" s="56"/>
      <c r="QEN244" s="56"/>
      <c r="QEO244" s="56"/>
      <c r="QEP244" s="56"/>
      <c r="QEQ244" s="56"/>
      <c r="QER244" s="56"/>
      <c r="QES244" s="56"/>
      <c r="QET244" s="56"/>
      <c r="QEU244" s="56"/>
      <c r="QEV244" s="56"/>
      <c r="QEW244" s="56"/>
      <c r="QEX244" s="56"/>
      <c r="QEY244" s="56"/>
      <c r="QEZ244" s="56"/>
      <c r="QFA244" s="56"/>
      <c r="QFB244" s="56"/>
      <c r="QFC244" s="56"/>
      <c r="QFD244" s="56"/>
      <c r="QFE244" s="56"/>
      <c r="QFF244" s="56"/>
      <c r="QFG244" s="56"/>
      <c r="QFH244" s="56"/>
      <c r="QFI244" s="56"/>
      <c r="QFJ244" s="56"/>
      <c r="QFK244" s="56"/>
      <c r="QFL244" s="56"/>
      <c r="QFM244" s="56"/>
      <c r="QFN244" s="56"/>
      <c r="QFO244" s="56"/>
      <c r="QFP244" s="56"/>
      <c r="QFQ244" s="56"/>
      <c r="QFR244" s="56"/>
      <c r="QFS244" s="56"/>
      <c r="QFT244" s="56"/>
      <c r="QFU244" s="56"/>
      <c r="QFV244" s="56"/>
      <c r="QFW244" s="56"/>
      <c r="QFX244" s="56"/>
      <c r="QFY244" s="56"/>
      <c r="QFZ244" s="56"/>
      <c r="QGA244" s="56"/>
      <c r="QGB244" s="56"/>
      <c r="QGC244" s="56"/>
      <c r="QGD244" s="56"/>
      <c r="QGE244" s="56"/>
      <c r="QGF244" s="56"/>
      <c r="QGG244" s="56"/>
      <c r="QGH244" s="56"/>
      <c r="QGI244" s="56"/>
      <c r="QGJ244" s="56"/>
      <c r="QGK244" s="56"/>
      <c r="QGL244" s="56"/>
      <c r="QGM244" s="56"/>
      <c r="QGN244" s="56"/>
      <c r="QGO244" s="56"/>
      <c r="QGP244" s="56"/>
      <c r="QGQ244" s="56"/>
      <c r="QGR244" s="56"/>
      <c r="QGS244" s="56"/>
      <c r="QGT244" s="56"/>
      <c r="QGU244" s="56"/>
      <c r="QGV244" s="56"/>
      <c r="QGW244" s="56"/>
      <c r="QGX244" s="56"/>
      <c r="QGY244" s="56"/>
      <c r="QGZ244" s="56"/>
      <c r="QHA244" s="56"/>
      <c r="QHB244" s="56"/>
      <c r="QHC244" s="56"/>
      <c r="QHD244" s="56"/>
      <c r="QHE244" s="56"/>
      <c r="QHF244" s="56"/>
      <c r="QHG244" s="56"/>
      <c r="QHH244" s="56"/>
      <c r="QHI244" s="56"/>
      <c r="QHJ244" s="56"/>
      <c r="QHK244" s="56"/>
      <c r="QHL244" s="56"/>
      <c r="QHM244" s="56"/>
      <c r="QHN244" s="56"/>
      <c r="QHO244" s="56"/>
      <c r="QHP244" s="56"/>
      <c r="QHQ244" s="56"/>
      <c r="QHR244" s="56"/>
      <c r="QHS244" s="56"/>
      <c r="QHT244" s="56"/>
      <c r="QHU244" s="56"/>
      <c r="QHV244" s="56"/>
      <c r="QHW244" s="56"/>
      <c r="QHX244" s="56"/>
      <c r="QHY244" s="56"/>
      <c r="QHZ244" s="56"/>
      <c r="QIA244" s="56"/>
      <c r="QIB244" s="56"/>
      <c r="QIC244" s="56"/>
      <c r="QID244" s="56"/>
      <c r="QIE244" s="56"/>
      <c r="QIF244" s="56"/>
      <c r="QIG244" s="56"/>
      <c r="QIH244" s="56"/>
      <c r="QII244" s="56"/>
      <c r="QIJ244" s="56"/>
      <c r="QIK244" s="56"/>
      <c r="QIL244" s="56"/>
      <c r="QIM244" s="56"/>
      <c r="QIN244" s="56"/>
      <c r="QIO244" s="56"/>
      <c r="QIP244" s="56"/>
      <c r="QIQ244" s="56"/>
      <c r="QIR244" s="56"/>
      <c r="QIS244" s="56"/>
      <c r="QIT244" s="56"/>
      <c r="QIU244" s="56"/>
      <c r="QIV244" s="56"/>
      <c r="QIW244" s="56"/>
      <c r="QIX244" s="56"/>
      <c r="QIY244" s="56"/>
      <c r="QIZ244" s="56"/>
      <c r="QJA244" s="56"/>
      <c r="QJB244" s="56"/>
      <c r="QJC244" s="56"/>
      <c r="QJD244" s="56"/>
      <c r="QJE244" s="56"/>
      <c r="QJF244" s="56"/>
      <c r="QJG244" s="56"/>
      <c r="QJH244" s="56"/>
      <c r="QJI244" s="56"/>
      <c r="QJJ244" s="56"/>
      <c r="QJK244" s="56"/>
      <c r="QJL244" s="56"/>
      <c r="QJM244" s="56"/>
      <c r="QJN244" s="56"/>
      <c r="QJO244" s="56"/>
      <c r="QJP244" s="56"/>
      <c r="QJQ244" s="56"/>
      <c r="QJR244" s="56"/>
      <c r="QJS244" s="56"/>
      <c r="QJT244" s="56"/>
      <c r="QJU244" s="56"/>
      <c r="QJV244" s="56"/>
      <c r="QJW244" s="56"/>
      <c r="QJX244" s="56"/>
      <c r="QJY244" s="56"/>
      <c r="QJZ244" s="56"/>
      <c r="QKA244" s="56"/>
      <c r="QKB244" s="56"/>
      <c r="QKC244" s="56"/>
      <c r="QKD244" s="56"/>
      <c r="QKE244" s="56"/>
      <c r="QKF244" s="56"/>
      <c r="QKG244" s="56"/>
      <c r="QKH244" s="56"/>
      <c r="QKI244" s="56"/>
      <c r="QKJ244" s="56"/>
      <c r="QKK244" s="56"/>
      <c r="QKL244" s="56"/>
      <c r="QKM244" s="56"/>
      <c r="QKN244" s="56"/>
      <c r="QKO244" s="56"/>
      <c r="QKP244" s="56"/>
      <c r="QKQ244" s="56"/>
      <c r="QKR244" s="56"/>
      <c r="QKS244" s="56"/>
      <c r="QKT244" s="56"/>
      <c r="QKU244" s="56"/>
      <c r="QKV244" s="56"/>
      <c r="QKW244" s="56"/>
      <c r="QKX244" s="56"/>
      <c r="QKY244" s="56"/>
      <c r="QKZ244" s="56"/>
      <c r="QLA244" s="56"/>
      <c r="QLB244" s="56"/>
      <c r="QLC244" s="56"/>
      <c r="QLD244" s="56"/>
      <c r="QLE244" s="56"/>
      <c r="QLF244" s="56"/>
      <c r="QLG244" s="56"/>
      <c r="QLH244" s="56"/>
      <c r="QLI244" s="56"/>
      <c r="QLJ244" s="56"/>
      <c r="QLK244" s="56"/>
      <c r="QLL244" s="56"/>
      <c r="QLM244" s="56"/>
      <c r="QLN244" s="56"/>
      <c r="QLO244" s="56"/>
      <c r="QLP244" s="56"/>
      <c r="QLQ244" s="56"/>
      <c r="QLR244" s="56"/>
      <c r="QLS244" s="56"/>
      <c r="QLT244" s="56"/>
      <c r="QLU244" s="56"/>
      <c r="QLV244" s="56"/>
      <c r="QLW244" s="56"/>
      <c r="QLX244" s="56"/>
      <c r="QLY244" s="56"/>
      <c r="QLZ244" s="56"/>
      <c r="QMA244" s="56"/>
      <c r="QMB244" s="56"/>
      <c r="QMC244" s="56"/>
      <c r="QMD244" s="56"/>
      <c r="QME244" s="56"/>
      <c r="QMF244" s="56"/>
      <c r="QMG244" s="56"/>
      <c r="QMH244" s="56"/>
      <c r="QMI244" s="56"/>
      <c r="QMJ244" s="56"/>
      <c r="QMK244" s="56"/>
      <c r="QML244" s="56"/>
      <c r="QMM244" s="56"/>
      <c r="QMN244" s="56"/>
      <c r="QMO244" s="56"/>
      <c r="QMP244" s="56"/>
      <c r="QMQ244" s="56"/>
      <c r="QMR244" s="56"/>
      <c r="QMS244" s="56"/>
      <c r="QMT244" s="56"/>
      <c r="QMU244" s="56"/>
      <c r="QMV244" s="56"/>
      <c r="QMW244" s="56"/>
      <c r="QMX244" s="56"/>
      <c r="QMY244" s="56"/>
      <c r="QMZ244" s="56"/>
      <c r="QNA244" s="56"/>
      <c r="QNB244" s="56"/>
      <c r="QNC244" s="56"/>
      <c r="QND244" s="56"/>
      <c r="QNE244" s="56"/>
      <c r="QNF244" s="56"/>
      <c r="QNG244" s="56"/>
      <c r="QNH244" s="56"/>
      <c r="QNI244" s="56"/>
      <c r="QNJ244" s="56"/>
      <c r="QNK244" s="56"/>
      <c r="QNL244" s="56"/>
      <c r="QNM244" s="56"/>
      <c r="QNN244" s="56"/>
      <c r="QNO244" s="56"/>
      <c r="QNP244" s="56"/>
      <c r="QNQ244" s="56"/>
      <c r="QNR244" s="56"/>
      <c r="QNS244" s="56"/>
      <c r="QNT244" s="56"/>
      <c r="QNU244" s="56"/>
      <c r="QNV244" s="56"/>
      <c r="QNW244" s="56"/>
      <c r="QNX244" s="56"/>
      <c r="QNY244" s="56"/>
      <c r="QNZ244" s="56"/>
      <c r="QOA244" s="56"/>
      <c r="QOB244" s="56"/>
      <c r="QOC244" s="56"/>
      <c r="QOD244" s="56"/>
      <c r="QOE244" s="56"/>
      <c r="QOF244" s="56"/>
      <c r="QOG244" s="56"/>
      <c r="QOH244" s="56"/>
      <c r="QOI244" s="56"/>
      <c r="QOJ244" s="56"/>
      <c r="QOK244" s="56"/>
      <c r="QOL244" s="56"/>
      <c r="QOM244" s="56"/>
      <c r="QON244" s="56"/>
      <c r="QOO244" s="56"/>
      <c r="QOP244" s="56"/>
      <c r="QOQ244" s="56"/>
      <c r="QOR244" s="56"/>
      <c r="QOS244" s="56"/>
      <c r="QOT244" s="56"/>
      <c r="QOU244" s="56"/>
      <c r="QOV244" s="56"/>
      <c r="QOW244" s="56"/>
      <c r="QOX244" s="56"/>
      <c r="QOY244" s="56"/>
      <c r="QOZ244" s="56"/>
      <c r="QPA244" s="56"/>
      <c r="QPB244" s="56"/>
      <c r="QPC244" s="56"/>
      <c r="QPD244" s="56"/>
      <c r="QPE244" s="56"/>
      <c r="QPF244" s="56"/>
      <c r="QPG244" s="56"/>
      <c r="QPH244" s="56"/>
      <c r="QPI244" s="56"/>
      <c r="QPJ244" s="56"/>
      <c r="QPK244" s="56"/>
      <c r="QPL244" s="56"/>
      <c r="QPM244" s="56"/>
      <c r="QPN244" s="56"/>
      <c r="QPO244" s="56"/>
      <c r="QPP244" s="56"/>
      <c r="QPQ244" s="56"/>
      <c r="QPR244" s="56"/>
      <c r="QPS244" s="56"/>
      <c r="QPT244" s="56"/>
      <c r="QPU244" s="56"/>
      <c r="QPV244" s="56"/>
      <c r="QPW244" s="56"/>
      <c r="QPX244" s="56"/>
      <c r="QPY244" s="56"/>
      <c r="QPZ244" s="56"/>
      <c r="QQA244" s="56"/>
      <c r="QQB244" s="56"/>
      <c r="QQC244" s="56"/>
      <c r="QQD244" s="56"/>
      <c r="QQE244" s="56"/>
      <c r="QQF244" s="56"/>
      <c r="QQG244" s="56"/>
      <c r="QQH244" s="56"/>
      <c r="QQI244" s="56"/>
      <c r="QQJ244" s="56"/>
      <c r="QQK244" s="56"/>
      <c r="QQL244" s="56"/>
      <c r="QQM244" s="56"/>
      <c r="QQN244" s="56"/>
      <c r="QQO244" s="56"/>
      <c r="QQP244" s="56"/>
      <c r="QQQ244" s="56"/>
      <c r="QQR244" s="56"/>
      <c r="QQS244" s="56"/>
      <c r="QQT244" s="56"/>
      <c r="QQU244" s="56"/>
      <c r="QQV244" s="56"/>
      <c r="QQW244" s="56"/>
      <c r="QQX244" s="56"/>
      <c r="QQY244" s="56"/>
      <c r="QQZ244" s="56"/>
      <c r="QRA244" s="56"/>
      <c r="QRB244" s="56"/>
      <c r="QRC244" s="56"/>
      <c r="QRD244" s="56"/>
      <c r="QRE244" s="56"/>
      <c r="QRF244" s="56"/>
      <c r="QRG244" s="56"/>
      <c r="QRH244" s="56"/>
      <c r="QRI244" s="56"/>
      <c r="QRJ244" s="56"/>
      <c r="QRK244" s="56"/>
      <c r="QRL244" s="56"/>
      <c r="QRM244" s="56"/>
      <c r="QRN244" s="56"/>
      <c r="QRO244" s="56"/>
      <c r="QRP244" s="56"/>
      <c r="QRQ244" s="56"/>
      <c r="QRR244" s="56"/>
      <c r="QRS244" s="56"/>
      <c r="QRT244" s="56"/>
      <c r="QRU244" s="56"/>
      <c r="QRV244" s="56"/>
      <c r="QRW244" s="56"/>
      <c r="QRX244" s="56"/>
      <c r="QRY244" s="56"/>
      <c r="QRZ244" s="56"/>
      <c r="QSA244" s="56"/>
      <c r="QSB244" s="56"/>
      <c r="QSC244" s="56"/>
      <c r="QSD244" s="56"/>
      <c r="QSE244" s="56"/>
      <c r="QSF244" s="56"/>
      <c r="QSG244" s="56"/>
      <c r="QSH244" s="56"/>
      <c r="QSI244" s="56"/>
      <c r="QSJ244" s="56"/>
      <c r="QSK244" s="56"/>
      <c r="QSL244" s="56"/>
      <c r="QSM244" s="56"/>
      <c r="QSN244" s="56"/>
      <c r="QSO244" s="56"/>
      <c r="QSP244" s="56"/>
      <c r="QSQ244" s="56"/>
      <c r="QSR244" s="56"/>
      <c r="QSS244" s="56"/>
      <c r="QST244" s="56"/>
      <c r="QSU244" s="56"/>
      <c r="QSV244" s="56"/>
      <c r="QSW244" s="56"/>
      <c r="QSX244" s="56"/>
      <c r="QSY244" s="56"/>
      <c r="QSZ244" s="56"/>
      <c r="QTA244" s="56"/>
      <c r="QTB244" s="56"/>
      <c r="QTC244" s="56"/>
      <c r="QTD244" s="56"/>
      <c r="QTE244" s="56"/>
      <c r="QTF244" s="56"/>
      <c r="QTG244" s="56"/>
      <c r="QTH244" s="56"/>
      <c r="QTI244" s="56"/>
      <c r="QTJ244" s="56"/>
      <c r="QTK244" s="56"/>
      <c r="QTL244" s="56"/>
      <c r="QTM244" s="56"/>
      <c r="QTN244" s="56"/>
      <c r="QTO244" s="56"/>
      <c r="QTP244" s="56"/>
      <c r="QTQ244" s="56"/>
      <c r="QTR244" s="56"/>
      <c r="QTS244" s="56"/>
      <c r="QTT244" s="56"/>
      <c r="QTU244" s="56"/>
      <c r="QTV244" s="56"/>
      <c r="QTW244" s="56"/>
      <c r="QTX244" s="56"/>
      <c r="QTY244" s="56"/>
      <c r="QTZ244" s="56"/>
      <c r="QUA244" s="56"/>
      <c r="QUB244" s="56"/>
      <c r="QUC244" s="56"/>
      <c r="QUD244" s="56"/>
      <c r="QUE244" s="56"/>
      <c r="QUF244" s="56"/>
      <c r="QUG244" s="56"/>
      <c r="QUH244" s="56"/>
      <c r="QUI244" s="56"/>
      <c r="QUJ244" s="56"/>
      <c r="QUK244" s="56"/>
      <c r="QUL244" s="56"/>
      <c r="QUM244" s="56"/>
      <c r="QUN244" s="56"/>
      <c r="QUO244" s="56"/>
      <c r="QUP244" s="56"/>
      <c r="QUQ244" s="56"/>
      <c r="QUR244" s="56"/>
      <c r="QUS244" s="56"/>
      <c r="QUT244" s="56"/>
      <c r="QUU244" s="56"/>
      <c r="QUV244" s="56"/>
      <c r="QUW244" s="56"/>
      <c r="QUX244" s="56"/>
      <c r="QUY244" s="56"/>
      <c r="QUZ244" s="56"/>
      <c r="QVA244" s="56"/>
      <c r="QVB244" s="56"/>
      <c r="QVC244" s="56"/>
      <c r="QVD244" s="56"/>
      <c r="QVE244" s="56"/>
      <c r="QVF244" s="56"/>
      <c r="QVG244" s="56"/>
      <c r="QVH244" s="56"/>
      <c r="QVI244" s="56"/>
      <c r="QVJ244" s="56"/>
      <c r="QVK244" s="56"/>
      <c r="QVL244" s="56"/>
      <c r="QVM244" s="56"/>
      <c r="QVN244" s="56"/>
      <c r="QVO244" s="56"/>
      <c r="QVP244" s="56"/>
      <c r="QVQ244" s="56"/>
      <c r="QVR244" s="56"/>
      <c r="QVS244" s="56"/>
      <c r="QVT244" s="56"/>
      <c r="QVU244" s="56"/>
      <c r="QVV244" s="56"/>
      <c r="QVW244" s="56"/>
      <c r="QVX244" s="56"/>
      <c r="QVY244" s="56"/>
      <c r="QVZ244" s="56"/>
      <c r="QWA244" s="56"/>
      <c r="QWB244" s="56"/>
      <c r="QWC244" s="56"/>
      <c r="QWD244" s="56"/>
      <c r="QWE244" s="56"/>
      <c r="QWF244" s="56"/>
      <c r="QWG244" s="56"/>
      <c r="QWH244" s="56"/>
      <c r="QWI244" s="56"/>
      <c r="QWJ244" s="56"/>
      <c r="QWK244" s="56"/>
      <c r="QWL244" s="56"/>
      <c r="QWM244" s="56"/>
      <c r="QWN244" s="56"/>
      <c r="QWO244" s="56"/>
      <c r="QWP244" s="56"/>
      <c r="QWQ244" s="56"/>
      <c r="QWR244" s="56"/>
      <c r="QWS244" s="56"/>
      <c r="QWT244" s="56"/>
      <c r="QWU244" s="56"/>
      <c r="QWV244" s="56"/>
      <c r="QWW244" s="56"/>
      <c r="QWX244" s="56"/>
      <c r="QWY244" s="56"/>
      <c r="QWZ244" s="56"/>
      <c r="QXA244" s="56"/>
      <c r="QXB244" s="56"/>
      <c r="QXC244" s="56"/>
      <c r="QXD244" s="56"/>
      <c r="QXE244" s="56"/>
      <c r="QXF244" s="56"/>
      <c r="QXG244" s="56"/>
      <c r="QXH244" s="56"/>
      <c r="QXI244" s="56"/>
      <c r="QXJ244" s="56"/>
      <c r="QXK244" s="56"/>
      <c r="QXL244" s="56"/>
      <c r="QXM244" s="56"/>
      <c r="QXN244" s="56"/>
      <c r="QXO244" s="56"/>
      <c r="QXP244" s="56"/>
      <c r="QXQ244" s="56"/>
      <c r="QXR244" s="56"/>
      <c r="QXS244" s="56"/>
      <c r="QXT244" s="56"/>
      <c r="QXU244" s="56"/>
      <c r="QXV244" s="56"/>
      <c r="QXW244" s="56"/>
      <c r="QXX244" s="56"/>
      <c r="QXY244" s="56"/>
      <c r="QXZ244" s="56"/>
      <c r="QYA244" s="56"/>
      <c r="QYB244" s="56"/>
      <c r="QYC244" s="56"/>
      <c r="QYD244" s="56"/>
      <c r="QYE244" s="56"/>
      <c r="QYF244" s="56"/>
      <c r="QYG244" s="56"/>
      <c r="QYH244" s="56"/>
      <c r="QYI244" s="56"/>
      <c r="QYJ244" s="56"/>
      <c r="QYK244" s="56"/>
      <c r="QYL244" s="56"/>
      <c r="QYM244" s="56"/>
      <c r="QYN244" s="56"/>
      <c r="QYO244" s="56"/>
      <c r="QYP244" s="56"/>
      <c r="QYQ244" s="56"/>
      <c r="QYR244" s="56"/>
      <c r="QYS244" s="56"/>
      <c r="QYT244" s="56"/>
      <c r="QYU244" s="56"/>
      <c r="QYV244" s="56"/>
      <c r="QYW244" s="56"/>
      <c r="QYX244" s="56"/>
      <c r="QYY244" s="56"/>
      <c r="QYZ244" s="56"/>
      <c r="QZA244" s="56"/>
      <c r="QZB244" s="56"/>
      <c r="QZC244" s="56"/>
      <c r="QZD244" s="56"/>
      <c r="QZE244" s="56"/>
      <c r="QZF244" s="56"/>
      <c r="QZG244" s="56"/>
      <c r="QZH244" s="56"/>
      <c r="QZI244" s="56"/>
      <c r="QZJ244" s="56"/>
      <c r="QZK244" s="56"/>
      <c r="QZL244" s="56"/>
      <c r="QZM244" s="56"/>
      <c r="QZN244" s="56"/>
      <c r="QZO244" s="56"/>
      <c r="QZP244" s="56"/>
      <c r="QZQ244" s="56"/>
      <c r="QZR244" s="56"/>
      <c r="QZS244" s="56"/>
      <c r="QZT244" s="56"/>
      <c r="QZU244" s="56"/>
      <c r="QZV244" s="56"/>
      <c r="QZW244" s="56"/>
      <c r="QZX244" s="56"/>
      <c r="QZY244" s="56"/>
      <c r="QZZ244" s="56"/>
      <c r="RAA244" s="56"/>
      <c r="RAB244" s="56"/>
      <c r="RAC244" s="56"/>
      <c r="RAD244" s="56"/>
      <c r="RAE244" s="56"/>
      <c r="RAF244" s="56"/>
      <c r="RAG244" s="56"/>
      <c r="RAH244" s="56"/>
      <c r="RAI244" s="56"/>
      <c r="RAJ244" s="56"/>
      <c r="RAK244" s="56"/>
      <c r="RAL244" s="56"/>
      <c r="RAM244" s="56"/>
      <c r="RAN244" s="56"/>
      <c r="RAO244" s="56"/>
      <c r="RAP244" s="56"/>
      <c r="RAQ244" s="56"/>
      <c r="RAR244" s="56"/>
      <c r="RAS244" s="56"/>
      <c r="RAT244" s="56"/>
      <c r="RAU244" s="56"/>
      <c r="RAV244" s="56"/>
      <c r="RAW244" s="56"/>
      <c r="RAX244" s="56"/>
      <c r="RAY244" s="56"/>
      <c r="RAZ244" s="56"/>
      <c r="RBA244" s="56"/>
      <c r="RBB244" s="56"/>
      <c r="RBC244" s="56"/>
      <c r="RBD244" s="56"/>
      <c r="RBE244" s="56"/>
      <c r="RBF244" s="56"/>
      <c r="RBG244" s="56"/>
      <c r="RBH244" s="56"/>
      <c r="RBI244" s="56"/>
      <c r="RBJ244" s="56"/>
      <c r="RBK244" s="56"/>
      <c r="RBL244" s="56"/>
      <c r="RBM244" s="56"/>
      <c r="RBN244" s="56"/>
      <c r="RBO244" s="56"/>
      <c r="RBP244" s="56"/>
      <c r="RBQ244" s="56"/>
      <c r="RBR244" s="56"/>
      <c r="RBS244" s="56"/>
      <c r="RBT244" s="56"/>
      <c r="RBU244" s="56"/>
      <c r="RBV244" s="56"/>
      <c r="RBW244" s="56"/>
      <c r="RBX244" s="56"/>
      <c r="RBY244" s="56"/>
      <c r="RBZ244" s="56"/>
      <c r="RCA244" s="56"/>
      <c r="RCB244" s="56"/>
      <c r="RCC244" s="56"/>
      <c r="RCD244" s="56"/>
      <c r="RCE244" s="56"/>
      <c r="RCF244" s="56"/>
      <c r="RCG244" s="56"/>
      <c r="RCH244" s="56"/>
      <c r="RCI244" s="56"/>
      <c r="RCJ244" s="56"/>
      <c r="RCK244" s="56"/>
      <c r="RCL244" s="56"/>
      <c r="RCM244" s="56"/>
      <c r="RCN244" s="56"/>
      <c r="RCO244" s="56"/>
      <c r="RCP244" s="56"/>
      <c r="RCQ244" s="56"/>
      <c r="RCR244" s="56"/>
      <c r="RCS244" s="56"/>
      <c r="RCT244" s="56"/>
      <c r="RCU244" s="56"/>
      <c r="RCV244" s="56"/>
      <c r="RCW244" s="56"/>
      <c r="RCX244" s="56"/>
      <c r="RCY244" s="56"/>
      <c r="RCZ244" s="56"/>
      <c r="RDA244" s="56"/>
      <c r="RDB244" s="56"/>
      <c r="RDC244" s="56"/>
      <c r="RDD244" s="56"/>
      <c r="RDE244" s="56"/>
      <c r="RDF244" s="56"/>
      <c r="RDG244" s="56"/>
      <c r="RDH244" s="56"/>
      <c r="RDI244" s="56"/>
      <c r="RDJ244" s="56"/>
      <c r="RDK244" s="56"/>
      <c r="RDL244" s="56"/>
      <c r="RDM244" s="56"/>
      <c r="RDN244" s="56"/>
      <c r="RDO244" s="56"/>
      <c r="RDP244" s="56"/>
      <c r="RDQ244" s="56"/>
      <c r="RDR244" s="56"/>
      <c r="RDS244" s="56"/>
      <c r="RDT244" s="56"/>
      <c r="RDU244" s="56"/>
      <c r="RDV244" s="56"/>
      <c r="RDW244" s="56"/>
      <c r="RDX244" s="56"/>
      <c r="RDY244" s="56"/>
      <c r="RDZ244" s="56"/>
      <c r="REA244" s="56"/>
      <c r="REB244" s="56"/>
      <c r="REC244" s="56"/>
      <c r="RED244" s="56"/>
      <c r="REE244" s="56"/>
      <c r="REF244" s="56"/>
      <c r="REG244" s="56"/>
      <c r="REH244" s="56"/>
      <c r="REI244" s="56"/>
      <c r="REJ244" s="56"/>
      <c r="REK244" s="56"/>
      <c r="REL244" s="56"/>
      <c r="REM244" s="56"/>
      <c r="REN244" s="56"/>
      <c r="REO244" s="56"/>
      <c r="REP244" s="56"/>
      <c r="REQ244" s="56"/>
      <c r="RER244" s="56"/>
      <c r="RES244" s="56"/>
      <c r="RET244" s="56"/>
      <c r="REU244" s="56"/>
      <c r="REV244" s="56"/>
      <c r="REW244" s="56"/>
      <c r="REX244" s="56"/>
      <c r="REY244" s="56"/>
      <c r="REZ244" s="56"/>
      <c r="RFA244" s="56"/>
      <c r="RFB244" s="56"/>
      <c r="RFC244" s="56"/>
      <c r="RFD244" s="56"/>
      <c r="RFE244" s="56"/>
      <c r="RFF244" s="56"/>
      <c r="RFG244" s="56"/>
      <c r="RFH244" s="56"/>
      <c r="RFI244" s="56"/>
      <c r="RFJ244" s="56"/>
      <c r="RFK244" s="56"/>
      <c r="RFL244" s="56"/>
      <c r="RFM244" s="56"/>
      <c r="RFN244" s="56"/>
      <c r="RFO244" s="56"/>
      <c r="RFP244" s="56"/>
      <c r="RFQ244" s="56"/>
      <c r="RFR244" s="56"/>
      <c r="RFS244" s="56"/>
      <c r="RFT244" s="56"/>
      <c r="RFU244" s="56"/>
      <c r="RFV244" s="56"/>
      <c r="RFW244" s="56"/>
      <c r="RFX244" s="56"/>
      <c r="RFY244" s="56"/>
      <c r="RFZ244" s="56"/>
      <c r="RGA244" s="56"/>
      <c r="RGB244" s="56"/>
      <c r="RGC244" s="56"/>
      <c r="RGD244" s="56"/>
      <c r="RGE244" s="56"/>
      <c r="RGF244" s="56"/>
      <c r="RGG244" s="56"/>
      <c r="RGH244" s="56"/>
      <c r="RGI244" s="56"/>
      <c r="RGJ244" s="56"/>
      <c r="RGK244" s="56"/>
      <c r="RGL244" s="56"/>
      <c r="RGM244" s="56"/>
      <c r="RGN244" s="56"/>
      <c r="RGO244" s="56"/>
      <c r="RGP244" s="56"/>
      <c r="RGQ244" s="56"/>
      <c r="RGR244" s="56"/>
      <c r="RGS244" s="56"/>
      <c r="RGT244" s="56"/>
      <c r="RGU244" s="56"/>
      <c r="RGV244" s="56"/>
      <c r="RGW244" s="56"/>
      <c r="RGX244" s="56"/>
      <c r="RGY244" s="56"/>
      <c r="RGZ244" s="56"/>
      <c r="RHA244" s="56"/>
      <c r="RHB244" s="56"/>
      <c r="RHC244" s="56"/>
      <c r="RHD244" s="56"/>
      <c r="RHE244" s="56"/>
      <c r="RHF244" s="56"/>
      <c r="RHG244" s="56"/>
      <c r="RHH244" s="56"/>
      <c r="RHI244" s="56"/>
      <c r="RHJ244" s="56"/>
      <c r="RHK244" s="56"/>
      <c r="RHL244" s="56"/>
      <c r="RHM244" s="56"/>
      <c r="RHN244" s="56"/>
      <c r="RHO244" s="56"/>
      <c r="RHP244" s="56"/>
      <c r="RHQ244" s="56"/>
      <c r="RHR244" s="56"/>
      <c r="RHS244" s="56"/>
      <c r="RHT244" s="56"/>
      <c r="RHU244" s="56"/>
      <c r="RHV244" s="56"/>
      <c r="RHW244" s="56"/>
      <c r="RHX244" s="56"/>
      <c r="RHY244" s="56"/>
      <c r="RHZ244" s="56"/>
      <c r="RIA244" s="56"/>
      <c r="RIB244" s="56"/>
      <c r="RIC244" s="56"/>
      <c r="RID244" s="56"/>
      <c r="RIE244" s="56"/>
      <c r="RIF244" s="56"/>
      <c r="RIG244" s="56"/>
      <c r="RIH244" s="56"/>
      <c r="RII244" s="56"/>
      <c r="RIJ244" s="56"/>
      <c r="RIK244" s="56"/>
      <c r="RIL244" s="56"/>
      <c r="RIM244" s="56"/>
      <c r="RIN244" s="56"/>
      <c r="RIO244" s="56"/>
      <c r="RIP244" s="56"/>
      <c r="RIQ244" s="56"/>
      <c r="RIR244" s="56"/>
      <c r="RIS244" s="56"/>
      <c r="RIT244" s="56"/>
      <c r="RIU244" s="56"/>
      <c r="RIV244" s="56"/>
      <c r="RIW244" s="56"/>
      <c r="RIX244" s="56"/>
      <c r="RIY244" s="56"/>
      <c r="RIZ244" s="56"/>
      <c r="RJA244" s="56"/>
      <c r="RJB244" s="56"/>
      <c r="RJC244" s="56"/>
      <c r="RJD244" s="56"/>
      <c r="RJE244" s="56"/>
      <c r="RJF244" s="56"/>
      <c r="RJG244" s="56"/>
      <c r="RJH244" s="56"/>
      <c r="RJI244" s="56"/>
      <c r="RJJ244" s="56"/>
      <c r="RJK244" s="56"/>
      <c r="RJL244" s="56"/>
      <c r="RJM244" s="56"/>
      <c r="RJN244" s="56"/>
      <c r="RJO244" s="56"/>
      <c r="RJP244" s="56"/>
      <c r="RJQ244" s="56"/>
      <c r="RJR244" s="56"/>
      <c r="RJS244" s="56"/>
      <c r="RJT244" s="56"/>
      <c r="RJU244" s="56"/>
      <c r="RJV244" s="56"/>
      <c r="RJW244" s="56"/>
      <c r="RJX244" s="56"/>
      <c r="RJY244" s="56"/>
      <c r="RJZ244" s="56"/>
      <c r="RKA244" s="56"/>
      <c r="RKB244" s="56"/>
      <c r="RKC244" s="56"/>
      <c r="RKD244" s="56"/>
      <c r="RKE244" s="56"/>
      <c r="RKF244" s="56"/>
      <c r="RKG244" s="56"/>
      <c r="RKH244" s="56"/>
      <c r="RKI244" s="56"/>
      <c r="RKJ244" s="56"/>
      <c r="RKK244" s="56"/>
      <c r="RKL244" s="56"/>
      <c r="RKM244" s="56"/>
      <c r="RKN244" s="56"/>
      <c r="RKO244" s="56"/>
      <c r="RKP244" s="56"/>
      <c r="RKQ244" s="56"/>
      <c r="RKR244" s="56"/>
      <c r="RKS244" s="56"/>
      <c r="RKT244" s="56"/>
      <c r="RKU244" s="56"/>
      <c r="RKV244" s="56"/>
      <c r="RKW244" s="56"/>
      <c r="RKX244" s="56"/>
      <c r="RKY244" s="56"/>
      <c r="RKZ244" s="56"/>
      <c r="RLA244" s="56"/>
      <c r="RLB244" s="56"/>
      <c r="RLC244" s="56"/>
      <c r="RLD244" s="56"/>
      <c r="RLE244" s="56"/>
      <c r="RLF244" s="56"/>
      <c r="RLG244" s="56"/>
      <c r="RLH244" s="56"/>
      <c r="RLI244" s="56"/>
      <c r="RLJ244" s="56"/>
      <c r="RLK244" s="56"/>
      <c r="RLL244" s="56"/>
      <c r="RLM244" s="56"/>
      <c r="RLN244" s="56"/>
      <c r="RLO244" s="56"/>
      <c r="RLP244" s="56"/>
      <c r="RLQ244" s="56"/>
      <c r="RLR244" s="56"/>
      <c r="RLS244" s="56"/>
      <c r="RLT244" s="56"/>
      <c r="RLU244" s="56"/>
      <c r="RLV244" s="56"/>
      <c r="RLW244" s="56"/>
      <c r="RLX244" s="56"/>
      <c r="RLY244" s="56"/>
      <c r="RLZ244" s="56"/>
      <c r="RMA244" s="56"/>
      <c r="RMB244" s="56"/>
      <c r="RMC244" s="56"/>
      <c r="RMD244" s="56"/>
      <c r="RME244" s="56"/>
      <c r="RMF244" s="56"/>
      <c r="RMG244" s="56"/>
      <c r="RMH244" s="56"/>
      <c r="RMI244" s="56"/>
      <c r="RMJ244" s="56"/>
      <c r="RMK244" s="56"/>
      <c r="RML244" s="56"/>
      <c r="RMM244" s="56"/>
      <c r="RMN244" s="56"/>
      <c r="RMO244" s="56"/>
      <c r="RMP244" s="56"/>
      <c r="RMQ244" s="56"/>
      <c r="RMR244" s="56"/>
      <c r="RMS244" s="56"/>
      <c r="RMT244" s="56"/>
      <c r="RMU244" s="56"/>
      <c r="RMV244" s="56"/>
      <c r="RMW244" s="56"/>
      <c r="RMX244" s="56"/>
      <c r="RMY244" s="56"/>
      <c r="RMZ244" s="56"/>
      <c r="RNA244" s="56"/>
      <c r="RNB244" s="56"/>
      <c r="RNC244" s="56"/>
      <c r="RND244" s="56"/>
      <c r="RNE244" s="56"/>
      <c r="RNF244" s="56"/>
      <c r="RNG244" s="56"/>
      <c r="RNH244" s="56"/>
      <c r="RNI244" s="56"/>
      <c r="RNJ244" s="56"/>
      <c r="RNK244" s="56"/>
      <c r="RNL244" s="56"/>
      <c r="RNM244" s="56"/>
      <c r="RNN244" s="56"/>
      <c r="RNO244" s="56"/>
      <c r="RNP244" s="56"/>
      <c r="RNQ244" s="56"/>
      <c r="RNR244" s="56"/>
      <c r="RNS244" s="56"/>
      <c r="RNT244" s="56"/>
      <c r="RNU244" s="56"/>
      <c r="RNV244" s="56"/>
      <c r="RNW244" s="56"/>
      <c r="RNX244" s="56"/>
      <c r="RNY244" s="56"/>
      <c r="RNZ244" s="56"/>
      <c r="ROA244" s="56"/>
      <c r="ROB244" s="56"/>
      <c r="ROC244" s="56"/>
      <c r="ROD244" s="56"/>
      <c r="ROE244" s="56"/>
      <c r="ROF244" s="56"/>
      <c r="ROG244" s="56"/>
      <c r="ROH244" s="56"/>
      <c r="ROI244" s="56"/>
      <c r="ROJ244" s="56"/>
      <c r="ROK244" s="56"/>
      <c r="ROL244" s="56"/>
      <c r="ROM244" s="56"/>
      <c r="RON244" s="56"/>
      <c r="ROO244" s="56"/>
      <c r="ROP244" s="56"/>
      <c r="ROQ244" s="56"/>
      <c r="ROR244" s="56"/>
      <c r="ROS244" s="56"/>
      <c r="ROT244" s="56"/>
      <c r="ROU244" s="56"/>
      <c r="ROV244" s="56"/>
      <c r="ROW244" s="56"/>
      <c r="ROX244" s="56"/>
      <c r="ROY244" s="56"/>
      <c r="ROZ244" s="56"/>
      <c r="RPA244" s="56"/>
      <c r="RPB244" s="56"/>
      <c r="RPC244" s="56"/>
      <c r="RPD244" s="56"/>
      <c r="RPE244" s="56"/>
      <c r="RPF244" s="56"/>
      <c r="RPG244" s="56"/>
      <c r="RPH244" s="56"/>
      <c r="RPI244" s="56"/>
      <c r="RPJ244" s="56"/>
      <c r="RPK244" s="56"/>
      <c r="RPL244" s="56"/>
      <c r="RPM244" s="56"/>
      <c r="RPN244" s="56"/>
      <c r="RPO244" s="56"/>
      <c r="RPP244" s="56"/>
      <c r="RPQ244" s="56"/>
      <c r="RPR244" s="56"/>
      <c r="RPS244" s="56"/>
      <c r="RPT244" s="56"/>
      <c r="RPU244" s="56"/>
      <c r="RPV244" s="56"/>
      <c r="RPW244" s="56"/>
      <c r="RPX244" s="56"/>
      <c r="RPY244" s="56"/>
      <c r="RPZ244" s="56"/>
      <c r="RQA244" s="56"/>
      <c r="RQB244" s="56"/>
      <c r="RQC244" s="56"/>
      <c r="RQD244" s="56"/>
      <c r="RQE244" s="56"/>
      <c r="RQF244" s="56"/>
      <c r="RQG244" s="56"/>
      <c r="RQH244" s="56"/>
      <c r="RQI244" s="56"/>
      <c r="RQJ244" s="56"/>
      <c r="RQK244" s="56"/>
      <c r="RQL244" s="56"/>
      <c r="RQM244" s="56"/>
      <c r="RQN244" s="56"/>
      <c r="RQO244" s="56"/>
      <c r="RQP244" s="56"/>
      <c r="RQQ244" s="56"/>
      <c r="RQR244" s="56"/>
      <c r="RQS244" s="56"/>
      <c r="RQT244" s="56"/>
      <c r="RQU244" s="56"/>
      <c r="RQV244" s="56"/>
      <c r="RQW244" s="56"/>
      <c r="RQX244" s="56"/>
      <c r="RQY244" s="56"/>
      <c r="RQZ244" s="56"/>
      <c r="RRA244" s="56"/>
      <c r="RRB244" s="56"/>
      <c r="RRC244" s="56"/>
      <c r="RRD244" s="56"/>
      <c r="RRE244" s="56"/>
      <c r="RRF244" s="56"/>
      <c r="RRG244" s="56"/>
      <c r="RRH244" s="56"/>
      <c r="RRI244" s="56"/>
      <c r="RRJ244" s="56"/>
      <c r="RRK244" s="56"/>
      <c r="RRL244" s="56"/>
      <c r="RRM244" s="56"/>
      <c r="RRN244" s="56"/>
      <c r="RRO244" s="56"/>
      <c r="RRP244" s="56"/>
      <c r="RRQ244" s="56"/>
      <c r="RRR244" s="56"/>
      <c r="RRS244" s="56"/>
      <c r="RRT244" s="56"/>
      <c r="RRU244" s="56"/>
      <c r="RRV244" s="56"/>
      <c r="RRW244" s="56"/>
      <c r="RRX244" s="56"/>
      <c r="RRY244" s="56"/>
      <c r="RRZ244" s="56"/>
      <c r="RSA244" s="56"/>
      <c r="RSB244" s="56"/>
      <c r="RSC244" s="56"/>
      <c r="RSD244" s="56"/>
      <c r="RSE244" s="56"/>
      <c r="RSF244" s="56"/>
      <c r="RSG244" s="56"/>
      <c r="RSH244" s="56"/>
      <c r="RSI244" s="56"/>
      <c r="RSJ244" s="56"/>
      <c r="RSK244" s="56"/>
      <c r="RSL244" s="56"/>
      <c r="RSM244" s="56"/>
      <c r="RSN244" s="56"/>
      <c r="RSO244" s="56"/>
      <c r="RSP244" s="56"/>
      <c r="RSQ244" s="56"/>
      <c r="RSR244" s="56"/>
      <c r="RSS244" s="56"/>
      <c r="RST244" s="56"/>
      <c r="RSU244" s="56"/>
      <c r="RSV244" s="56"/>
      <c r="RSW244" s="56"/>
      <c r="RSX244" s="56"/>
      <c r="RSY244" s="56"/>
      <c r="RSZ244" s="56"/>
      <c r="RTA244" s="56"/>
      <c r="RTB244" s="56"/>
      <c r="RTC244" s="56"/>
      <c r="RTD244" s="56"/>
      <c r="RTE244" s="56"/>
      <c r="RTF244" s="56"/>
      <c r="RTG244" s="56"/>
      <c r="RTH244" s="56"/>
      <c r="RTI244" s="56"/>
      <c r="RTJ244" s="56"/>
      <c r="RTK244" s="56"/>
      <c r="RTL244" s="56"/>
      <c r="RTM244" s="56"/>
      <c r="RTN244" s="56"/>
      <c r="RTO244" s="56"/>
      <c r="RTP244" s="56"/>
      <c r="RTQ244" s="56"/>
      <c r="RTR244" s="56"/>
      <c r="RTS244" s="56"/>
      <c r="RTT244" s="56"/>
      <c r="RTU244" s="56"/>
      <c r="RTV244" s="56"/>
      <c r="RTW244" s="56"/>
      <c r="RTX244" s="56"/>
      <c r="RTY244" s="56"/>
      <c r="RTZ244" s="56"/>
      <c r="RUA244" s="56"/>
      <c r="RUB244" s="56"/>
      <c r="RUC244" s="56"/>
      <c r="RUD244" s="56"/>
      <c r="RUE244" s="56"/>
      <c r="RUF244" s="56"/>
      <c r="RUG244" s="56"/>
      <c r="RUH244" s="56"/>
      <c r="RUI244" s="56"/>
      <c r="RUJ244" s="56"/>
      <c r="RUK244" s="56"/>
      <c r="RUL244" s="56"/>
      <c r="RUM244" s="56"/>
      <c r="RUN244" s="56"/>
      <c r="RUO244" s="56"/>
      <c r="RUP244" s="56"/>
      <c r="RUQ244" s="56"/>
      <c r="RUR244" s="56"/>
      <c r="RUS244" s="56"/>
      <c r="RUT244" s="56"/>
      <c r="RUU244" s="56"/>
      <c r="RUV244" s="56"/>
      <c r="RUW244" s="56"/>
      <c r="RUX244" s="56"/>
      <c r="RUY244" s="56"/>
      <c r="RUZ244" s="56"/>
      <c r="RVA244" s="56"/>
      <c r="RVB244" s="56"/>
      <c r="RVC244" s="56"/>
      <c r="RVD244" s="56"/>
      <c r="RVE244" s="56"/>
      <c r="RVF244" s="56"/>
      <c r="RVG244" s="56"/>
      <c r="RVH244" s="56"/>
      <c r="RVI244" s="56"/>
      <c r="RVJ244" s="56"/>
      <c r="RVK244" s="56"/>
      <c r="RVL244" s="56"/>
      <c r="RVM244" s="56"/>
      <c r="RVN244" s="56"/>
      <c r="RVO244" s="56"/>
      <c r="RVP244" s="56"/>
      <c r="RVQ244" s="56"/>
      <c r="RVR244" s="56"/>
      <c r="RVS244" s="56"/>
      <c r="RVT244" s="56"/>
      <c r="RVU244" s="56"/>
      <c r="RVV244" s="56"/>
      <c r="RVW244" s="56"/>
      <c r="RVX244" s="56"/>
      <c r="RVY244" s="56"/>
      <c r="RVZ244" s="56"/>
      <c r="RWA244" s="56"/>
      <c r="RWB244" s="56"/>
      <c r="RWC244" s="56"/>
      <c r="RWD244" s="56"/>
      <c r="RWE244" s="56"/>
      <c r="RWF244" s="56"/>
      <c r="RWG244" s="56"/>
      <c r="RWH244" s="56"/>
      <c r="RWI244" s="56"/>
      <c r="RWJ244" s="56"/>
      <c r="RWK244" s="56"/>
      <c r="RWL244" s="56"/>
      <c r="RWM244" s="56"/>
      <c r="RWN244" s="56"/>
      <c r="RWO244" s="56"/>
      <c r="RWP244" s="56"/>
      <c r="RWQ244" s="56"/>
      <c r="RWR244" s="56"/>
      <c r="RWS244" s="56"/>
      <c r="RWT244" s="56"/>
      <c r="RWU244" s="56"/>
      <c r="RWV244" s="56"/>
      <c r="RWW244" s="56"/>
      <c r="RWX244" s="56"/>
      <c r="RWY244" s="56"/>
      <c r="RWZ244" s="56"/>
      <c r="RXA244" s="56"/>
      <c r="RXB244" s="56"/>
      <c r="RXC244" s="56"/>
      <c r="RXD244" s="56"/>
      <c r="RXE244" s="56"/>
      <c r="RXF244" s="56"/>
      <c r="RXG244" s="56"/>
      <c r="RXH244" s="56"/>
      <c r="RXI244" s="56"/>
      <c r="RXJ244" s="56"/>
      <c r="RXK244" s="56"/>
      <c r="RXL244" s="56"/>
      <c r="RXM244" s="56"/>
      <c r="RXN244" s="56"/>
      <c r="RXO244" s="56"/>
      <c r="RXP244" s="56"/>
      <c r="RXQ244" s="56"/>
      <c r="RXR244" s="56"/>
      <c r="RXS244" s="56"/>
      <c r="RXT244" s="56"/>
      <c r="RXU244" s="56"/>
      <c r="RXV244" s="56"/>
      <c r="RXW244" s="56"/>
      <c r="RXX244" s="56"/>
      <c r="RXY244" s="56"/>
      <c r="RXZ244" s="56"/>
      <c r="RYA244" s="56"/>
      <c r="RYB244" s="56"/>
      <c r="RYC244" s="56"/>
      <c r="RYD244" s="56"/>
      <c r="RYE244" s="56"/>
      <c r="RYF244" s="56"/>
      <c r="RYG244" s="56"/>
      <c r="RYH244" s="56"/>
      <c r="RYI244" s="56"/>
      <c r="RYJ244" s="56"/>
      <c r="RYK244" s="56"/>
      <c r="RYL244" s="56"/>
      <c r="RYM244" s="56"/>
      <c r="RYN244" s="56"/>
      <c r="RYO244" s="56"/>
      <c r="RYP244" s="56"/>
      <c r="RYQ244" s="56"/>
      <c r="RYR244" s="56"/>
      <c r="RYS244" s="56"/>
      <c r="RYT244" s="56"/>
      <c r="RYU244" s="56"/>
      <c r="RYV244" s="56"/>
      <c r="RYW244" s="56"/>
      <c r="RYX244" s="56"/>
      <c r="RYY244" s="56"/>
      <c r="RYZ244" s="56"/>
      <c r="RZA244" s="56"/>
      <c r="RZB244" s="56"/>
      <c r="RZC244" s="56"/>
      <c r="RZD244" s="56"/>
      <c r="RZE244" s="56"/>
      <c r="RZF244" s="56"/>
      <c r="RZG244" s="56"/>
      <c r="RZH244" s="56"/>
      <c r="RZI244" s="56"/>
      <c r="RZJ244" s="56"/>
      <c r="RZK244" s="56"/>
      <c r="RZL244" s="56"/>
      <c r="RZM244" s="56"/>
      <c r="RZN244" s="56"/>
      <c r="RZO244" s="56"/>
      <c r="RZP244" s="56"/>
      <c r="RZQ244" s="56"/>
      <c r="RZR244" s="56"/>
      <c r="RZS244" s="56"/>
      <c r="RZT244" s="56"/>
      <c r="RZU244" s="56"/>
      <c r="RZV244" s="56"/>
      <c r="RZW244" s="56"/>
      <c r="RZX244" s="56"/>
      <c r="RZY244" s="56"/>
      <c r="RZZ244" s="56"/>
      <c r="SAA244" s="56"/>
      <c r="SAB244" s="56"/>
      <c r="SAC244" s="56"/>
      <c r="SAD244" s="56"/>
      <c r="SAE244" s="56"/>
      <c r="SAF244" s="56"/>
      <c r="SAG244" s="56"/>
      <c r="SAH244" s="56"/>
      <c r="SAI244" s="56"/>
      <c r="SAJ244" s="56"/>
      <c r="SAK244" s="56"/>
      <c r="SAL244" s="56"/>
      <c r="SAM244" s="56"/>
      <c r="SAN244" s="56"/>
      <c r="SAO244" s="56"/>
      <c r="SAP244" s="56"/>
      <c r="SAQ244" s="56"/>
      <c r="SAR244" s="56"/>
      <c r="SAS244" s="56"/>
      <c r="SAT244" s="56"/>
      <c r="SAU244" s="56"/>
      <c r="SAV244" s="56"/>
      <c r="SAW244" s="56"/>
      <c r="SAX244" s="56"/>
      <c r="SAY244" s="56"/>
      <c r="SAZ244" s="56"/>
      <c r="SBA244" s="56"/>
      <c r="SBB244" s="56"/>
      <c r="SBC244" s="56"/>
      <c r="SBD244" s="56"/>
      <c r="SBE244" s="56"/>
      <c r="SBF244" s="56"/>
      <c r="SBG244" s="56"/>
      <c r="SBH244" s="56"/>
      <c r="SBI244" s="56"/>
      <c r="SBJ244" s="56"/>
      <c r="SBK244" s="56"/>
      <c r="SBL244" s="56"/>
      <c r="SBM244" s="56"/>
      <c r="SBN244" s="56"/>
      <c r="SBO244" s="56"/>
      <c r="SBP244" s="56"/>
      <c r="SBQ244" s="56"/>
      <c r="SBR244" s="56"/>
      <c r="SBS244" s="56"/>
      <c r="SBT244" s="56"/>
      <c r="SBU244" s="56"/>
      <c r="SBV244" s="56"/>
      <c r="SBW244" s="56"/>
      <c r="SBX244" s="56"/>
      <c r="SBY244" s="56"/>
      <c r="SBZ244" s="56"/>
      <c r="SCA244" s="56"/>
      <c r="SCB244" s="56"/>
      <c r="SCC244" s="56"/>
      <c r="SCD244" s="56"/>
      <c r="SCE244" s="56"/>
      <c r="SCF244" s="56"/>
      <c r="SCG244" s="56"/>
      <c r="SCH244" s="56"/>
      <c r="SCI244" s="56"/>
      <c r="SCJ244" s="56"/>
      <c r="SCK244" s="56"/>
      <c r="SCL244" s="56"/>
      <c r="SCM244" s="56"/>
      <c r="SCN244" s="56"/>
      <c r="SCO244" s="56"/>
      <c r="SCP244" s="56"/>
      <c r="SCQ244" s="56"/>
      <c r="SCR244" s="56"/>
      <c r="SCS244" s="56"/>
      <c r="SCT244" s="56"/>
      <c r="SCU244" s="56"/>
      <c r="SCV244" s="56"/>
      <c r="SCW244" s="56"/>
      <c r="SCX244" s="56"/>
      <c r="SCY244" s="56"/>
      <c r="SCZ244" s="56"/>
      <c r="SDA244" s="56"/>
      <c r="SDB244" s="56"/>
      <c r="SDC244" s="56"/>
      <c r="SDD244" s="56"/>
      <c r="SDE244" s="56"/>
      <c r="SDF244" s="56"/>
      <c r="SDG244" s="56"/>
      <c r="SDH244" s="56"/>
      <c r="SDI244" s="56"/>
      <c r="SDJ244" s="56"/>
      <c r="SDK244" s="56"/>
      <c r="SDL244" s="56"/>
      <c r="SDM244" s="56"/>
      <c r="SDN244" s="56"/>
      <c r="SDO244" s="56"/>
      <c r="SDP244" s="56"/>
      <c r="SDQ244" s="56"/>
      <c r="SDR244" s="56"/>
      <c r="SDS244" s="56"/>
      <c r="SDT244" s="56"/>
      <c r="SDU244" s="56"/>
      <c r="SDV244" s="56"/>
      <c r="SDW244" s="56"/>
      <c r="SDX244" s="56"/>
      <c r="SDY244" s="56"/>
      <c r="SDZ244" s="56"/>
      <c r="SEA244" s="56"/>
      <c r="SEB244" s="56"/>
      <c r="SEC244" s="56"/>
      <c r="SED244" s="56"/>
      <c r="SEE244" s="56"/>
      <c r="SEF244" s="56"/>
      <c r="SEG244" s="56"/>
      <c r="SEH244" s="56"/>
      <c r="SEI244" s="56"/>
      <c r="SEJ244" s="56"/>
      <c r="SEK244" s="56"/>
      <c r="SEL244" s="56"/>
      <c r="SEM244" s="56"/>
      <c r="SEN244" s="56"/>
      <c r="SEO244" s="56"/>
      <c r="SEP244" s="56"/>
      <c r="SEQ244" s="56"/>
      <c r="SER244" s="56"/>
      <c r="SES244" s="56"/>
      <c r="SET244" s="56"/>
      <c r="SEU244" s="56"/>
      <c r="SEV244" s="56"/>
      <c r="SEW244" s="56"/>
      <c r="SEX244" s="56"/>
      <c r="SEY244" s="56"/>
      <c r="SEZ244" s="56"/>
      <c r="SFA244" s="56"/>
      <c r="SFB244" s="56"/>
      <c r="SFC244" s="56"/>
      <c r="SFD244" s="56"/>
      <c r="SFE244" s="56"/>
      <c r="SFF244" s="56"/>
      <c r="SFG244" s="56"/>
      <c r="SFH244" s="56"/>
      <c r="SFI244" s="56"/>
      <c r="SFJ244" s="56"/>
      <c r="SFK244" s="56"/>
      <c r="SFL244" s="56"/>
      <c r="SFM244" s="56"/>
      <c r="SFN244" s="56"/>
      <c r="SFO244" s="56"/>
      <c r="SFP244" s="56"/>
      <c r="SFQ244" s="56"/>
      <c r="SFR244" s="56"/>
      <c r="SFS244" s="56"/>
      <c r="SFT244" s="56"/>
      <c r="SFU244" s="56"/>
      <c r="SFV244" s="56"/>
      <c r="SFW244" s="56"/>
      <c r="SFX244" s="56"/>
      <c r="SFY244" s="56"/>
      <c r="SFZ244" s="56"/>
      <c r="SGA244" s="56"/>
      <c r="SGB244" s="56"/>
      <c r="SGC244" s="56"/>
      <c r="SGD244" s="56"/>
      <c r="SGE244" s="56"/>
      <c r="SGF244" s="56"/>
      <c r="SGG244" s="56"/>
      <c r="SGH244" s="56"/>
      <c r="SGI244" s="56"/>
      <c r="SGJ244" s="56"/>
      <c r="SGK244" s="56"/>
      <c r="SGL244" s="56"/>
      <c r="SGM244" s="56"/>
      <c r="SGN244" s="56"/>
      <c r="SGO244" s="56"/>
      <c r="SGP244" s="56"/>
      <c r="SGQ244" s="56"/>
      <c r="SGR244" s="56"/>
      <c r="SGS244" s="56"/>
      <c r="SGT244" s="56"/>
      <c r="SGU244" s="56"/>
      <c r="SGV244" s="56"/>
      <c r="SGW244" s="56"/>
      <c r="SGX244" s="56"/>
      <c r="SGY244" s="56"/>
      <c r="SGZ244" s="56"/>
      <c r="SHA244" s="56"/>
      <c r="SHB244" s="56"/>
      <c r="SHC244" s="56"/>
      <c r="SHD244" s="56"/>
      <c r="SHE244" s="56"/>
      <c r="SHF244" s="56"/>
      <c r="SHG244" s="56"/>
      <c r="SHH244" s="56"/>
      <c r="SHI244" s="56"/>
      <c r="SHJ244" s="56"/>
      <c r="SHK244" s="56"/>
      <c r="SHL244" s="56"/>
      <c r="SHM244" s="56"/>
      <c r="SHN244" s="56"/>
      <c r="SHO244" s="56"/>
      <c r="SHP244" s="56"/>
      <c r="SHQ244" s="56"/>
      <c r="SHR244" s="56"/>
      <c r="SHS244" s="56"/>
      <c r="SHT244" s="56"/>
      <c r="SHU244" s="56"/>
      <c r="SHV244" s="56"/>
      <c r="SHW244" s="56"/>
      <c r="SHX244" s="56"/>
      <c r="SHY244" s="56"/>
      <c r="SHZ244" s="56"/>
      <c r="SIA244" s="56"/>
      <c r="SIB244" s="56"/>
      <c r="SIC244" s="56"/>
      <c r="SID244" s="56"/>
      <c r="SIE244" s="56"/>
      <c r="SIF244" s="56"/>
      <c r="SIG244" s="56"/>
      <c r="SIH244" s="56"/>
      <c r="SII244" s="56"/>
      <c r="SIJ244" s="56"/>
      <c r="SIK244" s="56"/>
      <c r="SIL244" s="56"/>
      <c r="SIM244" s="56"/>
      <c r="SIN244" s="56"/>
      <c r="SIO244" s="56"/>
      <c r="SIP244" s="56"/>
      <c r="SIQ244" s="56"/>
      <c r="SIR244" s="56"/>
      <c r="SIS244" s="56"/>
      <c r="SIT244" s="56"/>
      <c r="SIU244" s="56"/>
      <c r="SIV244" s="56"/>
      <c r="SIW244" s="56"/>
      <c r="SIX244" s="56"/>
      <c r="SIY244" s="56"/>
      <c r="SIZ244" s="56"/>
      <c r="SJA244" s="56"/>
      <c r="SJB244" s="56"/>
      <c r="SJC244" s="56"/>
      <c r="SJD244" s="56"/>
      <c r="SJE244" s="56"/>
      <c r="SJF244" s="56"/>
      <c r="SJG244" s="56"/>
      <c r="SJH244" s="56"/>
      <c r="SJI244" s="56"/>
      <c r="SJJ244" s="56"/>
      <c r="SJK244" s="56"/>
      <c r="SJL244" s="56"/>
      <c r="SJM244" s="56"/>
      <c r="SJN244" s="56"/>
      <c r="SJO244" s="56"/>
      <c r="SJP244" s="56"/>
      <c r="SJQ244" s="56"/>
      <c r="SJR244" s="56"/>
      <c r="SJS244" s="56"/>
      <c r="SJT244" s="56"/>
      <c r="SJU244" s="56"/>
      <c r="SJV244" s="56"/>
      <c r="SJW244" s="56"/>
      <c r="SJX244" s="56"/>
      <c r="SJY244" s="56"/>
      <c r="SJZ244" s="56"/>
      <c r="SKA244" s="56"/>
      <c r="SKB244" s="56"/>
      <c r="SKC244" s="56"/>
      <c r="SKD244" s="56"/>
      <c r="SKE244" s="56"/>
      <c r="SKF244" s="56"/>
      <c r="SKG244" s="56"/>
      <c r="SKH244" s="56"/>
      <c r="SKI244" s="56"/>
      <c r="SKJ244" s="56"/>
      <c r="SKK244" s="56"/>
      <c r="SKL244" s="56"/>
      <c r="SKM244" s="56"/>
      <c r="SKN244" s="56"/>
      <c r="SKO244" s="56"/>
      <c r="SKP244" s="56"/>
      <c r="SKQ244" s="56"/>
      <c r="SKR244" s="56"/>
      <c r="SKS244" s="56"/>
      <c r="SKT244" s="56"/>
      <c r="SKU244" s="56"/>
      <c r="SKV244" s="56"/>
      <c r="SKW244" s="56"/>
      <c r="SKX244" s="56"/>
      <c r="SKY244" s="56"/>
      <c r="SKZ244" s="56"/>
      <c r="SLA244" s="56"/>
      <c r="SLB244" s="56"/>
      <c r="SLC244" s="56"/>
      <c r="SLD244" s="56"/>
      <c r="SLE244" s="56"/>
      <c r="SLF244" s="56"/>
      <c r="SLG244" s="56"/>
      <c r="SLH244" s="56"/>
      <c r="SLI244" s="56"/>
      <c r="SLJ244" s="56"/>
      <c r="SLK244" s="56"/>
      <c r="SLL244" s="56"/>
      <c r="SLM244" s="56"/>
      <c r="SLN244" s="56"/>
      <c r="SLO244" s="56"/>
      <c r="SLP244" s="56"/>
      <c r="SLQ244" s="56"/>
      <c r="SLR244" s="56"/>
      <c r="SLS244" s="56"/>
      <c r="SLT244" s="56"/>
      <c r="SLU244" s="56"/>
      <c r="SLV244" s="56"/>
      <c r="SLW244" s="56"/>
      <c r="SLX244" s="56"/>
      <c r="SLY244" s="56"/>
      <c r="SLZ244" s="56"/>
      <c r="SMA244" s="56"/>
      <c r="SMB244" s="56"/>
      <c r="SMC244" s="56"/>
      <c r="SMD244" s="56"/>
      <c r="SME244" s="56"/>
      <c r="SMF244" s="56"/>
      <c r="SMG244" s="56"/>
      <c r="SMH244" s="56"/>
      <c r="SMI244" s="56"/>
      <c r="SMJ244" s="56"/>
      <c r="SMK244" s="56"/>
      <c r="SML244" s="56"/>
      <c r="SMM244" s="56"/>
      <c r="SMN244" s="56"/>
      <c r="SMO244" s="56"/>
      <c r="SMP244" s="56"/>
      <c r="SMQ244" s="56"/>
      <c r="SMR244" s="56"/>
      <c r="SMS244" s="56"/>
      <c r="SMT244" s="56"/>
      <c r="SMU244" s="56"/>
      <c r="SMV244" s="56"/>
      <c r="SMW244" s="56"/>
      <c r="SMX244" s="56"/>
      <c r="SMY244" s="56"/>
      <c r="SMZ244" s="56"/>
      <c r="SNA244" s="56"/>
      <c r="SNB244" s="56"/>
      <c r="SNC244" s="56"/>
      <c r="SND244" s="56"/>
      <c r="SNE244" s="56"/>
      <c r="SNF244" s="56"/>
      <c r="SNG244" s="56"/>
      <c r="SNH244" s="56"/>
      <c r="SNI244" s="56"/>
      <c r="SNJ244" s="56"/>
      <c r="SNK244" s="56"/>
      <c r="SNL244" s="56"/>
      <c r="SNM244" s="56"/>
      <c r="SNN244" s="56"/>
      <c r="SNO244" s="56"/>
      <c r="SNP244" s="56"/>
      <c r="SNQ244" s="56"/>
      <c r="SNR244" s="56"/>
      <c r="SNS244" s="56"/>
      <c r="SNT244" s="56"/>
      <c r="SNU244" s="56"/>
      <c r="SNV244" s="56"/>
      <c r="SNW244" s="56"/>
      <c r="SNX244" s="56"/>
      <c r="SNY244" s="56"/>
      <c r="SNZ244" s="56"/>
      <c r="SOA244" s="56"/>
      <c r="SOB244" s="56"/>
      <c r="SOC244" s="56"/>
      <c r="SOD244" s="56"/>
      <c r="SOE244" s="56"/>
      <c r="SOF244" s="56"/>
      <c r="SOG244" s="56"/>
      <c r="SOH244" s="56"/>
      <c r="SOI244" s="56"/>
      <c r="SOJ244" s="56"/>
      <c r="SOK244" s="56"/>
      <c r="SOL244" s="56"/>
      <c r="SOM244" s="56"/>
      <c r="SON244" s="56"/>
      <c r="SOO244" s="56"/>
      <c r="SOP244" s="56"/>
      <c r="SOQ244" s="56"/>
      <c r="SOR244" s="56"/>
      <c r="SOS244" s="56"/>
      <c r="SOT244" s="56"/>
      <c r="SOU244" s="56"/>
      <c r="SOV244" s="56"/>
      <c r="SOW244" s="56"/>
      <c r="SOX244" s="56"/>
      <c r="SOY244" s="56"/>
      <c r="SOZ244" s="56"/>
      <c r="SPA244" s="56"/>
      <c r="SPB244" s="56"/>
      <c r="SPC244" s="56"/>
      <c r="SPD244" s="56"/>
      <c r="SPE244" s="56"/>
      <c r="SPF244" s="56"/>
      <c r="SPG244" s="56"/>
      <c r="SPH244" s="56"/>
      <c r="SPI244" s="56"/>
      <c r="SPJ244" s="56"/>
      <c r="SPK244" s="56"/>
      <c r="SPL244" s="56"/>
      <c r="SPM244" s="56"/>
      <c r="SPN244" s="56"/>
      <c r="SPO244" s="56"/>
      <c r="SPP244" s="56"/>
      <c r="SPQ244" s="56"/>
      <c r="SPR244" s="56"/>
      <c r="SPS244" s="56"/>
      <c r="SPT244" s="56"/>
      <c r="SPU244" s="56"/>
      <c r="SPV244" s="56"/>
      <c r="SPW244" s="56"/>
      <c r="SPX244" s="56"/>
      <c r="SPY244" s="56"/>
      <c r="SPZ244" s="56"/>
      <c r="SQA244" s="56"/>
      <c r="SQB244" s="56"/>
      <c r="SQC244" s="56"/>
      <c r="SQD244" s="56"/>
      <c r="SQE244" s="56"/>
      <c r="SQF244" s="56"/>
      <c r="SQG244" s="56"/>
      <c r="SQH244" s="56"/>
      <c r="SQI244" s="56"/>
      <c r="SQJ244" s="56"/>
      <c r="SQK244" s="56"/>
      <c r="SQL244" s="56"/>
      <c r="SQM244" s="56"/>
      <c r="SQN244" s="56"/>
      <c r="SQO244" s="56"/>
      <c r="SQP244" s="56"/>
      <c r="SQQ244" s="56"/>
      <c r="SQR244" s="56"/>
      <c r="SQS244" s="56"/>
      <c r="SQT244" s="56"/>
      <c r="SQU244" s="56"/>
      <c r="SQV244" s="56"/>
      <c r="SQW244" s="56"/>
      <c r="SQX244" s="56"/>
      <c r="SQY244" s="56"/>
      <c r="SQZ244" s="56"/>
      <c r="SRA244" s="56"/>
      <c r="SRB244" s="56"/>
      <c r="SRC244" s="56"/>
      <c r="SRD244" s="56"/>
      <c r="SRE244" s="56"/>
      <c r="SRF244" s="56"/>
      <c r="SRG244" s="56"/>
      <c r="SRH244" s="56"/>
      <c r="SRI244" s="56"/>
      <c r="SRJ244" s="56"/>
      <c r="SRK244" s="56"/>
      <c r="SRL244" s="56"/>
      <c r="SRM244" s="56"/>
      <c r="SRN244" s="56"/>
      <c r="SRO244" s="56"/>
      <c r="SRP244" s="56"/>
      <c r="SRQ244" s="56"/>
      <c r="SRR244" s="56"/>
      <c r="SRS244" s="56"/>
      <c r="SRT244" s="56"/>
      <c r="SRU244" s="56"/>
      <c r="SRV244" s="56"/>
      <c r="SRW244" s="56"/>
      <c r="SRX244" s="56"/>
      <c r="SRY244" s="56"/>
      <c r="SRZ244" s="56"/>
      <c r="SSA244" s="56"/>
      <c r="SSB244" s="56"/>
      <c r="SSC244" s="56"/>
      <c r="SSD244" s="56"/>
      <c r="SSE244" s="56"/>
      <c r="SSF244" s="56"/>
      <c r="SSG244" s="56"/>
      <c r="SSH244" s="56"/>
      <c r="SSI244" s="56"/>
      <c r="SSJ244" s="56"/>
      <c r="SSK244" s="56"/>
      <c r="SSL244" s="56"/>
      <c r="SSM244" s="56"/>
      <c r="SSN244" s="56"/>
      <c r="SSO244" s="56"/>
      <c r="SSP244" s="56"/>
      <c r="SSQ244" s="56"/>
      <c r="SSR244" s="56"/>
      <c r="SSS244" s="56"/>
      <c r="SST244" s="56"/>
      <c r="SSU244" s="56"/>
      <c r="SSV244" s="56"/>
      <c r="SSW244" s="56"/>
      <c r="SSX244" s="56"/>
      <c r="SSY244" s="56"/>
      <c r="SSZ244" s="56"/>
      <c r="STA244" s="56"/>
      <c r="STB244" s="56"/>
      <c r="STC244" s="56"/>
      <c r="STD244" s="56"/>
      <c r="STE244" s="56"/>
      <c r="STF244" s="56"/>
      <c r="STG244" s="56"/>
      <c r="STH244" s="56"/>
      <c r="STI244" s="56"/>
      <c r="STJ244" s="56"/>
      <c r="STK244" s="56"/>
      <c r="STL244" s="56"/>
      <c r="STM244" s="56"/>
      <c r="STN244" s="56"/>
      <c r="STO244" s="56"/>
      <c r="STP244" s="56"/>
      <c r="STQ244" s="56"/>
      <c r="STR244" s="56"/>
      <c r="STS244" s="56"/>
      <c r="STT244" s="56"/>
      <c r="STU244" s="56"/>
      <c r="STV244" s="56"/>
      <c r="STW244" s="56"/>
      <c r="STX244" s="56"/>
      <c r="STY244" s="56"/>
      <c r="STZ244" s="56"/>
      <c r="SUA244" s="56"/>
      <c r="SUB244" s="56"/>
      <c r="SUC244" s="56"/>
      <c r="SUD244" s="56"/>
      <c r="SUE244" s="56"/>
      <c r="SUF244" s="56"/>
      <c r="SUG244" s="56"/>
      <c r="SUH244" s="56"/>
      <c r="SUI244" s="56"/>
      <c r="SUJ244" s="56"/>
      <c r="SUK244" s="56"/>
      <c r="SUL244" s="56"/>
      <c r="SUM244" s="56"/>
      <c r="SUN244" s="56"/>
      <c r="SUO244" s="56"/>
      <c r="SUP244" s="56"/>
      <c r="SUQ244" s="56"/>
      <c r="SUR244" s="56"/>
      <c r="SUS244" s="56"/>
      <c r="SUT244" s="56"/>
      <c r="SUU244" s="56"/>
      <c r="SUV244" s="56"/>
      <c r="SUW244" s="56"/>
      <c r="SUX244" s="56"/>
      <c r="SUY244" s="56"/>
      <c r="SUZ244" s="56"/>
      <c r="SVA244" s="56"/>
      <c r="SVB244" s="56"/>
      <c r="SVC244" s="56"/>
      <c r="SVD244" s="56"/>
      <c r="SVE244" s="56"/>
      <c r="SVF244" s="56"/>
      <c r="SVG244" s="56"/>
      <c r="SVH244" s="56"/>
      <c r="SVI244" s="56"/>
      <c r="SVJ244" s="56"/>
      <c r="SVK244" s="56"/>
      <c r="SVL244" s="56"/>
      <c r="SVM244" s="56"/>
      <c r="SVN244" s="56"/>
      <c r="SVO244" s="56"/>
      <c r="SVP244" s="56"/>
      <c r="SVQ244" s="56"/>
      <c r="SVR244" s="56"/>
      <c r="SVS244" s="56"/>
      <c r="SVT244" s="56"/>
      <c r="SVU244" s="56"/>
      <c r="SVV244" s="56"/>
      <c r="SVW244" s="56"/>
      <c r="SVX244" s="56"/>
      <c r="SVY244" s="56"/>
      <c r="SVZ244" s="56"/>
      <c r="SWA244" s="56"/>
      <c r="SWB244" s="56"/>
      <c r="SWC244" s="56"/>
      <c r="SWD244" s="56"/>
      <c r="SWE244" s="56"/>
      <c r="SWF244" s="56"/>
      <c r="SWG244" s="56"/>
      <c r="SWH244" s="56"/>
      <c r="SWI244" s="56"/>
      <c r="SWJ244" s="56"/>
      <c r="SWK244" s="56"/>
      <c r="SWL244" s="56"/>
      <c r="SWM244" s="56"/>
      <c r="SWN244" s="56"/>
      <c r="SWO244" s="56"/>
      <c r="SWP244" s="56"/>
      <c r="SWQ244" s="56"/>
      <c r="SWR244" s="56"/>
      <c r="SWS244" s="56"/>
      <c r="SWT244" s="56"/>
      <c r="SWU244" s="56"/>
      <c r="SWV244" s="56"/>
      <c r="SWW244" s="56"/>
      <c r="SWX244" s="56"/>
      <c r="SWY244" s="56"/>
      <c r="SWZ244" s="56"/>
      <c r="SXA244" s="56"/>
      <c r="SXB244" s="56"/>
      <c r="SXC244" s="56"/>
      <c r="SXD244" s="56"/>
      <c r="SXE244" s="56"/>
      <c r="SXF244" s="56"/>
      <c r="SXG244" s="56"/>
      <c r="SXH244" s="56"/>
      <c r="SXI244" s="56"/>
      <c r="SXJ244" s="56"/>
      <c r="SXK244" s="56"/>
      <c r="SXL244" s="56"/>
      <c r="SXM244" s="56"/>
      <c r="SXN244" s="56"/>
      <c r="SXO244" s="56"/>
      <c r="SXP244" s="56"/>
      <c r="SXQ244" s="56"/>
      <c r="SXR244" s="56"/>
      <c r="SXS244" s="56"/>
      <c r="SXT244" s="56"/>
      <c r="SXU244" s="56"/>
      <c r="SXV244" s="56"/>
      <c r="SXW244" s="56"/>
      <c r="SXX244" s="56"/>
      <c r="SXY244" s="56"/>
      <c r="SXZ244" s="56"/>
      <c r="SYA244" s="56"/>
      <c r="SYB244" s="56"/>
      <c r="SYC244" s="56"/>
      <c r="SYD244" s="56"/>
      <c r="SYE244" s="56"/>
      <c r="SYF244" s="56"/>
      <c r="SYG244" s="56"/>
      <c r="SYH244" s="56"/>
      <c r="SYI244" s="56"/>
      <c r="SYJ244" s="56"/>
      <c r="SYK244" s="56"/>
      <c r="SYL244" s="56"/>
      <c r="SYM244" s="56"/>
      <c r="SYN244" s="56"/>
      <c r="SYO244" s="56"/>
      <c r="SYP244" s="56"/>
      <c r="SYQ244" s="56"/>
      <c r="SYR244" s="56"/>
      <c r="SYS244" s="56"/>
      <c r="SYT244" s="56"/>
      <c r="SYU244" s="56"/>
      <c r="SYV244" s="56"/>
      <c r="SYW244" s="56"/>
      <c r="SYX244" s="56"/>
      <c r="SYY244" s="56"/>
      <c r="SYZ244" s="56"/>
      <c r="SZA244" s="56"/>
      <c r="SZB244" s="56"/>
      <c r="SZC244" s="56"/>
      <c r="SZD244" s="56"/>
      <c r="SZE244" s="56"/>
      <c r="SZF244" s="56"/>
      <c r="SZG244" s="56"/>
      <c r="SZH244" s="56"/>
      <c r="SZI244" s="56"/>
      <c r="SZJ244" s="56"/>
      <c r="SZK244" s="56"/>
      <c r="SZL244" s="56"/>
      <c r="SZM244" s="56"/>
      <c r="SZN244" s="56"/>
      <c r="SZO244" s="56"/>
      <c r="SZP244" s="56"/>
      <c r="SZQ244" s="56"/>
      <c r="SZR244" s="56"/>
      <c r="SZS244" s="56"/>
      <c r="SZT244" s="56"/>
      <c r="SZU244" s="56"/>
      <c r="SZV244" s="56"/>
      <c r="SZW244" s="56"/>
      <c r="SZX244" s="56"/>
      <c r="SZY244" s="56"/>
      <c r="SZZ244" s="56"/>
      <c r="TAA244" s="56"/>
      <c r="TAB244" s="56"/>
      <c r="TAC244" s="56"/>
      <c r="TAD244" s="56"/>
      <c r="TAE244" s="56"/>
      <c r="TAF244" s="56"/>
      <c r="TAG244" s="56"/>
      <c r="TAH244" s="56"/>
      <c r="TAI244" s="56"/>
      <c r="TAJ244" s="56"/>
      <c r="TAK244" s="56"/>
      <c r="TAL244" s="56"/>
      <c r="TAM244" s="56"/>
      <c r="TAN244" s="56"/>
      <c r="TAO244" s="56"/>
      <c r="TAP244" s="56"/>
      <c r="TAQ244" s="56"/>
      <c r="TAR244" s="56"/>
      <c r="TAS244" s="56"/>
      <c r="TAT244" s="56"/>
      <c r="TAU244" s="56"/>
      <c r="TAV244" s="56"/>
      <c r="TAW244" s="56"/>
      <c r="TAX244" s="56"/>
      <c r="TAY244" s="56"/>
      <c r="TAZ244" s="56"/>
      <c r="TBA244" s="56"/>
      <c r="TBB244" s="56"/>
      <c r="TBC244" s="56"/>
      <c r="TBD244" s="56"/>
      <c r="TBE244" s="56"/>
      <c r="TBF244" s="56"/>
      <c r="TBG244" s="56"/>
      <c r="TBH244" s="56"/>
      <c r="TBI244" s="56"/>
      <c r="TBJ244" s="56"/>
      <c r="TBK244" s="56"/>
      <c r="TBL244" s="56"/>
      <c r="TBM244" s="56"/>
      <c r="TBN244" s="56"/>
      <c r="TBO244" s="56"/>
      <c r="TBP244" s="56"/>
      <c r="TBQ244" s="56"/>
      <c r="TBR244" s="56"/>
      <c r="TBS244" s="56"/>
      <c r="TBT244" s="56"/>
      <c r="TBU244" s="56"/>
      <c r="TBV244" s="56"/>
      <c r="TBW244" s="56"/>
      <c r="TBX244" s="56"/>
      <c r="TBY244" s="56"/>
      <c r="TBZ244" s="56"/>
      <c r="TCA244" s="56"/>
      <c r="TCB244" s="56"/>
      <c r="TCC244" s="56"/>
      <c r="TCD244" s="56"/>
      <c r="TCE244" s="56"/>
      <c r="TCF244" s="56"/>
      <c r="TCG244" s="56"/>
      <c r="TCH244" s="56"/>
      <c r="TCI244" s="56"/>
      <c r="TCJ244" s="56"/>
      <c r="TCK244" s="56"/>
      <c r="TCL244" s="56"/>
      <c r="TCM244" s="56"/>
      <c r="TCN244" s="56"/>
      <c r="TCO244" s="56"/>
      <c r="TCP244" s="56"/>
      <c r="TCQ244" s="56"/>
      <c r="TCR244" s="56"/>
      <c r="TCS244" s="56"/>
      <c r="TCT244" s="56"/>
      <c r="TCU244" s="56"/>
      <c r="TCV244" s="56"/>
      <c r="TCW244" s="56"/>
      <c r="TCX244" s="56"/>
      <c r="TCY244" s="56"/>
      <c r="TCZ244" s="56"/>
      <c r="TDA244" s="56"/>
      <c r="TDB244" s="56"/>
      <c r="TDC244" s="56"/>
      <c r="TDD244" s="56"/>
      <c r="TDE244" s="56"/>
      <c r="TDF244" s="56"/>
      <c r="TDG244" s="56"/>
      <c r="TDH244" s="56"/>
      <c r="TDI244" s="56"/>
      <c r="TDJ244" s="56"/>
      <c r="TDK244" s="56"/>
      <c r="TDL244" s="56"/>
      <c r="TDM244" s="56"/>
      <c r="TDN244" s="56"/>
      <c r="TDO244" s="56"/>
      <c r="TDP244" s="56"/>
      <c r="TDQ244" s="56"/>
      <c r="TDR244" s="56"/>
      <c r="TDS244" s="56"/>
      <c r="TDT244" s="56"/>
      <c r="TDU244" s="56"/>
      <c r="TDV244" s="56"/>
      <c r="TDW244" s="56"/>
      <c r="TDX244" s="56"/>
      <c r="TDY244" s="56"/>
      <c r="TDZ244" s="56"/>
      <c r="TEA244" s="56"/>
      <c r="TEB244" s="56"/>
      <c r="TEC244" s="56"/>
      <c r="TED244" s="56"/>
      <c r="TEE244" s="56"/>
      <c r="TEF244" s="56"/>
      <c r="TEG244" s="56"/>
      <c r="TEH244" s="56"/>
      <c r="TEI244" s="56"/>
      <c r="TEJ244" s="56"/>
      <c r="TEK244" s="56"/>
      <c r="TEL244" s="56"/>
      <c r="TEM244" s="56"/>
      <c r="TEN244" s="56"/>
      <c r="TEO244" s="56"/>
      <c r="TEP244" s="56"/>
      <c r="TEQ244" s="56"/>
      <c r="TER244" s="56"/>
      <c r="TES244" s="56"/>
      <c r="TET244" s="56"/>
      <c r="TEU244" s="56"/>
      <c r="TEV244" s="56"/>
      <c r="TEW244" s="56"/>
      <c r="TEX244" s="56"/>
      <c r="TEY244" s="56"/>
      <c r="TEZ244" s="56"/>
      <c r="TFA244" s="56"/>
      <c r="TFB244" s="56"/>
      <c r="TFC244" s="56"/>
      <c r="TFD244" s="56"/>
      <c r="TFE244" s="56"/>
      <c r="TFF244" s="56"/>
      <c r="TFG244" s="56"/>
      <c r="TFH244" s="56"/>
      <c r="TFI244" s="56"/>
      <c r="TFJ244" s="56"/>
      <c r="TFK244" s="56"/>
      <c r="TFL244" s="56"/>
      <c r="TFM244" s="56"/>
      <c r="TFN244" s="56"/>
      <c r="TFO244" s="56"/>
      <c r="TFP244" s="56"/>
      <c r="TFQ244" s="56"/>
      <c r="TFR244" s="56"/>
      <c r="TFS244" s="56"/>
      <c r="TFT244" s="56"/>
      <c r="TFU244" s="56"/>
      <c r="TFV244" s="56"/>
      <c r="TFW244" s="56"/>
      <c r="TFX244" s="56"/>
      <c r="TFY244" s="56"/>
      <c r="TFZ244" s="56"/>
      <c r="TGA244" s="56"/>
      <c r="TGB244" s="56"/>
      <c r="TGC244" s="56"/>
      <c r="TGD244" s="56"/>
      <c r="TGE244" s="56"/>
      <c r="TGF244" s="56"/>
      <c r="TGG244" s="56"/>
      <c r="TGH244" s="56"/>
      <c r="TGI244" s="56"/>
      <c r="TGJ244" s="56"/>
      <c r="TGK244" s="56"/>
      <c r="TGL244" s="56"/>
      <c r="TGM244" s="56"/>
      <c r="TGN244" s="56"/>
      <c r="TGO244" s="56"/>
      <c r="TGP244" s="56"/>
      <c r="TGQ244" s="56"/>
      <c r="TGR244" s="56"/>
      <c r="TGS244" s="56"/>
      <c r="TGT244" s="56"/>
      <c r="TGU244" s="56"/>
      <c r="TGV244" s="56"/>
      <c r="TGW244" s="56"/>
      <c r="TGX244" s="56"/>
      <c r="TGY244" s="56"/>
      <c r="TGZ244" s="56"/>
      <c r="THA244" s="56"/>
      <c r="THB244" s="56"/>
      <c r="THC244" s="56"/>
      <c r="THD244" s="56"/>
      <c r="THE244" s="56"/>
      <c r="THF244" s="56"/>
      <c r="THG244" s="56"/>
      <c r="THH244" s="56"/>
      <c r="THI244" s="56"/>
      <c r="THJ244" s="56"/>
      <c r="THK244" s="56"/>
      <c r="THL244" s="56"/>
      <c r="THM244" s="56"/>
      <c r="THN244" s="56"/>
      <c r="THO244" s="56"/>
      <c r="THP244" s="56"/>
      <c r="THQ244" s="56"/>
      <c r="THR244" s="56"/>
      <c r="THS244" s="56"/>
      <c r="THT244" s="56"/>
      <c r="THU244" s="56"/>
      <c r="THV244" s="56"/>
      <c r="THW244" s="56"/>
      <c r="THX244" s="56"/>
      <c r="THY244" s="56"/>
      <c r="THZ244" s="56"/>
      <c r="TIA244" s="56"/>
      <c r="TIB244" s="56"/>
      <c r="TIC244" s="56"/>
      <c r="TID244" s="56"/>
      <c r="TIE244" s="56"/>
      <c r="TIF244" s="56"/>
      <c r="TIG244" s="56"/>
      <c r="TIH244" s="56"/>
      <c r="TII244" s="56"/>
      <c r="TIJ244" s="56"/>
      <c r="TIK244" s="56"/>
      <c r="TIL244" s="56"/>
      <c r="TIM244" s="56"/>
      <c r="TIN244" s="56"/>
      <c r="TIO244" s="56"/>
      <c r="TIP244" s="56"/>
      <c r="TIQ244" s="56"/>
      <c r="TIR244" s="56"/>
      <c r="TIS244" s="56"/>
      <c r="TIT244" s="56"/>
      <c r="TIU244" s="56"/>
      <c r="TIV244" s="56"/>
      <c r="TIW244" s="56"/>
      <c r="TIX244" s="56"/>
      <c r="TIY244" s="56"/>
      <c r="TIZ244" s="56"/>
      <c r="TJA244" s="56"/>
      <c r="TJB244" s="56"/>
      <c r="TJC244" s="56"/>
      <c r="TJD244" s="56"/>
      <c r="TJE244" s="56"/>
      <c r="TJF244" s="56"/>
      <c r="TJG244" s="56"/>
      <c r="TJH244" s="56"/>
      <c r="TJI244" s="56"/>
      <c r="TJJ244" s="56"/>
      <c r="TJK244" s="56"/>
      <c r="TJL244" s="56"/>
      <c r="TJM244" s="56"/>
      <c r="TJN244" s="56"/>
      <c r="TJO244" s="56"/>
      <c r="TJP244" s="56"/>
      <c r="TJQ244" s="56"/>
      <c r="TJR244" s="56"/>
      <c r="TJS244" s="56"/>
      <c r="TJT244" s="56"/>
      <c r="TJU244" s="56"/>
      <c r="TJV244" s="56"/>
      <c r="TJW244" s="56"/>
      <c r="TJX244" s="56"/>
      <c r="TJY244" s="56"/>
      <c r="TJZ244" s="56"/>
      <c r="TKA244" s="56"/>
      <c r="TKB244" s="56"/>
      <c r="TKC244" s="56"/>
      <c r="TKD244" s="56"/>
      <c r="TKE244" s="56"/>
      <c r="TKF244" s="56"/>
      <c r="TKG244" s="56"/>
      <c r="TKH244" s="56"/>
      <c r="TKI244" s="56"/>
      <c r="TKJ244" s="56"/>
      <c r="TKK244" s="56"/>
      <c r="TKL244" s="56"/>
      <c r="TKM244" s="56"/>
      <c r="TKN244" s="56"/>
      <c r="TKO244" s="56"/>
      <c r="TKP244" s="56"/>
      <c r="TKQ244" s="56"/>
      <c r="TKR244" s="56"/>
      <c r="TKS244" s="56"/>
      <c r="TKT244" s="56"/>
      <c r="TKU244" s="56"/>
      <c r="TKV244" s="56"/>
      <c r="TKW244" s="56"/>
      <c r="TKX244" s="56"/>
      <c r="TKY244" s="56"/>
      <c r="TKZ244" s="56"/>
      <c r="TLA244" s="56"/>
      <c r="TLB244" s="56"/>
      <c r="TLC244" s="56"/>
      <c r="TLD244" s="56"/>
      <c r="TLE244" s="56"/>
      <c r="TLF244" s="56"/>
      <c r="TLG244" s="56"/>
      <c r="TLH244" s="56"/>
      <c r="TLI244" s="56"/>
      <c r="TLJ244" s="56"/>
      <c r="TLK244" s="56"/>
      <c r="TLL244" s="56"/>
      <c r="TLM244" s="56"/>
      <c r="TLN244" s="56"/>
      <c r="TLO244" s="56"/>
      <c r="TLP244" s="56"/>
      <c r="TLQ244" s="56"/>
      <c r="TLR244" s="56"/>
      <c r="TLS244" s="56"/>
      <c r="TLT244" s="56"/>
      <c r="TLU244" s="56"/>
      <c r="TLV244" s="56"/>
      <c r="TLW244" s="56"/>
      <c r="TLX244" s="56"/>
      <c r="TLY244" s="56"/>
      <c r="TLZ244" s="56"/>
      <c r="TMA244" s="56"/>
      <c r="TMB244" s="56"/>
      <c r="TMC244" s="56"/>
      <c r="TMD244" s="56"/>
      <c r="TME244" s="56"/>
      <c r="TMF244" s="56"/>
      <c r="TMG244" s="56"/>
      <c r="TMH244" s="56"/>
      <c r="TMI244" s="56"/>
      <c r="TMJ244" s="56"/>
      <c r="TMK244" s="56"/>
      <c r="TML244" s="56"/>
      <c r="TMM244" s="56"/>
      <c r="TMN244" s="56"/>
      <c r="TMO244" s="56"/>
      <c r="TMP244" s="56"/>
      <c r="TMQ244" s="56"/>
      <c r="TMR244" s="56"/>
      <c r="TMS244" s="56"/>
      <c r="TMT244" s="56"/>
      <c r="TMU244" s="56"/>
      <c r="TMV244" s="56"/>
      <c r="TMW244" s="56"/>
      <c r="TMX244" s="56"/>
      <c r="TMY244" s="56"/>
      <c r="TMZ244" s="56"/>
      <c r="TNA244" s="56"/>
      <c r="TNB244" s="56"/>
      <c r="TNC244" s="56"/>
      <c r="TND244" s="56"/>
      <c r="TNE244" s="56"/>
      <c r="TNF244" s="56"/>
      <c r="TNG244" s="56"/>
      <c r="TNH244" s="56"/>
      <c r="TNI244" s="56"/>
      <c r="TNJ244" s="56"/>
      <c r="TNK244" s="56"/>
      <c r="TNL244" s="56"/>
      <c r="TNM244" s="56"/>
      <c r="TNN244" s="56"/>
      <c r="TNO244" s="56"/>
      <c r="TNP244" s="56"/>
      <c r="TNQ244" s="56"/>
      <c r="TNR244" s="56"/>
      <c r="TNS244" s="56"/>
      <c r="TNT244" s="56"/>
      <c r="TNU244" s="56"/>
      <c r="TNV244" s="56"/>
      <c r="TNW244" s="56"/>
      <c r="TNX244" s="56"/>
      <c r="TNY244" s="56"/>
      <c r="TNZ244" s="56"/>
      <c r="TOA244" s="56"/>
      <c r="TOB244" s="56"/>
      <c r="TOC244" s="56"/>
      <c r="TOD244" s="56"/>
      <c r="TOE244" s="56"/>
      <c r="TOF244" s="56"/>
      <c r="TOG244" s="56"/>
      <c r="TOH244" s="56"/>
      <c r="TOI244" s="56"/>
      <c r="TOJ244" s="56"/>
      <c r="TOK244" s="56"/>
      <c r="TOL244" s="56"/>
      <c r="TOM244" s="56"/>
      <c r="TON244" s="56"/>
      <c r="TOO244" s="56"/>
      <c r="TOP244" s="56"/>
      <c r="TOQ244" s="56"/>
      <c r="TOR244" s="56"/>
      <c r="TOS244" s="56"/>
      <c r="TOT244" s="56"/>
      <c r="TOU244" s="56"/>
      <c r="TOV244" s="56"/>
      <c r="TOW244" s="56"/>
      <c r="TOX244" s="56"/>
      <c r="TOY244" s="56"/>
      <c r="TOZ244" s="56"/>
      <c r="TPA244" s="56"/>
      <c r="TPB244" s="56"/>
      <c r="TPC244" s="56"/>
      <c r="TPD244" s="56"/>
      <c r="TPE244" s="56"/>
      <c r="TPF244" s="56"/>
      <c r="TPG244" s="56"/>
      <c r="TPH244" s="56"/>
      <c r="TPI244" s="56"/>
      <c r="TPJ244" s="56"/>
      <c r="TPK244" s="56"/>
      <c r="TPL244" s="56"/>
      <c r="TPM244" s="56"/>
      <c r="TPN244" s="56"/>
      <c r="TPO244" s="56"/>
      <c r="TPP244" s="56"/>
      <c r="TPQ244" s="56"/>
      <c r="TPR244" s="56"/>
      <c r="TPS244" s="56"/>
      <c r="TPT244" s="56"/>
      <c r="TPU244" s="56"/>
      <c r="TPV244" s="56"/>
      <c r="TPW244" s="56"/>
      <c r="TPX244" s="56"/>
      <c r="TPY244" s="56"/>
      <c r="TPZ244" s="56"/>
      <c r="TQA244" s="56"/>
      <c r="TQB244" s="56"/>
      <c r="TQC244" s="56"/>
      <c r="TQD244" s="56"/>
      <c r="TQE244" s="56"/>
      <c r="TQF244" s="56"/>
      <c r="TQG244" s="56"/>
      <c r="TQH244" s="56"/>
      <c r="TQI244" s="56"/>
      <c r="TQJ244" s="56"/>
      <c r="TQK244" s="56"/>
      <c r="TQL244" s="56"/>
      <c r="TQM244" s="56"/>
      <c r="TQN244" s="56"/>
      <c r="TQO244" s="56"/>
      <c r="TQP244" s="56"/>
      <c r="TQQ244" s="56"/>
      <c r="TQR244" s="56"/>
      <c r="TQS244" s="56"/>
      <c r="TQT244" s="56"/>
      <c r="TQU244" s="56"/>
      <c r="TQV244" s="56"/>
      <c r="TQW244" s="56"/>
      <c r="TQX244" s="56"/>
      <c r="TQY244" s="56"/>
      <c r="TQZ244" s="56"/>
      <c r="TRA244" s="56"/>
      <c r="TRB244" s="56"/>
      <c r="TRC244" s="56"/>
      <c r="TRD244" s="56"/>
      <c r="TRE244" s="56"/>
      <c r="TRF244" s="56"/>
      <c r="TRG244" s="56"/>
      <c r="TRH244" s="56"/>
      <c r="TRI244" s="56"/>
      <c r="TRJ244" s="56"/>
      <c r="TRK244" s="56"/>
      <c r="TRL244" s="56"/>
      <c r="TRM244" s="56"/>
      <c r="TRN244" s="56"/>
      <c r="TRO244" s="56"/>
      <c r="TRP244" s="56"/>
      <c r="TRQ244" s="56"/>
      <c r="TRR244" s="56"/>
      <c r="TRS244" s="56"/>
      <c r="TRT244" s="56"/>
      <c r="TRU244" s="56"/>
      <c r="TRV244" s="56"/>
      <c r="TRW244" s="56"/>
      <c r="TRX244" s="56"/>
      <c r="TRY244" s="56"/>
      <c r="TRZ244" s="56"/>
      <c r="TSA244" s="56"/>
      <c r="TSB244" s="56"/>
      <c r="TSC244" s="56"/>
      <c r="TSD244" s="56"/>
      <c r="TSE244" s="56"/>
      <c r="TSF244" s="56"/>
      <c r="TSG244" s="56"/>
      <c r="TSH244" s="56"/>
      <c r="TSI244" s="56"/>
      <c r="TSJ244" s="56"/>
      <c r="TSK244" s="56"/>
      <c r="TSL244" s="56"/>
      <c r="TSM244" s="56"/>
      <c r="TSN244" s="56"/>
      <c r="TSO244" s="56"/>
      <c r="TSP244" s="56"/>
      <c r="TSQ244" s="56"/>
      <c r="TSR244" s="56"/>
      <c r="TSS244" s="56"/>
      <c r="TST244" s="56"/>
      <c r="TSU244" s="56"/>
      <c r="TSV244" s="56"/>
      <c r="TSW244" s="56"/>
      <c r="TSX244" s="56"/>
      <c r="TSY244" s="56"/>
      <c r="TSZ244" s="56"/>
      <c r="TTA244" s="56"/>
      <c r="TTB244" s="56"/>
      <c r="TTC244" s="56"/>
      <c r="TTD244" s="56"/>
      <c r="TTE244" s="56"/>
      <c r="TTF244" s="56"/>
      <c r="TTG244" s="56"/>
      <c r="TTH244" s="56"/>
      <c r="TTI244" s="56"/>
      <c r="TTJ244" s="56"/>
      <c r="TTK244" s="56"/>
      <c r="TTL244" s="56"/>
      <c r="TTM244" s="56"/>
      <c r="TTN244" s="56"/>
      <c r="TTO244" s="56"/>
      <c r="TTP244" s="56"/>
      <c r="TTQ244" s="56"/>
      <c r="TTR244" s="56"/>
      <c r="TTS244" s="56"/>
      <c r="TTT244" s="56"/>
      <c r="TTU244" s="56"/>
      <c r="TTV244" s="56"/>
      <c r="TTW244" s="56"/>
      <c r="TTX244" s="56"/>
      <c r="TTY244" s="56"/>
      <c r="TTZ244" s="56"/>
      <c r="TUA244" s="56"/>
      <c r="TUB244" s="56"/>
      <c r="TUC244" s="56"/>
      <c r="TUD244" s="56"/>
      <c r="TUE244" s="56"/>
      <c r="TUF244" s="56"/>
      <c r="TUG244" s="56"/>
      <c r="TUH244" s="56"/>
      <c r="TUI244" s="56"/>
      <c r="TUJ244" s="56"/>
      <c r="TUK244" s="56"/>
      <c r="TUL244" s="56"/>
      <c r="TUM244" s="56"/>
      <c r="TUN244" s="56"/>
      <c r="TUO244" s="56"/>
      <c r="TUP244" s="56"/>
      <c r="TUQ244" s="56"/>
      <c r="TUR244" s="56"/>
      <c r="TUS244" s="56"/>
      <c r="TUT244" s="56"/>
      <c r="TUU244" s="56"/>
      <c r="TUV244" s="56"/>
      <c r="TUW244" s="56"/>
      <c r="TUX244" s="56"/>
      <c r="TUY244" s="56"/>
      <c r="TUZ244" s="56"/>
      <c r="TVA244" s="56"/>
      <c r="TVB244" s="56"/>
      <c r="TVC244" s="56"/>
      <c r="TVD244" s="56"/>
      <c r="TVE244" s="56"/>
      <c r="TVF244" s="56"/>
      <c r="TVG244" s="56"/>
      <c r="TVH244" s="56"/>
      <c r="TVI244" s="56"/>
      <c r="TVJ244" s="56"/>
      <c r="TVK244" s="56"/>
      <c r="TVL244" s="56"/>
      <c r="TVM244" s="56"/>
      <c r="TVN244" s="56"/>
      <c r="TVO244" s="56"/>
      <c r="TVP244" s="56"/>
      <c r="TVQ244" s="56"/>
      <c r="TVR244" s="56"/>
      <c r="TVS244" s="56"/>
      <c r="TVT244" s="56"/>
      <c r="TVU244" s="56"/>
      <c r="TVV244" s="56"/>
      <c r="TVW244" s="56"/>
      <c r="TVX244" s="56"/>
      <c r="TVY244" s="56"/>
      <c r="TVZ244" s="56"/>
      <c r="TWA244" s="56"/>
      <c r="TWB244" s="56"/>
      <c r="TWC244" s="56"/>
      <c r="TWD244" s="56"/>
      <c r="TWE244" s="56"/>
      <c r="TWF244" s="56"/>
      <c r="TWG244" s="56"/>
      <c r="TWH244" s="56"/>
      <c r="TWI244" s="56"/>
      <c r="TWJ244" s="56"/>
      <c r="TWK244" s="56"/>
      <c r="TWL244" s="56"/>
      <c r="TWM244" s="56"/>
      <c r="TWN244" s="56"/>
      <c r="TWO244" s="56"/>
      <c r="TWP244" s="56"/>
      <c r="TWQ244" s="56"/>
      <c r="TWR244" s="56"/>
      <c r="TWS244" s="56"/>
      <c r="TWT244" s="56"/>
      <c r="TWU244" s="56"/>
      <c r="TWV244" s="56"/>
      <c r="TWW244" s="56"/>
      <c r="TWX244" s="56"/>
      <c r="TWY244" s="56"/>
      <c r="TWZ244" s="56"/>
      <c r="TXA244" s="56"/>
      <c r="TXB244" s="56"/>
      <c r="TXC244" s="56"/>
      <c r="TXD244" s="56"/>
      <c r="TXE244" s="56"/>
      <c r="TXF244" s="56"/>
      <c r="TXG244" s="56"/>
      <c r="TXH244" s="56"/>
      <c r="TXI244" s="56"/>
      <c r="TXJ244" s="56"/>
      <c r="TXK244" s="56"/>
      <c r="TXL244" s="56"/>
      <c r="TXM244" s="56"/>
      <c r="TXN244" s="56"/>
      <c r="TXO244" s="56"/>
      <c r="TXP244" s="56"/>
      <c r="TXQ244" s="56"/>
      <c r="TXR244" s="56"/>
      <c r="TXS244" s="56"/>
      <c r="TXT244" s="56"/>
      <c r="TXU244" s="56"/>
      <c r="TXV244" s="56"/>
      <c r="TXW244" s="56"/>
      <c r="TXX244" s="56"/>
      <c r="TXY244" s="56"/>
      <c r="TXZ244" s="56"/>
      <c r="TYA244" s="56"/>
      <c r="TYB244" s="56"/>
      <c r="TYC244" s="56"/>
      <c r="TYD244" s="56"/>
      <c r="TYE244" s="56"/>
      <c r="TYF244" s="56"/>
      <c r="TYG244" s="56"/>
      <c r="TYH244" s="56"/>
      <c r="TYI244" s="56"/>
      <c r="TYJ244" s="56"/>
      <c r="TYK244" s="56"/>
      <c r="TYL244" s="56"/>
      <c r="TYM244" s="56"/>
      <c r="TYN244" s="56"/>
      <c r="TYO244" s="56"/>
      <c r="TYP244" s="56"/>
      <c r="TYQ244" s="56"/>
      <c r="TYR244" s="56"/>
      <c r="TYS244" s="56"/>
      <c r="TYT244" s="56"/>
      <c r="TYU244" s="56"/>
      <c r="TYV244" s="56"/>
      <c r="TYW244" s="56"/>
      <c r="TYX244" s="56"/>
      <c r="TYY244" s="56"/>
      <c r="TYZ244" s="56"/>
      <c r="TZA244" s="56"/>
      <c r="TZB244" s="56"/>
      <c r="TZC244" s="56"/>
      <c r="TZD244" s="56"/>
      <c r="TZE244" s="56"/>
      <c r="TZF244" s="56"/>
      <c r="TZG244" s="56"/>
      <c r="TZH244" s="56"/>
      <c r="TZI244" s="56"/>
      <c r="TZJ244" s="56"/>
      <c r="TZK244" s="56"/>
      <c r="TZL244" s="56"/>
      <c r="TZM244" s="56"/>
      <c r="TZN244" s="56"/>
      <c r="TZO244" s="56"/>
      <c r="TZP244" s="56"/>
      <c r="TZQ244" s="56"/>
      <c r="TZR244" s="56"/>
      <c r="TZS244" s="56"/>
      <c r="TZT244" s="56"/>
      <c r="TZU244" s="56"/>
      <c r="TZV244" s="56"/>
      <c r="TZW244" s="56"/>
      <c r="TZX244" s="56"/>
      <c r="TZY244" s="56"/>
      <c r="TZZ244" s="56"/>
      <c r="UAA244" s="56"/>
      <c r="UAB244" s="56"/>
      <c r="UAC244" s="56"/>
      <c r="UAD244" s="56"/>
      <c r="UAE244" s="56"/>
      <c r="UAF244" s="56"/>
      <c r="UAG244" s="56"/>
      <c r="UAH244" s="56"/>
      <c r="UAI244" s="56"/>
      <c r="UAJ244" s="56"/>
      <c r="UAK244" s="56"/>
      <c r="UAL244" s="56"/>
      <c r="UAM244" s="56"/>
      <c r="UAN244" s="56"/>
      <c r="UAO244" s="56"/>
      <c r="UAP244" s="56"/>
      <c r="UAQ244" s="56"/>
      <c r="UAR244" s="56"/>
      <c r="UAS244" s="56"/>
      <c r="UAT244" s="56"/>
      <c r="UAU244" s="56"/>
      <c r="UAV244" s="56"/>
      <c r="UAW244" s="56"/>
      <c r="UAX244" s="56"/>
      <c r="UAY244" s="56"/>
      <c r="UAZ244" s="56"/>
      <c r="UBA244" s="56"/>
      <c r="UBB244" s="56"/>
      <c r="UBC244" s="56"/>
      <c r="UBD244" s="56"/>
      <c r="UBE244" s="56"/>
      <c r="UBF244" s="56"/>
      <c r="UBG244" s="56"/>
      <c r="UBH244" s="56"/>
      <c r="UBI244" s="56"/>
      <c r="UBJ244" s="56"/>
      <c r="UBK244" s="56"/>
      <c r="UBL244" s="56"/>
      <c r="UBM244" s="56"/>
      <c r="UBN244" s="56"/>
      <c r="UBO244" s="56"/>
      <c r="UBP244" s="56"/>
      <c r="UBQ244" s="56"/>
      <c r="UBR244" s="56"/>
      <c r="UBS244" s="56"/>
      <c r="UBT244" s="56"/>
      <c r="UBU244" s="56"/>
      <c r="UBV244" s="56"/>
      <c r="UBW244" s="56"/>
      <c r="UBX244" s="56"/>
      <c r="UBY244" s="56"/>
      <c r="UBZ244" s="56"/>
      <c r="UCA244" s="56"/>
      <c r="UCB244" s="56"/>
      <c r="UCC244" s="56"/>
      <c r="UCD244" s="56"/>
      <c r="UCE244" s="56"/>
      <c r="UCF244" s="56"/>
      <c r="UCG244" s="56"/>
      <c r="UCH244" s="56"/>
      <c r="UCI244" s="56"/>
      <c r="UCJ244" s="56"/>
      <c r="UCK244" s="56"/>
      <c r="UCL244" s="56"/>
      <c r="UCM244" s="56"/>
      <c r="UCN244" s="56"/>
      <c r="UCO244" s="56"/>
      <c r="UCP244" s="56"/>
      <c r="UCQ244" s="56"/>
      <c r="UCR244" s="56"/>
      <c r="UCS244" s="56"/>
      <c r="UCT244" s="56"/>
      <c r="UCU244" s="56"/>
      <c r="UCV244" s="56"/>
      <c r="UCW244" s="56"/>
      <c r="UCX244" s="56"/>
      <c r="UCY244" s="56"/>
      <c r="UCZ244" s="56"/>
      <c r="UDA244" s="56"/>
      <c r="UDB244" s="56"/>
      <c r="UDC244" s="56"/>
      <c r="UDD244" s="56"/>
      <c r="UDE244" s="56"/>
      <c r="UDF244" s="56"/>
      <c r="UDG244" s="56"/>
      <c r="UDH244" s="56"/>
      <c r="UDI244" s="56"/>
      <c r="UDJ244" s="56"/>
      <c r="UDK244" s="56"/>
      <c r="UDL244" s="56"/>
      <c r="UDM244" s="56"/>
      <c r="UDN244" s="56"/>
      <c r="UDO244" s="56"/>
      <c r="UDP244" s="56"/>
      <c r="UDQ244" s="56"/>
      <c r="UDR244" s="56"/>
      <c r="UDS244" s="56"/>
      <c r="UDT244" s="56"/>
      <c r="UDU244" s="56"/>
      <c r="UDV244" s="56"/>
      <c r="UDW244" s="56"/>
      <c r="UDX244" s="56"/>
      <c r="UDY244" s="56"/>
      <c r="UDZ244" s="56"/>
      <c r="UEA244" s="56"/>
      <c r="UEB244" s="56"/>
      <c r="UEC244" s="56"/>
      <c r="UED244" s="56"/>
      <c r="UEE244" s="56"/>
      <c r="UEF244" s="56"/>
      <c r="UEG244" s="56"/>
      <c r="UEH244" s="56"/>
      <c r="UEI244" s="56"/>
      <c r="UEJ244" s="56"/>
      <c r="UEK244" s="56"/>
      <c r="UEL244" s="56"/>
      <c r="UEM244" s="56"/>
      <c r="UEN244" s="56"/>
      <c r="UEO244" s="56"/>
      <c r="UEP244" s="56"/>
      <c r="UEQ244" s="56"/>
      <c r="UER244" s="56"/>
      <c r="UES244" s="56"/>
      <c r="UET244" s="56"/>
      <c r="UEU244" s="56"/>
      <c r="UEV244" s="56"/>
      <c r="UEW244" s="56"/>
      <c r="UEX244" s="56"/>
      <c r="UEY244" s="56"/>
      <c r="UEZ244" s="56"/>
      <c r="UFA244" s="56"/>
      <c r="UFB244" s="56"/>
      <c r="UFC244" s="56"/>
      <c r="UFD244" s="56"/>
      <c r="UFE244" s="56"/>
      <c r="UFF244" s="56"/>
      <c r="UFG244" s="56"/>
      <c r="UFH244" s="56"/>
      <c r="UFI244" s="56"/>
      <c r="UFJ244" s="56"/>
      <c r="UFK244" s="56"/>
      <c r="UFL244" s="56"/>
      <c r="UFM244" s="56"/>
      <c r="UFN244" s="56"/>
      <c r="UFO244" s="56"/>
      <c r="UFP244" s="56"/>
      <c r="UFQ244" s="56"/>
      <c r="UFR244" s="56"/>
      <c r="UFS244" s="56"/>
      <c r="UFT244" s="56"/>
      <c r="UFU244" s="56"/>
      <c r="UFV244" s="56"/>
      <c r="UFW244" s="56"/>
      <c r="UFX244" s="56"/>
      <c r="UFY244" s="56"/>
      <c r="UFZ244" s="56"/>
      <c r="UGA244" s="56"/>
      <c r="UGB244" s="56"/>
      <c r="UGC244" s="56"/>
      <c r="UGD244" s="56"/>
      <c r="UGE244" s="56"/>
      <c r="UGF244" s="56"/>
      <c r="UGG244" s="56"/>
      <c r="UGH244" s="56"/>
      <c r="UGI244" s="56"/>
      <c r="UGJ244" s="56"/>
      <c r="UGK244" s="56"/>
      <c r="UGL244" s="56"/>
      <c r="UGM244" s="56"/>
      <c r="UGN244" s="56"/>
      <c r="UGO244" s="56"/>
      <c r="UGP244" s="56"/>
      <c r="UGQ244" s="56"/>
      <c r="UGR244" s="56"/>
      <c r="UGS244" s="56"/>
      <c r="UGT244" s="56"/>
      <c r="UGU244" s="56"/>
      <c r="UGV244" s="56"/>
      <c r="UGW244" s="56"/>
      <c r="UGX244" s="56"/>
      <c r="UGY244" s="56"/>
      <c r="UGZ244" s="56"/>
      <c r="UHA244" s="56"/>
      <c r="UHB244" s="56"/>
      <c r="UHC244" s="56"/>
      <c r="UHD244" s="56"/>
      <c r="UHE244" s="56"/>
      <c r="UHF244" s="56"/>
      <c r="UHG244" s="56"/>
      <c r="UHH244" s="56"/>
      <c r="UHI244" s="56"/>
      <c r="UHJ244" s="56"/>
      <c r="UHK244" s="56"/>
      <c r="UHL244" s="56"/>
      <c r="UHM244" s="56"/>
      <c r="UHN244" s="56"/>
      <c r="UHO244" s="56"/>
      <c r="UHP244" s="56"/>
      <c r="UHQ244" s="56"/>
      <c r="UHR244" s="56"/>
      <c r="UHS244" s="56"/>
      <c r="UHT244" s="56"/>
      <c r="UHU244" s="56"/>
      <c r="UHV244" s="56"/>
      <c r="UHW244" s="56"/>
      <c r="UHX244" s="56"/>
      <c r="UHY244" s="56"/>
      <c r="UHZ244" s="56"/>
      <c r="UIA244" s="56"/>
      <c r="UIB244" s="56"/>
      <c r="UIC244" s="56"/>
      <c r="UID244" s="56"/>
      <c r="UIE244" s="56"/>
      <c r="UIF244" s="56"/>
      <c r="UIG244" s="56"/>
      <c r="UIH244" s="56"/>
      <c r="UII244" s="56"/>
      <c r="UIJ244" s="56"/>
      <c r="UIK244" s="56"/>
      <c r="UIL244" s="56"/>
      <c r="UIM244" s="56"/>
      <c r="UIN244" s="56"/>
      <c r="UIO244" s="56"/>
      <c r="UIP244" s="56"/>
      <c r="UIQ244" s="56"/>
      <c r="UIR244" s="56"/>
      <c r="UIS244" s="56"/>
      <c r="UIT244" s="56"/>
      <c r="UIU244" s="56"/>
      <c r="UIV244" s="56"/>
      <c r="UIW244" s="56"/>
      <c r="UIX244" s="56"/>
      <c r="UIY244" s="56"/>
      <c r="UIZ244" s="56"/>
      <c r="UJA244" s="56"/>
      <c r="UJB244" s="56"/>
      <c r="UJC244" s="56"/>
      <c r="UJD244" s="56"/>
      <c r="UJE244" s="56"/>
      <c r="UJF244" s="56"/>
      <c r="UJG244" s="56"/>
      <c r="UJH244" s="56"/>
      <c r="UJI244" s="56"/>
      <c r="UJJ244" s="56"/>
      <c r="UJK244" s="56"/>
      <c r="UJL244" s="56"/>
      <c r="UJM244" s="56"/>
      <c r="UJN244" s="56"/>
      <c r="UJO244" s="56"/>
      <c r="UJP244" s="56"/>
      <c r="UJQ244" s="56"/>
      <c r="UJR244" s="56"/>
      <c r="UJS244" s="56"/>
      <c r="UJT244" s="56"/>
      <c r="UJU244" s="56"/>
      <c r="UJV244" s="56"/>
      <c r="UJW244" s="56"/>
      <c r="UJX244" s="56"/>
      <c r="UJY244" s="56"/>
      <c r="UJZ244" s="56"/>
      <c r="UKA244" s="56"/>
      <c r="UKB244" s="56"/>
      <c r="UKC244" s="56"/>
      <c r="UKD244" s="56"/>
      <c r="UKE244" s="56"/>
      <c r="UKF244" s="56"/>
      <c r="UKG244" s="56"/>
      <c r="UKH244" s="56"/>
      <c r="UKI244" s="56"/>
      <c r="UKJ244" s="56"/>
      <c r="UKK244" s="56"/>
      <c r="UKL244" s="56"/>
      <c r="UKM244" s="56"/>
      <c r="UKN244" s="56"/>
      <c r="UKO244" s="56"/>
      <c r="UKP244" s="56"/>
      <c r="UKQ244" s="56"/>
      <c r="UKR244" s="56"/>
      <c r="UKS244" s="56"/>
      <c r="UKT244" s="56"/>
      <c r="UKU244" s="56"/>
      <c r="UKV244" s="56"/>
      <c r="UKW244" s="56"/>
      <c r="UKX244" s="56"/>
      <c r="UKY244" s="56"/>
      <c r="UKZ244" s="56"/>
      <c r="ULA244" s="56"/>
      <c r="ULB244" s="56"/>
      <c r="ULC244" s="56"/>
      <c r="ULD244" s="56"/>
      <c r="ULE244" s="56"/>
      <c r="ULF244" s="56"/>
      <c r="ULG244" s="56"/>
      <c r="ULH244" s="56"/>
      <c r="ULI244" s="56"/>
      <c r="ULJ244" s="56"/>
      <c r="ULK244" s="56"/>
      <c r="ULL244" s="56"/>
      <c r="ULM244" s="56"/>
      <c r="ULN244" s="56"/>
      <c r="ULO244" s="56"/>
      <c r="ULP244" s="56"/>
      <c r="ULQ244" s="56"/>
      <c r="ULR244" s="56"/>
      <c r="ULS244" s="56"/>
      <c r="ULT244" s="56"/>
      <c r="ULU244" s="56"/>
      <c r="ULV244" s="56"/>
      <c r="ULW244" s="56"/>
      <c r="ULX244" s="56"/>
      <c r="ULY244" s="56"/>
      <c r="ULZ244" s="56"/>
      <c r="UMA244" s="56"/>
      <c r="UMB244" s="56"/>
      <c r="UMC244" s="56"/>
      <c r="UMD244" s="56"/>
      <c r="UME244" s="56"/>
      <c r="UMF244" s="56"/>
      <c r="UMG244" s="56"/>
      <c r="UMH244" s="56"/>
      <c r="UMI244" s="56"/>
      <c r="UMJ244" s="56"/>
      <c r="UMK244" s="56"/>
      <c r="UML244" s="56"/>
      <c r="UMM244" s="56"/>
      <c r="UMN244" s="56"/>
      <c r="UMO244" s="56"/>
      <c r="UMP244" s="56"/>
      <c r="UMQ244" s="56"/>
      <c r="UMR244" s="56"/>
      <c r="UMS244" s="56"/>
      <c r="UMT244" s="56"/>
      <c r="UMU244" s="56"/>
      <c r="UMV244" s="56"/>
      <c r="UMW244" s="56"/>
      <c r="UMX244" s="56"/>
      <c r="UMY244" s="56"/>
      <c r="UMZ244" s="56"/>
      <c r="UNA244" s="56"/>
      <c r="UNB244" s="56"/>
      <c r="UNC244" s="56"/>
      <c r="UND244" s="56"/>
      <c r="UNE244" s="56"/>
      <c r="UNF244" s="56"/>
      <c r="UNG244" s="56"/>
      <c r="UNH244" s="56"/>
      <c r="UNI244" s="56"/>
      <c r="UNJ244" s="56"/>
      <c r="UNK244" s="56"/>
      <c r="UNL244" s="56"/>
      <c r="UNM244" s="56"/>
      <c r="UNN244" s="56"/>
      <c r="UNO244" s="56"/>
      <c r="UNP244" s="56"/>
      <c r="UNQ244" s="56"/>
      <c r="UNR244" s="56"/>
      <c r="UNS244" s="56"/>
      <c r="UNT244" s="56"/>
      <c r="UNU244" s="56"/>
      <c r="UNV244" s="56"/>
      <c r="UNW244" s="56"/>
      <c r="UNX244" s="56"/>
      <c r="UNY244" s="56"/>
      <c r="UNZ244" s="56"/>
      <c r="UOA244" s="56"/>
      <c r="UOB244" s="56"/>
      <c r="UOC244" s="56"/>
      <c r="UOD244" s="56"/>
      <c r="UOE244" s="56"/>
      <c r="UOF244" s="56"/>
      <c r="UOG244" s="56"/>
      <c r="UOH244" s="56"/>
      <c r="UOI244" s="56"/>
      <c r="UOJ244" s="56"/>
      <c r="UOK244" s="56"/>
      <c r="UOL244" s="56"/>
      <c r="UOM244" s="56"/>
      <c r="UON244" s="56"/>
      <c r="UOO244" s="56"/>
      <c r="UOP244" s="56"/>
      <c r="UOQ244" s="56"/>
      <c r="UOR244" s="56"/>
      <c r="UOS244" s="56"/>
      <c r="UOT244" s="56"/>
      <c r="UOU244" s="56"/>
      <c r="UOV244" s="56"/>
      <c r="UOW244" s="56"/>
      <c r="UOX244" s="56"/>
      <c r="UOY244" s="56"/>
      <c r="UOZ244" s="56"/>
      <c r="UPA244" s="56"/>
      <c r="UPB244" s="56"/>
      <c r="UPC244" s="56"/>
      <c r="UPD244" s="56"/>
      <c r="UPE244" s="56"/>
      <c r="UPF244" s="56"/>
      <c r="UPG244" s="56"/>
      <c r="UPH244" s="56"/>
      <c r="UPI244" s="56"/>
      <c r="UPJ244" s="56"/>
      <c r="UPK244" s="56"/>
      <c r="UPL244" s="56"/>
      <c r="UPM244" s="56"/>
      <c r="UPN244" s="56"/>
      <c r="UPO244" s="56"/>
      <c r="UPP244" s="56"/>
      <c r="UPQ244" s="56"/>
      <c r="UPR244" s="56"/>
      <c r="UPS244" s="56"/>
      <c r="UPT244" s="56"/>
      <c r="UPU244" s="56"/>
      <c r="UPV244" s="56"/>
      <c r="UPW244" s="56"/>
      <c r="UPX244" s="56"/>
      <c r="UPY244" s="56"/>
      <c r="UPZ244" s="56"/>
      <c r="UQA244" s="56"/>
      <c r="UQB244" s="56"/>
      <c r="UQC244" s="56"/>
      <c r="UQD244" s="56"/>
      <c r="UQE244" s="56"/>
      <c r="UQF244" s="56"/>
      <c r="UQG244" s="56"/>
      <c r="UQH244" s="56"/>
      <c r="UQI244" s="56"/>
      <c r="UQJ244" s="56"/>
      <c r="UQK244" s="56"/>
      <c r="UQL244" s="56"/>
      <c r="UQM244" s="56"/>
      <c r="UQN244" s="56"/>
      <c r="UQO244" s="56"/>
      <c r="UQP244" s="56"/>
      <c r="UQQ244" s="56"/>
      <c r="UQR244" s="56"/>
      <c r="UQS244" s="56"/>
      <c r="UQT244" s="56"/>
      <c r="UQU244" s="56"/>
      <c r="UQV244" s="56"/>
      <c r="UQW244" s="56"/>
      <c r="UQX244" s="56"/>
      <c r="UQY244" s="56"/>
      <c r="UQZ244" s="56"/>
      <c r="URA244" s="56"/>
      <c r="URB244" s="56"/>
      <c r="URC244" s="56"/>
      <c r="URD244" s="56"/>
      <c r="URE244" s="56"/>
      <c r="URF244" s="56"/>
      <c r="URG244" s="56"/>
      <c r="URH244" s="56"/>
      <c r="URI244" s="56"/>
      <c r="URJ244" s="56"/>
      <c r="URK244" s="56"/>
      <c r="URL244" s="56"/>
      <c r="URM244" s="56"/>
      <c r="URN244" s="56"/>
      <c r="URO244" s="56"/>
      <c r="URP244" s="56"/>
      <c r="URQ244" s="56"/>
      <c r="URR244" s="56"/>
      <c r="URS244" s="56"/>
      <c r="URT244" s="56"/>
      <c r="URU244" s="56"/>
      <c r="URV244" s="56"/>
      <c r="URW244" s="56"/>
      <c r="URX244" s="56"/>
      <c r="URY244" s="56"/>
      <c r="URZ244" s="56"/>
      <c r="USA244" s="56"/>
      <c r="USB244" s="56"/>
      <c r="USC244" s="56"/>
      <c r="USD244" s="56"/>
      <c r="USE244" s="56"/>
      <c r="USF244" s="56"/>
      <c r="USG244" s="56"/>
      <c r="USH244" s="56"/>
      <c r="USI244" s="56"/>
      <c r="USJ244" s="56"/>
      <c r="USK244" s="56"/>
      <c r="USL244" s="56"/>
      <c r="USM244" s="56"/>
      <c r="USN244" s="56"/>
      <c r="USO244" s="56"/>
      <c r="USP244" s="56"/>
      <c r="USQ244" s="56"/>
      <c r="USR244" s="56"/>
      <c r="USS244" s="56"/>
      <c r="UST244" s="56"/>
      <c r="USU244" s="56"/>
      <c r="USV244" s="56"/>
      <c r="USW244" s="56"/>
      <c r="USX244" s="56"/>
      <c r="USY244" s="56"/>
      <c r="USZ244" s="56"/>
      <c r="UTA244" s="56"/>
      <c r="UTB244" s="56"/>
      <c r="UTC244" s="56"/>
      <c r="UTD244" s="56"/>
      <c r="UTE244" s="56"/>
      <c r="UTF244" s="56"/>
      <c r="UTG244" s="56"/>
      <c r="UTH244" s="56"/>
      <c r="UTI244" s="56"/>
      <c r="UTJ244" s="56"/>
      <c r="UTK244" s="56"/>
      <c r="UTL244" s="56"/>
      <c r="UTM244" s="56"/>
      <c r="UTN244" s="56"/>
      <c r="UTO244" s="56"/>
      <c r="UTP244" s="56"/>
      <c r="UTQ244" s="56"/>
      <c r="UTR244" s="56"/>
      <c r="UTS244" s="56"/>
      <c r="UTT244" s="56"/>
      <c r="UTU244" s="56"/>
      <c r="UTV244" s="56"/>
      <c r="UTW244" s="56"/>
      <c r="UTX244" s="56"/>
      <c r="UTY244" s="56"/>
      <c r="UTZ244" s="56"/>
      <c r="UUA244" s="56"/>
      <c r="UUB244" s="56"/>
      <c r="UUC244" s="56"/>
      <c r="UUD244" s="56"/>
      <c r="UUE244" s="56"/>
      <c r="UUF244" s="56"/>
      <c r="UUG244" s="56"/>
      <c r="UUH244" s="56"/>
      <c r="UUI244" s="56"/>
      <c r="UUJ244" s="56"/>
      <c r="UUK244" s="56"/>
      <c r="UUL244" s="56"/>
      <c r="UUM244" s="56"/>
      <c r="UUN244" s="56"/>
      <c r="UUO244" s="56"/>
      <c r="UUP244" s="56"/>
      <c r="UUQ244" s="56"/>
      <c r="UUR244" s="56"/>
      <c r="UUS244" s="56"/>
      <c r="UUT244" s="56"/>
      <c r="UUU244" s="56"/>
      <c r="UUV244" s="56"/>
      <c r="UUW244" s="56"/>
      <c r="UUX244" s="56"/>
      <c r="UUY244" s="56"/>
      <c r="UUZ244" s="56"/>
      <c r="UVA244" s="56"/>
      <c r="UVB244" s="56"/>
      <c r="UVC244" s="56"/>
      <c r="UVD244" s="56"/>
      <c r="UVE244" s="56"/>
      <c r="UVF244" s="56"/>
      <c r="UVG244" s="56"/>
      <c r="UVH244" s="56"/>
      <c r="UVI244" s="56"/>
      <c r="UVJ244" s="56"/>
      <c r="UVK244" s="56"/>
      <c r="UVL244" s="56"/>
      <c r="UVM244" s="56"/>
      <c r="UVN244" s="56"/>
      <c r="UVO244" s="56"/>
      <c r="UVP244" s="56"/>
      <c r="UVQ244" s="56"/>
      <c r="UVR244" s="56"/>
      <c r="UVS244" s="56"/>
      <c r="UVT244" s="56"/>
      <c r="UVU244" s="56"/>
      <c r="UVV244" s="56"/>
      <c r="UVW244" s="56"/>
      <c r="UVX244" s="56"/>
      <c r="UVY244" s="56"/>
      <c r="UVZ244" s="56"/>
      <c r="UWA244" s="56"/>
      <c r="UWB244" s="56"/>
      <c r="UWC244" s="56"/>
      <c r="UWD244" s="56"/>
      <c r="UWE244" s="56"/>
      <c r="UWF244" s="56"/>
      <c r="UWG244" s="56"/>
      <c r="UWH244" s="56"/>
      <c r="UWI244" s="56"/>
      <c r="UWJ244" s="56"/>
      <c r="UWK244" s="56"/>
      <c r="UWL244" s="56"/>
      <c r="UWM244" s="56"/>
      <c r="UWN244" s="56"/>
      <c r="UWO244" s="56"/>
      <c r="UWP244" s="56"/>
      <c r="UWQ244" s="56"/>
      <c r="UWR244" s="56"/>
      <c r="UWS244" s="56"/>
      <c r="UWT244" s="56"/>
      <c r="UWU244" s="56"/>
      <c r="UWV244" s="56"/>
      <c r="UWW244" s="56"/>
      <c r="UWX244" s="56"/>
      <c r="UWY244" s="56"/>
      <c r="UWZ244" s="56"/>
      <c r="UXA244" s="56"/>
      <c r="UXB244" s="56"/>
      <c r="UXC244" s="56"/>
      <c r="UXD244" s="56"/>
      <c r="UXE244" s="56"/>
      <c r="UXF244" s="56"/>
      <c r="UXG244" s="56"/>
      <c r="UXH244" s="56"/>
      <c r="UXI244" s="56"/>
      <c r="UXJ244" s="56"/>
      <c r="UXK244" s="56"/>
      <c r="UXL244" s="56"/>
      <c r="UXM244" s="56"/>
      <c r="UXN244" s="56"/>
      <c r="UXO244" s="56"/>
      <c r="UXP244" s="56"/>
      <c r="UXQ244" s="56"/>
      <c r="UXR244" s="56"/>
      <c r="UXS244" s="56"/>
      <c r="UXT244" s="56"/>
      <c r="UXU244" s="56"/>
      <c r="UXV244" s="56"/>
      <c r="UXW244" s="56"/>
      <c r="UXX244" s="56"/>
      <c r="UXY244" s="56"/>
      <c r="UXZ244" s="56"/>
      <c r="UYA244" s="56"/>
      <c r="UYB244" s="56"/>
      <c r="UYC244" s="56"/>
      <c r="UYD244" s="56"/>
      <c r="UYE244" s="56"/>
      <c r="UYF244" s="56"/>
      <c r="UYG244" s="56"/>
      <c r="UYH244" s="56"/>
      <c r="UYI244" s="56"/>
      <c r="UYJ244" s="56"/>
      <c r="UYK244" s="56"/>
      <c r="UYL244" s="56"/>
      <c r="UYM244" s="56"/>
      <c r="UYN244" s="56"/>
      <c r="UYO244" s="56"/>
      <c r="UYP244" s="56"/>
      <c r="UYQ244" s="56"/>
      <c r="UYR244" s="56"/>
      <c r="UYS244" s="56"/>
      <c r="UYT244" s="56"/>
      <c r="UYU244" s="56"/>
      <c r="UYV244" s="56"/>
      <c r="UYW244" s="56"/>
      <c r="UYX244" s="56"/>
      <c r="UYY244" s="56"/>
      <c r="UYZ244" s="56"/>
      <c r="UZA244" s="56"/>
      <c r="UZB244" s="56"/>
      <c r="UZC244" s="56"/>
      <c r="UZD244" s="56"/>
      <c r="UZE244" s="56"/>
      <c r="UZF244" s="56"/>
      <c r="UZG244" s="56"/>
      <c r="UZH244" s="56"/>
      <c r="UZI244" s="56"/>
      <c r="UZJ244" s="56"/>
      <c r="UZK244" s="56"/>
      <c r="UZL244" s="56"/>
      <c r="UZM244" s="56"/>
      <c r="UZN244" s="56"/>
      <c r="UZO244" s="56"/>
      <c r="UZP244" s="56"/>
      <c r="UZQ244" s="56"/>
      <c r="UZR244" s="56"/>
      <c r="UZS244" s="56"/>
      <c r="UZT244" s="56"/>
      <c r="UZU244" s="56"/>
      <c r="UZV244" s="56"/>
      <c r="UZW244" s="56"/>
      <c r="UZX244" s="56"/>
      <c r="UZY244" s="56"/>
      <c r="UZZ244" s="56"/>
      <c r="VAA244" s="56"/>
      <c r="VAB244" s="56"/>
      <c r="VAC244" s="56"/>
      <c r="VAD244" s="56"/>
      <c r="VAE244" s="56"/>
      <c r="VAF244" s="56"/>
      <c r="VAG244" s="56"/>
      <c r="VAH244" s="56"/>
      <c r="VAI244" s="56"/>
      <c r="VAJ244" s="56"/>
      <c r="VAK244" s="56"/>
      <c r="VAL244" s="56"/>
      <c r="VAM244" s="56"/>
      <c r="VAN244" s="56"/>
      <c r="VAO244" s="56"/>
      <c r="VAP244" s="56"/>
      <c r="VAQ244" s="56"/>
      <c r="VAR244" s="56"/>
      <c r="VAS244" s="56"/>
      <c r="VAT244" s="56"/>
      <c r="VAU244" s="56"/>
      <c r="VAV244" s="56"/>
      <c r="VAW244" s="56"/>
      <c r="VAX244" s="56"/>
      <c r="VAY244" s="56"/>
      <c r="VAZ244" s="56"/>
      <c r="VBA244" s="56"/>
      <c r="VBB244" s="56"/>
      <c r="VBC244" s="56"/>
      <c r="VBD244" s="56"/>
      <c r="VBE244" s="56"/>
      <c r="VBF244" s="56"/>
      <c r="VBG244" s="56"/>
      <c r="VBH244" s="56"/>
      <c r="VBI244" s="56"/>
      <c r="VBJ244" s="56"/>
      <c r="VBK244" s="56"/>
      <c r="VBL244" s="56"/>
      <c r="VBM244" s="56"/>
      <c r="VBN244" s="56"/>
      <c r="VBO244" s="56"/>
      <c r="VBP244" s="56"/>
      <c r="VBQ244" s="56"/>
      <c r="VBR244" s="56"/>
      <c r="VBS244" s="56"/>
      <c r="VBT244" s="56"/>
      <c r="VBU244" s="56"/>
      <c r="VBV244" s="56"/>
      <c r="VBW244" s="56"/>
      <c r="VBX244" s="56"/>
      <c r="VBY244" s="56"/>
      <c r="VBZ244" s="56"/>
      <c r="VCA244" s="56"/>
      <c r="VCB244" s="56"/>
      <c r="VCC244" s="56"/>
      <c r="VCD244" s="56"/>
      <c r="VCE244" s="56"/>
      <c r="VCF244" s="56"/>
      <c r="VCG244" s="56"/>
      <c r="VCH244" s="56"/>
      <c r="VCI244" s="56"/>
      <c r="VCJ244" s="56"/>
      <c r="VCK244" s="56"/>
      <c r="VCL244" s="56"/>
      <c r="VCM244" s="56"/>
      <c r="VCN244" s="56"/>
      <c r="VCO244" s="56"/>
      <c r="VCP244" s="56"/>
      <c r="VCQ244" s="56"/>
      <c r="VCR244" s="56"/>
      <c r="VCS244" s="56"/>
      <c r="VCT244" s="56"/>
      <c r="VCU244" s="56"/>
      <c r="VCV244" s="56"/>
      <c r="VCW244" s="56"/>
      <c r="VCX244" s="56"/>
      <c r="VCY244" s="56"/>
      <c r="VCZ244" s="56"/>
      <c r="VDA244" s="56"/>
      <c r="VDB244" s="56"/>
      <c r="VDC244" s="56"/>
      <c r="VDD244" s="56"/>
      <c r="VDE244" s="56"/>
      <c r="VDF244" s="56"/>
      <c r="VDG244" s="56"/>
      <c r="VDH244" s="56"/>
      <c r="VDI244" s="56"/>
      <c r="VDJ244" s="56"/>
      <c r="VDK244" s="56"/>
      <c r="VDL244" s="56"/>
      <c r="VDM244" s="56"/>
      <c r="VDN244" s="56"/>
      <c r="VDO244" s="56"/>
      <c r="VDP244" s="56"/>
      <c r="VDQ244" s="56"/>
      <c r="VDR244" s="56"/>
      <c r="VDS244" s="56"/>
      <c r="VDT244" s="56"/>
      <c r="VDU244" s="56"/>
      <c r="VDV244" s="56"/>
      <c r="VDW244" s="56"/>
      <c r="VDX244" s="56"/>
      <c r="VDY244" s="56"/>
      <c r="VDZ244" s="56"/>
      <c r="VEA244" s="56"/>
      <c r="VEB244" s="56"/>
      <c r="VEC244" s="56"/>
      <c r="VED244" s="56"/>
      <c r="VEE244" s="56"/>
      <c r="VEF244" s="56"/>
      <c r="VEG244" s="56"/>
      <c r="VEH244" s="56"/>
      <c r="VEI244" s="56"/>
      <c r="VEJ244" s="56"/>
      <c r="VEK244" s="56"/>
      <c r="VEL244" s="56"/>
      <c r="VEM244" s="56"/>
      <c r="VEN244" s="56"/>
      <c r="VEO244" s="56"/>
      <c r="VEP244" s="56"/>
      <c r="VEQ244" s="56"/>
      <c r="VER244" s="56"/>
      <c r="VES244" s="56"/>
      <c r="VET244" s="56"/>
      <c r="VEU244" s="56"/>
      <c r="VEV244" s="56"/>
      <c r="VEW244" s="56"/>
      <c r="VEX244" s="56"/>
      <c r="VEY244" s="56"/>
      <c r="VEZ244" s="56"/>
      <c r="VFA244" s="56"/>
      <c r="VFB244" s="56"/>
      <c r="VFC244" s="56"/>
      <c r="VFD244" s="56"/>
      <c r="VFE244" s="56"/>
      <c r="VFF244" s="56"/>
      <c r="VFG244" s="56"/>
      <c r="VFH244" s="56"/>
      <c r="VFI244" s="56"/>
      <c r="VFJ244" s="56"/>
      <c r="VFK244" s="56"/>
      <c r="VFL244" s="56"/>
      <c r="VFM244" s="56"/>
      <c r="VFN244" s="56"/>
      <c r="VFO244" s="56"/>
      <c r="VFP244" s="56"/>
      <c r="VFQ244" s="56"/>
      <c r="VFR244" s="56"/>
      <c r="VFS244" s="56"/>
      <c r="VFT244" s="56"/>
      <c r="VFU244" s="56"/>
      <c r="VFV244" s="56"/>
      <c r="VFW244" s="56"/>
      <c r="VFX244" s="56"/>
      <c r="VFY244" s="56"/>
      <c r="VFZ244" s="56"/>
      <c r="VGA244" s="56"/>
      <c r="VGB244" s="56"/>
      <c r="VGC244" s="56"/>
      <c r="VGD244" s="56"/>
      <c r="VGE244" s="56"/>
      <c r="VGF244" s="56"/>
      <c r="VGG244" s="56"/>
      <c r="VGH244" s="56"/>
      <c r="VGI244" s="56"/>
      <c r="VGJ244" s="56"/>
      <c r="VGK244" s="56"/>
      <c r="VGL244" s="56"/>
      <c r="VGM244" s="56"/>
      <c r="VGN244" s="56"/>
      <c r="VGO244" s="56"/>
      <c r="VGP244" s="56"/>
      <c r="VGQ244" s="56"/>
      <c r="VGR244" s="56"/>
      <c r="VGS244" s="56"/>
      <c r="VGT244" s="56"/>
      <c r="VGU244" s="56"/>
      <c r="VGV244" s="56"/>
      <c r="VGW244" s="56"/>
      <c r="VGX244" s="56"/>
      <c r="VGY244" s="56"/>
      <c r="VGZ244" s="56"/>
      <c r="VHA244" s="56"/>
      <c r="VHB244" s="56"/>
      <c r="VHC244" s="56"/>
      <c r="VHD244" s="56"/>
      <c r="VHE244" s="56"/>
      <c r="VHF244" s="56"/>
      <c r="VHG244" s="56"/>
      <c r="VHH244" s="56"/>
      <c r="VHI244" s="56"/>
      <c r="VHJ244" s="56"/>
      <c r="VHK244" s="56"/>
      <c r="VHL244" s="56"/>
      <c r="VHM244" s="56"/>
      <c r="VHN244" s="56"/>
      <c r="VHO244" s="56"/>
      <c r="VHP244" s="56"/>
      <c r="VHQ244" s="56"/>
      <c r="VHR244" s="56"/>
      <c r="VHS244" s="56"/>
      <c r="VHT244" s="56"/>
      <c r="VHU244" s="56"/>
      <c r="VHV244" s="56"/>
      <c r="VHW244" s="56"/>
      <c r="VHX244" s="56"/>
      <c r="VHY244" s="56"/>
      <c r="VHZ244" s="56"/>
      <c r="VIA244" s="56"/>
      <c r="VIB244" s="56"/>
      <c r="VIC244" s="56"/>
      <c r="VID244" s="56"/>
      <c r="VIE244" s="56"/>
      <c r="VIF244" s="56"/>
      <c r="VIG244" s="56"/>
      <c r="VIH244" s="56"/>
      <c r="VII244" s="56"/>
      <c r="VIJ244" s="56"/>
      <c r="VIK244" s="56"/>
      <c r="VIL244" s="56"/>
      <c r="VIM244" s="56"/>
      <c r="VIN244" s="56"/>
      <c r="VIO244" s="56"/>
      <c r="VIP244" s="56"/>
      <c r="VIQ244" s="56"/>
      <c r="VIR244" s="56"/>
      <c r="VIS244" s="56"/>
      <c r="VIT244" s="56"/>
      <c r="VIU244" s="56"/>
      <c r="VIV244" s="56"/>
      <c r="VIW244" s="56"/>
      <c r="VIX244" s="56"/>
      <c r="VIY244" s="56"/>
      <c r="VIZ244" s="56"/>
      <c r="VJA244" s="56"/>
      <c r="VJB244" s="56"/>
      <c r="VJC244" s="56"/>
      <c r="VJD244" s="56"/>
      <c r="VJE244" s="56"/>
      <c r="VJF244" s="56"/>
      <c r="VJG244" s="56"/>
      <c r="VJH244" s="56"/>
      <c r="VJI244" s="56"/>
      <c r="VJJ244" s="56"/>
      <c r="VJK244" s="56"/>
      <c r="VJL244" s="56"/>
      <c r="VJM244" s="56"/>
      <c r="VJN244" s="56"/>
      <c r="VJO244" s="56"/>
      <c r="VJP244" s="56"/>
      <c r="VJQ244" s="56"/>
      <c r="VJR244" s="56"/>
      <c r="VJS244" s="56"/>
      <c r="VJT244" s="56"/>
      <c r="VJU244" s="56"/>
      <c r="VJV244" s="56"/>
      <c r="VJW244" s="56"/>
      <c r="VJX244" s="56"/>
      <c r="VJY244" s="56"/>
      <c r="VJZ244" s="56"/>
      <c r="VKA244" s="56"/>
      <c r="VKB244" s="56"/>
      <c r="VKC244" s="56"/>
      <c r="VKD244" s="56"/>
      <c r="VKE244" s="56"/>
      <c r="VKF244" s="56"/>
      <c r="VKG244" s="56"/>
      <c r="VKH244" s="56"/>
      <c r="VKI244" s="56"/>
      <c r="VKJ244" s="56"/>
      <c r="VKK244" s="56"/>
      <c r="VKL244" s="56"/>
      <c r="VKM244" s="56"/>
      <c r="VKN244" s="56"/>
      <c r="VKO244" s="56"/>
      <c r="VKP244" s="56"/>
      <c r="VKQ244" s="56"/>
      <c r="VKR244" s="56"/>
      <c r="VKS244" s="56"/>
      <c r="VKT244" s="56"/>
      <c r="VKU244" s="56"/>
      <c r="VKV244" s="56"/>
      <c r="VKW244" s="56"/>
      <c r="VKX244" s="56"/>
      <c r="VKY244" s="56"/>
      <c r="VKZ244" s="56"/>
      <c r="VLA244" s="56"/>
      <c r="VLB244" s="56"/>
      <c r="VLC244" s="56"/>
      <c r="VLD244" s="56"/>
      <c r="VLE244" s="56"/>
      <c r="VLF244" s="56"/>
      <c r="VLG244" s="56"/>
      <c r="VLH244" s="56"/>
      <c r="VLI244" s="56"/>
      <c r="VLJ244" s="56"/>
      <c r="VLK244" s="56"/>
      <c r="VLL244" s="56"/>
      <c r="VLM244" s="56"/>
      <c r="VLN244" s="56"/>
      <c r="VLO244" s="56"/>
      <c r="VLP244" s="56"/>
      <c r="VLQ244" s="56"/>
      <c r="VLR244" s="56"/>
      <c r="VLS244" s="56"/>
      <c r="VLT244" s="56"/>
      <c r="VLU244" s="56"/>
      <c r="VLV244" s="56"/>
      <c r="VLW244" s="56"/>
      <c r="VLX244" s="56"/>
      <c r="VLY244" s="56"/>
      <c r="VLZ244" s="56"/>
      <c r="VMA244" s="56"/>
      <c r="VMB244" s="56"/>
      <c r="VMC244" s="56"/>
      <c r="VMD244" s="56"/>
      <c r="VME244" s="56"/>
      <c r="VMF244" s="56"/>
      <c r="VMG244" s="56"/>
      <c r="VMH244" s="56"/>
      <c r="VMI244" s="56"/>
      <c r="VMJ244" s="56"/>
      <c r="VMK244" s="56"/>
      <c r="VML244" s="56"/>
      <c r="VMM244" s="56"/>
      <c r="VMN244" s="56"/>
      <c r="VMO244" s="56"/>
      <c r="VMP244" s="56"/>
      <c r="VMQ244" s="56"/>
      <c r="VMR244" s="56"/>
      <c r="VMS244" s="56"/>
      <c r="VMT244" s="56"/>
      <c r="VMU244" s="56"/>
      <c r="VMV244" s="56"/>
      <c r="VMW244" s="56"/>
      <c r="VMX244" s="56"/>
      <c r="VMY244" s="56"/>
      <c r="VMZ244" s="56"/>
      <c r="VNA244" s="56"/>
      <c r="VNB244" s="56"/>
      <c r="VNC244" s="56"/>
      <c r="VND244" s="56"/>
      <c r="VNE244" s="56"/>
      <c r="VNF244" s="56"/>
      <c r="VNG244" s="56"/>
      <c r="VNH244" s="56"/>
      <c r="VNI244" s="56"/>
      <c r="VNJ244" s="56"/>
      <c r="VNK244" s="56"/>
      <c r="VNL244" s="56"/>
      <c r="VNM244" s="56"/>
      <c r="VNN244" s="56"/>
      <c r="VNO244" s="56"/>
      <c r="VNP244" s="56"/>
      <c r="VNQ244" s="56"/>
      <c r="VNR244" s="56"/>
      <c r="VNS244" s="56"/>
      <c r="VNT244" s="56"/>
      <c r="VNU244" s="56"/>
      <c r="VNV244" s="56"/>
      <c r="VNW244" s="56"/>
      <c r="VNX244" s="56"/>
      <c r="VNY244" s="56"/>
      <c r="VNZ244" s="56"/>
      <c r="VOA244" s="56"/>
      <c r="VOB244" s="56"/>
      <c r="VOC244" s="56"/>
      <c r="VOD244" s="56"/>
      <c r="VOE244" s="56"/>
      <c r="VOF244" s="56"/>
      <c r="VOG244" s="56"/>
      <c r="VOH244" s="56"/>
      <c r="VOI244" s="56"/>
      <c r="VOJ244" s="56"/>
      <c r="VOK244" s="56"/>
      <c r="VOL244" s="56"/>
      <c r="VOM244" s="56"/>
      <c r="VON244" s="56"/>
      <c r="VOO244" s="56"/>
      <c r="VOP244" s="56"/>
      <c r="VOQ244" s="56"/>
      <c r="VOR244" s="56"/>
      <c r="VOS244" s="56"/>
      <c r="VOT244" s="56"/>
      <c r="VOU244" s="56"/>
      <c r="VOV244" s="56"/>
      <c r="VOW244" s="56"/>
      <c r="VOX244" s="56"/>
      <c r="VOY244" s="56"/>
      <c r="VOZ244" s="56"/>
      <c r="VPA244" s="56"/>
      <c r="VPB244" s="56"/>
      <c r="VPC244" s="56"/>
      <c r="VPD244" s="56"/>
      <c r="VPE244" s="56"/>
      <c r="VPF244" s="56"/>
      <c r="VPG244" s="56"/>
      <c r="VPH244" s="56"/>
      <c r="VPI244" s="56"/>
      <c r="VPJ244" s="56"/>
      <c r="VPK244" s="56"/>
      <c r="VPL244" s="56"/>
      <c r="VPM244" s="56"/>
      <c r="VPN244" s="56"/>
      <c r="VPO244" s="56"/>
      <c r="VPP244" s="56"/>
      <c r="VPQ244" s="56"/>
      <c r="VPR244" s="56"/>
      <c r="VPS244" s="56"/>
      <c r="VPT244" s="56"/>
      <c r="VPU244" s="56"/>
      <c r="VPV244" s="56"/>
      <c r="VPW244" s="56"/>
      <c r="VPX244" s="56"/>
      <c r="VPY244" s="56"/>
      <c r="VPZ244" s="56"/>
      <c r="VQA244" s="56"/>
      <c r="VQB244" s="56"/>
      <c r="VQC244" s="56"/>
      <c r="VQD244" s="56"/>
      <c r="VQE244" s="56"/>
      <c r="VQF244" s="56"/>
      <c r="VQG244" s="56"/>
      <c r="VQH244" s="56"/>
      <c r="VQI244" s="56"/>
      <c r="VQJ244" s="56"/>
      <c r="VQK244" s="56"/>
      <c r="VQL244" s="56"/>
      <c r="VQM244" s="56"/>
      <c r="VQN244" s="56"/>
      <c r="VQO244" s="56"/>
      <c r="VQP244" s="56"/>
      <c r="VQQ244" s="56"/>
      <c r="VQR244" s="56"/>
      <c r="VQS244" s="56"/>
      <c r="VQT244" s="56"/>
      <c r="VQU244" s="56"/>
      <c r="VQV244" s="56"/>
      <c r="VQW244" s="56"/>
      <c r="VQX244" s="56"/>
      <c r="VQY244" s="56"/>
      <c r="VQZ244" s="56"/>
      <c r="VRA244" s="56"/>
      <c r="VRB244" s="56"/>
      <c r="VRC244" s="56"/>
      <c r="VRD244" s="56"/>
      <c r="VRE244" s="56"/>
      <c r="VRF244" s="56"/>
      <c r="VRG244" s="56"/>
      <c r="VRH244" s="56"/>
      <c r="VRI244" s="56"/>
      <c r="VRJ244" s="56"/>
      <c r="VRK244" s="56"/>
      <c r="VRL244" s="56"/>
      <c r="VRM244" s="56"/>
      <c r="VRN244" s="56"/>
      <c r="VRO244" s="56"/>
      <c r="VRP244" s="56"/>
      <c r="VRQ244" s="56"/>
      <c r="VRR244" s="56"/>
      <c r="VRS244" s="56"/>
      <c r="VRT244" s="56"/>
      <c r="VRU244" s="56"/>
      <c r="VRV244" s="56"/>
      <c r="VRW244" s="56"/>
      <c r="VRX244" s="56"/>
      <c r="VRY244" s="56"/>
      <c r="VRZ244" s="56"/>
      <c r="VSA244" s="56"/>
      <c r="VSB244" s="56"/>
      <c r="VSC244" s="56"/>
      <c r="VSD244" s="56"/>
      <c r="VSE244" s="56"/>
      <c r="VSF244" s="56"/>
      <c r="VSG244" s="56"/>
      <c r="VSH244" s="56"/>
      <c r="VSI244" s="56"/>
      <c r="VSJ244" s="56"/>
      <c r="VSK244" s="56"/>
      <c r="VSL244" s="56"/>
      <c r="VSM244" s="56"/>
      <c r="VSN244" s="56"/>
      <c r="VSO244" s="56"/>
      <c r="VSP244" s="56"/>
      <c r="VSQ244" s="56"/>
      <c r="VSR244" s="56"/>
      <c r="VSS244" s="56"/>
      <c r="VST244" s="56"/>
      <c r="VSU244" s="56"/>
      <c r="VSV244" s="56"/>
      <c r="VSW244" s="56"/>
      <c r="VSX244" s="56"/>
      <c r="VSY244" s="56"/>
      <c r="VSZ244" s="56"/>
      <c r="VTA244" s="56"/>
      <c r="VTB244" s="56"/>
      <c r="VTC244" s="56"/>
      <c r="VTD244" s="56"/>
      <c r="VTE244" s="56"/>
      <c r="VTF244" s="56"/>
      <c r="VTG244" s="56"/>
      <c r="VTH244" s="56"/>
      <c r="VTI244" s="56"/>
      <c r="VTJ244" s="56"/>
      <c r="VTK244" s="56"/>
      <c r="VTL244" s="56"/>
      <c r="VTM244" s="56"/>
      <c r="VTN244" s="56"/>
      <c r="VTO244" s="56"/>
      <c r="VTP244" s="56"/>
      <c r="VTQ244" s="56"/>
      <c r="VTR244" s="56"/>
      <c r="VTS244" s="56"/>
      <c r="VTT244" s="56"/>
      <c r="VTU244" s="56"/>
      <c r="VTV244" s="56"/>
      <c r="VTW244" s="56"/>
      <c r="VTX244" s="56"/>
      <c r="VTY244" s="56"/>
      <c r="VTZ244" s="56"/>
      <c r="VUA244" s="56"/>
      <c r="VUB244" s="56"/>
      <c r="VUC244" s="56"/>
      <c r="VUD244" s="56"/>
      <c r="VUE244" s="56"/>
      <c r="VUF244" s="56"/>
      <c r="VUG244" s="56"/>
      <c r="VUH244" s="56"/>
      <c r="VUI244" s="56"/>
      <c r="VUJ244" s="56"/>
      <c r="VUK244" s="56"/>
      <c r="VUL244" s="56"/>
      <c r="VUM244" s="56"/>
      <c r="VUN244" s="56"/>
      <c r="VUO244" s="56"/>
      <c r="VUP244" s="56"/>
      <c r="VUQ244" s="56"/>
      <c r="VUR244" s="56"/>
      <c r="VUS244" s="56"/>
      <c r="VUT244" s="56"/>
      <c r="VUU244" s="56"/>
      <c r="VUV244" s="56"/>
      <c r="VUW244" s="56"/>
      <c r="VUX244" s="56"/>
      <c r="VUY244" s="56"/>
      <c r="VUZ244" s="56"/>
      <c r="VVA244" s="56"/>
      <c r="VVB244" s="56"/>
      <c r="VVC244" s="56"/>
      <c r="VVD244" s="56"/>
      <c r="VVE244" s="56"/>
      <c r="VVF244" s="56"/>
      <c r="VVG244" s="56"/>
      <c r="VVH244" s="56"/>
      <c r="VVI244" s="56"/>
      <c r="VVJ244" s="56"/>
      <c r="VVK244" s="56"/>
      <c r="VVL244" s="56"/>
      <c r="VVM244" s="56"/>
      <c r="VVN244" s="56"/>
      <c r="VVO244" s="56"/>
      <c r="VVP244" s="56"/>
      <c r="VVQ244" s="56"/>
      <c r="VVR244" s="56"/>
      <c r="VVS244" s="56"/>
      <c r="VVT244" s="56"/>
      <c r="VVU244" s="56"/>
      <c r="VVV244" s="56"/>
      <c r="VVW244" s="56"/>
      <c r="VVX244" s="56"/>
      <c r="VVY244" s="56"/>
      <c r="VVZ244" s="56"/>
      <c r="VWA244" s="56"/>
      <c r="VWB244" s="56"/>
      <c r="VWC244" s="56"/>
      <c r="VWD244" s="56"/>
      <c r="VWE244" s="56"/>
      <c r="VWF244" s="56"/>
      <c r="VWG244" s="56"/>
      <c r="VWH244" s="56"/>
      <c r="VWI244" s="56"/>
      <c r="VWJ244" s="56"/>
      <c r="VWK244" s="56"/>
      <c r="VWL244" s="56"/>
      <c r="VWM244" s="56"/>
      <c r="VWN244" s="56"/>
      <c r="VWO244" s="56"/>
      <c r="VWP244" s="56"/>
      <c r="VWQ244" s="56"/>
      <c r="VWR244" s="56"/>
      <c r="VWS244" s="56"/>
      <c r="VWT244" s="56"/>
      <c r="VWU244" s="56"/>
      <c r="VWV244" s="56"/>
      <c r="VWW244" s="56"/>
      <c r="VWX244" s="56"/>
      <c r="VWY244" s="56"/>
      <c r="VWZ244" s="56"/>
      <c r="VXA244" s="56"/>
      <c r="VXB244" s="56"/>
      <c r="VXC244" s="56"/>
      <c r="VXD244" s="56"/>
      <c r="VXE244" s="56"/>
      <c r="VXF244" s="56"/>
      <c r="VXG244" s="56"/>
      <c r="VXH244" s="56"/>
      <c r="VXI244" s="56"/>
      <c r="VXJ244" s="56"/>
      <c r="VXK244" s="56"/>
      <c r="VXL244" s="56"/>
      <c r="VXM244" s="56"/>
      <c r="VXN244" s="56"/>
      <c r="VXO244" s="56"/>
      <c r="VXP244" s="56"/>
      <c r="VXQ244" s="56"/>
      <c r="VXR244" s="56"/>
      <c r="VXS244" s="56"/>
      <c r="VXT244" s="56"/>
      <c r="VXU244" s="56"/>
      <c r="VXV244" s="56"/>
      <c r="VXW244" s="56"/>
      <c r="VXX244" s="56"/>
      <c r="VXY244" s="56"/>
      <c r="VXZ244" s="56"/>
      <c r="VYA244" s="56"/>
      <c r="VYB244" s="56"/>
      <c r="VYC244" s="56"/>
      <c r="VYD244" s="56"/>
      <c r="VYE244" s="56"/>
      <c r="VYF244" s="56"/>
      <c r="VYG244" s="56"/>
      <c r="VYH244" s="56"/>
      <c r="VYI244" s="56"/>
      <c r="VYJ244" s="56"/>
      <c r="VYK244" s="56"/>
      <c r="VYL244" s="56"/>
      <c r="VYM244" s="56"/>
      <c r="VYN244" s="56"/>
      <c r="VYO244" s="56"/>
      <c r="VYP244" s="56"/>
      <c r="VYQ244" s="56"/>
      <c r="VYR244" s="56"/>
      <c r="VYS244" s="56"/>
      <c r="VYT244" s="56"/>
      <c r="VYU244" s="56"/>
      <c r="VYV244" s="56"/>
      <c r="VYW244" s="56"/>
      <c r="VYX244" s="56"/>
      <c r="VYY244" s="56"/>
      <c r="VYZ244" s="56"/>
      <c r="VZA244" s="56"/>
      <c r="VZB244" s="56"/>
      <c r="VZC244" s="56"/>
      <c r="VZD244" s="56"/>
      <c r="VZE244" s="56"/>
      <c r="VZF244" s="56"/>
      <c r="VZG244" s="56"/>
      <c r="VZH244" s="56"/>
      <c r="VZI244" s="56"/>
      <c r="VZJ244" s="56"/>
      <c r="VZK244" s="56"/>
      <c r="VZL244" s="56"/>
      <c r="VZM244" s="56"/>
      <c r="VZN244" s="56"/>
      <c r="VZO244" s="56"/>
      <c r="VZP244" s="56"/>
      <c r="VZQ244" s="56"/>
      <c r="VZR244" s="56"/>
      <c r="VZS244" s="56"/>
      <c r="VZT244" s="56"/>
      <c r="VZU244" s="56"/>
      <c r="VZV244" s="56"/>
      <c r="VZW244" s="56"/>
      <c r="VZX244" s="56"/>
      <c r="VZY244" s="56"/>
      <c r="VZZ244" s="56"/>
      <c r="WAA244" s="56"/>
      <c r="WAB244" s="56"/>
      <c r="WAC244" s="56"/>
      <c r="WAD244" s="56"/>
      <c r="WAE244" s="56"/>
      <c r="WAF244" s="56"/>
      <c r="WAG244" s="56"/>
      <c r="WAH244" s="56"/>
      <c r="WAI244" s="56"/>
      <c r="WAJ244" s="56"/>
      <c r="WAK244" s="56"/>
      <c r="WAL244" s="56"/>
      <c r="WAM244" s="56"/>
      <c r="WAN244" s="56"/>
      <c r="WAO244" s="56"/>
      <c r="WAP244" s="56"/>
      <c r="WAQ244" s="56"/>
      <c r="WAR244" s="56"/>
      <c r="WAS244" s="56"/>
      <c r="WAT244" s="56"/>
      <c r="WAU244" s="56"/>
      <c r="WAV244" s="56"/>
      <c r="WAW244" s="56"/>
      <c r="WAX244" s="56"/>
      <c r="WAY244" s="56"/>
      <c r="WAZ244" s="56"/>
      <c r="WBA244" s="56"/>
      <c r="WBB244" s="56"/>
      <c r="WBC244" s="56"/>
      <c r="WBD244" s="56"/>
      <c r="WBE244" s="56"/>
      <c r="WBF244" s="56"/>
      <c r="WBG244" s="56"/>
      <c r="WBH244" s="56"/>
      <c r="WBI244" s="56"/>
      <c r="WBJ244" s="56"/>
      <c r="WBK244" s="56"/>
      <c r="WBL244" s="56"/>
      <c r="WBM244" s="56"/>
      <c r="WBN244" s="56"/>
      <c r="WBO244" s="56"/>
      <c r="WBP244" s="56"/>
      <c r="WBQ244" s="56"/>
      <c r="WBR244" s="56"/>
      <c r="WBS244" s="56"/>
      <c r="WBT244" s="56"/>
      <c r="WBU244" s="56"/>
      <c r="WBV244" s="56"/>
      <c r="WBW244" s="56"/>
      <c r="WBX244" s="56"/>
      <c r="WBY244" s="56"/>
      <c r="WBZ244" s="56"/>
      <c r="WCA244" s="56"/>
      <c r="WCB244" s="56"/>
      <c r="WCC244" s="56"/>
      <c r="WCD244" s="56"/>
      <c r="WCE244" s="56"/>
      <c r="WCF244" s="56"/>
      <c r="WCG244" s="56"/>
      <c r="WCH244" s="56"/>
      <c r="WCI244" s="56"/>
      <c r="WCJ244" s="56"/>
      <c r="WCK244" s="56"/>
      <c r="WCL244" s="56"/>
      <c r="WCM244" s="56"/>
      <c r="WCN244" s="56"/>
      <c r="WCO244" s="56"/>
      <c r="WCP244" s="56"/>
      <c r="WCQ244" s="56"/>
      <c r="WCR244" s="56"/>
      <c r="WCS244" s="56"/>
      <c r="WCT244" s="56"/>
      <c r="WCU244" s="56"/>
      <c r="WCV244" s="56"/>
      <c r="WCW244" s="56"/>
      <c r="WCX244" s="56"/>
      <c r="WCY244" s="56"/>
      <c r="WCZ244" s="56"/>
      <c r="WDA244" s="56"/>
      <c r="WDB244" s="56"/>
      <c r="WDC244" s="56"/>
      <c r="WDD244" s="56"/>
      <c r="WDE244" s="56"/>
      <c r="WDF244" s="56"/>
      <c r="WDG244" s="56"/>
      <c r="WDH244" s="56"/>
      <c r="WDI244" s="56"/>
      <c r="WDJ244" s="56"/>
      <c r="WDK244" s="56"/>
      <c r="WDL244" s="56"/>
      <c r="WDM244" s="56"/>
      <c r="WDN244" s="56"/>
      <c r="WDO244" s="56"/>
      <c r="WDP244" s="56"/>
      <c r="WDQ244" s="56"/>
      <c r="WDR244" s="56"/>
      <c r="WDS244" s="56"/>
      <c r="WDT244" s="56"/>
      <c r="WDU244" s="56"/>
      <c r="WDV244" s="56"/>
      <c r="WDW244" s="56"/>
      <c r="WDX244" s="56"/>
      <c r="WDY244" s="56"/>
      <c r="WDZ244" s="56"/>
      <c r="WEA244" s="56"/>
      <c r="WEB244" s="56"/>
      <c r="WEC244" s="56"/>
      <c r="WED244" s="56"/>
      <c r="WEE244" s="56"/>
      <c r="WEF244" s="56"/>
      <c r="WEG244" s="56"/>
      <c r="WEH244" s="56"/>
      <c r="WEI244" s="56"/>
      <c r="WEJ244" s="56"/>
      <c r="WEK244" s="56"/>
      <c r="WEL244" s="56"/>
      <c r="WEM244" s="56"/>
      <c r="WEN244" s="56"/>
      <c r="WEO244" s="56"/>
      <c r="WEP244" s="56"/>
      <c r="WEQ244" s="56"/>
      <c r="WER244" s="56"/>
      <c r="WES244" s="56"/>
      <c r="WET244" s="56"/>
      <c r="WEU244" s="56"/>
      <c r="WEV244" s="56"/>
      <c r="WEW244" s="56"/>
      <c r="WEX244" s="56"/>
      <c r="WEY244" s="56"/>
      <c r="WEZ244" s="56"/>
      <c r="WFA244" s="56"/>
      <c r="WFB244" s="56"/>
      <c r="WFC244" s="56"/>
      <c r="WFD244" s="56"/>
      <c r="WFE244" s="56"/>
      <c r="WFF244" s="56"/>
      <c r="WFG244" s="56"/>
      <c r="WFH244" s="56"/>
      <c r="WFI244" s="56"/>
      <c r="WFJ244" s="56"/>
      <c r="WFK244" s="56"/>
      <c r="WFL244" s="56"/>
      <c r="WFM244" s="56"/>
      <c r="WFN244" s="56"/>
      <c r="WFO244" s="56"/>
      <c r="WFP244" s="56"/>
      <c r="WFQ244" s="56"/>
      <c r="WFR244" s="56"/>
      <c r="WFS244" s="56"/>
      <c r="WFT244" s="56"/>
      <c r="WFU244" s="56"/>
      <c r="WFV244" s="56"/>
      <c r="WFW244" s="56"/>
      <c r="WFX244" s="56"/>
      <c r="WFY244" s="56"/>
      <c r="WFZ244" s="56"/>
      <c r="WGA244" s="56"/>
      <c r="WGB244" s="56"/>
      <c r="WGC244" s="56"/>
      <c r="WGD244" s="56"/>
      <c r="WGE244" s="56"/>
      <c r="WGF244" s="56"/>
      <c r="WGG244" s="56"/>
      <c r="WGH244" s="56"/>
      <c r="WGI244" s="56"/>
      <c r="WGJ244" s="56"/>
      <c r="WGK244" s="56"/>
      <c r="WGL244" s="56"/>
      <c r="WGM244" s="56"/>
      <c r="WGN244" s="56"/>
      <c r="WGO244" s="56"/>
      <c r="WGP244" s="56"/>
      <c r="WGQ244" s="56"/>
      <c r="WGR244" s="56"/>
      <c r="WGS244" s="56"/>
      <c r="WGT244" s="56"/>
      <c r="WGU244" s="56"/>
      <c r="WGV244" s="56"/>
      <c r="WGW244" s="56"/>
      <c r="WGX244" s="56"/>
      <c r="WGY244" s="56"/>
      <c r="WGZ244" s="56"/>
      <c r="WHA244" s="56"/>
      <c r="WHB244" s="56"/>
      <c r="WHC244" s="56"/>
      <c r="WHD244" s="56"/>
      <c r="WHE244" s="56"/>
      <c r="WHF244" s="56"/>
      <c r="WHG244" s="56"/>
      <c r="WHH244" s="56"/>
      <c r="WHI244" s="56"/>
      <c r="WHJ244" s="56"/>
      <c r="WHK244" s="56"/>
      <c r="WHL244" s="56"/>
      <c r="WHM244" s="56"/>
      <c r="WHN244" s="56"/>
      <c r="WHO244" s="56"/>
      <c r="WHP244" s="56"/>
      <c r="WHQ244" s="56"/>
      <c r="WHR244" s="56"/>
      <c r="WHS244" s="56"/>
      <c r="WHT244" s="56"/>
      <c r="WHU244" s="56"/>
      <c r="WHV244" s="56"/>
      <c r="WHW244" s="56"/>
      <c r="WHX244" s="56"/>
      <c r="WHY244" s="56"/>
      <c r="WHZ244" s="56"/>
      <c r="WIA244" s="56"/>
      <c r="WIB244" s="56"/>
      <c r="WIC244" s="56"/>
      <c r="WID244" s="56"/>
      <c r="WIE244" s="56"/>
      <c r="WIF244" s="56"/>
      <c r="WIG244" s="56"/>
      <c r="WIH244" s="56"/>
      <c r="WII244" s="56"/>
      <c r="WIJ244" s="56"/>
      <c r="WIK244" s="56"/>
      <c r="WIL244" s="56"/>
      <c r="WIM244" s="56"/>
      <c r="WIN244" s="56"/>
      <c r="WIO244" s="56"/>
      <c r="WIP244" s="56"/>
      <c r="WIQ244" s="56"/>
      <c r="WIR244" s="56"/>
      <c r="WIS244" s="56"/>
      <c r="WIT244" s="56"/>
      <c r="WIU244" s="56"/>
      <c r="WIV244" s="56"/>
      <c r="WIW244" s="56"/>
      <c r="WIX244" s="56"/>
      <c r="WIY244" s="56"/>
      <c r="WIZ244" s="56"/>
      <c r="WJA244" s="56"/>
      <c r="WJB244" s="56"/>
      <c r="WJC244" s="56"/>
      <c r="WJD244" s="56"/>
      <c r="WJE244" s="56"/>
      <c r="WJF244" s="56"/>
      <c r="WJG244" s="56"/>
      <c r="WJH244" s="56"/>
      <c r="WJI244" s="56"/>
      <c r="WJJ244" s="56"/>
      <c r="WJK244" s="56"/>
      <c r="WJL244" s="56"/>
      <c r="WJM244" s="56"/>
      <c r="WJN244" s="56"/>
      <c r="WJO244" s="56"/>
      <c r="WJP244" s="56"/>
      <c r="WJQ244" s="56"/>
      <c r="WJR244" s="56"/>
      <c r="WJS244" s="56"/>
      <c r="WJT244" s="56"/>
      <c r="WJU244" s="56"/>
      <c r="WJV244" s="56"/>
      <c r="WJW244" s="56"/>
      <c r="WJX244" s="56"/>
      <c r="WJY244" s="56"/>
      <c r="WJZ244" s="56"/>
      <c r="WKA244" s="56"/>
      <c r="WKB244" s="56"/>
      <c r="WKC244" s="56"/>
      <c r="WKD244" s="56"/>
      <c r="WKE244" s="56"/>
      <c r="WKF244" s="56"/>
      <c r="WKG244" s="56"/>
      <c r="WKH244" s="56"/>
      <c r="WKI244" s="56"/>
      <c r="WKJ244" s="56"/>
      <c r="WKK244" s="56"/>
      <c r="WKL244" s="56"/>
      <c r="WKM244" s="56"/>
      <c r="WKN244" s="56"/>
      <c r="WKO244" s="56"/>
      <c r="WKP244" s="56"/>
      <c r="WKQ244" s="56"/>
      <c r="WKR244" s="56"/>
      <c r="WKS244" s="56"/>
      <c r="WKT244" s="56"/>
      <c r="WKU244" s="56"/>
      <c r="WKV244" s="56"/>
      <c r="WKW244" s="56"/>
      <c r="WKX244" s="56"/>
      <c r="WKY244" s="56"/>
      <c r="WKZ244" s="56"/>
      <c r="WLA244" s="56"/>
      <c r="WLB244" s="56"/>
      <c r="WLC244" s="56"/>
      <c r="WLD244" s="56"/>
      <c r="WLE244" s="56"/>
      <c r="WLF244" s="56"/>
      <c r="WLG244" s="56"/>
      <c r="WLH244" s="56"/>
      <c r="WLI244" s="56"/>
      <c r="WLJ244" s="56"/>
      <c r="WLK244" s="56"/>
      <c r="WLL244" s="56"/>
      <c r="WLM244" s="56"/>
      <c r="WLN244" s="56"/>
      <c r="WLO244" s="56"/>
      <c r="WLP244" s="56"/>
      <c r="WLQ244" s="56"/>
      <c r="WLR244" s="56"/>
      <c r="WLS244" s="56"/>
      <c r="WLT244" s="56"/>
      <c r="WLU244" s="56"/>
      <c r="WLV244" s="56"/>
      <c r="WLW244" s="56"/>
      <c r="WLX244" s="56"/>
      <c r="WLY244" s="56"/>
      <c r="WLZ244" s="56"/>
      <c r="WMA244" s="56"/>
      <c r="WMB244" s="56"/>
      <c r="WMC244" s="56"/>
      <c r="WMD244" s="56"/>
      <c r="WME244" s="56"/>
      <c r="WMF244" s="56"/>
      <c r="WMG244" s="56"/>
      <c r="WMH244" s="56"/>
      <c r="WMI244" s="56"/>
      <c r="WMJ244" s="56"/>
      <c r="WMK244" s="56"/>
      <c r="WML244" s="56"/>
      <c r="WMM244" s="56"/>
      <c r="WMN244" s="56"/>
      <c r="WMO244" s="56"/>
      <c r="WMP244" s="56"/>
      <c r="WMQ244" s="56"/>
      <c r="WMR244" s="56"/>
      <c r="WMS244" s="56"/>
      <c r="WMT244" s="56"/>
      <c r="WMU244" s="56"/>
      <c r="WMV244" s="56"/>
      <c r="WMW244" s="56"/>
      <c r="WMX244" s="56"/>
      <c r="WMY244" s="56"/>
      <c r="WMZ244" s="56"/>
      <c r="WNA244" s="56"/>
      <c r="WNB244" s="56"/>
      <c r="WNC244" s="56"/>
      <c r="WND244" s="56"/>
      <c r="WNE244" s="56"/>
      <c r="WNF244" s="56"/>
      <c r="WNG244" s="56"/>
      <c r="WNH244" s="56"/>
      <c r="WNI244" s="56"/>
      <c r="WNJ244" s="56"/>
      <c r="WNK244" s="56"/>
      <c r="WNL244" s="56"/>
      <c r="WNM244" s="56"/>
      <c r="WNN244" s="56"/>
      <c r="WNO244" s="56"/>
      <c r="WNP244" s="56"/>
      <c r="WNQ244" s="56"/>
      <c r="WNR244" s="56"/>
      <c r="WNS244" s="56"/>
      <c r="WNT244" s="56"/>
      <c r="WNU244" s="56"/>
      <c r="WNV244" s="56"/>
      <c r="WNW244" s="56"/>
      <c r="WNX244" s="56"/>
      <c r="WNY244" s="56"/>
      <c r="WNZ244" s="56"/>
      <c r="WOA244" s="56"/>
      <c r="WOB244" s="56"/>
      <c r="WOC244" s="56"/>
      <c r="WOD244" s="56"/>
      <c r="WOE244" s="56"/>
      <c r="WOF244" s="56"/>
      <c r="WOG244" s="56"/>
      <c r="WOH244" s="56"/>
      <c r="WOI244" s="56"/>
      <c r="WOJ244" s="56"/>
      <c r="WOK244" s="56"/>
      <c r="WOL244" s="56"/>
      <c r="WOM244" s="56"/>
      <c r="WON244" s="56"/>
      <c r="WOO244" s="56"/>
      <c r="WOP244" s="56"/>
      <c r="WOQ244" s="56"/>
      <c r="WOR244" s="56"/>
      <c r="WOS244" s="56"/>
      <c r="WOT244" s="56"/>
      <c r="WOU244" s="56"/>
      <c r="WOV244" s="56"/>
      <c r="WOW244" s="56"/>
      <c r="WOX244" s="56"/>
      <c r="WOY244" s="56"/>
      <c r="WOZ244" s="56"/>
      <c r="WPA244" s="56"/>
      <c r="WPB244" s="56"/>
      <c r="WPC244" s="56"/>
      <c r="WPD244" s="56"/>
      <c r="WPE244" s="56"/>
      <c r="WPF244" s="56"/>
      <c r="WPG244" s="56"/>
      <c r="WPH244" s="56"/>
      <c r="WPI244" s="56"/>
      <c r="WPJ244" s="56"/>
      <c r="WPK244" s="56"/>
      <c r="WPL244" s="56"/>
      <c r="WPM244" s="56"/>
      <c r="WPN244" s="56"/>
      <c r="WPO244" s="56"/>
      <c r="WPP244" s="56"/>
      <c r="WPQ244" s="56"/>
      <c r="WPR244" s="56"/>
      <c r="WPS244" s="56"/>
      <c r="WPT244" s="56"/>
      <c r="WPU244" s="56"/>
      <c r="WPV244" s="56"/>
      <c r="WPW244" s="56"/>
      <c r="WPX244" s="56"/>
      <c r="WPY244" s="56"/>
      <c r="WPZ244" s="56"/>
      <c r="WQA244" s="56"/>
      <c r="WQB244" s="56"/>
      <c r="WQC244" s="56"/>
      <c r="WQD244" s="56"/>
      <c r="WQE244" s="56"/>
      <c r="WQF244" s="56"/>
      <c r="WQG244" s="56"/>
      <c r="WQH244" s="56"/>
      <c r="WQI244" s="56"/>
      <c r="WQJ244" s="56"/>
      <c r="WQK244" s="56"/>
      <c r="WQL244" s="56"/>
      <c r="WQM244" s="56"/>
      <c r="WQN244" s="56"/>
      <c r="WQO244" s="56"/>
      <c r="WQP244" s="56"/>
      <c r="WQQ244" s="56"/>
      <c r="WQR244" s="56"/>
      <c r="WQS244" s="56"/>
      <c r="WQT244" s="56"/>
      <c r="WQU244" s="56"/>
      <c r="WQV244" s="56"/>
      <c r="WQW244" s="56"/>
      <c r="WQX244" s="56"/>
      <c r="WQY244" s="56"/>
      <c r="WQZ244" s="56"/>
      <c r="WRA244" s="56"/>
      <c r="WRB244" s="56"/>
      <c r="WRC244" s="56"/>
      <c r="WRD244" s="56"/>
      <c r="WRE244" s="56"/>
      <c r="WRF244" s="56"/>
      <c r="WRG244" s="56"/>
      <c r="WRH244" s="56"/>
      <c r="WRI244" s="56"/>
      <c r="WRJ244" s="56"/>
      <c r="WRK244" s="56"/>
      <c r="WRL244" s="56"/>
      <c r="WRM244" s="56"/>
      <c r="WRN244" s="56"/>
      <c r="WRO244" s="56"/>
      <c r="WRP244" s="56"/>
      <c r="WRQ244" s="56"/>
      <c r="WRR244" s="56"/>
      <c r="WRS244" s="56"/>
      <c r="WRT244" s="56"/>
      <c r="WRU244" s="56"/>
      <c r="WRV244" s="56"/>
      <c r="WRW244" s="56"/>
      <c r="WRX244" s="56"/>
      <c r="WRY244" s="56"/>
      <c r="WRZ244" s="56"/>
      <c r="WSA244" s="56"/>
      <c r="WSB244" s="56"/>
      <c r="WSC244" s="56"/>
      <c r="WSD244" s="56"/>
      <c r="WSE244" s="56"/>
      <c r="WSF244" s="56"/>
      <c r="WSG244" s="56"/>
      <c r="WSH244" s="56"/>
      <c r="WSI244" s="56"/>
      <c r="WSJ244" s="56"/>
      <c r="WSK244" s="56"/>
      <c r="WSL244" s="56"/>
      <c r="WSM244" s="56"/>
      <c r="WSN244" s="56"/>
      <c r="WSO244" s="56"/>
      <c r="WSP244" s="56"/>
      <c r="WSQ244" s="56"/>
      <c r="WSR244" s="56"/>
      <c r="WSS244" s="56"/>
      <c r="WST244" s="56"/>
      <c r="WSU244" s="56"/>
      <c r="WSV244" s="56"/>
      <c r="WSW244" s="56"/>
      <c r="WSX244" s="56"/>
      <c r="WSY244" s="56"/>
      <c r="WSZ244" s="56"/>
      <c r="WTA244" s="56"/>
      <c r="WTB244" s="56"/>
      <c r="WTC244" s="56"/>
      <c r="WTD244" s="56"/>
      <c r="WTE244" s="56"/>
      <c r="WTF244" s="56"/>
      <c r="WTG244" s="56"/>
      <c r="WTH244" s="56"/>
      <c r="WTI244" s="56"/>
      <c r="WTJ244" s="56"/>
      <c r="WTK244" s="56"/>
      <c r="WTL244" s="56"/>
      <c r="WTM244" s="56"/>
      <c r="WTN244" s="56"/>
      <c r="WTO244" s="56"/>
      <c r="WTP244" s="56"/>
      <c r="WTQ244" s="56"/>
      <c r="WTR244" s="56"/>
      <c r="WTS244" s="56"/>
      <c r="WTT244" s="56"/>
      <c r="WTU244" s="56"/>
      <c r="WTV244" s="56"/>
      <c r="WTW244" s="56"/>
      <c r="WTX244" s="56"/>
      <c r="WTY244" s="56"/>
      <c r="WTZ244" s="56"/>
      <c r="WUA244" s="56"/>
      <c r="WUB244" s="56"/>
      <c r="WUC244" s="56"/>
      <c r="WUD244" s="56"/>
      <c r="WUE244" s="56"/>
      <c r="WUF244" s="56"/>
      <c r="WUG244" s="56"/>
      <c r="WUH244" s="56"/>
      <c r="WUI244" s="56"/>
      <c r="WUJ244" s="56"/>
      <c r="WUK244" s="56"/>
      <c r="WUL244" s="56"/>
      <c r="WUM244" s="56"/>
      <c r="WUN244" s="56"/>
      <c r="WUO244" s="56"/>
      <c r="WUP244" s="56"/>
      <c r="WUQ244" s="56"/>
      <c r="WUR244" s="56"/>
      <c r="WUS244" s="56"/>
      <c r="WUT244" s="56"/>
      <c r="WUU244" s="56"/>
      <c r="WUV244" s="56"/>
      <c r="WUW244" s="56"/>
      <c r="WUX244" s="56"/>
      <c r="WUY244" s="56"/>
      <c r="WUZ244" s="56"/>
      <c r="WVA244" s="56"/>
      <c r="WVB244" s="56"/>
      <c r="WVC244" s="56"/>
      <c r="WVD244" s="56"/>
      <c r="WVE244" s="56"/>
      <c r="WVF244" s="56"/>
      <c r="WVG244" s="56"/>
      <c r="WVH244" s="56"/>
      <c r="WVI244" s="56"/>
      <c r="WVJ244" s="56"/>
      <c r="WVK244" s="56"/>
      <c r="WVL244" s="56"/>
      <c r="WVM244" s="56"/>
      <c r="WVN244" s="56"/>
      <c r="WVO244" s="56"/>
      <c r="WVP244" s="56"/>
      <c r="WVQ244" s="56"/>
      <c r="WVR244" s="56"/>
      <c r="WVS244" s="56"/>
      <c r="WVT244" s="56"/>
      <c r="WVU244" s="56"/>
      <c r="WVV244" s="56"/>
      <c r="WVW244" s="56"/>
      <c r="WVX244" s="56"/>
      <c r="WVY244" s="56"/>
      <c r="WVZ244" s="56"/>
      <c r="WWA244" s="56"/>
      <c r="WWB244" s="56"/>
      <c r="WWC244" s="56"/>
      <c r="WWD244" s="56"/>
      <c r="WWE244" s="56"/>
      <c r="WWF244" s="56"/>
      <c r="WWG244" s="56"/>
      <c r="WWH244" s="56"/>
      <c r="WWI244" s="56"/>
      <c r="WWJ244" s="56"/>
      <c r="WWK244" s="56"/>
      <c r="WWL244" s="56"/>
      <c r="WWM244" s="56"/>
      <c r="WWN244" s="56"/>
      <c r="WWO244" s="56"/>
      <c r="WWP244" s="56"/>
      <c r="WWQ244" s="56"/>
      <c r="WWR244" s="56"/>
      <c r="WWS244" s="56"/>
      <c r="WWT244" s="56"/>
      <c r="WWU244" s="56"/>
      <c r="WWV244" s="56"/>
      <c r="WWW244" s="56"/>
      <c r="WWX244" s="56"/>
      <c r="WWY244" s="56"/>
      <c r="WWZ244" s="56"/>
      <c r="WXA244" s="56"/>
      <c r="WXB244" s="56"/>
      <c r="WXC244" s="56"/>
      <c r="WXD244" s="56"/>
      <c r="WXE244" s="56"/>
      <c r="WXF244" s="56"/>
      <c r="WXG244" s="56"/>
      <c r="WXH244" s="56"/>
      <c r="WXI244" s="56"/>
      <c r="WXJ244" s="56"/>
      <c r="WXK244" s="56"/>
      <c r="WXL244" s="56"/>
      <c r="WXM244" s="56"/>
      <c r="WXN244" s="56"/>
      <c r="WXO244" s="56"/>
      <c r="WXP244" s="56"/>
      <c r="WXQ244" s="56"/>
      <c r="WXR244" s="56"/>
      <c r="WXS244" s="56"/>
      <c r="WXT244" s="56"/>
      <c r="WXU244" s="56"/>
      <c r="WXV244" s="56"/>
      <c r="WXW244" s="56"/>
      <c r="WXX244" s="56"/>
      <c r="WXY244" s="56"/>
      <c r="WXZ244" s="56"/>
      <c r="WYA244" s="56"/>
      <c r="WYB244" s="56"/>
      <c r="WYC244" s="56"/>
      <c r="WYD244" s="56"/>
      <c r="WYE244" s="56"/>
      <c r="WYF244" s="56"/>
      <c r="WYG244" s="56"/>
      <c r="WYH244" s="56"/>
      <c r="WYI244" s="56"/>
      <c r="WYJ244" s="56"/>
      <c r="WYK244" s="56"/>
      <c r="WYL244" s="56"/>
      <c r="WYM244" s="56"/>
      <c r="WYN244" s="56"/>
      <c r="WYO244" s="56"/>
      <c r="WYP244" s="56"/>
      <c r="WYQ244" s="56"/>
      <c r="WYR244" s="56"/>
      <c r="WYS244" s="56"/>
      <c r="WYT244" s="56"/>
      <c r="WYU244" s="56"/>
      <c r="WYV244" s="56"/>
      <c r="WYW244" s="56"/>
      <c r="WYX244" s="56"/>
      <c r="WYY244" s="56"/>
      <c r="WYZ244" s="56"/>
      <c r="WZA244" s="56"/>
      <c r="WZB244" s="56"/>
      <c r="WZC244" s="56"/>
      <c r="WZD244" s="56"/>
      <c r="WZE244" s="56"/>
      <c r="WZF244" s="56"/>
      <c r="WZG244" s="56"/>
      <c r="WZH244" s="56"/>
      <c r="WZI244" s="56"/>
      <c r="WZJ244" s="56"/>
      <c r="WZK244" s="56"/>
      <c r="WZL244" s="56"/>
      <c r="WZM244" s="56"/>
      <c r="WZN244" s="56"/>
      <c r="WZO244" s="56"/>
      <c r="WZP244" s="56"/>
      <c r="WZQ244" s="56"/>
      <c r="WZR244" s="56"/>
      <c r="WZS244" s="56"/>
      <c r="WZT244" s="56"/>
      <c r="WZU244" s="56"/>
      <c r="WZV244" s="56"/>
      <c r="WZW244" s="56"/>
      <c r="WZX244" s="56"/>
      <c r="WZY244" s="56"/>
      <c r="WZZ244" s="56"/>
      <c r="XAA244" s="56"/>
      <c r="XAB244" s="56"/>
      <c r="XAC244" s="56"/>
      <c r="XAD244" s="56"/>
      <c r="XAE244" s="56"/>
      <c r="XAF244" s="56"/>
      <c r="XAG244" s="56"/>
      <c r="XAH244" s="56"/>
      <c r="XAI244" s="56"/>
      <c r="XAJ244" s="56"/>
      <c r="XAK244" s="56"/>
      <c r="XAL244" s="56"/>
      <c r="XAM244" s="56"/>
      <c r="XAN244" s="56"/>
      <c r="XAO244" s="56"/>
      <c r="XAP244" s="56"/>
      <c r="XAQ244" s="56"/>
      <c r="XAR244" s="56"/>
      <c r="XAS244" s="56"/>
      <c r="XAT244" s="56"/>
      <c r="XAU244" s="56"/>
      <c r="XAV244" s="56"/>
      <c r="XAW244" s="56"/>
      <c r="XAX244" s="56"/>
      <c r="XAY244" s="56"/>
      <c r="XAZ244" s="56"/>
      <c r="XBA244" s="56"/>
      <c r="XBB244" s="56"/>
      <c r="XBC244" s="56"/>
      <c r="XBD244" s="56"/>
      <c r="XBE244" s="56"/>
      <c r="XBF244" s="56"/>
      <c r="XBG244" s="56"/>
      <c r="XBH244" s="56"/>
      <c r="XBI244" s="56"/>
      <c r="XBJ244" s="56"/>
      <c r="XBK244" s="56"/>
      <c r="XBL244" s="56"/>
      <c r="XBM244" s="56"/>
      <c r="XBN244" s="56"/>
      <c r="XBO244" s="56"/>
      <c r="XBP244" s="56"/>
      <c r="XBQ244" s="56"/>
      <c r="XBR244" s="56"/>
      <c r="XBS244" s="56"/>
      <c r="XBT244" s="56"/>
      <c r="XBU244" s="56"/>
      <c r="XBV244" s="56"/>
      <c r="XBW244" s="56"/>
      <c r="XBX244" s="56"/>
      <c r="XBY244" s="56"/>
      <c r="XBZ244" s="56"/>
      <c r="XCA244" s="56"/>
      <c r="XCB244" s="56"/>
      <c r="XCC244" s="56"/>
      <c r="XCD244" s="56"/>
      <c r="XCE244" s="56"/>
      <c r="XCF244" s="56"/>
      <c r="XCG244" s="56"/>
      <c r="XCH244" s="56"/>
      <c r="XCI244" s="56"/>
      <c r="XCJ244" s="56"/>
      <c r="XCK244" s="56"/>
      <c r="XCL244" s="56"/>
      <c r="XCM244" s="56"/>
      <c r="XCN244" s="56"/>
      <c r="XCO244" s="56"/>
      <c r="XCP244" s="56"/>
      <c r="XCQ244" s="56"/>
      <c r="XCR244" s="56"/>
      <c r="XCS244" s="56"/>
      <c r="XCT244" s="56"/>
      <c r="XCU244" s="56"/>
      <c r="XCV244" s="56"/>
      <c r="XCW244" s="56"/>
      <c r="XCX244" s="56"/>
      <c r="XCY244" s="56"/>
      <c r="XCZ244" s="56"/>
      <c r="XDA244" s="56"/>
      <c r="XDB244" s="56"/>
      <c r="XDC244" s="56"/>
      <c r="XDD244" s="56"/>
      <c r="XDE244" s="56"/>
      <c r="XDF244" s="56"/>
      <c r="XDG244" s="56"/>
      <c r="XDH244" s="56"/>
      <c r="XDI244" s="56"/>
      <c r="XDJ244" s="56"/>
      <c r="XDK244" s="56"/>
      <c r="XDL244" s="56"/>
      <c r="XDM244" s="56"/>
      <c r="XDN244" s="56"/>
      <c r="XDO244" s="56"/>
      <c r="XDP244" s="56"/>
      <c r="XDQ244" s="56"/>
      <c r="XDR244" s="56"/>
      <c r="XDS244" s="56"/>
    </row>
    <row r="245" spans="1:16347" s="57" customFormat="1" ht="51" customHeight="1" x14ac:dyDescent="0.15">
      <c r="A245" s="1" t="s">
        <v>6</v>
      </c>
      <c r="B245" s="1" t="s">
        <v>6</v>
      </c>
      <c r="C245" s="1" t="s">
        <v>6</v>
      </c>
      <c r="D245" s="1" t="s">
        <v>6</v>
      </c>
      <c r="E245" s="1"/>
      <c r="F245" s="1"/>
      <c r="G245" s="1"/>
      <c r="H245" s="1"/>
      <c r="I245" s="1" t="s">
        <v>109</v>
      </c>
      <c r="J245" s="1" t="s">
        <v>109</v>
      </c>
      <c r="K245" s="1" t="s">
        <v>109</v>
      </c>
      <c r="L245" s="1" t="s">
        <v>109</v>
      </c>
      <c r="M245" s="1" t="s">
        <v>110</v>
      </c>
      <c r="N245" s="1" t="s">
        <v>109</v>
      </c>
      <c r="O245" s="1" t="s">
        <v>109</v>
      </c>
      <c r="P245" s="1" t="s">
        <v>431</v>
      </c>
      <c r="Q245" s="1" t="s">
        <v>109</v>
      </c>
      <c r="R245" s="1" t="s">
        <v>109</v>
      </c>
      <c r="S245" s="1" t="s">
        <v>109</v>
      </c>
      <c r="T245" s="1" t="s">
        <v>109</v>
      </c>
      <c r="U245" s="1" t="s">
        <v>109</v>
      </c>
      <c r="V245" s="1" t="s">
        <v>227</v>
      </c>
      <c r="W245" s="1" t="s">
        <v>228</v>
      </c>
      <c r="X245" s="37">
        <v>1</v>
      </c>
      <c r="Y245" s="37">
        <v>1</v>
      </c>
      <c r="Z245" s="37">
        <v>1</v>
      </c>
      <c r="AA245" s="37">
        <v>1</v>
      </c>
      <c r="AB245" s="37">
        <v>1</v>
      </c>
      <c r="AC245" s="1" t="s">
        <v>1164</v>
      </c>
      <c r="AD245" s="1" t="s">
        <v>1165</v>
      </c>
      <c r="AE245" s="1" t="s">
        <v>1115</v>
      </c>
      <c r="AF245" s="37">
        <v>1</v>
      </c>
      <c r="AG245" s="37">
        <v>1</v>
      </c>
      <c r="AH245" s="37">
        <v>1</v>
      </c>
      <c r="AI245" s="37">
        <v>1</v>
      </c>
      <c r="AJ245" s="37">
        <v>1</v>
      </c>
      <c r="AK245" s="37">
        <v>1</v>
      </c>
      <c r="AL245" s="37">
        <v>1</v>
      </c>
      <c r="AM245" s="37">
        <v>1</v>
      </c>
      <c r="AN245" s="37">
        <v>1</v>
      </c>
      <c r="AO245" s="37">
        <v>1</v>
      </c>
      <c r="AP245" s="37">
        <v>1</v>
      </c>
      <c r="AQ245" s="37">
        <v>1</v>
      </c>
      <c r="AR245" s="1" t="s">
        <v>1166</v>
      </c>
      <c r="AS245" s="1" t="s">
        <v>169</v>
      </c>
      <c r="AT245" s="1" t="s">
        <v>131</v>
      </c>
      <c r="AU245" s="1" t="s">
        <v>132</v>
      </c>
      <c r="AV245" s="1" t="s">
        <v>1167</v>
      </c>
      <c r="AW245" s="1" t="s">
        <v>109</v>
      </c>
      <c r="AX245" s="1" t="s">
        <v>109</v>
      </c>
      <c r="AY245" s="1" t="s">
        <v>109</v>
      </c>
      <c r="AZ245" s="1" t="s">
        <v>109</v>
      </c>
      <c r="BA245" s="1" t="s">
        <v>109</v>
      </c>
      <c r="BB245" s="1" t="s">
        <v>109</v>
      </c>
      <c r="BC245" s="1" t="s">
        <v>109</v>
      </c>
      <c r="BD245" s="1" t="s">
        <v>109</v>
      </c>
      <c r="BE245" s="1" t="s">
        <v>109</v>
      </c>
      <c r="BF245" s="1" t="s">
        <v>109</v>
      </c>
      <c r="BG245" s="1" t="s">
        <v>109</v>
      </c>
      <c r="BH245" s="1" t="s">
        <v>109</v>
      </c>
      <c r="BI245" s="1" t="s">
        <v>109</v>
      </c>
      <c r="BJ245" s="1" t="s">
        <v>109</v>
      </c>
      <c r="BK245" s="1" t="s">
        <v>109</v>
      </c>
      <c r="BL245" s="1" t="s">
        <v>109</v>
      </c>
      <c r="BM245" s="1" t="s">
        <v>110</v>
      </c>
      <c r="BN245" s="97">
        <v>1</v>
      </c>
      <c r="BO245" s="106">
        <f t="shared" si="73"/>
        <v>0.8</v>
      </c>
      <c r="BP245" s="106">
        <v>1</v>
      </c>
      <c r="BQ245" s="37"/>
      <c r="BR245" s="97">
        <f>+(BN245+BO245+BP245+BQ245)/4</f>
        <v>0.7</v>
      </c>
      <c r="BS245" s="106">
        <f t="shared" si="75"/>
        <v>1</v>
      </c>
      <c r="BT245" s="106">
        <f t="shared" si="75"/>
        <v>0.8</v>
      </c>
      <c r="BU245" s="106">
        <f>BP245</f>
        <v>1</v>
      </c>
      <c r="BV245" s="106"/>
      <c r="BW245" s="106">
        <f t="shared" si="74"/>
        <v>0.7</v>
      </c>
      <c r="BX245" s="35">
        <v>43560</v>
      </c>
      <c r="BY245" s="36">
        <v>0</v>
      </c>
      <c r="BZ245" s="36">
        <v>0</v>
      </c>
      <c r="CA245" s="1" t="s">
        <v>1168</v>
      </c>
      <c r="CB245" s="36" t="s">
        <v>1169</v>
      </c>
      <c r="CC245" s="36" t="s">
        <v>1170</v>
      </c>
      <c r="CD245" s="36" t="s">
        <v>1171</v>
      </c>
      <c r="CE245" s="102">
        <v>43654</v>
      </c>
      <c r="CF245" s="36">
        <v>4</v>
      </c>
      <c r="CG245" s="36">
        <v>5</v>
      </c>
      <c r="CH245" s="1" t="s">
        <v>1570</v>
      </c>
      <c r="CI245" s="1" t="s">
        <v>1169</v>
      </c>
      <c r="CJ245" s="1" t="s">
        <v>1571</v>
      </c>
      <c r="CK245" s="1" t="s">
        <v>1379</v>
      </c>
      <c r="CL245" s="102">
        <v>43766</v>
      </c>
      <c r="CM245" s="36">
        <v>4</v>
      </c>
      <c r="CN245" s="36">
        <v>4</v>
      </c>
      <c r="CO245" s="1" t="s">
        <v>2324</v>
      </c>
      <c r="CP245" s="1" t="s">
        <v>1794</v>
      </c>
      <c r="CQ245" s="1" t="s">
        <v>1795</v>
      </c>
      <c r="CR245" s="1" t="s">
        <v>1796</v>
      </c>
      <c r="CS245" s="38"/>
      <c r="CT245" s="36"/>
      <c r="CU245" s="36"/>
      <c r="CV245" s="38"/>
      <c r="CW245" s="38"/>
      <c r="CX245" s="38"/>
      <c r="CY245" s="38"/>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56"/>
      <c r="KC245" s="56"/>
      <c r="KD245" s="56"/>
      <c r="KE245" s="56"/>
      <c r="KF245" s="56"/>
      <c r="KG245" s="56"/>
      <c r="KH245" s="56"/>
      <c r="KI245" s="56"/>
      <c r="KJ245" s="56"/>
      <c r="KK245" s="56"/>
      <c r="KL245" s="56"/>
      <c r="KM245" s="56"/>
      <c r="KN245" s="56"/>
      <c r="KO245" s="56"/>
      <c r="KP245" s="56"/>
      <c r="KQ245" s="56"/>
      <c r="KR245" s="56"/>
      <c r="KS245" s="56"/>
      <c r="KT245" s="56"/>
      <c r="KU245" s="56"/>
      <c r="KV245" s="56"/>
      <c r="KW245" s="56"/>
      <c r="KX245" s="56"/>
      <c r="KY245" s="56"/>
      <c r="KZ245" s="56"/>
      <c r="LA245" s="56"/>
      <c r="LB245" s="56"/>
      <c r="LC245" s="56"/>
      <c r="LD245" s="56"/>
      <c r="LE245" s="56"/>
      <c r="LF245" s="56"/>
      <c r="LG245" s="56"/>
      <c r="LH245" s="56"/>
      <c r="LI245" s="56"/>
      <c r="LJ245" s="56"/>
      <c r="LK245" s="56"/>
      <c r="LL245" s="56"/>
      <c r="LM245" s="56"/>
      <c r="LN245" s="56"/>
      <c r="LO245" s="56"/>
      <c r="LP245" s="56"/>
      <c r="LQ245" s="56"/>
      <c r="LR245" s="56"/>
      <c r="LS245" s="56"/>
      <c r="LT245" s="56"/>
      <c r="LU245" s="56"/>
      <c r="LV245" s="56"/>
      <c r="LW245" s="56"/>
      <c r="LX245" s="56"/>
      <c r="LY245" s="56"/>
      <c r="LZ245" s="56"/>
      <c r="MA245" s="56"/>
      <c r="MB245" s="56"/>
      <c r="MC245" s="56"/>
      <c r="MD245" s="56"/>
      <c r="ME245" s="56"/>
      <c r="MF245" s="56"/>
      <c r="MG245" s="56"/>
      <c r="MH245" s="56"/>
      <c r="MI245" s="56"/>
      <c r="MJ245" s="56"/>
      <c r="MK245" s="56"/>
      <c r="ML245" s="56"/>
      <c r="MM245" s="56"/>
      <c r="MN245" s="56"/>
      <c r="MO245" s="56"/>
      <c r="MP245" s="56"/>
      <c r="MQ245" s="56"/>
      <c r="MR245" s="56"/>
      <c r="MS245" s="56"/>
      <c r="MT245" s="56"/>
      <c r="MU245" s="56"/>
      <c r="MV245" s="56"/>
      <c r="MW245" s="56"/>
      <c r="MX245" s="56"/>
      <c r="MY245" s="56"/>
      <c r="MZ245" s="56"/>
      <c r="NA245" s="56"/>
      <c r="NB245" s="56"/>
      <c r="NC245" s="56"/>
      <c r="ND245" s="56"/>
      <c r="NE245" s="56"/>
      <c r="NF245" s="56"/>
      <c r="NG245" s="56"/>
      <c r="NH245" s="56"/>
      <c r="NI245" s="56"/>
      <c r="NJ245" s="56"/>
      <c r="NK245" s="56"/>
      <c r="NL245" s="56"/>
      <c r="NM245" s="56"/>
      <c r="NN245" s="56"/>
      <c r="NO245" s="56"/>
      <c r="NP245" s="56"/>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c r="RZ245" s="56"/>
      <c r="SA245" s="56"/>
      <c r="SB245" s="56"/>
      <c r="SC245" s="56"/>
      <c r="SD245" s="56"/>
      <c r="SE245" s="56"/>
      <c r="SF245" s="56"/>
      <c r="SG245" s="56"/>
      <c r="SH245" s="56"/>
      <c r="SI245" s="56"/>
      <c r="SJ245" s="56"/>
      <c r="SK245" s="56"/>
      <c r="SL245" s="56"/>
      <c r="SM245" s="56"/>
      <c r="SN245" s="56"/>
      <c r="SO245" s="56"/>
      <c r="SP245" s="56"/>
      <c r="SQ245" s="56"/>
      <c r="SR245" s="56"/>
      <c r="SS245" s="56"/>
      <c r="ST245" s="56"/>
      <c r="SU245" s="56"/>
      <c r="SV245" s="56"/>
      <c r="SW245" s="56"/>
      <c r="SX245" s="56"/>
      <c r="SY245" s="56"/>
      <c r="SZ245" s="56"/>
      <c r="TA245" s="56"/>
      <c r="TB245" s="56"/>
      <c r="TC245" s="56"/>
      <c r="TD245" s="56"/>
      <c r="TE245" s="56"/>
      <c r="TF245" s="56"/>
      <c r="TG245" s="56"/>
      <c r="TH245" s="56"/>
      <c r="TI245" s="56"/>
      <c r="TJ245" s="56"/>
      <c r="TK245" s="56"/>
      <c r="TL245" s="56"/>
      <c r="TM245" s="56"/>
      <c r="TN245" s="56"/>
      <c r="TO245" s="56"/>
      <c r="TP245" s="56"/>
      <c r="TQ245" s="56"/>
      <c r="TR245" s="56"/>
      <c r="TS245" s="56"/>
      <c r="TT245" s="56"/>
      <c r="TU245" s="56"/>
      <c r="TV245" s="56"/>
      <c r="TW245" s="56"/>
      <c r="TX245" s="56"/>
      <c r="TY245" s="56"/>
      <c r="TZ245" s="56"/>
      <c r="UA245" s="56"/>
      <c r="UB245" s="56"/>
      <c r="UC245" s="56"/>
      <c r="UD245" s="56"/>
      <c r="UE245" s="56"/>
      <c r="UF245" s="56"/>
      <c r="UG245" s="56"/>
      <c r="UH245" s="56"/>
      <c r="UI245" s="56"/>
      <c r="UJ245" s="56"/>
      <c r="UK245" s="56"/>
      <c r="UL245" s="56"/>
      <c r="UM245" s="56"/>
      <c r="UN245" s="56"/>
      <c r="UO245" s="56"/>
      <c r="UP245" s="56"/>
      <c r="UQ245" s="56"/>
      <c r="UR245" s="56"/>
      <c r="US245" s="56"/>
      <c r="UT245" s="56"/>
      <c r="UU245" s="56"/>
      <c r="UV245" s="56"/>
      <c r="UW245" s="56"/>
      <c r="UX245" s="56"/>
      <c r="UY245" s="56"/>
      <c r="UZ245" s="56"/>
      <c r="VA245" s="56"/>
      <c r="VB245" s="56"/>
      <c r="VC245" s="56"/>
      <c r="VD245" s="56"/>
      <c r="VE245" s="56"/>
      <c r="VF245" s="56"/>
      <c r="VG245" s="56"/>
      <c r="VH245" s="56"/>
      <c r="VI245" s="56"/>
      <c r="VJ245" s="56"/>
      <c r="VK245" s="56"/>
      <c r="VL245" s="56"/>
      <c r="VM245" s="56"/>
      <c r="VN245" s="56"/>
      <c r="VO245" s="56"/>
      <c r="VP245" s="56"/>
      <c r="VQ245" s="56"/>
      <c r="VR245" s="56"/>
      <c r="VS245" s="56"/>
      <c r="VT245" s="56"/>
      <c r="VU245" s="56"/>
      <c r="VV245" s="56"/>
      <c r="VW245" s="56"/>
      <c r="VX245" s="56"/>
      <c r="VY245" s="56"/>
      <c r="VZ245" s="56"/>
      <c r="WA245" s="56"/>
      <c r="WB245" s="56"/>
      <c r="WC245" s="56"/>
      <c r="WD245" s="56"/>
      <c r="WE245" s="56"/>
      <c r="WF245" s="56"/>
      <c r="WG245" s="56"/>
      <c r="WH245" s="56"/>
      <c r="WI245" s="56"/>
      <c r="WJ245" s="56"/>
      <c r="WK245" s="56"/>
      <c r="WL245" s="56"/>
      <c r="WM245" s="56"/>
      <c r="WN245" s="56"/>
      <c r="WO245" s="56"/>
      <c r="WP245" s="56"/>
      <c r="WQ245" s="56"/>
      <c r="WR245" s="56"/>
      <c r="WS245" s="56"/>
      <c r="WT245" s="56"/>
      <c r="WU245" s="56"/>
      <c r="WV245" s="56"/>
      <c r="WW245" s="56"/>
      <c r="WX245" s="56"/>
      <c r="WY245" s="56"/>
      <c r="WZ245" s="56"/>
      <c r="XA245" s="56"/>
      <c r="XB245" s="56"/>
      <c r="XC245" s="56"/>
      <c r="XD245" s="56"/>
      <c r="XE245" s="56"/>
      <c r="XF245" s="56"/>
      <c r="XG245" s="56"/>
      <c r="XH245" s="56"/>
      <c r="XI245" s="56"/>
      <c r="XJ245" s="56"/>
      <c r="XK245" s="56"/>
      <c r="XL245" s="56"/>
      <c r="XM245" s="56"/>
      <c r="XN245" s="56"/>
      <c r="XO245" s="56"/>
      <c r="XP245" s="56"/>
      <c r="XQ245" s="56"/>
      <c r="XR245" s="56"/>
      <c r="XS245" s="56"/>
      <c r="XT245" s="56"/>
      <c r="XU245" s="56"/>
      <c r="XV245" s="56"/>
      <c r="XW245" s="56"/>
      <c r="XX245" s="56"/>
      <c r="XY245" s="56"/>
      <c r="XZ245" s="56"/>
      <c r="YA245" s="56"/>
      <c r="YB245" s="56"/>
      <c r="YC245" s="56"/>
      <c r="YD245" s="56"/>
      <c r="YE245" s="56"/>
      <c r="YF245" s="56"/>
      <c r="YG245" s="56"/>
      <c r="YH245" s="56"/>
      <c r="YI245" s="56"/>
      <c r="YJ245" s="56"/>
      <c r="YK245" s="56"/>
      <c r="YL245" s="56"/>
      <c r="YM245" s="56"/>
      <c r="YN245" s="56"/>
      <c r="YO245" s="56"/>
      <c r="YP245" s="56"/>
      <c r="YQ245" s="56"/>
      <c r="YR245" s="56"/>
      <c r="YS245" s="56"/>
      <c r="YT245" s="56"/>
      <c r="YU245" s="56"/>
      <c r="YV245" s="56"/>
      <c r="YW245" s="56"/>
      <c r="YX245" s="56"/>
      <c r="YY245" s="56"/>
      <c r="YZ245" s="56"/>
      <c r="ZA245" s="56"/>
      <c r="ZB245" s="56"/>
      <c r="ZC245" s="56"/>
      <c r="ZD245" s="56"/>
      <c r="ZE245" s="56"/>
      <c r="ZF245" s="56"/>
      <c r="ZG245" s="56"/>
      <c r="ZH245" s="56"/>
      <c r="ZI245" s="56"/>
      <c r="ZJ245" s="56"/>
      <c r="ZK245" s="56"/>
      <c r="ZL245" s="56"/>
      <c r="ZM245" s="56"/>
      <c r="ZN245" s="56"/>
      <c r="ZO245" s="56"/>
      <c r="ZP245" s="56"/>
      <c r="ZQ245" s="56"/>
      <c r="ZR245" s="56"/>
      <c r="ZS245" s="56"/>
      <c r="ZT245" s="56"/>
      <c r="ZU245" s="56"/>
      <c r="ZV245" s="56"/>
      <c r="ZW245" s="56"/>
      <c r="ZX245" s="56"/>
      <c r="ZY245" s="56"/>
      <c r="ZZ245" s="56"/>
      <c r="AAA245" s="56"/>
      <c r="AAB245" s="56"/>
      <c r="AAC245" s="56"/>
      <c r="AAD245" s="56"/>
      <c r="AAE245" s="56"/>
      <c r="AAF245" s="56"/>
      <c r="AAG245" s="56"/>
      <c r="AAH245" s="56"/>
      <c r="AAI245" s="56"/>
      <c r="AAJ245" s="56"/>
      <c r="AAK245" s="56"/>
      <c r="AAL245" s="56"/>
      <c r="AAM245" s="56"/>
      <c r="AAN245" s="56"/>
      <c r="AAO245" s="56"/>
      <c r="AAP245" s="56"/>
      <c r="AAQ245" s="56"/>
      <c r="AAR245" s="56"/>
      <c r="AAS245" s="56"/>
      <c r="AAT245" s="56"/>
      <c r="AAU245" s="56"/>
      <c r="AAV245" s="56"/>
      <c r="AAW245" s="56"/>
      <c r="AAX245" s="56"/>
      <c r="AAY245" s="56"/>
      <c r="AAZ245" s="56"/>
      <c r="ABA245" s="56"/>
      <c r="ABB245" s="56"/>
      <c r="ABC245" s="56"/>
      <c r="ABD245" s="56"/>
      <c r="ABE245" s="56"/>
      <c r="ABF245" s="56"/>
      <c r="ABG245" s="56"/>
      <c r="ABH245" s="56"/>
      <c r="ABI245" s="56"/>
      <c r="ABJ245" s="56"/>
      <c r="ABK245" s="56"/>
      <c r="ABL245" s="56"/>
      <c r="ABM245" s="56"/>
      <c r="ABN245" s="56"/>
      <c r="ABO245" s="56"/>
      <c r="ABP245" s="56"/>
      <c r="ABQ245" s="56"/>
      <c r="ABR245" s="56"/>
      <c r="ABS245" s="56"/>
      <c r="ABT245" s="56"/>
      <c r="ABU245" s="56"/>
      <c r="ABV245" s="56"/>
      <c r="ABW245" s="56"/>
      <c r="ABX245" s="56"/>
      <c r="ABY245" s="56"/>
      <c r="ABZ245" s="56"/>
      <c r="ACA245" s="56"/>
      <c r="ACB245" s="56"/>
      <c r="ACC245" s="56"/>
      <c r="ACD245" s="56"/>
      <c r="ACE245" s="56"/>
      <c r="ACF245" s="56"/>
      <c r="ACG245" s="56"/>
      <c r="ACH245" s="56"/>
      <c r="ACI245" s="56"/>
      <c r="ACJ245" s="56"/>
      <c r="ACK245" s="56"/>
      <c r="ACL245" s="56"/>
      <c r="ACM245" s="56"/>
      <c r="ACN245" s="56"/>
      <c r="ACO245" s="56"/>
      <c r="ACP245" s="56"/>
      <c r="ACQ245" s="56"/>
      <c r="ACR245" s="56"/>
      <c r="ACS245" s="56"/>
      <c r="ACT245" s="56"/>
      <c r="ACU245" s="56"/>
      <c r="ACV245" s="56"/>
      <c r="ACW245" s="56"/>
      <c r="ACX245" s="56"/>
      <c r="ACY245" s="56"/>
      <c r="ACZ245" s="56"/>
      <c r="ADA245" s="56"/>
      <c r="ADB245" s="56"/>
      <c r="ADC245" s="56"/>
      <c r="ADD245" s="56"/>
      <c r="ADE245" s="56"/>
      <c r="ADF245" s="56"/>
      <c r="ADG245" s="56"/>
      <c r="ADH245" s="56"/>
      <c r="ADI245" s="56"/>
      <c r="ADJ245" s="56"/>
      <c r="ADK245" s="56"/>
      <c r="ADL245" s="56"/>
      <c r="ADM245" s="56"/>
      <c r="ADN245" s="56"/>
      <c r="ADO245" s="56"/>
      <c r="ADP245" s="56"/>
      <c r="ADQ245" s="56"/>
      <c r="ADR245" s="56"/>
      <c r="ADS245" s="56"/>
      <c r="ADT245" s="56"/>
      <c r="ADU245" s="56"/>
      <c r="ADV245" s="56"/>
      <c r="ADW245" s="56"/>
      <c r="ADX245" s="56"/>
      <c r="ADY245" s="56"/>
      <c r="ADZ245" s="56"/>
      <c r="AEA245" s="56"/>
      <c r="AEB245" s="56"/>
      <c r="AEC245" s="56"/>
      <c r="AED245" s="56"/>
      <c r="AEE245" s="56"/>
      <c r="AEF245" s="56"/>
      <c r="AEG245" s="56"/>
      <c r="AEH245" s="56"/>
      <c r="AEI245" s="56"/>
      <c r="AEJ245" s="56"/>
      <c r="AEK245" s="56"/>
      <c r="AEL245" s="56"/>
      <c r="AEM245" s="56"/>
      <c r="AEN245" s="56"/>
      <c r="AEO245" s="56"/>
      <c r="AEP245" s="56"/>
      <c r="AEQ245" s="56"/>
      <c r="AER245" s="56"/>
      <c r="AES245" s="56"/>
      <c r="AET245" s="56"/>
      <c r="AEU245" s="56"/>
      <c r="AEV245" s="56"/>
      <c r="AEW245" s="56"/>
      <c r="AEX245" s="56"/>
      <c r="AEY245" s="56"/>
      <c r="AEZ245" s="56"/>
      <c r="AFA245" s="56"/>
      <c r="AFB245" s="56"/>
      <c r="AFC245" s="56"/>
      <c r="AFD245" s="56"/>
      <c r="AFE245" s="56"/>
      <c r="AFF245" s="56"/>
      <c r="AFG245" s="56"/>
      <c r="AFH245" s="56"/>
      <c r="AFI245" s="56"/>
      <c r="AFJ245" s="56"/>
      <c r="AFK245" s="56"/>
      <c r="AFL245" s="56"/>
      <c r="AFM245" s="56"/>
      <c r="AFN245" s="56"/>
      <c r="AFO245" s="56"/>
      <c r="AFP245" s="56"/>
      <c r="AFQ245" s="56"/>
      <c r="AFR245" s="56"/>
      <c r="AFS245" s="56"/>
      <c r="AFT245" s="56"/>
      <c r="AFU245" s="56"/>
      <c r="AFV245" s="56"/>
      <c r="AFW245" s="56"/>
      <c r="AFX245" s="56"/>
      <c r="AFY245" s="56"/>
      <c r="AFZ245" s="56"/>
      <c r="AGA245" s="56"/>
      <c r="AGB245" s="56"/>
      <c r="AGC245" s="56"/>
      <c r="AGD245" s="56"/>
      <c r="AGE245" s="56"/>
      <c r="AGF245" s="56"/>
      <c r="AGG245" s="56"/>
      <c r="AGH245" s="56"/>
      <c r="AGI245" s="56"/>
      <c r="AGJ245" s="56"/>
      <c r="AGK245" s="56"/>
      <c r="AGL245" s="56"/>
      <c r="AGM245" s="56"/>
      <c r="AGN245" s="56"/>
      <c r="AGO245" s="56"/>
      <c r="AGP245" s="56"/>
      <c r="AGQ245" s="56"/>
      <c r="AGR245" s="56"/>
      <c r="AGS245" s="56"/>
      <c r="AGT245" s="56"/>
      <c r="AGU245" s="56"/>
      <c r="AGV245" s="56"/>
      <c r="AGW245" s="56"/>
      <c r="AGX245" s="56"/>
      <c r="AGY245" s="56"/>
      <c r="AGZ245" s="56"/>
      <c r="AHA245" s="56"/>
      <c r="AHB245" s="56"/>
      <c r="AHC245" s="56"/>
      <c r="AHD245" s="56"/>
      <c r="AHE245" s="56"/>
      <c r="AHF245" s="56"/>
      <c r="AHG245" s="56"/>
      <c r="AHH245" s="56"/>
      <c r="AHI245" s="56"/>
      <c r="AHJ245" s="56"/>
      <c r="AHK245" s="56"/>
      <c r="AHL245" s="56"/>
      <c r="AHM245" s="56"/>
      <c r="AHN245" s="56"/>
      <c r="AHO245" s="56"/>
      <c r="AHP245" s="56"/>
      <c r="AHQ245" s="56"/>
      <c r="AHR245" s="56"/>
      <c r="AHS245" s="56"/>
      <c r="AHT245" s="56"/>
      <c r="AHU245" s="56"/>
      <c r="AHV245" s="56"/>
      <c r="AHW245" s="56"/>
      <c r="AHX245" s="56"/>
      <c r="AHY245" s="56"/>
      <c r="AHZ245" s="56"/>
      <c r="AIA245" s="56"/>
      <c r="AIB245" s="56"/>
      <c r="AIC245" s="56"/>
      <c r="AID245" s="56"/>
      <c r="AIE245" s="56"/>
      <c r="AIF245" s="56"/>
      <c r="AIG245" s="56"/>
      <c r="AIH245" s="56"/>
      <c r="AII245" s="56"/>
      <c r="AIJ245" s="56"/>
      <c r="AIK245" s="56"/>
      <c r="AIL245" s="56"/>
      <c r="AIM245" s="56"/>
      <c r="AIN245" s="56"/>
      <c r="AIO245" s="56"/>
      <c r="AIP245" s="56"/>
      <c r="AIQ245" s="56"/>
      <c r="AIR245" s="56"/>
      <c r="AIS245" s="56"/>
      <c r="AIT245" s="56"/>
      <c r="AIU245" s="56"/>
      <c r="AIV245" s="56"/>
      <c r="AIW245" s="56"/>
      <c r="AIX245" s="56"/>
      <c r="AIY245" s="56"/>
      <c r="AIZ245" s="56"/>
      <c r="AJA245" s="56"/>
      <c r="AJB245" s="56"/>
      <c r="AJC245" s="56"/>
      <c r="AJD245" s="56"/>
      <c r="AJE245" s="56"/>
      <c r="AJF245" s="56"/>
      <c r="AJG245" s="56"/>
      <c r="AJH245" s="56"/>
      <c r="AJI245" s="56"/>
      <c r="AJJ245" s="56"/>
      <c r="AJK245" s="56"/>
      <c r="AJL245" s="56"/>
      <c r="AJM245" s="56"/>
      <c r="AJN245" s="56"/>
      <c r="AJO245" s="56"/>
      <c r="AJP245" s="56"/>
      <c r="AJQ245" s="56"/>
      <c r="AJR245" s="56"/>
      <c r="AJS245" s="56"/>
      <c r="AJT245" s="56"/>
      <c r="AJU245" s="56"/>
      <c r="AJV245" s="56"/>
      <c r="AJW245" s="56"/>
      <c r="AJX245" s="56"/>
      <c r="AJY245" s="56"/>
      <c r="AJZ245" s="56"/>
      <c r="AKA245" s="56"/>
      <c r="AKB245" s="56"/>
      <c r="AKC245" s="56"/>
      <c r="AKD245" s="56"/>
      <c r="AKE245" s="56"/>
      <c r="AKF245" s="56"/>
      <c r="AKG245" s="56"/>
      <c r="AKH245" s="56"/>
      <c r="AKI245" s="56"/>
      <c r="AKJ245" s="56"/>
      <c r="AKK245" s="56"/>
      <c r="AKL245" s="56"/>
      <c r="AKM245" s="56"/>
      <c r="AKN245" s="56"/>
      <c r="AKO245" s="56"/>
      <c r="AKP245" s="56"/>
      <c r="AKQ245" s="56"/>
      <c r="AKR245" s="56"/>
      <c r="AKS245" s="56"/>
      <c r="AKT245" s="56"/>
      <c r="AKU245" s="56"/>
      <c r="AKV245" s="56"/>
      <c r="AKW245" s="56"/>
      <c r="AKX245" s="56"/>
      <c r="AKY245" s="56"/>
      <c r="AKZ245" s="56"/>
      <c r="ALA245" s="56"/>
      <c r="ALB245" s="56"/>
      <c r="ALC245" s="56"/>
      <c r="ALD245" s="56"/>
      <c r="ALE245" s="56"/>
      <c r="ALF245" s="56"/>
      <c r="ALG245" s="56"/>
      <c r="ALH245" s="56"/>
      <c r="ALI245" s="56"/>
      <c r="ALJ245" s="56"/>
      <c r="ALK245" s="56"/>
      <c r="ALL245" s="56"/>
      <c r="ALM245" s="56"/>
      <c r="ALN245" s="56"/>
      <c r="ALO245" s="56"/>
      <c r="ALP245" s="56"/>
      <c r="ALQ245" s="56"/>
      <c r="ALR245" s="56"/>
      <c r="ALS245" s="56"/>
      <c r="ALT245" s="56"/>
      <c r="ALU245" s="56"/>
      <c r="ALV245" s="56"/>
      <c r="ALW245" s="56"/>
      <c r="ALX245" s="56"/>
      <c r="ALY245" s="56"/>
      <c r="ALZ245" s="56"/>
      <c r="AMA245" s="56"/>
      <c r="AMB245" s="56"/>
      <c r="AMC245" s="56"/>
      <c r="AMD245" s="56"/>
      <c r="AME245" s="56"/>
      <c r="AMF245" s="56"/>
      <c r="AMG245" s="56"/>
      <c r="AMH245" s="56"/>
      <c r="AMI245" s="56"/>
      <c r="AMJ245" s="56"/>
      <c r="AMK245" s="56"/>
      <c r="AML245" s="56"/>
      <c r="AMM245" s="56"/>
      <c r="AMN245" s="56"/>
      <c r="AMO245" s="56"/>
      <c r="AMP245" s="56"/>
      <c r="AMQ245" s="56"/>
      <c r="AMR245" s="56"/>
      <c r="AMS245" s="56"/>
      <c r="AMT245" s="56"/>
      <c r="AMU245" s="56"/>
      <c r="AMV245" s="56"/>
      <c r="AMW245" s="56"/>
      <c r="AMX245" s="56"/>
      <c r="AMY245" s="56"/>
      <c r="AMZ245" s="56"/>
      <c r="ANA245" s="56"/>
      <c r="ANB245" s="56"/>
      <c r="ANC245" s="56"/>
      <c r="AND245" s="56"/>
      <c r="ANE245" s="56"/>
      <c r="ANF245" s="56"/>
      <c r="ANG245" s="56"/>
      <c r="ANH245" s="56"/>
      <c r="ANI245" s="56"/>
      <c r="ANJ245" s="56"/>
      <c r="ANK245" s="56"/>
      <c r="ANL245" s="56"/>
      <c r="ANM245" s="56"/>
      <c r="ANN245" s="56"/>
      <c r="ANO245" s="56"/>
      <c r="ANP245" s="56"/>
      <c r="ANQ245" s="56"/>
      <c r="ANR245" s="56"/>
      <c r="ANS245" s="56"/>
      <c r="ANT245" s="56"/>
      <c r="ANU245" s="56"/>
      <c r="ANV245" s="56"/>
      <c r="ANW245" s="56"/>
      <c r="ANX245" s="56"/>
      <c r="ANY245" s="56"/>
      <c r="ANZ245" s="56"/>
      <c r="AOA245" s="56"/>
      <c r="AOB245" s="56"/>
      <c r="AOC245" s="56"/>
      <c r="AOD245" s="56"/>
      <c r="AOE245" s="56"/>
      <c r="AOF245" s="56"/>
      <c r="AOG245" s="56"/>
      <c r="AOH245" s="56"/>
      <c r="AOI245" s="56"/>
      <c r="AOJ245" s="56"/>
      <c r="AOK245" s="56"/>
      <c r="AOL245" s="56"/>
      <c r="AOM245" s="56"/>
      <c r="AON245" s="56"/>
      <c r="AOO245" s="56"/>
      <c r="AOP245" s="56"/>
      <c r="AOQ245" s="56"/>
      <c r="AOR245" s="56"/>
      <c r="AOS245" s="56"/>
      <c r="AOT245" s="56"/>
      <c r="AOU245" s="56"/>
      <c r="AOV245" s="56"/>
      <c r="AOW245" s="56"/>
      <c r="AOX245" s="56"/>
      <c r="AOY245" s="56"/>
      <c r="AOZ245" s="56"/>
      <c r="APA245" s="56"/>
      <c r="APB245" s="56"/>
      <c r="APC245" s="56"/>
      <c r="APD245" s="56"/>
      <c r="APE245" s="56"/>
      <c r="APF245" s="56"/>
      <c r="APG245" s="56"/>
      <c r="APH245" s="56"/>
      <c r="API245" s="56"/>
      <c r="APJ245" s="56"/>
      <c r="APK245" s="56"/>
      <c r="APL245" s="56"/>
      <c r="APM245" s="56"/>
      <c r="APN245" s="56"/>
      <c r="APO245" s="56"/>
      <c r="APP245" s="56"/>
      <c r="APQ245" s="56"/>
      <c r="APR245" s="56"/>
      <c r="APS245" s="56"/>
      <c r="APT245" s="56"/>
      <c r="APU245" s="56"/>
      <c r="APV245" s="56"/>
      <c r="APW245" s="56"/>
      <c r="APX245" s="56"/>
      <c r="APY245" s="56"/>
      <c r="APZ245" s="56"/>
      <c r="AQA245" s="56"/>
      <c r="AQB245" s="56"/>
      <c r="AQC245" s="56"/>
      <c r="AQD245" s="56"/>
      <c r="AQE245" s="56"/>
      <c r="AQF245" s="56"/>
      <c r="AQG245" s="56"/>
      <c r="AQH245" s="56"/>
      <c r="AQI245" s="56"/>
      <c r="AQJ245" s="56"/>
      <c r="AQK245" s="56"/>
      <c r="AQL245" s="56"/>
      <c r="AQM245" s="56"/>
      <c r="AQN245" s="56"/>
      <c r="AQO245" s="56"/>
      <c r="AQP245" s="56"/>
      <c r="AQQ245" s="56"/>
      <c r="AQR245" s="56"/>
      <c r="AQS245" s="56"/>
      <c r="AQT245" s="56"/>
      <c r="AQU245" s="56"/>
      <c r="AQV245" s="56"/>
      <c r="AQW245" s="56"/>
      <c r="AQX245" s="56"/>
      <c r="AQY245" s="56"/>
      <c r="AQZ245" s="56"/>
      <c r="ARA245" s="56"/>
      <c r="ARB245" s="56"/>
      <c r="ARC245" s="56"/>
      <c r="ARD245" s="56"/>
      <c r="ARE245" s="56"/>
      <c r="ARF245" s="56"/>
      <c r="ARG245" s="56"/>
      <c r="ARH245" s="56"/>
      <c r="ARI245" s="56"/>
      <c r="ARJ245" s="56"/>
      <c r="ARK245" s="56"/>
      <c r="ARL245" s="56"/>
      <c r="ARM245" s="56"/>
      <c r="ARN245" s="56"/>
      <c r="ARO245" s="56"/>
      <c r="ARP245" s="56"/>
      <c r="ARQ245" s="56"/>
      <c r="ARR245" s="56"/>
      <c r="ARS245" s="56"/>
      <c r="ART245" s="56"/>
      <c r="ARU245" s="56"/>
      <c r="ARV245" s="56"/>
      <c r="ARW245" s="56"/>
      <c r="ARX245" s="56"/>
      <c r="ARY245" s="56"/>
      <c r="ARZ245" s="56"/>
      <c r="ASA245" s="56"/>
      <c r="ASB245" s="56"/>
      <c r="ASC245" s="56"/>
      <c r="ASD245" s="56"/>
      <c r="ASE245" s="56"/>
      <c r="ASF245" s="56"/>
      <c r="ASG245" s="56"/>
      <c r="ASH245" s="56"/>
      <c r="ASI245" s="56"/>
      <c r="ASJ245" s="56"/>
      <c r="ASK245" s="56"/>
      <c r="ASL245" s="56"/>
      <c r="ASM245" s="56"/>
      <c r="ASN245" s="56"/>
      <c r="ASO245" s="56"/>
      <c r="ASP245" s="56"/>
      <c r="ASQ245" s="56"/>
      <c r="ASR245" s="56"/>
      <c r="ASS245" s="56"/>
      <c r="AST245" s="56"/>
      <c r="ASU245" s="56"/>
      <c r="ASV245" s="56"/>
      <c r="ASW245" s="56"/>
      <c r="ASX245" s="56"/>
      <c r="ASY245" s="56"/>
      <c r="ASZ245" s="56"/>
      <c r="ATA245" s="56"/>
      <c r="ATB245" s="56"/>
      <c r="ATC245" s="56"/>
      <c r="ATD245" s="56"/>
      <c r="ATE245" s="56"/>
      <c r="ATF245" s="56"/>
      <c r="ATG245" s="56"/>
      <c r="ATH245" s="56"/>
      <c r="ATI245" s="56"/>
      <c r="ATJ245" s="56"/>
      <c r="ATK245" s="56"/>
      <c r="ATL245" s="56"/>
      <c r="ATM245" s="56"/>
      <c r="ATN245" s="56"/>
      <c r="ATO245" s="56"/>
      <c r="ATP245" s="56"/>
      <c r="ATQ245" s="56"/>
      <c r="ATR245" s="56"/>
      <c r="ATS245" s="56"/>
      <c r="ATT245" s="56"/>
      <c r="ATU245" s="56"/>
      <c r="ATV245" s="56"/>
      <c r="ATW245" s="56"/>
      <c r="ATX245" s="56"/>
      <c r="ATY245" s="56"/>
      <c r="ATZ245" s="56"/>
      <c r="AUA245" s="56"/>
      <c r="AUB245" s="56"/>
      <c r="AUC245" s="56"/>
      <c r="AUD245" s="56"/>
      <c r="AUE245" s="56"/>
      <c r="AUF245" s="56"/>
      <c r="AUG245" s="56"/>
      <c r="AUH245" s="56"/>
      <c r="AUI245" s="56"/>
      <c r="AUJ245" s="56"/>
      <c r="AUK245" s="56"/>
      <c r="AUL245" s="56"/>
      <c r="AUM245" s="56"/>
      <c r="AUN245" s="56"/>
      <c r="AUO245" s="56"/>
      <c r="AUP245" s="56"/>
      <c r="AUQ245" s="56"/>
      <c r="AUR245" s="56"/>
      <c r="AUS245" s="56"/>
      <c r="AUT245" s="56"/>
      <c r="AUU245" s="56"/>
      <c r="AUV245" s="56"/>
      <c r="AUW245" s="56"/>
      <c r="AUX245" s="56"/>
      <c r="AUY245" s="56"/>
      <c r="AUZ245" s="56"/>
      <c r="AVA245" s="56"/>
      <c r="AVB245" s="56"/>
      <c r="AVC245" s="56"/>
      <c r="AVD245" s="56"/>
      <c r="AVE245" s="56"/>
      <c r="AVF245" s="56"/>
      <c r="AVG245" s="56"/>
      <c r="AVH245" s="56"/>
      <c r="AVI245" s="56"/>
      <c r="AVJ245" s="56"/>
      <c r="AVK245" s="56"/>
      <c r="AVL245" s="56"/>
      <c r="AVM245" s="56"/>
      <c r="AVN245" s="56"/>
      <c r="AVO245" s="56"/>
      <c r="AVP245" s="56"/>
      <c r="AVQ245" s="56"/>
      <c r="AVR245" s="56"/>
      <c r="AVS245" s="56"/>
      <c r="AVT245" s="56"/>
      <c r="AVU245" s="56"/>
      <c r="AVV245" s="56"/>
      <c r="AVW245" s="56"/>
      <c r="AVX245" s="56"/>
      <c r="AVY245" s="56"/>
      <c r="AVZ245" s="56"/>
      <c r="AWA245" s="56"/>
      <c r="AWB245" s="56"/>
      <c r="AWC245" s="56"/>
      <c r="AWD245" s="56"/>
      <c r="AWE245" s="56"/>
      <c r="AWF245" s="56"/>
      <c r="AWG245" s="56"/>
      <c r="AWH245" s="56"/>
      <c r="AWI245" s="56"/>
      <c r="AWJ245" s="56"/>
      <c r="AWK245" s="56"/>
      <c r="AWL245" s="56"/>
      <c r="AWM245" s="56"/>
      <c r="AWN245" s="56"/>
      <c r="AWO245" s="56"/>
      <c r="AWP245" s="56"/>
      <c r="AWQ245" s="56"/>
      <c r="AWR245" s="56"/>
      <c r="AWS245" s="56"/>
      <c r="AWT245" s="56"/>
      <c r="AWU245" s="56"/>
      <c r="AWV245" s="56"/>
      <c r="AWW245" s="56"/>
      <c r="AWX245" s="56"/>
      <c r="AWY245" s="56"/>
      <c r="AWZ245" s="56"/>
      <c r="AXA245" s="56"/>
      <c r="AXB245" s="56"/>
      <c r="AXC245" s="56"/>
      <c r="AXD245" s="56"/>
      <c r="AXE245" s="56"/>
      <c r="AXF245" s="56"/>
      <c r="AXG245" s="56"/>
      <c r="AXH245" s="56"/>
      <c r="AXI245" s="56"/>
      <c r="AXJ245" s="56"/>
      <c r="AXK245" s="56"/>
      <c r="AXL245" s="56"/>
      <c r="AXM245" s="56"/>
      <c r="AXN245" s="56"/>
      <c r="AXO245" s="56"/>
      <c r="AXP245" s="56"/>
      <c r="AXQ245" s="56"/>
      <c r="AXR245" s="56"/>
      <c r="AXS245" s="56"/>
      <c r="AXT245" s="56"/>
      <c r="AXU245" s="56"/>
      <c r="AXV245" s="56"/>
      <c r="AXW245" s="56"/>
      <c r="AXX245" s="56"/>
      <c r="AXY245" s="56"/>
      <c r="AXZ245" s="56"/>
      <c r="AYA245" s="56"/>
      <c r="AYB245" s="56"/>
      <c r="AYC245" s="56"/>
      <c r="AYD245" s="56"/>
      <c r="AYE245" s="56"/>
      <c r="AYF245" s="56"/>
      <c r="AYG245" s="56"/>
      <c r="AYH245" s="56"/>
      <c r="AYI245" s="56"/>
      <c r="AYJ245" s="56"/>
      <c r="AYK245" s="56"/>
      <c r="AYL245" s="56"/>
      <c r="AYM245" s="56"/>
      <c r="AYN245" s="56"/>
      <c r="AYO245" s="56"/>
      <c r="AYP245" s="56"/>
      <c r="AYQ245" s="56"/>
      <c r="AYR245" s="56"/>
      <c r="AYS245" s="56"/>
      <c r="AYT245" s="56"/>
      <c r="AYU245" s="56"/>
      <c r="AYV245" s="56"/>
      <c r="AYW245" s="56"/>
      <c r="AYX245" s="56"/>
      <c r="AYY245" s="56"/>
      <c r="AYZ245" s="56"/>
      <c r="AZA245" s="56"/>
      <c r="AZB245" s="56"/>
      <c r="AZC245" s="56"/>
      <c r="AZD245" s="56"/>
      <c r="AZE245" s="56"/>
      <c r="AZF245" s="56"/>
      <c r="AZG245" s="56"/>
      <c r="AZH245" s="56"/>
      <c r="AZI245" s="56"/>
      <c r="AZJ245" s="56"/>
      <c r="AZK245" s="56"/>
      <c r="AZL245" s="56"/>
      <c r="AZM245" s="56"/>
      <c r="AZN245" s="56"/>
      <c r="AZO245" s="56"/>
      <c r="AZP245" s="56"/>
      <c r="AZQ245" s="56"/>
      <c r="AZR245" s="56"/>
      <c r="AZS245" s="56"/>
      <c r="AZT245" s="56"/>
      <c r="AZU245" s="56"/>
      <c r="AZV245" s="56"/>
      <c r="AZW245" s="56"/>
      <c r="AZX245" s="56"/>
      <c r="AZY245" s="56"/>
      <c r="AZZ245" s="56"/>
      <c r="BAA245" s="56"/>
      <c r="BAB245" s="56"/>
      <c r="BAC245" s="56"/>
      <c r="BAD245" s="56"/>
      <c r="BAE245" s="56"/>
      <c r="BAF245" s="56"/>
      <c r="BAG245" s="56"/>
      <c r="BAH245" s="56"/>
      <c r="BAI245" s="56"/>
      <c r="BAJ245" s="56"/>
      <c r="BAK245" s="56"/>
      <c r="BAL245" s="56"/>
      <c r="BAM245" s="56"/>
      <c r="BAN245" s="56"/>
      <c r="BAO245" s="56"/>
      <c r="BAP245" s="56"/>
      <c r="BAQ245" s="56"/>
      <c r="BAR245" s="56"/>
      <c r="BAS245" s="56"/>
      <c r="BAT245" s="56"/>
      <c r="BAU245" s="56"/>
      <c r="BAV245" s="56"/>
      <c r="BAW245" s="56"/>
      <c r="BAX245" s="56"/>
      <c r="BAY245" s="56"/>
      <c r="BAZ245" s="56"/>
      <c r="BBA245" s="56"/>
      <c r="BBB245" s="56"/>
      <c r="BBC245" s="56"/>
      <c r="BBD245" s="56"/>
      <c r="BBE245" s="56"/>
      <c r="BBF245" s="56"/>
      <c r="BBG245" s="56"/>
      <c r="BBH245" s="56"/>
      <c r="BBI245" s="56"/>
      <c r="BBJ245" s="56"/>
      <c r="BBK245" s="56"/>
      <c r="BBL245" s="56"/>
      <c r="BBM245" s="56"/>
      <c r="BBN245" s="56"/>
      <c r="BBO245" s="56"/>
      <c r="BBP245" s="56"/>
      <c r="BBQ245" s="56"/>
      <c r="BBR245" s="56"/>
      <c r="BBS245" s="56"/>
      <c r="BBT245" s="56"/>
      <c r="BBU245" s="56"/>
      <c r="BBV245" s="56"/>
      <c r="BBW245" s="56"/>
      <c r="BBX245" s="56"/>
      <c r="BBY245" s="56"/>
      <c r="BBZ245" s="56"/>
      <c r="BCA245" s="56"/>
      <c r="BCB245" s="56"/>
      <c r="BCC245" s="56"/>
      <c r="BCD245" s="56"/>
      <c r="BCE245" s="56"/>
      <c r="BCF245" s="56"/>
      <c r="BCG245" s="56"/>
      <c r="BCH245" s="56"/>
      <c r="BCI245" s="56"/>
      <c r="BCJ245" s="56"/>
      <c r="BCK245" s="56"/>
      <c r="BCL245" s="56"/>
      <c r="BCM245" s="56"/>
      <c r="BCN245" s="56"/>
      <c r="BCO245" s="56"/>
      <c r="BCP245" s="56"/>
      <c r="BCQ245" s="56"/>
      <c r="BCR245" s="56"/>
      <c r="BCS245" s="56"/>
      <c r="BCT245" s="56"/>
      <c r="BCU245" s="56"/>
      <c r="BCV245" s="56"/>
      <c r="BCW245" s="56"/>
      <c r="BCX245" s="56"/>
      <c r="BCY245" s="56"/>
      <c r="BCZ245" s="56"/>
      <c r="BDA245" s="56"/>
      <c r="BDB245" s="56"/>
      <c r="BDC245" s="56"/>
      <c r="BDD245" s="56"/>
      <c r="BDE245" s="56"/>
      <c r="BDF245" s="56"/>
      <c r="BDG245" s="56"/>
      <c r="BDH245" s="56"/>
      <c r="BDI245" s="56"/>
      <c r="BDJ245" s="56"/>
      <c r="BDK245" s="56"/>
      <c r="BDL245" s="56"/>
      <c r="BDM245" s="56"/>
      <c r="BDN245" s="56"/>
      <c r="BDO245" s="56"/>
      <c r="BDP245" s="56"/>
      <c r="BDQ245" s="56"/>
      <c r="BDR245" s="56"/>
      <c r="BDS245" s="56"/>
      <c r="BDT245" s="56"/>
      <c r="BDU245" s="56"/>
      <c r="BDV245" s="56"/>
      <c r="BDW245" s="56"/>
      <c r="BDX245" s="56"/>
      <c r="BDY245" s="56"/>
      <c r="BDZ245" s="56"/>
      <c r="BEA245" s="56"/>
      <c r="BEB245" s="56"/>
      <c r="BEC245" s="56"/>
      <c r="BED245" s="56"/>
      <c r="BEE245" s="56"/>
      <c r="BEF245" s="56"/>
      <c r="BEG245" s="56"/>
      <c r="BEH245" s="56"/>
      <c r="BEI245" s="56"/>
      <c r="BEJ245" s="56"/>
      <c r="BEK245" s="56"/>
      <c r="BEL245" s="56"/>
      <c r="BEM245" s="56"/>
      <c r="BEN245" s="56"/>
      <c r="BEO245" s="56"/>
      <c r="BEP245" s="56"/>
      <c r="BEQ245" s="56"/>
      <c r="BER245" s="56"/>
      <c r="BES245" s="56"/>
      <c r="BET245" s="56"/>
      <c r="BEU245" s="56"/>
      <c r="BEV245" s="56"/>
      <c r="BEW245" s="56"/>
      <c r="BEX245" s="56"/>
      <c r="BEY245" s="56"/>
      <c r="BEZ245" s="56"/>
      <c r="BFA245" s="56"/>
      <c r="BFB245" s="56"/>
      <c r="BFC245" s="56"/>
      <c r="BFD245" s="56"/>
      <c r="BFE245" s="56"/>
      <c r="BFF245" s="56"/>
      <c r="BFG245" s="56"/>
      <c r="BFH245" s="56"/>
      <c r="BFI245" s="56"/>
      <c r="BFJ245" s="56"/>
      <c r="BFK245" s="56"/>
      <c r="BFL245" s="56"/>
      <c r="BFM245" s="56"/>
      <c r="BFN245" s="56"/>
      <c r="BFO245" s="56"/>
      <c r="BFP245" s="56"/>
      <c r="BFQ245" s="56"/>
      <c r="BFR245" s="56"/>
      <c r="BFS245" s="56"/>
      <c r="BFT245" s="56"/>
      <c r="BFU245" s="56"/>
      <c r="BFV245" s="56"/>
      <c r="BFW245" s="56"/>
      <c r="BFX245" s="56"/>
      <c r="BFY245" s="56"/>
      <c r="BFZ245" s="56"/>
      <c r="BGA245" s="56"/>
      <c r="BGB245" s="56"/>
      <c r="BGC245" s="56"/>
      <c r="BGD245" s="56"/>
      <c r="BGE245" s="56"/>
      <c r="BGF245" s="56"/>
      <c r="BGG245" s="56"/>
      <c r="BGH245" s="56"/>
      <c r="BGI245" s="56"/>
      <c r="BGJ245" s="56"/>
      <c r="BGK245" s="56"/>
      <c r="BGL245" s="56"/>
      <c r="BGM245" s="56"/>
      <c r="BGN245" s="56"/>
      <c r="BGO245" s="56"/>
      <c r="BGP245" s="56"/>
      <c r="BGQ245" s="56"/>
      <c r="BGR245" s="56"/>
      <c r="BGS245" s="56"/>
      <c r="BGT245" s="56"/>
      <c r="BGU245" s="56"/>
      <c r="BGV245" s="56"/>
      <c r="BGW245" s="56"/>
      <c r="BGX245" s="56"/>
      <c r="BGY245" s="56"/>
      <c r="BGZ245" s="56"/>
      <c r="BHA245" s="56"/>
      <c r="BHB245" s="56"/>
      <c r="BHC245" s="56"/>
      <c r="BHD245" s="56"/>
      <c r="BHE245" s="56"/>
      <c r="BHF245" s="56"/>
      <c r="BHG245" s="56"/>
      <c r="BHH245" s="56"/>
      <c r="BHI245" s="56"/>
      <c r="BHJ245" s="56"/>
      <c r="BHK245" s="56"/>
      <c r="BHL245" s="56"/>
      <c r="BHM245" s="56"/>
      <c r="BHN245" s="56"/>
      <c r="BHO245" s="56"/>
      <c r="BHP245" s="56"/>
      <c r="BHQ245" s="56"/>
      <c r="BHR245" s="56"/>
      <c r="BHS245" s="56"/>
      <c r="BHT245" s="56"/>
      <c r="BHU245" s="56"/>
      <c r="BHV245" s="56"/>
      <c r="BHW245" s="56"/>
      <c r="BHX245" s="56"/>
      <c r="BHY245" s="56"/>
      <c r="BHZ245" s="56"/>
      <c r="BIA245" s="56"/>
      <c r="BIB245" s="56"/>
      <c r="BIC245" s="56"/>
      <c r="BID245" s="56"/>
      <c r="BIE245" s="56"/>
      <c r="BIF245" s="56"/>
      <c r="BIG245" s="56"/>
      <c r="BIH245" s="56"/>
      <c r="BII245" s="56"/>
      <c r="BIJ245" s="56"/>
      <c r="BIK245" s="56"/>
      <c r="BIL245" s="56"/>
      <c r="BIM245" s="56"/>
      <c r="BIN245" s="56"/>
      <c r="BIO245" s="56"/>
      <c r="BIP245" s="56"/>
      <c r="BIQ245" s="56"/>
      <c r="BIR245" s="56"/>
      <c r="BIS245" s="56"/>
      <c r="BIT245" s="56"/>
      <c r="BIU245" s="56"/>
      <c r="BIV245" s="56"/>
      <c r="BIW245" s="56"/>
      <c r="BIX245" s="56"/>
      <c r="BIY245" s="56"/>
      <c r="BIZ245" s="56"/>
      <c r="BJA245" s="56"/>
      <c r="BJB245" s="56"/>
      <c r="BJC245" s="56"/>
      <c r="BJD245" s="56"/>
      <c r="BJE245" s="56"/>
      <c r="BJF245" s="56"/>
      <c r="BJG245" s="56"/>
      <c r="BJH245" s="56"/>
      <c r="BJI245" s="56"/>
      <c r="BJJ245" s="56"/>
      <c r="BJK245" s="56"/>
      <c r="BJL245" s="56"/>
      <c r="BJM245" s="56"/>
      <c r="BJN245" s="56"/>
      <c r="BJO245" s="56"/>
      <c r="BJP245" s="56"/>
      <c r="BJQ245" s="56"/>
      <c r="BJR245" s="56"/>
      <c r="BJS245" s="56"/>
      <c r="BJT245" s="56"/>
      <c r="BJU245" s="56"/>
      <c r="BJV245" s="56"/>
      <c r="BJW245" s="56"/>
      <c r="BJX245" s="56"/>
      <c r="BJY245" s="56"/>
      <c r="BJZ245" s="56"/>
      <c r="BKA245" s="56"/>
      <c r="BKB245" s="56"/>
      <c r="BKC245" s="56"/>
      <c r="BKD245" s="56"/>
      <c r="BKE245" s="56"/>
      <c r="BKF245" s="56"/>
      <c r="BKG245" s="56"/>
      <c r="BKH245" s="56"/>
      <c r="BKI245" s="56"/>
      <c r="BKJ245" s="56"/>
      <c r="BKK245" s="56"/>
      <c r="BKL245" s="56"/>
      <c r="BKM245" s="56"/>
      <c r="BKN245" s="56"/>
      <c r="BKO245" s="56"/>
      <c r="BKP245" s="56"/>
      <c r="BKQ245" s="56"/>
      <c r="BKR245" s="56"/>
      <c r="BKS245" s="56"/>
      <c r="BKT245" s="56"/>
      <c r="BKU245" s="56"/>
      <c r="BKV245" s="56"/>
      <c r="BKW245" s="56"/>
      <c r="BKX245" s="56"/>
      <c r="BKY245" s="56"/>
      <c r="BKZ245" s="56"/>
      <c r="BLA245" s="56"/>
      <c r="BLB245" s="56"/>
      <c r="BLC245" s="56"/>
      <c r="BLD245" s="56"/>
      <c r="BLE245" s="56"/>
      <c r="BLF245" s="56"/>
      <c r="BLG245" s="56"/>
      <c r="BLH245" s="56"/>
      <c r="BLI245" s="56"/>
      <c r="BLJ245" s="56"/>
      <c r="BLK245" s="56"/>
      <c r="BLL245" s="56"/>
      <c r="BLM245" s="56"/>
      <c r="BLN245" s="56"/>
      <c r="BLO245" s="56"/>
      <c r="BLP245" s="56"/>
      <c r="BLQ245" s="56"/>
      <c r="BLR245" s="56"/>
      <c r="BLS245" s="56"/>
      <c r="BLT245" s="56"/>
      <c r="BLU245" s="56"/>
      <c r="BLV245" s="56"/>
      <c r="BLW245" s="56"/>
      <c r="BLX245" s="56"/>
      <c r="BLY245" s="56"/>
      <c r="BLZ245" s="56"/>
      <c r="BMA245" s="56"/>
      <c r="BMB245" s="56"/>
      <c r="BMC245" s="56"/>
      <c r="BMD245" s="56"/>
      <c r="BME245" s="56"/>
      <c r="BMF245" s="56"/>
      <c r="BMG245" s="56"/>
      <c r="BMH245" s="56"/>
      <c r="BMI245" s="56"/>
      <c r="BMJ245" s="56"/>
      <c r="BMK245" s="56"/>
      <c r="BML245" s="56"/>
      <c r="BMM245" s="56"/>
      <c r="BMN245" s="56"/>
      <c r="BMO245" s="56"/>
      <c r="BMP245" s="56"/>
      <c r="BMQ245" s="56"/>
      <c r="BMR245" s="56"/>
      <c r="BMS245" s="56"/>
      <c r="BMT245" s="56"/>
      <c r="BMU245" s="56"/>
      <c r="BMV245" s="56"/>
      <c r="BMW245" s="56"/>
      <c r="BMX245" s="56"/>
      <c r="BMY245" s="56"/>
      <c r="BMZ245" s="56"/>
      <c r="BNA245" s="56"/>
      <c r="BNB245" s="56"/>
      <c r="BNC245" s="56"/>
      <c r="BND245" s="56"/>
      <c r="BNE245" s="56"/>
      <c r="BNF245" s="56"/>
      <c r="BNG245" s="56"/>
      <c r="BNH245" s="56"/>
      <c r="BNI245" s="56"/>
      <c r="BNJ245" s="56"/>
      <c r="BNK245" s="56"/>
      <c r="BNL245" s="56"/>
      <c r="BNM245" s="56"/>
      <c r="BNN245" s="56"/>
      <c r="BNO245" s="56"/>
      <c r="BNP245" s="56"/>
      <c r="BNQ245" s="56"/>
      <c r="BNR245" s="56"/>
      <c r="BNS245" s="56"/>
      <c r="BNT245" s="56"/>
      <c r="BNU245" s="56"/>
      <c r="BNV245" s="56"/>
      <c r="BNW245" s="56"/>
      <c r="BNX245" s="56"/>
      <c r="BNY245" s="56"/>
      <c r="BNZ245" s="56"/>
      <c r="BOA245" s="56"/>
      <c r="BOB245" s="56"/>
      <c r="BOC245" s="56"/>
      <c r="BOD245" s="56"/>
      <c r="BOE245" s="56"/>
      <c r="BOF245" s="56"/>
      <c r="BOG245" s="56"/>
      <c r="BOH245" s="56"/>
      <c r="BOI245" s="56"/>
      <c r="BOJ245" s="56"/>
      <c r="BOK245" s="56"/>
      <c r="BOL245" s="56"/>
      <c r="BOM245" s="56"/>
      <c r="BON245" s="56"/>
      <c r="BOO245" s="56"/>
      <c r="BOP245" s="56"/>
      <c r="BOQ245" s="56"/>
      <c r="BOR245" s="56"/>
      <c r="BOS245" s="56"/>
      <c r="BOT245" s="56"/>
      <c r="BOU245" s="56"/>
      <c r="BOV245" s="56"/>
      <c r="BOW245" s="56"/>
      <c r="BOX245" s="56"/>
      <c r="BOY245" s="56"/>
      <c r="BOZ245" s="56"/>
      <c r="BPA245" s="56"/>
      <c r="BPB245" s="56"/>
      <c r="BPC245" s="56"/>
      <c r="BPD245" s="56"/>
      <c r="BPE245" s="56"/>
      <c r="BPF245" s="56"/>
      <c r="BPG245" s="56"/>
      <c r="BPH245" s="56"/>
      <c r="BPI245" s="56"/>
      <c r="BPJ245" s="56"/>
      <c r="BPK245" s="56"/>
      <c r="BPL245" s="56"/>
      <c r="BPM245" s="56"/>
      <c r="BPN245" s="56"/>
      <c r="BPO245" s="56"/>
      <c r="BPP245" s="56"/>
      <c r="BPQ245" s="56"/>
      <c r="BPR245" s="56"/>
      <c r="BPS245" s="56"/>
      <c r="BPT245" s="56"/>
      <c r="BPU245" s="56"/>
      <c r="BPV245" s="56"/>
      <c r="BPW245" s="56"/>
      <c r="BPX245" s="56"/>
      <c r="BPY245" s="56"/>
      <c r="BPZ245" s="56"/>
      <c r="BQA245" s="56"/>
      <c r="BQB245" s="56"/>
      <c r="BQC245" s="56"/>
      <c r="BQD245" s="56"/>
      <c r="BQE245" s="56"/>
      <c r="BQF245" s="56"/>
      <c r="BQG245" s="56"/>
      <c r="BQH245" s="56"/>
      <c r="BQI245" s="56"/>
      <c r="BQJ245" s="56"/>
      <c r="BQK245" s="56"/>
      <c r="BQL245" s="56"/>
      <c r="BQM245" s="56"/>
      <c r="BQN245" s="56"/>
      <c r="BQO245" s="56"/>
      <c r="BQP245" s="56"/>
      <c r="BQQ245" s="56"/>
      <c r="BQR245" s="56"/>
      <c r="BQS245" s="56"/>
      <c r="BQT245" s="56"/>
      <c r="BQU245" s="56"/>
      <c r="BQV245" s="56"/>
      <c r="BQW245" s="56"/>
      <c r="BQX245" s="56"/>
      <c r="BQY245" s="56"/>
      <c r="BQZ245" s="56"/>
      <c r="BRA245" s="56"/>
      <c r="BRB245" s="56"/>
      <c r="BRC245" s="56"/>
      <c r="BRD245" s="56"/>
      <c r="BRE245" s="56"/>
      <c r="BRF245" s="56"/>
      <c r="BRG245" s="56"/>
      <c r="BRH245" s="56"/>
      <c r="BRI245" s="56"/>
      <c r="BRJ245" s="56"/>
      <c r="BRK245" s="56"/>
      <c r="BRL245" s="56"/>
      <c r="BRM245" s="56"/>
      <c r="BRN245" s="56"/>
      <c r="BRO245" s="56"/>
      <c r="BRP245" s="56"/>
      <c r="BRQ245" s="56"/>
      <c r="BRR245" s="56"/>
      <c r="BRS245" s="56"/>
      <c r="BRT245" s="56"/>
      <c r="BRU245" s="56"/>
      <c r="BRV245" s="56"/>
      <c r="BRW245" s="56"/>
      <c r="BRX245" s="56"/>
      <c r="BRY245" s="56"/>
      <c r="BRZ245" s="56"/>
      <c r="BSA245" s="56"/>
      <c r="BSB245" s="56"/>
      <c r="BSC245" s="56"/>
      <c r="BSD245" s="56"/>
      <c r="BSE245" s="56"/>
      <c r="BSF245" s="56"/>
      <c r="BSG245" s="56"/>
      <c r="BSH245" s="56"/>
      <c r="BSI245" s="56"/>
      <c r="BSJ245" s="56"/>
      <c r="BSK245" s="56"/>
      <c r="BSL245" s="56"/>
      <c r="BSM245" s="56"/>
      <c r="BSN245" s="56"/>
      <c r="BSO245" s="56"/>
      <c r="BSP245" s="56"/>
      <c r="BSQ245" s="56"/>
      <c r="BSR245" s="56"/>
      <c r="BSS245" s="56"/>
      <c r="BST245" s="56"/>
      <c r="BSU245" s="56"/>
      <c r="BSV245" s="56"/>
      <c r="BSW245" s="56"/>
      <c r="BSX245" s="56"/>
      <c r="BSY245" s="56"/>
      <c r="BSZ245" s="56"/>
      <c r="BTA245" s="56"/>
      <c r="BTB245" s="56"/>
      <c r="BTC245" s="56"/>
      <c r="BTD245" s="56"/>
      <c r="BTE245" s="56"/>
      <c r="BTF245" s="56"/>
      <c r="BTG245" s="56"/>
      <c r="BTH245" s="56"/>
      <c r="BTI245" s="56"/>
      <c r="BTJ245" s="56"/>
      <c r="BTK245" s="56"/>
      <c r="BTL245" s="56"/>
      <c r="BTM245" s="56"/>
      <c r="BTN245" s="56"/>
      <c r="BTO245" s="56"/>
      <c r="BTP245" s="56"/>
      <c r="BTQ245" s="56"/>
      <c r="BTR245" s="56"/>
      <c r="BTS245" s="56"/>
      <c r="BTT245" s="56"/>
      <c r="BTU245" s="56"/>
      <c r="BTV245" s="56"/>
      <c r="BTW245" s="56"/>
      <c r="BTX245" s="56"/>
      <c r="BTY245" s="56"/>
      <c r="BTZ245" s="56"/>
      <c r="BUA245" s="56"/>
      <c r="BUB245" s="56"/>
      <c r="BUC245" s="56"/>
      <c r="BUD245" s="56"/>
      <c r="BUE245" s="56"/>
      <c r="BUF245" s="56"/>
      <c r="BUG245" s="56"/>
      <c r="BUH245" s="56"/>
      <c r="BUI245" s="56"/>
      <c r="BUJ245" s="56"/>
      <c r="BUK245" s="56"/>
      <c r="BUL245" s="56"/>
      <c r="BUM245" s="56"/>
      <c r="BUN245" s="56"/>
      <c r="BUO245" s="56"/>
      <c r="BUP245" s="56"/>
      <c r="BUQ245" s="56"/>
      <c r="BUR245" s="56"/>
      <c r="BUS245" s="56"/>
      <c r="BUT245" s="56"/>
      <c r="BUU245" s="56"/>
      <c r="BUV245" s="56"/>
      <c r="BUW245" s="56"/>
      <c r="BUX245" s="56"/>
      <c r="BUY245" s="56"/>
      <c r="BUZ245" s="56"/>
      <c r="BVA245" s="56"/>
      <c r="BVB245" s="56"/>
      <c r="BVC245" s="56"/>
      <c r="BVD245" s="56"/>
      <c r="BVE245" s="56"/>
      <c r="BVF245" s="56"/>
      <c r="BVG245" s="56"/>
      <c r="BVH245" s="56"/>
      <c r="BVI245" s="56"/>
      <c r="BVJ245" s="56"/>
      <c r="BVK245" s="56"/>
      <c r="BVL245" s="56"/>
      <c r="BVM245" s="56"/>
      <c r="BVN245" s="56"/>
      <c r="BVO245" s="56"/>
      <c r="BVP245" s="56"/>
      <c r="BVQ245" s="56"/>
      <c r="BVR245" s="56"/>
      <c r="BVS245" s="56"/>
      <c r="BVT245" s="56"/>
      <c r="BVU245" s="56"/>
      <c r="BVV245" s="56"/>
      <c r="BVW245" s="56"/>
      <c r="BVX245" s="56"/>
      <c r="BVY245" s="56"/>
      <c r="BVZ245" s="56"/>
      <c r="BWA245" s="56"/>
      <c r="BWB245" s="56"/>
      <c r="BWC245" s="56"/>
      <c r="BWD245" s="56"/>
      <c r="BWE245" s="56"/>
      <c r="BWF245" s="56"/>
      <c r="BWG245" s="56"/>
      <c r="BWH245" s="56"/>
      <c r="BWI245" s="56"/>
      <c r="BWJ245" s="56"/>
      <c r="BWK245" s="56"/>
      <c r="BWL245" s="56"/>
      <c r="BWM245" s="56"/>
      <c r="BWN245" s="56"/>
      <c r="BWO245" s="56"/>
      <c r="BWP245" s="56"/>
      <c r="BWQ245" s="56"/>
      <c r="BWR245" s="56"/>
      <c r="BWS245" s="56"/>
      <c r="BWT245" s="56"/>
      <c r="BWU245" s="56"/>
      <c r="BWV245" s="56"/>
      <c r="BWW245" s="56"/>
      <c r="BWX245" s="56"/>
      <c r="BWY245" s="56"/>
      <c r="BWZ245" s="56"/>
      <c r="BXA245" s="56"/>
      <c r="BXB245" s="56"/>
      <c r="BXC245" s="56"/>
      <c r="BXD245" s="56"/>
      <c r="BXE245" s="56"/>
      <c r="BXF245" s="56"/>
      <c r="BXG245" s="56"/>
      <c r="BXH245" s="56"/>
      <c r="BXI245" s="56"/>
      <c r="BXJ245" s="56"/>
      <c r="BXK245" s="56"/>
      <c r="BXL245" s="56"/>
      <c r="BXM245" s="56"/>
      <c r="BXN245" s="56"/>
      <c r="BXO245" s="56"/>
      <c r="BXP245" s="56"/>
      <c r="BXQ245" s="56"/>
      <c r="BXR245" s="56"/>
      <c r="BXS245" s="56"/>
      <c r="BXT245" s="56"/>
      <c r="BXU245" s="56"/>
      <c r="BXV245" s="56"/>
      <c r="BXW245" s="56"/>
      <c r="BXX245" s="56"/>
      <c r="BXY245" s="56"/>
      <c r="BXZ245" s="56"/>
      <c r="BYA245" s="56"/>
      <c r="BYB245" s="56"/>
      <c r="BYC245" s="56"/>
      <c r="BYD245" s="56"/>
      <c r="BYE245" s="56"/>
      <c r="BYF245" s="56"/>
      <c r="BYG245" s="56"/>
      <c r="BYH245" s="56"/>
      <c r="BYI245" s="56"/>
      <c r="BYJ245" s="56"/>
      <c r="BYK245" s="56"/>
      <c r="BYL245" s="56"/>
      <c r="BYM245" s="56"/>
      <c r="BYN245" s="56"/>
      <c r="BYO245" s="56"/>
      <c r="BYP245" s="56"/>
      <c r="BYQ245" s="56"/>
      <c r="BYR245" s="56"/>
      <c r="BYS245" s="56"/>
      <c r="BYT245" s="56"/>
      <c r="BYU245" s="56"/>
      <c r="BYV245" s="56"/>
      <c r="BYW245" s="56"/>
      <c r="BYX245" s="56"/>
      <c r="BYY245" s="56"/>
      <c r="BYZ245" s="56"/>
      <c r="BZA245" s="56"/>
      <c r="BZB245" s="56"/>
      <c r="BZC245" s="56"/>
      <c r="BZD245" s="56"/>
      <c r="BZE245" s="56"/>
      <c r="BZF245" s="56"/>
      <c r="BZG245" s="56"/>
      <c r="BZH245" s="56"/>
      <c r="BZI245" s="56"/>
      <c r="BZJ245" s="56"/>
      <c r="BZK245" s="56"/>
      <c r="BZL245" s="56"/>
      <c r="BZM245" s="56"/>
      <c r="BZN245" s="56"/>
      <c r="BZO245" s="56"/>
      <c r="BZP245" s="56"/>
      <c r="BZQ245" s="56"/>
      <c r="BZR245" s="56"/>
      <c r="BZS245" s="56"/>
      <c r="BZT245" s="56"/>
      <c r="BZU245" s="56"/>
      <c r="BZV245" s="56"/>
      <c r="BZW245" s="56"/>
      <c r="BZX245" s="56"/>
      <c r="BZY245" s="56"/>
      <c r="BZZ245" s="56"/>
      <c r="CAA245" s="56"/>
      <c r="CAB245" s="56"/>
      <c r="CAC245" s="56"/>
      <c r="CAD245" s="56"/>
      <c r="CAE245" s="56"/>
      <c r="CAF245" s="56"/>
      <c r="CAG245" s="56"/>
      <c r="CAH245" s="56"/>
      <c r="CAI245" s="56"/>
      <c r="CAJ245" s="56"/>
      <c r="CAK245" s="56"/>
      <c r="CAL245" s="56"/>
      <c r="CAM245" s="56"/>
      <c r="CAN245" s="56"/>
      <c r="CAO245" s="56"/>
      <c r="CAP245" s="56"/>
      <c r="CAQ245" s="56"/>
      <c r="CAR245" s="56"/>
      <c r="CAS245" s="56"/>
      <c r="CAT245" s="56"/>
      <c r="CAU245" s="56"/>
      <c r="CAV245" s="56"/>
      <c r="CAW245" s="56"/>
      <c r="CAX245" s="56"/>
      <c r="CAY245" s="56"/>
      <c r="CAZ245" s="56"/>
      <c r="CBA245" s="56"/>
      <c r="CBB245" s="56"/>
      <c r="CBC245" s="56"/>
      <c r="CBD245" s="56"/>
      <c r="CBE245" s="56"/>
      <c r="CBF245" s="56"/>
      <c r="CBG245" s="56"/>
      <c r="CBH245" s="56"/>
      <c r="CBI245" s="56"/>
      <c r="CBJ245" s="56"/>
      <c r="CBK245" s="56"/>
      <c r="CBL245" s="56"/>
      <c r="CBM245" s="56"/>
      <c r="CBN245" s="56"/>
      <c r="CBO245" s="56"/>
      <c r="CBP245" s="56"/>
      <c r="CBQ245" s="56"/>
      <c r="CBR245" s="56"/>
      <c r="CBS245" s="56"/>
      <c r="CBT245" s="56"/>
      <c r="CBU245" s="56"/>
      <c r="CBV245" s="56"/>
      <c r="CBW245" s="56"/>
      <c r="CBX245" s="56"/>
      <c r="CBY245" s="56"/>
      <c r="CBZ245" s="56"/>
      <c r="CCA245" s="56"/>
      <c r="CCB245" s="56"/>
      <c r="CCC245" s="56"/>
      <c r="CCD245" s="56"/>
      <c r="CCE245" s="56"/>
      <c r="CCF245" s="56"/>
      <c r="CCG245" s="56"/>
      <c r="CCH245" s="56"/>
      <c r="CCI245" s="56"/>
      <c r="CCJ245" s="56"/>
      <c r="CCK245" s="56"/>
      <c r="CCL245" s="56"/>
      <c r="CCM245" s="56"/>
      <c r="CCN245" s="56"/>
      <c r="CCO245" s="56"/>
      <c r="CCP245" s="56"/>
      <c r="CCQ245" s="56"/>
      <c r="CCR245" s="56"/>
      <c r="CCS245" s="56"/>
      <c r="CCT245" s="56"/>
      <c r="CCU245" s="56"/>
      <c r="CCV245" s="56"/>
      <c r="CCW245" s="56"/>
      <c r="CCX245" s="56"/>
      <c r="CCY245" s="56"/>
      <c r="CCZ245" s="56"/>
      <c r="CDA245" s="56"/>
      <c r="CDB245" s="56"/>
      <c r="CDC245" s="56"/>
      <c r="CDD245" s="56"/>
      <c r="CDE245" s="56"/>
      <c r="CDF245" s="56"/>
      <c r="CDG245" s="56"/>
      <c r="CDH245" s="56"/>
      <c r="CDI245" s="56"/>
      <c r="CDJ245" s="56"/>
      <c r="CDK245" s="56"/>
      <c r="CDL245" s="56"/>
      <c r="CDM245" s="56"/>
      <c r="CDN245" s="56"/>
      <c r="CDO245" s="56"/>
      <c r="CDP245" s="56"/>
      <c r="CDQ245" s="56"/>
      <c r="CDR245" s="56"/>
      <c r="CDS245" s="56"/>
      <c r="CDT245" s="56"/>
      <c r="CDU245" s="56"/>
      <c r="CDV245" s="56"/>
      <c r="CDW245" s="56"/>
      <c r="CDX245" s="56"/>
      <c r="CDY245" s="56"/>
      <c r="CDZ245" s="56"/>
      <c r="CEA245" s="56"/>
      <c r="CEB245" s="56"/>
      <c r="CEC245" s="56"/>
      <c r="CED245" s="56"/>
      <c r="CEE245" s="56"/>
      <c r="CEF245" s="56"/>
      <c r="CEG245" s="56"/>
      <c r="CEH245" s="56"/>
      <c r="CEI245" s="56"/>
      <c r="CEJ245" s="56"/>
      <c r="CEK245" s="56"/>
      <c r="CEL245" s="56"/>
      <c r="CEM245" s="56"/>
      <c r="CEN245" s="56"/>
      <c r="CEO245" s="56"/>
      <c r="CEP245" s="56"/>
      <c r="CEQ245" s="56"/>
      <c r="CER245" s="56"/>
      <c r="CES245" s="56"/>
      <c r="CET245" s="56"/>
      <c r="CEU245" s="56"/>
      <c r="CEV245" s="56"/>
      <c r="CEW245" s="56"/>
      <c r="CEX245" s="56"/>
      <c r="CEY245" s="56"/>
      <c r="CEZ245" s="56"/>
      <c r="CFA245" s="56"/>
      <c r="CFB245" s="56"/>
      <c r="CFC245" s="56"/>
      <c r="CFD245" s="56"/>
      <c r="CFE245" s="56"/>
      <c r="CFF245" s="56"/>
      <c r="CFG245" s="56"/>
      <c r="CFH245" s="56"/>
      <c r="CFI245" s="56"/>
      <c r="CFJ245" s="56"/>
      <c r="CFK245" s="56"/>
      <c r="CFL245" s="56"/>
      <c r="CFM245" s="56"/>
      <c r="CFN245" s="56"/>
      <c r="CFO245" s="56"/>
      <c r="CFP245" s="56"/>
      <c r="CFQ245" s="56"/>
      <c r="CFR245" s="56"/>
      <c r="CFS245" s="56"/>
      <c r="CFT245" s="56"/>
      <c r="CFU245" s="56"/>
      <c r="CFV245" s="56"/>
      <c r="CFW245" s="56"/>
      <c r="CFX245" s="56"/>
      <c r="CFY245" s="56"/>
      <c r="CFZ245" s="56"/>
      <c r="CGA245" s="56"/>
      <c r="CGB245" s="56"/>
      <c r="CGC245" s="56"/>
      <c r="CGD245" s="56"/>
      <c r="CGE245" s="56"/>
      <c r="CGF245" s="56"/>
      <c r="CGG245" s="56"/>
      <c r="CGH245" s="56"/>
      <c r="CGI245" s="56"/>
      <c r="CGJ245" s="56"/>
      <c r="CGK245" s="56"/>
      <c r="CGL245" s="56"/>
      <c r="CGM245" s="56"/>
      <c r="CGN245" s="56"/>
      <c r="CGO245" s="56"/>
      <c r="CGP245" s="56"/>
      <c r="CGQ245" s="56"/>
      <c r="CGR245" s="56"/>
      <c r="CGS245" s="56"/>
      <c r="CGT245" s="56"/>
      <c r="CGU245" s="56"/>
      <c r="CGV245" s="56"/>
      <c r="CGW245" s="56"/>
      <c r="CGX245" s="56"/>
      <c r="CGY245" s="56"/>
      <c r="CGZ245" s="56"/>
      <c r="CHA245" s="56"/>
      <c r="CHB245" s="56"/>
      <c r="CHC245" s="56"/>
      <c r="CHD245" s="56"/>
      <c r="CHE245" s="56"/>
      <c r="CHF245" s="56"/>
      <c r="CHG245" s="56"/>
      <c r="CHH245" s="56"/>
      <c r="CHI245" s="56"/>
      <c r="CHJ245" s="56"/>
      <c r="CHK245" s="56"/>
      <c r="CHL245" s="56"/>
      <c r="CHM245" s="56"/>
      <c r="CHN245" s="56"/>
      <c r="CHO245" s="56"/>
      <c r="CHP245" s="56"/>
      <c r="CHQ245" s="56"/>
      <c r="CHR245" s="56"/>
      <c r="CHS245" s="56"/>
      <c r="CHT245" s="56"/>
      <c r="CHU245" s="56"/>
      <c r="CHV245" s="56"/>
      <c r="CHW245" s="56"/>
      <c r="CHX245" s="56"/>
      <c r="CHY245" s="56"/>
      <c r="CHZ245" s="56"/>
      <c r="CIA245" s="56"/>
      <c r="CIB245" s="56"/>
      <c r="CIC245" s="56"/>
      <c r="CID245" s="56"/>
      <c r="CIE245" s="56"/>
      <c r="CIF245" s="56"/>
      <c r="CIG245" s="56"/>
      <c r="CIH245" s="56"/>
      <c r="CII245" s="56"/>
      <c r="CIJ245" s="56"/>
      <c r="CIK245" s="56"/>
      <c r="CIL245" s="56"/>
      <c r="CIM245" s="56"/>
      <c r="CIN245" s="56"/>
      <c r="CIO245" s="56"/>
      <c r="CIP245" s="56"/>
      <c r="CIQ245" s="56"/>
      <c r="CIR245" s="56"/>
      <c r="CIS245" s="56"/>
      <c r="CIT245" s="56"/>
      <c r="CIU245" s="56"/>
      <c r="CIV245" s="56"/>
      <c r="CIW245" s="56"/>
      <c r="CIX245" s="56"/>
      <c r="CIY245" s="56"/>
      <c r="CIZ245" s="56"/>
      <c r="CJA245" s="56"/>
      <c r="CJB245" s="56"/>
      <c r="CJC245" s="56"/>
      <c r="CJD245" s="56"/>
      <c r="CJE245" s="56"/>
      <c r="CJF245" s="56"/>
      <c r="CJG245" s="56"/>
      <c r="CJH245" s="56"/>
      <c r="CJI245" s="56"/>
      <c r="CJJ245" s="56"/>
      <c r="CJK245" s="56"/>
      <c r="CJL245" s="56"/>
      <c r="CJM245" s="56"/>
      <c r="CJN245" s="56"/>
      <c r="CJO245" s="56"/>
      <c r="CJP245" s="56"/>
      <c r="CJQ245" s="56"/>
      <c r="CJR245" s="56"/>
      <c r="CJS245" s="56"/>
      <c r="CJT245" s="56"/>
      <c r="CJU245" s="56"/>
      <c r="CJV245" s="56"/>
      <c r="CJW245" s="56"/>
      <c r="CJX245" s="56"/>
      <c r="CJY245" s="56"/>
      <c r="CJZ245" s="56"/>
      <c r="CKA245" s="56"/>
      <c r="CKB245" s="56"/>
      <c r="CKC245" s="56"/>
      <c r="CKD245" s="56"/>
      <c r="CKE245" s="56"/>
      <c r="CKF245" s="56"/>
      <c r="CKG245" s="56"/>
      <c r="CKH245" s="56"/>
      <c r="CKI245" s="56"/>
      <c r="CKJ245" s="56"/>
      <c r="CKK245" s="56"/>
      <c r="CKL245" s="56"/>
      <c r="CKM245" s="56"/>
      <c r="CKN245" s="56"/>
      <c r="CKO245" s="56"/>
      <c r="CKP245" s="56"/>
      <c r="CKQ245" s="56"/>
      <c r="CKR245" s="56"/>
      <c r="CKS245" s="56"/>
      <c r="CKT245" s="56"/>
      <c r="CKU245" s="56"/>
      <c r="CKV245" s="56"/>
      <c r="CKW245" s="56"/>
      <c r="CKX245" s="56"/>
      <c r="CKY245" s="56"/>
      <c r="CKZ245" s="56"/>
      <c r="CLA245" s="56"/>
      <c r="CLB245" s="56"/>
      <c r="CLC245" s="56"/>
      <c r="CLD245" s="56"/>
      <c r="CLE245" s="56"/>
      <c r="CLF245" s="56"/>
      <c r="CLG245" s="56"/>
      <c r="CLH245" s="56"/>
      <c r="CLI245" s="56"/>
      <c r="CLJ245" s="56"/>
      <c r="CLK245" s="56"/>
      <c r="CLL245" s="56"/>
      <c r="CLM245" s="56"/>
      <c r="CLN245" s="56"/>
      <c r="CLO245" s="56"/>
      <c r="CLP245" s="56"/>
      <c r="CLQ245" s="56"/>
      <c r="CLR245" s="56"/>
      <c r="CLS245" s="56"/>
      <c r="CLT245" s="56"/>
      <c r="CLU245" s="56"/>
      <c r="CLV245" s="56"/>
      <c r="CLW245" s="56"/>
      <c r="CLX245" s="56"/>
      <c r="CLY245" s="56"/>
      <c r="CLZ245" s="56"/>
      <c r="CMA245" s="56"/>
      <c r="CMB245" s="56"/>
      <c r="CMC245" s="56"/>
      <c r="CMD245" s="56"/>
      <c r="CME245" s="56"/>
      <c r="CMF245" s="56"/>
      <c r="CMG245" s="56"/>
      <c r="CMH245" s="56"/>
      <c r="CMI245" s="56"/>
      <c r="CMJ245" s="56"/>
      <c r="CMK245" s="56"/>
      <c r="CML245" s="56"/>
      <c r="CMM245" s="56"/>
      <c r="CMN245" s="56"/>
      <c r="CMO245" s="56"/>
      <c r="CMP245" s="56"/>
      <c r="CMQ245" s="56"/>
      <c r="CMR245" s="56"/>
      <c r="CMS245" s="56"/>
      <c r="CMT245" s="56"/>
      <c r="CMU245" s="56"/>
      <c r="CMV245" s="56"/>
      <c r="CMW245" s="56"/>
      <c r="CMX245" s="56"/>
      <c r="CMY245" s="56"/>
      <c r="CMZ245" s="56"/>
      <c r="CNA245" s="56"/>
      <c r="CNB245" s="56"/>
      <c r="CNC245" s="56"/>
      <c r="CND245" s="56"/>
      <c r="CNE245" s="56"/>
      <c r="CNF245" s="56"/>
      <c r="CNG245" s="56"/>
      <c r="CNH245" s="56"/>
      <c r="CNI245" s="56"/>
      <c r="CNJ245" s="56"/>
      <c r="CNK245" s="56"/>
      <c r="CNL245" s="56"/>
      <c r="CNM245" s="56"/>
      <c r="CNN245" s="56"/>
      <c r="CNO245" s="56"/>
      <c r="CNP245" s="56"/>
      <c r="CNQ245" s="56"/>
      <c r="CNR245" s="56"/>
      <c r="CNS245" s="56"/>
      <c r="CNT245" s="56"/>
      <c r="CNU245" s="56"/>
      <c r="CNV245" s="56"/>
      <c r="CNW245" s="56"/>
      <c r="CNX245" s="56"/>
      <c r="CNY245" s="56"/>
      <c r="CNZ245" s="56"/>
      <c r="COA245" s="56"/>
      <c r="COB245" s="56"/>
      <c r="COC245" s="56"/>
      <c r="COD245" s="56"/>
      <c r="COE245" s="56"/>
      <c r="COF245" s="56"/>
      <c r="COG245" s="56"/>
      <c r="COH245" s="56"/>
      <c r="COI245" s="56"/>
      <c r="COJ245" s="56"/>
      <c r="COK245" s="56"/>
      <c r="COL245" s="56"/>
      <c r="COM245" s="56"/>
      <c r="CON245" s="56"/>
      <c r="COO245" s="56"/>
      <c r="COP245" s="56"/>
      <c r="COQ245" s="56"/>
      <c r="COR245" s="56"/>
      <c r="COS245" s="56"/>
      <c r="COT245" s="56"/>
      <c r="COU245" s="56"/>
      <c r="COV245" s="56"/>
      <c r="COW245" s="56"/>
      <c r="COX245" s="56"/>
      <c r="COY245" s="56"/>
      <c r="COZ245" s="56"/>
      <c r="CPA245" s="56"/>
      <c r="CPB245" s="56"/>
      <c r="CPC245" s="56"/>
      <c r="CPD245" s="56"/>
      <c r="CPE245" s="56"/>
      <c r="CPF245" s="56"/>
      <c r="CPG245" s="56"/>
      <c r="CPH245" s="56"/>
      <c r="CPI245" s="56"/>
      <c r="CPJ245" s="56"/>
      <c r="CPK245" s="56"/>
      <c r="CPL245" s="56"/>
      <c r="CPM245" s="56"/>
      <c r="CPN245" s="56"/>
      <c r="CPO245" s="56"/>
      <c r="CPP245" s="56"/>
      <c r="CPQ245" s="56"/>
      <c r="CPR245" s="56"/>
      <c r="CPS245" s="56"/>
      <c r="CPT245" s="56"/>
      <c r="CPU245" s="56"/>
      <c r="CPV245" s="56"/>
      <c r="CPW245" s="56"/>
      <c r="CPX245" s="56"/>
      <c r="CPY245" s="56"/>
      <c r="CPZ245" s="56"/>
      <c r="CQA245" s="56"/>
      <c r="CQB245" s="56"/>
      <c r="CQC245" s="56"/>
      <c r="CQD245" s="56"/>
      <c r="CQE245" s="56"/>
      <c r="CQF245" s="56"/>
      <c r="CQG245" s="56"/>
      <c r="CQH245" s="56"/>
      <c r="CQI245" s="56"/>
      <c r="CQJ245" s="56"/>
      <c r="CQK245" s="56"/>
      <c r="CQL245" s="56"/>
      <c r="CQM245" s="56"/>
      <c r="CQN245" s="56"/>
      <c r="CQO245" s="56"/>
      <c r="CQP245" s="56"/>
      <c r="CQQ245" s="56"/>
      <c r="CQR245" s="56"/>
      <c r="CQS245" s="56"/>
      <c r="CQT245" s="56"/>
      <c r="CQU245" s="56"/>
      <c r="CQV245" s="56"/>
      <c r="CQW245" s="56"/>
      <c r="CQX245" s="56"/>
      <c r="CQY245" s="56"/>
      <c r="CQZ245" s="56"/>
      <c r="CRA245" s="56"/>
      <c r="CRB245" s="56"/>
      <c r="CRC245" s="56"/>
      <c r="CRD245" s="56"/>
      <c r="CRE245" s="56"/>
      <c r="CRF245" s="56"/>
      <c r="CRG245" s="56"/>
      <c r="CRH245" s="56"/>
      <c r="CRI245" s="56"/>
      <c r="CRJ245" s="56"/>
      <c r="CRK245" s="56"/>
      <c r="CRL245" s="56"/>
      <c r="CRM245" s="56"/>
      <c r="CRN245" s="56"/>
      <c r="CRO245" s="56"/>
      <c r="CRP245" s="56"/>
      <c r="CRQ245" s="56"/>
      <c r="CRR245" s="56"/>
      <c r="CRS245" s="56"/>
      <c r="CRT245" s="56"/>
      <c r="CRU245" s="56"/>
      <c r="CRV245" s="56"/>
      <c r="CRW245" s="56"/>
      <c r="CRX245" s="56"/>
      <c r="CRY245" s="56"/>
      <c r="CRZ245" s="56"/>
      <c r="CSA245" s="56"/>
      <c r="CSB245" s="56"/>
      <c r="CSC245" s="56"/>
      <c r="CSD245" s="56"/>
      <c r="CSE245" s="56"/>
      <c r="CSF245" s="56"/>
      <c r="CSG245" s="56"/>
      <c r="CSH245" s="56"/>
      <c r="CSI245" s="56"/>
      <c r="CSJ245" s="56"/>
      <c r="CSK245" s="56"/>
      <c r="CSL245" s="56"/>
      <c r="CSM245" s="56"/>
      <c r="CSN245" s="56"/>
      <c r="CSO245" s="56"/>
      <c r="CSP245" s="56"/>
      <c r="CSQ245" s="56"/>
      <c r="CSR245" s="56"/>
      <c r="CSS245" s="56"/>
      <c r="CST245" s="56"/>
      <c r="CSU245" s="56"/>
      <c r="CSV245" s="56"/>
      <c r="CSW245" s="56"/>
      <c r="CSX245" s="56"/>
      <c r="CSY245" s="56"/>
      <c r="CSZ245" s="56"/>
      <c r="CTA245" s="56"/>
      <c r="CTB245" s="56"/>
      <c r="CTC245" s="56"/>
      <c r="CTD245" s="56"/>
      <c r="CTE245" s="56"/>
      <c r="CTF245" s="56"/>
      <c r="CTG245" s="56"/>
      <c r="CTH245" s="56"/>
      <c r="CTI245" s="56"/>
      <c r="CTJ245" s="56"/>
      <c r="CTK245" s="56"/>
      <c r="CTL245" s="56"/>
      <c r="CTM245" s="56"/>
      <c r="CTN245" s="56"/>
      <c r="CTO245" s="56"/>
      <c r="CTP245" s="56"/>
      <c r="CTQ245" s="56"/>
      <c r="CTR245" s="56"/>
      <c r="CTS245" s="56"/>
      <c r="CTT245" s="56"/>
      <c r="CTU245" s="56"/>
      <c r="CTV245" s="56"/>
      <c r="CTW245" s="56"/>
      <c r="CTX245" s="56"/>
      <c r="CTY245" s="56"/>
      <c r="CTZ245" s="56"/>
      <c r="CUA245" s="56"/>
      <c r="CUB245" s="56"/>
      <c r="CUC245" s="56"/>
      <c r="CUD245" s="56"/>
      <c r="CUE245" s="56"/>
      <c r="CUF245" s="56"/>
      <c r="CUG245" s="56"/>
      <c r="CUH245" s="56"/>
      <c r="CUI245" s="56"/>
      <c r="CUJ245" s="56"/>
      <c r="CUK245" s="56"/>
      <c r="CUL245" s="56"/>
      <c r="CUM245" s="56"/>
      <c r="CUN245" s="56"/>
      <c r="CUO245" s="56"/>
      <c r="CUP245" s="56"/>
      <c r="CUQ245" s="56"/>
      <c r="CUR245" s="56"/>
      <c r="CUS245" s="56"/>
      <c r="CUT245" s="56"/>
      <c r="CUU245" s="56"/>
      <c r="CUV245" s="56"/>
      <c r="CUW245" s="56"/>
      <c r="CUX245" s="56"/>
      <c r="CUY245" s="56"/>
      <c r="CUZ245" s="56"/>
      <c r="CVA245" s="56"/>
      <c r="CVB245" s="56"/>
      <c r="CVC245" s="56"/>
      <c r="CVD245" s="56"/>
      <c r="CVE245" s="56"/>
      <c r="CVF245" s="56"/>
      <c r="CVG245" s="56"/>
      <c r="CVH245" s="56"/>
      <c r="CVI245" s="56"/>
      <c r="CVJ245" s="56"/>
      <c r="CVK245" s="56"/>
      <c r="CVL245" s="56"/>
      <c r="CVM245" s="56"/>
      <c r="CVN245" s="56"/>
      <c r="CVO245" s="56"/>
      <c r="CVP245" s="56"/>
      <c r="CVQ245" s="56"/>
      <c r="CVR245" s="56"/>
      <c r="CVS245" s="56"/>
      <c r="CVT245" s="56"/>
      <c r="CVU245" s="56"/>
      <c r="CVV245" s="56"/>
      <c r="CVW245" s="56"/>
      <c r="CVX245" s="56"/>
      <c r="CVY245" s="56"/>
      <c r="CVZ245" s="56"/>
      <c r="CWA245" s="56"/>
      <c r="CWB245" s="56"/>
      <c r="CWC245" s="56"/>
      <c r="CWD245" s="56"/>
      <c r="CWE245" s="56"/>
      <c r="CWF245" s="56"/>
      <c r="CWG245" s="56"/>
      <c r="CWH245" s="56"/>
      <c r="CWI245" s="56"/>
      <c r="CWJ245" s="56"/>
      <c r="CWK245" s="56"/>
      <c r="CWL245" s="56"/>
      <c r="CWM245" s="56"/>
      <c r="CWN245" s="56"/>
      <c r="CWO245" s="56"/>
      <c r="CWP245" s="56"/>
      <c r="CWQ245" s="56"/>
      <c r="CWR245" s="56"/>
      <c r="CWS245" s="56"/>
      <c r="CWT245" s="56"/>
      <c r="CWU245" s="56"/>
      <c r="CWV245" s="56"/>
      <c r="CWW245" s="56"/>
      <c r="CWX245" s="56"/>
      <c r="CWY245" s="56"/>
      <c r="CWZ245" s="56"/>
      <c r="CXA245" s="56"/>
      <c r="CXB245" s="56"/>
      <c r="CXC245" s="56"/>
      <c r="CXD245" s="56"/>
      <c r="CXE245" s="56"/>
      <c r="CXF245" s="56"/>
      <c r="CXG245" s="56"/>
      <c r="CXH245" s="56"/>
      <c r="CXI245" s="56"/>
      <c r="CXJ245" s="56"/>
      <c r="CXK245" s="56"/>
      <c r="CXL245" s="56"/>
      <c r="CXM245" s="56"/>
      <c r="CXN245" s="56"/>
      <c r="CXO245" s="56"/>
      <c r="CXP245" s="56"/>
      <c r="CXQ245" s="56"/>
      <c r="CXR245" s="56"/>
      <c r="CXS245" s="56"/>
      <c r="CXT245" s="56"/>
      <c r="CXU245" s="56"/>
      <c r="CXV245" s="56"/>
      <c r="CXW245" s="56"/>
      <c r="CXX245" s="56"/>
      <c r="CXY245" s="56"/>
      <c r="CXZ245" s="56"/>
      <c r="CYA245" s="56"/>
      <c r="CYB245" s="56"/>
      <c r="CYC245" s="56"/>
      <c r="CYD245" s="56"/>
      <c r="CYE245" s="56"/>
      <c r="CYF245" s="56"/>
      <c r="CYG245" s="56"/>
      <c r="CYH245" s="56"/>
      <c r="CYI245" s="56"/>
      <c r="CYJ245" s="56"/>
      <c r="CYK245" s="56"/>
      <c r="CYL245" s="56"/>
      <c r="CYM245" s="56"/>
      <c r="CYN245" s="56"/>
      <c r="CYO245" s="56"/>
      <c r="CYP245" s="56"/>
      <c r="CYQ245" s="56"/>
      <c r="CYR245" s="56"/>
      <c r="CYS245" s="56"/>
      <c r="CYT245" s="56"/>
      <c r="CYU245" s="56"/>
      <c r="CYV245" s="56"/>
      <c r="CYW245" s="56"/>
      <c r="CYX245" s="56"/>
      <c r="CYY245" s="56"/>
      <c r="CYZ245" s="56"/>
      <c r="CZA245" s="56"/>
      <c r="CZB245" s="56"/>
      <c r="CZC245" s="56"/>
      <c r="CZD245" s="56"/>
      <c r="CZE245" s="56"/>
      <c r="CZF245" s="56"/>
      <c r="CZG245" s="56"/>
      <c r="CZH245" s="56"/>
      <c r="CZI245" s="56"/>
      <c r="CZJ245" s="56"/>
      <c r="CZK245" s="56"/>
      <c r="CZL245" s="56"/>
      <c r="CZM245" s="56"/>
      <c r="CZN245" s="56"/>
      <c r="CZO245" s="56"/>
      <c r="CZP245" s="56"/>
      <c r="CZQ245" s="56"/>
      <c r="CZR245" s="56"/>
      <c r="CZS245" s="56"/>
      <c r="CZT245" s="56"/>
      <c r="CZU245" s="56"/>
      <c r="CZV245" s="56"/>
      <c r="CZW245" s="56"/>
      <c r="CZX245" s="56"/>
      <c r="CZY245" s="56"/>
      <c r="CZZ245" s="56"/>
      <c r="DAA245" s="56"/>
      <c r="DAB245" s="56"/>
      <c r="DAC245" s="56"/>
      <c r="DAD245" s="56"/>
      <c r="DAE245" s="56"/>
      <c r="DAF245" s="56"/>
      <c r="DAG245" s="56"/>
      <c r="DAH245" s="56"/>
      <c r="DAI245" s="56"/>
      <c r="DAJ245" s="56"/>
      <c r="DAK245" s="56"/>
      <c r="DAL245" s="56"/>
      <c r="DAM245" s="56"/>
      <c r="DAN245" s="56"/>
      <c r="DAO245" s="56"/>
      <c r="DAP245" s="56"/>
      <c r="DAQ245" s="56"/>
      <c r="DAR245" s="56"/>
      <c r="DAS245" s="56"/>
      <c r="DAT245" s="56"/>
      <c r="DAU245" s="56"/>
      <c r="DAV245" s="56"/>
      <c r="DAW245" s="56"/>
      <c r="DAX245" s="56"/>
      <c r="DAY245" s="56"/>
      <c r="DAZ245" s="56"/>
      <c r="DBA245" s="56"/>
      <c r="DBB245" s="56"/>
      <c r="DBC245" s="56"/>
      <c r="DBD245" s="56"/>
      <c r="DBE245" s="56"/>
      <c r="DBF245" s="56"/>
      <c r="DBG245" s="56"/>
      <c r="DBH245" s="56"/>
      <c r="DBI245" s="56"/>
      <c r="DBJ245" s="56"/>
      <c r="DBK245" s="56"/>
      <c r="DBL245" s="56"/>
      <c r="DBM245" s="56"/>
      <c r="DBN245" s="56"/>
      <c r="DBO245" s="56"/>
      <c r="DBP245" s="56"/>
      <c r="DBQ245" s="56"/>
      <c r="DBR245" s="56"/>
      <c r="DBS245" s="56"/>
      <c r="DBT245" s="56"/>
      <c r="DBU245" s="56"/>
      <c r="DBV245" s="56"/>
      <c r="DBW245" s="56"/>
      <c r="DBX245" s="56"/>
      <c r="DBY245" s="56"/>
      <c r="DBZ245" s="56"/>
      <c r="DCA245" s="56"/>
      <c r="DCB245" s="56"/>
      <c r="DCC245" s="56"/>
      <c r="DCD245" s="56"/>
      <c r="DCE245" s="56"/>
      <c r="DCF245" s="56"/>
      <c r="DCG245" s="56"/>
      <c r="DCH245" s="56"/>
      <c r="DCI245" s="56"/>
      <c r="DCJ245" s="56"/>
      <c r="DCK245" s="56"/>
      <c r="DCL245" s="56"/>
      <c r="DCM245" s="56"/>
      <c r="DCN245" s="56"/>
      <c r="DCO245" s="56"/>
      <c r="DCP245" s="56"/>
      <c r="DCQ245" s="56"/>
      <c r="DCR245" s="56"/>
      <c r="DCS245" s="56"/>
      <c r="DCT245" s="56"/>
      <c r="DCU245" s="56"/>
      <c r="DCV245" s="56"/>
      <c r="DCW245" s="56"/>
      <c r="DCX245" s="56"/>
      <c r="DCY245" s="56"/>
      <c r="DCZ245" s="56"/>
      <c r="DDA245" s="56"/>
      <c r="DDB245" s="56"/>
      <c r="DDC245" s="56"/>
      <c r="DDD245" s="56"/>
      <c r="DDE245" s="56"/>
      <c r="DDF245" s="56"/>
      <c r="DDG245" s="56"/>
      <c r="DDH245" s="56"/>
      <c r="DDI245" s="56"/>
      <c r="DDJ245" s="56"/>
      <c r="DDK245" s="56"/>
      <c r="DDL245" s="56"/>
      <c r="DDM245" s="56"/>
      <c r="DDN245" s="56"/>
      <c r="DDO245" s="56"/>
      <c r="DDP245" s="56"/>
      <c r="DDQ245" s="56"/>
      <c r="DDR245" s="56"/>
      <c r="DDS245" s="56"/>
      <c r="DDT245" s="56"/>
      <c r="DDU245" s="56"/>
      <c r="DDV245" s="56"/>
      <c r="DDW245" s="56"/>
      <c r="DDX245" s="56"/>
      <c r="DDY245" s="56"/>
      <c r="DDZ245" s="56"/>
      <c r="DEA245" s="56"/>
      <c r="DEB245" s="56"/>
      <c r="DEC245" s="56"/>
      <c r="DED245" s="56"/>
      <c r="DEE245" s="56"/>
      <c r="DEF245" s="56"/>
      <c r="DEG245" s="56"/>
      <c r="DEH245" s="56"/>
      <c r="DEI245" s="56"/>
      <c r="DEJ245" s="56"/>
      <c r="DEK245" s="56"/>
      <c r="DEL245" s="56"/>
      <c r="DEM245" s="56"/>
      <c r="DEN245" s="56"/>
      <c r="DEO245" s="56"/>
      <c r="DEP245" s="56"/>
      <c r="DEQ245" s="56"/>
      <c r="DER245" s="56"/>
      <c r="DES245" s="56"/>
      <c r="DET245" s="56"/>
      <c r="DEU245" s="56"/>
      <c r="DEV245" s="56"/>
      <c r="DEW245" s="56"/>
      <c r="DEX245" s="56"/>
      <c r="DEY245" s="56"/>
      <c r="DEZ245" s="56"/>
      <c r="DFA245" s="56"/>
      <c r="DFB245" s="56"/>
      <c r="DFC245" s="56"/>
      <c r="DFD245" s="56"/>
      <c r="DFE245" s="56"/>
      <c r="DFF245" s="56"/>
      <c r="DFG245" s="56"/>
      <c r="DFH245" s="56"/>
      <c r="DFI245" s="56"/>
      <c r="DFJ245" s="56"/>
      <c r="DFK245" s="56"/>
      <c r="DFL245" s="56"/>
      <c r="DFM245" s="56"/>
      <c r="DFN245" s="56"/>
      <c r="DFO245" s="56"/>
      <c r="DFP245" s="56"/>
      <c r="DFQ245" s="56"/>
      <c r="DFR245" s="56"/>
      <c r="DFS245" s="56"/>
      <c r="DFT245" s="56"/>
      <c r="DFU245" s="56"/>
      <c r="DFV245" s="56"/>
      <c r="DFW245" s="56"/>
      <c r="DFX245" s="56"/>
      <c r="DFY245" s="56"/>
      <c r="DFZ245" s="56"/>
      <c r="DGA245" s="56"/>
      <c r="DGB245" s="56"/>
      <c r="DGC245" s="56"/>
      <c r="DGD245" s="56"/>
      <c r="DGE245" s="56"/>
      <c r="DGF245" s="56"/>
      <c r="DGG245" s="56"/>
      <c r="DGH245" s="56"/>
      <c r="DGI245" s="56"/>
      <c r="DGJ245" s="56"/>
      <c r="DGK245" s="56"/>
      <c r="DGL245" s="56"/>
      <c r="DGM245" s="56"/>
      <c r="DGN245" s="56"/>
      <c r="DGO245" s="56"/>
      <c r="DGP245" s="56"/>
      <c r="DGQ245" s="56"/>
      <c r="DGR245" s="56"/>
      <c r="DGS245" s="56"/>
      <c r="DGT245" s="56"/>
      <c r="DGU245" s="56"/>
      <c r="DGV245" s="56"/>
      <c r="DGW245" s="56"/>
      <c r="DGX245" s="56"/>
      <c r="DGY245" s="56"/>
      <c r="DGZ245" s="56"/>
      <c r="DHA245" s="56"/>
      <c r="DHB245" s="56"/>
      <c r="DHC245" s="56"/>
      <c r="DHD245" s="56"/>
      <c r="DHE245" s="56"/>
      <c r="DHF245" s="56"/>
      <c r="DHG245" s="56"/>
      <c r="DHH245" s="56"/>
      <c r="DHI245" s="56"/>
      <c r="DHJ245" s="56"/>
      <c r="DHK245" s="56"/>
      <c r="DHL245" s="56"/>
      <c r="DHM245" s="56"/>
      <c r="DHN245" s="56"/>
      <c r="DHO245" s="56"/>
      <c r="DHP245" s="56"/>
      <c r="DHQ245" s="56"/>
      <c r="DHR245" s="56"/>
      <c r="DHS245" s="56"/>
      <c r="DHT245" s="56"/>
      <c r="DHU245" s="56"/>
      <c r="DHV245" s="56"/>
      <c r="DHW245" s="56"/>
      <c r="DHX245" s="56"/>
      <c r="DHY245" s="56"/>
      <c r="DHZ245" s="56"/>
      <c r="DIA245" s="56"/>
      <c r="DIB245" s="56"/>
      <c r="DIC245" s="56"/>
      <c r="DID245" s="56"/>
      <c r="DIE245" s="56"/>
      <c r="DIF245" s="56"/>
      <c r="DIG245" s="56"/>
      <c r="DIH245" s="56"/>
      <c r="DII245" s="56"/>
      <c r="DIJ245" s="56"/>
      <c r="DIK245" s="56"/>
      <c r="DIL245" s="56"/>
      <c r="DIM245" s="56"/>
      <c r="DIN245" s="56"/>
      <c r="DIO245" s="56"/>
      <c r="DIP245" s="56"/>
      <c r="DIQ245" s="56"/>
      <c r="DIR245" s="56"/>
      <c r="DIS245" s="56"/>
      <c r="DIT245" s="56"/>
      <c r="DIU245" s="56"/>
      <c r="DIV245" s="56"/>
      <c r="DIW245" s="56"/>
      <c r="DIX245" s="56"/>
      <c r="DIY245" s="56"/>
      <c r="DIZ245" s="56"/>
      <c r="DJA245" s="56"/>
      <c r="DJB245" s="56"/>
      <c r="DJC245" s="56"/>
      <c r="DJD245" s="56"/>
      <c r="DJE245" s="56"/>
      <c r="DJF245" s="56"/>
      <c r="DJG245" s="56"/>
      <c r="DJH245" s="56"/>
      <c r="DJI245" s="56"/>
      <c r="DJJ245" s="56"/>
      <c r="DJK245" s="56"/>
      <c r="DJL245" s="56"/>
      <c r="DJM245" s="56"/>
      <c r="DJN245" s="56"/>
      <c r="DJO245" s="56"/>
      <c r="DJP245" s="56"/>
      <c r="DJQ245" s="56"/>
      <c r="DJR245" s="56"/>
      <c r="DJS245" s="56"/>
      <c r="DJT245" s="56"/>
      <c r="DJU245" s="56"/>
      <c r="DJV245" s="56"/>
      <c r="DJW245" s="56"/>
      <c r="DJX245" s="56"/>
      <c r="DJY245" s="56"/>
      <c r="DJZ245" s="56"/>
      <c r="DKA245" s="56"/>
      <c r="DKB245" s="56"/>
      <c r="DKC245" s="56"/>
      <c r="DKD245" s="56"/>
      <c r="DKE245" s="56"/>
      <c r="DKF245" s="56"/>
      <c r="DKG245" s="56"/>
      <c r="DKH245" s="56"/>
      <c r="DKI245" s="56"/>
      <c r="DKJ245" s="56"/>
      <c r="DKK245" s="56"/>
      <c r="DKL245" s="56"/>
      <c r="DKM245" s="56"/>
      <c r="DKN245" s="56"/>
      <c r="DKO245" s="56"/>
      <c r="DKP245" s="56"/>
      <c r="DKQ245" s="56"/>
      <c r="DKR245" s="56"/>
      <c r="DKS245" s="56"/>
      <c r="DKT245" s="56"/>
      <c r="DKU245" s="56"/>
      <c r="DKV245" s="56"/>
      <c r="DKW245" s="56"/>
      <c r="DKX245" s="56"/>
      <c r="DKY245" s="56"/>
      <c r="DKZ245" s="56"/>
      <c r="DLA245" s="56"/>
      <c r="DLB245" s="56"/>
      <c r="DLC245" s="56"/>
      <c r="DLD245" s="56"/>
      <c r="DLE245" s="56"/>
      <c r="DLF245" s="56"/>
      <c r="DLG245" s="56"/>
      <c r="DLH245" s="56"/>
      <c r="DLI245" s="56"/>
      <c r="DLJ245" s="56"/>
      <c r="DLK245" s="56"/>
      <c r="DLL245" s="56"/>
      <c r="DLM245" s="56"/>
      <c r="DLN245" s="56"/>
      <c r="DLO245" s="56"/>
      <c r="DLP245" s="56"/>
      <c r="DLQ245" s="56"/>
      <c r="DLR245" s="56"/>
      <c r="DLS245" s="56"/>
      <c r="DLT245" s="56"/>
      <c r="DLU245" s="56"/>
      <c r="DLV245" s="56"/>
      <c r="DLW245" s="56"/>
      <c r="DLX245" s="56"/>
      <c r="DLY245" s="56"/>
      <c r="DLZ245" s="56"/>
      <c r="DMA245" s="56"/>
      <c r="DMB245" s="56"/>
      <c r="DMC245" s="56"/>
      <c r="DMD245" s="56"/>
      <c r="DME245" s="56"/>
      <c r="DMF245" s="56"/>
      <c r="DMG245" s="56"/>
      <c r="DMH245" s="56"/>
      <c r="DMI245" s="56"/>
      <c r="DMJ245" s="56"/>
      <c r="DMK245" s="56"/>
      <c r="DML245" s="56"/>
      <c r="DMM245" s="56"/>
      <c r="DMN245" s="56"/>
      <c r="DMO245" s="56"/>
      <c r="DMP245" s="56"/>
      <c r="DMQ245" s="56"/>
      <c r="DMR245" s="56"/>
      <c r="DMS245" s="56"/>
      <c r="DMT245" s="56"/>
      <c r="DMU245" s="56"/>
      <c r="DMV245" s="56"/>
      <c r="DMW245" s="56"/>
      <c r="DMX245" s="56"/>
      <c r="DMY245" s="56"/>
      <c r="DMZ245" s="56"/>
      <c r="DNA245" s="56"/>
      <c r="DNB245" s="56"/>
      <c r="DNC245" s="56"/>
      <c r="DND245" s="56"/>
      <c r="DNE245" s="56"/>
      <c r="DNF245" s="56"/>
      <c r="DNG245" s="56"/>
      <c r="DNH245" s="56"/>
      <c r="DNI245" s="56"/>
      <c r="DNJ245" s="56"/>
      <c r="DNK245" s="56"/>
      <c r="DNL245" s="56"/>
      <c r="DNM245" s="56"/>
      <c r="DNN245" s="56"/>
      <c r="DNO245" s="56"/>
      <c r="DNP245" s="56"/>
      <c r="DNQ245" s="56"/>
      <c r="DNR245" s="56"/>
      <c r="DNS245" s="56"/>
      <c r="DNT245" s="56"/>
      <c r="DNU245" s="56"/>
      <c r="DNV245" s="56"/>
      <c r="DNW245" s="56"/>
      <c r="DNX245" s="56"/>
      <c r="DNY245" s="56"/>
      <c r="DNZ245" s="56"/>
      <c r="DOA245" s="56"/>
      <c r="DOB245" s="56"/>
      <c r="DOC245" s="56"/>
      <c r="DOD245" s="56"/>
      <c r="DOE245" s="56"/>
      <c r="DOF245" s="56"/>
      <c r="DOG245" s="56"/>
      <c r="DOH245" s="56"/>
      <c r="DOI245" s="56"/>
      <c r="DOJ245" s="56"/>
      <c r="DOK245" s="56"/>
      <c r="DOL245" s="56"/>
      <c r="DOM245" s="56"/>
      <c r="DON245" s="56"/>
      <c r="DOO245" s="56"/>
      <c r="DOP245" s="56"/>
      <c r="DOQ245" s="56"/>
      <c r="DOR245" s="56"/>
      <c r="DOS245" s="56"/>
      <c r="DOT245" s="56"/>
      <c r="DOU245" s="56"/>
      <c r="DOV245" s="56"/>
      <c r="DOW245" s="56"/>
      <c r="DOX245" s="56"/>
      <c r="DOY245" s="56"/>
      <c r="DOZ245" s="56"/>
      <c r="DPA245" s="56"/>
      <c r="DPB245" s="56"/>
      <c r="DPC245" s="56"/>
      <c r="DPD245" s="56"/>
      <c r="DPE245" s="56"/>
      <c r="DPF245" s="56"/>
      <c r="DPG245" s="56"/>
      <c r="DPH245" s="56"/>
      <c r="DPI245" s="56"/>
      <c r="DPJ245" s="56"/>
      <c r="DPK245" s="56"/>
      <c r="DPL245" s="56"/>
      <c r="DPM245" s="56"/>
      <c r="DPN245" s="56"/>
      <c r="DPO245" s="56"/>
      <c r="DPP245" s="56"/>
      <c r="DPQ245" s="56"/>
      <c r="DPR245" s="56"/>
      <c r="DPS245" s="56"/>
      <c r="DPT245" s="56"/>
      <c r="DPU245" s="56"/>
      <c r="DPV245" s="56"/>
      <c r="DPW245" s="56"/>
      <c r="DPX245" s="56"/>
      <c r="DPY245" s="56"/>
      <c r="DPZ245" s="56"/>
      <c r="DQA245" s="56"/>
      <c r="DQB245" s="56"/>
      <c r="DQC245" s="56"/>
      <c r="DQD245" s="56"/>
      <c r="DQE245" s="56"/>
      <c r="DQF245" s="56"/>
      <c r="DQG245" s="56"/>
      <c r="DQH245" s="56"/>
      <c r="DQI245" s="56"/>
      <c r="DQJ245" s="56"/>
      <c r="DQK245" s="56"/>
      <c r="DQL245" s="56"/>
      <c r="DQM245" s="56"/>
      <c r="DQN245" s="56"/>
      <c r="DQO245" s="56"/>
      <c r="DQP245" s="56"/>
      <c r="DQQ245" s="56"/>
      <c r="DQR245" s="56"/>
      <c r="DQS245" s="56"/>
      <c r="DQT245" s="56"/>
      <c r="DQU245" s="56"/>
      <c r="DQV245" s="56"/>
      <c r="DQW245" s="56"/>
      <c r="DQX245" s="56"/>
      <c r="DQY245" s="56"/>
      <c r="DQZ245" s="56"/>
      <c r="DRA245" s="56"/>
      <c r="DRB245" s="56"/>
      <c r="DRC245" s="56"/>
      <c r="DRD245" s="56"/>
      <c r="DRE245" s="56"/>
      <c r="DRF245" s="56"/>
      <c r="DRG245" s="56"/>
      <c r="DRH245" s="56"/>
      <c r="DRI245" s="56"/>
      <c r="DRJ245" s="56"/>
      <c r="DRK245" s="56"/>
      <c r="DRL245" s="56"/>
      <c r="DRM245" s="56"/>
      <c r="DRN245" s="56"/>
      <c r="DRO245" s="56"/>
      <c r="DRP245" s="56"/>
      <c r="DRQ245" s="56"/>
      <c r="DRR245" s="56"/>
      <c r="DRS245" s="56"/>
      <c r="DRT245" s="56"/>
      <c r="DRU245" s="56"/>
      <c r="DRV245" s="56"/>
      <c r="DRW245" s="56"/>
      <c r="DRX245" s="56"/>
      <c r="DRY245" s="56"/>
      <c r="DRZ245" s="56"/>
      <c r="DSA245" s="56"/>
      <c r="DSB245" s="56"/>
      <c r="DSC245" s="56"/>
      <c r="DSD245" s="56"/>
      <c r="DSE245" s="56"/>
      <c r="DSF245" s="56"/>
      <c r="DSG245" s="56"/>
      <c r="DSH245" s="56"/>
      <c r="DSI245" s="56"/>
      <c r="DSJ245" s="56"/>
      <c r="DSK245" s="56"/>
      <c r="DSL245" s="56"/>
      <c r="DSM245" s="56"/>
      <c r="DSN245" s="56"/>
      <c r="DSO245" s="56"/>
      <c r="DSP245" s="56"/>
      <c r="DSQ245" s="56"/>
      <c r="DSR245" s="56"/>
      <c r="DSS245" s="56"/>
      <c r="DST245" s="56"/>
      <c r="DSU245" s="56"/>
      <c r="DSV245" s="56"/>
      <c r="DSW245" s="56"/>
      <c r="DSX245" s="56"/>
      <c r="DSY245" s="56"/>
      <c r="DSZ245" s="56"/>
      <c r="DTA245" s="56"/>
      <c r="DTB245" s="56"/>
      <c r="DTC245" s="56"/>
      <c r="DTD245" s="56"/>
      <c r="DTE245" s="56"/>
      <c r="DTF245" s="56"/>
      <c r="DTG245" s="56"/>
      <c r="DTH245" s="56"/>
      <c r="DTI245" s="56"/>
      <c r="DTJ245" s="56"/>
      <c r="DTK245" s="56"/>
      <c r="DTL245" s="56"/>
      <c r="DTM245" s="56"/>
      <c r="DTN245" s="56"/>
      <c r="DTO245" s="56"/>
      <c r="DTP245" s="56"/>
      <c r="DTQ245" s="56"/>
      <c r="DTR245" s="56"/>
      <c r="DTS245" s="56"/>
      <c r="DTT245" s="56"/>
      <c r="DTU245" s="56"/>
      <c r="DTV245" s="56"/>
      <c r="DTW245" s="56"/>
      <c r="DTX245" s="56"/>
      <c r="DTY245" s="56"/>
      <c r="DTZ245" s="56"/>
      <c r="DUA245" s="56"/>
      <c r="DUB245" s="56"/>
      <c r="DUC245" s="56"/>
      <c r="DUD245" s="56"/>
      <c r="DUE245" s="56"/>
      <c r="DUF245" s="56"/>
      <c r="DUG245" s="56"/>
      <c r="DUH245" s="56"/>
      <c r="DUI245" s="56"/>
      <c r="DUJ245" s="56"/>
      <c r="DUK245" s="56"/>
      <c r="DUL245" s="56"/>
      <c r="DUM245" s="56"/>
      <c r="DUN245" s="56"/>
      <c r="DUO245" s="56"/>
      <c r="DUP245" s="56"/>
      <c r="DUQ245" s="56"/>
      <c r="DUR245" s="56"/>
      <c r="DUS245" s="56"/>
      <c r="DUT245" s="56"/>
      <c r="DUU245" s="56"/>
      <c r="DUV245" s="56"/>
      <c r="DUW245" s="56"/>
      <c r="DUX245" s="56"/>
      <c r="DUY245" s="56"/>
      <c r="DUZ245" s="56"/>
      <c r="DVA245" s="56"/>
      <c r="DVB245" s="56"/>
      <c r="DVC245" s="56"/>
      <c r="DVD245" s="56"/>
      <c r="DVE245" s="56"/>
      <c r="DVF245" s="56"/>
      <c r="DVG245" s="56"/>
      <c r="DVH245" s="56"/>
      <c r="DVI245" s="56"/>
      <c r="DVJ245" s="56"/>
      <c r="DVK245" s="56"/>
      <c r="DVL245" s="56"/>
      <c r="DVM245" s="56"/>
      <c r="DVN245" s="56"/>
      <c r="DVO245" s="56"/>
      <c r="DVP245" s="56"/>
      <c r="DVQ245" s="56"/>
      <c r="DVR245" s="56"/>
      <c r="DVS245" s="56"/>
      <c r="DVT245" s="56"/>
      <c r="DVU245" s="56"/>
      <c r="DVV245" s="56"/>
      <c r="DVW245" s="56"/>
      <c r="DVX245" s="56"/>
      <c r="DVY245" s="56"/>
      <c r="DVZ245" s="56"/>
      <c r="DWA245" s="56"/>
      <c r="DWB245" s="56"/>
      <c r="DWC245" s="56"/>
      <c r="DWD245" s="56"/>
      <c r="DWE245" s="56"/>
      <c r="DWF245" s="56"/>
      <c r="DWG245" s="56"/>
      <c r="DWH245" s="56"/>
      <c r="DWI245" s="56"/>
      <c r="DWJ245" s="56"/>
      <c r="DWK245" s="56"/>
      <c r="DWL245" s="56"/>
      <c r="DWM245" s="56"/>
      <c r="DWN245" s="56"/>
      <c r="DWO245" s="56"/>
      <c r="DWP245" s="56"/>
      <c r="DWQ245" s="56"/>
      <c r="DWR245" s="56"/>
      <c r="DWS245" s="56"/>
      <c r="DWT245" s="56"/>
      <c r="DWU245" s="56"/>
      <c r="DWV245" s="56"/>
      <c r="DWW245" s="56"/>
      <c r="DWX245" s="56"/>
      <c r="DWY245" s="56"/>
      <c r="DWZ245" s="56"/>
      <c r="DXA245" s="56"/>
      <c r="DXB245" s="56"/>
      <c r="DXC245" s="56"/>
      <c r="DXD245" s="56"/>
      <c r="DXE245" s="56"/>
      <c r="DXF245" s="56"/>
      <c r="DXG245" s="56"/>
      <c r="DXH245" s="56"/>
      <c r="DXI245" s="56"/>
      <c r="DXJ245" s="56"/>
      <c r="DXK245" s="56"/>
      <c r="DXL245" s="56"/>
      <c r="DXM245" s="56"/>
      <c r="DXN245" s="56"/>
      <c r="DXO245" s="56"/>
      <c r="DXP245" s="56"/>
      <c r="DXQ245" s="56"/>
      <c r="DXR245" s="56"/>
      <c r="DXS245" s="56"/>
      <c r="DXT245" s="56"/>
      <c r="DXU245" s="56"/>
      <c r="DXV245" s="56"/>
      <c r="DXW245" s="56"/>
      <c r="DXX245" s="56"/>
      <c r="DXY245" s="56"/>
      <c r="DXZ245" s="56"/>
      <c r="DYA245" s="56"/>
      <c r="DYB245" s="56"/>
      <c r="DYC245" s="56"/>
      <c r="DYD245" s="56"/>
      <c r="DYE245" s="56"/>
      <c r="DYF245" s="56"/>
      <c r="DYG245" s="56"/>
      <c r="DYH245" s="56"/>
      <c r="DYI245" s="56"/>
      <c r="DYJ245" s="56"/>
      <c r="DYK245" s="56"/>
      <c r="DYL245" s="56"/>
      <c r="DYM245" s="56"/>
      <c r="DYN245" s="56"/>
      <c r="DYO245" s="56"/>
      <c r="DYP245" s="56"/>
      <c r="DYQ245" s="56"/>
      <c r="DYR245" s="56"/>
      <c r="DYS245" s="56"/>
      <c r="DYT245" s="56"/>
      <c r="DYU245" s="56"/>
      <c r="DYV245" s="56"/>
      <c r="DYW245" s="56"/>
      <c r="DYX245" s="56"/>
      <c r="DYY245" s="56"/>
      <c r="DYZ245" s="56"/>
      <c r="DZA245" s="56"/>
      <c r="DZB245" s="56"/>
      <c r="DZC245" s="56"/>
      <c r="DZD245" s="56"/>
      <c r="DZE245" s="56"/>
      <c r="DZF245" s="56"/>
      <c r="DZG245" s="56"/>
      <c r="DZH245" s="56"/>
      <c r="DZI245" s="56"/>
      <c r="DZJ245" s="56"/>
      <c r="DZK245" s="56"/>
      <c r="DZL245" s="56"/>
      <c r="DZM245" s="56"/>
      <c r="DZN245" s="56"/>
      <c r="DZO245" s="56"/>
      <c r="DZP245" s="56"/>
      <c r="DZQ245" s="56"/>
      <c r="DZR245" s="56"/>
      <c r="DZS245" s="56"/>
      <c r="DZT245" s="56"/>
      <c r="DZU245" s="56"/>
      <c r="DZV245" s="56"/>
      <c r="DZW245" s="56"/>
      <c r="DZX245" s="56"/>
      <c r="DZY245" s="56"/>
      <c r="DZZ245" s="56"/>
      <c r="EAA245" s="56"/>
      <c r="EAB245" s="56"/>
      <c r="EAC245" s="56"/>
      <c r="EAD245" s="56"/>
      <c r="EAE245" s="56"/>
      <c r="EAF245" s="56"/>
      <c r="EAG245" s="56"/>
      <c r="EAH245" s="56"/>
      <c r="EAI245" s="56"/>
      <c r="EAJ245" s="56"/>
      <c r="EAK245" s="56"/>
      <c r="EAL245" s="56"/>
      <c r="EAM245" s="56"/>
      <c r="EAN245" s="56"/>
      <c r="EAO245" s="56"/>
      <c r="EAP245" s="56"/>
      <c r="EAQ245" s="56"/>
      <c r="EAR245" s="56"/>
      <c r="EAS245" s="56"/>
      <c r="EAT245" s="56"/>
      <c r="EAU245" s="56"/>
      <c r="EAV245" s="56"/>
      <c r="EAW245" s="56"/>
      <c r="EAX245" s="56"/>
      <c r="EAY245" s="56"/>
      <c r="EAZ245" s="56"/>
      <c r="EBA245" s="56"/>
      <c r="EBB245" s="56"/>
      <c r="EBC245" s="56"/>
      <c r="EBD245" s="56"/>
      <c r="EBE245" s="56"/>
      <c r="EBF245" s="56"/>
      <c r="EBG245" s="56"/>
      <c r="EBH245" s="56"/>
      <c r="EBI245" s="56"/>
      <c r="EBJ245" s="56"/>
      <c r="EBK245" s="56"/>
      <c r="EBL245" s="56"/>
      <c r="EBM245" s="56"/>
      <c r="EBN245" s="56"/>
      <c r="EBO245" s="56"/>
      <c r="EBP245" s="56"/>
      <c r="EBQ245" s="56"/>
      <c r="EBR245" s="56"/>
      <c r="EBS245" s="56"/>
      <c r="EBT245" s="56"/>
      <c r="EBU245" s="56"/>
      <c r="EBV245" s="56"/>
      <c r="EBW245" s="56"/>
      <c r="EBX245" s="56"/>
      <c r="EBY245" s="56"/>
      <c r="EBZ245" s="56"/>
      <c r="ECA245" s="56"/>
      <c r="ECB245" s="56"/>
      <c r="ECC245" s="56"/>
      <c r="ECD245" s="56"/>
      <c r="ECE245" s="56"/>
      <c r="ECF245" s="56"/>
      <c r="ECG245" s="56"/>
      <c r="ECH245" s="56"/>
      <c r="ECI245" s="56"/>
      <c r="ECJ245" s="56"/>
      <c r="ECK245" s="56"/>
      <c r="ECL245" s="56"/>
      <c r="ECM245" s="56"/>
      <c r="ECN245" s="56"/>
      <c r="ECO245" s="56"/>
      <c r="ECP245" s="56"/>
      <c r="ECQ245" s="56"/>
      <c r="ECR245" s="56"/>
      <c r="ECS245" s="56"/>
      <c r="ECT245" s="56"/>
      <c r="ECU245" s="56"/>
      <c r="ECV245" s="56"/>
      <c r="ECW245" s="56"/>
      <c r="ECX245" s="56"/>
      <c r="ECY245" s="56"/>
      <c r="ECZ245" s="56"/>
      <c r="EDA245" s="56"/>
      <c r="EDB245" s="56"/>
      <c r="EDC245" s="56"/>
      <c r="EDD245" s="56"/>
      <c r="EDE245" s="56"/>
      <c r="EDF245" s="56"/>
      <c r="EDG245" s="56"/>
      <c r="EDH245" s="56"/>
      <c r="EDI245" s="56"/>
      <c r="EDJ245" s="56"/>
      <c r="EDK245" s="56"/>
      <c r="EDL245" s="56"/>
      <c r="EDM245" s="56"/>
      <c r="EDN245" s="56"/>
      <c r="EDO245" s="56"/>
      <c r="EDP245" s="56"/>
      <c r="EDQ245" s="56"/>
      <c r="EDR245" s="56"/>
      <c r="EDS245" s="56"/>
      <c r="EDT245" s="56"/>
      <c r="EDU245" s="56"/>
      <c r="EDV245" s="56"/>
      <c r="EDW245" s="56"/>
      <c r="EDX245" s="56"/>
      <c r="EDY245" s="56"/>
      <c r="EDZ245" s="56"/>
      <c r="EEA245" s="56"/>
      <c r="EEB245" s="56"/>
      <c r="EEC245" s="56"/>
      <c r="EED245" s="56"/>
      <c r="EEE245" s="56"/>
      <c r="EEF245" s="56"/>
      <c r="EEG245" s="56"/>
      <c r="EEH245" s="56"/>
      <c r="EEI245" s="56"/>
      <c r="EEJ245" s="56"/>
      <c r="EEK245" s="56"/>
      <c r="EEL245" s="56"/>
      <c r="EEM245" s="56"/>
      <c r="EEN245" s="56"/>
      <c r="EEO245" s="56"/>
      <c r="EEP245" s="56"/>
      <c r="EEQ245" s="56"/>
      <c r="EER245" s="56"/>
      <c r="EES245" s="56"/>
      <c r="EET245" s="56"/>
      <c r="EEU245" s="56"/>
      <c r="EEV245" s="56"/>
      <c r="EEW245" s="56"/>
      <c r="EEX245" s="56"/>
      <c r="EEY245" s="56"/>
      <c r="EEZ245" s="56"/>
      <c r="EFA245" s="56"/>
      <c r="EFB245" s="56"/>
      <c r="EFC245" s="56"/>
      <c r="EFD245" s="56"/>
      <c r="EFE245" s="56"/>
      <c r="EFF245" s="56"/>
      <c r="EFG245" s="56"/>
      <c r="EFH245" s="56"/>
      <c r="EFI245" s="56"/>
      <c r="EFJ245" s="56"/>
      <c r="EFK245" s="56"/>
      <c r="EFL245" s="56"/>
      <c r="EFM245" s="56"/>
      <c r="EFN245" s="56"/>
      <c r="EFO245" s="56"/>
      <c r="EFP245" s="56"/>
      <c r="EFQ245" s="56"/>
      <c r="EFR245" s="56"/>
      <c r="EFS245" s="56"/>
      <c r="EFT245" s="56"/>
      <c r="EFU245" s="56"/>
      <c r="EFV245" s="56"/>
      <c r="EFW245" s="56"/>
      <c r="EFX245" s="56"/>
      <c r="EFY245" s="56"/>
      <c r="EFZ245" s="56"/>
      <c r="EGA245" s="56"/>
      <c r="EGB245" s="56"/>
      <c r="EGC245" s="56"/>
      <c r="EGD245" s="56"/>
      <c r="EGE245" s="56"/>
      <c r="EGF245" s="56"/>
      <c r="EGG245" s="56"/>
      <c r="EGH245" s="56"/>
      <c r="EGI245" s="56"/>
      <c r="EGJ245" s="56"/>
      <c r="EGK245" s="56"/>
      <c r="EGL245" s="56"/>
      <c r="EGM245" s="56"/>
      <c r="EGN245" s="56"/>
      <c r="EGO245" s="56"/>
      <c r="EGP245" s="56"/>
      <c r="EGQ245" s="56"/>
      <c r="EGR245" s="56"/>
      <c r="EGS245" s="56"/>
      <c r="EGT245" s="56"/>
      <c r="EGU245" s="56"/>
      <c r="EGV245" s="56"/>
      <c r="EGW245" s="56"/>
      <c r="EGX245" s="56"/>
      <c r="EGY245" s="56"/>
      <c r="EGZ245" s="56"/>
      <c r="EHA245" s="56"/>
      <c r="EHB245" s="56"/>
      <c r="EHC245" s="56"/>
      <c r="EHD245" s="56"/>
      <c r="EHE245" s="56"/>
      <c r="EHF245" s="56"/>
      <c r="EHG245" s="56"/>
      <c r="EHH245" s="56"/>
      <c r="EHI245" s="56"/>
      <c r="EHJ245" s="56"/>
      <c r="EHK245" s="56"/>
      <c r="EHL245" s="56"/>
      <c r="EHM245" s="56"/>
      <c r="EHN245" s="56"/>
      <c r="EHO245" s="56"/>
      <c r="EHP245" s="56"/>
      <c r="EHQ245" s="56"/>
      <c r="EHR245" s="56"/>
      <c r="EHS245" s="56"/>
      <c r="EHT245" s="56"/>
      <c r="EHU245" s="56"/>
      <c r="EHV245" s="56"/>
      <c r="EHW245" s="56"/>
      <c r="EHX245" s="56"/>
      <c r="EHY245" s="56"/>
      <c r="EHZ245" s="56"/>
      <c r="EIA245" s="56"/>
      <c r="EIB245" s="56"/>
      <c r="EIC245" s="56"/>
      <c r="EID245" s="56"/>
      <c r="EIE245" s="56"/>
      <c r="EIF245" s="56"/>
      <c r="EIG245" s="56"/>
      <c r="EIH245" s="56"/>
      <c r="EII245" s="56"/>
      <c r="EIJ245" s="56"/>
      <c r="EIK245" s="56"/>
      <c r="EIL245" s="56"/>
      <c r="EIM245" s="56"/>
      <c r="EIN245" s="56"/>
      <c r="EIO245" s="56"/>
      <c r="EIP245" s="56"/>
      <c r="EIQ245" s="56"/>
      <c r="EIR245" s="56"/>
      <c r="EIS245" s="56"/>
      <c r="EIT245" s="56"/>
      <c r="EIU245" s="56"/>
      <c r="EIV245" s="56"/>
      <c r="EIW245" s="56"/>
      <c r="EIX245" s="56"/>
      <c r="EIY245" s="56"/>
      <c r="EIZ245" s="56"/>
      <c r="EJA245" s="56"/>
      <c r="EJB245" s="56"/>
      <c r="EJC245" s="56"/>
      <c r="EJD245" s="56"/>
      <c r="EJE245" s="56"/>
      <c r="EJF245" s="56"/>
      <c r="EJG245" s="56"/>
      <c r="EJH245" s="56"/>
      <c r="EJI245" s="56"/>
      <c r="EJJ245" s="56"/>
      <c r="EJK245" s="56"/>
      <c r="EJL245" s="56"/>
      <c r="EJM245" s="56"/>
      <c r="EJN245" s="56"/>
      <c r="EJO245" s="56"/>
      <c r="EJP245" s="56"/>
      <c r="EJQ245" s="56"/>
      <c r="EJR245" s="56"/>
      <c r="EJS245" s="56"/>
      <c r="EJT245" s="56"/>
      <c r="EJU245" s="56"/>
      <c r="EJV245" s="56"/>
      <c r="EJW245" s="56"/>
      <c r="EJX245" s="56"/>
      <c r="EJY245" s="56"/>
      <c r="EJZ245" s="56"/>
      <c r="EKA245" s="56"/>
      <c r="EKB245" s="56"/>
      <c r="EKC245" s="56"/>
      <c r="EKD245" s="56"/>
      <c r="EKE245" s="56"/>
      <c r="EKF245" s="56"/>
      <c r="EKG245" s="56"/>
      <c r="EKH245" s="56"/>
      <c r="EKI245" s="56"/>
      <c r="EKJ245" s="56"/>
      <c r="EKK245" s="56"/>
      <c r="EKL245" s="56"/>
      <c r="EKM245" s="56"/>
      <c r="EKN245" s="56"/>
      <c r="EKO245" s="56"/>
      <c r="EKP245" s="56"/>
      <c r="EKQ245" s="56"/>
      <c r="EKR245" s="56"/>
      <c r="EKS245" s="56"/>
      <c r="EKT245" s="56"/>
      <c r="EKU245" s="56"/>
      <c r="EKV245" s="56"/>
      <c r="EKW245" s="56"/>
      <c r="EKX245" s="56"/>
      <c r="EKY245" s="56"/>
      <c r="EKZ245" s="56"/>
      <c r="ELA245" s="56"/>
      <c r="ELB245" s="56"/>
      <c r="ELC245" s="56"/>
      <c r="ELD245" s="56"/>
      <c r="ELE245" s="56"/>
      <c r="ELF245" s="56"/>
      <c r="ELG245" s="56"/>
      <c r="ELH245" s="56"/>
      <c r="ELI245" s="56"/>
      <c r="ELJ245" s="56"/>
      <c r="ELK245" s="56"/>
      <c r="ELL245" s="56"/>
      <c r="ELM245" s="56"/>
      <c r="ELN245" s="56"/>
      <c r="ELO245" s="56"/>
      <c r="ELP245" s="56"/>
      <c r="ELQ245" s="56"/>
      <c r="ELR245" s="56"/>
      <c r="ELS245" s="56"/>
      <c r="ELT245" s="56"/>
      <c r="ELU245" s="56"/>
      <c r="ELV245" s="56"/>
      <c r="ELW245" s="56"/>
      <c r="ELX245" s="56"/>
      <c r="ELY245" s="56"/>
      <c r="ELZ245" s="56"/>
      <c r="EMA245" s="56"/>
      <c r="EMB245" s="56"/>
      <c r="EMC245" s="56"/>
      <c r="EMD245" s="56"/>
      <c r="EME245" s="56"/>
      <c r="EMF245" s="56"/>
      <c r="EMG245" s="56"/>
      <c r="EMH245" s="56"/>
      <c r="EMI245" s="56"/>
      <c r="EMJ245" s="56"/>
      <c r="EMK245" s="56"/>
      <c r="EML245" s="56"/>
      <c r="EMM245" s="56"/>
      <c r="EMN245" s="56"/>
      <c r="EMO245" s="56"/>
      <c r="EMP245" s="56"/>
      <c r="EMQ245" s="56"/>
      <c r="EMR245" s="56"/>
      <c r="EMS245" s="56"/>
      <c r="EMT245" s="56"/>
      <c r="EMU245" s="56"/>
      <c r="EMV245" s="56"/>
      <c r="EMW245" s="56"/>
      <c r="EMX245" s="56"/>
      <c r="EMY245" s="56"/>
      <c r="EMZ245" s="56"/>
      <c r="ENA245" s="56"/>
      <c r="ENB245" s="56"/>
      <c r="ENC245" s="56"/>
      <c r="END245" s="56"/>
      <c r="ENE245" s="56"/>
      <c r="ENF245" s="56"/>
      <c r="ENG245" s="56"/>
      <c r="ENH245" s="56"/>
      <c r="ENI245" s="56"/>
      <c r="ENJ245" s="56"/>
      <c r="ENK245" s="56"/>
      <c r="ENL245" s="56"/>
      <c r="ENM245" s="56"/>
      <c r="ENN245" s="56"/>
      <c r="ENO245" s="56"/>
      <c r="ENP245" s="56"/>
      <c r="ENQ245" s="56"/>
      <c r="ENR245" s="56"/>
      <c r="ENS245" s="56"/>
      <c r="ENT245" s="56"/>
      <c r="ENU245" s="56"/>
      <c r="ENV245" s="56"/>
      <c r="ENW245" s="56"/>
      <c r="ENX245" s="56"/>
      <c r="ENY245" s="56"/>
      <c r="ENZ245" s="56"/>
      <c r="EOA245" s="56"/>
      <c r="EOB245" s="56"/>
      <c r="EOC245" s="56"/>
      <c r="EOD245" s="56"/>
      <c r="EOE245" s="56"/>
      <c r="EOF245" s="56"/>
      <c r="EOG245" s="56"/>
      <c r="EOH245" s="56"/>
      <c r="EOI245" s="56"/>
      <c r="EOJ245" s="56"/>
      <c r="EOK245" s="56"/>
      <c r="EOL245" s="56"/>
      <c r="EOM245" s="56"/>
      <c r="EON245" s="56"/>
      <c r="EOO245" s="56"/>
      <c r="EOP245" s="56"/>
      <c r="EOQ245" s="56"/>
      <c r="EOR245" s="56"/>
      <c r="EOS245" s="56"/>
      <c r="EOT245" s="56"/>
      <c r="EOU245" s="56"/>
      <c r="EOV245" s="56"/>
      <c r="EOW245" s="56"/>
      <c r="EOX245" s="56"/>
      <c r="EOY245" s="56"/>
      <c r="EOZ245" s="56"/>
      <c r="EPA245" s="56"/>
      <c r="EPB245" s="56"/>
      <c r="EPC245" s="56"/>
      <c r="EPD245" s="56"/>
      <c r="EPE245" s="56"/>
      <c r="EPF245" s="56"/>
      <c r="EPG245" s="56"/>
      <c r="EPH245" s="56"/>
      <c r="EPI245" s="56"/>
      <c r="EPJ245" s="56"/>
      <c r="EPK245" s="56"/>
      <c r="EPL245" s="56"/>
      <c r="EPM245" s="56"/>
      <c r="EPN245" s="56"/>
      <c r="EPO245" s="56"/>
      <c r="EPP245" s="56"/>
      <c r="EPQ245" s="56"/>
      <c r="EPR245" s="56"/>
      <c r="EPS245" s="56"/>
      <c r="EPT245" s="56"/>
      <c r="EPU245" s="56"/>
      <c r="EPV245" s="56"/>
      <c r="EPW245" s="56"/>
      <c r="EPX245" s="56"/>
      <c r="EPY245" s="56"/>
      <c r="EPZ245" s="56"/>
      <c r="EQA245" s="56"/>
      <c r="EQB245" s="56"/>
      <c r="EQC245" s="56"/>
      <c r="EQD245" s="56"/>
      <c r="EQE245" s="56"/>
      <c r="EQF245" s="56"/>
      <c r="EQG245" s="56"/>
      <c r="EQH245" s="56"/>
      <c r="EQI245" s="56"/>
      <c r="EQJ245" s="56"/>
      <c r="EQK245" s="56"/>
      <c r="EQL245" s="56"/>
      <c r="EQM245" s="56"/>
      <c r="EQN245" s="56"/>
      <c r="EQO245" s="56"/>
      <c r="EQP245" s="56"/>
      <c r="EQQ245" s="56"/>
      <c r="EQR245" s="56"/>
      <c r="EQS245" s="56"/>
      <c r="EQT245" s="56"/>
      <c r="EQU245" s="56"/>
      <c r="EQV245" s="56"/>
      <c r="EQW245" s="56"/>
      <c r="EQX245" s="56"/>
      <c r="EQY245" s="56"/>
      <c r="EQZ245" s="56"/>
      <c r="ERA245" s="56"/>
      <c r="ERB245" s="56"/>
      <c r="ERC245" s="56"/>
      <c r="ERD245" s="56"/>
      <c r="ERE245" s="56"/>
      <c r="ERF245" s="56"/>
      <c r="ERG245" s="56"/>
      <c r="ERH245" s="56"/>
      <c r="ERI245" s="56"/>
      <c r="ERJ245" s="56"/>
      <c r="ERK245" s="56"/>
      <c r="ERL245" s="56"/>
      <c r="ERM245" s="56"/>
      <c r="ERN245" s="56"/>
      <c r="ERO245" s="56"/>
      <c r="ERP245" s="56"/>
      <c r="ERQ245" s="56"/>
      <c r="ERR245" s="56"/>
      <c r="ERS245" s="56"/>
      <c r="ERT245" s="56"/>
      <c r="ERU245" s="56"/>
      <c r="ERV245" s="56"/>
      <c r="ERW245" s="56"/>
      <c r="ERX245" s="56"/>
      <c r="ERY245" s="56"/>
      <c r="ERZ245" s="56"/>
      <c r="ESA245" s="56"/>
      <c r="ESB245" s="56"/>
      <c r="ESC245" s="56"/>
      <c r="ESD245" s="56"/>
      <c r="ESE245" s="56"/>
      <c r="ESF245" s="56"/>
      <c r="ESG245" s="56"/>
      <c r="ESH245" s="56"/>
      <c r="ESI245" s="56"/>
      <c r="ESJ245" s="56"/>
      <c r="ESK245" s="56"/>
      <c r="ESL245" s="56"/>
      <c r="ESM245" s="56"/>
      <c r="ESN245" s="56"/>
      <c r="ESO245" s="56"/>
      <c r="ESP245" s="56"/>
      <c r="ESQ245" s="56"/>
      <c r="ESR245" s="56"/>
      <c r="ESS245" s="56"/>
      <c r="EST245" s="56"/>
      <c r="ESU245" s="56"/>
      <c r="ESV245" s="56"/>
      <c r="ESW245" s="56"/>
      <c r="ESX245" s="56"/>
      <c r="ESY245" s="56"/>
      <c r="ESZ245" s="56"/>
      <c r="ETA245" s="56"/>
      <c r="ETB245" s="56"/>
      <c r="ETC245" s="56"/>
      <c r="ETD245" s="56"/>
      <c r="ETE245" s="56"/>
      <c r="ETF245" s="56"/>
      <c r="ETG245" s="56"/>
      <c r="ETH245" s="56"/>
      <c r="ETI245" s="56"/>
      <c r="ETJ245" s="56"/>
      <c r="ETK245" s="56"/>
      <c r="ETL245" s="56"/>
      <c r="ETM245" s="56"/>
      <c r="ETN245" s="56"/>
      <c r="ETO245" s="56"/>
      <c r="ETP245" s="56"/>
      <c r="ETQ245" s="56"/>
      <c r="ETR245" s="56"/>
      <c r="ETS245" s="56"/>
      <c r="ETT245" s="56"/>
      <c r="ETU245" s="56"/>
      <c r="ETV245" s="56"/>
      <c r="ETW245" s="56"/>
      <c r="ETX245" s="56"/>
      <c r="ETY245" s="56"/>
      <c r="ETZ245" s="56"/>
      <c r="EUA245" s="56"/>
      <c r="EUB245" s="56"/>
      <c r="EUC245" s="56"/>
      <c r="EUD245" s="56"/>
      <c r="EUE245" s="56"/>
      <c r="EUF245" s="56"/>
      <c r="EUG245" s="56"/>
      <c r="EUH245" s="56"/>
      <c r="EUI245" s="56"/>
      <c r="EUJ245" s="56"/>
      <c r="EUK245" s="56"/>
      <c r="EUL245" s="56"/>
      <c r="EUM245" s="56"/>
      <c r="EUN245" s="56"/>
      <c r="EUO245" s="56"/>
      <c r="EUP245" s="56"/>
      <c r="EUQ245" s="56"/>
      <c r="EUR245" s="56"/>
      <c r="EUS245" s="56"/>
      <c r="EUT245" s="56"/>
      <c r="EUU245" s="56"/>
      <c r="EUV245" s="56"/>
      <c r="EUW245" s="56"/>
      <c r="EUX245" s="56"/>
      <c r="EUY245" s="56"/>
      <c r="EUZ245" s="56"/>
      <c r="EVA245" s="56"/>
      <c r="EVB245" s="56"/>
      <c r="EVC245" s="56"/>
      <c r="EVD245" s="56"/>
      <c r="EVE245" s="56"/>
      <c r="EVF245" s="56"/>
      <c r="EVG245" s="56"/>
      <c r="EVH245" s="56"/>
      <c r="EVI245" s="56"/>
      <c r="EVJ245" s="56"/>
      <c r="EVK245" s="56"/>
      <c r="EVL245" s="56"/>
      <c r="EVM245" s="56"/>
      <c r="EVN245" s="56"/>
      <c r="EVO245" s="56"/>
      <c r="EVP245" s="56"/>
      <c r="EVQ245" s="56"/>
      <c r="EVR245" s="56"/>
      <c r="EVS245" s="56"/>
      <c r="EVT245" s="56"/>
      <c r="EVU245" s="56"/>
      <c r="EVV245" s="56"/>
      <c r="EVW245" s="56"/>
      <c r="EVX245" s="56"/>
      <c r="EVY245" s="56"/>
      <c r="EVZ245" s="56"/>
      <c r="EWA245" s="56"/>
      <c r="EWB245" s="56"/>
      <c r="EWC245" s="56"/>
      <c r="EWD245" s="56"/>
      <c r="EWE245" s="56"/>
      <c r="EWF245" s="56"/>
      <c r="EWG245" s="56"/>
      <c r="EWH245" s="56"/>
      <c r="EWI245" s="56"/>
      <c r="EWJ245" s="56"/>
      <c r="EWK245" s="56"/>
      <c r="EWL245" s="56"/>
      <c r="EWM245" s="56"/>
      <c r="EWN245" s="56"/>
      <c r="EWO245" s="56"/>
      <c r="EWP245" s="56"/>
      <c r="EWQ245" s="56"/>
      <c r="EWR245" s="56"/>
      <c r="EWS245" s="56"/>
      <c r="EWT245" s="56"/>
      <c r="EWU245" s="56"/>
      <c r="EWV245" s="56"/>
      <c r="EWW245" s="56"/>
      <c r="EWX245" s="56"/>
      <c r="EWY245" s="56"/>
      <c r="EWZ245" s="56"/>
      <c r="EXA245" s="56"/>
      <c r="EXB245" s="56"/>
      <c r="EXC245" s="56"/>
      <c r="EXD245" s="56"/>
      <c r="EXE245" s="56"/>
      <c r="EXF245" s="56"/>
      <c r="EXG245" s="56"/>
      <c r="EXH245" s="56"/>
      <c r="EXI245" s="56"/>
      <c r="EXJ245" s="56"/>
      <c r="EXK245" s="56"/>
      <c r="EXL245" s="56"/>
      <c r="EXM245" s="56"/>
      <c r="EXN245" s="56"/>
      <c r="EXO245" s="56"/>
      <c r="EXP245" s="56"/>
      <c r="EXQ245" s="56"/>
      <c r="EXR245" s="56"/>
      <c r="EXS245" s="56"/>
      <c r="EXT245" s="56"/>
      <c r="EXU245" s="56"/>
      <c r="EXV245" s="56"/>
      <c r="EXW245" s="56"/>
      <c r="EXX245" s="56"/>
      <c r="EXY245" s="56"/>
      <c r="EXZ245" s="56"/>
      <c r="EYA245" s="56"/>
      <c r="EYB245" s="56"/>
      <c r="EYC245" s="56"/>
      <c r="EYD245" s="56"/>
      <c r="EYE245" s="56"/>
      <c r="EYF245" s="56"/>
      <c r="EYG245" s="56"/>
      <c r="EYH245" s="56"/>
      <c r="EYI245" s="56"/>
      <c r="EYJ245" s="56"/>
      <c r="EYK245" s="56"/>
      <c r="EYL245" s="56"/>
      <c r="EYM245" s="56"/>
      <c r="EYN245" s="56"/>
      <c r="EYO245" s="56"/>
      <c r="EYP245" s="56"/>
      <c r="EYQ245" s="56"/>
      <c r="EYR245" s="56"/>
      <c r="EYS245" s="56"/>
      <c r="EYT245" s="56"/>
      <c r="EYU245" s="56"/>
      <c r="EYV245" s="56"/>
      <c r="EYW245" s="56"/>
      <c r="EYX245" s="56"/>
      <c r="EYY245" s="56"/>
      <c r="EYZ245" s="56"/>
      <c r="EZA245" s="56"/>
      <c r="EZB245" s="56"/>
      <c r="EZC245" s="56"/>
      <c r="EZD245" s="56"/>
      <c r="EZE245" s="56"/>
      <c r="EZF245" s="56"/>
      <c r="EZG245" s="56"/>
      <c r="EZH245" s="56"/>
      <c r="EZI245" s="56"/>
      <c r="EZJ245" s="56"/>
      <c r="EZK245" s="56"/>
      <c r="EZL245" s="56"/>
      <c r="EZM245" s="56"/>
      <c r="EZN245" s="56"/>
      <c r="EZO245" s="56"/>
      <c r="EZP245" s="56"/>
      <c r="EZQ245" s="56"/>
      <c r="EZR245" s="56"/>
      <c r="EZS245" s="56"/>
      <c r="EZT245" s="56"/>
      <c r="EZU245" s="56"/>
      <c r="EZV245" s="56"/>
      <c r="EZW245" s="56"/>
      <c r="EZX245" s="56"/>
      <c r="EZY245" s="56"/>
      <c r="EZZ245" s="56"/>
      <c r="FAA245" s="56"/>
      <c r="FAB245" s="56"/>
      <c r="FAC245" s="56"/>
      <c r="FAD245" s="56"/>
      <c r="FAE245" s="56"/>
      <c r="FAF245" s="56"/>
      <c r="FAG245" s="56"/>
      <c r="FAH245" s="56"/>
      <c r="FAI245" s="56"/>
      <c r="FAJ245" s="56"/>
      <c r="FAK245" s="56"/>
      <c r="FAL245" s="56"/>
      <c r="FAM245" s="56"/>
      <c r="FAN245" s="56"/>
      <c r="FAO245" s="56"/>
      <c r="FAP245" s="56"/>
      <c r="FAQ245" s="56"/>
      <c r="FAR245" s="56"/>
      <c r="FAS245" s="56"/>
      <c r="FAT245" s="56"/>
      <c r="FAU245" s="56"/>
      <c r="FAV245" s="56"/>
      <c r="FAW245" s="56"/>
      <c r="FAX245" s="56"/>
      <c r="FAY245" s="56"/>
      <c r="FAZ245" s="56"/>
      <c r="FBA245" s="56"/>
      <c r="FBB245" s="56"/>
      <c r="FBC245" s="56"/>
      <c r="FBD245" s="56"/>
      <c r="FBE245" s="56"/>
      <c r="FBF245" s="56"/>
      <c r="FBG245" s="56"/>
      <c r="FBH245" s="56"/>
      <c r="FBI245" s="56"/>
      <c r="FBJ245" s="56"/>
      <c r="FBK245" s="56"/>
      <c r="FBL245" s="56"/>
      <c r="FBM245" s="56"/>
      <c r="FBN245" s="56"/>
      <c r="FBO245" s="56"/>
      <c r="FBP245" s="56"/>
      <c r="FBQ245" s="56"/>
      <c r="FBR245" s="56"/>
      <c r="FBS245" s="56"/>
      <c r="FBT245" s="56"/>
      <c r="FBU245" s="56"/>
      <c r="FBV245" s="56"/>
      <c r="FBW245" s="56"/>
      <c r="FBX245" s="56"/>
      <c r="FBY245" s="56"/>
      <c r="FBZ245" s="56"/>
      <c r="FCA245" s="56"/>
      <c r="FCB245" s="56"/>
      <c r="FCC245" s="56"/>
      <c r="FCD245" s="56"/>
      <c r="FCE245" s="56"/>
      <c r="FCF245" s="56"/>
      <c r="FCG245" s="56"/>
      <c r="FCH245" s="56"/>
      <c r="FCI245" s="56"/>
      <c r="FCJ245" s="56"/>
      <c r="FCK245" s="56"/>
      <c r="FCL245" s="56"/>
      <c r="FCM245" s="56"/>
      <c r="FCN245" s="56"/>
      <c r="FCO245" s="56"/>
      <c r="FCP245" s="56"/>
      <c r="FCQ245" s="56"/>
      <c r="FCR245" s="56"/>
      <c r="FCS245" s="56"/>
      <c r="FCT245" s="56"/>
      <c r="FCU245" s="56"/>
      <c r="FCV245" s="56"/>
      <c r="FCW245" s="56"/>
      <c r="FCX245" s="56"/>
      <c r="FCY245" s="56"/>
      <c r="FCZ245" s="56"/>
      <c r="FDA245" s="56"/>
      <c r="FDB245" s="56"/>
      <c r="FDC245" s="56"/>
      <c r="FDD245" s="56"/>
      <c r="FDE245" s="56"/>
      <c r="FDF245" s="56"/>
      <c r="FDG245" s="56"/>
      <c r="FDH245" s="56"/>
      <c r="FDI245" s="56"/>
      <c r="FDJ245" s="56"/>
      <c r="FDK245" s="56"/>
      <c r="FDL245" s="56"/>
      <c r="FDM245" s="56"/>
      <c r="FDN245" s="56"/>
      <c r="FDO245" s="56"/>
      <c r="FDP245" s="56"/>
      <c r="FDQ245" s="56"/>
      <c r="FDR245" s="56"/>
      <c r="FDS245" s="56"/>
      <c r="FDT245" s="56"/>
      <c r="FDU245" s="56"/>
      <c r="FDV245" s="56"/>
      <c r="FDW245" s="56"/>
      <c r="FDX245" s="56"/>
      <c r="FDY245" s="56"/>
      <c r="FDZ245" s="56"/>
      <c r="FEA245" s="56"/>
      <c r="FEB245" s="56"/>
      <c r="FEC245" s="56"/>
      <c r="FED245" s="56"/>
      <c r="FEE245" s="56"/>
      <c r="FEF245" s="56"/>
      <c r="FEG245" s="56"/>
      <c r="FEH245" s="56"/>
      <c r="FEI245" s="56"/>
      <c r="FEJ245" s="56"/>
      <c r="FEK245" s="56"/>
      <c r="FEL245" s="56"/>
      <c r="FEM245" s="56"/>
      <c r="FEN245" s="56"/>
      <c r="FEO245" s="56"/>
      <c r="FEP245" s="56"/>
      <c r="FEQ245" s="56"/>
      <c r="FER245" s="56"/>
      <c r="FES245" s="56"/>
      <c r="FET245" s="56"/>
      <c r="FEU245" s="56"/>
      <c r="FEV245" s="56"/>
      <c r="FEW245" s="56"/>
      <c r="FEX245" s="56"/>
      <c r="FEY245" s="56"/>
      <c r="FEZ245" s="56"/>
      <c r="FFA245" s="56"/>
      <c r="FFB245" s="56"/>
      <c r="FFC245" s="56"/>
      <c r="FFD245" s="56"/>
      <c r="FFE245" s="56"/>
      <c r="FFF245" s="56"/>
      <c r="FFG245" s="56"/>
      <c r="FFH245" s="56"/>
      <c r="FFI245" s="56"/>
      <c r="FFJ245" s="56"/>
      <c r="FFK245" s="56"/>
      <c r="FFL245" s="56"/>
      <c r="FFM245" s="56"/>
      <c r="FFN245" s="56"/>
      <c r="FFO245" s="56"/>
      <c r="FFP245" s="56"/>
      <c r="FFQ245" s="56"/>
      <c r="FFR245" s="56"/>
      <c r="FFS245" s="56"/>
      <c r="FFT245" s="56"/>
      <c r="FFU245" s="56"/>
      <c r="FFV245" s="56"/>
      <c r="FFW245" s="56"/>
      <c r="FFX245" s="56"/>
      <c r="FFY245" s="56"/>
      <c r="FFZ245" s="56"/>
      <c r="FGA245" s="56"/>
      <c r="FGB245" s="56"/>
      <c r="FGC245" s="56"/>
      <c r="FGD245" s="56"/>
      <c r="FGE245" s="56"/>
      <c r="FGF245" s="56"/>
      <c r="FGG245" s="56"/>
      <c r="FGH245" s="56"/>
      <c r="FGI245" s="56"/>
      <c r="FGJ245" s="56"/>
      <c r="FGK245" s="56"/>
      <c r="FGL245" s="56"/>
      <c r="FGM245" s="56"/>
      <c r="FGN245" s="56"/>
      <c r="FGO245" s="56"/>
      <c r="FGP245" s="56"/>
      <c r="FGQ245" s="56"/>
      <c r="FGR245" s="56"/>
      <c r="FGS245" s="56"/>
      <c r="FGT245" s="56"/>
      <c r="FGU245" s="56"/>
      <c r="FGV245" s="56"/>
      <c r="FGW245" s="56"/>
      <c r="FGX245" s="56"/>
      <c r="FGY245" s="56"/>
      <c r="FGZ245" s="56"/>
      <c r="FHA245" s="56"/>
      <c r="FHB245" s="56"/>
      <c r="FHC245" s="56"/>
      <c r="FHD245" s="56"/>
      <c r="FHE245" s="56"/>
      <c r="FHF245" s="56"/>
      <c r="FHG245" s="56"/>
      <c r="FHH245" s="56"/>
      <c r="FHI245" s="56"/>
      <c r="FHJ245" s="56"/>
      <c r="FHK245" s="56"/>
      <c r="FHL245" s="56"/>
      <c r="FHM245" s="56"/>
      <c r="FHN245" s="56"/>
      <c r="FHO245" s="56"/>
      <c r="FHP245" s="56"/>
      <c r="FHQ245" s="56"/>
      <c r="FHR245" s="56"/>
      <c r="FHS245" s="56"/>
      <c r="FHT245" s="56"/>
      <c r="FHU245" s="56"/>
      <c r="FHV245" s="56"/>
      <c r="FHW245" s="56"/>
      <c r="FHX245" s="56"/>
      <c r="FHY245" s="56"/>
      <c r="FHZ245" s="56"/>
      <c r="FIA245" s="56"/>
      <c r="FIB245" s="56"/>
      <c r="FIC245" s="56"/>
      <c r="FID245" s="56"/>
      <c r="FIE245" s="56"/>
      <c r="FIF245" s="56"/>
      <c r="FIG245" s="56"/>
      <c r="FIH245" s="56"/>
      <c r="FII245" s="56"/>
      <c r="FIJ245" s="56"/>
      <c r="FIK245" s="56"/>
      <c r="FIL245" s="56"/>
      <c r="FIM245" s="56"/>
      <c r="FIN245" s="56"/>
      <c r="FIO245" s="56"/>
      <c r="FIP245" s="56"/>
      <c r="FIQ245" s="56"/>
      <c r="FIR245" s="56"/>
      <c r="FIS245" s="56"/>
      <c r="FIT245" s="56"/>
      <c r="FIU245" s="56"/>
      <c r="FIV245" s="56"/>
      <c r="FIW245" s="56"/>
      <c r="FIX245" s="56"/>
      <c r="FIY245" s="56"/>
      <c r="FIZ245" s="56"/>
      <c r="FJA245" s="56"/>
      <c r="FJB245" s="56"/>
      <c r="FJC245" s="56"/>
      <c r="FJD245" s="56"/>
      <c r="FJE245" s="56"/>
      <c r="FJF245" s="56"/>
      <c r="FJG245" s="56"/>
      <c r="FJH245" s="56"/>
      <c r="FJI245" s="56"/>
      <c r="FJJ245" s="56"/>
      <c r="FJK245" s="56"/>
      <c r="FJL245" s="56"/>
      <c r="FJM245" s="56"/>
      <c r="FJN245" s="56"/>
      <c r="FJO245" s="56"/>
      <c r="FJP245" s="56"/>
      <c r="FJQ245" s="56"/>
      <c r="FJR245" s="56"/>
      <c r="FJS245" s="56"/>
      <c r="FJT245" s="56"/>
      <c r="FJU245" s="56"/>
      <c r="FJV245" s="56"/>
      <c r="FJW245" s="56"/>
      <c r="FJX245" s="56"/>
      <c r="FJY245" s="56"/>
      <c r="FJZ245" s="56"/>
      <c r="FKA245" s="56"/>
      <c r="FKB245" s="56"/>
      <c r="FKC245" s="56"/>
      <c r="FKD245" s="56"/>
      <c r="FKE245" s="56"/>
      <c r="FKF245" s="56"/>
      <c r="FKG245" s="56"/>
      <c r="FKH245" s="56"/>
      <c r="FKI245" s="56"/>
      <c r="FKJ245" s="56"/>
      <c r="FKK245" s="56"/>
      <c r="FKL245" s="56"/>
      <c r="FKM245" s="56"/>
      <c r="FKN245" s="56"/>
      <c r="FKO245" s="56"/>
      <c r="FKP245" s="56"/>
      <c r="FKQ245" s="56"/>
      <c r="FKR245" s="56"/>
      <c r="FKS245" s="56"/>
      <c r="FKT245" s="56"/>
      <c r="FKU245" s="56"/>
      <c r="FKV245" s="56"/>
      <c r="FKW245" s="56"/>
      <c r="FKX245" s="56"/>
      <c r="FKY245" s="56"/>
      <c r="FKZ245" s="56"/>
      <c r="FLA245" s="56"/>
      <c r="FLB245" s="56"/>
      <c r="FLC245" s="56"/>
      <c r="FLD245" s="56"/>
      <c r="FLE245" s="56"/>
      <c r="FLF245" s="56"/>
      <c r="FLG245" s="56"/>
      <c r="FLH245" s="56"/>
      <c r="FLI245" s="56"/>
      <c r="FLJ245" s="56"/>
      <c r="FLK245" s="56"/>
      <c r="FLL245" s="56"/>
      <c r="FLM245" s="56"/>
      <c r="FLN245" s="56"/>
      <c r="FLO245" s="56"/>
      <c r="FLP245" s="56"/>
      <c r="FLQ245" s="56"/>
      <c r="FLR245" s="56"/>
      <c r="FLS245" s="56"/>
      <c r="FLT245" s="56"/>
      <c r="FLU245" s="56"/>
      <c r="FLV245" s="56"/>
      <c r="FLW245" s="56"/>
      <c r="FLX245" s="56"/>
      <c r="FLY245" s="56"/>
      <c r="FLZ245" s="56"/>
      <c r="FMA245" s="56"/>
      <c r="FMB245" s="56"/>
      <c r="FMC245" s="56"/>
      <c r="FMD245" s="56"/>
      <c r="FME245" s="56"/>
      <c r="FMF245" s="56"/>
      <c r="FMG245" s="56"/>
      <c r="FMH245" s="56"/>
      <c r="FMI245" s="56"/>
      <c r="FMJ245" s="56"/>
      <c r="FMK245" s="56"/>
      <c r="FML245" s="56"/>
      <c r="FMM245" s="56"/>
      <c r="FMN245" s="56"/>
      <c r="FMO245" s="56"/>
      <c r="FMP245" s="56"/>
      <c r="FMQ245" s="56"/>
      <c r="FMR245" s="56"/>
      <c r="FMS245" s="56"/>
      <c r="FMT245" s="56"/>
      <c r="FMU245" s="56"/>
      <c r="FMV245" s="56"/>
      <c r="FMW245" s="56"/>
      <c r="FMX245" s="56"/>
      <c r="FMY245" s="56"/>
      <c r="FMZ245" s="56"/>
      <c r="FNA245" s="56"/>
      <c r="FNB245" s="56"/>
      <c r="FNC245" s="56"/>
      <c r="FND245" s="56"/>
      <c r="FNE245" s="56"/>
      <c r="FNF245" s="56"/>
      <c r="FNG245" s="56"/>
      <c r="FNH245" s="56"/>
      <c r="FNI245" s="56"/>
      <c r="FNJ245" s="56"/>
      <c r="FNK245" s="56"/>
      <c r="FNL245" s="56"/>
      <c r="FNM245" s="56"/>
      <c r="FNN245" s="56"/>
      <c r="FNO245" s="56"/>
      <c r="FNP245" s="56"/>
      <c r="FNQ245" s="56"/>
      <c r="FNR245" s="56"/>
      <c r="FNS245" s="56"/>
      <c r="FNT245" s="56"/>
      <c r="FNU245" s="56"/>
      <c r="FNV245" s="56"/>
      <c r="FNW245" s="56"/>
      <c r="FNX245" s="56"/>
      <c r="FNY245" s="56"/>
      <c r="FNZ245" s="56"/>
      <c r="FOA245" s="56"/>
      <c r="FOB245" s="56"/>
      <c r="FOC245" s="56"/>
      <c r="FOD245" s="56"/>
      <c r="FOE245" s="56"/>
      <c r="FOF245" s="56"/>
      <c r="FOG245" s="56"/>
      <c r="FOH245" s="56"/>
      <c r="FOI245" s="56"/>
      <c r="FOJ245" s="56"/>
      <c r="FOK245" s="56"/>
      <c r="FOL245" s="56"/>
      <c r="FOM245" s="56"/>
      <c r="FON245" s="56"/>
      <c r="FOO245" s="56"/>
      <c r="FOP245" s="56"/>
      <c r="FOQ245" s="56"/>
      <c r="FOR245" s="56"/>
      <c r="FOS245" s="56"/>
      <c r="FOT245" s="56"/>
      <c r="FOU245" s="56"/>
      <c r="FOV245" s="56"/>
      <c r="FOW245" s="56"/>
      <c r="FOX245" s="56"/>
      <c r="FOY245" s="56"/>
      <c r="FOZ245" s="56"/>
      <c r="FPA245" s="56"/>
      <c r="FPB245" s="56"/>
      <c r="FPC245" s="56"/>
      <c r="FPD245" s="56"/>
      <c r="FPE245" s="56"/>
      <c r="FPF245" s="56"/>
      <c r="FPG245" s="56"/>
      <c r="FPH245" s="56"/>
      <c r="FPI245" s="56"/>
      <c r="FPJ245" s="56"/>
      <c r="FPK245" s="56"/>
      <c r="FPL245" s="56"/>
      <c r="FPM245" s="56"/>
      <c r="FPN245" s="56"/>
      <c r="FPO245" s="56"/>
      <c r="FPP245" s="56"/>
      <c r="FPQ245" s="56"/>
      <c r="FPR245" s="56"/>
      <c r="FPS245" s="56"/>
      <c r="FPT245" s="56"/>
      <c r="FPU245" s="56"/>
      <c r="FPV245" s="56"/>
      <c r="FPW245" s="56"/>
      <c r="FPX245" s="56"/>
      <c r="FPY245" s="56"/>
      <c r="FPZ245" s="56"/>
      <c r="FQA245" s="56"/>
      <c r="FQB245" s="56"/>
      <c r="FQC245" s="56"/>
      <c r="FQD245" s="56"/>
      <c r="FQE245" s="56"/>
      <c r="FQF245" s="56"/>
      <c r="FQG245" s="56"/>
      <c r="FQH245" s="56"/>
      <c r="FQI245" s="56"/>
      <c r="FQJ245" s="56"/>
      <c r="FQK245" s="56"/>
      <c r="FQL245" s="56"/>
      <c r="FQM245" s="56"/>
      <c r="FQN245" s="56"/>
      <c r="FQO245" s="56"/>
      <c r="FQP245" s="56"/>
      <c r="FQQ245" s="56"/>
      <c r="FQR245" s="56"/>
      <c r="FQS245" s="56"/>
      <c r="FQT245" s="56"/>
      <c r="FQU245" s="56"/>
      <c r="FQV245" s="56"/>
      <c r="FQW245" s="56"/>
      <c r="FQX245" s="56"/>
      <c r="FQY245" s="56"/>
      <c r="FQZ245" s="56"/>
      <c r="FRA245" s="56"/>
      <c r="FRB245" s="56"/>
      <c r="FRC245" s="56"/>
      <c r="FRD245" s="56"/>
      <c r="FRE245" s="56"/>
      <c r="FRF245" s="56"/>
      <c r="FRG245" s="56"/>
      <c r="FRH245" s="56"/>
      <c r="FRI245" s="56"/>
      <c r="FRJ245" s="56"/>
      <c r="FRK245" s="56"/>
      <c r="FRL245" s="56"/>
      <c r="FRM245" s="56"/>
      <c r="FRN245" s="56"/>
      <c r="FRO245" s="56"/>
      <c r="FRP245" s="56"/>
      <c r="FRQ245" s="56"/>
      <c r="FRR245" s="56"/>
      <c r="FRS245" s="56"/>
      <c r="FRT245" s="56"/>
      <c r="FRU245" s="56"/>
      <c r="FRV245" s="56"/>
      <c r="FRW245" s="56"/>
      <c r="FRX245" s="56"/>
      <c r="FRY245" s="56"/>
      <c r="FRZ245" s="56"/>
      <c r="FSA245" s="56"/>
      <c r="FSB245" s="56"/>
      <c r="FSC245" s="56"/>
      <c r="FSD245" s="56"/>
      <c r="FSE245" s="56"/>
      <c r="FSF245" s="56"/>
      <c r="FSG245" s="56"/>
      <c r="FSH245" s="56"/>
      <c r="FSI245" s="56"/>
      <c r="FSJ245" s="56"/>
      <c r="FSK245" s="56"/>
      <c r="FSL245" s="56"/>
      <c r="FSM245" s="56"/>
      <c r="FSN245" s="56"/>
      <c r="FSO245" s="56"/>
      <c r="FSP245" s="56"/>
      <c r="FSQ245" s="56"/>
      <c r="FSR245" s="56"/>
      <c r="FSS245" s="56"/>
      <c r="FST245" s="56"/>
      <c r="FSU245" s="56"/>
      <c r="FSV245" s="56"/>
      <c r="FSW245" s="56"/>
      <c r="FSX245" s="56"/>
      <c r="FSY245" s="56"/>
      <c r="FSZ245" s="56"/>
      <c r="FTA245" s="56"/>
      <c r="FTB245" s="56"/>
      <c r="FTC245" s="56"/>
      <c r="FTD245" s="56"/>
      <c r="FTE245" s="56"/>
      <c r="FTF245" s="56"/>
      <c r="FTG245" s="56"/>
      <c r="FTH245" s="56"/>
      <c r="FTI245" s="56"/>
      <c r="FTJ245" s="56"/>
      <c r="FTK245" s="56"/>
      <c r="FTL245" s="56"/>
      <c r="FTM245" s="56"/>
      <c r="FTN245" s="56"/>
      <c r="FTO245" s="56"/>
      <c r="FTP245" s="56"/>
      <c r="FTQ245" s="56"/>
      <c r="FTR245" s="56"/>
      <c r="FTS245" s="56"/>
      <c r="FTT245" s="56"/>
      <c r="FTU245" s="56"/>
      <c r="FTV245" s="56"/>
      <c r="FTW245" s="56"/>
      <c r="FTX245" s="56"/>
      <c r="FTY245" s="56"/>
      <c r="FTZ245" s="56"/>
      <c r="FUA245" s="56"/>
      <c r="FUB245" s="56"/>
      <c r="FUC245" s="56"/>
      <c r="FUD245" s="56"/>
      <c r="FUE245" s="56"/>
      <c r="FUF245" s="56"/>
      <c r="FUG245" s="56"/>
      <c r="FUH245" s="56"/>
      <c r="FUI245" s="56"/>
      <c r="FUJ245" s="56"/>
      <c r="FUK245" s="56"/>
      <c r="FUL245" s="56"/>
      <c r="FUM245" s="56"/>
      <c r="FUN245" s="56"/>
      <c r="FUO245" s="56"/>
      <c r="FUP245" s="56"/>
      <c r="FUQ245" s="56"/>
      <c r="FUR245" s="56"/>
      <c r="FUS245" s="56"/>
      <c r="FUT245" s="56"/>
      <c r="FUU245" s="56"/>
      <c r="FUV245" s="56"/>
      <c r="FUW245" s="56"/>
      <c r="FUX245" s="56"/>
      <c r="FUY245" s="56"/>
      <c r="FUZ245" s="56"/>
      <c r="FVA245" s="56"/>
      <c r="FVB245" s="56"/>
      <c r="FVC245" s="56"/>
      <c r="FVD245" s="56"/>
      <c r="FVE245" s="56"/>
      <c r="FVF245" s="56"/>
      <c r="FVG245" s="56"/>
      <c r="FVH245" s="56"/>
      <c r="FVI245" s="56"/>
      <c r="FVJ245" s="56"/>
      <c r="FVK245" s="56"/>
      <c r="FVL245" s="56"/>
      <c r="FVM245" s="56"/>
      <c r="FVN245" s="56"/>
      <c r="FVO245" s="56"/>
      <c r="FVP245" s="56"/>
      <c r="FVQ245" s="56"/>
      <c r="FVR245" s="56"/>
      <c r="FVS245" s="56"/>
      <c r="FVT245" s="56"/>
      <c r="FVU245" s="56"/>
      <c r="FVV245" s="56"/>
      <c r="FVW245" s="56"/>
      <c r="FVX245" s="56"/>
      <c r="FVY245" s="56"/>
      <c r="FVZ245" s="56"/>
      <c r="FWA245" s="56"/>
      <c r="FWB245" s="56"/>
      <c r="FWC245" s="56"/>
      <c r="FWD245" s="56"/>
      <c r="FWE245" s="56"/>
      <c r="FWF245" s="56"/>
      <c r="FWG245" s="56"/>
      <c r="FWH245" s="56"/>
      <c r="FWI245" s="56"/>
      <c r="FWJ245" s="56"/>
      <c r="FWK245" s="56"/>
      <c r="FWL245" s="56"/>
      <c r="FWM245" s="56"/>
      <c r="FWN245" s="56"/>
      <c r="FWO245" s="56"/>
      <c r="FWP245" s="56"/>
      <c r="FWQ245" s="56"/>
      <c r="FWR245" s="56"/>
      <c r="FWS245" s="56"/>
      <c r="FWT245" s="56"/>
      <c r="FWU245" s="56"/>
      <c r="FWV245" s="56"/>
      <c r="FWW245" s="56"/>
      <c r="FWX245" s="56"/>
      <c r="FWY245" s="56"/>
      <c r="FWZ245" s="56"/>
      <c r="FXA245" s="56"/>
      <c r="FXB245" s="56"/>
      <c r="FXC245" s="56"/>
      <c r="FXD245" s="56"/>
      <c r="FXE245" s="56"/>
      <c r="FXF245" s="56"/>
      <c r="FXG245" s="56"/>
      <c r="FXH245" s="56"/>
      <c r="FXI245" s="56"/>
      <c r="FXJ245" s="56"/>
      <c r="FXK245" s="56"/>
      <c r="FXL245" s="56"/>
      <c r="FXM245" s="56"/>
      <c r="FXN245" s="56"/>
      <c r="FXO245" s="56"/>
      <c r="FXP245" s="56"/>
      <c r="FXQ245" s="56"/>
      <c r="FXR245" s="56"/>
      <c r="FXS245" s="56"/>
      <c r="FXT245" s="56"/>
      <c r="FXU245" s="56"/>
      <c r="FXV245" s="56"/>
      <c r="FXW245" s="56"/>
      <c r="FXX245" s="56"/>
      <c r="FXY245" s="56"/>
      <c r="FXZ245" s="56"/>
      <c r="FYA245" s="56"/>
      <c r="FYB245" s="56"/>
      <c r="FYC245" s="56"/>
      <c r="FYD245" s="56"/>
      <c r="FYE245" s="56"/>
      <c r="FYF245" s="56"/>
      <c r="FYG245" s="56"/>
      <c r="FYH245" s="56"/>
      <c r="FYI245" s="56"/>
      <c r="FYJ245" s="56"/>
      <c r="FYK245" s="56"/>
      <c r="FYL245" s="56"/>
      <c r="FYM245" s="56"/>
      <c r="FYN245" s="56"/>
      <c r="FYO245" s="56"/>
      <c r="FYP245" s="56"/>
      <c r="FYQ245" s="56"/>
      <c r="FYR245" s="56"/>
      <c r="FYS245" s="56"/>
      <c r="FYT245" s="56"/>
      <c r="FYU245" s="56"/>
      <c r="FYV245" s="56"/>
      <c r="FYW245" s="56"/>
      <c r="FYX245" s="56"/>
      <c r="FYY245" s="56"/>
      <c r="FYZ245" s="56"/>
      <c r="FZA245" s="56"/>
      <c r="FZB245" s="56"/>
      <c r="FZC245" s="56"/>
      <c r="FZD245" s="56"/>
      <c r="FZE245" s="56"/>
      <c r="FZF245" s="56"/>
      <c r="FZG245" s="56"/>
      <c r="FZH245" s="56"/>
      <c r="FZI245" s="56"/>
      <c r="FZJ245" s="56"/>
      <c r="FZK245" s="56"/>
      <c r="FZL245" s="56"/>
      <c r="FZM245" s="56"/>
      <c r="FZN245" s="56"/>
      <c r="FZO245" s="56"/>
      <c r="FZP245" s="56"/>
      <c r="FZQ245" s="56"/>
      <c r="FZR245" s="56"/>
      <c r="FZS245" s="56"/>
      <c r="FZT245" s="56"/>
      <c r="FZU245" s="56"/>
      <c r="FZV245" s="56"/>
      <c r="FZW245" s="56"/>
      <c r="FZX245" s="56"/>
      <c r="FZY245" s="56"/>
      <c r="FZZ245" s="56"/>
      <c r="GAA245" s="56"/>
      <c r="GAB245" s="56"/>
      <c r="GAC245" s="56"/>
      <c r="GAD245" s="56"/>
      <c r="GAE245" s="56"/>
      <c r="GAF245" s="56"/>
      <c r="GAG245" s="56"/>
      <c r="GAH245" s="56"/>
      <c r="GAI245" s="56"/>
      <c r="GAJ245" s="56"/>
      <c r="GAK245" s="56"/>
      <c r="GAL245" s="56"/>
      <c r="GAM245" s="56"/>
      <c r="GAN245" s="56"/>
      <c r="GAO245" s="56"/>
      <c r="GAP245" s="56"/>
      <c r="GAQ245" s="56"/>
      <c r="GAR245" s="56"/>
      <c r="GAS245" s="56"/>
      <c r="GAT245" s="56"/>
      <c r="GAU245" s="56"/>
      <c r="GAV245" s="56"/>
      <c r="GAW245" s="56"/>
      <c r="GAX245" s="56"/>
      <c r="GAY245" s="56"/>
      <c r="GAZ245" s="56"/>
      <c r="GBA245" s="56"/>
      <c r="GBB245" s="56"/>
      <c r="GBC245" s="56"/>
      <c r="GBD245" s="56"/>
      <c r="GBE245" s="56"/>
      <c r="GBF245" s="56"/>
      <c r="GBG245" s="56"/>
      <c r="GBH245" s="56"/>
      <c r="GBI245" s="56"/>
      <c r="GBJ245" s="56"/>
      <c r="GBK245" s="56"/>
      <c r="GBL245" s="56"/>
      <c r="GBM245" s="56"/>
      <c r="GBN245" s="56"/>
      <c r="GBO245" s="56"/>
      <c r="GBP245" s="56"/>
      <c r="GBQ245" s="56"/>
      <c r="GBR245" s="56"/>
      <c r="GBS245" s="56"/>
      <c r="GBT245" s="56"/>
      <c r="GBU245" s="56"/>
      <c r="GBV245" s="56"/>
      <c r="GBW245" s="56"/>
      <c r="GBX245" s="56"/>
      <c r="GBY245" s="56"/>
      <c r="GBZ245" s="56"/>
      <c r="GCA245" s="56"/>
      <c r="GCB245" s="56"/>
      <c r="GCC245" s="56"/>
      <c r="GCD245" s="56"/>
      <c r="GCE245" s="56"/>
      <c r="GCF245" s="56"/>
      <c r="GCG245" s="56"/>
      <c r="GCH245" s="56"/>
      <c r="GCI245" s="56"/>
      <c r="GCJ245" s="56"/>
      <c r="GCK245" s="56"/>
      <c r="GCL245" s="56"/>
      <c r="GCM245" s="56"/>
      <c r="GCN245" s="56"/>
      <c r="GCO245" s="56"/>
      <c r="GCP245" s="56"/>
      <c r="GCQ245" s="56"/>
      <c r="GCR245" s="56"/>
      <c r="GCS245" s="56"/>
      <c r="GCT245" s="56"/>
      <c r="GCU245" s="56"/>
      <c r="GCV245" s="56"/>
      <c r="GCW245" s="56"/>
      <c r="GCX245" s="56"/>
      <c r="GCY245" s="56"/>
      <c r="GCZ245" s="56"/>
      <c r="GDA245" s="56"/>
      <c r="GDB245" s="56"/>
      <c r="GDC245" s="56"/>
      <c r="GDD245" s="56"/>
      <c r="GDE245" s="56"/>
      <c r="GDF245" s="56"/>
      <c r="GDG245" s="56"/>
      <c r="GDH245" s="56"/>
      <c r="GDI245" s="56"/>
      <c r="GDJ245" s="56"/>
      <c r="GDK245" s="56"/>
      <c r="GDL245" s="56"/>
      <c r="GDM245" s="56"/>
      <c r="GDN245" s="56"/>
      <c r="GDO245" s="56"/>
      <c r="GDP245" s="56"/>
      <c r="GDQ245" s="56"/>
      <c r="GDR245" s="56"/>
      <c r="GDS245" s="56"/>
      <c r="GDT245" s="56"/>
      <c r="GDU245" s="56"/>
      <c r="GDV245" s="56"/>
      <c r="GDW245" s="56"/>
      <c r="GDX245" s="56"/>
      <c r="GDY245" s="56"/>
      <c r="GDZ245" s="56"/>
      <c r="GEA245" s="56"/>
      <c r="GEB245" s="56"/>
      <c r="GEC245" s="56"/>
      <c r="GED245" s="56"/>
      <c r="GEE245" s="56"/>
      <c r="GEF245" s="56"/>
      <c r="GEG245" s="56"/>
      <c r="GEH245" s="56"/>
      <c r="GEI245" s="56"/>
      <c r="GEJ245" s="56"/>
      <c r="GEK245" s="56"/>
      <c r="GEL245" s="56"/>
      <c r="GEM245" s="56"/>
      <c r="GEN245" s="56"/>
      <c r="GEO245" s="56"/>
      <c r="GEP245" s="56"/>
      <c r="GEQ245" s="56"/>
      <c r="GER245" s="56"/>
      <c r="GES245" s="56"/>
      <c r="GET245" s="56"/>
      <c r="GEU245" s="56"/>
      <c r="GEV245" s="56"/>
      <c r="GEW245" s="56"/>
      <c r="GEX245" s="56"/>
      <c r="GEY245" s="56"/>
      <c r="GEZ245" s="56"/>
      <c r="GFA245" s="56"/>
      <c r="GFB245" s="56"/>
      <c r="GFC245" s="56"/>
      <c r="GFD245" s="56"/>
      <c r="GFE245" s="56"/>
      <c r="GFF245" s="56"/>
      <c r="GFG245" s="56"/>
      <c r="GFH245" s="56"/>
      <c r="GFI245" s="56"/>
      <c r="GFJ245" s="56"/>
      <c r="GFK245" s="56"/>
      <c r="GFL245" s="56"/>
      <c r="GFM245" s="56"/>
      <c r="GFN245" s="56"/>
      <c r="GFO245" s="56"/>
      <c r="GFP245" s="56"/>
      <c r="GFQ245" s="56"/>
      <c r="GFR245" s="56"/>
      <c r="GFS245" s="56"/>
      <c r="GFT245" s="56"/>
      <c r="GFU245" s="56"/>
      <c r="GFV245" s="56"/>
      <c r="GFW245" s="56"/>
      <c r="GFX245" s="56"/>
      <c r="GFY245" s="56"/>
      <c r="GFZ245" s="56"/>
      <c r="GGA245" s="56"/>
      <c r="GGB245" s="56"/>
      <c r="GGC245" s="56"/>
      <c r="GGD245" s="56"/>
      <c r="GGE245" s="56"/>
      <c r="GGF245" s="56"/>
      <c r="GGG245" s="56"/>
      <c r="GGH245" s="56"/>
      <c r="GGI245" s="56"/>
      <c r="GGJ245" s="56"/>
      <c r="GGK245" s="56"/>
      <c r="GGL245" s="56"/>
      <c r="GGM245" s="56"/>
      <c r="GGN245" s="56"/>
      <c r="GGO245" s="56"/>
      <c r="GGP245" s="56"/>
      <c r="GGQ245" s="56"/>
      <c r="GGR245" s="56"/>
      <c r="GGS245" s="56"/>
      <c r="GGT245" s="56"/>
      <c r="GGU245" s="56"/>
      <c r="GGV245" s="56"/>
      <c r="GGW245" s="56"/>
      <c r="GGX245" s="56"/>
      <c r="GGY245" s="56"/>
      <c r="GGZ245" s="56"/>
      <c r="GHA245" s="56"/>
      <c r="GHB245" s="56"/>
      <c r="GHC245" s="56"/>
      <c r="GHD245" s="56"/>
      <c r="GHE245" s="56"/>
      <c r="GHF245" s="56"/>
      <c r="GHG245" s="56"/>
      <c r="GHH245" s="56"/>
      <c r="GHI245" s="56"/>
      <c r="GHJ245" s="56"/>
      <c r="GHK245" s="56"/>
      <c r="GHL245" s="56"/>
      <c r="GHM245" s="56"/>
      <c r="GHN245" s="56"/>
      <c r="GHO245" s="56"/>
      <c r="GHP245" s="56"/>
      <c r="GHQ245" s="56"/>
      <c r="GHR245" s="56"/>
      <c r="GHS245" s="56"/>
      <c r="GHT245" s="56"/>
      <c r="GHU245" s="56"/>
      <c r="GHV245" s="56"/>
      <c r="GHW245" s="56"/>
      <c r="GHX245" s="56"/>
      <c r="GHY245" s="56"/>
      <c r="GHZ245" s="56"/>
      <c r="GIA245" s="56"/>
      <c r="GIB245" s="56"/>
      <c r="GIC245" s="56"/>
      <c r="GID245" s="56"/>
      <c r="GIE245" s="56"/>
      <c r="GIF245" s="56"/>
      <c r="GIG245" s="56"/>
      <c r="GIH245" s="56"/>
      <c r="GII245" s="56"/>
      <c r="GIJ245" s="56"/>
      <c r="GIK245" s="56"/>
      <c r="GIL245" s="56"/>
      <c r="GIM245" s="56"/>
      <c r="GIN245" s="56"/>
      <c r="GIO245" s="56"/>
      <c r="GIP245" s="56"/>
      <c r="GIQ245" s="56"/>
      <c r="GIR245" s="56"/>
      <c r="GIS245" s="56"/>
      <c r="GIT245" s="56"/>
      <c r="GIU245" s="56"/>
      <c r="GIV245" s="56"/>
      <c r="GIW245" s="56"/>
      <c r="GIX245" s="56"/>
      <c r="GIY245" s="56"/>
      <c r="GIZ245" s="56"/>
      <c r="GJA245" s="56"/>
      <c r="GJB245" s="56"/>
      <c r="GJC245" s="56"/>
      <c r="GJD245" s="56"/>
      <c r="GJE245" s="56"/>
      <c r="GJF245" s="56"/>
      <c r="GJG245" s="56"/>
      <c r="GJH245" s="56"/>
      <c r="GJI245" s="56"/>
      <c r="GJJ245" s="56"/>
      <c r="GJK245" s="56"/>
      <c r="GJL245" s="56"/>
      <c r="GJM245" s="56"/>
      <c r="GJN245" s="56"/>
      <c r="GJO245" s="56"/>
      <c r="GJP245" s="56"/>
      <c r="GJQ245" s="56"/>
      <c r="GJR245" s="56"/>
      <c r="GJS245" s="56"/>
      <c r="GJT245" s="56"/>
      <c r="GJU245" s="56"/>
      <c r="GJV245" s="56"/>
      <c r="GJW245" s="56"/>
      <c r="GJX245" s="56"/>
      <c r="GJY245" s="56"/>
      <c r="GJZ245" s="56"/>
      <c r="GKA245" s="56"/>
      <c r="GKB245" s="56"/>
      <c r="GKC245" s="56"/>
      <c r="GKD245" s="56"/>
      <c r="GKE245" s="56"/>
      <c r="GKF245" s="56"/>
      <c r="GKG245" s="56"/>
      <c r="GKH245" s="56"/>
      <c r="GKI245" s="56"/>
      <c r="GKJ245" s="56"/>
      <c r="GKK245" s="56"/>
      <c r="GKL245" s="56"/>
      <c r="GKM245" s="56"/>
      <c r="GKN245" s="56"/>
      <c r="GKO245" s="56"/>
      <c r="GKP245" s="56"/>
      <c r="GKQ245" s="56"/>
      <c r="GKR245" s="56"/>
      <c r="GKS245" s="56"/>
      <c r="GKT245" s="56"/>
      <c r="GKU245" s="56"/>
      <c r="GKV245" s="56"/>
      <c r="GKW245" s="56"/>
      <c r="GKX245" s="56"/>
      <c r="GKY245" s="56"/>
      <c r="GKZ245" s="56"/>
      <c r="GLA245" s="56"/>
      <c r="GLB245" s="56"/>
      <c r="GLC245" s="56"/>
      <c r="GLD245" s="56"/>
      <c r="GLE245" s="56"/>
      <c r="GLF245" s="56"/>
      <c r="GLG245" s="56"/>
      <c r="GLH245" s="56"/>
      <c r="GLI245" s="56"/>
      <c r="GLJ245" s="56"/>
      <c r="GLK245" s="56"/>
      <c r="GLL245" s="56"/>
      <c r="GLM245" s="56"/>
      <c r="GLN245" s="56"/>
      <c r="GLO245" s="56"/>
      <c r="GLP245" s="56"/>
      <c r="GLQ245" s="56"/>
      <c r="GLR245" s="56"/>
      <c r="GLS245" s="56"/>
      <c r="GLT245" s="56"/>
      <c r="GLU245" s="56"/>
      <c r="GLV245" s="56"/>
      <c r="GLW245" s="56"/>
      <c r="GLX245" s="56"/>
      <c r="GLY245" s="56"/>
      <c r="GLZ245" s="56"/>
      <c r="GMA245" s="56"/>
      <c r="GMB245" s="56"/>
      <c r="GMC245" s="56"/>
      <c r="GMD245" s="56"/>
      <c r="GME245" s="56"/>
      <c r="GMF245" s="56"/>
      <c r="GMG245" s="56"/>
      <c r="GMH245" s="56"/>
      <c r="GMI245" s="56"/>
      <c r="GMJ245" s="56"/>
      <c r="GMK245" s="56"/>
      <c r="GML245" s="56"/>
      <c r="GMM245" s="56"/>
      <c r="GMN245" s="56"/>
      <c r="GMO245" s="56"/>
      <c r="GMP245" s="56"/>
      <c r="GMQ245" s="56"/>
      <c r="GMR245" s="56"/>
      <c r="GMS245" s="56"/>
      <c r="GMT245" s="56"/>
      <c r="GMU245" s="56"/>
      <c r="GMV245" s="56"/>
      <c r="GMW245" s="56"/>
      <c r="GMX245" s="56"/>
      <c r="GMY245" s="56"/>
      <c r="GMZ245" s="56"/>
      <c r="GNA245" s="56"/>
      <c r="GNB245" s="56"/>
      <c r="GNC245" s="56"/>
      <c r="GND245" s="56"/>
      <c r="GNE245" s="56"/>
      <c r="GNF245" s="56"/>
      <c r="GNG245" s="56"/>
      <c r="GNH245" s="56"/>
      <c r="GNI245" s="56"/>
      <c r="GNJ245" s="56"/>
      <c r="GNK245" s="56"/>
      <c r="GNL245" s="56"/>
      <c r="GNM245" s="56"/>
      <c r="GNN245" s="56"/>
      <c r="GNO245" s="56"/>
      <c r="GNP245" s="56"/>
      <c r="GNQ245" s="56"/>
      <c r="GNR245" s="56"/>
      <c r="GNS245" s="56"/>
      <c r="GNT245" s="56"/>
      <c r="GNU245" s="56"/>
      <c r="GNV245" s="56"/>
      <c r="GNW245" s="56"/>
      <c r="GNX245" s="56"/>
      <c r="GNY245" s="56"/>
      <c r="GNZ245" s="56"/>
      <c r="GOA245" s="56"/>
      <c r="GOB245" s="56"/>
      <c r="GOC245" s="56"/>
      <c r="GOD245" s="56"/>
      <c r="GOE245" s="56"/>
      <c r="GOF245" s="56"/>
      <c r="GOG245" s="56"/>
      <c r="GOH245" s="56"/>
      <c r="GOI245" s="56"/>
      <c r="GOJ245" s="56"/>
      <c r="GOK245" s="56"/>
      <c r="GOL245" s="56"/>
      <c r="GOM245" s="56"/>
      <c r="GON245" s="56"/>
      <c r="GOO245" s="56"/>
      <c r="GOP245" s="56"/>
      <c r="GOQ245" s="56"/>
      <c r="GOR245" s="56"/>
      <c r="GOS245" s="56"/>
      <c r="GOT245" s="56"/>
      <c r="GOU245" s="56"/>
      <c r="GOV245" s="56"/>
      <c r="GOW245" s="56"/>
      <c r="GOX245" s="56"/>
      <c r="GOY245" s="56"/>
      <c r="GOZ245" s="56"/>
      <c r="GPA245" s="56"/>
      <c r="GPB245" s="56"/>
      <c r="GPC245" s="56"/>
      <c r="GPD245" s="56"/>
      <c r="GPE245" s="56"/>
      <c r="GPF245" s="56"/>
      <c r="GPG245" s="56"/>
      <c r="GPH245" s="56"/>
      <c r="GPI245" s="56"/>
      <c r="GPJ245" s="56"/>
      <c r="GPK245" s="56"/>
      <c r="GPL245" s="56"/>
      <c r="GPM245" s="56"/>
      <c r="GPN245" s="56"/>
      <c r="GPO245" s="56"/>
      <c r="GPP245" s="56"/>
      <c r="GPQ245" s="56"/>
      <c r="GPR245" s="56"/>
      <c r="GPS245" s="56"/>
      <c r="GPT245" s="56"/>
      <c r="GPU245" s="56"/>
      <c r="GPV245" s="56"/>
      <c r="GPW245" s="56"/>
      <c r="GPX245" s="56"/>
      <c r="GPY245" s="56"/>
      <c r="GPZ245" s="56"/>
      <c r="GQA245" s="56"/>
      <c r="GQB245" s="56"/>
      <c r="GQC245" s="56"/>
      <c r="GQD245" s="56"/>
      <c r="GQE245" s="56"/>
      <c r="GQF245" s="56"/>
      <c r="GQG245" s="56"/>
      <c r="GQH245" s="56"/>
      <c r="GQI245" s="56"/>
      <c r="GQJ245" s="56"/>
      <c r="GQK245" s="56"/>
      <c r="GQL245" s="56"/>
      <c r="GQM245" s="56"/>
      <c r="GQN245" s="56"/>
      <c r="GQO245" s="56"/>
      <c r="GQP245" s="56"/>
      <c r="GQQ245" s="56"/>
      <c r="GQR245" s="56"/>
      <c r="GQS245" s="56"/>
      <c r="GQT245" s="56"/>
      <c r="GQU245" s="56"/>
      <c r="GQV245" s="56"/>
      <c r="GQW245" s="56"/>
      <c r="GQX245" s="56"/>
      <c r="GQY245" s="56"/>
      <c r="GQZ245" s="56"/>
      <c r="GRA245" s="56"/>
      <c r="GRB245" s="56"/>
      <c r="GRC245" s="56"/>
      <c r="GRD245" s="56"/>
      <c r="GRE245" s="56"/>
      <c r="GRF245" s="56"/>
      <c r="GRG245" s="56"/>
      <c r="GRH245" s="56"/>
      <c r="GRI245" s="56"/>
      <c r="GRJ245" s="56"/>
      <c r="GRK245" s="56"/>
      <c r="GRL245" s="56"/>
      <c r="GRM245" s="56"/>
      <c r="GRN245" s="56"/>
      <c r="GRO245" s="56"/>
      <c r="GRP245" s="56"/>
      <c r="GRQ245" s="56"/>
      <c r="GRR245" s="56"/>
      <c r="GRS245" s="56"/>
      <c r="GRT245" s="56"/>
      <c r="GRU245" s="56"/>
      <c r="GRV245" s="56"/>
      <c r="GRW245" s="56"/>
      <c r="GRX245" s="56"/>
      <c r="GRY245" s="56"/>
      <c r="GRZ245" s="56"/>
      <c r="GSA245" s="56"/>
      <c r="GSB245" s="56"/>
      <c r="GSC245" s="56"/>
      <c r="GSD245" s="56"/>
      <c r="GSE245" s="56"/>
      <c r="GSF245" s="56"/>
      <c r="GSG245" s="56"/>
      <c r="GSH245" s="56"/>
      <c r="GSI245" s="56"/>
      <c r="GSJ245" s="56"/>
      <c r="GSK245" s="56"/>
      <c r="GSL245" s="56"/>
      <c r="GSM245" s="56"/>
      <c r="GSN245" s="56"/>
      <c r="GSO245" s="56"/>
      <c r="GSP245" s="56"/>
      <c r="GSQ245" s="56"/>
      <c r="GSR245" s="56"/>
      <c r="GSS245" s="56"/>
      <c r="GST245" s="56"/>
      <c r="GSU245" s="56"/>
      <c r="GSV245" s="56"/>
      <c r="GSW245" s="56"/>
      <c r="GSX245" s="56"/>
      <c r="GSY245" s="56"/>
      <c r="GSZ245" s="56"/>
      <c r="GTA245" s="56"/>
      <c r="GTB245" s="56"/>
      <c r="GTC245" s="56"/>
      <c r="GTD245" s="56"/>
      <c r="GTE245" s="56"/>
      <c r="GTF245" s="56"/>
      <c r="GTG245" s="56"/>
      <c r="GTH245" s="56"/>
      <c r="GTI245" s="56"/>
      <c r="GTJ245" s="56"/>
      <c r="GTK245" s="56"/>
      <c r="GTL245" s="56"/>
      <c r="GTM245" s="56"/>
      <c r="GTN245" s="56"/>
      <c r="GTO245" s="56"/>
      <c r="GTP245" s="56"/>
      <c r="GTQ245" s="56"/>
      <c r="GTR245" s="56"/>
      <c r="GTS245" s="56"/>
      <c r="GTT245" s="56"/>
      <c r="GTU245" s="56"/>
      <c r="GTV245" s="56"/>
      <c r="GTW245" s="56"/>
      <c r="GTX245" s="56"/>
      <c r="GTY245" s="56"/>
      <c r="GTZ245" s="56"/>
      <c r="GUA245" s="56"/>
      <c r="GUB245" s="56"/>
      <c r="GUC245" s="56"/>
      <c r="GUD245" s="56"/>
      <c r="GUE245" s="56"/>
      <c r="GUF245" s="56"/>
      <c r="GUG245" s="56"/>
      <c r="GUH245" s="56"/>
      <c r="GUI245" s="56"/>
      <c r="GUJ245" s="56"/>
      <c r="GUK245" s="56"/>
      <c r="GUL245" s="56"/>
      <c r="GUM245" s="56"/>
      <c r="GUN245" s="56"/>
      <c r="GUO245" s="56"/>
      <c r="GUP245" s="56"/>
      <c r="GUQ245" s="56"/>
      <c r="GUR245" s="56"/>
      <c r="GUS245" s="56"/>
      <c r="GUT245" s="56"/>
      <c r="GUU245" s="56"/>
      <c r="GUV245" s="56"/>
      <c r="GUW245" s="56"/>
      <c r="GUX245" s="56"/>
      <c r="GUY245" s="56"/>
      <c r="GUZ245" s="56"/>
      <c r="GVA245" s="56"/>
      <c r="GVB245" s="56"/>
      <c r="GVC245" s="56"/>
      <c r="GVD245" s="56"/>
      <c r="GVE245" s="56"/>
      <c r="GVF245" s="56"/>
      <c r="GVG245" s="56"/>
      <c r="GVH245" s="56"/>
      <c r="GVI245" s="56"/>
      <c r="GVJ245" s="56"/>
      <c r="GVK245" s="56"/>
      <c r="GVL245" s="56"/>
      <c r="GVM245" s="56"/>
      <c r="GVN245" s="56"/>
      <c r="GVO245" s="56"/>
      <c r="GVP245" s="56"/>
      <c r="GVQ245" s="56"/>
      <c r="GVR245" s="56"/>
      <c r="GVS245" s="56"/>
      <c r="GVT245" s="56"/>
      <c r="GVU245" s="56"/>
      <c r="GVV245" s="56"/>
      <c r="GVW245" s="56"/>
      <c r="GVX245" s="56"/>
      <c r="GVY245" s="56"/>
      <c r="GVZ245" s="56"/>
      <c r="GWA245" s="56"/>
      <c r="GWB245" s="56"/>
      <c r="GWC245" s="56"/>
      <c r="GWD245" s="56"/>
      <c r="GWE245" s="56"/>
      <c r="GWF245" s="56"/>
      <c r="GWG245" s="56"/>
      <c r="GWH245" s="56"/>
      <c r="GWI245" s="56"/>
      <c r="GWJ245" s="56"/>
      <c r="GWK245" s="56"/>
      <c r="GWL245" s="56"/>
      <c r="GWM245" s="56"/>
      <c r="GWN245" s="56"/>
      <c r="GWO245" s="56"/>
      <c r="GWP245" s="56"/>
      <c r="GWQ245" s="56"/>
      <c r="GWR245" s="56"/>
      <c r="GWS245" s="56"/>
      <c r="GWT245" s="56"/>
      <c r="GWU245" s="56"/>
      <c r="GWV245" s="56"/>
      <c r="GWW245" s="56"/>
      <c r="GWX245" s="56"/>
      <c r="GWY245" s="56"/>
      <c r="GWZ245" s="56"/>
      <c r="GXA245" s="56"/>
      <c r="GXB245" s="56"/>
      <c r="GXC245" s="56"/>
      <c r="GXD245" s="56"/>
      <c r="GXE245" s="56"/>
      <c r="GXF245" s="56"/>
      <c r="GXG245" s="56"/>
      <c r="GXH245" s="56"/>
      <c r="GXI245" s="56"/>
      <c r="GXJ245" s="56"/>
      <c r="GXK245" s="56"/>
      <c r="GXL245" s="56"/>
      <c r="GXM245" s="56"/>
      <c r="GXN245" s="56"/>
      <c r="GXO245" s="56"/>
      <c r="GXP245" s="56"/>
      <c r="GXQ245" s="56"/>
      <c r="GXR245" s="56"/>
      <c r="GXS245" s="56"/>
      <c r="GXT245" s="56"/>
      <c r="GXU245" s="56"/>
      <c r="GXV245" s="56"/>
      <c r="GXW245" s="56"/>
      <c r="GXX245" s="56"/>
      <c r="GXY245" s="56"/>
      <c r="GXZ245" s="56"/>
      <c r="GYA245" s="56"/>
      <c r="GYB245" s="56"/>
      <c r="GYC245" s="56"/>
      <c r="GYD245" s="56"/>
      <c r="GYE245" s="56"/>
      <c r="GYF245" s="56"/>
      <c r="GYG245" s="56"/>
      <c r="GYH245" s="56"/>
      <c r="GYI245" s="56"/>
      <c r="GYJ245" s="56"/>
      <c r="GYK245" s="56"/>
      <c r="GYL245" s="56"/>
      <c r="GYM245" s="56"/>
      <c r="GYN245" s="56"/>
      <c r="GYO245" s="56"/>
      <c r="GYP245" s="56"/>
      <c r="GYQ245" s="56"/>
      <c r="GYR245" s="56"/>
      <c r="GYS245" s="56"/>
      <c r="GYT245" s="56"/>
      <c r="GYU245" s="56"/>
      <c r="GYV245" s="56"/>
      <c r="GYW245" s="56"/>
      <c r="GYX245" s="56"/>
      <c r="GYY245" s="56"/>
      <c r="GYZ245" s="56"/>
      <c r="GZA245" s="56"/>
      <c r="GZB245" s="56"/>
      <c r="GZC245" s="56"/>
      <c r="GZD245" s="56"/>
      <c r="GZE245" s="56"/>
      <c r="GZF245" s="56"/>
      <c r="GZG245" s="56"/>
      <c r="GZH245" s="56"/>
      <c r="GZI245" s="56"/>
      <c r="GZJ245" s="56"/>
      <c r="GZK245" s="56"/>
      <c r="GZL245" s="56"/>
      <c r="GZM245" s="56"/>
      <c r="GZN245" s="56"/>
      <c r="GZO245" s="56"/>
      <c r="GZP245" s="56"/>
      <c r="GZQ245" s="56"/>
      <c r="GZR245" s="56"/>
      <c r="GZS245" s="56"/>
      <c r="GZT245" s="56"/>
      <c r="GZU245" s="56"/>
      <c r="GZV245" s="56"/>
      <c r="GZW245" s="56"/>
      <c r="GZX245" s="56"/>
      <c r="GZY245" s="56"/>
      <c r="GZZ245" s="56"/>
      <c r="HAA245" s="56"/>
      <c r="HAB245" s="56"/>
      <c r="HAC245" s="56"/>
      <c r="HAD245" s="56"/>
      <c r="HAE245" s="56"/>
      <c r="HAF245" s="56"/>
      <c r="HAG245" s="56"/>
      <c r="HAH245" s="56"/>
      <c r="HAI245" s="56"/>
      <c r="HAJ245" s="56"/>
      <c r="HAK245" s="56"/>
      <c r="HAL245" s="56"/>
      <c r="HAM245" s="56"/>
      <c r="HAN245" s="56"/>
      <c r="HAO245" s="56"/>
      <c r="HAP245" s="56"/>
      <c r="HAQ245" s="56"/>
      <c r="HAR245" s="56"/>
      <c r="HAS245" s="56"/>
      <c r="HAT245" s="56"/>
      <c r="HAU245" s="56"/>
      <c r="HAV245" s="56"/>
      <c r="HAW245" s="56"/>
      <c r="HAX245" s="56"/>
      <c r="HAY245" s="56"/>
      <c r="HAZ245" s="56"/>
      <c r="HBA245" s="56"/>
      <c r="HBB245" s="56"/>
      <c r="HBC245" s="56"/>
      <c r="HBD245" s="56"/>
      <c r="HBE245" s="56"/>
      <c r="HBF245" s="56"/>
      <c r="HBG245" s="56"/>
      <c r="HBH245" s="56"/>
      <c r="HBI245" s="56"/>
      <c r="HBJ245" s="56"/>
      <c r="HBK245" s="56"/>
      <c r="HBL245" s="56"/>
      <c r="HBM245" s="56"/>
      <c r="HBN245" s="56"/>
      <c r="HBO245" s="56"/>
      <c r="HBP245" s="56"/>
      <c r="HBQ245" s="56"/>
      <c r="HBR245" s="56"/>
      <c r="HBS245" s="56"/>
      <c r="HBT245" s="56"/>
      <c r="HBU245" s="56"/>
      <c r="HBV245" s="56"/>
      <c r="HBW245" s="56"/>
      <c r="HBX245" s="56"/>
      <c r="HBY245" s="56"/>
      <c r="HBZ245" s="56"/>
      <c r="HCA245" s="56"/>
      <c r="HCB245" s="56"/>
      <c r="HCC245" s="56"/>
      <c r="HCD245" s="56"/>
      <c r="HCE245" s="56"/>
      <c r="HCF245" s="56"/>
      <c r="HCG245" s="56"/>
      <c r="HCH245" s="56"/>
      <c r="HCI245" s="56"/>
      <c r="HCJ245" s="56"/>
      <c r="HCK245" s="56"/>
      <c r="HCL245" s="56"/>
      <c r="HCM245" s="56"/>
      <c r="HCN245" s="56"/>
      <c r="HCO245" s="56"/>
      <c r="HCP245" s="56"/>
      <c r="HCQ245" s="56"/>
      <c r="HCR245" s="56"/>
      <c r="HCS245" s="56"/>
      <c r="HCT245" s="56"/>
      <c r="HCU245" s="56"/>
      <c r="HCV245" s="56"/>
      <c r="HCW245" s="56"/>
      <c r="HCX245" s="56"/>
      <c r="HCY245" s="56"/>
      <c r="HCZ245" s="56"/>
      <c r="HDA245" s="56"/>
      <c r="HDB245" s="56"/>
      <c r="HDC245" s="56"/>
      <c r="HDD245" s="56"/>
      <c r="HDE245" s="56"/>
      <c r="HDF245" s="56"/>
      <c r="HDG245" s="56"/>
      <c r="HDH245" s="56"/>
      <c r="HDI245" s="56"/>
      <c r="HDJ245" s="56"/>
      <c r="HDK245" s="56"/>
      <c r="HDL245" s="56"/>
      <c r="HDM245" s="56"/>
      <c r="HDN245" s="56"/>
      <c r="HDO245" s="56"/>
      <c r="HDP245" s="56"/>
      <c r="HDQ245" s="56"/>
      <c r="HDR245" s="56"/>
      <c r="HDS245" s="56"/>
      <c r="HDT245" s="56"/>
      <c r="HDU245" s="56"/>
      <c r="HDV245" s="56"/>
      <c r="HDW245" s="56"/>
      <c r="HDX245" s="56"/>
      <c r="HDY245" s="56"/>
      <c r="HDZ245" s="56"/>
      <c r="HEA245" s="56"/>
      <c r="HEB245" s="56"/>
      <c r="HEC245" s="56"/>
      <c r="HED245" s="56"/>
      <c r="HEE245" s="56"/>
      <c r="HEF245" s="56"/>
      <c r="HEG245" s="56"/>
      <c r="HEH245" s="56"/>
      <c r="HEI245" s="56"/>
      <c r="HEJ245" s="56"/>
      <c r="HEK245" s="56"/>
      <c r="HEL245" s="56"/>
      <c r="HEM245" s="56"/>
      <c r="HEN245" s="56"/>
      <c r="HEO245" s="56"/>
      <c r="HEP245" s="56"/>
      <c r="HEQ245" s="56"/>
      <c r="HER245" s="56"/>
      <c r="HES245" s="56"/>
      <c r="HET245" s="56"/>
      <c r="HEU245" s="56"/>
      <c r="HEV245" s="56"/>
      <c r="HEW245" s="56"/>
      <c r="HEX245" s="56"/>
      <c r="HEY245" s="56"/>
      <c r="HEZ245" s="56"/>
      <c r="HFA245" s="56"/>
      <c r="HFB245" s="56"/>
      <c r="HFC245" s="56"/>
      <c r="HFD245" s="56"/>
      <c r="HFE245" s="56"/>
      <c r="HFF245" s="56"/>
      <c r="HFG245" s="56"/>
      <c r="HFH245" s="56"/>
      <c r="HFI245" s="56"/>
      <c r="HFJ245" s="56"/>
      <c r="HFK245" s="56"/>
      <c r="HFL245" s="56"/>
      <c r="HFM245" s="56"/>
      <c r="HFN245" s="56"/>
      <c r="HFO245" s="56"/>
      <c r="HFP245" s="56"/>
      <c r="HFQ245" s="56"/>
      <c r="HFR245" s="56"/>
      <c r="HFS245" s="56"/>
      <c r="HFT245" s="56"/>
      <c r="HFU245" s="56"/>
      <c r="HFV245" s="56"/>
      <c r="HFW245" s="56"/>
      <c r="HFX245" s="56"/>
      <c r="HFY245" s="56"/>
      <c r="HFZ245" s="56"/>
      <c r="HGA245" s="56"/>
      <c r="HGB245" s="56"/>
      <c r="HGC245" s="56"/>
      <c r="HGD245" s="56"/>
      <c r="HGE245" s="56"/>
      <c r="HGF245" s="56"/>
      <c r="HGG245" s="56"/>
      <c r="HGH245" s="56"/>
      <c r="HGI245" s="56"/>
      <c r="HGJ245" s="56"/>
      <c r="HGK245" s="56"/>
      <c r="HGL245" s="56"/>
      <c r="HGM245" s="56"/>
      <c r="HGN245" s="56"/>
      <c r="HGO245" s="56"/>
      <c r="HGP245" s="56"/>
      <c r="HGQ245" s="56"/>
      <c r="HGR245" s="56"/>
      <c r="HGS245" s="56"/>
      <c r="HGT245" s="56"/>
      <c r="HGU245" s="56"/>
      <c r="HGV245" s="56"/>
      <c r="HGW245" s="56"/>
      <c r="HGX245" s="56"/>
      <c r="HGY245" s="56"/>
      <c r="HGZ245" s="56"/>
      <c r="HHA245" s="56"/>
      <c r="HHB245" s="56"/>
      <c r="HHC245" s="56"/>
      <c r="HHD245" s="56"/>
      <c r="HHE245" s="56"/>
      <c r="HHF245" s="56"/>
      <c r="HHG245" s="56"/>
      <c r="HHH245" s="56"/>
      <c r="HHI245" s="56"/>
      <c r="HHJ245" s="56"/>
      <c r="HHK245" s="56"/>
      <c r="HHL245" s="56"/>
      <c r="HHM245" s="56"/>
      <c r="HHN245" s="56"/>
      <c r="HHO245" s="56"/>
      <c r="HHP245" s="56"/>
      <c r="HHQ245" s="56"/>
      <c r="HHR245" s="56"/>
      <c r="HHS245" s="56"/>
      <c r="HHT245" s="56"/>
      <c r="HHU245" s="56"/>
      <c r="HHV245" s="56"/>
      <c r="HHW245" s="56"/>
      <c r="HHX245" s="56"/>
      <c r="HHY245" s="56"/>
      <c r="HHZ245" s="56"/>
      <c r="HIA245" s="56"/>
      <c r="HIB245" s="56"/>
      <c r="HIC245" s="56"/>
      <c r="HID245" s="56"/>
      <c r="HIE245" s="56"/>
      <c r="HIF245" s="56"/>
      <c r="HIG245" s="56"/>
      <c r="HIH245" s="56"/>
      <c r="HII245" s="56"/>
      <c r="HIJ245" s="56"/>
      <c r="HIK245" s="56"/>
      <c r="HIL245" s="56"/>
      <c r="HIM245" s="56"/>
      <c r="HIN245" s="56"/>
      <c r="HIO245" s="56"/>
      <c r="HIP245" s="56"/>
      <c r="HIQ245" s="56"/>
      <c r="HIR245" s="56"/>
      <c r="HIS245" s="56"/>
      <c r="HIT245" s="56"/>
      <c r="HIU245" s="56"/>
      <c r="HIV245" s="56"/>
      <c r="HIW245" s="56"/>
      <c r="HIX245" s="56"/>
      <c r="HIY245" s="56"/>
      <c r="HIZ245" s="56"/>
      <c r="HJA245" s="56"/>
      <c r="HJB245" s="56"/>
      <c r="HJC245" s="56"/>
      <c r="HJD245" s="56"/>
      <c r="HJE245" s="56"/>
      <c r="HJF245" s="56"/>
      <c r="HJG245" s="56"/>
      <c r="HJH245" s="56"/>
      <c r="HJI245" s="56"/>
      <c r="HJJ245" s="56"/>
      <c r="HJK245" s="56"/>
      <c r="HJL245" s="56"/>
      <c r="HJM245" s="56"/>
      <c r="HJN245" s="56"/>
      <c r="HJO245" s="56"/>
      <c r="HJP245" s="56"/>
      <c r="HJQ245" s="56"/>
      <c r="HJR245" s="56"/>
      <c r="HJS245" s="56"/>
      <c r="HJT245" s="56"/>
      <c r="HJU245" s="56"/>
      <c r="HJV245" s="56"/>
      <c r="HJW245" s="56"/>
      <c r="HJX245" s="56"/>
      <c r="HJY245" s="56"/>
      <c r="HJZ245" s="56"/>
      <c r="HKA245" s="56"/>
      <c r="HKB245" s="56"/>
      <c r="HKC245" s="56"/>
      <c r="HKD245" s="56"/>
      <c r="HKE245" s="56"/>
      <c r="HKF245" s="56"/>
      <c r="HKG245" s="56"/>
      <c r="HKH245" s="56"/>
      <c r="HKI245" s="56"/>
      <c r="HKJ245" s="56"/>
      <c r="HKK245" s="56"/>
      <c r="HKL245" s="56"/>
      <c r="HKM245" s="56"/>
      <c r="HKN245" s="56"/>
      <c r="HKO245" s="56"/>
      <c r="HKP245" s="56"/>
      <c r="HKQ245" s="56"/>
      <c r="HKR245" s="56"/>
      <c r="HKS245" s="56"/>
      <c r="HKT245" s="56"/>
      <c r="HKU245" s="56"/>
      <c r="HKV245" s="56"/>
      <c r="HKW245" s="56"/>
      <c r="HKX245" s="56"/>
      <c r="HKY245" s="56"/>
      <c r="HKZ245" s="56"/>
      <c r="HLA245" s="56"/>
      <c r="HLB245" s="56"/>
      <c r="HLC245" s="56"/>
      <c r="HLD245" s="56"/>
      <c r="HLE245" s="56"/>
      <c r="HLF245" s="56"/>
      <c r="HLG245" s="56"/>
      <c r="HLH245" s="56"/>
      <c r="HLI245" s="56"/>
      <c r="HLJ245" s="56"/>
      <c r="HLK245" s="56"/>
      <c r="HLL245" s="56"/>
      <c r="HLM245" s="56"/>
      <c r="HLN245" s="56"/>
      <c r="HLO245" s="56"/>
      <c r="HLP245" s="56"/>
      <c r="HLQ245" s="56"/>
      <c r="HLR245" s="56"/>
      <c r="HLS245" s="56"/>
      <c r="HLT245" s="56"/>
      <c r="HLU245" s="56"/>
      <c r="HLV245" s="56"/>
      <c r="HLW245" s="56"/>
      <c r="HLX245" s="56"/>
      <c r="HLY245" s="56"/>
      <c r="HLZ245" s="56"/>
      <c r="HMA245" s="56"/>
      <c r="HMB245" s="56"/>
      <c r="HMC245" s="56"/>
      <c r="HMD245" s="56"/>
      <c r="HME245" s="56"/>
      <c r="HMF245" s="56"/>
      <c r="HMG245" s="56"/>
      <c r="HMH245" s="56"/>
      <c r="HMI245" s="56"/>
      <c r="HMJ245" s="56"/>
      <c r="HMK245" s="56"/>
      <c r="HML245" s="56"/>
      <c r="HMM245" s="56"/>
      <c r="HMN245" s="56"/>
      <c r="HMO245" s="56"/>
      <c r="HMP245" s="56"/>
      <c r="HMQ245" s="56"/>
      <c r="HMR245" s="56"/>
      <c r="HMS245" s="56"/>
      <c r="HMT245" s="56"/>
      <c r="HMU245" s="56"/>
      <c r="HMV245" s="56"/>
      <c r="HMW245" s="56"/>
      <c r="HMX245" s="56"/>
      <c r="HMY245" s="56"/>
      <c r="HMZ245" s="56"/>
      <c r="HNA245" s="56"/>
      <c r="HNB245" s="56"/>
      <c r="HNC245" s="56"/>
      <c r="HND245" s="56"/>
      <c r="HNE245" s="56"/>
      <c r="HNF245" s="56"/>
      <c r="HNG245" s="56"/>
      <c r="HNH245" s="56"/>
      <c r="HNI245" s="56"/>
      <c r="HNJ245" s="56"/>
      <c r="HNK245" s="56"/>
      <c r="HNL245" s="56"/>
      <c r="HNM245" s="56"/>
      <c r="HNN245" s="56"/>
      <c r="HNO245" s="56"/>
      <c r="HNP245" s="56"/>
      <c r="HNQ245" s="56"/>
      <c r="HNR245" s="56"/>
      <c r="HNS245" s="56"/>
      <c r="HNT245" s="56"/>
      <c r="HNU245" s="56"/>
      <c r="HNV245" s="56"/>
      <c r="HNW245" s="56"/>
      <c r="HNX245" s="56"/>
      <c r="HNY245" s="56"/>
      <c r="HNZ245" s="56"/>
      <c r="HOA245" s="56"/>
      <c r="HOB245" s="56"/>
      <c r="HOC245" s="56"/>
      <c r="HOD245" s="56"/>
      <c r="HOE245" s="56"/>
      <c r="HOF245" s="56"/>
      <c r="HOG245" s="56"/>
      <c r="HOH245" s="56"/>
      <c r="HOI245" s="56"/>
      <c r="HOJ245" s="56"/>
      <c r="HOK245" s="56"/>
      <c r="HOL245" s="56"/>
      <c r="HOM245" s="56"/>
      <c r="HON245" s="56"/>
      <c r="HOO245" s="56"/>
      <c r="HOP245" s="56"/>
      <c r="HOQ245" s="56"/>
      <c r="HOR245" s="56"/>
      <c r="HOS245" s="56"/>
      <c r="HOT245" s="56"/>
      <c r="HOU245" s="56"/>
      <c r="HOV245" s="56"/>
      <c r="HOW245" s="56"/>
      <c r="HOX245" s="56"/>
      <c r="HOY245" s="56"/>
      <c r="HOZ245" s="56"/>
      <c r="HPA245" s="56"/>
      <c r="HPB245" s="56"/>
      <c r="HPC245" s="56"/>
      <c r="HPD245" s="56"/>
      <c r="HPE245" s="56"/>
      <c r="HPF245" s="56"/>
      <c r="HPG245" s="56"/>
      <c r="HPH245" s="56"/>
      <c r="HPI245" s="56"/>
      <c r="HPJ245" s="56"/>
      <c r="HPK245" s="56"/>
      <c r="HPL245" s="56"/>
      <c r="HPM245" s="56"/>
      <c r="HPN245" s="56"/>
      <c r="HPO245" s="56"/>
      <c r="HPP245" s="56"/>
      <c r="HPQ245" s="56"/>
      <c r="HPR245" s="56"/>
      <c r="HPS245" s="56"/>
      <c r="HPT245" s="56"/>
      <c r="HPU245" s="56"/>
      <c r="HPV245" s="56"/>
      <c r="HPW245" s="56"/>
      <c r="HPX245" s="56"/>
      <c r="HPY245" s="56"/>
      <c r="HPZ245" s="56"/>
      <c r="HQA245" s="56"/>
      <c r="HQB245" s="56"/>
      <c r="HQC245" s="56"/>
      <c r="HQD245" s="56"/>
      <c r="HQE245" s="56"/>
      <c r="HQF245" s="56"/>
      <c r="HQG245" s="56"/>
      <c r="HQH245" s="56"/>
      <c r="HQI245" s="56"/>
      <c r="HQJ245" s="56"/>
      <c r="HQK245" s="56"/>
      <c r="HQL245" s="56"/>
      <c r="HQM245" s="56"/>
      <c r="HQN245" s="56"/>
      <c r="HQO245" s="56"/>
      <c r="HQP245" s="56"/>
      <c r="HQQ245" s="56"/>
      <c r="HQR245" s="56"/>
      <c r="HQS245" s="56"/>
      <c r="HQT245" s="56"/>
      <c r="HQU245" s="56"/>
      <c r="HQV245" s="56"/>
      <c r="HQW245" s="56"/>
      <c r="HQX245" s="56"/>
      <c r="HQY245" s="56"/>
      <c r="HQZ245" s="56"/>
      <c r="HRA245" s="56"/>
      <c r="HRB245" s="56"/>
      <c r="HRC245" s="56"/>
      <c r="HRD245" s="56"/>
      <c r="HRE245" s="56"/>
      <c r="HRF245" s="56"/>
      <c r="HRG245" s="56"/>
      <c r="HRH245" s="56"/>
      <c r="HRI245" s="56"/>
      <c r="HRJ245" s="56"/>
      <c r="HRK245" s="56"/>
      <c r="HRL245" s="56"/>
      <c r="HRM245" s="56"/>
      <c r="HRN245" s="56"/>
      <c r="HRO245" s="56"/>
      <c r="HRP245" s="56"/>
      <c r="HRQ245" s="56"/>
      <c r="HRR245" s="56"/>
      <c r="HRS245" s="56"/>
      <c r="HRT245" s="56"/>
      <c r="HRU245" s="56"/>
      <c r="HRV245" s="56"/>
      <c r="HRW245" s="56"/>
      <c r="HRX245" s="56"/>
      <c r="HRY245" s="56"/>
      <c r="HRZ245" s="56"/>
      <c r="HSA245" s="56"/>
      <c r="HSB245" s="56"/>
      <c r="HSC245" s="56"/>
      <c r="HSD245" s="56"/>
      <c r="HSE245" s="56"/>
      <c r="HSF245" s="56"/>
      <c r="HSG245" s="56"/>
      <c r="HSH245" s="56"/>
      <c r="HSI245" s="56"/>
      <c r="HSJ245" s="56"/>
      <c r="HSK245" s="56"/>
      <c r="HSL245" s="56"/>
      <c r="HSM245" s="56"/>
      <c r="HSN245" s="56"/>
      <c r="HSO245" s="56"/>
      <c r="HSP245" s="56"/>
      <c r="HSQ245" s="56"/>
      <c r="HSR245" s="56"/>
      <c r="HSS245" s="56"/>
      <c r="HST245" s="56"/>
      <c r="HSU245" s="56"/>
      <c r="HSV245" s="56"/>
      <c r="HSW245" s="56"/>
      <c r="HSX245" s="56"/>
      <c r="HSY245" s="56"/>
      <c r="HSZ245" s="56"/>
      <c r="HTA245" s="56"/>
      <c r="HTB245" s="56"/>
      <c r="HTC245" s="56"/>
      <c r="HTD245" s="56"/>
      <c r="HTE245" s="56"/>
      <c r="HTF245" s="56"/>
      <c r="HTG245" s="56"/>
      <c r="HTH245" s="56"/>
      <c r="HTI245" s="56"/>
      <c r="HTJ245" s="56"/>
      <c r="HTK245" s="56"/>
      <c r="HTL245" s="56"/>
      <c r="HTM245" s="56"/>
      <c r="HTN245" s="56"/>
      <c r="HTO245" s="56"/>
      <c r="HTP245" s="56"/>
      <c r="HTQ245" s="56"/>
      <c r="HTR245" s="56"/>
      <c r="HTS245" s="56"/>
      <c r="HTT245" s="56"/>
      <c r="HTU245" s="56"/>
      <c r="HTV245" s="56"/>
      <c r="HTW245" s="56"/>
      <c r="HTX245" s="56"/>
      <c r="HTY245" s="56"/>
      <c r="HTZ245" s="56"/>
      <c r="HUA245" s="56"/>
      <c r="HUB245" s="56"/>
      <c r="HUC245" s="56"/>
      <c r="HUD245" s="56"/>
      <c r="HUE245" s="56"/>
      <c r="HUF245" s="56"/>
      <c r="HUG245" s="56"/>
      <c r="HUH245" s="56"/>
      <c r="HUI245" s="56"/>
      <c r="HUJ245" s="56"/>
      <c r="HUK245" s="56"/>
      <c r="HUL245" s="56"/>
      <c r="HUM245" s="56"/>
      <c r="HUN245" s="56"/>
      <c r="HUO245" s="56"/>
      <c r="HUP245" s="56"/>
      <c r="HUQ245" s="56"/>
      <c r="HUR245" s="56"/>
      <c r="HUS245" s="56"/>
      <c r="HUT245" s="56"/>
      <c r="HUU245" s="56"/>
      <c r="HUV245" s="56"/>
      <c r="HUW245" s="56"/>
      <c r="HUX245" s="56"/>
      <c r="HUY245" s="56"/>
      <c r="HUZ245" s="56"/>
      <c r="HVA245" s="56"/>
      <c r="HVB245" s="56"/>
      <c r="HVC245" s="56"/>
      <c r="HVD245" s="56"/>
      <c r="HVE245" s="56"/>
      <c r="HVF245" s="56"/>
      <c r="HVG245" s="56"/>
      <c r="HVH245" s="56"/>
      <c r="HVI245" s="56"/>
      <c r="HVJ245" s="56"/>
      <c r="HVK245" s="56"/>
      <c r="HVL245" s="56"/>
      <c r="HVM245" s="56"/>
      <c r="HVN245" s="56"/>
      <c r="HVO245" s="56"/>
      <c r="HVP245" s="56"/>
      <c r="HVQ245" s="56"/>
      <c r="HVR245" s="56"/>
      <c r="HVS245" s="56"/>
      <c r="HVT245" s="56"/>
      <c r="HVU245" s="56"/>
      <c r="HVV245" s="56"/>
      <c r="HVW245" s="56"/>
      <c r="HVX245" s="56"/>
      <c r="HVY245" s="56"/>
      <c r="HVZ245" s="56"/>
      <c r="HWA245" s="56"/>
      <c r="HWB245" s="56"/>
      <c r="HWC245" s="56"/>
      <c r="HWD245" s="56"/>
      <c r="HWE245" s="56"/>
      <c r="HWF245" s="56"/>
      <c r="HWG245" s="56"/>
      <c r="HWH245" s="56"/>
      <c r="HWI245" s="56"/>
      <c r="HWJ245" s="56"/>
      <c r="HWK245" s="56"/>
      <c r="HWL245" s="56"/>
      <c r="HWM245" s="56"/>
      <c r="HWN245" s="56"/>
      <c r="HWO245" s="56"/>
      <c r="HWP245" s="56"/>
      <c r="HWQ245" s="56"/>
      <c r="HWR245" s="56"/>
      <c r="HWS245" s="56"/>
      <c r="HWT245" s="56"/>
      <c r="HWU245" s="56"/>
      <c r="HWV245" s="56"/>
      <c r="HWW245" s="56"/>
      <c r="HWX245" s="56"/>
      <c r="HWY245" s="56"/>
      <c r="HWZ245" s="56"/>
      <c r="HXA245" s="56"/>
      <c r="HXB245" s="56"/>
      <c r="HXC245" s="56"/>
      <c r="HXD245" s="56"/>
      <c r="HXE245" s="56"/>
      <c r="HXF245" s="56"/>
      <c r="HXG245" s="56"/>
      <c r="HXH245" s="56"/>
      <c r="HXI245" s="56"/>
      <c r="HXJ245" s="56"/>
      <c r="HXK245" s="56"/>
      <c r="HXL245" s="56"/>
      <c r="HXM245" s="56"/>
      <c r="HXN245" s="56"/>
      <c r="HXO245" s="56"/>
      <c r="HXP245" s="56"/>
      <c r="HXQ245" s="56"/>
      <c r="HXR245" s="56"/>
      <c r="HXS245" s="56"/>
      <c r="HXT245" s="56"/>
      <c r="HXU245" s="56"/>
      <c r="HXV245" s="56"/>
      <c r="HXW245" s="56"/>
      <c r="HXX245" s="56"/>
      <c r="HXY245" s="56"/>
      <c r="HXZ245" s="56"/>
      <c r="HYA245" s="56"/>
      <c r="HYB245" s="56"/>
      <c r="HYC245" s="56"/>
      <c r="HYD245" s="56"/>
      <c r="HYE245" s="56"/>
      <c r="HYF245" s="56"/>
      <c r="HYG245" s="56"/>
      <c r="HYH245" s="56"/>
      <c r="HYI245" s="56"/>
      <c r="HYJ245" s="56"/>
      <c r="HYK245" s="56"/>
      <c r="HYL245" s="56"/>
      <c r="HYM245" s="56"/>
      <c r="HYN245" s="56"/>
      <c r="HYO245" s="56"/>
      <c r="HYP245" s="56"/>
      <c r="HYQ245" s="56"/>
      <c r="HYR245" s="56"/>
      <c r="HYS245" s="56"/>
      <c r="HYT245" s="56"/>
      <c r="HYU245" s="56"/>
      <c r="HYV245" s="56"/>
      <c r="HYW245" s="56"/>
      <c r="HYX245" s="56"/>
      <c r="HYY245" s="56"/>
      <c r="HYZ245" s="56"/>
      <c r="HZA245" s="56"/>
      <c r="HZB245" s="56"/>
      <c r="HZC245" s="56"/>
      <c r="HZD245" s="56"/>
      <c r="HZE245" s="56"/>
      <c r="HZF245" s="56"/>
      <c r="HZG245" s="56"/>
      <c r="HZH245" s="56"/>
      <c r="HZI245" s="56"/>
      <c r="HZJ245" s="56"/>
      <c r="HZK245" s="56"/>
      <c r="HZL245" s="56"/>
      <c r="HZM245" s="56"/>
      <c r="HZN245" s="56"/>
      <c r="HZO245" s="56"/>
      <c r="HZP245" s="56"/>
      <c r="HZQ245" s="56"/>
      <c r="HZR245" s="56"/>
      <c r="HZS245" s="56"/>
      <c r="HZT245" s="56"/>
      <c r="HZU245" s="56"/>
      <c r="HZV245" s="56"/>
      <c r="HZW245" s="56"/>
      <c r="HZX245" s="56"/>
      <c r="HZY245" s="56"/>
      <c r="HZZ245" s="56"/>
      <c r="IAA245" s="56"/>
      <c r="IAB245" s="56"/>
      <c r="IAC245" s="56"/>
      <c r="IAD245" s="56"/>
      <c r="IAE245" s="56"/>
      <c r="IAF245" s="56"/>
      <c r="IAG245" s="56"/>
      <c r="IAH245" s="56"/>
      <c r="IAI245" s="56"/>
      <c r="IAJ245" s="56"/>
      <c r="IAK245" s="56"/>
      <c r="IAL245" s="56"/>
      <c r="IAM245" s="56"/>
      <c r="IAN245" s="56"/>
      <c r="IAO245" s="56"/>
      <c r="IAP245" s="56"/>
      <c r="IAQ245" s="56"/>
      <c r="IAR245" s="56"/>
      <c r="IAS245" s="56"/>
      <c r="IAT245" s="56"/>
      <c r="IAU245" s="56"/>
      <c r="IAV245" s="56"/>
      <c r="IAW245" s="56"/>
      <c r="IAX245" s="56"/>
      <c r="IAY245" s="56"/>
      <c r="IAZ245" s="56"/>
      <c r="IBA245" s="56"/>
      <c r="IBB245" s="56"/>
      <c r="IBC245" s="56"/>
      <c r="IBD245" s="56"/>
      <c r="IBE245" s="56"/>
      <c r="IBF245" s="56"/>
      <c r="IBG245" s="56"/>
      <c r="IBH245" s="56"/>
      <c r="IBI245" s="56"/>
      <c r="IBJ245" s="56"/>
      <c r="IBK245" s="56"/>
      <c r="IBL245" s="56"/>
      <c r="IBM245" s="56"/>
      <c r="IBN245" s="56"/>
      <c r="IBO245" s="56"/>
      <c r="IBP245" s="56"/>
      <c r="IBQ245" s="56"/>
      <c r="IBR245" s="56"/>
      <c r="IBS245" s="56"/>
      <c r="IBT245" s="56"/>
      <c r="IBU245" s="56"/>
      <c r="IBV245" s="56"/>
      <c r="IBW245" s="56"/>
      <c r="IBX245" s="56"/>
      <c r="IBY245" s="56"/>
      <c r="IBZ245" s="56"/>
      <c r="ICA245" s="56"/>
      <c r="ICB245" s="56"/>
      <c r="ICC245" s="56"/>
      <c r="ICD245" s="56"/>
      <c r="ICE245" s="56"/>
      <c r="ICF245" s="56"/>
      <c r="ICG245" s="56"/>
      <c r="ICH245" s="56"/>
      <c r="ICI245" s="56"/>
      <c r="ICJ245" s="56"/>
      <c r="ICK245" s="56"/>
      <c r="ICL245" s="56"/>
      <c r="ICM245" s="56"/>
      <c r="ICN245" s="56"/>
      <c r="ICO245" s="56"/>
      <c r="ICP245" s="56"/>
      <c r="ICQ245" s="56"/>
      <c r="ICR245" s="56"/>
      <c r="ICS245" s="56"/>
      <c r="ICT245" s="56"/>
      <c r="ICU245" s="56"/>
      <c r="ICV245" s="56"/>
      <c r="ICW245" s="56"/>
      <c r="ICX245" s="56"/>
      <c r="ICY245" s="56"/>
      <c r="ICZ245" s="56"/>
      <c r="IDA245" s="56"/>
      <c r="IDB245" s="56"/>
      <c r="IDC245" s="56"/>
      <c r="IDD245" s="56"/>
      <c r="IDE245" s="56"/>
      <c r="IDF245" s="56"/>
      <c r="IDG245" s="56"/>
      <c r="IDH245" s="56"/>
      <c r="IDI245" s="56"/>
      <c r="IDJ245" s="56"/>
      <c r="IDK245" s="56"/>
      <c r="IDL245" s="56"/>
      <c r="IDM245" s="56"/>
      <c r="IDN245" s="56"/>
      <c r="IDO245" s="56"/>
      <c r="IDP245" s="56"/>
      <c r="IDQ245" s="56"/>
      <c r="IDR245" s="56"/>
      <c r="IDS245" s="56"/>
      <c r="IDT245" s="56"/>
      <c r="IDU245" s="56"/>
      <c r="IDV245" s="56"/>
      <c r="IDW245" s="56"/>
      <c r="IDX245" s="56"/>
      <c r="IDY245" s="56"/>
      <c r="IDZ245" s="56"/>
      <c r="IEA245" s="56"/>
      <c r="IEB245" s="56"/>
      <c r="IEC245" s="56"/>
      <c r="IED245" s="56"/>
      <c r="IEE245" s="56"/>
      <c r="IEF245" s="56"/>
      <c r="IEG245" s="56"/>
      <c r="IEH245" s="56"/>
      <c r="IEI245" s="56"/>
      <c r="IEJ245" s="56"/>
      <c r="IEK245" s="56"/>
      <c r="IEL245" s="56"/>
      <c r="IEM245" s="56"/>
      <c r="IEN245" s="56"/>
      <c r="IEO245" s="56"/>
      <c r="IEP245" s="56"/>
      <c r="IEQ245" s="56"/>
      <c r="IER245" s="56"/>
      <c r="IES245" s="56"/>
      <c r="IET245" s="56"/>
      <c r="IEU245" s="56"/>
      <c r="IEV245" s="56"/>
      <c r="IEW245" s="56"/>
      <c r="IEX245" s="56"/>
      <c r="IEY245" s="56"/>
      <c r="IEZ245" s="56"/>
      <c r="IFA245" s="56"/>
      <c r="IFB245" s="56"/>
      <c r="IFC245" s="56"/>
      <c r="IFD245" s="56"/>
      <c r="IFE245" s="56"/>
      <c r="IFF245" s="56"/>
      <c r="IFG245" s="56"/>
      <c r="IFH245" s="56"/>
      <c r="IFI245" s="56"/>
      <c r="IFJ245" s="56"/>
      <c r="IFK245" s="56"/>
      <c r="IFL245" s="56"/>
      <c r="IFM245" s="56"/>
      <c r="IFN245" s="56"/>
      <c r="IFO245" s="56"/>
      <c r="IFP245" s="56"/>
      <c r="IFQ245" s="56"/>
      <c r="IFR245" s="56"/>
      <c r="IFS245" s="56"/>
      <c r="IFT245" s="56"/>
      <c r="IFU245" s="56"/>
      <c r="IFV245" s="56"/>
      <c r="IFW245" s="56"/>
      <c r="IFX245" s="56"/>
      <c r="IFY245" s="56"/>
      <c r="IFZ245" s="56"/>
      <c r="IGA245" s="56"/>
      <c r="IGB245" s="56"/>
      <c r="IGC245" s="56"/>
      <c r="IGD245" s="56"/>
      <c r="IGE245" s="56"/>
      <c r="IGF245" s="56"/>
      <c r="IGG245" s="56"/>
      <c r="IGH245" s="56"/>
      <c r="IGI245" s="56"/>
      <c r="IGJ245" s="56"/>
      <c r="IGK245" s="56"/>
      <c r="IGL245" s="56"/>
      <c r="IGM245" s="56"/>
      <c r="IGN245" s="56"/>
      <c r="IGO245" s="56"/>
      <c r="IGP245" s="56"/>
      <c r="IGQ245" s="56"/>
      <c r="IGR245" s="56"/>
      <c r="IGS245" s="56"/>
      <c r="IGT245" s="56"/>
      <c r="IGU245" s="56"/>
      <c r="IGV245" s="56"/>
      <c r="IGW245" s="56"/>
      <c r="IGX245" s="56"/>
      <c r="IGY245" s="56"/>
      <c r="IGZ245" s="56"/>
      <c r="IHA245" s="56"/>
      <c r="IHB245" s="56"/>
      <c r="IHC245" s="56"/>
      <c r="IHD245" s="56"/>
      <c r="IHE245" s="56"/>
      <c r="IHF245" s="56"/>
      <c r="IHG245" s="56"/>
      <c r="IHH245" s="56"/>
      <c r="IHI245" s="56"/>
      <c r="IHJ245" s="56"/>
      <c r="IHK245" s="56"/>
      <c r="IHL245" s="56"/>
      <c r="IHM245" s="56"/>
      <c r="IHN245" s="56"/>
      <c r="IHO245" s="56"/>
      <c r="IHP245" s="56"/>
      <c r="IHQ245" s="56"/>
      <c r="IHR245" s="56"/>
      <c r="IHS245" s="56"/>
      <c r="IHT245" s="56"/>
      <c r="IHU245" s="56"/>
      <c r="IHV245" s="56"/>
      <c r="IHW245" s="56"/>
      <c r="IHX245" s="56"/>
      <c r="IHY245" s="56"/>
      <c r="IHZ245" s="56"/>
      <c r="IIA245" s="56"/>
      <c r="IIB245" s="56"/>
      <c r="IIC245" s="56"/>
      <c r="IID245" s="56"/>
      <c r="IIE245" s="56"/>
      <c r="IIF245" s="56"/>
      <c r="IIG245" s="56"/>
      <c r="IIH245" s="56"/>
      <c r="III245" s="56"/>
      <c r="IIJ245" s="56"/>
      <c r="IIK245" s="56"/>
      <c r="IIL245" s="56"/>
      <c r="IIM245" s="56"/>
      <c r="IIN245" s="56"/>
      <c r="IIO245" s="56"/>
      <c r="IIP245" s="56"/>
      <c r="IIQ245" s="56"/>
      <c r="IIR245" s="56"/>
      <c r="IIS245" s="56"/>
      <c r="IIT245" s="56"/>
      <c r="IIU245" s="56"/>
      <c r="IIV245" s="56"/>
      <c r="IIW245" s="56"/>
      <c r="IIX245" s="56"/>
      <c r="IIY245" s="56"/>
      <c r="IIZ245" s="56"/>
      <c r="IJA245" s="56"/>
      <c r="IJB245" s="56"/>
      <c r="IJC245" s="56"/>
      <c r="IJD245" s="56"/>
      <c r="IJE245" s="56"/>
      <c r="IJF245" s="56"/>
      <c r="IJG245" s="56"/>
      <c r="IJH245" s="56"/>
      <c r="IJI245" s="56"/>
      <c r="IJJ245" s="56"/>
      <c r="IJK245" s="56"/>
      <c r="IJL245" s="56"/>
      <c r="IJM245" s="56"/>
      <c r="IJN245" s="56"/>
      <c r="IJO245" s="56"/>
      <c r="IJP245" s="56"/>
      <c r="IJQ245" s="56"/>
      <c r="IJR245" s="56"/>
      <c r="IJS245" s="56"/>
      <c r="IJT245" s="56"/>
      <c r="IJU245" s="56"/>
      <c r="IJV245" s="56"/>
      <c r="IJW245" s="56"/>
      <c r="IJX245" s="56"/>
      <c r="IJY245" s="56"/>
      <c r="IJZ245" s="56"/>
      <c r="IKA245" s="56"/>
      <c r="IKB245" s="56"/>
      <c r="IKC245" s="56"/>
      <c r="IKD245" s="56"/>
      <c r="IKE245" s="56"/>
      <c r="IKF245" s="56"/>
      <c r="IKG245" s="56"/>
      <c r="IKH245" s="56"/>
      <c r="IKI245" s="56"/>
      <c r="IKJ245" s="56"/>
      <c r="IKK245" s="56"/>
      <c r="IKL245" s="56"/>
      <c r="IKM245" s="56"/>
      <c r="IKN245" s="56"/>
      <c r="IKO245" s="56"/>
      <c r="IKP245" s="56"/>
      <c r="IKQ245" s="56"/>
      <c r="IKR245" s="56"/>
      <c r="IKS245" s="56"/>
      <c r="IKT245" s="56"/>
      <c r="IKU245" s="56"/>
      <c r="IKV245" s="56"/>
      <c r="IKW245" s="56"/>
      <c r="IKX245" s="56"/>
      <c r="IKY245" s="56"/>
      <c r="IKZ245" s="56"/>
      <c r="ILA245" s="56"/>
      <c r="ILB245" s="56"/>
      <c r="ILC245" s="56"/>
      <c r="ILD245" s="56"/>
      <c r="ILE245" s="56"/>
      <c r="ILF245" s="56"/>
      <c r="ILG245" s="56"/>
      <c r="ILH245" s="56"/>
      <c r="ILI245" s="56"/>
      <c r="ILJ245" s="56"/>
      <c r="ILK245" s="56"/>
      <c r="ILL245" s="56"/>
      <c r="ILM245" s="56"/>
      <c r="ILN245" s="56"/>
      <c r="ILO245" s="56"/>
      <c r="ILP245" s="56"/>
      <c r="ILQ245" s="56"/>
      <c r="ILR245" s="56"/>
      <c r="ILS245" s="56"/>
      <c r="ILT245" s="56"/>
      <c r="ILU245" s="56"/>
      <c r="ILV245" s="56"/>
      <c r="ILW245" s="56"/>
      <c r="ILX245" s="56"/>
      <c r="ILY245" s="56"/>
      <c r="ILZ245" s="56"/>
      <c r="IMA245" s="56"/>
      <c r="IMB245" s="56"/>
      <c r="IMC245" s="56"/>
      <c r="IMD245" s="56"/>
      <c r="IME245" s="56"/>
      <c r="IMF245" s="56"/>
      <c r="IMG245" s="56"/>
      <c r="IMH245" s="56"/>
      <c r="IMI245" s="56"/>
      <c r="IMJ245" s="56"/>
      <c r="IMK245" s="56"/>
      <c r="IML245" s="56"/>
      <c r="IMM245" s="56"/>
      <c r="IMN245" s="56"/>
      <c r="IMO245" s="56"/>
      <c r="IMP245" s="56"/>
      <c r="IMQ245" s="56"/>
      <c r="IMR245" s="56"/>
      <c r="IMS245" s="56"/>
      <c r="IMT245" s="56"/>
      <c r="IMU245" s="56"/>
      <c r="IMV245" s="56"/>
      <c r="IMW245" s="56"/>
      <c r="IMX245" s="56"/>
      <c r="IMY245" s="56"/>
      <c r="IMZ245" s="56"/>
      <c r="INA245" s="56"/>
      <c r="INB245" s="56"/>
      <c r="INC245" s="56"/>
      <c r="IND245" s="56"/>
      <c r="INE245" s="56"/>
      <c r="INF245" s="56"/>
      <c r="ING245" s="56"/>
      <c r="INH245" s="56"/>
      <c r="INI245" s="56"/>
      <c r="INJ245" s="56"/>
      <c r="INK245" s="56"/>
      <c r="INL245" s="56"/>
      <c r="INM245" s="56"/>
      <c r="INN245" s="56"/>
      <c r="INO245" s="56"/>
      <c r="INP245" s="56"/>
      <c r="INQ245" s="56"/>
      <c r="INR245" s="56"/>
      <c r="INS245" s="56"/>
      <c r="INT245" s="56"/>
      <c r="INU245" s="56"/>
      <c r="INV245" s="56"/>
      <c r="INW245" s="56"/>
      <c r="INX245" s="56"/>
      <c r="INY245" s="56"/>
      <c r="INZ245" s="56"/>
      <c r="IOA245" s="56"/>
      <c r="IOB245" s="56"/>
      <c r="IOC245" s="56"/>
      <c r="IOD245" s="56"/>
      <c r="IOE245" s="56"/>
      <c r="IOF245" s="56"/>
      <c r="IOG245" s="56"/>
      <c r="IOH245" s="56"/>
      <c r="IOI245" s="56"/>
      <c r="IOJ245" s="56"/>
      <c r="IOK245" s="56"/>
      <c r="IOL245" s="56"/>
      <c r="IOM245" s="56"/>
      <c r="ION245" s="56"/>
      <c r="IOO245" s="56"/>
      <c r="IOP245" s="56"/>
      <c r="IOQ245" s="56"/>
      <c r="IOR245" s="56"/>
      <c r="IOS245" s="56"/>
      <c r="IOT245" s="56"/>
      <c r="IOU245" s="56"/>
      <c r="IOV245" s="56"/>
      <c r="IOW245" s="56"/>
      <c r="IOX245" s="56"/>
      <c r="IOY245" s="56"/>
      <c r="IOZ245" s="56"/>
      <c r="IPA245" s="56"/>
      <c r="IPB245" s="56"/>
      <c r="IPC245" s="56"/>
      <c r="IPD245" s="56"/>
      <c r="IPE245" s="56"/>
      <c r="IPF245" s="56"/>
      <c r="IPG245" s="56"/>
      <c r="IPH245" s="56"/>
      <c r="IPI245" s="56"/>
      <c r="IPJ245" s="56"/>
      <c r="IPK245" s="56"/>
      <c r="IPL245" s="56"/>
      <c r="IPM245" s="56"/>
      <c r="IPN245" s="56"/>
      <c r="IPO245" s="56"/>
      <c r="IPP245" s="56"/>
      <c r="IPQ245" s="56"/>
      <c r="IPR245" s="56"/>
      <c r="IPS245" s="56"/>
      <c r="IPT245" s="56"/>
      <c r="IPU245" s="56"/>
      <c r="IPV245" s="56"/>
      <c r="IPW245" s="56"/>
      <c r="IPX245" s="56"/>
      <c r="IPY245" s="56"/>
      <c r="IPZ245" s="56"/>
      <c r="IQA245" s="56"/>
      <c r="IQB245" s="56"/>
      <c r="IQC245" s="56"/>
      <c r="IQD245" s="56"/>
      <c r="IQE245" s="56"/>
      <c r="IQF245" s="56"/>
      <c r="IQG245" s="56"/>
      <c r="IQH245" s="56"/>
      <c r="IQI245" s="56"/>
      <c r="IQJ245" s="56"/>
      <c r="IQK245" s="56"/>
      <c r="IQL245" s="56"/>
      <c r="IQM245" s="56"/>
      <c r="IQN245" s="56"/>
      <c r="IQO245" s="56"/>
      <c r="IQP245" s="56"/>
      <c r="IQQ245" s="56"/>
      <c r="IQR245" s="56"/>
      <c r="IQS245" s="56"/>
      <c r="IQT245" s="56"/>
      <c r="IQU245" s="56"/>
      <c r="IQV245" s="56"/>
      <c r="IQW245" s="56"/>
      <c r="IQX245" s="56"/>
      <c r="IQY245" s="56"/>
      <c r="IQZ245" s="56"/>
      <c r="IRA245" s="56"/>
      <c r="IRB245" s="56"/>
      <c r="IRC245" s="56"/>
      <c r="IRD245" s="56"/>
      <c r="IRE245" s="56"/>
      <c r="IRF245" s="56"/>
      <c r="IRG245" s="56"/>
      <c r="IRH245" s="56"/>
      <c r="IRI245" s="56"/>
      <c r="IRJ245" s="56"/>
      <c r="IRK245" s="56"/>
      <c r="IRL245" s="56"/>
      <c r="IRM245" s="56"/>
      <c r="IRN245" s="56"/>
      <c r="IRO245" s="56"/>
      <c r="IRP245" s="56"/>
      <c r="IRQ245" s="56"/>
      <c r="IRR245" s="56"/>
      <c r="IRS245" s="56"/>
      <c r="IRT245" s="56"/>
      <c r="IRU245" s="56"/>
      <c r="IRV245" s="56"/>
      <c r="IRW245" s="56"/>
      <c r="IRX245" s="56"/>
      <c r="IRY245" s="56"/>
      <c r="IRZ245" s="56"/>
      <c r="ISA245" s="56"/>
      <c r="ISB245" s="56"/>
      <c r="ISC245" s="56"/>
      <c r="ISD245" s="56"/>
      <c r="ISE245" s="56"/>
      <c r="ISF245" s="56"/>
      <c r="ISG245" s="56"/>
      <c r="ISH245" s="56"/>
      <c r="ISI245" s="56"/>
      <c r="ISJ245" s="56"/>
      <c r="ISK245" s="56"/>
      <c r="ISL245" s="56"/>
      <c r="ISM245" s="56"/>
      <c r="ISN245" s="56"/>
      <c r="ISO245" s="56"/>
      <c r="ISP245" s="56"/>
      <c r="ISQ245" s="56"/>
      <c r="ISR245" s="56"/>
      <c r="ISS245" s="56"/>
      <c r="IST245" s="56"/>
      <c r="ISU245" s="56"/>
      <c r="ISV245" s="56"/>
      <c r="ISW245" s="56"/>
      <c r="ISX245" s="56"/>
      <c r="ISY245" s="56"/>
      <c r="ISZ245" s="56"/>
      <c r="ITA245" s="56"/>
      <c r="ITB245" s="56"/>
      <c r="ITC245" s="56"/>
      <c r="ITD245" s="56"/>
      <c r="ITE245" s="56"/>
      <c r="ITF245" s="56"/>
      <c r="ITG245" s="56"/>
      <c r="ITH245" s="56"/>
      <c r="ITI245" s="56"/>
      <c r="ITJ245" s="56"/>
      <c r="ITK245" s="56"/>
      <c r="ITL245" s="56"/>
      <c r="ITM245" s="56"/>
      <c r="ITN245" s="56"/>
      <c r="ITO245" s="56"/>
      <c r="ITP245" s="56"/>
      <c r="ITQ245" s="56"/>
      <c r="ITR245" s="56"/>
      <c r="ITS245" s="56"/>
      <c r="ITT245" s="56"/>
      <c r="ITU245" s="56"/>
      <c r="ITV245" s="56"/>
      <c r="ITW245" s="56"/>
      <c r="ITX245" s="56"/>
      <c r="ITY245" s="56"/>
      <c r="ITZ245" s="56"/>
      <c r="IUA245" s="56"/>
      <c r="IUB245" s="56"/>
      <c r="IUC245" s="56"/>
      <c r="IUD245" s="56"/>
      <c r="IUE245" s="56"/>
      <c r="IUF245" s="56"/>
      <c r="IUG245" s="56"/>
      <c r="IUH245" s="56"/>
      <c r="IUI245" s="56"/>
      <c r="IUJ245" s="56"/>
      <c r="IUK245" s="56"/>
      <c r="IUL245" s="56"/>
      <c r="IUM245" s="56"/>
      <c r="IUN245" s="56"/>
      <c r="IUO245" s="56"/>
      <c r="IUP245" s="56"/>
      <c r="IUQ245" s="56"/>
      <c r="IUR245" s="56"/>
      <c r="IUS245" s="56"/>
      <c r="IUT245" s="56"/>
      <c r="IUU245" s="56"/>
      <c r="IUV245" s="56"/>
      <c r="IUW245" s="56"/>
      <c r="IUX245" s="56"/>
      <c r="IUY245" s="56"/>
      <c r="IUZ245" s="56"/>
      <c r="IVA245" s="56"/>
      <c r="IVB245" s="56"/>
      <c r="IVC245" s="56"/>
      <c r="IVD245" s="56"/>
      <c r="IVE245" s="56"/>
      <c r="IVF245" s="56"/>
      <c r="IVG245" s="56"/>
      <c r="IVH245" s="56"/>
      <c r="IVI245" s="56"/>
      <c r="IVJ245" s="56"/>
      <c r="IVK245" s="56"/>
      <c r="IVL245" s="56"/>
      <c r="IVM245" s="56"/>
      <c r="IVN245" s="56"/>
      <c r="IVO245" s="56"/>
      <c r="IVP245" s="56"/>
      <c r="IVQ245" s="56"/>
      <c r="IVR245" s="56"/>
      <c r="IVS245" s="56"/>
      <c r="IVT245" s="56"/>
      <c r="IVU245" s="56"/>
      <c r="IVV245" s="56"/>
      <c r="IVW245" s="56"/>
      <c r="IVX245" s="56"/>
      <c r="IVY245" s="56"/>
      <c r="IVZ245" s="56"/>
      <c r="IWA245" s="56"/>
      <c r="IWB245" s="56"/>
      <c r="IWC245" s="56"/>
      <c r="IWD245" s="56"/>
      <c r="IWE245" s="56"/>
      <c r="IWF245" s="56"/>
      <c r="IWG245" s="56"/>
      <c r="IWH245" s="56"/>
      <c r="IWI245" s="56"/>
      <c r="IWJ245" s="56"/>
      <c r="IWK245" s="56"/>
      <c r="IWL245" s="56"/>
      <c r="IWM245" s="56"/>
      <c r="IWN245" s="56"/>
      <c r="IWO245" s="56"/>
      <c r="IWP245" s="56"/>
      <c r="IWQ245" s="56"/>
      <c r="IWR245" s="56"/>
      <c r="IWS245" s="56"/>
      <c r="IWT245" s="56"/>
      <c r="IWU245" s="56"/>
      <c r="IWV245" s="56"/>
      <c r="IWW245" s="56"/>
      <c r="IWX245" s="56"/>
      <c r="IWY245" s="56"/>
      <c r="IWZ245" s="56"/>
      <c r="IXA245" s="56"/>
      <c r="IXB245" s="56"/>
      <c r="IXC245" s="56"/>
      <c r="IXD245" s="56"/>
      <c r="IXE245" s="56"/>
      <c r="IXF245" s="56"/>
      <c r="IXG245" s="56"/>
      <c r="IXH245" s="56"/>
      <c r="IXI245" s="56"/>
      <c r="IXJ245" s="56"/>
      <c r="IXK245" s="56"/>
      <c r="IXL245" s="56"/>
      <c r="IXM245" s="56"/>
      <c r="IXN245" s="56"/>
      <c r="IXO245" s="56"/>
      <c r="IXP245" s="56"/>
      <c r="IXQ245" s="56"/>
      <c r="IXR245" s="56"/>
      <c r="IXS245" s="56"/>
      <c r="IXT245" s="56"/>
      <c r="IXU245" s="56"/>
      <c r="IXV245" s="56"/>
      <c r="IXW245" s="56"/>
      <c r="IXX245" s="56"/>
      <c r="IXY245" s="56"/>
      <c r="IXZ245" s="56"/>
      <c r="IYA245" s="56"/>
      <c r="IYB245" s="56"/>
      <c r="IYC245" s="56"/>
      <c r="IYD245" s="56"/>
      <c r="IYE245" s="56"/>
      <c r="IYF245" s="56"/>
      <c r="IYG245" s="56"/>
      <c r="IYH245" s="56"/>
      <c r="IYI245" s="56"/>
      <c r="IYJ245" s="56"/>
      <c r="IYK245" s="56"/>
      <c r="IYL245" s="56"/>
      <c r="IYM245" s="56"/>
      <c r="IYN245" s="56"/>
      <c r="IYO245" s="56"/>
      <c r="IYP245" s="56"/>
      <c r="IYQ245" s="56"/>
      <c r="IYR245" s="56"/>
      <c r="IYS245" s="56"/>
      <c r="IYT245" s="56"/>
      <c r="IYU245" s="56"/>
      <c r="IYV245" s="56"/>
      <c r="IYW245" s="56"/>
      <c r="IYX245" s="56"/>
      <c r="IYY245" s="56"/>
      <c r="IYZ245" s="56"/>
      <c r="IZA245" s="56"/>
      <c r="IZB245" s="56"/>
      <c r="IZC245" s="56"/>
      <c r="IZD245" s="56"/>
      <c r="IZE245" s="56"/>
      <c r="IZF245" s="56"/>
      <c r="IZG245" s="56"/>
      <c r="IZH245" s="56"/>
      <c r="IZI245" s="56"/>
      <c r="IZJ245" s="56"/>
      <c r="IZK245" s="56"/>
      <c r="IZL245" s="56"/>
      <c r="IZM245" s="56"/>
      <c r="IZN245" s="56"/>
      <c r="IZO245" s="56"/>
      <c r="IZP245" s="56"/>
      <c r="IZQ245" s="56"/>
      <c r="IZR245" s="56"/>
      <c r="IZS245" s="56"/>
      <c r="IZT245" s="56"/>
      <c r="IZU245" s="56"/>
      <c r="IZV245" s="56"/>
      <c r="IZW245" s="56"/>
      <c r="IZX245" s="56"/>
      <c r="IZY245" s="56"/>
      <c r="IZZ245" s="56"/>
      <c r="JAA245" s="56"/>
      <c r="JAB245" s="56"/>
      <c r="JAC245" s="56"/>
      <c r="JAD245" s="56"/>
      <c r="JAE245" s="56"/>
      <c r="JAF245" s="56"/>
      <c r="JAG245" s="56"/>
      <c r="JAH245" s="56"/>
      <c r="JAI245" s="56"/>
      <c r="JAJ245" s="56"/>
      <c r="JAK245" s="56"/>
      <c r="JAL245" s="56"/>
      <c r="JAM245" s="56"/>
      <c r="JAN245" s="56"/>
      <c r="JAO245" s="56"/>
      <c r="JAP245" s="56"/>
      <c r="JAQ245" s="56"/>
      <c r="JAR245" s="56"/>
      <c r="JAS245" s="56"/>
      <c r="JAT245" s="56"/>
      <c r="JAU245" s="56"/>
      <c r="JAV245" s="56"/>
      <c r="JAW245" s="56"/>
      <c r="JAX245" s="56"/>
      <c r="JAY245" s="56"/>
      <c r="JAZ245" s="56"/>
      <c r="JBA245" s="56"/>
      <c r="JBB245" s="56"/>
      <c r="JBC245" s="56"/>
      <c r="JBD245" s="56"/>
      <c r="JBE245" s="56"/>
      <c r="JBF245" s="56"/>
      <c r="JBG245" s="56"/>
      <c r="JBH245" s="56"/>
      <c r="JBI245" s="56"/>
      <c r="JBJ245" s="56"/>
      <c r="JBK245" s="56"/>
      <c r="JBL245" s="56"/>
      <c r="JBM245" s="56"/>
      <c r="JBN245" s="56"/>
      <c r="JBO245" s="56"/>
      <c r="JBP245" s="56"/>
      <c r="JBQ245" s="56"/>
      <c r="JBR245" s="56"/>
      <c r="JBS245" s="56"/>
      <c r="JBT245" s="56"/>
      <c r="JBU245" s="56"/>
      <c r="JBV245" s="56"/>
      <c r="JBW245" s="56"/>
      <c r="JBX245" s="56"/>
      <c r="JBY245" s="56"/>
      <c r="JBZ245" s="56"/>
      <c r="JCA245" s="56"/>
      <c r="JCB245" s="56"/>
      <c r="JCC245" s="56"/>
      <c r="JCD245" s="56"/>
      <c r="JCE245" s="56"/>
      <c r="JCF245" s="56"/>
      <c r="JCG245" s="56"/>
      <c r="JCH245" s="56"/>
      <c r="JCI245" s="56"/>
      <c r="JCJ245" s="56"/>
      <c r="JCK245" s="56"/>
      <c r="JCL245" s="56"/>
      <c r="JCM245" s="56"/>
      <c r="JCN245" s="56"/>
      <c r="JCO245" s="56"/>
      <c r="JCP245" s="56"/>
      <c r="JCQ245" s="56"/>
      <c r="JCR245" s="56"/>
      <c r="JCS245" s="56"/>
      <c r="JCT245" s="56"/>
      <c r="JCU245" s="56"/>
      <c r="JCV245" s="56"/>
      <c r="JCW245" s="56"/>
      <c r="JCX245" s="56"/>
      <c r="JCY245" s="56"/>
      <c r="JCZ245" s="56"/>
      <c r="JDA245" s="56"/>
      <c r="JDB245" s="56"/>
      <c r="JDC245" s="56"/>
      <c r="JDD245" s="56"/>
      <c r="JDE245" s="56"/>
      <c r="JDF245" s="56"/>
      <c r="JDG245" s="56"/>
      <c r="JDH245" s="56"/>
      <c r="JDI245" s="56"/>
      <c r="JDJ245" s="56"/>
      <c r="JDK245" s="56"/>
      <c r="JDL245" s="56"/>
      <c r="JDM245" s="56"/>
      <c r="JDN245" s="56"/>
      <c r="JDO245" s="56"/>
      <c r="JDP245" s="56"/>
      <c r="JDQ245" s="56"/>
      <c r="JDR245" s="56"/>
      <c r="JDS245" s="56"/>
      <c r="JDT245" s="56"/>
      <c r="JDU245" s="56"/>
      <c r="JDV245" s="56"/>
      <c r="JDW245" s="56"/>
      <c r="JDX245" s="56"/>
      <c r="JDY245" s="56"/>
      <c r="JDZ245" s="56"/>
      <c r="JEA245" s="56"/>
      <c r="JEB245" s="56"/>
      <c r="JEC245" s="56"/>
      <c r="JED245" s="56"/>
      <c r="JEE245" s="56"/>
      <c r="JEF245" s="56"/>
      <c r="JEG245" s="56"/>
      <c r="JEH245" s="56"/>
      <c r="JEI245" s="56"/>
      <c r="JEJ245" s="56"/>
      <c r="JEK245" s="56"/>
      <c r="JEL245" s="56"/>
      <c r="JEM245" s="56"/>
      <c r="JEN245" s="56"/>
      <c r="JEO245" s="56"/>
      <c r="JEP245" s="56"/>
      <c r="JEQ245" s="56"/>
      <c r="JER245" s="56"/>
      <c r="JES245" s="56"/>
      <c r="JET245" s="56"/>
      <c r="JEU245" s="56"/>
      <c r="JEV245" s="56"/>
      <c r="JEW245" s="56"/>
      <c r="JEX245" s="56"/>
      <c r="JEY245" s="56"/>
      <c r="JEZ245" s="56"/>
      <c r="JFA245" s="56"/>
      <c r="JFB245" s="56"/>
      <c r="JFC245" s="56"/>
      <c r="JFD245" s="56"/>
      <c r="JFE245" s="56"/>
      <c r="JFF245" s="56"/>
      <c r="JFG245" s="56"/>
      <c r="JFH245" s="56"/>
      <c r="JFI245" s="56"/>
      <c r="JFJ245" s="56"/>
      <c r="JFK245" s="56"/>
      <c r="JFL245" s="56"/>
      <c r="JFM245" s="56"/>
      <c r="JFN245" s="56"/>
      <c r="JFO245" s="56"/>
      <c r="JFP245" s="56"/>
      <c r="JFQ245" s="56"/>
      <c r="JFR245" s="56"/>
      <c r="JFS245" s="56"/>
      <c r="JFT245" s="56"/>
      <c r="JFU245" s="56"/>
      <c r="JFV245" s="56"/>
      <c r="JFW245" s="56"/>
      <c r="JFX245" s="56"/>
      <c r="JFY245" s="56"/>
      <c r="JFZ245" s="56"/>
      <c r="JGA245" s="56"/>
      <c r="JGB245" s="56"/>
      <c r="JGC245" s="56"/>
      <c r="JGD245" s="56"/>
      <c r="JGE245" s="56"/>
      <c r="JGF245" s="56"/>
      <c r="JGG245" s="56"/>
      <c r="JGH245" s="56"/>
      <c r="JGI245" s="56"/>
      <c r="JGJ245" s="56"/>
      <c r="JGK245" s="56"/>
      <c r="JGL245" s="56"/>
      <c r="JGM245" s="56"/>
      <c r="JGN245" s="56"/>
      <c r="JGO245" s="56"/>
      <c r="JGP245" s="56"/>
      <c r="JGQ245" s="56"/>
      <c r="JGR245" s="56"/>
      <c r="JGS245" s="56"/>
      <c r="JGT245" s="56"/>
      <c r="JGU245" s="56"/>
      <c r="JGV245" s="56"/>
      <c r="JGW245" s="56"/>
      <c r="JGX245" s="56"/>
      <c r="JGY245" s="56"/>
      <c r="JGZ245" s="56"/>
      <c r="JHA245" s="56"/>
      <c r="JHB245" s="56"/>
      <c r="JHC245" s="56"/>
      <c r="JHD245" s="56"/>
      <c r="JHE245" s="56"/>
      <c r="JHF245" s="56"/>
      <c r="JHG245" s="56"/>
      <c r="JHH245" s="56"/>
      <c r="JHI245" s="56"/>
      <c r="JHJ245" s="56"/>
      <c r="JHK245" s="56"/>
      <c r="JHL245" s="56"/>
      <c r="JHM245" s="56"/>
      <c r="JHN245" s="56"/>
      <c r="JHO245" s="56"/>
      <c r="JHP245" s="56"/>
      <c r="JHQ245" s="56"/>
      <c r="JHR245" s="56"/>
      <c r="JHS245" s="56"/>
      <c r="JHT245" s="56"/>
      <c r="JHU245" s="56"/>
      <c r="JHV245" s="56"/>
      <c r="JHW245" s="56"/>
      <c r="JHX245" s="56"/>
      <c r="JHY245" s="56"/>
      <c r="JHZ245" s="56"/>
      <c r="JIA245" s="56"/>
      <c r="JIB245" s="56"/>
      <c r="JIC245" s="56"/>
      <c r="JID245" s="56"/>
      <c r="JIE245" s="56"/>
      <c r="JIF245" s="56"/>
      <c r="JIG245" s="56"/>
      <c r="JIH245" s="56"/>
      <c r="JII245" s="56"/>
      <c r="JIJ245" s="56"/>
      <c r="JIK245" s="56"/>
      <c r="JIL245" s="56"/>
      <c r="JIM245" s="56"/>
      <c r="JIN245" s="56"/>
      <c r="JIO245" s="56"/>
      <c r="JIP245" s="56"/>
      <c r="JIQ245" s="56"/>
      <c r="JIR245" s="56"/>
      <c r="JIS245" s="56"/>
      <c r="JIT245" s="56"/>
      <c r="JIU245" s="56"/>
      <c r="JIV245" s="56"/>
      <c r="JIW245" s="56"/>
      <c r="JIX245" s="56"/>
      <c r="JIY245" s="56"/>
      <c r="JIZ245" s="56"/>
      <c r="JJA245" s="56"/>
      <c r="JJB245" s="56"/>
      <c r="JJC245" s="56"/>
      <c r="JJD245" s="56"/>
      <c r="JJE245" s="56"/>
      <c r="JJF245" s="56"/>
      <c r="JJG245" s="56"/>
      <c r="JJH245" s="56"/>
      <c r="JJI245" s="56"/>
      <c r="JJJ245" s="56"/>
      <c r="JJK245" s="56"/>
      <c r="JJL245" s="56"/>
      <c r="JJM245" s="56"/>
      <c r="JJN245" s="56"/>
      <c r="JJO245" s="56"/>
      <c r="JJP245" s="56"/>
      <c r="JJQ245" s="56"/>
      <c r="JJR245" s="56"/>
      <c r="JJS245" s="56"/>
      <c r="JJT245" s="56"/>
      <c r="JJU245" s="56"/>
      <c r="JJV245" s="56"/>
      <c r="JJW245" s="56"/>
      <c r="JJX245" s="56"/>
      <c r="JJY245" s="56"/>
      <c r="JJZ245" s="56"/>
      <c r="JKA245" s="56"/>
      <c r="JKB245" s="56"/>
      <c r="JKC245" s="56"/>
      <c r="JKD245" s="56"/>
      <c r="JKE245" s="56"/>
      <c r="JKF245" s="56"/>
      <c r="JKG245" s="56"/>
      <c r="JKH245" s="56"/>
      <c r="JKI245" s="56"/>
      <c r="JKJ245" s="56"/>
      <c r="JKK245" s="56"/>
      <c r="JKL245" s="56"/>
      <c r="JKM245" s="56"/>
      <c r="JKN245" s="56"/>
      <c r="JKO245" s="56"/>
      <c r="JKP245" s="56"/>
      <c r="JKQ245" s="56"/>
      <c r="JKR245" s="56"/>
      <c r="JKS245" s="56"/>
      <c r="JKT245" s="56"/>
      <c r="JKU245" s="56"/>
      <c r="JKV245" s="56"/>
      <c r="JKW245" s="56"/>
      <c r="JKX245" s="56"/>
      <c r="JKY245" s="56"/>
      <c r="JKZ245" s="56"/>
      <c r="JLA245" s="56"/>
      <c r="JLB245" s="56"/>
      <c r="JLC245" s="56"/>
      <c r="JLD245" s="56"/>
      <c r="JLE245" s="56"/>
      <c r="JLF245" s="56"/>
      <c r="JLG245" s="56"/>
      <c r="JLH245" s="56"/>
      <c r="JLI245" s="56"/>
      <c r="JLJ245" s="56"/>
      <c r="JLK245" s="56"/>
      <c r="JLL245" s="56"/>
      <c r="JLM245" s="56"/>
      <c r="JLN245" s="56"/>
      <c r="JLO245" s="56"/>
      <c r="JLP245" s="56"/>
      <c r="JLQ245" s="56"/>
      <c r="JLR245" s="56"/>
      <c r="JLS245" s="56"/>
      <c r="JLT245" s="56"/>
      <c r="JLU245" s="56"/>
      <c r="JLV245" s="56"/>
      <c r="JLW245" s="56"/>
      <c r="JLX245" s="56"/>
      <c r="JLY245" s="56"/>
      <c r="JLZ245" s="56"/>
      <c r="JMA245" s="56"/>
      <c r="JMB245" s="56"/>
      <c r="JMC245" s="56"/>
      <c r="JMD245" s="56"/>
      <c r="JME245" s="56"/>
      <c r="JMF245" s="56"/>
      <c r="JMG245" s="56"/>
      <c r="JMH245" s="56"/>
      <c r="JMI245" s="56"/>
      <c r="JMJ245" s="56"/>
      <c r="JMK245" s="56"/>
      <c r="JML245" s="56"/>
      <c r="JMM245" s="56"/>
      <c r="JMN245" s="56"/>
      <c r="JMO245" s="56"/>
      <c r="JMP245" s="56"/>
      <c r="JMQ245" s="56"/>
      <c r="JMR245" s="56"/>
      <c r="JMS245" s="56"/>
      <c r="JMT245" s="56"/>
      <c r="JMU245" s="56"/>
      <c r="JMV245" s="56"/>
      <c r="JMW245" s="56"/>
      <c r="JMX245" s="56"/>
      <c r="JMY245" s="56"/>
      <c r="JMZ245" s="56"/>
      <c r="JNA245" s="56"/>
      <c r="JNB245" s="56"/>
      <c r="JNC245" s="56"/>
      <c r="JND245" s="56"/>
      <c r="JNE245" s="56"/>
      <c r="JNF245" s="56"/>
      <c r="JNG245" s="56"/>
      <c r="JNH245" s="56"/>
      <c r="JNI245" s="56"/>
      <c r="JNJ245" s="56"/>
      <c r="JNK245" s="56"/>
      <c r="JNL245" s="56"/>
      <c r="JNM245" s="56"/>
      <c r="JNN245" s="56"/>
      <c r="JNO245" s="56"/>
      <c r="JNP245" s="56"/>
      <c r="JNQ245" s="56"/>
      <c r="JNR245" s="56"/>
      <c r="JNS245" s="56"/>
      <c r="JNT245" s="56"/>
      <c r="JNU245" s="56"/>
      <c r="JNV245" s="56"/>
      <c r="JNW245" s="56"/>
      <c r="JNX245" s="56"/>
      <c r="JNY245" s="56"/>
      <c r="JNZ245" s="56"/>
      <c r="JOA245" s="56"/>
      <c r="JOB245" s="56"/>
      <c r="JOC245" s="56"/>
      <c r="JOD245" s="56"/>
      <c r="JOE245" s="56"/>
      <c r="JOF245" s="56"/>
      <c r="JOG245" s="56"/>
      <c r="JOH245" s="56"/>
      <c r="JOI245" s="56"/>
      <c r="JOJ245" s="56"/>
      <c r="JOK245" s="56"/>
      <c r="JOL245" s="56"/>
      <c r="JOM245" s="56"/>
      <c r="JON245" s="56"/>
      <c r="JOO245" s="56"/>
      <c r="JOP245" s="56"/>
      <c r="JOQ245" s="56"/>
      <c r="JOR245" s="56"/>
      <c r="JOS245" s="56"/>
      <c r="JOT245" s="56"/>
      <c r="JOU245" s="56"/>
      <c r="JOV245" s="56"/>
      <c r="JOW245" s="56"/>
      <c r="JOX245" s="56"/>
      <c r="JOY245" s="56"/>
      <c r="JOZ245" s="56"/>
      <c r="JPA245" s="56"/>
      <c r="JPB245" s="56"/>
      <c r="JPC245" s="56"/>
      <c r="JPD245" s="56"/>
      <c r="JPE245" s="56"/>
      <c r="JPF245" s="56"/>
      <c r="JPG245" s="56"/>
      <c r="JPH245" s="56"/>
      <c r="JPI245" s="56"/>
      <c r="JPJ245" s="56"/>
      <c r="JPK245" s="56"/>
      <c r="JPL245" s="56"/>
      <c r="JPM245" s="56"/>
      <c r="JPN245" s="56"/>
      <c r="JPO245" s="56"/>
      <c r="JPP245" s="56"/>
      <c r="JPQ245" s="56"/>
      <c r="JPR245" s="56"/>
      <c r="JPS245" s="56"/>
      <c r="JPT245" s="56"/>
      <c r="JPU245" s="56"/>
      <c r="JPV245" s="56"/>
      <c r="JPW245" s="56"/>
      <c r="JPX245" s="56"/>
      <c r="JPY245" s="56"/>
      <c r="JPZ245" s="56"/>
      <c r="JQA245" s="56"/>
      <c r="JQB245" s="56"/>
      <c r="JQC245" s="56"/>
      <c r="JQD245" s="56"/>
      <c r="JQE245" s="56"/>
      <c r="JQF245" s="56"/>
      <c r="JQG245" s="56"/>
      <c r="JQH245" s="56"/>
      <c r="JQI245" s="56"/>
      <c r="JQJ245" s="56"/>
      <c r="JQK245" s="56"/>
      <c r="JQL245" s="56"/>
      <c r="JQM245" s="56"/>
      <c r="JQN245" s="56"/>
      <c r="JQO245" s="56"/>
      <c r="JQP245" s="56"/>
      <c r="JQQ245" s="56"/>
      <c r="JQR245" s="56"/>
      <c r="JQS245" s="56"/>
      <c r="JQT245" s="56"/>
      <c r="JQU245" s="56"/>
      <c r="JQV245" s="56"/>
      <c r="JQW245" s="56"/>
      <c r="JQX245" s="56"/>
      <c r="JQY245" s="56"/>
      <c r="JQZ245" s="56"/>
      <c r="JRA245" s="56"/>
      <c r="JRB245" s="56"/>
      <c r="JRC245" s="56"/>
      <c r="JRD245" s="56"/>
      <c r="JRE245" s="56"/>
      <c r="JRF245" s="56"/>
      <c r="JRG245" s="56"/>
      <c r="JRH245" s="56"/>
      <c r="JRI245" s="56"/>
      <c r="JRJ245" s="56"/>
      <c r="JRK245" s="56"/>
      <c r="JRL245" s="56"/>
      <c r="JRM245" s="56"/>
      <c r="JRN245" s="56"/>
      <c r="JRO245" s="56"/>
      <c r="JRP245" s="56"/>
      <c r="JRQ245" s="56"/>
      <c r="JRR245" s="56"/>
      <c r="JRS245" s="56"/>
      <c r="JRT245" s="56"/>
      <c r="JRU245" s="56"/>
      <c r="JRV245" s="56"/>
      <c r="JRW245" s="56"/>
      <c r="JRX245" s="56"/>
      <c r="JRY245" s="56"/>
      <c r="JRZ245" s="56"/>
      <c r="JSA245" s="56"/>
      <c r="JSB245" s="56"/>
      <c r="JSC245" s="56"/>
      <c r="JSD245" s="56"/>
      <c r="JSE245" s="56"/>
      <c r="JSF245" s="56"/>
      <c r="JSG245" s="56"/>
      <c r="JSH245" s="56"/>
      <c r="JSI245" s="56"/>
      <c r="JSJ245" s="56"/>
      <c r="JSK245" s="56"/>
      <c r="JSL245" s="56"/>
      <c r="JSM245" s="56"/>
      <c r="JSN245" s="56"/>
      <c r="JSO245" s="56"/>
      <c r="JSP245" s="56"/>
      <c r="JSQ245" s="56"/>
      <c r="JSR245" s="56"/>
      <c r="JSS245" s="56"/>
      <c r="JST245" s="56"/>
      <c r="JSU245" s="56"/>
      <c r="JSV245" s="56"/>
      <c r="JSW245" s="56"/>
      <c r="JSX245" s="56"/>
      <c r="JSY245" s="56"/>
      <c r="JSZ245" s="56"/>
      <c r="JTA245" s="56"/>
      <c r="JTB245" s="56"/>
      <c r="JTC245" s="56"/>
      <c r="JTD245" s="56"/>
      <c r="JTE245" s="56"/>
      <c r="JTF245" s="56"/>
      <c r="JTG245" s="56"/>
      <c r="JTH245" s="56"/>
      <c r="JTI245" s="56"/>
      <c r="JTJ245" s="56"/>
      <c r="JTK245" s="56"/>
      <c r="JTL245" s="56"/>
      <c r="JTM245" s="56"/>
      <c r="JTN245" s="56"/>
      <c r="JTO245" s="56"/>
      <c r="JTP245" s="56"/>
      <c r="JTQ245" s="56"/>
      <c r="JTR245" s="56"/>
      <c r="JTS245" s="56"/>
      <c r="JTT245" s="56"/>
      <c r="JTU245" s="56"/>
      <c r="JTV245" s="56"/>
      <c r="JTW245" s="56"/>
      <c r="JTX245" s="56"/>
      <c r="JTY245" s="56"/>
      <c r="JTZ245" s="56"/>
      <c r="JUA245" s="56"/>
      <c r="JUB245" s="56"/>
      <c r="JUC245" s="56"/>
      <c r="JUD245" s="56"/>
      <c r="JUE245" s="56"/>
      <c r="JUF245" s="56"/>
      <c r="JUG245" s="56"/>
      <c r="JUH245" s="56"/>
      <c r="JUI245" s="56"/>
      <c r="JUJ245" s="56"/>
      <c r="JUK245" s="56"/>
      <c r="JUL245" s="56"/>
      <c r="JUM245" s="56"/>
      <c r="JUN245" s="56"/>
      <c r="JUO245" s="56"/>
      <c r="JUP245" s="56"/>
      <c r="JUQ245" s="56"/>
      <c r="JUR245" s="56"/>
      <c r="JUS245" s="56"/>
      <c r="JUT245" s="56"/>
      <c r="JUU245" s="56"/>
      <c r="JUV245" s="56"/>
      <c r="JUW245" s="56"/>
      <c r="JUX245" s="56"/>
      <c r="JUY245" s="56"/>
      <c r="JUZ245" s="56"/>
      <c r="JVA245" s="56"/>
      <c r="JVB245" s="56"/>
      <c r="JVC245" s="56"/>
      <c r="JVD245" s="56"/>
      <c r="JVE245" s="56"/>
      <c r="JVF245" s="56"/>
      <c r="JVG245" s="56"/>
      <c r="JVH245" s="56"/>
      <c r="JVI245" s="56"/>
      <c r="JVJ245" s="56"/>
      <c r="JVK245" s="56"/>
      <c r="JVL245" s="56"/>
      <c r="JVM245" s="56"/>
      <c r="JVN245" s="56"/>
      <c r="JVO245" s="56"/>
      <c r="JVP245" s="56"/>
      <c r="JVQ245" s="56"/>
      <c r="JVR245" s="56"/>
      <c r="JVS245" s="56"/>
      <c r="JVT245" s="56"/>
      <c r="JVU245" s="56"/>
      <c r="JVV245" s="56"/>
      <c r="JVW245" s="56"/>
      <c r="JVX245" s="56"/>
      <c r="JVY245" s="56"/>
      <c r="JVZ245" s="56"/>
      <c r="JWA245" s="56"/>
      <c r="JWB245" s="56"/>
      <c r="JWC245" s="56"/>
      <c r="JWD245" s="56"/>
      <c r="JWE245" s="56"/>
      <c r="JWF245" s="56"/>
      <c r="JWG245" s="56"/>
      <c r="JWH245" s="56"/>
      <c r="JWI245" s="56"/>
      <c r="JWJ245" s="56"/>
      <c r="JWK245" s="56"/>
      <c r="JWL245" s="56"/>
      <c r="JWM245" s="56"/>
      <c r="JWN245" s="56"/>
      <c r="JWO245" s="56"/>
      <c r="JWP245" s="56"/>
      <c r="JWQ245" s="56"/>
      <c r="JWR245" s="56"/>
      <c r="JWS245" s="56"/>
      <c r="JWT245" s="56"/>
      <c r="JWU245" s="56"/>
      <c r="JWV245" s="56"/>
      <c r="JWW245" s="56"/>
      <c r="JWX245" s="56"/>
      <c r="JWY245" s="56"/>
      <c r="JWZ245" s="56"/>
      <c r="JXA245" s="56"/>
      <c r="JXB245" s="56"/>
      <c r="JXC245" s="56"/>
      <c r="JXD245" s="56"/>
      <c r="JXE245" s="56"/>
      <c r="JXF245" s="56"/>
      <c r="JXG245" s="56"/>
      <c r="JXH245" s="56"/>
      <c r="JXI245" s="56"/>
      <c r="JXJ245" s="56"/>
      <c r="JXK245" s="56"/>
      <c r="JXL245" s="56"/>
      <c r="JXM245" s="56"/>
      <c r="JXN245" s="56"/>
      <c r="JXO245" s="56"/>
      <c r="JXP245" s="56"/>
      <c r="JXQ245" s="56"/>
      <c r="JXR245" s="56"/>
      <c r="JXS245" s="56"/>
      <c r="JXT245" s="56"/>
      <c r="JXU245" s="56"/>
      <c r="JXV245" s="56"/>
      <c r="JXW245" s="56"/>
      <c r="JXX245" s="56"/>
      <c r="JXY245" s="56"/>
      <c r="JXZ245" s="56"/>
      <c r="JYA245" s="56"/>
      <c r="JYB245" s="56"/>
      <c r="JYC245" s="56"/>
      <c r="JYD245" s="56"/>
      <c r="JYE245" s="56"/>
      <c r="JYF245" s="56"/>
      <c r="JYG245" s="56"/>
      <c r="JYH245" s="56"/>
      <c r="JYI245" s="56"/>
      <c r="JYJ245" s="56"/>
      <c r="JYK245" s="56"/>
      <c r="JYL245" s="56"/>
      <c r="JYM245" s="56"/>
      <c r="JYN245" s="56"/>
      <c r="JYO245" s="56"/>
      <c r="JYP245" s="56"/>
      <c r="JYQ245" s="56"/>
      <c r="JYR245" s="56"/>
      <c r="JYS245" s="56"/>
      <c r="JYT245" s="56"/>
      <c r="JYU245" s="56"/>
      <c r="JYV245" s="56"/>
      <c r="JYW245" s="56"/>
      <c r="JYX245" s="56"/>
      <c r="JYY245" s="56"/>
      <c r="JYZ245" s="56"/>
      <c r="JZA245" s="56"/>
      <c r="JZB245" s="56"/>
      <c r="JZC245" s="56"/>
      <c r="JZD245" s="56"/>
      <c r="JZE245" s="56"/>
      <c r="JZF245" s="56"/>
      <c r="JZG245" s="56"/>
      <c r="JZH245" s="56"/>
      <c r="JZI245" s="56"/>
      <c r="JZJ245" s="56"/>
      <c r="JZK245" s="56"/>
      <c r="JZL245" s="56"/>
      <c r="JZM245" s="56"/>
      <c r="JZN245" s="56"/>
      <c r="JZO245" s="56"/>
      <c r="JZP245" s="56"/>
      <c r="JZQ245" s="56"/>
      <c r="JZR245" s="56"/>
      <c r="JZS245" s="56"/>
      <c r="JZT245" s="56"/>
      <c r="JZU245" s="56"/>
      <c r="JZV245" s="56"/>
      <c r="JZW245" s="56"/>
      <c r="JZX245" s="56"/>
      <c r="JZY245" s="56"/>
      <c r="JZZ245" s="56"/>
      <c r="KAA245" s="56"/>
      <c r="KAB245" s="56"/>
      <c r="KAC245" s="56"/>
      <c r="KAD245" s="56"/>
      <c r="KAE245" s="56"/>
      <c r="KAF245" s="56"/>
      <c r="KAG245" s="56"/>
      <c r="KAH245" s="56"/>
      <c r="KAI245" s="56"/>
      <c r="KAJ245" s="56"/>
      <c r="KAK245" s="56"/>
      <c r="KAL245" s="56"/>
      <c r="KAM245" s="56"/>
      <c r="KAN245" s="56"/>
      <c r="KAO245" s="56"/>
      <c r="KAP245" s="56"/>
      <c r="KAQ245" s="56"/>
      <c r="KAR245" s="56"/>
      <c r="KAS245" s="56"/>
      <c r="KAT245" s="56"/>
      <c r="KAU245" s="56"/>
      <c r="KAV245" s="56"/>
      <c r="KAW245" s="56"/>
      <c r="KAX245" s="56"/>
      <c r="KAY245" s="56"/>
      <c r="KAZ245" s="56"/>
      <c r="KBA245" s="56"/>
      <c r="KBB245" s="56"/>
      <c r="KBC245" s="56"/>
      <c r="KBD245" s="56"/>
      <c r="KBE245" s="56"/>
      <c r="KBF245" s="56"/>
      <c r="KBG245" s="56"/>
      <c r="KBH245" s="56"/>
      <c r="KBI245" s="56"/>
      <c r="KBJ245" s="56"/>
      <c r="KBK245" s="56"/>
      <c r="KBL245" s="56"/>
      <c r="KBM245" s="56"/>
      <c r="KBN245" s="56"/>
      <c r="KBO245" s="56"/>
      <c r="KBP245" s="56"/>
      <c r="KBQ245" s="56"/>
      <c r="KBR245" s="56"/>
      <c r="KBS245" s="56"/>
      <c r="KBT245" s="56"/>
      <c r="KBU245" s="56"/>
      <c r="KBV245" s="56"/>
      <c r="KBW245" s="56"/>
      <c r="KBX245" s="56"/>
      <c r="KBY245" s="56"/>
      <c r="KBZ245" s="56"/>
      <c r="KCA245" s="56"/>
      <c r="KCB245" s="56"/>
      <c r="KCC245" s="56"/>
      <c r="KCD245" s="56"/>
      <c r="KCE245" s="56"/>
      <c r="KCF245" s="56"/>
      <c r="KCG245" s="56"/>
      <c r="KCH245" s="56"/>
      <c r="KCI245" s="56"/>
      <c r="KCJ245" s="56"/>
      <c r="KCK245" s="56"/>
      <c r="KCL245" s="56"/>
      <c r="KCM245" s="56"/>
      <c r="KCN245" s="56"/>
      <c r="KCO245" s="56"/>
      <c r="KCP245" s="56"/>
      <c r="KCQ245" s="56"/>
      <c r="KCR245" s="56"/>
      <c r="KCS245" s="56"/>
      <c r="KCT245" s="56"/>
      <c r="KCU245" s="56"/>
      <c r="KCV245" s="56"/>
      <c r="KCW245" s="56"/>
      <c r="KCX245" s="56"/>
      <c r="KCY245" s="56"/>
      <c r="KCZ245" s="56"/>
      <c r="KDA245" s="56"/>
      <c r="KDB245" s="56"/>
      <c r="KDC245" s="56"/>
      <c r="KDD245" s="56"/>
      <c r="KDE245" s="56"/>
      <c r="KDF245" s="56"/>
      <c r="KDG245" s="56"/>
      <c r="KDH245" s="56"/>
      <c r="KDI245" s="56"/>
      <c r="KDJ245" s="56"/>
      <c r="KDK245" s="56"/>
      <c r="KDL245" s="56"/>
      <c r="KDM245" s="56"/>
      <c r="KDN245" s="56"/>
      <c r="KDO245" s="56"/>
      <c r="KDP245" s="56"/>
      <c r="KDQ245" s="56"/>
      <c r="KDR245" s="56"/>
      <c r="KDS245" s="56"/>
      <c r="KDT245" s="56"/>
      <c r="KDU245" s="56"/>
      <c r="KDV245" s="56"/>
      <c r="KDW245" s="56"/>
      <c r="KDX245" s="56"/>
      <c r="KDY245" s="56"/>
      <c r="KDZ245" s="56"/>
      <c r="KEA245" s="56"/>
      <c r="KEB245" s="56"/>
      <c r="KEC245" s="56"/>
      <c r="KED245" s="56"/>
      <c r="KEE245" s="56"/>
      <c r="KEF245" s="56"/>
      <c r="KEG245" s="56"/>
      <c r="KEH245" s="56"/>
      <c r="KEI245" s="56"/>
      <c r="KEJ245" s="56"/>
      <c r="KEK245" s="56"/>
      <c r="KEL245" s="56"/>
      <c r="KEM245" s="56"/>
      <c r="KEN245" s="56"/>
      <c r="KEO245" s="56"/>
      <c r="KEP245" s="56"/>
      <c r="KEQ245" s="56"/>
      <c r="KER245" s="56"/>
      <c r="KES245" s="56"/>
      <c r="KET245" s="56"/>
      <c r="KEU245" s="56"/>
      <c r="KEV245" s="56"/>
      <c r="KEW245" s="56"/>
      <c r="KEX245" s="56"/>
      <c r="KEY245" s="56"/>
      <c r="KEZ245" s="56"/>
      <c r="KFA245" s="56"/>
      <c r="KFB245" s="56"/>
      <c r="KFC245" s="56"/>
      <c r="KFD245" s="56"/>
      <c r="KFE245" s="56"/>
      <c r="KFF245" s="56"/>
      <c r="KFG245" s="56"/>
      <c r="KFH245" s="56"/>
      <c r="KFI245" s="56"/>
      <c r="KFJ245" s="56"/>
      <c r="KFK245" s="56"/>
      <c r="KFL245" s="56"/>
      <c r="KFM245" s="56"/>
      <c r="KFN245" s="56"/>
      <c r="KFO245" s="56"/>
      <c r="KFP245" s="56"/>
      <c r="KFQ245" s="56"/>
      <c r="KFR245" s="56"/>
      <c r="KFS245" s="56"/>
      <c r="KFT245" s="56"/>
      <c r="KFU245" s="56"/>
      <c r="KFV245" s="56"/>
      <c r="KFW245" s="56"/>
      <c r="KFX245" s="56"/>
      <c r="KFY245" s="56"/>
      <c r="KFZ245" s="56"/>
      <c r="KGA245" s="56"/>
      <c r="KGB245" s="56"/>
      <c r="KGC245" s="56"/>
      <c r="KGD245" s="56"/>
      <c r="KGE245" s="56"/>
      <c r="KGF245" s="56"/>
      <c r="KGG245" s="56"/>
      <c r="KGH245" s="56"/>
      <c r="KGI245" s="56"/>
      <c r="KGJ245" s="56"/>
      <c r="KGK245" s="56"/>
      <c r="KGL245" s="56"/>
      <c r="KGM245" s="56"/>
      <c r="KGN245" s="56"/>
      <c r="KGO245" s="56"/>
      <c r="KGP245" s="56"/>
      <c r="KGQ245" s="56"/>
      <c r="KGR245" s="56"/>
      <c r="KGS245" s="56"/>
      <c r="KGT245" s="56"/>
      <c r="KGU245" s="56"/>
      <c r="KGV245" s="56"/>
      <c r="KGW245" s="56"/>
      <c r="KGX245" s="56"/>
      <c r="KGY245" s="56"/>
      <c r="KGZ245" s="56"/>
      <c r="KHA245" s="56"/>
      <c r="KHB245" s="56"/>
      <c r="KHC245" s="56"/>
      <c r="KHD245" s="56"/>
      <c r="KHE245" s="56"/>
      <c r="KHF245" s="56"/>
      <c r="KHG245" s="56"/>
      <c r="KHH245" s="56"/>
      <c r="KHI245" s="56"/>
      <c r="KHJ245" s="56"/>
      <c r="KHK245" s="56"/>
      <c r="KHL245" s="56"/>
      <c r="KHM245" s="56"/>
      <c r="KHN245" s="56"/>
      <c r="KHO245" s="56"/>
      <c r="KHP245" s="56"/>
      <c r="KHQ245" s="56"/>
      <c r="KHR245" s="56"/>
      <c r="KHS245" s="56"/>
      <c r="KHT245" s="56"/>
      <c r="KHU245" s="56"/>
      <c r="KHV245" s="56"/>
      <c r="KHW245" s="56"/>
      <c r="KHX245" s="56"/>
      <c r="KHY245" s="56"/>
      <c r="KHZ245" s="56"/>
      <c r="KIA245" s="56"/>
      <c r="KIB245" s="56"/>
      <c r="KIC245" s="56"/>
      <c r="KID245" s="56"/>
      <c r="KIE245" s="56"/>
      <c r="KIF245" s="56"/>
      <c r="KIG245" s="56"/>
      <c r="KIH245" s="56"/>
      <c r="KII245" s="56"/>
      <c r="KIJ245" s="56"/>
      <c r="KIK245" s="56"/>
      <c r="KIL245" s="56"/>
      <c r="KIM245" s="56"/>
      <c r="KIN245" s="56"/>
      <c r="KIO245" s="56"/>
      <c r="KIP245" s="56"/>
      <c r="KIQ245" s="56"/>
      <c r="KIR245" s="56"/>
      <c r="KIS245" s="56"/>
      <c r="KIT245" s="56"/>
      <c r="KIU245" s="56"/>
      <c r="KIV245" s="56"/>
      <c r="KIW245" s="56"/>
      <c r="KIX245" s="56"/>
      <c r="KIY245" s="56"/>
      <c r="KIZ245" s="56"/>
      <c r="KJA245" s="56"/>
      <c r="KJB245" s="56"/>
      <c r="KJC245" s="56"/>
      <c r="KJD245" s="56"/>
      <c r="KJE245" s="56"/>
      <c r="KJF245" s="56"/>
      <c r="KJG245" s="56"/>
      <c r="KJH245" s="56"/>
      <c r="KJI245" s="56"/>
      <c r="KJJ245" s="56"/>
      <c r="KJK245" s="56"/>
      <c r="KJL245" s="56"/>
      <c r="KJM245" s="56"/>
      <c r="KJN245" s="56"/>
      <c r="KJO245" s="56"/>
      <c r="KJP245" s="56"/>
      <c r="KJQ245" s="56"/>
      <c r="KJR245" s="56"/>
      <c r="KJS245" s="56"/>
      <c r="KJT245" s="56"/>
      <c r="KJU245" s="56"/>
      <c r="KJV245" s="56"/>
      <c r="KJW245" s="56"/>
      <c r="KJX245" s="56"/>
      <c r="KJY245" s="56"/>
      <c r="KJZ245" s="56"/>
      <c r="KKA245" s="56"/>
      <c r="KKB245" s="56"/>
      <c r="KKC245" s="56"/>
      <c r="KKD245" s="56"/>
      <c r="KKE245" s="56"/>
      <c r="KKF245" s="56"/>
      <c r="KKG245" s="56"/>
      <c r="KKH245" s="56"/>
      <c r="KKI245" s="56"/>
      <c r="KKJ245" s="56"/>
      <c r="KKK245" s="56"/>
      <c r="KKL245" s="56"/>
      <c r="KKM245" s="56"/>
      <c r="KKN245" s="56"/>
      <c r="KKO245" s="56"/>
      <c r="KKP245" s="56"/>
      <c r="KKQ245" s="56"/>
      <c r="KKR245" s="56"/>
      <c r="KKS245" s="56"/>
      <c r="KKT245" s="56"/>
      <c r="KKU245" s="56"/>
      <c r="KKV245" s="56"/>
      <c r="KKW245" s="56"/>
      <c r="KKX245" s="56"/>
      <c r="KKY245" s="56"/>
      <c r="KKZ245" s="56"/>
      <c r="KLA245" s="56"/>
      <c r="KLB245" s="56"/>
      <c r="KLC245" s="56"/>
      <c r="KLD245" s="56"/>
      <c r="KLE245" s="56"/>
      <c r="KLF245" s="56"/>
      <c r="KLG245" s="56"/>
      <c r="KLH245" s="56"/>
      <c r="KLI245" s="56"/>
      <c r="KLJ245" s="56"/>
      <c r="KLK245" s="56"/>
      <c r="KLL245" s="56"/>
      <c r="KLM245" s="56"/>
      <c r="KLN245" s="56"/>
      <c r="KLO245" s="56"/>
      <c r="KLP245" s="56"/>
      <c r="KLQ245" s="56"/>
      <c r="KLR245" s="56"/>
      <c r="KLS245" s="56"/>
      <c r="KLT245" s="56"/>
      <c r="KLU245" s="56"/>
      <c r="KLV245" s="56"/>
      <c r="KLW245" s="56"/>
      <c r="KLX245" s="56"/>
      <c r="KLY245" s="56"/>
      <c r="KLZ245" s="56"/>
      <c r="KMA245" s="56"/>
      <c r="KMB245" s="56"/>
      <c r="KMC245" s="56"/>
      <c r="KMD245" s="56"/>
      <c r="KME245" s="56"/>
      <c r="KMF245" s="56"/>
      <c r="KMG245" s="56"/>
      <c r="KMH245" s="56"/>
      <c r="KMI245" s="56"/>
      <c r="KMJ245" s="56"/>
      <c r="KMK245" s="56"/>
      <c r="KML245" s="56"/>
      <c r="KMM245" s="56"/>
      <c r="KMN245" s="56"/>
      <c r="KMO245" s="56"/>
      <c r="KMP245" s="56"/>
      <c r="KMQ245" s="56"/>
      <c r="KMR245" s="56"/>
      <c r="KMS245" s="56"/>
      <c r="KMT245" s="56"/>
      <c r="KMU245" s="56"/>
      <c r="KMV245" s="56"/>
      <c r="KMW245" s="56"/>
      <c r="KMX245" s="56"/>
      <c r="KMY245" s="56"/>
      <c r="KMZ245" s="56"/>
      <c r="KNA245" s="56"/>
      <c r="KNB245" s="56"/>
      <c r="KNC245" s="56"/>
      <c r="KND245" s="56"/>
      <c r="KNE245" s="56"/>
      <c r="KNF245" s="56"/>
      <c r="KNG245" s="56"/>
      <c r="KNH245" s="56"/>
      <c r="KNI245" s="56"/>
      <c r="KNJ245" s="56"/>
      <c r="KNK245" s="56"/>
      <c r="KNL245" s="56"/>
      <c r="KNM245" s="56"/>
      <c r="KNN245" s="56"/>
      <c r="KNO245" s="56"/>
      <c r="KNP245" s="56"/>
      <c r="KNQ245" s="56"/>
      <c r="KNR245" s="56"/>
      <c r="KNS245" s="56"/>
      <c r="KNT245" s="56"/>
      <c r="KNU245" s="56"/>
      <c r="KNV245" s="56"/>
      <c r="KNW245" s="56"/>
      <c r="KNX245" s="56"/>
      <c r="KNY245" s="56"/>
      <c r="KNZ245" s="56"/>
      <c r="KOA245" s="56"/>
      <c r="KOB245" s="56"/>
      <c r="KOC245" s="56"/>
      <c r="KOD245" s="56"/>
      <c r="KOE245" s="56"/>
      <c r="KOF245" s="56"/>
      <c r="KOG245" s="56"/>
      <c r="KOH245" s="56"/>
      <c r="KOI245" s="56"/>
      <c r="KOJ245" s="56"/>
      <c r="KOK245" s="56"/>
      <c r="KOL245" s="56"/>
      <c r="KOM245" s="56"/>
      <c r="KON245" s="56"/>
      <c r="KOO245" s="56"/>
      <c r="KOP245" s="56"/>
      <c r="KOQ245" s="56"/>
      <c r="KOR245" s="56"/>
      <c r="KOS245" s="56"/>
      <c r="KOT245" s="56"/>
      <c r="KOU245" s="56"/>
      <c r="KOV245" s="56"/>
      <c r="KOW245" s="56"/>
      <c r="KOX245" s="56"/>
      <c r="KOY245" s="56"/>
      <c r="KOZ245" s="56"/>
      <c r="KPA245" s="56"/>
      <c r="KPB245" s="56"/>
      <c r="KPC245" s="56"/>
      <c r="KPD245" s="56"/>
      <c r="KPE245" s="56"/>
      <c r="KPF245" s="56"/>
      <c r="KPG245" s="56"/>
      <c r="KPH245" s="56"/>
      <c r="KPI245" s="56"/>
      <c r="KPJ245" s="56"/>
      <c r="KPK245" s="56"/>
      <c r="KPL245" s="56"/>
      <c r="KPM245" s="56"/>
      <c r="KPN245" s="56"/>
      <c r="KPO245" s="56"/>
      <c r="KPP245" s="56"/>
      <c r="KPQ245" s="56"/>
      <c r="KPR245" s="56"/>
      <c r="KPS245" s="56"/>
      <c r="KPT245" s="56"/>
      <c r="KPU245" s="56"/>
      <c r="KPV245" s="56"/>
      <c r="KPW245" s="56"/>
      <c r="KPX245" s="56"/>
      <c r="KPY245" s="56"/>
      <c r="KPZ245" s="56"/>
      <c r="KQA245" s="56"/>
      <c r="KQB245" s="56"/>
      <c r="KQC245" s="56"/>
      <c r="KQD245" s="56"/>
      <c r="KQE245" s="56"/>
      <c r="KQF245" s="56"/>
      <c r="KQG245" s="56"/>
      <c r="KQH245" s="56"/>
      <c r="KQI245" s="56"/>
      <c r="KQJ245" s="56"/>
      <c r="KQK245" s="56"/>
      <c r="KQL245" s="56"/>
      <c r="KQM245" s="56"/>
      <c r="KQN245" s="56"/>
      <c r="KQO245" s="56"/>
      <c r="KQP245" s="56"/>
      <c r="KQQ245" s="56"/>
      <c r="KQR245" s="56"/>
      <c r="KQS245" s="56"/>
      <c r="KQT245" s="56"/>
      <c r="KQU245" s="56"/>
      <c r="KQV245" s="56"/>
      <c r="KQW245" s="56"/>
      <c r="KQX245" s="56"/>
      <c r="KQY245" s="56"/>
      <c r="KQZ245" s="56"/>
      <c r="KRA245" s="56"/>
      <c r="KRB245" s="56"/>
      <c r="KRC245" s="56"/>
      <c r="KRD245" s="56"/>
      <c r="KRE245" s="56"/>
      <c r="KRF245" s="56"/>
      <c r="KRG245" s="56"/>
      <c r="KRH245" s="56"/>
      <c r="KRI245" s="56"/>
      <c r="KRJ245" s="56"/>
      <c r="KRK245" s="56"/>
      <c r="KRL245" s="56"/>
      <c r="KRM245" s="56"/>
      <c r="KRN245" s="56"/>
      <c r="KRO245" s="56"/>
      <c r="KRP245" s="56"/>
      <c r="KRQ245" s="56"/>
      <c r="KRR245" s="56"/>
      <c r="KRS245" s="56"/>
      <c r="KRT245" s="56"/>
      <c r="KRU245" s="56"/>
      <c r="KRV245" s="56"/>
      <c r="KRW245" s="56"/>
      <c r="KRX245" s="56"/>
      <c r="KRY245" s="56"/>
      <c r="KRZ245" s="56"/>
      <c r="KSA245" s="56"/>
      <c r="KSB245" s="56"/>
      <c r="KSC245" s="56"/>
      <c r="KSD245" s="56"/>
      <c r="KSE245" s="56"/>
      <c r="KSF245" s="56"/>
      <c r="KSG245" s="56"/>
      <c r="KSH245" s="56"/>
      <c r="KSI245" s="56"/>
      <c r="KSJ245" s="56"/>
      <c r="KSK245" s="56"/>
      <c r="KSL245" s="56"/>
      <c r="KSM245" s="56"/>
      <c r="KSN245" s="56"/>
      <c r="KSO245" s="56"/>
      <c r="KSP245" s="56"/>
      <c r="KSQ245" s="56"/>
      <c r="KSR245" s="56"/>
      <c r="KSS245" s="56"/>
      <c r="KST245" s="56"/>
      <c r="KSU245" s="56"/>
      <c r="KSV245" s="56"/>
      <c r="KSW245" s="56"/>
      <c r="KSX245" s="56"/>
      <c r="KSY245" s="56"/>
      <c r="KSZ245" s="56"/>
      <c r="KTA245" s="56"/>
      <c r="KTB245" s="56"/>
      <c r="KTC245" s="56"/>
      <c r="KTD245" s="56"/>
      <c r="KTE245" s="56"/>
      <c r="KTF245" s="56"/>
      <c r="KTG245" s="56"/>
      <c r="KTH245" s="56"/>
      <c r="KTI245" s="56"/>
      <c r="KTJ245" s="56"/>
      <c r="KTK245" s="56"/>
      <c r="KTL245" s="56"/>
      <c r="KTM245" s="56"/>
      <c r="KTN245" s="56"/>
      <c r="KTO245" s="56"/>
      <c r="KTP245" s="56"/>
      <c r="KTQ245" s="56"/>
      <c r="KTR245" s="56"/>
      <c r="KTS245" s="56"/>
      <c r="KTT245" s="56"/>
      <c r="KTU245" s="56"/>
      <c r="KTV245" s="56"/>
      <c r="KTW245" s="56"/>
      <c r="KTX245" s="56"/>
      <c r="KTY245" s="56"/>
      <c r="KTZ245" s="56"/>
      <c r="KUA245" s="56"/>
      <c r="KUB245" s="56"/>
      <c r="KUC245" s="56"/>
      <c r="KUD245" s="56"/>
      <c r="KUE245" s="56"/>
      <c r="KUF245" s="56"/>
      <c r="KUG245" s="56"/>
      <c r="KUH245" s="56"/>
      <c r="KUI245" s="56"/>
      <c r="KUJ245" s="56"/>
      <c r="KUK245" s="56"/>
      <c r="KUL245" s="56"/>
      <c r="KUM245" s="56"/>
      <c r="KUN245" s="56"/>
      <c r="KUO245" s="56"/>
      <c r="KUP245" s="56"/>
      <c r="KUQ245" s="56"/>
      <c r="KUR245" s="56"/>
      <c r="KUS245" s="56"/>
      <c r="KUT245" s="56"/>
      <c r="KUU245" s="56"/>
      <c r="KUV245" s="56"/>
      <c r="KUW245" s="56"/>
      <c r="KUX245" s="56"/>
      <c r="KUY245" s="56"/>
      <c r="KUZ245" s="56"/>
      <c r="KVA245" s="56"/>
      <c r="KVB245" s="56"/>
      <c r="KVC245" s="56"/>
      <c r="KVD245" s="56"/>
      <c r="KVE245" s="56"/>
      <c r="KVF245" s="56"/>
      <c r="KVG245" s="56"/>
      <c r="KVH245" s="56"/>
      <c r="KVI245" s="56"/>
      <c r="KVJ245" s="56"/>
      <c r="KVK245" s="56"/>
      <c r="KVL245" s="56"/>
      <c r="KVM245" s="56"/>
      <c r="KVN245" s="56"/>
      <c r="KVO245" s="56"/>
      <c r="KVP245" s="56"/>
      <c r="KVQ245" s="56"/>
      <c r="KVR245" s="56"/>
      <c r="KVS245" s="56"/>
      <c r="KVT245" s="56"/>
      <c r="KVU245" s="56"/>
      <c r="KVV245" s="56"/>
      <c r="KVW245" s="56"/>
      <c r="KVX245" s="56"/>
      <c r="KVY245" s="56"/>
      <c r="KVZ245" s="56"/>
      <c r="KWA245" s="56"/>
      <c r="KWB245" s="56"/>
      <c r="KWC245" s="56"/>
      <c r="KWD245" s="56"/>
      <c r="KWE245" s="56"/>
      <c r="KWF245" s="56"/>
      <c r="KWG245" s="56"/>
      <c r="KWH245" s="56"/>
      <c r="KWI245" s="56"/>
      <c r="KWJ245" s="56"/>
      <c r="KWK245" s="56"/>
      <c r="KWL245" s="56"/>
      <c r="KWM245" s="56"/>
      <c r="KWN245" s="56"/>
      <c r="KWO245" s="56"/>
      <c r="KWP245" s="56"/>
      <c r="KWQ245" s="56"/>
      <c r="KWR245" s="56"/>
      <c r="KWS245" s="56"/>
      <c r="KWT245" s="56"/>
      <c r="KWU245" s="56"/>
      <c r="KWV245" s="56"/>
      <c r="KWW245" s="56"/>
      <c r="KWX245" s="56"/>
      <c r="KWY245" s="56"/>
      <c r="KWZ245" s="56"/>
      <c r="KXA245" s="56"/>
      <c r="KXB245" s="56"/>
      <c r="KXC245" s="56"/>
      <c r="KXD245" s="56"/>
      <c r="KXE245" s="56"/>
      <c r="KXF245" s="56"/>
      <c r="KXG245" s="56"/>
      <c r="KXH245" s="56"/>
      <c r="KXI245" s="56"/>
      <c r="KXJ245" s="56"/>
      <c r="KXK245" s="56"/>
      <c r="KXL245" s="56"/>
      <c r="KXM245" s="56"/>
      <c r="KXN245" s="56"/>
      <c r="KXO245" s="56"/>
      <c r="KXP245" s="56"/>
      <c r="KXQ245" s="56"/>
      <c r="KXR245" s="56"/>
      <c r="KXS245" s="56"/>
      <c r="KXT245" s="56"/>
      <c r="KXU245" s="56"/>
      <c r="KXV245" s="56"/>
      <c r="KXW245" s="56"/>
      <c r="KXX245" s="56"/>
      <c r="KXY245" s="56"/>
      <c r="KXZ245" s="56"/>
      <c r="KYA245" s="56"/>
      <c r="KYB245" s="56"/>
      <c r="KYC245" s="56"/>
      <c r="KYD245" s="56"/>
      <c r="KYE245" s="56"/>
      <c r="KYF245" s="56"/>
      <c r="KYG245" s="56"/>
      <c r="KYH245" s="56"/>
      <c r="KYI245" s="56"/>
      <c r="KYJ245" s="56"/>
      <c r="KYK245" s="56"/>
      <c r="KYL245" s="56"/>
      <c r="KYM245" s="56"/>
      <c r="KYN245" s="56"/>
      <c r="KYO245" s="56"/>
      <c r="KYP245" s="56"/>
      <c r="KYQ245" s="56"/>
      <c r="KYR245" s="56"/>
      <c r="KYS245" s="56"/>
      <c r="KYT245" s="56"/>
      <c r="KYU245" s="56"/>
      <c r="KYV245" s="56"/>
      <c r="KYW245" s="56"/>
      <c r="KYX245" s="56"/>
      <c r="KYY245" s="56"/>
      <c r="KYZ245" s="56"/>
      <c r="KZA245" s="56"/>
      <c r="KZB245" s="56"/>
      <c r="KZC245" s="56"/>
      <c r="KZD245" s="56"/>
      <c r="KZE245" s="56"/>
      <c r="KZF245" s="56"/>
      <c r="KZG245" s="56"/>
      <c r="KZH245" s="56"/>
      <c r="KZI245" s="56"/>
      <c r="KZJ245" s="56"/>
      <c r="KZK245" s="56"/>
      <c r="KZL245" s="56"/>
      <c r="KZM245" s="56"/>
      <c r="KZN245" s="56"/>
      <c r="KZO245" s="56"/>
      <c r="KZP245" s="56"/>
      <c r="KZQ245" s="56"/>
      <c r="KZR245" s="56"/>
      <c r="KZS245" s="56"/>
      <c r="KZT245" s="56"/>
      <c r="KZU245" s="56"/>
      <c r="KZV245" s="56"/>
      <c r="KZW245" s="56"/>
      <c r="KZX245" s="56"/>
      <c r="KZY245" s="56"/>
      <c r="KZZ245" s="56"/>
      <c r="LAA245" s="56"/>
      <c r="LAB245" s="56"/>
      <c r="LAC245" s="56"/>
      <c r="LAD245" s="56"/>
      <c r="LAE245" s="56"/>
      <c r="LAF245" s="56"/>
      <c r="LAG245" s="56"/>
      <c r="LAH245" s="56"/>
      <c r="LAI245" s="56"/>
      <c r="LAJ245" s="56"/>
      <c r="LAK245" s="56"/>
      <c r="LAL245" s="56"/>
      <c r="LAM245" s="56"/>
      <c r="LAN245" s="56"/>
      <c r="LAO245" s="56"/>
      <c r="LAP245" s="56"/>
      <c r="LAQ245" s="56"/>
      <c r="LAR245" s="56"/>
      <c r="LAS245" s="56"/>
      <c r="LAT245" s="56"/>
      <c r="LAU245" s="56"/>
      <c r="LAV245" s="56"/>
      <c r="LAW245" s="56"/>
      <c r="LAX245" s="56"/>
      <c r="LAY245" s="56"/>
      <c r="LAZ245" s="56"/>
      <c r="LBA245" s="56"/>
      <c r="LBB245" s="56"/>
      <c r="LBC245" s="56"/>
      <c r="LBD245" s="56"/>
      <c r="LBE245" s="56"/>
      <c r="LBF245" s="56"/>
      <c r="LBG245" s="56"/>
      <c r="LBH245" s="56"/>
      <c r="LBI245" s="56"/>
      <c r="LBJ245" s="56"/>
      <c r="LBK245" s="56"/>
      <c r="LBL245" s="56"/>
      <c r="LBM245" s="56"/>
      <c r="LBN245" s="56"/>
      <c r="LBO245" s="56"/>
      <c r="LBP245" s="56"/>
      <c r="LBQ245" s="56"/>
      <c r="LBR245" s="56"/>
      <c r="LBS245" s="56"/>
      <c r="LBT245" s="56"/>
      <c r="LBU245" s="56"/>
      <c r="LBV245" s="56"/>
      <c r="LBW245" s="56"/>
      <c r="LBX245" s="56"/>
      <c r="LBY245" s="56"/>
      <c r="LBZ245" s="56"/>
      <c r="LCA245" s="56"/>
      <c r="LCB245" s="56"/>
      <c r="LCC245" s="56"/>
      <c r="LCD245" s="56"/>
      <c r="LCE245" s="56"/>
      <c r="LCF245" s="56"/>
      <c r="LCG245" s="56"/>
      <c r="LCH245" s="56"/>
      <c r="LCI245" s="56"/>
      <c r="LCJ245" s="56"/>
      <c r="LCK245" s="56"/>
      <c r="LCL245" s="56"/>
      <c r="LCM245" s="56"/>
      <c r="LCN245" s="56"/>
      <c r="LCO245" s="56"/>
      <c r="LCP245" s="56"/>
      <c r="LCQ245" s="56"/>
      <c r="LCR245" s="56"/>
      <c r="LCS245" s="56"/>
      <c r="LCT245" s="56"/>
      <c r="LCU245" s="56"/>
      <c r="LCV245" s="56"/>
      <c r="LCW245" s="56"/>
      <c r="LCX245" s="56"/>
      <c r="LCY245" s="56"/>
      <c r="LCZ245" s="56"/>
      <c r="LDA245" s="56"/>
      <c r="LDB245" s="56"/>
      <c r="LDC245" s="56"/>
      <c r="LDD245" s="56"/>
      <c r="LDE245" s="56"/>
      <c r="LDF245" s="56"/>
      <c r="LDG245" s="56"/>
      <c r="LDH245" s="56"/>
      <c r="LDI245" s="56"/>
      <c r="LDJ245" s="56"/>
      <c r="LDK245" s="56"/>
      <c r="LDL245" s="56"/>
      <c r="LDM245" s="56"/>
      <c r="LDN245" s="56"/>
      <c r="LDO245" s="56"/>
      <c r="LDP245" s="56"/>
      <c r="LDQ245" s="56"/>
      <c r="LDR245" s="56"/>
      <c r="LDS245" s="56"/>
      <c r="LDT245" s="56"/>
      <c r="LDU245" s="56"/>
      <c r="LDV245" s="56"/>
      <c r="LDW245" s="56"/>
      <c r="LDX245" s="56"/>
      <c r="LDY245" s="56"/>
      <c r="LDZ245" s="56"/>
      <c r="LEA245" s="56"/>
      <c r="LEB245" s="56"/>
      <c r="LEC245" s="56"/>
      <c r="LED245" s="56"/>
      <c r="LEE245" s="56"/>
      <c r="LEF245" s="56"/>
      <c r="LEG245" s="56"/>
      <c r="LEH245" s="56"/>
      <c r="LEI245" s="56"/>
      <c r="LEJ245" s="56"/>
      <c r="LEK245" s="56"/>
      <c r="LEL245" s="56"/>
      <c r="LEM245" s="56"/>
      <c r="LEN245" s="56"/>
      <c r="LEO245" s="56"/>
      <c r="LEP245" s="56"/>
      <c r="LEQ245" s="56"/>
      <c r="LER245" s="56"/>
      <c r="LES245" s="56"/>
      <c r="LET245" s="56"/>
      <c r="LEU245" s="56"/>
      <c r="LEV245" s="56"/>
      <c r="LEW245" s="56"/>
      <c r="LEX245" s="56"/>
      <c r="LEY245" s="56"/>
      <c r="LEZ245" s="56"/>
      <c r="LFA245" s="56"/>
      <c r="LFB245" s="56"/>
      <c r="LFC245" s="56"/>
      <c r="LFD245" s="56"/>
      <c r="LFE245" s="56"/>
      <c r="LFF245" s="56"/>
      <c r="LFG245" s="56"/>
      <c r="LFH245" s="56"/>
      <c r="LFI245" s="56"/>
      <c r="LFJ245" s="56"/>
      <c r="LFK245" s="56"/>
      <c r="LFL245" s="56"/>
      <c r="LFM245" s="56"/>
      <c r="LFN245" s="56"/>
      <c r="LFO245" s="56"/>
      <c r="LFP245" s="56"/>
      <c r="LFQ245" s="56"/>
      <c r="LFR245" s="56"/>
      <c r="LFS245" s="56"/>
      <c r="LFT245" s="56"/>
      <c r="LFU245" s="56"/>
      <c r="LFV245" s="56"/>
      <c r="LFW245" s="56"/>
      <c r="LFX245" s="56"/>
      <c r="LFY245" s="56"/>
      <c r="LFZ245" s="56"/>
      <c r="LGA245" s="56"/>
      <c r="LGB245" s="56"/>
      <c r="LGC245" s="56"/>
      <c r="LGD245" s="56"/>
      <c r="LGE245" s="56"/>
      <c r="LGF245" s="56"/>
      <c r="LGG245" s="56"/>
      <c r="LGH245" s="56"/>
      <c r="LGI245" s="56"/>
      <c r="LGJ245" s="56"/>
      <c r="LGK245" s="56"/>
      <c r="LGL245" s="56"/>
      <c r="LGM245" s="56"/>
      <c r="LGN245" s="56"/>
      <c r="LGO245" s="56"/>
      <c r="LGP245" s="56"/>
      <c r="LGQ245" s="56"/>
      <c r="LGR245" s="56"/>
      <c r="LGS245" s="56"/>
      <c r="LGT245" s="56"/>
      <c r="LGU245" s="56"/>
      <c r="LGV245" s="56"/>
      <c r="LGW245" s="56"/>
      <c r="LGX245" s="56"/>
      <c r="LGY245" s="56"/>
      <c r="LGZ245" s="56"/>
      <c r="LHA245" s="56"/>
      <c r="LHB245" s="56"/>
      <c r="LHC245" s="56"/>
      <c r="LHD245" s="56"/>
      <c r="LHE245" s="56"/>
      <c r="LHF245" s="56"/>
      <c r="LHG245" s="56"/>
      <c r="LHH245" s="56"/>
      <c r="LHI245" s="56"/>
      <c r="LHJ245" s="56"/>
      <c r="LHK245" s="56"/>
      <c r="LHL245" s="56"/>
      <c r="LHM245" s="56"/>
      <c r="LHN245" s="56"/>
      <c r="LHO245" s="56"/>
      <c r="LHP245" s="56"/>
      <c r="LHQ245" s="56"/>
      <c r="LHR245" s="56"/>
      <c r="LHS245" s="56"/>
      <c r="LHT245" s="56"/>
      <c r="LHU245" s="56"/>
      <c r="LHV245" s="56"/>
      <c r="LHW245" s="56"/>
      <c r="LHX245" s="56"/>
      <c r="LHY245" s="56"/>
      <c r="LHZ245" s="56"/>
      <c r="LIA245" s="56"/>
      <c r="LIB245" s="56"/>
      <c r="LIC245" s="56"/>
      <c r="LID245" s="56"/>
      <c r="LIE245" s="56"/>
      <c r="LIF245" s="56"/>
      <c r="LIG245" s="56"/>
      <c r="LIH245" s="56"/>
      <c r="LII245" s="56"/>
      <c r="LIJ245" s="56"/>
      <c r="LIK245" s="56"/>
      <c r="LIL245" s="56"/>
      <c r="LIM245" s="56"/>
      <c r="LIN245" s="56"/>
      <c r="LIO245" s="56"/>
      <c r="LIP245" s="56"/>
      <c r="LIQ245" s="56"/>
      <c r="LIR245" s="56"/>
      <c r="LIS245" s="56"/>
      <c r="LIT245" s="56"/>
      <c r="LIU245" s="56"/>
      <c r="LIV245" s="56"/>
      <c r="LIW245" s="56"/>
      <c r="LIX245" s="56"/>
      <c r="LIY245" s="56"/>
      <c r="LIZ245" s="56"/>
      <c r="LJA245" s="56"/>
      <c r="LJB245" s="56"/>
      <c r="LJC245" s="56"/>
      <c r="LJD245" s="56"/>
      <c r="LJE245" s="56"/>
      <c r="LJF245" s="56"/>
      <c r="LJG245" s="56"/>
      <c r="LJH245" s="56"/>
      <c r="LJI245" s="56"/>
      <c r="LJJ245" s="56"/>
      <c r="LJK245" s="56"/>
      <c r="LJL245" s="56"/>
      <c r="LJM245" s="56"/>
      <c r="LJN245" s="56"/>
      <c r="LJO245" s="56"/>
      <c r="LJP245" s="56"/>
      <c r="LJQ245" s="56"/>
      <c r="LJR245" s="56"/>
      <c r="LJS245" s="56"/>
      <c r="LJT245" s="56"/>
      <c r="LJU245" s="56"/>
      <c r="LJV245" s="56"/>
      <c r="LJW245" s="56"/>
      <c r="LJX245" s="56"/>
      <c r="LJY245" s="56"/>
      <c r="LJZ245" s="56"/>
      <c r="LKA245" s="56"/>
      <c r="LKB245" s="56"/>
      <c r="LKC245" s="56"/>
      <c r="LKD245" s="56"/>
      <c r="LKE245" s="56"/>
      <c r="LKF245" s="56"/>
      <c r="LKG245" s="56"/>
      <c r="LKH245" s="56"/>
      <c r="LKI245" s="56"/>
      <c r="LKJ245" s="56"/>
      <c r="LKK245" s="56"/>
      <c r="LKL245" s="56"/>
      <c r="LKM245" s="56"/>
      <c r="LKN245" s="56"/>
      <c r="LKO245" s="56"/>
      <c r="LKP245" s="56"/>
      <c r="LKQ245" s="56"/>
      <c r="LKR245" s="56"/>
      <c r="LKS245" s="56"/>
      <c r="LKT245" s="56"/>
      <c r="LKU245" s="56"/>
      <c r="LKV245" s="56"/>
      <c r="LKW245" s="56"/>
      <c r="LKX245" s="56"/>
      <c r="LKY245" s="56"/>
      <c r="LKZ245" s="56"/>
      <c r="LLA245" s="56"/>
      <c r="LLB245" s="56"/>
      <c r="LLC245" s="56"/>
      <c r="LLD245" s="56"/>
      <c r="LLE245" s="56"/>
      <c r="LLF245" s="56"/>
      <c r="LLG245" s="56"/>
      <c r="LLH245" s="56"/>
      <c r="LLI245" s="56"/>
      <c r="LLJ245" s="56"/>
      <c r="LLK245" s="56"/>
      <c r="LLL245" s="56"/>
      <c r="LLM245" s="56"/>
      <c r="LLN245" s="56"/>
      <c r="LLO245" s="56"/>
      <c r="LLP245" s="56"/>
      <c r="LLQ245" s="56"/>
      <c r="LLR245" s="56"/>
      <c r="LLS245" s="56"/>
      <c r="LLT245" s="56"/>
      <c r="LLU245" s="56"/>
      <c r="LLV245" s="56"/>
      <c r="LLW245" s="56"/>
      <c r="LLX245" s="56"/>
      <c r="LLY245" s="56"/>
      <c r="LLZ245" s="56"/>
      <c r="LMA245" s="56"/>
      <c r="LMB245" s="56"/>
      <c r="LMC245" s="56"/>
      <c r="LMD245" s="56"/>
      <c r="LME245" s="56"/>
      <c r="LMF245" s="56"/>
      <c r="LMG245" s="56"/>
      <c r="LMH245" s="56"/>
      <c r="LMI245" s="56"/>
      <c r="LMJ245" s="56"/>
      <c r="LMK245" s="56"/>
      <c r="LML245" s="56"/>
      <c r="LMM245" s="56"/>
      <c r="LMN245" s="56"/>
      <c r="LMO245" s="56"/>
      <c r="LMP245" s="56"/>
      <c r="LMQ245" s="56"/>
      <c r="LMR245" s="56"/>
      <c r="LMS245" s="56"/>
      <c r="LMT245" s="56"/>
      <c r="LMU245" s="56"/>
      <c r="LMV245" s="56"/>
      <c r="LMW245" s="56"/>
      <c r="LMX245" s="56"/>
      <c r="LMY245" s="56"/>
      <c r="LMZ245" s="56"/>
      <c r="LNA245" s="56"/>
      <c r="LNB245" s="56"/>
      <c r="LNC245" s="56"/>
      <c r="LND245" s="56"/>
      <c r="LNE245" s="56"/>
      <c r="LNF245" s="56"/>
      <c r="LNG245" s="56"/>
      <c r="LNH245" s="56"/>
      <c r="LNI245" s="56"/>
      <c r="LNJ245" s="56"/>
      <c r="LNK245" s="56"/>
      <c r="LNL245" s="56"/>
      <c r="LNM245" s="56"/>
      <c r="LNN245" s="56"/>
      <c r="LNO245" s="56"/>
      <c r="LNP245" s="56"/>
      <c r="LNQ245" s="56"/>
      <c r="LNR245" s="56"/>
      <c r="LNS245" s="56"/>
      <c r="LNT245" s="56"/>
      <c r="LNU245" s="56"/>
      <c r="LNV245" s="56"/>
      <c r="LNW245" s="56"/>
      <c r="LNX245" s="56"/>
      <c r="LNY245" s="56"/>
      <c r="LNZ245" s="56"/>
      <c r="LOA245" s="56"/>
      <c r="LOB245" s="56"/>
      <c r="LOC245" s="56"/>
      <c r="LOD245" s="56"/>
      <c r="LOE245" s="56"/>
      <c r="LOF245" s="56"/>
      <c r="LOG245" s="56"/>
      <c r="LOH245" s="56"/>
      <c r="LOI245" s="56"/>
      <c r="LOJ245" s="56"/>
      <c r="LOK245" s="56"/>
      <c r="LOL245" s="56"/>
      <c r="LOM245" s="56"/>
      <c r="LON245" s="56"/>
      <c r="LOO245" s="56"/>
      <c r="LOP245" s="56"/>
      <c r="LOQ245" s="56"/>
      <c r="LOR245" s="56"/>
      <c r="LOS245" s="56"/>
      <c r="LOT245" s="56"/>
      <c r="LOU245" s="56"/>
      <c r="LOV245" s="56"/>
      <c r="LOW245" s="56"/>
      <c r="LOX245" s="56"/>
      <c r="LOY245" s="56"/>
      <c r="LOZ245" s="56"/>
      <c r="LPA245" s="56"/>
      <c r="LPB245" s="56"/>
      <c r="LPC245" s="56"/>
      <c r="LPD245" s="56"/>
      <c r="LPE245" s="56"/>
      <c r="LPF245" s="56"/>
      <c r="LPG245" s="56"/>
      <c r="LPH245" s="56"/>
      <c r="LPI245" s="56"/>
      <c r="LPJ245" s="56"/>
      <c r="LPK245" s="56"/>
      <c r="LPL245" s="56"/>
      <c r="LPM245" s="56"/>
      <c r="LPN245" s="56"/>
      <c r="LPO245" s="56"/>
      <c r="LPP245" s="56"/>
      <c r="LPQ245" s="56"/>
      <c r="LPR245" s="56"/>
      <c r="LPS245" s="56"/>
      <c r="LPT245" s="56"/>
      <c r="LPU245" s="56"/>
      <c r="LPV245" s="56"/>
      <c r="LPW245" s="56"/>
      <c r="LPX245" s="56"/>
      <c r="LPY245" s="56"/>
      <c r="LPZ245" s="56"/>
      <c r="LQA245" s="56"/>
      <c r="LQB245" s="56"/>
      <c r="LQC245" s="56"/>
      <c r="LQD245" s="56"/>
      <c r="LQE245" s="56"/>
      <c r="LQF245" s="56"/>
      <c r="LQG245" s="56"/>
      <c r="LQH245" s="56"/>
      <c r="LQI245" s="56"/>
      <c r="LQJ245" s="56"/>
      <c r="LQK245" s="56"/>
      <c r="LQL245" s="56"/>
      <c r="LQM245" s="56"/>
      <c r="LQN245" s="56"/>
      <c r="LQO245" s="56"/>
      <c r="LQP245" s="56"/>
      <c r="LQQ245" s="56"/>
      <c r="LQR245" s="56"/>
      <c r="LQS245" s="56"/>
      <c r="LQT245" s="56"/>
      <c r="LQU245" s="56"/>
      <c r="LQV245" s="56"/>
      <c r="LQW245" s="56"/>
      <c r="LQX245" s="56"/>
      <c r="LQY245" s="56"/>
      <c r="LQZ245" s="56"/>
      <c r="LRA245" s="56"/>
      <c r="LRB245" s="56"/>
      <c r="LRC245" s="56"/>
      <c r="LRD245" s="56"/>
      <c r="LRE245" s="56"/>
      <c r="LRF245" s="56"/>
      <c r="LRG245" s="56"/>
      <c r="LRH245" s="56"/>
      <c r="LRI245" s="56"/>
      <c r="LRJ245" s="56"/>
      <c r="LRK245" s="56"/>
      <c r="LRL245" s="56"/>
      <c r="LRM245" s="56"/>
      <c r="LRN245" s="56"/>
      <c r="LRO245" s="56"/>
      <c r="LRP245" s="56"/>
      <c r="LRQ245" s="56"/>
      <c r="LRR245" s="56"/>
      <c r="LRS245" s="56"/>
      <c r="LRT245" s="56"/>
      <c r="LRU245" s="56"/>
      <c r="LRV245" s="56"/>
      <c r="LRW245" s="56"/>
      <c r="LRX245" s="56"/>
      <c r="LRY245" s="56"/>
      <c r="LRZ245" s="56"/>
      <c r="LSA245" s="56"/>
      <c r="LSB245" s="56"/>
      <c r="LSC245" s="56"/>
      <c r="LSD245" s="56"/>
      <c r="LSE245" s="56"/>
      <c r="LSF245" s="56"/>
      <c r="LSG245" s="56"/>
      <c r="LSH245" s="56"/>
      <c r="LSI245" s="56"/>
      <c r="LSJ245" s="56"/>
      <c r="LSK245" s="56"/>
      <c r="LSL245" s="56"/>
      <c r="LSM245" s="56"/>
      <c r="LSN245" s="56"/>
      <c r="LSO245" s="56"/>
      <c r="LSP245" s="56"/>
      <c r="LSQ245" s="56"/>
      <c r="LSR245" s="56"/>
      <c r="LSS245" s="56"/>
      <c r="LST245" s="56"/>
      <c r="LSU245" s="56"/>
      <c r="LSV245" s="56"/>
      <c r="LSW245" s="56"/>
      <c r="LSX245" s="56"/>
      <c r="LSY245" s="56"/>
      <c r="LSZ245" s="56"/>
      <c r="LTA245" s="56"/>
      <c r="LTB245" s="56"/>
      <c r="LTC245" s="56"/>
      <c r="LTD245" s="56"/>
      <c r="LTE245" s="56"/>
      <c r="LTF245" s="56"/>
      <c r="LTG245" s="56"/>
      <c r="LTH245" s="56"/>
      <c r="LTI245" s="56"/>
      <c r="LTJ245" s="56"/>
      <c r="LTK245" s="56"/>
      <c r="LTL245" s="56"/>
      <c r="LTM245" s="56"/>
      <c r="LTN245" s="56"/>
      <c r="LTO245" s="56"/>
      <c r="LTP245" s="56"/>
      <c r="LTQ245" s="56"/>
      <c r="LTR245" s="56"/>
      <c r="LTS245" s="56"/>
      <c r="LTT245" s="56"/>
      <c r="LTU245" s="56"/>
      <c r="LTV245" s="56"/>
      <c r="LTW245" s="56"/>
      <c r="LTX245" s="56"/>
      <c r="LTY245" s="56"/>
      <c r="LTZ245" s="56"/>
      <c r="LUA245" s="56"/>
      <c r="LUB245" s="56"/>
      <c r="LUC245" s="56"/>
      <c r="LUD245" s="56"/>
      <c r="LUE245" s="56"/>
      <c r="LUF245" s="56"/>
      <c r="LUG245" s="56"/>
      <c r="LUH245" s="56"/>
      <c r="LUI245" s="56"/>
      <c r="LUJ245" s="56"/>
      <c r="LUK245" s="56"/>
      <c r="LUL245" s="56"/>
      <c r="LUM245" s="56"/>
      <c r="LUN245" s="56"/>
      <c r="LUO245" s="56"/>
      <c r="LUP245" s="56"/>
      <c r="LUQ245" s="56"/>
      <c r="LUR245" s="56"/>
      <c r="LUS245" s="56"/>
      <c r="LUT245" s="56"/>
      <c r="LUU245" s="56"/>
      <c r="LUV245" s="56"/>
      <c r="LUW245" s="56"/>
      <c r="LUX245" s="56"/>
      <c r="LUY245" s="56"/>
      <c r="LUZ245" s="56"/>
      <c r="LVA245" s="56"/>
      <c r="LVB245" s="56"/>
      <c r="LVC245" s="56"/>
      <c r="LVD245" s="56"/>
      <c r="LVE245" s="56"/>
      <c r="LVF245" s="56"/>
      <c r="LVG245" s="56"/>
      <c r="LVH245" s="56"/>
      <c r="LVI245" s="56"/>
      <c r="LVJ245" s="56"/>
      <c r="LVK245" s="56"/>
      <c r="LVL245" s="56"/>
      <c r="LVM245" s="56"/>
      <c r="LVN245" s="56"/>
      <c r="LVO245" s="56"/>
      <c r="LVP245" s="56"/>
      <c r="LVQ245" s="56"/>
      <c r="LVR245" s="56"/>
      <c r="LVS245" s="56"/>
      <c r="LVT245" s="56"/>
      <c r="LVU245" s="56"/>
      <c r="LVV245" s="56"/>
      <c r="LVW245" s="56"/>
      <c r="LVX245" s="56"/>
      <c r="LVY245" s="56"/>
      <c r="LVZ245" s="56"/>
      <c r="LWA245" s="56"/>
      <c r="LWB245" s="56"/>
      <c r="LWC245" s="56"/>
      <c r="LWD245" s="56"/>
      <c r="LWE245" s="56"/>
      <c r="LWF245" s="56"/>
      <c r="LWG245" s="56"/>
      <c r="LWH245" s="56"/>
      <c r="LWI245" s="56"/>
      <c r="LWJ245" s="56"/>
      <c r="LWK245" s="56"/>
      <c r="LWL245" s="56"/>
      <c r="LWM245" s="56"/>
      <c r="LWN245" s="56"/>
      <c r="LWO245" s="56"/>
      <c r="LWP245" s="56"/>
      <c r="LWQ245" s="56"/>
      <c r="LWR245" s="56"/>
      <c r="LWS245" s="56"/>
      <c r="LWT245" s="56"/>
      <c r="LWU245" s="56"/>
      <c r="LWV245" s="56"/>
      <c r="LWW245" s="56"/>
      <c r="LWX245" s="56"/>
      <c r="LWY245" s="56"/>
      <c r="LWZ245" s="56"/>
      <c r="LXA245" s="56"/>
      <c r="LXB245" s="56"/>
      <c r="LXC245" s="56"/>
      <c r="LXD245" s="56"/>
      <c r="LXE245" s="56"/>
      <c r="LXF245" s="56"/>
      <c r="LXG245" s="56"/>
      <c r="LXH245" s="56"/>
      <c r="LXI245" s="56"/>
      <c r="LXJ245" s="56"/>
      <c r="LXK245" s="56"/>
      <c r="LXL245" s="56"/>
      <c r="LXM245" s="56"/>
      <c r="LXN245" s="56"/>
      <c r="LXO245" s="56"/>
      <c r="LXP245" s="56"/>
      <c r="LXQ245" s="56"/>
      <c r="LXR245" s="56"/>
      <c r="LXS245" s="56"/>
      <c r="LXT245" s="56"/>
      <c r="LXU245" s="56"/>
      <c r="LXV245" s="56"/>
      <c r="LXW245" s="56"/>
      <c r="LXX245" s="56"/>
      <c r="LXY245" s="56"/>
      <c r="LXZ245" s="56"/>
      <c r="LYA245" s="56"/>
      <c r="LYB245" s="56"/>
      <c r="LYC245" s="56"/>
      <c r="LYD245" s="56"/>
      <c r="LYE245" s="56"/>
      <c r="LYF245" s="56"/>
      <c r="LYG245" s="56"/>
      <c r="LYH245" s="56"/>
      <c r="LYI245" s="56"/>
      <c r="LYJ245" s="56"/>
      <c r="LYK245" s="56"/>
      <c r="LYL245" s="56"/>
      <c r="LYM245" s="56"/>
      <c r="LYN245" s="56"/>
      <c r="LYO245" s="56"/>
      <c r="LYP245" s="56"/>
      <c r="LYQ245" s="56"/>
      <c r="LYR245" s="56"/>
      <c r="LYS245" s="56"/>
      <c r="LYT245" s="56"/>
      <c r="LYU245" s="56"/>
      <c r="LYV245" s="56"/>
      <c r="LYW245" s="56"/>
      <c r="LYX245" s="56"/>
      <c r="LYY245" s="56"/>
      <c r="LYZ245" s="56"/>
      <c r="LZA245" s="56"/>
      <c r="LZB245" s="56"/>
      <c r="LZC245" s="56"/>
      <c r="LZD245" s="56"/>
      <c r="LZE245" s="56"/>
      <c r="LZF245" s="56"/>
      <c r="LZG245" s="56"/>
      <c r="LZH245" s="56"/>
      <c r="LZI245" s="56"/>
      <c r="LZJ245" s="56"/>
      <c r="LZK245" s="56"/>
      <c r="LZL245" s="56"/>
      <c r="LZM245" s="56"/>
      <c r="LZN245" s="56"/>
      <c r="LZO245" s="56"/>
      <c r="LZP245" s="56"/>
      <c r="LZQ245" s="56"/>
      <c r="LZR245" s="56"/>
      <c r="LZS245" s="56"/>
      <c r="LZT245" s="56"/>
      <c r="LZU245" s="56"/>
      <c r="LZV245" s="56"/>
      <c r="LZW245" s="56"/>
      <c r="LZX245" s="56"/>
      <c r="LZY245" s="56"/>
      <c r="LZZ245" s="56"/>
      <c r="MAA245" s="56"/>
      <c r="MAB245" s="56"/>
      <c r="MAC245" s="56"/>
      <c r="MAD245" s="56"/>
      <c r="MAE245" s="56"/>
      <c r="MAF245" s="56"/>
      <c r="MAG245" s="56"/>
      <c r="MAH245" s="56"/>
      <c r="MAI245" s="56"/>
      <c r="MAJ245" s="56"/>
      <c r="MAK245" s="56"/>
      <c r="MAL245" s="56"/>
      <c r="MAM245" s="56"/>
      <c r="MAN245" s="56"/>
      <c r="MAO245" s="56"/>
      <c r="MAP245" s="56"/>
      <c r="MAQ245" s="56"/>
      <c r="MAR245" s="56"/>
      <c r="MAS245" s="56"/>
      <c r="MAT245" s="56"/>
      <c r="MAU245" s="56"/>
      <c r="MAV245" s="56"/>
      <c r="MAW245" s="56"/>
      <c r="MAX245" s="56"/>
      <c r="MAY245" s="56"/>
      <c r="MAZ245" s="56"/>
      <c r="MBA245" s="56"/>
      <c r="MBB245" s="56"/>
      <c r="MBC245" s="56"/>
      <c r="MBD245" s="56"/>
      <c r="MBE245" s="56"/>
      <c r="MBF245" s="56"/>
      <c r="MBG245" s="56"/>
      <c r="MBH245" s="56"/>
      <c r="MBI245" s="56"/>
      <c r="MBJ245" s="56"/>
      <c r="MBK245" s="56"/>
      <c r="MBL245" s="56"/>
      <c r="MBM245" s="56"/>
      <c r="MBN245" s="56"/>
      <c r="MBO245" s="56"/>
      <c r="MBP245" s="56"/>
      <c r="MBQ245" s="56"/>
      <c r="MBR245" s="56"/>
      <c r="MBS245" s="56"/>
      <c r="MBT245" s="56"/>
      <c r="MBU245" s="56"/>
      <c r="MBV245" s="56"/>
      <c r="MBW245" s="56"/>
      <c r="MBX245" s="56"/>
      <c r="MBY245" s="56"/>
      <c r="MBZ245" s="56"/>
      <c r="MCA245" s="56"/>
      <c r="MCB245" s="56"/>
      <c r="MCC245" s="56"/>
      <c r="MCD245" s="56"/>
      <c r="MCE245" s="56"/>
      <c r="MCF245" s="56"/>
      <c r="MCG245" s="56"/>
      <c r="MCH245" s="56"/>
      <c r="MCI245" s="56"/>
      <c r="MCJ245" s="56"/>
      <c r="MCK245" s="56"/>
      <c r="MCL245" s="56"/>
      <c r="MCM245" s="56"/>
      <c r="MCN245" s="56"/>
      <c r="MCO245" s="56"/>
      <c r="MCP245" s="56"/>
      <c r="MCQ245" s="56"/>
      <c r="MCR245" s="56"/>
      <c r="MCS245" s="56"/>
      <c r="MCT245" s="56"/>
      <c r="MCU245" s="56"/>
      <c r="MCV245" s="56"/>
      <c r="MCW245" s="56"/>
      <c r="MCX245" s="56"/>
      <c r="MCY245" s="56"/>
      <c r="MCZ245" s="56"/>
      <c r="MDA245" s="56"/>
      <c r="MDB245" s="56"/>
      <c r="MDC245" s="56"/>
      <c r="MDD245" s="56"/>
      <c r="MDE245" s="56"/>
      <c r="MDF245" s="56"/>
      <c r="MDG245" s="56"/>
      <c r="MDH245" s="56"/>
      <c r="MDI245" s="56"/>
      <c r="MDJ245" s="56"/>
      <c r="MDK245" s="56"/>
      <c r="MDL245" s="56"/>
      <c r="MDM245" s="56"/>
      <c r="MDN245" s="56"/>
      <c r="MDO245" s="56"/>
      <c r="MDP245" s="56"/>
      <c r="MDQ245" s="56"/>
      <c r="MDR245" s="56"/>
      <c r="MDS245" s="56"/>
      <c r="MDT245" s="56"/>
      <c r="MDU245" s="56"/>
      <c r="MDV245" s="56"/>
      <c r="MDW245" s="56"/>
      <c r="MDX245" s="56"/>
      <c r="MDY245" s="56"/>
      <c r="MDZ245" s="56"/>
      <c r="MEA245" s="56"/>
      <c r="MEB245" s="56"/>
      <c r="MEC245" s="56"/>
      <c r="MED245" s="56"/>
      <c r="MEE245" s="56"/>
      <c r="MEF245" s="56"/>
      <c r="MEG245" s="56"/>
      <c r="MEH245" s="56"/>
      <c r="MEI245" s="56"/>
      <c r="MEJ245" s="56"/>
      <c r="MEK245" s="56"/>
      <c r="MEL245" s="56"/>
      <c r="MEM245" s="56"/>
      <c r="MEN245" s="56"/>
      <c r="MEO245" s="56"/>
      <c r="MEP245" s="56"/>
      <c r="MEQ245" s="56"/>
      <c r="MER245" s="56"/>
      <c r="MES245" s="56"/>
      <c r="MET245" s="56"/>
      <c r="MEU245" s="56"/>
      <c r="MEV245" s="56"/>
      <c r="MEW245" s="56"/>
      <c r="MEX245" s="56"/>
      <c r="MEY245" s="56"/>
      <c r="MEZ245" s="56"/>
      <c r="MFA245" s="56"/>
      <c r="MFB245" s="56"/>
      <c r="MFC245" s="56"/>
      <c r="MFD245" s="56"/>
      <c r="MFE245" s="56"/>
      <c r="MFF245" s="56"/>
      <c r="MFG245" s="56"/>
      <c r="MFH245" s="56"/>
      <c r="MFI245" s="56"/>
      <c r="MFJ245" s="56"/>
      <c r="MFK245" s="56"/>
      <c r="MFL245" s="56"/>
      <c r="MFM245" s="56"/>
      <c r="MFN245" s="56"/>
      <c r="MFO245" s="56"/>
      <c r="MFP245" s="56"/>
      <c r="MFQ245" s="56"/>
      <c r="MFR245" s="56"/>
      <c r="MFS245" s="56"/>
      <c r="MFT245" s="56"/>
      <c r="MFU245" s="56"/>
      <c r="MFV245" s="56"/>
      <c r="MFW245" s="56"/>
      <c r="MFX245" s="56"/>
      <c r="MFY245" s="56"/>
      <c r="MFZ245" s="56"/>
      <c r="MGA245" s="56"/>
      <c r="MGB245" s="56"/>
      <c r="MGC245" s="56"/>
      <c r="MGD245" s="56"/>
      <c r="MGE245" s="56"/>
      <c r="MGF245" s="56"/>
      <c r="MGG245" s="56"/>
      <c r="MGH245" s="56"/>
      <c r="MGI245" s="56"/>
      <c r="MGJ245" s="56"/>
      <c r="MGK245" s="56"/>
      <c r="MGL245" s="56"/>
      <c r="MGM245" s="56"/>
      <c r="MGN245" s="56"/>
      <c r="MGO245" s="56"/>
      <c r="MGP245" s="56"/>
      <c r="MGQ245" s="56"/>
      <c r="MGR245" s="56"/>
      <c r="MGS245" s="56"/>
      <c r="MGT245" s="56"/>
      <c r="MGU245" s="56"/>
      <c r="MGV245" s="56"/>
      <c r="MGW245" s="56"/>
      <c r="MGX245" s="56"/>
      <c r="MGY245" s="56"/>
      <c r="MGZ245" s="56"/>
      <c r="MHA245" s="56"/>
      <c r="MHB245" s="56"/>
      <c r="MHC245" s="56"/>
      <c r="MHD245" s="56"/>
      <c r="MHE245" s="56"/>
      <c r="MHF245" s="56"/>
      <c r="MHG245" s="56"/>
      <c r="MHH245" s="56"/>
      <c r="MHI245" s="56"/>
      <c r="MHJ245" s="56"/>
      <c r="MHK245" s="56"/>
      <c r="MHL245" s="56"/>
      <c r="MHM245" s="56"/>
      <c r="MHN245" s="56"/>
      <c r="MHO245" s="56"/>
      <c r="MHP245" s="56"/>
      <c r="MHQ245" s="56"/>
      <c r="MHR245" s="56"/>
      <c r="MHS245" s="56"/>
      <c r="MHT245" s="56"/>
      <c r="MHU245" s="56"/>
      <c r="MHV245" s="56"/>
      <c r="MHW245" s="56"/>
      <c r="MHX245" s="56"/>
      <c r="MHY245" s="56"/>
      <c r="MHZ245" s="56"/>
      <c r="MIA245" s="56"/>
      <c r="MIB245" s="56"/>
      <c r="MIC245" s="56"/>
      <c r="MID245" s="56"/>
      <c r="MIE245" s="56"/>
      <c r="MIF245" s="56"/>
      <c r="MIG245" s="56"/>
      <c r="MIH245" s="56"/>
      <c r="MII245" s="56"/>
      <c r="MIJ245" s="56"/>
      <c r="MIK245" s="56"/>
      <c r="MIL245" s="56"/>
      <c r="MIM245" s="56"/>
      <c r="MIN245" s="56"/>
      <c r="MIO245" s="56"/>
      <c r="MIP245" s="56"/>
      <c r="MIQ245" s="56"/>
      <c r="MIR245" s="56"/>
      <c r="MIS245" s="56"/>
      <c r="MIT245" s="56"/>
      <c r="MIU245" s="56"/>
      <c r="MIV245" s="56"/>
      <c r="MIW245" s="56"/>
      <c r="MIX245" s="56"/>
      <c r="MIY245" s="56"/>
      <c r="MIZ245" s="56"/>
      <c r="MJA245" s="56"/>
      <c r="MJB245" s="56"/>
      <c r="MJC245" s="56"/>
      <c r="MJD245" s="56"/>
      <c r="MJE245" s="56"/>
      <c r="MJF245" s="56"/>
      <c r="MJG245" s="56"/>
      <c r="MJH245" s="56"/>
      <c r="MJI245" s="56"/>
      <c r="MJJ245" s="56"/>
      <c r="MJK245" s="56"/>
      <c r="MJL245" s="56"/>
      <c r="MJM245" s="56"/>
      <c r="MJN245" s="56"/>
      <c r="MJO245" s="56"/>
      <c r="MJP245" s="56"/>
      <c r="MJQ245" s="56"/>
      <c r="MJR245" s="56"/>
      <c r="MJS245" s="56"/>
      <c r="MJT245" s="56"/>
      <c r="MJU245" s="56"/>
      <c r="MJV245" s="56"/>
      <c r="MJW245" s="56"/>
      <c r="MJX245" s="56"/>
      <c r="MJY245" s="56"/>
      <c r="MJZ245" s="56"/>
      <c r="MKA245" s="56"/>
      <c r="MKB245" s="56"/>
      <c r="MKC245" s="56"/>
      <c r="MKD245" s="56"/>
      <c r="MKE245" s="56"/>
      <c r="MKF245" s="56"/>
      <c r="MKG245" s="56"/>
      <c r="MKH245" s="56"/>
      <c r="MKI245" s="56"/>
      <c r="MKJ245" s="56"/>
      <c r="MKK245" s="56"/>
      <c r="MKL245" s="56"/>
      <c r="MKM245" s="56"/>
      <c r="MKN245" s="56"/>
      <c r="MKO245" s="56"/>
      <c r="MKP245" s="56"/>
      <c r="MKQ245" s="56"/>
      <c r="MKR245" s="56"/>
      <c r="MKS245" s="56"/>
      <c r="MKT245" s="56"/>
      <c r="MKU245" s="56"/>
      <c r="MKV245" s="56"/>
      <c r="MKW245" s="56"/>
      <c r="MKX245" s="56"/>
      <c r="MKY245" s="56"/>
      <c r="MKZ245" s="56"/>
      <c r="MLA245" s="56"/>
      <c r="MLB245" s="56"/>
      <c r="MLC245" s="56"/>
      <c r="MLD245" s="56"/>
      <c r="MLE245" s="56"/>
      <c r="MLF245" s="56"/>
      <c r="MLG245" s="56"/>
      <c r="MLH245" s="56"/>
      <c r="MLI245" s="56"/>
      <c r="MLJ245" s="56"/>
      <c r="MLK245" s="56"/>
      <c r="MLL245" s="56"/>
      <c r="MLM245" s="56"/>
      <c r="MLN245" s="56"/>
      <c r="MLO245" s="56"/>
      <c r="MLP245" s="56"/>
      <c r="MLQ245" s="56"/>
      <c r="MLR245" s="56"/>
      <c r="MLS245" s="56"/>
      <c r="MLT245" s="56"/>
      <c r="MLU245" s="56"/>
      <c r="MLV245" s="56"/>
      <c r="MLW245" s="56"/>
      <c r="MLX245" s="56"/>
      <c r="MLY245" s="56"/>
      <c r="MLZ245" s="56"/>
      <c r="MMA245" s="56"/>
      <c r="MMB245" s="56"/>
      <c r="MMC245" s="56"/>
      <c r="MMD245" s="56"/>
      <c r="MME245" s="56"/>
      <c r="MMF245" s="56"/>
      <c r="MMG245" s="56"/>
      <c r="MMH245" s="56"/>
      <c r="MMI245" s="56"/>
      <c r="MMJ245" s="56"/>
      <c r="MMK245" s="56"/>
      <c r="MML245" s="56"/>
      <c r="MMM245" s="56"/>
      <c r="MMN245" s="56"/>
      <c r="MMO245" s="56"/>
      <c r="MMP245" s="56"/>
      <c r="MMQ245" s="56"/>
      <c r="MMR245" s="56"/>
      <c r="MMS245" s="56"/>
      <c r="MMT245" s="56"/>
      <c r="MMU245" s="56"/>
      <c r="MMV245" s="56"/>
      <c r="MMW245" s="56"/>
      <c r="MMX245" s="56"/>
      <c r="MMY245" s="56"/>
      <c r="MMZ245" s="56"/>
      <c r="MNA245" s="56"/>
      <c r="MNB245" s="56"/>
      <c r="MNC245" s="56"/>
      <c r="MND245" s="56"/>
      <c r="MNE245" s="56"/>
      <c r="MNF245" s="56"/>
      <c r="MNG245" s="56"/>
      <c r="MNH245" s="56"/>
      <c r="MNI245" s="56"/>
      <c r="MNJ245" s="56"/>
      <c r="MNK245" s="56"/>
      <c r="MNL245" s="56"/>
      <c r="MNM245" s="56"/>
      <c r="MNN245" s="56"/>
      <c r="MNO245" s="56"/>
      <c r="MNP245" s="56"/>
      <c r="MNQ245" s="56"/>
      <c r="MNR245" s="56"/>
      <c r="MNS245" s="56"/>
      <c r="MNT245" s="56"/>
      <c r="MNU245" s="56"/>
      <c r="MNV245" s="56"/>
      <c r="MNW245" s="56"/>
      <c r="MNX245" s="56"/>
      <c r="MNY245" s="56"/>
      <c r="MNZ245" s="56"/>
      <c r="MOA245" s="56"/>
      <c r="MOB245" s="56"/>
      <c r="MOC245" s="56"/>
      <c r="MOD245" s="56"/>
      <c r="MOE245" s="56"/>
      <c r="MOF245" s="56"/>
      <c r="MOG245" s="56"/>
      <c r="MOH245" s="56"/>
      <c r="MOI245" s="56"/>
      <c r="MOJ245" s="56"/>
      <c r="MOK245" s="56"/>
      <c r="MOL245" s="56"/>
      <c r="MOM245" s="56"/>
      <c r="MON245" s="56"/>
      <c r="MOO245" s="56"/>
      <c r="MOP245" s="56"/>
      <c r="MOQ245" s="56"/>
      <c r="MOR245" s="56"/>
      <c r="MOS245" s="56"/>
      <c r="MOT245" s="56"/>
      <c r="MOU245" s="56"/>
      <c r="MOV245" s="56"/>
      <c r="MOW245" s="56"/>
      <c r="MOX245" s="56"/>
      <c r="MOY245" s="56"/>
      <c r="MOZ245" s="56"/>
      <c r="MPA245" s="56"/>
      <c r="MPB245" s="56"/>
      <c r="MPC245" s="56"/>
      <c r="MPD245" s="56"/>
      <c r="MPE245" s="56"/>
      <c r="MPF245" s="56"/>
      <c r="MPG245" s="56"/>
      <c r="MPH245" s="56"/>
      <c r="MPI245" s="56"/>
      <c r="MPJ245" s="56"/>
      <c r="MPK245" s="56"/>
      <c r="MPL245" s="56"/>
      <c r="MPM245" s="56"/>
      <c r="MPN245" s="56"/>
      <c r="MPO245" s="56"/>
      <c r="MPP245" s="56"/>
      <c r="MPQ245" s="56"/>
      <c r="MPR245" s="56"/>
      <c r="MPS245" s="56"/>
      <c r="MPT245" s="56"/>
      <c r="MPU245" s="56"/>
      <c r="MPV245" s="56"/>
      <c r="MPW245" s="56"/>
      <c r="MPX245" s="56"/>
      <c r="MPY245" s="56"/>
      <c r="MPZ245" s="56"/>
      <c r="MQA245" s="56"/>
      <c r="MQB245" s="56"/>
      <c r="MQC245" s="56"/>
      <c r="MQD245" s="56"/>
      <c r="MQE245" s="56"/>
      <c r="MQF245" s="56"/>
      <c r="MQG245" s="56"/>
      <c r="MQH245" s="56"/>
      <c r="MQI245" s="56"/>
      <c r="MQJ245" s="56"/>
      <c r="MQK245" s="56"/>
      <c r="MQL245" s="56"/>
      <c r="MQM245" s="56"/>
      <c r="MQN245" s="56"/>
      <c r="MQO245" s="56"/>
      <c r="MQP245" s="56"/>
      <c r="MQQ245" s="56"/>
      <c r="MQR245" s="56"/>
      <c r="MQS245" s="56"/>
      <c r="MQT245" s="56"/>
      <c r="MQU245" s="56"/>
      <c r="MQV245" s="56"/>
      <c r="MQW245" s="56"/>
      <c r="MQX245" s="56"/>
      <c r="MQY245" s="56"/>
      <c r="MQZ245" s="56"/>
      <c r="MRA245" s="56"/>
      <c r="MRB245" s="56"/>
      <c r="MRC245" s="56"/>
      <c r="MRD245" s="56"/>
      <c r="MRE245" s="56"/>
      <c r="MRF245" s="56"/>
      <c r="MRG245" s="56"/>
      <c r="MRH245" s="56"/>
      <c r="MRI245" s="56"/>
      <c r="MRJ245" s="56"/>
      <c r="MRK245" s="56"/>
      <c r="MRL245" s="56"/>
      <c r="MRM245" s="56"/>
      <c r="MRN245" s="56"/>
      <c r="MRO245" s="56"/>
      <c r="MRP245" s="56"/>
      <c r="MRQ245" s="56"/>
      <c r="MRR245" s="56"/>
      <c r="MRS245" s="56"/>
      <c r="MRT245" s="56"/>
      <c r="MRU245" s="56"/>
      <c r="MRV245" s="56"/>
      <c r="MRW245" s="56"/>
      <c r="MRX245" s="56"/>
      <c r="MRY245" s="56"/>
      <c r="MRZ245" s="56"/>
      <c r="MSA245" s="56"/>
      <c r="MSB245" s="56"/>
      <c r="MSC245" s="56"/>
      <c r="MSD245" s="56"/>
      <c r="MSE245" s="56"/>
      <c r="MSF245" s="56"/>
      <c r="MSG245" s="56"/>
      <c r="MSH245" s="56"/>
      <c r="MSI245" s="56"/>
      <c r="MSJ245" s="56"/>
      <c r="MSK245" s="56"/>
      <c r="MSL245" s="56"/>
      <c r="MSM245" s="56"/>
      <c r="MSN245" s="56"/>
      <c r="MSO245" s="56"/>
      <c r="MSP245" s="56"/>
      <c r="MSQ245" s="56"/>
      <c r="MSR245" s="56"/>
      <c r="MSS245" s="56"/>
      <c r="MST245" s="56"/>
      <c r="MSU245" s="56"/>
      <c r="MSV245" s="56"/>
      <c r="MSW245" s="56"/>
      <c r="MSX245" s="56"/>
      <c r="MSY245" s="56"/>
      <c r="MSZ245" s="56"/>
      <c r="MTA245" s="56"/>
      <c r="MTB245" s="56"/>
      <c r="MTC245" s="56"/>
      <c r="MTD245" s="56"/>
      <c r="MTE245" s="56"/>
      <c r="MTF245" s="56"/>
      <c r="MTG245" s="56"/>
      <c r="MTH245" s="56"/>
      <c r="MTI245" s="56"/>
      <c r="MTJ245" s="56"/>
      <c r="MTK245" s="56"/>
      <c r="MTL245" s="56"/>
      <c r="MTM245" s="56"/>
      <c r="MTN245" s="56"/>
      <c r="MTO245" s="56"/>
      <c r="MTP245" s="56"/>
      <c r="MTQ245" s="56"/>
      <c r="MTR245" s="56"/>
      <c r="MTS245" s="56"/>
      <c r="MTT245" s="56"/>
      <c r="MTU245" s="56"/>
      <c r="MTV245" s="56"/>
      <c r="MTW245" s="56"/>
      <c r="MTX245" s="56"/>
      <c r="MTY245" s="56"/>
      <c r="MTZ245" s="56"/>
      <c r="MUA245" s="56"/>
      <c r="MUB245" s="56"/>
      <c r="MUC245" s="56"/>
      <c r="MUD245" s="56"/>
      <c r="MUE245" s="56"/>
      <c r="MUF245" s="56"/>
      <c r="MUG245" s="56"/>
      <c r="MUH245" s="56"/>
      <c r="MUI245" s="56"/>
      <c r="MUJ245" s="56"/>
      <c r="MUK245" s="56"/>
      <c r="MUL245" s="56"/>
      <c r="MUM245" s="56"/>
      <c r="MUN245" s="56"/>
      <c r="MUO245" s="56"/>
      <c r="MUP245" s="56"/>
      <c r="MUQ245" s="56"/>
      <c r="MUR245" s="56"/>
      <c r="MUS245" s="56"/>
      <c r="MUT245" s="56"/>
      <c r="MUU245" s="56"/>
      <c r="MUV245" s="56"/>
      <c r="MUW245" s="56"/>
      <c r="MUX245" s="56"/>
      <c r="MUY245" s="56"/>
      <c r="MUZ245" s="56"/>
      <c r="MVA245" s="56"/>
      <c r="MVB245" s="56"/>
      <c r="MVC245" s="56"/>
      <c r="MVD245" s="56"/>
      <c r="MVE245" s="56"/>
      <c r="MVF245" s="56"/>
      <c r="MVG245" s="56"/>
      <c r="MVH245" s="56"/>
      <c r="MVI245" s="56"/>
      <c r="MVJ245" s="56"/>
      <c r="MVK245" s="56"/>
      <c r="MVL245" s="56"/>
      <c r="MVM245" s="56"/>
      <c r="MVN245" s="56"/>
      <c r="MVO245" s="56"/>
      <c r="MVP245" s="56"/>
      <c r="MVQ245" s="56"/>
      <c r="MVR245" s="56"/>
      <c r="MVS245" s="56"/>
      <c r="MVT245" s="56"/>
      <c r="MVU245" s="56"/>
      <c r="MVV245" s="56"/>
      <c r="MVW245" s="56"/>
      <c r="MVX245" s="56"/>
      <c r="MVY245" s="56"/>
      <c r="MVZ245" s="56"/>
      <c r="MWA245" s="56"/>
      <c r="MWB245" s="56"/>
      <c r="MWC245" s="56"/>
      <c r="MWD245" s="56"/>
      <c r="MWE245" s="56"/>
      <c r="MWF245" s="56"/>
      <c r="MWG245" s="56"/>
      <c r="MWH245" s="56"/>
      <c r="MWI245" s="56"/>
      <c r="MWJ245" s="56"/>
      <c r="MWK245" s="56"/>
      <c r="MWL245" s="56"/>
      <c r="MWM245" s="56"/>
      <c r="MWN245" s="56"/>
      <c r="MWO245" s="56"/>
      <c r="MWP245" s="56"/>
      <c r="MWQ245" s="56"/>
      <c r="MWR245" s="56"/>
      <c r="MWS245" s="56"/>
      <c r="MWT245" s="56"/>
      <c r="MWU245" s="56"/>
      <c r="MWV245" s="56"/>
      <c r="MWW245" s="56"/>
      <c r="MWX245" s="56"/>
      <c r="MWY245" s="56"/>
      <c r="MWZ245" s="56"/>
      <c r="MXA245" s="56"/>
      <c r="MXB245" s="56"/>
      <c r="MXC245" s="56"/>
      <c r="MXD245" s="56"/>
      <c r="MXE245" s="56"/>
      <c r="MXF245" s="56"/>
      <c r="MXG245" s="56"/>
      <c r="MXH245" s="56"/>
      <c r="MXI245" s="56"/>
      <c r="MXJ245" s="56"/>
      <c r="MXK245" s="56"/>
      <c r="MXL245" s="56"/>
      <c r="MXM245" s="56"/>
      <c r="MXN245" s="56"/>
      <c r="MXO245" s="56"/>
      <c r="MXP245" s="56"/>
      <c r="MXQ245" s="56"/>
      <c r="MXR245" s="56"/>
      <c r="MXS245" s="56"/>
      <c r="MXT245" s="56"/>
      <c r="MXU245" s="56"/>
      <c r="MXV245" s="56"/>
      <c r="MXW245" s="56"/>
      <c r="MXX245" s="56"/>
      <c r="MXY245" s="56"/>
      <c r="MXZ245" s="56"/>
      <c r="MYA245" s="56"/>
      <c r="MYB245" s="56"/>
      <c r="MYC245" s="56"/>
      <c r="MYD245" s="56"/>
      <c r="MYE245" s="56"/>
      <c r="MYF245" s="56"/>
      <c r="MYG245" s="56"/>
      <c r="MYH245" s="56"/>
      <c r="MYI245" s="56"/>
      <c r="MYJ245" s="56"/>
      <c r="MYK245" s="56"/>
      <c r="MYL245" s="56"/>
      <c r="MYM245" s="56"/>
      <c r="MYN245" s="56"/>
      <c r="MYO245" s="56"/>
      <c r="MYP245" s="56"/>
      <c r="MYQ245" s="56"/>
      <c r="MYR245" s="56"/>
      <c r="MYS245" s="56"/>
      <c r="MYT245" s="56"/>
      <c r="MYU245" s="56"/>
      <c r="MYV245" s="56"/>
      <c r="MYW245" s="56"/>
      <c r="MYX245" s="56"/>
      <c r="MYY245" s="56"/>
      <c r="MYZ245" s="56"/>
      <c r="MZA245" s="56"/>
      <c r="MZB245" s="56"/>
      <c r="MZC245" s="56"/>
      <c r="MZD245" s="56"/>
      <c r="MZE245" s="56"/>
      <c r="MZF245" s="56"/>
      <c r="MZG245" s="56"/>
      <c r="MZH245" s="56"/>
      <c r="MZI245" s="56"/>
      <c r="MZJ245" s="56"/>
      <c r="MZK245" s="56"/>
      <c r="MZL245" s="56"/>
      <c r="MZM245" s="56"/>
      <c r="MZN245" s="56"/>
      <c r="MZO245" s="56"/>
      <c r="MZP245" s="56"/>
      <c r="MZQ245" s="56"/>
      <c r="MZR245" s="56"/>
      <c r="MZS245" s="56"/>
      <c r="MZT245" s="56"/>
      <c r="MZU245" s="56"/>
      <c r="MZV245" s="56"/>
      <c r="MZW245" s="56"/>
      <c r="MZX245" s="56"/>
      <c r="MZY245" s="56"/>
      <c r="MZZ245" s="56"/>
      <c r="NAA245" s="56"/>
      <c r="NAB245" s="56"/>
      <c r="NAC245" s="56"/>
      <c r="NAD245" s="56"/>
      <c r="NAE245" s="56"/>
      <c r="NAF245" s="56"/>
      <c r="NAG245" s="56"/>
      <c r="NAH245" s="56"/>
      <c r="NAI245" s="56"/>
      <c r="NAJ245" s="56"/>
      <c r="NAK245" s="56"/>
      <c r="NAL245" s="56"/>
      <c r="NAM245" s="56"/>
      <c r="NAN245" s="56"/>
      <c r="NAO245" s="56"/>
      <c r="NAP245" s="56"/>
      <c r="NAQ245" s="56"/>
      <c r="NAR245" s="56"/>
      <c r="NAS245" s="56"/>
      <c r="NAT245" s="56"/>
      <c r="NAU245" s="56"/>
      <c r="NAV245" s="56"/>
      <c r="NAW245" s="56"/>
      <c r="NAX245" s="56"/>
      <c r="NAY245" s="56"/>
      <c r="NAZ245" s="56"/>
      <c r="NBA245" s="56"/>
      <c r="NBB245" s="56"/>
      <c r="NBC245" s="56"/>
      <c r="NBD245" s="56"/>
      <c r="NBE245" s="56"/>
      <c r="NBF245" s="56"/>
      <c r="NBG245" s="56"/>
      <c r="NBH245" s="56"/>
      <c r="NBI245" s="56"/>
      <c r="NBJ245" s="56"/>
      <c r="NBK245" s="56"/>
      <c r="NBL245" s="56"/>
      <c r="NBM245" s="56"/>
      <c r="NBN245" s="56"/>
      <c r="NBO245" s="56"/>
      <c r="NBP245" s="56"/>
      <c r="NBQ245" s="56"/>
      <c r="NBR245" s="56"/>
      <c r="NBS245" s="56"/>
      <c r="NBT245" s="56"/>
      <c r="NBU245" s="56"/>
      <c r="NBV245" s="56"/>
      <c r="NBW245" s="56"/>
      <c r="NBX245" s="56"/>
      <c r="NBY245" s="56"/>
      <c r="NBZ245" s="56"/>
      <c r="NCA245" s="56"/>
      <c r="NCB245" s="56"/>
      <c r="NCC245" s="56"/>
      <c r="NCD245" s="56"/>
      <c r="NCE245" s="56"/>
      <c r="NCF245" s="56"/>
      <c r="NCG245" s="56"/>
      <c r="NCH245" s="56"/>
      <c r="NCI245" s="56"/>
      <c r="NCJ245" s="56"/>
      <c r="NCK245" s="56"/>
      <c r="NCL245" s="56"/>
      <c r="NCM245" s="56"/>
      <c r="NCN245" s="56"/>
      <c r="NCO245" s="56"/>
      <c r="NCP245" s="56"/>
      <c r="NCQ245" s="56"/>
      <c r="NCR245" s="56"/>
      <c r="NCS245" s="56"/>
      <c r="NCT245" s="56"/>
      <c r="NCU245" s="56"/>
      <c r="NCV245" s="56"/>
      <c r="NCW245" s="56"/>
      <c r="NCX245" s="56"/>
      <c r="NCY245" s="56"/>
      <c r="NCZ245" s="56"/>
      <c r="NDA245" s="56"/>
      <c r="NDB245" s="56"/>
      <c r="NDC245" s="56"/>
      <c r="NDD245" s="56"/>
      <c r="NDE245" s="56"/>
      <c r="NDF245" s="56"/>
      <c r="NDG245" s="56"/>
      <c r="NDH245" s="56"/>
      <c r="NDI245" s="56"/>
      <c r="NDJ245" s="56"/>
      <c r="NDK245" s="56"/>
      <c r="NDL245" s="56"/>
      <c r="NDM245" s="56"/>
      <c r="NDN245" s="56"/>
      <c r="NDO245" s="56"/>
      <c r="NDP245" s="56"/>
      <c r="NDQ245" s="56"/>
      <c r="NDR245" s="56"/>
      <c r="NDS245" s="56"/>
      <c r="NDT245" s="56"/>
      <c r="NDU245" s="56"/>
      <c r="NDV245" s="56"/>
      <c r="NDW245" s="56"/>
      <c r="NDX245" s="56"/>
      <c r="NDY245" s="56"/>
      <c r="NDZ245" s="56"/>
      <c r="NEA245" s="56"/>
      <c r="NEB245" s="56"/>
      <c r="NEC245" s="56"/>
      <c r="NED245" s="56"/>
      <c r="NEE245" s="56"/>
      <c r="NEF245" s="56"/>
      <c r="NEG245" s="56"/>
      <c r="NEH245" s="56"/>
      <c r="NEI245" s="56"/>
      <c r="NEJ245" s="56"/>
      <c r="NEK245" s="56"/>
      <c r="NEL245" s="56"/>
      <c r="NEM245" s="56"/>
      <c r="NEN245" s="56"/>
      <c r="NEO245" s="56"/>
      <c r="NEP245" s="56"/>
      <c r="NEQ245" s="56"/>
      <c r="NER245" s="56"/>
      <c r="NES245" s="56"/>
      <c r="NET245" s="56"/>
      <c r="NEU245" s="56"/>
      <c r="NEV245" s="56"/>
      <c r="NEW245" s="56"/>
      <c r="NEX245" s="56"/>
      <c r="NEY245" s="56"/>
      <c r="NEZ245" s="56"/>
      <c r="NFA245" s="56"/>
      <c r="NFB245" s="56"/>
      <c r="NFC245" s="56"/>
      <c r="NFD245" s="56"/>
      <c r="NFE245" s="56"/>
      <c r="NFF245" s="56"/>
      <c r="NFG245" s="56"/>
      <c r="NFH245" s="56"/>
      <c r="NFI245" s="56"/>
      <c r="NFJ245" s="56"/>
      <c r="NFK245" s="56"/>
      <c r="NFL245" s="56"/>
      <c r="NFM245" s="56"/>
      <c r="NFN245" s="56"/>
      <c r="NFO245" s="56"/>
      <c r="NFP245" s="56"/>
      <c r="NFQ245" s="56"/>
      <c r="NFR245" s="56"/>
      <c r="NFS245" s="56"/>
      <c r="NFT245" s="56"/>
      <c r="NFU245" s="56"/>
      <c r="NFV245" s="56"/>
      <c r="NFW245" s="56"/>
      <c r="NFX245" s="56"/>
      <c r="NFY245" s="56"/>
      <c r="NFZ245" s="56"/>
      <c r="NGA245" s="56"/>
      <c r="NGB245" s="56"/>
      <c r="NGC245" s="56"/>
      <c r="NGD245" s="56"/>
      <c r="NGE245" s="56"/>
      <c r="NGF245" s="56"/>
      <c r="NGG245" s="56"/>
      <c r="NGH245" s="56"/>
      <c r="NGI245" s="56"/>
      <c r="NGJ245" s="56"/>
      <c r="NGK245" s="56"/>
      <c r="NGL245" s="56"/>
      <c r="NGM245" s="56"/>
      <c r="NGN245" s="56"/>
      <c r="NGO245" s="56"/>
      <c r="NGP245" s="56"/>
      <c r="NGQ245" s="56"/>
      <c r="NGR245" s="56"/>
      <c r="NGS245" s="56"/>
      <c r="NGT245" s="56"/>
      <c r="NGU245" s="56"/>
      <c r="NGV245" s="56"/>
      <c r="NGW245" s="56"/>
      <c r="NGX245" s="56"/>
      <c r="NGY245" s="56"/>
      <c r="NGZ245" s="56"/>
      <c r="NHA245" s="56"/>
      <c r="NHB245" s="56"/>
      <c r="NHC245" s="56"/>
      <c r="NHD245" s="56"/>
      <c r="NHE245" s="56"/>
      <c r="NHF245" s="56"/>
      <c r="NHG245" s="56"/>
      <c r="NHH245" s="56"/>
      <c r="NHI245" s="56"/>
      <c r="NHJ245" s="56"/>
      <c r="NHK245" s="56"/>
      <c r="NHL245" s="56"/>
      <c r="NHM245" s="56"/>
      <c r="NHN245" s="56"/>
      <c r="NHO245" s="56"/>
      <c r="NHP245" s="56"/>
      <c r="NHQ245" s="56"/>
      <c r="NHR245" s="56"/>
      <c r="NHS245" s="56"/>
      <c r="NHT245" s="56"/>
      <c r="NHU245" s="56"/>
      <c r="NHV245" s="56"/>
      <c r="NHW245" s="56"/>
      <c r="NHX245" s="56"/>
      <c r="NHY245" s="56"/>
      <c r="NHZ245" s="56"/>
      <c r="NIA245" s="56"/>
      <c r="NIB245" s="56"/>
      <c r="NIC245" s="56"/>
      <c r="NID245" s="56"/>
      <c r="NIE245" s="56"/>
      <c r="NIF245" s="56"/>
      <c r="NIG245" s="56"/>
      <c r="NIH245" s="56"/>
      <c r="NII245" s="56"/>
      <c r="NIJ245" s="56"/>
      <c r="NIK245" s="56"/>
      <c r="NIL245" s="56"/>
      <c r="NIM245" s="56"/>
      <c r="NIN245" s="56"/>
      <c r="NIO245" s="56"/>
      <c r="NIP245" s="56"/>
      <c r="NIQ245" s="56"/>
      <c r="NIR245" s="56"/>
      <c r="NIS245" s="56"/>
      <c r="NIT245" s="56"/>
      <c r="NIU245" s="56"/>
      <c r="NIV245" s="56"/>
      <c r="NIW245" s="56"/>
      <c r="NIX245" s="56"/>
      <c r="NIY245" s="56"/>
      <c r="NIZ245" s="56"/>
      <c r="NJA245" s="56"/>
      <c r="NJB245" s="56"/>
      <c r="NJC245" s="56"/>
      <c r="NJD245" s="56"/>
      <c r="NJE245" s="56"/>
      <c r="NJF245" s="56"/>
      <c r="NJG245" s="56"/>
      <c r="NJH245" s="56"/>
      <c r="NJI245" s="56"/>
      <c r="NJJ245" s="56"/>
      <c r="NJK245" s="56"/>
      <c r="NJL245" s="56"/>
      <c r="NJM245" s="56"/>
      <c r="NJN245" s="56"/>
      <c r="NJO245" s="56"/>
      <c r="NJP245" s="56"/>
      <c r="NJQ245" s="56"/>
      <c r="NJR245" s="56"/>
      <c r="NJS245" s="56"/>
      <c r="NJT245" s="56"/>
      <c r="NJU245" s="56"/>
      <c r="NJV245" s="56"/>
      <c r="NJW245" s="56"/>
      <c r="NJX245" s="56"/>
      <c r="NJY245" s="56"/>
      <c r="NJZ245" s="56"/>
      <c r="NKA245" s="56"/>
      <c r="NKB245" s="56"/>
      <c r="NKC245" s="56"/>
      <c r="NKD245" s="56"/>
      <c r="NKE245" s="56"/>
      <c r="NKF245" s="56"/>
      <c r="NKG245" s="56"/>
      <c r="NKH245" s="56"/>
      <c r="NKI245" s="56"/>
      <c r="NKJ245" s="56"/>
      <c r="NKK245" s="56"/>
      <c r="NKL245" s="56"/>
      <c r="NKM245" s="56"/>
      <c r="NKN245" s="56"/>
      <c r="NKO245" s="56"/>
      <c r="NKP245" s="56"/>
      <c r="NKQ245" s="56"/>
      <c r="NKR245" s="56"/>
      <c r="NKS245" s="56"/>
      <c r="NKT245" s="56"/>
      <c r="NKU245" s="56"/>
      <c r="NKV245" s="56"/>
      <c r="NKW245" s="56"/>
      <c r="NKX245" s="56"/>
      <c r="NKY245" s="56"/>
      <c r="NKZ245" s="56"/>
      <c r="NLA245" s="56"/>
      <c r="NLB245" s="56"/>
      <c r="NLC245" s="56"/>
      <c r="NLD245" s="56"/>
      <c r="NLE245" s="56"/>
      <c r="NLF245" s="56"/>
      <c r="NLG245" s="56"/>
      <c r="NLH245" s="56"/>
      <c r="NLI245" s="56"/>
      <c r="NLJ245" s="56"/>
      <c r="NLK245" s="56"/>
      <c r="NLL245" s="56"/>
      <c r="NLM245" s="56"/>
      <c r="NLN245" s="56"/>
      <c r="NLO245" s="56"/>
      <c r="NLP245" s="56"/>
      <c r="NLQ245" s="56"/>
      <c r="NLR245" s="56"/>
      <c r="NLS245" s="56"/>
      <c r="NLT245" s="56"/>
      <c r="NLU245" s="56"/>
      <c r="NLV245" s="56"/>
      <c r="NLW245" s="56"/>
      <c r="NLX245" s="56"/>
      <c r="NLY245" s="56"/>
      <c r="NLZ245" s="56"/>
      <c r="NMA245" s="56"/>
      <c r="NMB245" s="56"/>
      <c r="NMC245" s="56"/>
      <c r="NMD245" s="56"/>
      <c r="NME245" s="56"/>
      <c r="NMF245" s="56"/>
      <c r="NMG245" s="56"/>
      <c r="NMH245" s="56"/>
      <c r="NMI245" s="56"/>
      <c r="NMJ245" s="56"/>
      <c r="NMK245" s="56"/>
      <c r="NML245" s="56"/>
      <c r="NMM245" s="56"/>
      <c r="NMN245" s="56"/>
      <c r="NMO245" s="56"/>
      <c r="NMP245" s="56"/>
      <c r="NMQ245" s="56"/>
      <c r="NMR245" s="56"/>
      <c r="NMS245" s="56"/>
      <c r="NMT245" s="56"/>
      <c r="NMU245" s="56"/>
      <c r="NMV245" s="56"/>
      <c r="NMW245" s="56"/>
      <c r="NMX245" s="56"/>
      <c r="NMY245" s="56"/>
      <c r="NMZ245" s="56"/>
      <c r="NNA245" s="56"/>
      <c r="NNB245" s="56"/>
      <c r="NNC245" s="56"/>
      <c r="NND245" s="56"/>
      <c r="NNE245" s="56"/>
      <c r="NNF245" s="56"/>
      <c r="NNG245" s="56"/>
      <c r="NNH245" s="56"/>
      <c r="NNI245" s="56"/>
      <c r="NNJ245" s="56"/>
      <c r="NNK245" s="56"/>
      <c r="NNL245" s="56"/>
      <c r="NNM245" s="56"/>
      <c r="NNN245" s="56"/>
      <c r="NNO245" s="56"/>
      <c r="NNP245" s="56"/>
      <c r="NNQ245" s="56"/>
      <c r="NNR245" s="56"/>
      <c r="NNS245" s="56"/>
      <c r="NNT245" s="56"/>
      <c r="NNU245" s="56"/>
      <c r="NNV245" s="56"/>
      <c r="NNW245" s="56"/>
      <c r="NNX245" s="56"/>
      <c r="NNY245" s="56"/>
      <c r="NNZ245" s="56"/>
      <c r="NOA245" s="56"/>
      <c r="NOB245" s="56"/>
      <c r="NOC245" s="56"/>
      <c r="NOD245" s="56"/>
      <c r="NOE245" s="56"/>
      <c r="NOF245" s="56"/>
      <c r="NOG245" s="56"/>
      <c r="NOH245" s="56"/>
      <c r="NOI245" s="56"/>
      <c r="NOJ245" s="56"/>
      <c r="NOK245" s="56"/>
      <c r="NOL245" s="56"/>
      <c r="NOM245" s="56"/>
      <c r="NON245" s="56"/>
      <c r="NOO245" s="56"/>
      <c r="NOP245" s="56"/>
      <c r="NOQ245" s="56"/>
      <c r="NOR245" s="56"/>
      <c r="NOS245" s="56"/>
      <c r="NOT245" s="56"/>
      <c r="NOU245" s="56"/>
      <c r="NOV245" s="56"/>
      <c r="NOW245" s="56"/>
      <c r="NOX245" s="56"/>
      <c r="NOY245" s="56"/>
      <c r="NOZ245" s="56"/>
      <c r="NPA245" s="56"/>
      <c r="NPB245" s="56"/>
      <c r="NPC245" s="56"/>
      <c r="NPD245" s="56"/>
      <c r="NPE245" s="56"/>
      <c r="NPF245" s="56"/>
      <c r="NPG245" s="56"/>
      <c r="NPH245" s="56"/>
      <c r="NPI245" s="56"/>
      <c r="NPJ245" s="56"/>
      <c r="NPK245" s="56"/>
      <c r="NPL245" s="56"/>
      <c r="NPM245" s="56"/>
      <c r="NPN245" s="56"/>
      <c r="NPO245" s="56"/>
      <c r="NPP245" s="56"/>
      <c r="NPQ245" s="56"/>
      <c r="NPR245" s="56"/>
      <c r="NPS245" s="56"/>
      <c r="NPT245" s="56"/>
      <c r="NPU245" s="56"/>
      <c r="NPV245" s="56"/>
      <c r="NPW245" s="56"/>
      <c r="NPX245" s="56"/>
      <c r="NPY245" s="56"/>
      <c r="NPZ245" s="56"/>
      <c r="NQA245" s="56"/>
      <c r="NQB245" s="56"/>
      <c r="NQC245" s="56"/>
      <c r="NQD245" s="56"/>
      <c r="NQE245" s="56"/>
      <c r="NQF245" s="56"/>
      <c r="NQG245" s="56"/>
      <c r="NQH245" s="56"/>
      <c r="NQI245" s="56"/>
      <c r="NQJ245" s="56"/>
      <c r="NQK245" s="56"/>
      <c r="NQL245" s="56"/>
      <c r="NQM245" s="56"/>
      <c r="NQN245" s="56"/>
      <c r="NQO245" s="56"/>
      <c r="NQP245" s="56"/>
      <c r="NQQ245" s="56"/>
      <c r="NQR245" s="56"/>
      <c r="NQS245" s="56"/>
      <c r="NQT245" s="56"/>
      <c r="NQU245" s="56"/>
      <c r="NQV245" s="56"/>
      <c r="NQW245" s="56"/>
      <c r="NQX245" s="56"/>
      <c r="NQY245" s="56"/>
      <c r="NQZ245" s="56"/>
      <c r="NRA245" s="56"/>
      <c r="NRB245" s="56"/>
      <c r="NRC245" s="56"/>
      <c r="NRD245" s="56"/>
      <c r="NRE245" s="56"/>
      <c r="NRF245" s="56"/>
      <c r="NRG245" s="56"/>
      <c r="NRH245" s="56"/>
      <c r="NRI245" s="56"/>
      <c r="NRJ245" s="56"/>
      <c r="NRK245" s="56"/>
      <c r="NRL245" s="56"/>
      <c r="NRM245" s="56"/>
      <c r="NRN245" s="56"/>
      <c r="NRO245" s="56"/>
      <c r="NRP245" s="56"/>
      <c r="NRQ245" s="56"/>
      <c r="NRR245" s="56"/>
      <c r="NRS245" s="56"/>
      <c r="NRT245" s="56"/>
      <c r="NRU245" s="56"/>
      <c r="NRV245" s="56"/>
      <c r="NRW245" s="56"/>
      <c r="NRX245" s="56"/>
      <c r="NRY245" s="56"/>
      <c r="NRZ245" s="56"/>
      <c r="NSA245" s="56"/>
      <c r="NSB245" s="56"/>
      <c r="NSC245" s="56"/>
      <c r="NSD245" s="56"/>
      <c r="NSE245" s="56"/>
      <c r="NSF245" s="56"/>
      <c r="NSG245" s="56"/>
      <c r="NSH245" s="56"/>
      <c r="NSI245" s="56"/>
      <c r="NSJ245" s="56"/>
      <c r="NSK245" s="56"/>
      <c r="NSL245" s="56"/>
      <c r="NSM245" s="56"/>
      <c r="NSN245" s="56"/>
      <c r="NSO245" s="56"/>
      <c r="NSP245" s="56"/>
      <c r="NSQ245" s="56"/>
      <c r="NSR245" s="56"/>
      <c r="NSS245" s="56"/>
      <c r="NST245" s="56"/>
      <c r="NSU245" s="56"/>
      <c r="NSV245" s="56"/>
      <c r="NSW245" s="56"/>
      <c r="NSX245" s="56"/>
      <c r="NSY245" s="56"/>
      <c r="NSZ245" s="56"/>
      <c r="NTA245" s="56"/>
      <c r="NTB245" s="56"/>
      <c r="NTC245" s="56"/>
      <c r="NTD245" s="56"/>
      <c r="NTE245" s="56"/>
      <c r="NTF245" s="56"/>
      <c r="NTG245" s="56"/>
      <c r="NTH245" s="56"/>
      <c r="NTI245" s="56"/>
      <c r="NTJ245" s="56"/>
      <c r="NTK245" s="56"/>
      <c r="NTL245" s="56"/>
      <c r="NTM245" s="56"/>
      <c r="NTN245" s="56"/>
      <c r="NTO245" s="56"/>
      <c r="NTP245" s="56"/>
      <c r="NTQ245" s="56"/>
      <c r="NTR245" s="56"/>
      <c r="NTS245" s="56"/>
      <c r="NTT245" s="56"/>
      <c r="NTU245" s="56"/>
      <c r="NTV245" s="56"/>
      <c r="NTW245" s="56"/>
      <c r="NTX245" s="56"/>
      <c r="NTY245" s="56"/>
      <c r="NTZ245" s="56"/>
      <c r="NUA245" s="56"/>
      <c r="NUB245" s="56"/>
      <c r="NUC245" s="56"/>
      <c r="NUD245" s="56"/>
      <c r="NUE245" s="56"/>
      <c r="NUF245" s="56"/>
      <c r="NUG245" s="56"/>
      <c r="NUH245" s="56"/>
      <c r="NUI245" s="56"/>
      <c r="NUJ245" s="56"/>
      <c r="NUK245" s="56"/>
      <c r="NUL245" s="56"/>
      <c r="NUM245" s="56"/>
      <c r="NUN245" s="56"/>
      <c r="NUO245" s="56"/>
      <c r="NUP245" s="56"/>
      <c r="NUQ245" s="56"/>
      <c r="NUR245" s="56"/>
      <c r="NUS245" s="56"/>
      <c r="NUT245" s="56"/>
      <c r="NUU245" s="56"/>
      <c r="NUV245" s="56"/>
      <c r="NUW245" s="56"/>
      <c r="NUX245" s="56"/>
      <c r="NUY245" s="56"/>
      <c r="NUZ245" s="56"/>
      <c r="NVA245" s="56"/>
      <c r="NVB245" s="56"/>
      <c r="NVC245" s="56"/>
      <c r="NVD245" s="56"/>
      <c r="NVE245" s="56"/>
      <c r="NVF245" s="56"/>
      <c r="NVG245" s="56"/>
      <c r="NVH245" s="56"/>
      <c r="NVI245" s="56"/>
      <c r="NVJ245" s="56"/>
      <c r="NVK245" s="56"/>
      <c r="NVL245" s="56"/>
      <c r="NVM245" s="56"/>
      <c r="NVN245" s="56"/>
      <c r="NVO245" s="56"/>
      <c r="NVP245" s="56"/>
      <c r="NVQ245" s="56"/>
      <c r="NVR245" s="56"/>
      <c r="NVS245" s="56"/>
      <c r="NVT245" s="56"/>
      <c r="NVU245" s="56"/>
      <c r="NVV245" s="56"/>
      <c r="NVW245" s="56"/>
      <c r="NVX245" s="56"/>
      <c r="NVY245" s="56"/>
      <c r="NVZ245" s="56"/>
      <c r="NWA245" s="56"/>
      <c r="NWB245" s="56"/>
      <c r="NWC245" s="56"/>
      <c r="NWD245" s="56"/>
      <c r="NWE245" s="56"/>
      <c r="NWF245" s="56"/>
      <c r="NWG245" s="56"/>
      <c r="NWH245" s="56"/>
      <c r="NWI245" s="56"/>
      <c r="NWJ245" s="56"/>
      <c r="NWK245" s="56"/>
      <c r="NWL245" s="56"/>
      <c r="NWM245" s="56"/>
      <c r="NWN245" s="56"/>
      <c r="NWO245" s="56"/>
      <c r="NWP245" s="56"/>
      <c r="NWQ245" s="56"/>
      <c r="NWR245" s="56"/>
      <c r="NWS245" s="56"/>
      <c r="NWT245" s="56"/>
      <c r="NWU245" s="56"/>
      <c r="NWV245" s="56"/>
      <c r="NWW245" s="56"/>
      <c r="NWX245" s="56"/>
      <c r="NWY245" s="56"/>
      <c r="NWZ245" s="56"/>
      <c r="NXA245" s="56"/>
      <c r="NXB245" s="56"/>
      <c r="NXC245" s="56"/>
      <c r="NXD245" s="56"/>
      <c r="NXE245" s="56"/>
      <c r="NXF245" s="56"/>
      <c r="NXG245" s="56"/>
      <c r="NXH245" s="56"/>
      <c r="NXI245" s="56"/>
      <c r="NXJ245" s="56"/>
      <c r="NXK245" s="56"/>
      <c r="NXL245" s="56"/>
      <c r="NXM245" s="56"/>
      <c r="NXN245" s="56"/>
      <c r="NXO245" s="56"/>
      <c r="NXP245" s="56"/>
      <c r="NXQ245" s="56"/>
      <c r="NXR245" s="56"/>
      <c r="NXS245" s="56"/>
      <c r="NXT245" s="56"/>
      <c r="NXU245" s="56"/>
      <c r="NXV245" s="56"/>
      <c r="NXW245" s="56"/>
      <c r="NXX245" s="56"/>
      <c r="NXY245" s="56"/>
      <c r="NXZ245" s="56"/>
      <c r="NYA245" s="56"/>
      <c r="NYB245" s="56"/>
      <c r="NYC245" s="56"/>
      <c r="NYD245" s="56"/>
      <c r="NYE245" s="56"/>
      <c r="NYF245" s="56"/>
      <c r="NYG245" s="56"/>
      <c r="NYH245" s="56"/>
      <c r="NYI245" s="56"/>
      <c r="NYJ245" s="56"/>
      <c r="NYK245" s="56"/>
      <c r="NYL245" s="56"/>
      <c r="NYM245" s="56"/>
      <c r="NYN245" s="56"/>
      <c r="NYO245" s="56"/>
      <c r="NYP245" s="56"/>
      <c r="NYQ245" s="56"/>
      <c r="NYR245" s="56"/>
      <c r="NYS245" s="56"/>
      <c r="NYT245" s="56"/>
      <c r="NYU245" s="56"/>
      <c r="NYV245" s="56"/>
      <c r="NYW245" s="56"/>
      <c r="NYX245" s="56"/>
      <c r="NYY245" s="56"/>
      <c r="NYZ245" s="56"/>
      <c r="NZA245" s="56"/>
      <c r="NZB245" s="56"/>
      <c r="NZC245" s="56"/>
      <c r="NZD245" s="56"/>
      <c r="NZE245" s="56"/>
      <c r="NZF245" s="56"/>
      <c r="NZG245" s="56"/>
      <c r="NZH245" s="56"/>
      <c r="NZI245" s="56"/>
      <c r="NZJ245" s="56"/>
      <c r="NZK245" s="56"/>
      <c r="NZL245" s="56"/>
      <c r="NZM245" s="56"/>
      <c r="NZN245" s="56"/>
      <c r="NZO245" s="56"/>
      <c r="NZP245" s="56"/>
      <c r="NZQ245" s="56"/>
      <c r="NZR245" s="56"/>
      <c r="NZS245" s="56"/>
      <c r="NZT245" s="56"/>
      <c r="NZU245" s="56"/>
      <c r="NZV245" s="56"/>
      <c r="NZW245" s="56"/>
      <c r="NZX245" s="56"/>
      <c r="NZY245" s="56"/>
      <c r="NZZ245" s="56"/>
      <c r="OAA245" s="56"/>
      <c r="OAB245" s="56"/>
      <c r="OAC245" s="56"/>
      <c r="OAD245" s="56"/>
      <c r="OAE245" s="56"/>
      <c r="OAF245" s="56"/>
      <c r="OAG245" s="56"/>
      <c r="OAH245" s="56"/>
      <c r="OAI245" s="56"/>
      <c r="OAJ245" s="56"/>
      <c r="OAK245" s="56"/>
      <c r="OAL245" s="56"/>
      <c r="OAM245" s="56"/>
      <c r="OAN245" s="56"/>
      <c r="OAO245" s="56"/>
      <c r="OAP245" s="56"/>
      <c r="OAQ245" s="56"/>
      <c r="OAR245" s="56"/>
      <c r="OAS245" s="56"/>
      <c r="OAT245" s="56"/>
      <c r="OAU245" s="56"/>
      <c r="OAV245" s="56"/>
      <c r="OAW245" s="56"/>
      <c r="OAX245" s="56"/>
      <c r="OAY245" s="56"/>
      <c r="OAZ245" s="56"/>
      <c r="OBA245" s="56"/>
      <c r="OBB245" s="56"/>
      <c r="OBC245" s="56"/>
      <c r="OBD245" s="56"/>
      <c r="OBE245" s="56"/>
      <c r="OBF245" s="56"/>
      <c r="OBG245" s="56"/>
      <c r="OBH245" s="56"/>
      <c r="OBI245" s="56"/>
      <c r="OBJ245" s="56"/>
      <c r="OBK245" s="56"/>
      <c r="OBL245" s="56"/>
      <c r="OBM245" s="56"/>
      <c r="OBN245" s="56"/>
      <c r="OBO245" s="56"/>
      <c r="OBP245" s="56"/>
      <c r="OBQ245" s="56"/>
      <c r="OBR245" s="56"/>
      <c r="OBS245" s="56"/>
      <c r="OBT245" s="56"/>
      <c r="OBU245" s="56"/>
      <c r="OBV245" s="56"/>
      <c r="OBW245" s="56"/>
      <c r="OBX245" s="56"/>
      <c r="OBY245" s="56"/>
      <c r="OBZ245" s="56"/>
      <c r="OCA245" s="56"/>
      <c r="OCB245" s="56"/>
      <c r="OCC245" s="56"/>
      <c r="OCD245" s="56"/>
      <c r="OCE245" s="56"/>
      <c r="OCF245" s="56"/>
      <c r="OCG245" s="56"/>
      <c r="OCH245" s="56"/>
      <c r="OCI245" s="56"/>
      <c r="OCJ245" s="56"/>
      <c r="OCK245" s="56"/>
      <c r="OCL245" s="56"/>
      <c r="OCM245" s="56"/>
      <c r="OCN245" s="56"/>
      <c r="OCO245" s="56"/>
      <c r="OCP245" s="56"/>
      <c r="OCQ245" s="56"/>
      <c r="OCR245" s="56"/>
      <c r="OCS245" s="56"/>
      <c r="OCT245" s="56"/>
      <c r="OCU245" s="56"/>
      <c r="OCV245" s="56"/>
      <c r="OCW245" s="56"/>
      <c r="OCX245" s="56"/>
      <c r="OCY245" s="56"/>
      <c r="OCZ245" s="56"/>
      <c r="ODA245" s="56"/>
      <c r="ODB245" s="56"/>
      <c r="ODC245" s="56"/>
      <c r="ODD245" s="56"/>
      <c r="ODE245" s="56"/>
      <c r="ODF245" s="56"/>
      <c r="ODG245" s="56"/>
      <c r="ODH245" s="56"/>
      <c r="ODI245" s="56"/>
      <c r="ODJ245" s="56"/>
      <c r="ODK245" s="56"/>
      <c r="ODL245" s="56"/>
      <c r="ODM245" s="56"/>
      <c r="ODN245" s="56"/>
      <c r="ODO245" s="56"/>
      <c r="ODP245" s="56"/>
      <c r="ODQ245" s="56"/>
      <c r="ODR245" s="56"/>
      <c r="ODS245" s="56"/>
      <c r="ODT245" s="56"/>
      <c r="ODU245" s="56"/>
      <c r="ODV245" s="56"/>
      <c r="ODW245" s="56"/>
      <c r="ODX245" s="56"/>
      <c r="ODY245" s="56"/>
      <c r="ODZ245" s="56"/>
      <c r="OEA245" s="56"/>
      <c r="OEB245" s="56"/>
      <c r="OEC245" s="56"/>
      <c r="OED245" s="56"/>
      <c r="OEE245" s="56"/>
      <c r="OEF245" s="56"/>
      <c r="OEG245" s="56"/>
      <c r="OEH245" s="56"/>
      <c r="OEI245" s="56"/>
      <c r="OEJ245" s="56"/>
      <c r="OEK245" s="56"/>
      <c r="OEL245" s="56"/>
      <c r="OEM245" s="56"/>
      <c r="OEN245" s="56"/>
      <c r="OEO245" s="56"/>
      <c r="OEP245" s="56"/>
      <c r="OEQ245" s="56"/>
      <c r="OER245" s="56"/>
      <c r="OES245" s="56"/>
      <c r="OET245" s="56"/>
      <c r="OEU245" s="56"/>
      <c r="OEV245" s="56"/>
      <c r="OEW245" s="56"/>
      <c r="OEX245" s="56"/>
      <c r="OEY245" s="56"/>
      <c r="OEZ245" s="56"/>
      <c r="OFA245" s="56"/>
      <c r="OFB245" s="56"/>
      <c r="OFC245" s="56"/>
      <c r="OFD245" s="56"/>
      <c r="OFE245" s="56"/>
      <c r="OFF245" s="56"/>
      <c r="OFG245" s="56"/>
      <c r="OFH245" s="56"/>
      <c r="OFI245" s="56"/>
      <c r="OFJ245" s="56"/>
      <c r="OFK245" s="56"/>
      <c r="OFL245" s="56"/>
      <c r="OFM245" s="56"/>
      <c r="OFN245" s="56"/>
      <c r="OFO245" s="56"/>
      <c r="OFP245" s="56"/>
      <c r="OFQ245" s="56"/>
      <c r="OFR245" s="56"/>
      <c r="OFS245" s="56"/>
      <c r="OFT245" s="56"/>
      <c r="OFU245" s="56"/>
      <c r="OFV245" s="56"/>
      <c r="OFW245" s="56"/>
      <c r="OFX245" s="56"/>
      <c r="OFY245" s="56"/>
      <c r="OFZ245" s="56"/>
      <c r="OGA245" s="56"/>
      <c r="OGB245" s="56"/>
      <c r="OGC245" s="56"/>
      <c r="OGD245" s="56"/>
      <c r="OGE245" s="56"/>
      <c r="OGF245" s="56"/>
      <c r="OGG245" s="56"/>
      <c r="OGH245" s="56"/>
      <c r="OGI245" s="56"/>
      <c r="OGJ245" s="56"/>
      <c r="OGK245" s="56"/>
      <c r="OGL245" s="56"/>
      <c r="OGM245" s="56"/>
      <c r="OGN245" s="56"/>
      <c r="OGO245" s="56"/>
      <c r="OGP245" s="56"/>
      <c r="OGQ245" s="56"/>
      <c r="OGR245" s="56"/>
      <c r="OGS245" s="56"/>
      <c r="OGT245" s="56"/>
      <c r="OGU245" s="56"/>
      <c r="OGV245" s="56"/>
      <c r="OGW245" s="56"/>
      <c r="OGX245" s="56"/>
      <c r="OGY245" s="56"/>
      <c r="OGZ245" s="56"/>
      <c r="OHA245" s="56"/>
      <c r="OHB245" s="56"/>
      <c r="OHC245" s="56"/>
      <c r="OHD245" s="56"/>
      <c r="OHE245" s="56"/>
      <c r="OHF245" s="56"/>
      <c r="OHG245" s="56"/>
      <c r="OHH245" s="56"/>
      <c r="OHI245" s="56"/>
      <c r="OHJ245" s="56"/>
      <c r="OHK245" s="56"/>
      <c r="OHL245" s="56"/>
      <c r="OHM245" s="56"/>
      <c r="OHN245" s="56"/>
      <c r="OHO245" s="56"/>
      <c r="OHP245" s="56"/>
      <c r="OHQ245" s="56"/>
      <c r="OHR245" s="56"/>
      <c r="OHS245" s="56"/>
      <c r="OHT245" s="56"/>
      <c r="OHU245" s="56"/>
      <c r="OHV245" s="56"/>
      <c r="OHW245" s="56"/>
      <c r="OHX245" s="56"/>
      <c r="OHY245" s="56"/>
      <c r="OHZ245" s="56"/>
      <c r="OIA245" s="56"/>
      <c r="OIB245" s="56"/>
      <c r="OIC245" s="56"/>
      <c r="OID245" s="56"/>
      <c r="OIE245" s="56"/>
      <c r="OIF245" s="56"/>
      <c r="OIG245" s="56"/>
      <c r="OIH245" s="56"/>
      <c r="OII245" s="56"/>
      <c r="OIJ245" s="56"/>
      <c r="OIK245" s="56"/>
      <c r="OIL245" s="56"/>
      <c r="OIM245" s="56"/>
      <c r="OIN245" s="56"/>
      <c r="OIO245" s="56"/>
      <c r="OIP245" s="56"/>
      <c r="OIQ245" s="56"/>
      <c r="OIR245" s="56"/>
      <c r="OIS245" s="56"/>
      <c r="OIT245" s="56"/>
      <c r="OIU245" s="56"/>
      <c r="OIV245" s="56"/>
      <c r="OIW245" s="56"/>
      <c r="OIX245" s="56"/>
      <c r="OIY245" s="56"/>
      <c r="OIZ245" s="56"/>
      <c r="OJA245" s="56"/>
      <c r="OJB245" s="56"/>
      <c r="OJC245" s="56"/>
      <c r="OJD245" s="56"/>
      <c r="OJE245" s="56"/>
      <c r="OJF245" s="56"/>
      <c r="OJG245" s="56"/>
      <c r="OJH245" s="56"/>
      <c r="OJI245" s="56"/>
      <c r="OJJ245" s="56"/>
      <c r="OJK245" s="56"/>
      <c r="OJL245" s="56"/>
      <c r="OJM245" s="56"/>
      <c r="OJN245" s="56"/>
      <c r="OJO245" s="56"/>
      <c r="OJP245" s="56"/>
      <c r="OJQ245" s="56"/>
      <c r="OJR245" s="56"/>
      <c r="OJS245" s="56"/>
      <c r="OJT245" s="56"/>
      <c r="OJU245" s="56"/>
      <c r="OJV245" s="56"/>
      <c r="OJW245" s="56"/>
      <c r="OJX245" s="56"/>
      <c r="OJY245" s="56"/>
      <c r="OJZ245" s="56"/>
      <c r="OKA245" s="56"/>
      <c r="OKB245" s="56"/>
      <c r="OKC245" s="56"/>
      <c r="OKD245" s="56"/>
      <c r="OKE245" s="56"/>
      <c r="OKF245" s="56"/>
      <c r="OKG245" s="56"/>
      <c r="OKH245" s="56"/>
      <c r="OKI245" s="56"/>
      <c r="OKJ245" s="56"/>
      <c r="OKK245" s="56"/>
      <c r="OKL245" s="56"/>
      <c r="OKM245" s="56"/>
      <c r="OKN245" s="56"/>
      <c r="OKO245" s="56"/>
      <c r="OKP245" s="56"/>
      <c r="OKQ245" s="56"/>
      <c r="OKR245" s="56"/>
      <c r="OKS245" s="56"/>
      <c r="OKT245" s="56"/>
      <c r="OKU245" s="56"/>
      <c r="OKV245" s="56"/>
      <c r="OKW245" s="56"/>
      <c r="OKX245" s="56"/>
      <c r="OKY245" s="56"/>
      <c r="OKZ245" s="56"/>
      <c r="OLA245" s="56"/>
      <c r="OLB245" s="56"/>
      <c r="OLC245" s="56"/>
      <c r="OLD245" s="56"/>
      <c r="OLE245" s="56"/>
      <c r="OLF245" s="56"/>
      <c r="OLG245" s="56"/>
      <c r="OLH245" s="56"/>
      <c r="OLI245" s="56"/>
      <c r="OLJ245" s="56"/>
      <c r="OLK245" s="56"/>
      <c r="OLL245" s="56"/>
      <c r="OLM245" s="56"/>
      <c r="OLN245" s="56"/>
      <c r="OLO245" s="56"/>
      <c r="OLP245" s="56"/>
      <c r="OLQ245" s="56"/>
      <c r="OLR245" s="56"/>
      <c r="OLS245" s="56"/>
      <c r="OLT245" s="56"/>
      <c r="OLU245" s="56"/>
      <c r="OLV245" s="56"/>
      <c r="OLW245" s="56"/>
      <c r="OLX245" s="56"/>
      <c r="OLY245" s="56"/>
      <c r="OLZ245" s="56"/>
      <c r="OMA245" s="56"/>
      <c r="OMB245" s="56"/>
      <c r="OMC245" s="56"/>
      <c r="OMD245" s="56"/>
      <c r="OME245" s="56"/>
      <c r="OMF245" s="56"/>
      <c r="OMG245" s="56"/>
      <c r="OMH245" s="56"/>
      <c r="OMI245" s="56"/>
      <c r="OMJ245" s="56"/>
      <c r="OMK245" s="56"/>
      <c r="OML245" s="56"/>
      <c r="OMM245" s="56"/>
      <c r="OMN245" s="56"/>
      <c r="OMO245" s="56"/>
      <c r="OMP245" s="56"/>
      <c r="OMQ245" s="56"/>
      <c r="OMR245" s="56"/>
      <c r="OMS245" s="56"/>
      <c r="OMT245" s="56"/>
      <c r="OMU245" s="56"/>
      <c r="OMV245" s="56"/>
      <c r="OMW245" s="56"/>
      <c r="OMX245" s="56"/>
      <c r="OMY245" s="56"/>
      <c r="OMZ245" s="56"/>
      <c r="ONA245" s="56"/>
      <c r="ONB245" s="56"/>
      <c r="ONC245" s="56"/>
      <c r="OND245" s="56"/>
      <c r="ONE245" s="56"/>
      <c r="ONF245" s="56"/>
      <c r="ONG245" s="56"/>
      <c r="ONH245" s="56"/>
      <c r="ONI245" s="56"/>
      <c r="ONJ245" s="56"/>
      <c r="ONK245" s="56"/>
      <c r="ONL245" s="56"/>
      <c r="ONM245" s="56"/>
      <c r="ONN245" s="56"/>
      <c r="ONO245" s="56"/>
      <c r="ONP245" s="56"/>
      <c r="ONQ245" s="56"/>
      <c r="ONR245" s="56"/>
      <c r="ONS245" s="56"/>
      <c r="ONT245" s="56"/>
      <c r="ONU245" s="56"/>
      <c r="ONV245" s="56"/>
      <c r="ONW245" s="56"/>
      <c r="ONX245" s="56"/>
      <c r="ONY245" s="56"/>
      <c r="ONZ245" s="56"/>
      <c r="OOA245" s="56"/>
      <c r="OOB245" s="56"/>
      <c r="OOC245" s="56"/>
      <c r="OOD245" s="56"/>
      <c r="OOE245" s="56"/>
      <c r="OOF245" s="56"/>
      <c r="OOG245" s="56"/>
      <c r="OOH245" s="56"/>
      <c r="OOI245" s="56"/>
      <c r="OOJ245" s="56"/>
      <c r="OOK245" s="56"/>
      <c r="OOL245" s="56"/>
      <c r="OOM245" s="56"/>
      <c r="OON245" s="56"/>
      <c r="OOO245" s="56"/>
      <c r="OOP245" s="56"/>
      <c r="OOQ245" s="56"/>
      <c r="OOR245" s="56"/>
      <c r="OOS245" s="56"/>
      <c r="OOT245" s="56"/>
      <c r="OOU245" s="56"/>
      <c r="OOV245" s="56"/>
      <c r="OOW245" s="56"/>
      <c r="OOX245" s="56"/>
      <c r="OOY245" s="56"/>
      <c r="OOZ245" s="56"/>
      <c r="OPA245" s="56"/>
      <c r="OPB245" s="56"/>
      <c r="OPC245" s="56"/>
      <c r="OPD245" s="56"/>
      <c r="OPE245" s="56"/>
      <c r="OPF245" s="56"/>
      <c r="OPG245" s="56"/>
      <c r="OPH245" s="56"/>
      <c r="OPI245" s="56"/>
      <c r="OPJ245" s="56"/>
      <c r="OPK245" s="56"/>
      <c r="OPL245" s="56"/>
      <c r="OPM245" s="56"/>
      <c r="OPN245" s="56"/>
      <c r="OPO245" s="56"/>
      <c r="OPP245" s="56"/>
      <c r="OPQ245" s="56"/>
      <c r="OPR245" s="56"/>
      <c r="OPS245" s="56"/>
      <c r="OPT245" s="56"/>
      <c r="OPU245" s="56"/>
      <c r="OPV245" s="56"/>
      <c r="OPW245" s="56"/>
      <c r="OPX245" s="56"/>
      <c r="OPY245" s="56"/>
      <c r="OPZ245" s="56"/>
      <c r="OQA245" s="56"/>
      <c r="OQB245" s="56"/>
      <c r="OQC245" s="56"/>
      <c r="OQD245" s="56"/>
      <c r="OQE245" s="56"/>
      <c r="OQF245" s="56"/>
      <c r="OQG245" s="56"/>
      <c r="OQH245" s="56"/>
      <c r="OQI245" s="56"/>
      <c r="OQJ245" s="56"/>
      <c r="OQK245" s="56"/>
      <c r="OQL245" s="56"/>
      <c r="OQM245" s="56"/>
      <c r="OQN245" s="56"/>
      <c r="OQO245" s="56"/>
      <c r="OQP245" s="56"/>
      <c r="OQQ245" s="56"/>
      <c r="OQR245" s="56"/>
      <c r="OQS245" s="56"/>
      <c r="OQT245" s="56"/>
      <c r="OQU245" s="56"/>
      <c r="OQV245" s="56"/>
      <c r="OQW245" s="56"/>
      <c r="OQX245" s="56"/>
      <c r="OQY245" s="56"/>
      <c r="OQZ245" s="56"/>
      <c r="ORA245" s="56"/>
      <c r="ORB245" s="56"/>
      <c r="ORC245" s="56"/>
      <c r="ORD245" s="56"/>
      <c r="ORE245" s="56"/>
      <c r="ORF245" s="56"/>
      <c r="ORG245" s="56"/>
      <c r="ORH245" s="56"/>
      <c r="ORI245" s="56"/>
      <c r="ORJ245" s="56"/>
      <c r="ORK245" s="56"/>
      <c r="ORL245" s="56"/>
      <c r="ORM245" s="56"/>
      <c r="ORN245" s="56"/>
      <c r="ORO245" s="56"/>
      <c r="ORP245" s="56"/>
      <c r="ORQ245" s="56"/>
      <c r="ORR245" s="56"/>
      <c r="ORS245" s="56"/>
      <c r="ORT245" s="56"/>
      <c r="ORU245" s="56"/>
      <c r="ORV245" s="56"/>
      <c r="ORW245" s="56"/>
      <c r="ORX245" s="56"/>
      <c r="ORY245" s="56"/>
      <c r="ORZ245" s="56"/>
      <c r="OSA245" s="56"/>
      <c r="OSB245" s="56"/>
      <c r="OSC245" s="56"/>
      <c r="OSD245" s="56"/>
      <c r="OSE245" s="56"/>
      <c r="OSF245" s="56"/>
      <c r="OSG245" s="56"/>
      <c r="OSH245" s="56"/>
      <c r="OSI245" s="56"/>
      <c r="OSJ245" s="56"/>
      <c r="OSK245" s="56"/>
      <c r="OSL245" s="56"/>
      <c r="OSM245" s="56"/>
      <c r="OSN245" s="56"/>
      <c r="OSO245" s="56"/>
      <c r="OSP245" s="56"/>
      <c r="OSQ245" s="56"/>
      <c r="OSR245" s="56"/>
      <c r="OSS245" s="56"/>
      <c r="OST245" s="56"/>
      <c r="OSU245" s="56"/>
      <c r="OSV245" s="56"/>
      <c r="OSW245" s="56"/>
      <c r="OSX245" s="56"/>
      <c r="OSY245" s="56"/>
      <c r="OSZ245" s="56"/>
      <c r="OTA245" s="56"/>
      <c r="OTB245" s="56"/>
      <c r="OTC245" s="56"/>
      <c r="OTD245" s="56"/>
      <c r="OTE245" s="56"/>
      <c r="OTF245" s="56"/>
      <c r="OTG245" s="56"/>
      <c r="OTH245" s="56"/>
      <c r="OTI245" s="56"/>
      <c r="OTJ245" s="56"/>
      <c r="OTK245" s="56"/>
      <c r="OTL245" s="56"/>
      <c r="OTM245" s="56"/>
      <c r="OTN245" s="56"/>
      <c r="OTO245" s="56"/>
      <c r="OTP245" s="56"/>
      <c r="OTQ245" s="56"/>
      <c r="OTR245" s="56"/>
      <c r="OTS245" s="56"/>
      <c r="OTT245" s="56"/>
      <c r="OTU245" s="56"/>
      <c r="OTV245" s="56"/>
      <c r="OTW245" s="56"/>
      <c r="OTX245" s="56"/>
      <c r="OTY245" s="56"/>
      <c r="OTZ245" s="56"/>
      <c r="OUA245" s="56"/>
      <c r="OUB245" s="56"/>
      <c r="OUC245" s="56"/>
      <c r="OUD245" s="56"/>
      <c r="OUE245" s="56"/>
      <c r="OUF245" s="56"/>
      <c r="OUG245" s="56"/>
      <c r="OUH245" s="56"/>
      <c r="OUI245" s="56"/>
      <c r="OUJ245" s="56"/>
      <c r="OUK245" s="56"/>
      <c r="OUL245" s="56"/>
      <c r="OUM245" s="56"/>
      <c r="OUN245" s="56"/>
      <c r="OUO245" s="56"/>
      <c r="OUP245" s="56"/>
      <c r="OUQ245" s="56"/>
      <c r="OUR245" s="56"/>
      <c r="OUS245" s="56"/>
      <c r="OUT245" s="56"/>
      <c r="OUU245" s="56"/>
      <c r="OUV245" s="56"/>
      <c r="OUW245" s="56"/>
      <c r="OUX245" s="56"/>
      <c r="OUY245" s="56"/>
      <c r="OUZ245" s="56"/>
      <c r="OVA245" s="56"/>
      <c r="OVB245" s="56"/>
      <c r="OVC245" s="56"/>
      <c r="OVD245" s="56"/>
      <c r="OVE245" s="56"/>
      <c r="OVF245" s="56"/>
      <c r="OVG245" s="56"/>
      <c r="OVH245" s="56"/>
      <c r="OVI245" s="56"/>
      <c r="OVJ245" s="56"/>
      <c r="OVK245" s="56"/>
      <c r="OVL245" s="56"/>
      <c r="OVM245" s="56"/>
      <c r="OVN245" s="56"/>
      <c r="OVO245" s="56"/>
      <c r="OVP245" s="56"/>
      <c r="OVQ245" s="56"/>
      <c r="OVR245" s="56"/>
      <c r="OVS245" s="56"/>
      <c r="OVT245" s="56"/>
      <c r="OVU245" s="56"/>
      <c r="OVV245" s="56"/>
      <c r="OVW245" s="56"/>
      <c r="OVX245" s="56"/>
      <c r="OVY245" s="56"/>
      <c r="OVZ245" s="56"/>
      <c r="OWA245" s="56"/>
      <c r="OWB245" s="56"/>
      <c r="OWC245" s="56"/>
      <c r="OWD245" s="56"/>
      <c r="OWE245" s="56"/>
      <c r="OWF245" s="56"/>
      <c r="OWG245" s="56"/>
      <c r="OWH245" s="56"/>
      <c r="OWI245" s="56"/>
      <c r="OWJ245" s="56"/>
      <c r="OWK245" s="56"/>
      <c r="OWL245" s="56"/>
      <c r="OWM245" s="56"/>
      <c r="OWN245" s="56"/>
      <c r="OWO245" s="56"/>
      <c r="OWP245" s="56"/>
      <c r="OWQ245" s="56"/>
      <c r="OWR245" s="56"/>
      <c r="OWS245" s="56"/>
      <c r="OWT245" s="56"/>
      <c r="OWU245" s="56"/>
      <c r="OWV245" s="56"/>
      <c r="OWW245" s="56"/>
      <c r="OWX245" s="56"/>
      <c r="OWY245" s="56"/>
      <c r="OWZ245" s="56"/>
      <c r="OXA245" s="56"/>
      <c r="OXB245" s="56"/>
      <c r="OXC245" s="56"/>
      <c r="OXD245" s="56"/>
      <c r="OXE245" s="56"/>
      <c r="OXF245" s="56"/>
      <c r="OXG245" s="56"/>
      <c r="OXH245" s="56"/>
      <c r="OXI245" s="56"/>
      <c r="OXJ245" s="56"/>
      <c r="OXK245" s="56"/>
      <c r="OXL245" s="56"/>
      <c r="OXM245" s="56"/>
      <c r="OXN245" s="56"/>
      <c r="OXO245" s="56"/>
      <c r="OXP245" s="56"/>
      <c r="OXQ245" s="56"/>
      <c r="OXR245" s="56"/>
      <c r="OXS245" s="56"/>
      <c r="OXT245" s="56"/>
      <c r="OXU245" s="56"/>
      <c r="OXV245" s="56"/>
      <c r="OXW245" s="56"/>
      <c r="OXX245" s="56"/>
      <c r="OXY245" s="56"/>
      <c r="OXZ245" s="56"/>
      <c r="OYA245" s="56"/>
      <c r="OYB245" s="56"/>
      <c r="OYC245" s="56"/>
      <c r="OYD245" s="56"/>
      <c r="OYE245" s="56"/>
      <c r="OYF245" s="56"/>
      <c r="OYG245" s="56"/>
      <c r="OYH245" s="56"/>
      <c r="OYI245" s="56"/>
      <c r="OYJ245" s="56"/>
      <c r="OYK245" s="56"/>
      <c r="OYL245" s="56"/>
      <c r="OYM245" s="56"/>
      <c r="OYN245" s="56"/>
      <c r="OYO245" s="56"/>
      <c r="OYP245" s="56"/>
      <c r="OYQ245" s="56"/>
      <c r="OYR245" s="56"/>
      <c r="OYS245" s="56"/>
      <c r="OYT245" s="56"/>
      <c r="OYU245" s="56"/>
      <c r="OYV245" s="56"/>
      <c r="OYW245" s="56"/>
      <c r="OYX245" s="56"/>
      <c r="OYY245" s="56"/>
      <c r="OYZ245" s="56"/>
      <c r="OZA245" s="56"/>
      <c r="OZB245" s="56"/>
      <c r="OZC245" s="56"/>
      <c r="OZD245" s="56"/>
      <c r="OZE245" s="56"/>
      <c r="OZF245" s="56"/>
      <c r="OZG245" s="56"/>
      <c r="OZH245" s="56"/>
      <c r="OZI245" s="56"/>
      <c r="OZJ245" s="56"/>
      <c r="OZK245" s="56"/>
      <c r="OZL245" s="56"/>
      <c r="OZM245" s="56"/>
      <c r="OZN245" s="56"/>
      <c r="OZO245" s="56"/>
      <c r="OZP245" s="56"/>
      <c r="OZQ245" s="56"/>
      <c r="OZR245" s="56"/>
      <c r="OZS245" s="56"/>
      <c r="OZT245" s="56"/>
      <c r="OZU245" s="56"/>
      <c r="OZV245" s="56"/>
      <c r="OZW245" s="56"/>
      <c r="OZX245" s="56"/>
      <c r="OZY245" s="56"/>
      <c r="OZZ245" s="56"/>
      <c r="PAA245" s="56"/>
      <c r="PAB245" s="56"/>
      <c r="PAC245" s="56"/>
      <c r="PAD245" s="56"/>
      <c r="PAE245" s="56"/>
      <c r="PAF245" s="56"/>
      <c r="PAG245" s="56"/>
      <c r="PAH245" s="56"/>
      <c r="PAI245" s="56"/>
      <c r="PAJ245" s="56"/>
      <c r="PAK245" s="56"/>
      <c r="PAL245" s="56"/>
      <c r="PAM245" s="56"/>
      <c r="PAN245" s="56"/>
      <c r="PAO245" s="56"/>
      <c r="PAP245" s="56"/>
      <c r="PAQ245" s="56"/>
      <c r="PAR245" s="56"/>
      <c r="PAS245" s="56"/>
      <c r="PAT245" s="56"/>
      <c r="PAU245" s="56"/>
      <c r="PAV245" s="56"/>
      <c r="PAW245" s="56"/>
      <c r="PAX245" s="56"/>
      <c r="PAY245" s="56"/>
      <c r="PAZ245" s="56"/>
      <c r="PBA245" s="56"/>
      <c r="PBB245" s="56"/>
      <c r="PBC245" s="56"/>
      <c r="PBD245" s="56"/>
      <c r="PBE245" s="56"/>
      <c r="PBF245" s="56"/>
      <c r="PBG245" s="56"/>
      <c r="PBH245" s="56"/>
      <c r="PBI245" s="56"/>
      <c r="PBJ245" s="56"/>
      <c r="PBK245" s="56"/>
      <c r="PBL245" s="56"/>
      <c r="PBM245" s="56"/>
      <c r="PBN245" s="56"/>
      <c r="PBO245" s="56"/>
      <c r="PBP245" s="56"/>
      <c r="PBQ245" s="56"/>
      <c r="PBR245" s="56"/>
      <c r="PBS245" s="56"/>
      <c r="PBT245" s="56"/>
      <c r="PBU245" s="56"/>
      <c r="PBV245" s="56"/>
      <c r="PBW245" s="56"/>
      <c r="PBX245" s="56"/>
      <c r="PBY245" s="56"/>
      <c r="PBZ245" s="56"/>
      <c r="PCA245" s="56"/>
      <c r="PCB245" s="56"/>
      <c r="PCC245" s="56"/>
      <c r="PCD245" s="56"/>
      <c r="PCE245" s="56"/>
      <c r="PCF245" s="56"/>
      <c r="PCG245" s="56"/>
      <c r="PCH245" s="56"/>
      <c r="PCI245" s="56"/>
      <c r="PCJ245" s="56"/>
      <c r="PCK245" s="56"/>
      <c r="PCL245" s="56"/>
      <c r="PCM245" s="56"/>
      <c r="PCN245" s="56"/>
      <c r="PCO245" s="56"/>
      <c r="PCP245" s="56"/>
      <c r="PCQ245" s="56"/>
      <c r="PCR245" s="56"/>
      <c r="PCS245" s="56"/>
      <c r="PCT245" s="56"/>
      <c r="PCU245" s="56"/>
      <c r="PCV245" s="56"/>
      <c r="PCW245" s="56"/>
      <c r="PCX245" s="56"/>
      <c r="PCY245" s="56"/>
      <c r="PCZ245" s="56"/>
      <c r="PDA245" s="56"/>
      <c r="PDB245" s="56"/>
      <c r="PDC245" s="56"/>
      <c r="PDD245" s="56"/>
      <c r="PDE245" s="56"/>
      <c r="PDF245" s="56"/>
      <c r="PDG245" s="56"/>
      <c r="PDH245" s="56"/>
      <c r="PDI245" s="56"/>
      <c r="PDJ245" s="56"/>
      <c r="PDK245" s="56"/>
      <c r="PDL245" s="56"/>
      <c r="PDM245" s="56"/>
      <c r="PDN245" s="56"/>
      <c r="PDO245" s="56"/>
      <c r="PDP245" s="56"/>
      <c r="PDQ245" s="56"/>
      <c r="PDR245" s="56"/>
      <c r="PDS245" s="56"/>
      <c r="PDT245" s="56"/>
      <c r="PDU245" s="56"/>
      <c r="PDV245" s="56"/>
      <c r="PDW245" s="56"/>
      <c r="PDX245" s="56"/>
      <c r="PDY245" s="56"/>
      <c r="PDZ245" s="56"/>
      <c r="PEA245" s="56"/>
      <c r="PEB245" s="56"/>
      <c r="PEC245" s="56"/>
      <c r="PED245" s="56"/>
      <c r="PEE245" s="56"/>
      <c r="PEF245" s="56"/>
      <c r="PEG245" s="56"/>
      <c r="PEH245" s="56"/>
      <c r="PEI245" s="56"/>
      <c r="PEJ245" s="56"/>
      <c r="PEK245" s="56"/>
      <c r="PEL245" s="56"/>
      <c r="PEM245" s="56"/>
      <c r="PEN245" s="56"/>
      <c r="PEO245" s="56"/>
      <c r="PEP245" s="56"/>
      <c r="PEQ245" s="56"/>
      <c r="PER245" s="56"/>
      <c r="PES245" s="56"/>
      <c r="PET245" s="56"/>
      <c r="PEU245" s="56"/>
      <c r="PEV245" s="56"/>
      <c r="PEW245" s="56"/>
      <c r="PEX245" s="56"/>
      <c r="PEY245" s="56"/>
      <c r="PEZ245" s="56"/>
      <c r="PFA245" s="56"/>
      <c r="PFB245" s="56"/>
      <c r="PFC245" s="56"/>
      <c r="PFD245" s="56"/>
      <c r="PFE245" s="56"/>
      <c r="PFF245" s="56"/>
      <c r="PFG245" s="56"/>
      <c r="PFH245" s="56"/>
      <c r="PFI245" s="56"/>
      <c r="PFJ245" s="56"/>
      <c r="PFK245" s="56"/>
      <c r="PFL245" s="56"/>
      <c r="PFM245" s="56"/>
      <c r="PFN245" s="56"/>
      <c r="PFO245" s="56"/>
      <c r="PFP245" s="56"/>
      <c r="PFQ245" s="56"/>
      <c r="PFR245" s="56"/>
      <c r="PFS245" s="56"/>
      <c r="PFT245" s="56"/>
      <c r="PFU245" s="56"/>
      <c r="PFV245" s="56"/>
      <c r="PFW245" s="56"/>
      <c r="PFX245" s="56"/>
      <c r="PFY245" s="56"/>
      <c r="PFZ245" s="56"/>
      <c r="PGA245" s="56"/>
      <c r="PGB245" s="56"/>
      <c r="PGC245" s="56"/>
      <c r="PGD245" s="56"/>
      <c r="PGE245" s="56"/>
      <c r="PGF245" s="56"/>
      <c r="PGG245" s="56"/>
      <c r="PGH245" s="56"/>
      <c r="PGI245" s="56"/>
      <c r="PGJ245" s="56"/>
      <c r="PGK245" s="56"/>
      <c r="PGL245" s="56"/>
      <c r="PGM245" s="56"/>
      <c r="PGN245" s="56"/>
      <c r="PGO245" s="56"/>
      <c r="PGP245" s="56"/>
      <c r="PGQ245" s="56"/>
      <c r="PGR245" s="56"/>
      <c r="PGS245" s="56"/>
      <c r="PGT245" s="56"/>
      <c r="PGU245" s="56"/>
      <c r="PGV245" s="56"/>
      <c r="PGW245" s="56"/>
      <c r="PGX245" s="56"/>
      <c r="PGY245" s="56"/>
      <c r="PGZ245" s="56"/>
      <c r="PHA245" s="56"/>
      <c r="PHB245" s="56"/>
      <c r="PHC245" s="56"/>
      <c r="PHD245" s="56"/>
      <c r="PHE245" s="56"/>
      <c r="PHF245" s="56"/>
      <c r="PHG245" s="56"/>
      <c r="PHH245" s="56"/>
      <c r="PHI245" s="56"/>
      <c r="PHJ245" s="56"/>
      <c r="PHK245" s="56"/>
      <c r="PHL245" s="56"/>
      <c r="PHM245" s="56"/>
      <c r="PHN245" s="56"/>
      <c r="PHO245" s="56"/>
      <c r="PHP245" s="56"/>
      <c r="PHQ245" s="56"/>
      <c r="PHR245" s="56"/>
      <c r="PHS245" s="56"/>
      <c r="PHT245" s="56"/>
      <c r="PHU245" s="56"/>
      <c r="PHV245" s="56"/>
      <c r="PHW245" s="56"/>
      <c r="PHX245" s="56"/>
      <c r="PHY245" s="56"/>
      <c r="PHZ245" s="56"/>
      <c r="PIA245" s="56"/>
      <c r="PIB245" s="56"/>
      <c r="PIC245" s="56"/>
      <c r="PID245" s="56"/>
      <c r="PIE245" s="56"/>
      <c r="PIF245" s="56"/>
      <c r="PIG245" s="56"/>
      <c r="PIH245" s="56"/>
      <c r="PII245" s="56"/>
      <c r="PIJ245" s="56"/>
      <c r="PIK245" s="56"/>
      <c r="PIL245" s="56"/>
      <c r="PIM245" s="56"/>
      <c r="PIN245" s="56"/>
      <c r="PIO245" s="56"/>
      <c r="PIP245" s="56"/>
      <c r="PIQ245" s="56"/>
      <c r="PIR245" s="56"/>
      <c r="PIS245" s="56"/>
      <c r="PIT245" s="56"/>
      <c r="PIU245" s="56"/>
      <c r="PIV245" s="56"/>
      <c r="PIW245" s="56"/>
      <c r="PIX245" s="56"/>
      <c r="PIY245" s="56"/>
      <c r="PIZ245" s="56"/>
      <c r="PJA245" s="56"/>
      <c r="PJB245" s="56"/>
      <c r="PJC245" s="56"/>
      <c r="PJD245" s="56"/>
      <c r="PJE245" s="56"/>
      <c r="PJF245" s="56"/>
      <c r="PJG245" s="56"/>
      <c r="PJH245" s="56"/>
      <c r="PJI245" s="56"/>
      <c r="PJJ245" s="56"/>
      <c r="PJK245" s="56"/>
      <c r="PJL245" s="56"/>
      <c r="PJM245" s="56"/>
      <c r="PJN245" s="56"/>
      <c r="PJO245" s="56"/>
      <c r="PJP245" s="56"/>
      <c r="PJQ245" s="56"/>
      <c r="PJR245" s="56"/>
      <c r="PJS245" s="56"/>
      <c r="PJT245" s="56"/>
      <c r="PJU245" s="56"/>
      <c r="PJV245" s="56"/>
      <c r="PJW245" s="56"/>
      <c r="PJX245" s="56"/>
      <c r="PJY245" s="56"/>
      <c r="PJZ245" s="56"/>
      <c r="PKA245" s="56"/>
      <c r="PKB245" s="56"/>
      <c r="PKC245" s="56"/>
      <c r="PKD245" s="56"/>
      <c r="PKE245" s="56"/>
      <c r="PKF245" s="56"/>
      <c r="PKG245" s="56"/>
      <c r="PKH245" s="56"/>
      <c r="PKI245" s="56"/>
      <c r="PKJ245" s="56"/>
      <c r="PKK245" s="56"/>
      <c r="PKL245" s="56"/>
      <c r="PKM245" s="56"/>
      <c r="PKN245" s="56"/>
      <c r="PKO245" s="56"/>
      <c r="PKP245" s="56"/>
      <c r="PKQ245" s="56"/>
      <c r="PKR245" s="56"/>
      <c r="PKS245" s="56"/>
      <c r="PKT245" s="56"/>
      <c r="PKU245" s="56"/>
      <c r="PKV245" s="56"/>
      <c r="PKW245" s="56"/>
      <c r="PKX245" s="56"/>
      <c r="PKY245" s="56"/>
      <c r="PKZ245" s="56"/>
      <c r="PLA245" s="56"/>
      <c r="PLB245" s="56"/>
      <c r="PLC245" s="56"/>
      <c r="PLD245" s="56"/>
      <c r="PLE245" s="56"/>
      <c r="PLF245" s="56"/>
      <c r="PLG245" s="56"/>
      <c r="PLH245" s="56"/>
      <c r="PLI245" s="56"/>
      <c r="PLJ245" s="56"/>
      <c r="PLK245" s="56"/>
      <c r="PLL245" s="56"/>
      <c r="PLM245" s="56"/>
      <c r="PLN245" s="56"/>
      <c r="PLO245" s="56"/>
      <c r="PLP245" s="56"/>
      <c r="PLQ245" s="56"/>
      <c r="PLR245" s="56"/>
      <c r="PLS245" s="56"/>
      <c r="PLT245" s="56"/>
      <c r="PLU245" s="56"/>
      <c r="PLV245" s="56"/>
      <c r="PLW245" s="56"/>
      <c r="PLX245" s="56"/>
      <c r="PLY245" s="56"/>
      <c r="PLZ245" s="56"/>
      <c r="PMA245" s="56"/>
      <c r="PMB245" s="56"/>
      <c r="PMC245" s="56"/>
      <c r="PMD245" s="56"/>
      <c r="PME245" s="56"/>
      <c r="PMF245" s="56"/>
      <c r="PMG245" s="56"/>
      <c r="PMH245" s="56"/>
      <c r="PMI245" s="56"/>
      <c r="PMJ245" s="56"/>
      <c r="PMK245" s="56"/>
      <c r="PML245" s="56"/>
      <c r="PMM245" s="56"/>
      <c r="PMN245" s="56"/>
      <c r="PMO245" s="56"/>
      <c r="PMP245" s="56"/>
      <c r="PMQ245" s="56"/>
      <c r="PMR245" s="56"/>
      <c r="PMS245" s="56"/>
      <c r="PMT245" s="56"/>
      <c r="PMU245" s="56"/>
      <c r="PMV245" s="56"/>
      <c r="PMW245" s="56"/>
      <c r="PMX245" s="56"/>
      <c r="PMY245" s="56"/>
      <c r="PMZ245" s="56"/>
      <c r="PNA245" s="56"/>
      <c r="PNB245" s="56"/>
      <c r="PNC245" s="56"/>
      <c r="PND245" s="56"/>
      <c r="PNE245" s="56"/>
      <c r="PNF245" s="56"/>
      <c r="PNG245" s="56"/>
      <c r="PNH245" s="56"/>
      <c r="PNI245" s="56"/>
      <c r="PNJ245" s="56"/>
      <c r="PNK245" s="56"/>
      <c r="PNL245" s="56"/>
      <c r="PNM245" s="56"/>
      <c r="PNN245" s="56"/>
      <c r="PNO245" s="56"/>
      <c r="PNP245" s="56"/>
      <c r="PNQ245" s="56"/>
      <c r="PNR245" s="56"/>
      <c r="PNS245" s="56"/>
      <c r="PNT245" s="56"/>
      <c r="PNU245" s="56"/>
      <c r="PNV245" s="56"/>
      <c r="PNW245" s="56"/>
      <c r="PNX245" s="56"/>
      <c r="PNY245" s="56"/>
      <c r="PNZ245" s="56"/>
      <c r="POA245" s="56"/>
      <c r="POB245" s="56"/>
      <c r="POC245" s="56"/>
      <c r="POD245" s="56"/>
      <c r="POE245" s="56"/>
      <c r="POF245" s="56"/>
      <c r="POG245" s="56"/>
      <c r="POH245" s="56"/>
      <c r="POI245" s="56"/>
      <c r="POJ245" s="56"/>
      <c r="POK245" s="56"/>
      <c r="POL245" s="56"/>
      <c r="POM245" s="56"/>
      <c r="PON245" s="56"/>
      <c r="POO245" s="56"/>
      <c r="POP245" s="56"/>
      <c r="POQ245" s="56"/>
      <c r="POR245" s="56"/>
      <c r="POS245" s="56"/>
      <c r="POT245" s="56"/>
      <c r="POU245" s="56"/>
      <c r="POV245" s="56"/>
      <c r="POW245" s="56"/>
      <c r="POX245" s="56"/>
      <c r="POY245" s="56"/>
      <c r="POZ245" s="56"/>
      <c r="PPA245" s="56"/>
      <c r="PPB245" s="56"/>
      <c r="PPC245" s="56"/>
      <c r="PPD245" s="56"/>
      <c r="PPE245" s="56"/>
      <c r="PPF245" s="56"/>
      <c r="PPG245" s="56"/>
      <c r="PPH245" s="56"/>
      <c r="PPI245" s="56"/>
      <c r="PPJ245" s="56"/>
      <c r="PPK245" s="56"/>
      <c r="PPL245" s="56"/>
      <c r="PPM245" s="56"/>
      <c r="PPN245" s="56"/>
      <c r="PPO245" s="56"/>
      <c r="PPP245" s="56"/>
      <c r="PPQ245" s="56"/>
      <c r="PPR245" s="56"/>
      <c r="PPS245" s="56"/>
      <c r="PPT245" s="56"/>
      <c r="PPU245" s="56"/>
      <c r="PPV245" s="56"/>
      <c r="PPW245" s="56"/>
      <c r="PPX245" s="56"/>
      <c r="PPY245" s="56"/>
      <c r="PPZ245" s="56"/>
      <c r="PQA245" s="56"/>
      <c r="PQB245" s="56"/>
      <c r="PQC245" s="56"/>
      <c r="PQD245" s="56"/>
      <c r="PQE245" s="56"/>
      <c r="PQF245" s="56"/>
      <c r="PQG245" s="56"/>
      <c r="PQH245" s="56"/>
      <c r="PQI245" s="56"/>
      <c r="PQJ245" s="56"/>
      <c r="PQK245" s="56"/>
      <c r="PQL245" s="56"/>
      <c r="PQM245" s="56"/>
      <c r="PQN245" s="56"/>
      <c r="PQO245" s="56"/>
      <c r="PQP245" s="56"/>
      <c r="PQQ245" s="56"/>
      <c r="PQR245" s="56"/>
      <c r="PQS245" s="56"/>
      <c r="PQT245" s="56"/>
      <c r="PQU245" s="56"/>
      <c r="PQV245" s="56"/>
      <c r="PQW245" s="56"/>
      <c r="PQX245" s="56"/>
      <c r="PQY245" s="56"/>
      <c r="PQZ245" s="56"/>
      <c r="PRA245" s="56"/>
      <c r="PRB245" s="56"/>
      <c r="PRC245" s="56"/>
      <c r="PRD245" s="56"/>
      <c r="PRE245" s="56"/>
      <c r="PRF245" s="56"/>
      <c r="PRG245" s="56"/>
      <c r="PRH245" s="56"/>
      <c r="PRI245" s="56"/>
      <c r="PRJ245" s="56"/>
      <c r="PRK245" s="56"/>
      <c r="PRL245" s="56"/>
      <c r="PRM245" s="56"/>
      <c r="PRN245" s="56"/>
      <c r="PRO245" s="56"/>
      <c r="PRP245" s="56"/>
      <c r="PRQ245" s="56"/>
      <c r="PRR245" s="56"/>
      <c r="PRS245" s="56"/>
      <c r="PRT245" s="56"/>
      <c r="PRU245" s="56"/>
      <c r="PRV245" s="56"/>
      <c r="PRW245" s="56"/>
      <c r="PRX245" s="56"/>
      <c r="PRY245" s="56"/>
      <c r="PRZ245" s="56"/>
      <c r="PSA245" s="56"/>
      <c r="PSB245" s="56"/>
      <c r="PSC245" s="56"/>
      <c r="PSD245" s="56"/>
      <c r="PSE245" s="56"/>
      <c r="PSF245" s="56"/>
      <c r="PSG245" s="56"/>
      <c r="PSH245" s="56"/>
      <c r="PSI245" s="56"/>
      <c r="PSJ245" s="56"/>
      <c r="PSK245" s="56"/>
      <c r="PSL245" s="56"/>
      <c r="PSM245" s="56"/>
      <c r="PSN245" s="56"/>
      <c r="PSO245" s="56"/>
      <c r="PSP245" s="56"/>
      <c r="PSQ245" s="56"/>
      <c r="PSR245" s="56"/>
      <c r="PSS245" s="56"/>
      <c r="PST245" s="56"/>
      <c r="PSU245" s="56"/>
      <c r="PSV245" s="56"/>
      <c r="PSW245" s="56"/>
      <c r="PSX245" s="56"/>
      <c r="PSY245" s="56"/>
      <c r="PSZ245" s="56"/>
      <c r="PTA245" s="56"/>
      <c r="PTB245" s="56"/>
      <c r="PTC245" s="56"/>
      <c r="PTD245" s="56"/>
      <c r="PTE245" s="56"/>
      <c r="PTF245" s="56"/>
      <c r="PTG245" s="56"/>
      <c r="PTH245" s="56"/>
      <c r="PTI245" s="56"/>
      <c r="PTJ245" s="56"/>
      <c r="PTK245" s="56"/>
      <c r="PTL245" s="56"/>
      <c r="PTM245" s="56"/>
      <c r="PTN245" s="56"/>
      <c r="PTO245" s="56"/>
      <c r="PTP245" s="56"/>
      <c r="PTQ245" s="56"/>
      <c r="PTR245" s="56"/>
      <c r="PTS245" s="56"/>
      <c r="PTT245" s="56"/>
      <c r="PTU245" s="56"/>
      <c r="PTV245" s="56"/>
      <c r="PTW245" s="56"/>
      <c r="PTX245" s="56"/>
      <c r="PTY245" s="56"/>
      <c r="PTZ245" s="56"/>
      <c r="PUA245" s="56"/>
      <c r="PUB245" s="56"/>
      <c r="PUC245" s="56"/>
      <c r="PUD245" s="56"/>
      <c r="PUE245" s="56"/>
      <c r="PUF245" s="56"/>
      <c r="PUG245" s="56"/>
      <c r="PUH245" s="56"/>
      <c r="PUI245" s="56"/>
      <c r="PUJ245" s="56"/>
      <c r="PUK245" s="56"/>
      <c r="PUL245" s="56"/>
      <c r="PUM245" s="56"/>
      <c r="PUN245" s="56"/>
      <c r="PUO245" s="56"/>
      <c r="PUP245" s="56"/>
      <c r="PUQ245" s="56"/>
      <c r="PUR245" s="56"/>
      <c r="PUS245" s="56"/>
      <c r="PUT245" s="56"/>
      <c r="PUU245" s="56"/>
      <c r="PUV245" s="56"/>
      <c r="PUW245" s="56"/>
      <c r="PUX245" s="56"/>
      <c r="PUY245" s="56"/>
      <c r="PUZ245" s="56"/>
      <c r="PVA245" s="56"/>
      <c r="PVB245" s="56"/>
      <c r="PVC245" s="56"/>
      <c r="PVD245" s="56"/>
      <c r="PVE245" s="56"/>
      <c r="PVF245" s="56"/>
      <c r="PVG245" s="56"/>
      <c r="PVH245" s="56"/>
      <c r="PVI245" s="56"/>
      <c r="PVJ245" s="56"/>
      <c r="PVK245" s="56"/>
      <c r="PVL245" s="56"/>
      <c r="PVM245" s="56"/>
      <c r="PVN245" s="56"/>
      <c r="PVO245" s="56"/>
      <c r="PVP245" s="56"/>
      <c r="PVQ245" s="56"/>
      <c r="PVR245" s="56"/>
      <c r="PVS245" s="56"/>
      <c r="PVT245" s="56"/>
      <c r="PVU245" s="56"/>
      <c r="PVV245" s="56"/>
      <c r="PVW245" s="56"/>
      <c r="PVX245" s="56"/>
      <c r="PVY245" s="56"/>
      <c r="PVZ245" s="56"/>
      <c r="PWA245" s="56"/>
      <c r="PWB245" s="56"/>
      <c r="PWC245" s="56"/>
      <c r="PWD245" s="56"/>
      <c r="PWE245" s="56"/>
      <c r="PWF245" s="56"/>
      <c r="PWG245" s="56"/>
      <c r="PWH245" s="56"/>
      <c r="PWI245" s="56"/>
      <c r="PWJ245" s="56"/>
      <c r="PWK245" s="56"/>
      <c r="PWL245" s="56"/>
      <c r="PWM245" s="56"/>
      <c r="PWN245" s="56"/>
      <c r="PWO245" s="56"/>
      <c r="PWP245" s="56"/>
      <c r="PWQ245" s="56"/>
      <c r="PWR245" s="56"/>
      <c r="PWS245" s="56"/>
      <c r="PWT245" s="56"/>
      <c r="PWU245" s="56"/>
      <c r="PWV245" s="56"/>
      <c r="PWW245" s="56"/>
      <c r="PWX245" s="56"/>
      <c r="PWY245" s="56"/>
      <c r="PWZ245" s="56"/>
      <c r="PXA245" s="56"/>
      <c r="PXB245" s="56"/>
      <c r="PXC245" s="56"/>
      <c r="PXD245" s="56"/>
      <c r="PXE245" s="56"/>
      <c r="PXF245" s="56"/>
      <c r="PXG245" s="56"/>
      <c r="PXH245" s="56"/>
      <c r="PXI245" s="56"/>
      <c r="PXJ245" s="56"/>
      <c r="PXK245" s="56"/>
      <c r="PXL245" s="56"/>
      <c r="PXM245" s="56"/>
      <c r="PXN245" s="56"/>
      <c r="PXO245" s="56"/>
      <c r="PXP245" s="56"/>
      <c r="PXQ245" s="56"/>
      <c r="PXR245" s="56"/>
      <c r="PXS245" s="56"/>
      <c r="PXT245" s="56"/>
      <c r="PXU245" s="56"/>
      <c r="PXV245" s="56"/>
      <c r="PXW245" s="56"/>
      <c r="PXX245" s="56"/>
      <c r="PXY245" s="56"/>
      <c r="PXZ245" s="56"/>
      <c r="PYA245" s="56"/>
      <c r="PYB245" s="56"/>
      <c r="PYC245" s="56"/>
      <c r="PYD245" s="56"/>
      <c r="PYE245" s="56"/>
      <c r="PYF245" s="56"/>
      <c r="PYG245" s="56"/>
      <c r="PYH245" s="56"/>
      <c r="PYI245" s="56"/>
      <c r="PYJ245" s="56"/>
      <c r="PYK245" s="56"/>
      <c r="PYL245" s="56"/>
      <c r="PYM245" s="56"/>
      <c r="PYN245" s="56"/>
      <c r="PYO245" s="56"/>
      <c r="PYP245" s="56"/>
      <c r="PYQ245" s="56"/>
      <c r="PYR245" s="56"/>
      <c r="PYS245" s="56"/>
      <c r="PYT245" s="56"/>
      <c r="PYU245" s="56"/>
      <c r="PYV245" s="56"/>
      <c r="PYW245" s="56"/>
      <c r="PYX245" s="56"/>
      <c r="PYY245" s="56"/>
      <c r="PYZ245" s="56"/>
      <c r="PZA245" s="56"/>
      <c r="PZB245" s="56"/>
      <c r="PZC245" s="56"/>
      <c r="PZD245" s="56"/>
      <c r="PZE245" s="56"/>
      <c r="PZF245" s="56"/>
      <c r="PZG245" s="56"/>
      <c r="PZH245" s="56"/>
      <c r="PZI245" s="56"/>
      <c r="PZJ245" s="56"/>
      <c r="PZK245" s="56"/>
      <c r="PZL245" s="56"/>
      <c r="PZM245" s="56"/>
      <c r="PZN245" s="56"/>
      <c r="PZO245" s="56"/>
      <c r="PZP245" s="56"/>
      <c r="PZQ245" s="56"/>
      <c r="PZR245" s="56"/>
      <c r="PZS245" s="56"/>
      <c r="PZT245" s="56"/>
      <c r="PZU245" s="56"/>
      <c r="PZV245" s="56"/>
      <c r="PZW245" s="56"/>
      <c r="PZX245" s="56"/>
      <c r="PZY245" s="56"/>
      <c r="PZZ245" s="56"/>
      <c r="QAA245" s="56"/>
      <c r="QAB245" s="56"/>
      <c r="QAC245" s="56"/>
      <c r="QAD245" s="56"/>
      <c r="QAE245" s="56"/>
      <c r="QAF245" s="56"/>
      <c r="QAG245" s="56"/>
      <c r="QAH245" s="56"/>
      <c r="QAI245" s="56"/>
      <c r="QAJ245" s="56"/>
      <c r="QAK245" s="56"/>
      <c r="QAL245" s="56"/>
      <c r="QAM245" s="56"/>
      <c r="QAN245" s="56"/>
      <c r="QAO245" s="56"/>
      <c r="QAP245" s="56"/>
      <c r="QAQ245" s="56"/>
      <c r="QAR245" s="56"/>
      <c r="QAS245" s="56"/>
      <c r="QAT245" s="56"/>
      <c r="QAU245" s="56"/>
      <c r="QAV245" s="56"/>
      <c r="QAW245" s="56"/>
      <c r="QAX245" s="56"/>
      <c r="QAY245" s="56"/>
      <c r="QAZ245" s="56"/>
      <c r="QBA245" s="56"/>
      <c r="QBB245" s="56"/>
      <c r="QBC245" s="56"/>
      <c r="QBD245" s="56"/>
      <c r="QBE245" s="56"/>
      <c r="QBF245" s="56"/>
      <c r="QBG245" s="56"/>
      <c r="QBH245" s="56"/>
      <c r="QBI245" s="56"/>
      <c r="QBJ245" s="56"/>
      <c r="QBK245" s="56"/>
      <c r="QBL245" s="56"/>
      <c r="QBM245" s="56"/>
      <c r="QBN245" s="56"/>
      <c r="QBO245" s="56"/>
      <c r="QBP245" s="56"/>
      <c r="QBQ245" s="56"/>
      <c r="QBR245" s="56"/>
      <c r="QBS245" s="56"/>
      <c r="QBT245" s="56"/>
      <c r="QBU245" s="56"/>
      <c r="QBV245" s="56"/>
      <c r="QBW245" s="56"/>
      <c r="QBX245" s="56"/>
      <c r="QBY245" s="56"/>
      <c r="QBZ245" s="56"/>
      <c r="QCA245" s="56"/>
      <c r="QCB245" s="56"/>
      <c r="QCC245" s="56"/>
      <c r="QCD245" s="56"/>
      <c r="QCE245" s="56"/>
      <c r="QCF245" s="56"/>
      <c r="QCG245" s="56"/>
      <c r="QCH245" s="56"/>
      <c r="QCI245" s="56"/>
      <c r="QCJ245" s="56"/>
      <c r="QCK245" s="56"/>
      <c r="QCL245" s="56"/>
      <c r="QCM245" s="56"/>
      <c r="QCN245" s="56"/>
      <c r="QCO245" s="56"/>
      <c r="QCP245" s="56"/>
      <c r="QCQ245" s="56"/>
      <c r="QCR245" s="56"/>
      <c r="QCS245" s="56"/>
      <c r="QCT245" s="56"/>
      <c r="QCU245" s="56"/>
      <c r="QCV245" s="56"/>
      <c r="QCW245" s="56"/>
      <c r="QCX245" s="56"/>
      <c r="QCY245" s="56"/>
      <c r="QCZ245" s="56"/>
      <c r="QDA245" s="56"/>
      <c r="QDB245" s="56"/>
      <c r="QDC245" s="56"/>
      <c r="QDD245" s="56"/>
      <c r="QDE245" s="56"/>
      <c r="QDF245" s="56"/>
      <c r="QDG245" s="56"/>
      <c r="QDH245" s="56"/>
      <c r="QDI245" s="56"/>
      <c r="QDJ245" s="56"/>
      <c r="QDK245" s="56"/>
      <c r="QDL245" s="56"/>
      <c r="QDM245" s="56"/>
      <c r="QDN245" s="56"/>
      <c r="QDO245" s="56"/>
      <c r="QDP245" s="56"/>
      <c r="QDQ245" s="56"/>
      <c r="QDR245" s="56"/>
      <c r="QDS245" s="56"/>
      <c r="QDT245" s="56"/>
      <c r="QDU245" s="56"/>
      <c r="QDV245" s="56"/>
      <c r="QDW245" s="56"/>
      <c r="QDX245" s="56"/>
      <c r="QDY245" s="56"/>
      <c r="QDZ245" s="56"/>
      <c r="QEA245" s="56"/>
      <c r="QEB245" s="56"/>
      <c r="QEC245" s="56"/>
      <c r="QED245" s="56"/>
      <c r="QEE245" s="56"/>
      <c r="QEF245" s="56"/>
      <c r="QEG245" s="56"/>
      <c r="QEH245" s="56"/>
      <c r="QEI245" s="56"/>
      <c r="QEJ245" s="56"/>
      <c r="QEK245" s="56"/>
      <c r="QEL245" s="56"/>
      <c r="QEM245" s="56"/>
      <c r="QEN245" s="56"/>
      <c r="QEO245" s="56"/>
      <c r="QEP245" s="56"/>
      <c r="QEQ245" s="56"/>
      <c r="QER245" s="56"/>
      <c r="QES245" s="56"/>
      <c r="QET245" s="56"/>
      <c r="QEU245" s="56"/>
      <c r="QEV245" s="56"/>
      <c r="QEW245" s="56"/>
      <c r="QEX245" s="56"/>
      <c r="QEY245" s="56"/>
      <c r="QEZ245" s="56"/>
      <c r="QFA245" s="56"/>
      <c r="QFB245" s="56"/>
      <c r="QFC245" s="56"/>
      <c r="QFD245" s="56"/>
      <c r="QFE245" s="56"/>
      <c r="QFF245" s="56"/>
      <c r="QFG245" s="56"/>
      <c r="QFH245" s="56"/>
      <c r="QFI245" s="56"/>
      <c r="QFJ245" s="56"/>
      <c r="QFK245" s="56"/>
      <c r="QFL245" s="56"/>
      <c r="QFM245" s="56"/>
      <c r="QFN245" s="56"/>
      <c r="QFO245" s="56"/>
      <c r="QFP245" s="56"/>
      <c r="QFQ245" s="56"/>
      <c r="QFR245" s="56"/>
      <c r="QFS245" s="56"/>
      <c r="QFT245" s="56"/>
      <c r="QFU245" s="56"/>
      <c r="QFV245" s="56"/>
      <c r="QFW245" s="56"/>
      <c r="QFX245" s="56"/>
      <c r="QFY245" s="56"/>
      <c r="QFZ245" s="56"/>
      <c r="QGA245" s="56"/>
      <c r="QGB245" s="56"/>
      <c r="QGC245" s="56"/>
      <c r="QGD245" s="56"/>
      <c r="QGE245" s="56"/>
      <c r="QGF245" s="56"/>
      <c r="QGG245" s="56"/>
      <c r="QGH245" s="56"/>
      <c r="QGI245" s="56"/>
      <c r="QGJ245" s="56"/>
      <c r="QGK245" s="56"/>
      <c r="QGL245" s="56"/>
      <c r="QGM245" s="56"/>
      <c r="QGN245" s="56"/>
      <c r="QGO245" s="56"/>
      <c r="QGP245" s="56"/>
      <c r="QGQ245" s="56"/>
      <c r="QGR245" s="56"/>
      <c r="QGS245" s="56"/>
      <c r="QGT245" s="56"/>
      <c r="QGU245" s="56"/>
      <c r="QGV245" s="56"/>
      <c r="QGW245" s="56"/>
      <c r="QGX245" s="56"/>
      <c r="QGY245" s="56"/>
      <c r="QGZ245" s="56"/>
      <c r="QHA245" s="56"/>
      <c r="QHB245" s="56"/>
      <c r="QHC245" s="56"/>
      <c r="QHD245" s="56"/>
      <c r="QHE245" s="56"/>
      <c r="QHF245" s="56"/>
      <c r="QHG245" s="56"/>
      <c r="QHH245" s="56"/>
      <c r="QHI245" s="56"/>
      <c r="QHJ245" s="56"/>
      <c r="QHK245" s="56"/>
      <c r="QHL245" s="56"/>
      <c r="QHM245" s="56"/>
      <c r="QHN245" s="56"/>
      <c r="QHO245" s="56"/>
      <c r="QHP245" s="56"/>
      <c r="QHQ245" s="56"/>
      <c r="QHR245" s="56"/>
      <c r="QHS245" s="56"/>
      <c r="QHT245" s="56"/>
      <c r="QHU245" s="56"/>
      <c r="QHV245" s="56"/>
      <c r="QHW245" s="56"/>
      <c r="QHX245" s="56"/>
      <c r="QHY245" s="56"/>
      <c r="QHZ245" s="56"/>
      <c r="QIA245" s="56"/>
      <c r="QIB245" s="56"/>
      <c r="QIC245" s="56"/>
      <c r="QID245" s="56"/>
      <c r="QIE245" s="56"/>
      <c r="QIF245" s="56"/>
      <c r="QIG245" s="56"/>
      <c r="QIH245" s="56"/>
      <c r="QII245" s="56"/>
      <c r="QIJ245" s="56"/>
      <c r="QIK245" s="56"/>
      <c r="QIL245" s="56"/>
      <c r="QIM245" s="56"/>
      <c r="QIN245" s="56"/>
      <c r="QIO245" s="56"/>
      <c r="QIP245" s="56"/>
      <c r="QIQ245" s="56"/>
      <c r="QIR245" s="56"/>
      <c r="QIS245" s="56"/>
      <c r="QIT245" s="56"/>
      <c r="QIU245" s="56"/>
      <c r="QIV245" s="56"/>
      <c r="QIW245" s="56"/>
      <c r="QIX245" s="56"/>
      <c r="QIY245" s="56"/>
      <c r="QIZ245" s="56"/>
      <c r="QJA245" s="56"/>
      <c r="QJB245" s="56"/>
      <c r="QJC245" s="56"/>
      <c r="QJD245" s="56"/>
      <c r="QJE245" s="56"/>
      <c r="QJF245" s="56"/>
      <c r="QJG245" s="56"/>
      <c r="QJH245" s="56"/>
      <c r="QJI245" s="56"/>
      <c r="QJJ245" s="56"/>
      <c r="QJK245" s="56"/>
      <c r="QJL245" s="56"/>
      <c r="QJM245" s="56"/>
      <c r="QJN245" s="56"/>
      <c r="QJO245" s="56"/>
      <c r="QJP245" s="56"/>
      <c r="QJQ245" s="56"/>
      <c r="QJR245" s="56"/>
      <c r="QJS245" s="56"/>
      <c r="QJT245" s="56"/>
      <c r="QJU245" s="56"/>
      <c r="QJV245" s="56"/>
      <c r="QJW245" s="56"/>
      <c r="QJX245" s="56"/>
      <c r="QJY245" s="56"/>
      <c r="QJZ245" s="56"/>
      <c r="QKA245" s="56"/>
      <c r="QKB245" s="56"/>
      <c r="QKC245" s="56"/>
      <c r="QKD245" s="56"/>
      <c r="QKE245" s="56"/>
      <c r="QKF245" s="56"/>
      <c r="QKG245" s="56"/>
      <c r="QKH245" s="56"/>
      <c r="QKI245" s="56"/>
      <c r="QKJ245" s="56"/>
      <c r="QKK245" s="56"/>
      <c r="QKL245" s="56"/>
      <c r="QKM245" s="56"/>
      <c r="QKN245" s="56"/>
      <c r="QKO245" s="56"/>
      <c r="QKP245" s="56"/>
      <c r="QKQ245" s="56"/>
      <c r="QKR245" s="56"/>
      <c r="QKS245" s="56"/>
      <c r="QKT245" s="56"/>
      <c r="QKU245" s="56"/>
      <c r="QKV245" s="56"/>
      <c r="QKW245" s="56"/>
      <c r="QKX245" s="56"/>
      <c r="QKY245" s="56"/>
      <c r="QKZ245" s="56"/>
      <c r="QLA245" s="56"/>
      <c r="QLB245" s="56"/>
      <c r="QLC245" s="56"/>
      <c r="QLD245" s="56"/>
      <c r="QLE245" s="56"/>
      <c r="QLF245" s="56"/>
      <c r="QLG245" s="56"/>
      <c r="QLH245" s="56"/>
      <c r="QLI245" s="56"/>
      <c r="QLJ245" s="56"/>
      <c r="QLK245" s="56"/>
      <c r="QLL245" s="56"/>
      <c r="QLM245" s="56"/>
      <c r="QLN245" s="56"/>
      <c r="QLO245" s="56"/>
      <c r="QLP245" s="56"/>
      <c r="QLQ245" s="56"/>
      <c r="QLR245" s="56"/>
      <c r="QLS245" s="56"/>
      <c r="QLT245" s="56"/>
      <c r="QLU245" s="56"/>
      <c r="QLV245" s="56"/>
      <c r="QLW245" s="56"/>
      <c r="QLX245" s="56"/>
      <c r="QLY245" s="56"/>
      <c r="QLZ245" s="56"/>
      <c r="QMA245" s="56"/>
      <c r="QMB245" s="56"/>
      <c r="QMC245" s="56"/>
      <c r="QMD245" s="56"/>
      <c r="QME245" s="56"/>
      <c r="QMF245" s="56"/>
      <c r="QMG245" s="56"/>
      <c r="QMH245" s="56"/>
      <c r="QMI245" s="56"/>
      <c r="QMJ245" s="56"/>
      <c r="QMK245" s="56"/>
      <c r="QML245" s="56"/>
      <c r="QMM245" s="56"/>
      <c r="QMN245" s="56"/>
      <c r="QMO245" s="56"/>
      <c r="QMP245" s="56"/>
      <c r="QMQ245" s="56"/>
      <c r="QMR245" s="56"/>
      <c r="QMS245" s="56"/>
      <c r="QMT245" s="56"/>
      <c r="QMU245" s="56"/>
      <c r="QMV245" s="56"/>
      <c r="QMW245" s="56"/>
      <c r="QMX245" s="56"/>
      <c r="QMY245" s="56"/>
      <c r="QMZ245" s="56"/>
      <c r="QNA245" s="56"/>
      <c r="QNB245" s="56"/>
      <c r="QNC245" s="56"/>
      <c r="QND245" s="56"/>
      <c r="QNE245" s="56"/>
      <c r="QNF245" s="56"/>
      <c r="QNG245" s="56"/>
      <c r="QNH245" s="56"/>
      <c r="QNI245" s="56"/>
      <c r="QNJ245" s="56"/>
      <c r="QNK245" s="56"/>
      <c r="QNL245" s="56"/>
      <c r="QNM245" s="56"/>
      <c r="QNN245" s="56"/>
      <c r="QNO245" s="56"/>
      <c r="QNP245" s="56"/>
      <c r="QNQ245" s="56"/>
      <c r="QNR245" s="56"/>
      <c r="QNS245" s="56"/>
      <c r="QNT245" s="56"/>
      <c r="QNU245" s="56"/>
      <c r="QNV245" s="56"/>
      <c r="QNW245" s="56"/>
      <c r="QNX245" s="56"/>
      <c r="QNY245" s="56"/>
      <c r="QNZ245" s="56"/>
      <c r="QOA245" s="56"/>
      <c r="QOB245" s="56"/>
      <c r="QOC245" s="56"/>
      <c r="QOD245" s="56"/>
      <c r="QOE245" s="56"/>
      <c r="QOF245" s="56"/>
      <c r="QOG245" s="56"/>
      <c r="QOH245" s="56"/>
      <c r="QOI245" s="56"/>
      <c r="QOJ245" s="56"/>
      <c r="QOK245" s="56"/>
      <c r="QOL245" s="56"/>
      <c r="QOM245" s="56"/>
      <c r="QON245" s="56"/>
      <c r="QOO245" s="56"/>
      <c r="QOP245" s="56"/>
      <c r="QOQ245" s="56"/>
      <c r="QOR245" s="56"/>
      <c r="QOS245" s="56"/>
      <c r="QOT245" s="56"/>
      <c r="QOU245" s="56"/>
      <c r="QOV245" s="56"/>
      <c r="QOW245" s="56"/>
      <c r="QOX245" s="56"/>
      <c r="QOY245" s="56"/>
      <c r="QOZ245" s="56"/>
      <c r="QPA245" s="56"/>
      <c r="QPB245" s="56"/>
      <c r="QPC245" s="56"/>
      <c r="QPD245" s="56"/>
      <c r="QPE245" s="56"/>
      <c r="QPF245" s="56"/>
      <c r="QPG245" s="56"/>
      <c r="QPH245" s="56"/>
      <c r="QPI245" s="56"/>
      <c r="QPJ245" s="56"/>
      <c r="QPK245" s="56"/>
      <c r="QPL245" s="56"/>
      <c r="QPM245" s="56"/>
      <c r="QPN245" s="56"/>
      <c r="QPO245" s="56"/>
      <c r="QPP245" s="56"/>
      <c r="QPQ245" s="56"/>
      <c r="QPR245" s="56"/>
      <c r="QPS245" s="56"/>
      <c r="QPT245" s="56"/>
      <c r="QPU245" s="56"/>
      <c r="QPV245" s="56"/>
      <c r="QPW245" s="56"/>
      <c r="QPX245" s="56"/>
      <c r="QPY245" s="56"/>
      <c r="QPZ245" s="56"/>
      <c r="QQA245" s="56"/>
      <c r="QQB245" s="56"/>
      <c r="QQC245" s="56"/>
      <c r="QQD245" s="56"/>
      <c r="QQE245" s="56"/>
      <c r="QQF245" s="56"/>
      <c r="QQG245" s="56"/>
      <c r="QQH245" s="56"/>
      <c r="QQI245" s="56"/>
      <c r="QQJ245" s="56"/>
      <c r="QQK245" s="56"/>
      <c r="QQL245" s="56"/>
      <c r="QQM245" s="56"/>
      <c r="QQN245" s="56"/>
      <c r="QQO245" s="56"/>
      <c r="QQP245" s="56"/>
      <c r="QQQ245" s="56"/>
      <c r="QQR245" s="56"/>
      <c r="QQS245" s="56"/>
      <c r="QQT245" s="56"/>
      <c r="QQU245" s="56"/>
      <c r="QQV245" s="56"/>
      <c r="QQW245" s="56"/>
      <c r="QQX245" s="56"/>
      <c r="QQY245" s="56"/>
      <c r="QQZ245" s="56"/>
      <c r="QRA245" s="56"/>
      <c r="QRB245" s="56"/>
      <c r="QRC245" s="56"/>
      <c r="QRD245" s="56"/>
      <c r="QRE245" s="56"/>
      <c r="QRF245" s="56"/>
      <c r="QRG245" s="56"/>
      <c r="QRH245" s="56"/>
      <c r="QRI245" s="56"/>
      <c r="QRJ245" s="56"/>
      <c r="QRK245" s="56"/>
      <c r="QRL245" s="56"/>
      <c r="QRM245" s="56"/>
      <c r="QRN245" s="56"/>
      <c r="QRO245" s="56"/>
      <c r="QRP245" s="56"/>
      <c r="QRQ245" s="56"/>
      <c r="QRR245" s="56"/>
      <c r="QRS245" s="56"/>
      <c r="QRT245" s="56"/>
      <c r="QRU245" s="56"/>
      <c r="QRV245" s="56"/>
      <c r="QRW245" s="56"/>
      <c r="QRX245" s="56"/>
      <c r="QRY245" s="56"/>
      <c r="QRZ245" s="56"/>
      <c r="QSA245" s="56"/>
      <c r="QSB245" s="56"/>
      <c r="QSC245" s="56"/>
      <c r="QSD245" s="56"/>
      <c r="QSE245" s="56"/>
      <c r="QSF245" s="56"/>
      <c r="QSG245" s="56"/>
      <c r="QSH245" s="56"/>
      <c r="QSI245" s="56"/>
      <c r="QSJ245" s="56"/>
      <c r="QSK245" s="56"/>
      <c r="QSL245" s="56"/>
      <c r="QSM245" s="56"/>
      <c r="QSN245" s="56"/>
      <c r="QSO245" s="56"/>
      <c r="QSP245" s="56"/>
      <c r="QSQ245" s="56"/>
      <c r="QSR245" s="56"/>
      <c r="QSS245" s="56"/>
      <c r="QST245" s="56"/>
      <c r="QSU245" s="56"/>
      <c r="QSV245" s="56"/>
      <c r="QSW245" s="56"/>
      <c r="QSX245" s="56"/>
      <c r="QSY245" s="56"/>
      <c r="QSZ245" s="56"/>
      <c r="QTA245" s="56"/>
      <c r="QTB245" s="56"/>
      <c r="QTC245" s="56"/>
      <c r="QTD245" s="56"/>
      <c r="QTE245" s="56"/>
      <c r="QTF245" s="56"/>
      <c r="QTG245" s="56"/>
      <c r="QTH245" s="56"/>
      <c r="QTI245" s="56"/>
      <c r="QTJ245" s="56"/>
      <c r="QTK245" s="56"/>
      <c r="QTL245" s="56"/>
      <c r="QTM245" s="56"/>
      <c r="QTN245" s="56"/>
      <c r="QTO245" s="56"/>
      <c r="QTP245" s="56"/>
      <c r="QTQ245" s="56"/>
      <c r="QTR245" s="56"/>
      <c r="QTS245" s="56"/>
      <c r="QTT245" s="56"/>
      <c r="QTU245" s="56"/>
      <c r="QTV245" s="56"/>
      <c r="QTW245" s="56"/>
      <c r="QTX245" s="56"/>
      <c r="QTY245" s="56"/>
      <c r="QTZ245" s="56"/>
      <c r="QUA245" s="56"/>
      <c r="QUB245" s="56"/>
      <c r="QUC245" s="56"/>
      <c r="QUD245" s="56"/>
      <c r="QUE245" s="56"/>
      <c r="QUF245" s="56"/>
      <c r="QUG245" s="56"/>
      <c r="QUH245" s="56"/>
      <c r="QUI245" s="56"/>
      <c r="QUJ245" s="56"/>
      <c r="QUK245" s="56"/>
      <c r="QUL245" s="56"/>
      <c r="QUM245" s="56"/>
      <c r="QUN245" s="56"/>
      <c r="QUO245" s="56"/>
      <c r="QUP245" s="56"/>
      <c r="QUQ245" s="56"/>
      <c r="QUR245" s="56"/>
      <c r="QUS245" s="56"/>
      <c r="QUT245" s="56"/>
      <c r="QUU245" s="56"/>
      <c r="QUV245" s="56"/>
      <c r="QUW245" s="56"/>
      <c r="QUX245" s="56"/>
      <c r="QUY245" s="56"/>
      <c r="QUZ245" s="56"/>
      <c r="QVA245" s="56"/>
      <c r="QVB245" s="56"/>
      <c r="QVC245" s="56"/>
      <c r="QVD245" s="56"/>
      <c r="QVE245" s="56"/>
      <c r="QVF245" s="56"/>
      <c r="QVG245" s="56"/>
      <c r="QVH245" s="56"/>
      <c r="QVI245" s="56"/>
      <c r="QVJ245" s="56"/>
      <c r="QVK245" s="56"/>
      <c r="QVL245" s="56"/>
      <c r="QVM245" s="56"/>
      <c r="QVN245" s="56"/>
      <c r="QVO245" s="56"/>
      <c r="QVP245" s="56"/>
      <c r="QVQ245" s="56"/>
      <c r="QVR245" s="56"/>
      <c r="QVS245" s="56"/>
      <c r="QVT245" s="56"/>
      <c r="QVU245" s="56"/>
      <c r="QVV245" s="56"/>
      <c r="QVW245" s="56"/>
      <c r="QVX245" s="56"/>
      <c r="QVY245" s="56"/>
      <c r="QVZ245" s="56"/>
      <c r="QWA245" s="56"/>
      <c r="QWB245" s="56"/>
      <c r="QWC245" s="56"/>
      <c r="QWD245" s="56"/>
      <c r="QWE245" s="56"/>
      <c r="QWF245" s="56"/>
      <c r="QWG245" s="56"/>
      <c r="QWH245" s="56"/>
      <c r="QWI245" s="56"/>
      <c r="QWJ245" s="56"/>
      <c r="QWK245" s="56"/>
      <c r="QWL245" s="56"/>
      <c r="QWM245" s="56"/>
      <c r="QWN245" s="56"/>
      <c r="QWO245" s="56"/>
      <c r="QWP245" s="56"/>
      <c r="QWQ245" s="56"/>
      <c r="QWR245" s="56"/>
      <c r="QWS245" s="56"/>
      <c r="QWT245" s="56"/>
      <c r="QWU245" s="56"/>
      <c r="QWV245" s="56"/>
      <c r="QWW245" s="56"/>
      <c r="QWX245" s="56"/>
      <c r="QWY245" s="56"/>
      <c r="QWZ245" s="56"/>
      <c r="QXA245" s="56"/>
      <c r="QXB245" s="56"/>
      <c r="QXC245" s="56"/>
      <c r="QXD245" s="56"/>
      <c r="QXE245" s="56"/>
      <c r="QXF245" s="56"/>
      <c r="QXG245" s="56"/>
      <c r="QXH245" s="56"/>
      <c r="QXI245" s="56"/>
      <c r="QXJ245" s="56"/>
      <c r="QXK245" s="56"/>
      <c r="QXL245" s="56"/>
      <c r="QXM245" s="56"/>
      <c r="QXN245" s="56"/>
      <c r="QXO245" s="56"/>
      <c r="QXP245" s="56"/>
      <c r="QXQ245" s="56"/>
      <c r="QXR245" s="56"/>
      <c r="QXS245" s="56"/>
      <c r="QXT245" s="56"/>
      <c r="QXU245" s="56"/>
      <c r="QXV245" s="56"/>
      <c r="QXW245" s="56"/>
      <c r="QXX245" s="56"/>
      <c r="QXY245" s="56"/>
      <c r="QXZ245" s="56"/>
      <c r="QYA245" s="56"/>
      <c r="QYB245" s="56"/>
      <c r="QYC245" s="56"/>
      <c r="QYD245" s="56"/>
      <c r="QYE245" s="56"/>
      <c r="QYF245" s="56"/>
      <c r="QYG245" s="56"/>
      <c r="QYH245" s="56"/>
      <c r="QYI245" s="56"/>
      <c r="QYJ245" s="56"/>
      <c r="QYK245" s="56"/>
      <c r="QYL245" s="56"/>
      <c r="QYM245" s="56"/>
      <c r="QYN245" s="56"/>
      <c r="QYO245" s="56"/>
      <c r="QYP245" s="56"/>
      <c r="QYQ245" s="56"/>
      <c r="QYR245" s="56"/>
      <c r="QYS245" s="56"/>
      <c r="QYT245" s="56"/>
      <c r="QYU245" s="56"/>
      <c r="QYV245" s="56"/>
      <c r="QYW245" s="56"/>
      <c r="QYX245" s="56"/>
      <c r="QYY245" s="56"/>
      <c r="QYZ245" s="56"/>
      <c r="QZA245" s="56"/>
      <c r="QZB245" s="56"/>
      <c r="QZC245" s="56"/>
      <c r="QZD245" s="56"/>
      <c r="QZE245" s="56"/>
      <c r="QZF245" s="56"/>
      <c r="QZG245" s="56"/>
      <c r="QZH245" s="56"/>
      <c r="QZI245" s="56"/>
      <c r="QZJ245" s="56"/>
      <c r="QZK245" s="56"/>
      <c r="QZL245" s="56"/>
      <c r="QZM245" s="56"/>
      <c r="QZN245" s="56"/>
      <c r="QZO245" s="56"/>
      <c r="QZP245" s="56"/>
      <c r="QZQ245" s="56"/>
      <c r="QZR245" s="56"/>
      <c r="QZS245" s="56"/>
      <c r="QZT245" s="56"/>
      <c r="QZU245" s="56"/>
      <c r="QZV245" s="56"/>
      <c r="QZW245" s="56"/>
      <c r="QZX245" s="56"/>
      <c r="QZY245" s="56"/>
      <c r="QZZ245" s="56"/>
      <c r="RAA245" s="56"/>
      <c r="RAB245" s="56"/>
      <c r="RAC245" s="56"/>
      <c r="RAD245" s="56"/>
      <c r="RAE245" s="56"/>
      <c r="RAF245" s="56"/>
      <c r="RAG245" s="56"/>
      <c r="RAH245" s="56"/>
      <c r="RAI245" s="56"/>
      <c r="RAJ245" s="56"/>
      <c r="RAK245" s="56"/>
      <c r="RAL245" s="56"/>
      <c r="RAM245" s="56"/>
      <c r="RAN245" s="56"/>
      <c r="RAO245" s="56"/>
      <c r="RAP245" s="56"/>
      <c r="RAQ245" s="56"/>
      <c r="RAR245" s="56"/>
      <c r="RAS245" s="56"/>
      <c r="RAT245" s="56"/>
      <c r="RAU245" s="56"/>
      <c r="RAV245" s="56"/>
      <c r="RAW245" s="56"/>
      <c r="RAX245" s="56"/>
      <c r="RAY245" s="56"/>
      <c r="RAZ245" s="56"/>
      <c r="RBA245" s="56"/>
      <c r="RBB245" s="56"/>
      <c r="RBC245" s="56"/>
      <c r="RBD245" s="56"/>
      <c r="RBE245" s="56"/>
      <c r="RBF245" s="56"/>
      <c r="RBG245" s="56"/>
      <c r="RBH245" s="56"/>
      <c r="RBI245" s="56"/>
      <c r="RBJ245" s="56"/>
      <c r="RBK245" s="56"/>
      <c r="RBL245" s="56"/>
      <c r="RBM245" s="56"/>
      <c r="RBN245" s="56"/>
      <c r="RBO245" s="56"/>
      <c r="RBP245" s="56"/>
      <c r="RBQ245" s="56"/>
      <c r="RBR245" s="56"/>
      <c r="RBS245" s="56"/>
      <c r="RBT245" s="56"/>
      <c r="RBU245" s="56"/>
      <c r="RBV245" s="56"/>
      <c r="RBW245" s="56"/>
      <c r="RBX245" s="56"/>
      <c r="RBY245" s="56"/>
      <c r="RBZ245" s="56"/>
      <c r="RCA245" s="56"/>
      <c r="RCB245" s="56"/>
      <c r="RCC245" s="56"/>
      <c r="RCD245" s="56"/>
      <c r="RCE245" s="56"/>
      <c r="RCF245" s="56"/>
      <c r="RCG245" s="56"/>
      <c r="RCH245" s="56"/>
      <c r="RCI245" s="56"/>
      <c r="RCJ245" s="56"/>
      <c r="RCK245" s="56"/>
      <c r="RCL245" s="56"/>
      <c r="RCM245" s="56"/>
      <c r="RCN245" s="56"/>
      <c r="RCO245" s="56"/>
      <c r="RCP245" s="56"/>
      <c r="RCQ245" s="56"/>
      <c r="RCR245" s="56"/>
      <c r="RCS245" s="56"/>
      <c r="RCT245" s="56"/>
      <c r="RCU245" s="56"/>
      <c r="RCV245" s="56"/>
      <c r="RCW245" s="56"/>
      <c r="RCX245" s="56"/>
      <c r="RCY245" s="56"/>
      <c r="RCZ245" s="56"/>
      <c r="RDA245" s="56"/>
      <c r="RDB245" s="56"/>
      <c r="RDC245" s="56"/>
      <c r="RDD245" s="56"/>
      <c r="RDE245" s="56"/>
      <c r="RDF245" s="56"/>
      <c r="RDG245" s="56"/>
      <c r="RDH245" s="56"/>
      <c r="RDI245" s="56"/>
      <c r="RDJ245" s="56"/>
      <c r="RDK245" s="56"/>
      <c r="RDL245" s="56"/>
      <c r="RDM245" s="56"/>
      <c r="RDN245" s="56"/>
      <c r="RDO245" s="56"/>
      <c r="RDP245" s="56"/>
      <c r="RDQ245" s="56"/>
      <c r="RDR245" s="56"/>
      <c r="RDS245" s="56"/>
      <c r="RDT245" s="56"/>
      <c r="RDU245" s="56"/>
      <c r="RDV245" s="56"/>
      <c r="RDW245" s="56"/>
      <c r="RDX245" s="56"/>
      <c r="RDY245" s="56"/>
      <c r="RDZ245" s="56"/>
      <c r="REA245" s="56"/>
      <c r="REB245" s="56"/>
      <c r="REC245" s="56"/>
      <c r="RED245" s="56"/>
      <c r="REE245" s="56"/>
      <c r="REF245" s="56"/>
      <c r="REG245" s="56"/>
      <c r="REH245" s="56"/>
      <c r="REI245" s="56"/>
      <c r="REJ245" s="56"/>
      <c r="REK245" s="56"/>
      <c r="REL245" s="56"/>
      <c r="REM245" s="56"/>
      <c r="REN245" s="56"/>
      <c r="REO245" s="56"/>
      <c r="REP245" s="56"/>
      <c r="REQ245" s="56"/>
      <c r="RER245" s="56"/>
      <c r="RES245" s="56"/>
      <c r="RET245" s="56"/>
      <c r="REU245" s="56"/>
      <c r="REV245" s="56"/>
      <c r="REW245" s="56"/>
      <c r="REX245" s="56"/>
      <c r="REY245" s="56"/>
      <c r="REZ245" s="56"/>
      <c r="RFA245" s="56"/>
      <c r="RFB245" s="56"/>
      <c r="RFC245" s="56"/>
      <c r="RFD245" s="56"/>
      <c r="RFE245" s="56"/>
      <c r="RFF245" s="56"/>
      <c r="RFG245" s="56"/>
      <c r="RFH245" s="56"/>
      <c r="RFI245" s="56"/>
      <c r="RFJ245" s="56"/>
      <c r="RFK245" s="56"/>
      <c r="RFL245" s="56"/>
      <c r="RFM245" s="56"/>
      <c r="RFN245" s="56"/>
      <c r="RFO245" s="56"/>
      <c r="RFP245" s="56"/>
      <c r="RFQ245" s="56"/>
      <c r="RFR245" s="56"/>
      <c r="RFS245" s="56"/>
      <c r="RFT245" s="56"/>
      <c r="RFU245" s="56"/>
      <c r="RFV245" s="56"/>
      <c r="RFW245" s="56"/>
      <c r="RFX245" s="56"/>
      <c r="RFY245" s="56"/>
      <c r="RFZ245" s="56"/>
      <c r="RGA245" s="56"/>
      <c r="RGB245" s="56"/>
      <c r="RGC245" s="56"/>
      <c r="RGD245" s="56"/>
      <c r="RGE245" s="56"/>
      <c r="RGF245" s="56"/>
      <c r="RGG245" s="56"/>
      <c r="RGH245" s="56"/>
      <c r="RGI245" s="56"/>
      <c r="RGJ245" s="56"/>
      <c r="RGK245" s="56"/>
      <c r="RGL245" s="56"/>
      <c r="RGM245" s="56"/>
      <c r="RGN245" s="56"/>
      <c r="RGO245" s="56"/>
      <c r="RGP245" s="56"/>
      <c r="RGQ245" s="56"/>
      <c r="RGR245" s="56"/>
      <c r="RGS245" s="56"/>
      <c r="RGT245" s="56"/>
      <c r="RGU245" s="56"/>
      <c r="RGV245" s="56"/>
      <c r="RGW245" s="56"/>
      <c r="RGX245" s="56"/>
      <c r="RGY245" s="56"/>
      <c r="RGZ245" s="56"/>
      <c r="RHA245" s="56"/>
      <c r="RHB245" s="56"/>
      <c r="RHC245" s="56"/>
      <c r="RHD245" s="56"/>
      <c r="RHE245" s="56"/>
      <c r="RHF245" s="56"/>
      <c r="RHG245" s="56"/>
      <c r="RHH245" s="56"/>
      <c r="RHI245" s="56"/>
      <c r="RHJ245" s="56"/>
      <c r="RHK245" s="56"/>
      <c r="RHL245" s="56"/>
      <c r="RHM245" s="56"/>
      <c r="RHN245" s="56"/>
      <c r="RHO245" s="56"/>
      <c r="RHP245" s="56"/>
      <c r="RHQ245" s="56"/>
      <c r="RHR245" s="56"/>
      <c r="RHS245" s="56"/>
      <c r="RHT245" s="56"/>
      <c r="RHU245" s="56"/>
      <c r="RHV245" s="56"/>
      <c r="RHW245" s="56"/>
      <c r="RHX245" s="56"/>
      <c r="RHY245" s="56"/>
      <c r="RHZ245" s="56"/>
      <c r="RIA245" s="56"/>
      <c r="RIB245" s="56"/>
      <c r="RIC245" s="56"/>
      <c r="RID245" s="56"/>
      <c r="RIE245" s="56"/>
      <c r="RIF245" s="56"/>
      <c r="RIG245" s="56"/>
      <c r="RIH245" s="56"/>
      <c r="RII245" s="56"/>
      <c r="RIJ245" s="56"/>
      <c r="RIK245" s="56"/>
      <c r="RIL245" s="56"/>
      <c r="RIM245" s="56"/>
      <c r="RIN245" s="56"/>
      <c r="RIO245" s="56"/>
      <c r="RIP245" s="56"/>
      <c r="RIQ245" s="56"/>
      <c r="RIR245" s="56"/>
      <c r="RIS245" s="56"/>
      <c r="RIT245" s="56"/>
      <c r="RIU245" s="56"/>
      <c r="RIV245" s="56"/>
      <c r="RIW245" s="56"/>
      <c r="RIX245" s="56"/>
      <c r="RIY245" s="56"/>
      <c r="RIZ245" s="56"/>
      <c r="RJA245" s="56"/>
      <c r="RJB245" s="56"/>
      <c r="RJC245" s="56"/>
      <c r="RJD245" s="56"/>
      <c r="RJE245" s="56"/>
      <c r="RJF245" s="56"/>
      <c r="RJG245" s="56"/>
      <c r="RJH245" s="56"/>
      <c r="RJI245" s="56"/>
      <c r="RJJ245" s="56"/>
      <c r="RJK245" s="56"/>
      <c r="RJL245" s="56"/>
      <c r="RJM245" s="56"/>
      <c r="RJN245" s="56"/>
      <c r="RJO245" s="56"/>
      <c r="RJP245" s="56"/>
      <c r="RJQ245" s="56"/>
      <c r="RJR245" s="56"/>
      <c r="RJS245" s="56"/>
      <c r="RJT245" s="56"/>
      <c r="RJU245" s="56"/>
      <c r="RJV245" s="56"/>
      <c r="RJW245" s="56"/>
      <c r="RJX245" s="56"/>
      <c r="RJY245" s="56"/>
      <c r="RJZ245" s="56"/>
      <c r="RKA245" s="56"/>
      <c r="RKB245" s="56"/>
      <c r="RKC245" s="56"/>
      <c r="RKD245" s="56"/>
      <c r="RKE245" s="56"/>
      <c r="RKF245" s="56"/>
      <c r="RKG245" s="56"/>
      <c r="RKH245" s="56"/>
      <c r="RKI245" s="56"/>
      <c r="RKJ245" s="56"/>
      <c r="RKK245" s="56"/>
      <c r="RKL245" s="56"/>
      <c r="RKM245" s="56"/>
      <c r="RKN245" s="56"/>
      <c r="RKO245" s="56"/>
      <c r="RKP245" s="56"/>
      <c r="RKQ245" s="56"/>
      <c r="RKR245" s="56"/>
      <c r="RKS245" s="56"/>
      <c r="RKT245" s="56"/>
      <c r="RKU245" s="56"/>
      <c r="RKV245" s="56"/>
      <c r="RKW245" s="56"/>
      <c r="RKX245" s="56"/>
      <c r="RKY245" s="56"/>
      <c r="RKZ245" s="56"/>
      <c r="RLA245" s="56"/>
      <c r="RLB245" s="56"/>
      <c r="RLC245" s="56"/>
      <c r="RLD245" s="56"/>
      <c r="RLE245" s="56"/>
      <c r="RLF245" s="56"/>
      <c r="RLG245" s="56"/>
      <c r="RLH245" s="56"/>
      <c r="RLI245" s="56"/>
      <c r="RLJ245" s="56"/>
      <c r="RLK245" s="56"/>
      <c r="RLL245" s="56"/>
      <c r="RLM245" s="56"/>
      <c r="RLN245" s="56"/>
      <c r="RLO245" s="56"/>
      <c r="RLP245" s="56"/>
      <c r="RLQ245" s="56"/>
      <c r="RLR245" s="56"/>
      <c r="RLS245" s="56"/>
      <c r="RLT245" s="56"/>
      <c r="RLU245" s="56"/>
      <c r="RLV245" s="56"/>
      <c r="RLW245" s="56"/>
      <c r="RLX245" s="56"/>
      <c r="RLY245" s="56"/>
      <c r="RLZ245" s="56"/>
      <c r="RMA245" s="56"/>
      <c r="RMB245" s="56"/>
      <c r="RMC245" s="56"/>
      <c r="RMD245" s="56"/>
      <c r="RME245" s="56"/>
      <c r="RMF245" s="56"/>
      <c r="RMG245" s="56"/>
      <c r="RMH245" s="56"/>
      <c r="RMI245" s="56"/>
      <c r="RMJ245" s="56"/>
      <c r="RMK245" s="56"/>
      <c r="RML245" s="56"/>
      <c r="RMM245" s="56"/>
      <c r="RMN245" s="56"/>
      <c r="RMO245" s="56"/>
      <c r="RMP245" s="56"/>
      <c r="RMQ245" s="56"/>
      <c r="RMR245" s="56"/>
      <c r="RMS245" s="56"/>
      <c r="RMT245" s="56"/>
      <c r="RMU245" s="56"/>
      <c r="RMV245" s="56"/>
      <c r="RMW245" s="56"/>
      <c r="RMX245" s="56"/>
      <c r="RMY245" s="56"/>
      <c r="RMZ245" s="56"/>
      <c r="RNA245" s="56"/>
      <c r="RNB245" s="56"/>
      <c r="RNC245" s="56"/>
      <c r="RND245" s="56"/>
      <c r="RNE245" s="56"/>
      <c r="RNF245" s="56"/>
      <c r="RNG245" s="56"/>
      <c r="RNH245" s="56"/>
      <c r="RNI245" s="56"/>
      <c r="RNJ245" s="56"/>
      <c r="RNK245" s="56"/>
      <c r="RNL245" s="56"/>
      <c r="RNM245" s="56"/>
      <c r="RNN245" s="56"/>
      <c r="RNO245" s="56"/>
      <c r="RNP245" s="56"/>
      <c r="RNQ245" s="56"/>
      <c r="RNR245" s="56"/>
      <c r="RNS245" s="56"/>
      <c r="RNT245" s="56"/>
      <c r="RNU245" s="56"/>
      <c r="RNV245" s="56"/>
      <c r="RNW245" s="56"/>
      <c r="RNX245" s="56"/>
      <c r="RNY245" s="56"/>
      <c r="RNZ245" s="56"/>
      <c r="ROA245" s="56"/>
      <c r="ROB245" s="56"/>
      <c r="ROC245" s="56"/>
      <c r="ROD245" s="56"/>
      <c r="ROE245" s="56"/>
      <c r="ROF245" s="56"/>
      <c r="ROG245" s="56"/>
      <c r="ROH245" s="56"/>
      <c r="ROI245" s="56"/>
      <c r="ROJ245" s="56"/>
      <c r="ROK245" s="56"/>
      <c r="ROL245" s="56"/>
      <c r="ROM245" s="56"/>
      <c r="RON245" s="56"/>
      <c r="ROO245" s="56"/>
      <c r="ROP245" s="56"/>
      <c r="ROQ245" s="56"/>
      <c r="ROR245" s="56"/>
      <c r="ROS245" s="56"/>
      <c r="ROT245" s="56"/>
      <c r="ROU245" s="56"/>
      <c r="ROV245" s="56"/>
      <c r="ROW245" s="56"/>
      <c r="ROX245" s="56"/>
      <c r="ROY245" s="56"/>
      <c r="ROZ245" s="56"/>
      <c r="RPA245" s="56"/>
      <c r="RPB245" s="56"/>
      <c r="RPC245" s="56"/>
      <c r="RPD245" s="56"/>
      <c r="RPE245" s="56"/>
      <c r="RPF245" s="56"/>
      <c r="RPG245" s="56"/>
      <c r="RPH245" s="56"/>
      <c r="RPI245" s="56"/>
      <c r="RPJ245" s="56"/>
      <c r="RPK245" s="56"/>
      <c r="RPL245" s="56"/>
      <c r="RPM245" s="56"/>
      <c r="RPN245" s="56"/>
      <c r="RPO245" s="56"/>
      <c r="RPP245" s="56"/>
      <c r="RPQ245" s="56"/>
      <c r="RPR245" s="56"/>
      <c r="RPS245" s="56"/>
      <c r="RPT245" s="56"/>
      <c r="RPU245" s="56"/>
      <c r="RPV245" s="56"/>
      <c r="RPW245" s="56"/>
      <c r="RPX245" s="56"/>
      <c r="RPY245" s="56"/>
      <c r="RPZ245" s="56"/>
      <c r="RQA245" s="56"/>
      <c r="RQB245" s="56"/>
      <c r="RQC245" s="56"/>
      <c r="RQD245" s="56"/>
      <c r="RQE245" s="56"/>
      <c r="RQF245" s="56"/>
      <c r="RQG245" s="56"/>
      <c r="RQH245" s="56"/>
      <c r="RQI245" s="56"/>
      <c r="RQJ245" s="56"/>
      <c r="RQK245" s="56"/>
      <c r="RQL245" s="56"/>
      <c r="RQM245" s="56"/>
      <c r="RQN245" s="56"/>
      <c r="RQO245" s="56"/>
      <c r="RQP245" s="56"/>
      <c r="RQQ245" s="56"/>
      <c r="RQR245" s="56"/>
      <c r="RQS245" s="56"/>
      <c r="RQT245" s="56"/>
      <c r="RQU245" s="56"/>
      <c r="RQV245" s="56"/>
      <c r="RQW245" s="56"/>
      <c r="RQX245" s="56"/>
      <c r="RQY245" s="56"/>
      <c r="RQZ245" s="56"/>
      <c r="RRA245" s="56"/>
      <c r="RRB245" s="56"/>
      <c r="RRC245" s="56"/>
      <c r="RRD245" s="56"/>
      <c r="RRE245" s="56"/>
      <c r="RRF245" s="56"/>
      <c r="RRG245" s="56"/>
      <c r="RRH245" s="56"/>
      <c r="RRI245" s="56"/>
      <c r="RRJ245" s="56"/>
      <c r="RRK245" s="56"/>
      <c r="RRL245" s="56"/>
      <c r="RRM245" s="56"/>
      <c r="RRN245" s="56"/>
      <c r="RRO245" s="56"/>
      <c r="RRP245" s="56"/>
      <c r="RRQ245" s="56"/>
      <c r="RRR245" s="56"/>
      <c r="RRS245" s="56"/>
      <c r="RRT245" s="56"/>
      <c r="RRU245" s="56"/>
      <c r="RRV245" s="56"/>
      <c r="RRW245" s="56"/>
      <c r="RRX245" s="56"/>
      <c r="RRY245" s="56"/>
      <c r="RRZ245" s="56"/>
      <c r="RSA245" s="56"/>
      <c r="RSB245" s="56"/>
      <c r="RSC245" s="56"/>
      <c r="RSD245" s="56"/>
      <c r="RSE245" s="56"/>
      <c r="RSF245" s="56"/>
      <c r="RSG245" s="56"/>
      <c r="RSH245" s="56"/>
      <c r="RSI245" s="56"/>
      <c r="RSJ245" s="56"/>
      <c r="RSK245" s="56"/>
      <c r="RSL245" s="56"/>
      <c r="RSM245" s="56"/>
      <c r="RSN245" s="56"/>
      <c r="RSO245" s="56"/>
      <c r="RSP245" s="56"/>
      <c r="RSQ245" s="56"/>
      <c r="RSR245" s="56"/>
      <c r="RSS245" s="56"/>
      <c r="RST245" s="56"/>
      <c r="RSU245" s="56"/>
      <c r="RSV245" s="56"/>
      <c r="RSW245" s="56"/>
      <c r="RSX245" s="56"/>
      <c r="RSY245" s="56"/>
      <c r="RSZ245" s="56"/>
      <c r="RTA245" s="56"/>
      <c r="RTB245" s="56"/>
      <c r="RTC245" s="56"/>
      <c r="RTD245" s="56"/>
      <c r="RTE245" s="56"/>
      <c r="RTF245" s="56"/>
      <c r="RTG245" s="56"/>
      <c r="RTH245" s="56"/>
      <c r="RTI245" s="56"/>
      <c r="RTJ245" s="56"/>
      <c r="RTK245" s="56"/>
      <c r="RTL245" s="56"/>
      <c r="RTM245" s="56"/>
      <c r="RTN245" s="56"/>
      <c r="RTO245" s="56"/>
      <c r="RTP245" s="56"/>
      <c r="RTQ245" s="56"/>
      <c r="RTR245" s="56"/>
      <c r="RTS245" s="56"/>
      <c r="RTT245" s="56"/>
      <c r="RTU245" s="56"/>
      <c r="RTV245" s="56"/>
      <c r="RTW245" s="56"/>
      <c r="RTX245" s="56"/>
      <c r="RTY245" s="56"/>
      <c r="RTZ245" s="56"/>
      <c r="RUA245" s="56"/>
      <c r="RUB245" s="56"/>
      <c r="RUC245" s="56"/>
      <c r="RUD245" s="56"/>
      <c r="RUE245" s="56"/>
      <c r="RUF245" s="56"/>
      <c r="RUG245" s="56"/>
      <c r="RUH245" s="56"/>
      <c r="RUI245" s="56"/>
      <c r="RUJ245" s="56"/>
      <c r="RUK245" s="56"/>
      <c r="RUL245" s="56"/>
      <c r="RUM245" s="56"/>
      <c r="RUN245" s="56"/>
      <c r="RUO245" s="56"/>
      <c r="RUP245" s="56"/>
      <c r="RUQ245" s="56"/>
      <c r="RUR245" s="56"/>
      <c r="RUS245" s="56"/>
      <c r="RUT245" s="56"/>
      <c r="RUU245" s="56"/>
      <c r="RUV245" s="56"/>
      <c r="RUW245" s="56"/>
      <c r="RUX245" s="56"/>
      <c r="RUY245" s="56"/>
      <c r="RUZ245" s="56"/>
      <c r="RVA245" s="56"/>
      <c r="RVB245" s="56"/>
      <c r="RVC245" s="56"/>
      <c r="RVD245" s="56"/>
      <c r="RVE245" s="56"/>
      <c r="RVF245" s="56"/>
      <c r="RVG245" s="56"/>
      <c r="RVH245" s="56"/>
      <c r="RVI245" s="56"/>
      <c r="RVJ245" s="56"/>
      <c r="RVK245" s="56"/>
      <c r="RVL245" s="56"/>
      <c r="RVM245" s="56"/>
      <c r="RVN245" s="56"/>
      <c r="RVO245" s="56"/>
      <c r="RVP245" s="56"/>
      <c r="RVQ245" s="56"/>
      <c r="RVR245" s="56"/>
      <c r="RVS245" s="56"/>
      <c r="RVT245" s="56"/>
      <c r="RVU245" s="56"/>
      <c r="RVV245" s="56"/>
      <c r="RVW245" s="56"/>
      <c r="RVX245" s="56"/>
      <c r="RVY245" s="56"/>
      <c r="RVZ245" s="56"/>
      <c r="RWA245" s="56"/>
      <c r="RWB245" s="56"/>
      <c r="RWC245" s="56"/>
      <c r="RWD245" s="56"/>
      <c r="RWE245" s="56"/>
      <c r="RWF245" s="56"/>
      <c r="RWG245" s="56"/>
      <c r="RWH245" s="56"/>
      <c r="RWI245" s="56"/>
      <c r="RWJ245" s="56"/>
      <c r="RWK245" s="56"/>
      <c r="RWL245" s="56"/>
      <c r="RWM245" s="56"/>
      <c r="RWN245" s="56"/>
      <c r="RWO245" s="56"/>
      <c r="RWP245" s="56"/>
      <c r="RWQ245" s="56"/>
      <c r="RWR245" s="56"/>
      <c r="RWS245" s="56"/>
      <c r="RWT245" s="56"/>
      <c r="RWU245" s="56"/>
      <c r="RWV245" s="56"/>
      <c r="RWW245" s="56"/>
      <c r="RWX245" s="56"/>
      <c r="RWY245" s="56"/>
      <c r="RWZ245" s="56"/>
      <c r="RXA245" s="56"/>
      <c r="RXB245" s="56"/>
      <c r="RXC245" s="56"/>
      <c r="RXD245" s="56"/>
      <c r="RXE245" s="56"/>
      <c r="RXF245" s="56"/>
      <c r="RXG245" s="56"/>
      <c r="RXH245" s="56"/>
      <c r="RXI245" s="56"/>
      <c r="RXJ245" s="56"/>
      <c r="RXK245" s="56"/>
      <c r="RXL245" s="56"/>
      <c r="RXM245" s="56"/>
      <c r="RXN245" s="56"/>
      <c r="RXO245" s="56"/>
      <c r="RXP245" s="56"/>
      <c r="RXQ245" s="56"/>
      <c r="RXR245" s="56"/>
      <c r="RXS245" s="56"/>
      <c r="RXT245" s="56"/>
      <c r="RXU245" s="56"/>
      <c r="RXV245" s="56"/>
      <c r="RXW245" s="56"/>
      <c r="RXX245" s="56"/>
      <c r="RXY245" s="56"/>
      <c r="RXZ245" s="56"/>
      <c r="RYA245" s="56"/>
      <c r="RYB245" s="56"/>
      <c r="RYC245" s="56"/>
      <c r="RYD245" s="56"/>
      <c r="RYE245" s="56"/>
      <c r="RYF245" s="56"/>
      <c r="RYG245" s="56"/>
      <c r="RYH245" s="56"/>
      <c r="RYI245" s="56"/>
      <c r="RYJ245" s="56"/>
      <c r="RYK245" s="56"/>
      <c r="RYL245" s="56"/>
      <c r="RYM245" s="56"/>
      <c r="RYN245" s="56"/>
      <c r="RYO245" s="56"/>
      <c r="RYP245" s="56"/>
      <c r="RYQ245" s="56"/>
      <c r="RYR245" s="56"/>
      <c r="RYS245" s="56"/>
      <c r="RYT245" s="56"/>
      <c r="RYU245" s="56"/>
      <c r="RYV245" s="56"/>
      <c r="RYW245" s="56"/>
      <c r="RYX245" s="56"/>
      <c r="RYY245" s="56"/>
      <c r="RYZ245" s="56"/>
      <c r="RZA245" s="56"/>
      <c r="RZB245" s="56"/>
      <c r="RZC245" s="56"/>
      <c r="RZD245" s="56"/>
      <c r="RZE245" s="56"/>
      <c r="RZF245" s="56"/>
      <c r="RZG245" s="56"/>
      <c r="RZH245" s="56"/>
      <c r="RZI245" s="56"/>
      <c r="RZJ245" s="56"/>
      <c r="RZK245" s="56"/>
      <c r="RZL245" s="56"/>
      <c r="RZM245" s="56"/>
      <c r="RZN245" s="56"/>
      <c r="RZO245" s="56"/>
      <c r="RZP245" s="56"/>
      <c r="RZQ245" s="56"/>
      <c r="RZR245" s="56"/>
      <c r="RZS245" s="56"/>
      <c r="RZT245" s="56"/>
      <c r="RZU245" s="56"/>
      <c r="RZV245" s="56"/>
      <c r="RZW245" s="56"/>
      <c r="RZX245" s="56"/>
      <c r="RZY245" s="56"/>
      <c r="RZZ245" s="56"/>
      <c r="SAA245" s="56"/>
      <c r="SAB245" s="56"/>
      <c r="SAC245" s="56"/>
      <c r="SAD245" s="56"/>
      <c r="SAE245" s="56"/>
      <c r="SAF245" s="56"/>
      <c r="SAG245" s="56"/>
      <c r="SAH245" s="56"/>
      <c r="SAI245" s="56"/>
      <c r="SAJ245" s="56"/>
      <c r="SAK245" s="56"/>
      <c r="SAL245" s="56"/>
      <c r="SAM245" s="56"/>
      <c r="SAN245" s="56"/>
      <c r="SAO245" s="56"/>
      <c r="SAP245" s="56"/>
      <c r="SAQ245" s="56"/>
      <c r="SAR245" s="56"/>
      <c r="SAS245" s="56"/>
      <c r="SAT245" s="56"/>
      <c r="SAU245" s="56"/>
      <c r="SAV245" s="56"/>
      <c r="SAW245" s="56"/>
      <c r="SAX245" s="56"/>
      <c r="SAY245" s="56"/>
      <c r="SAZ245" s="56"/>
      <c r="SBA245" s="56"/>
      <c r="SBB245" s="56"/>
      <c r="SBC245" s="56"/>
      <c r="SBD245" s="56"/>
      <c r="SBE245" s="56"/>
      <c r="SBF245" s="56"/>
      <c r="SBG245" s="56"/>
      <c r="SBH245" s="56"/>
      <c r="SBI245" s="56"/>
      <c r="SBJ245" s="56"/>
      <c r="SBK245" s="56"/>
      <c r="SBL245" s="56"/>
      <c r="SBM245" s="56"/>
      <c r="SBN245" s="56"/>
      <c r="SBO245" s="56"/>
      <c r="SBP245" s="56"/>
      <c r="SBQ245" s="56"/>
      <c r="SBR245" s="56"/>
      <c r="SBS245" s="56"/>
      <c r="SBT245" s="56"/>
      <c r="SBU245" s="56"/>
      <c r="SBV245" s="56"/>
      <c r="SBW245" s="56"/>
      <c r="SBX245" s="56"/>
      <c r="SBY245" s="56"/>
      <c r="SBZ245" s="56"/>
      <c r="SCA245" s="56"/>
      <c r="SCB245" s="56"/>
      <c r="SCC245" s="56"/>
      <c r="SCD245" s="56"/>
      <c r="SCE245" s="56"/>
      <c r="SCF245" s="56"/>
      <c r="SCG245" s="56"/>
      <c r="SCH245" s="56"/>
      <c r="SCI245" s="56"/>
      <c r="SCJ245" s="56"/>
      <c r="SCK245" s="56"/>
      <c r="SCL245" s="56"/>
      <c r="SCM245" s="56"/>
      <c r="SCN245" s="56"/>
      <c r="SCO245" s="56"/>
      <c r="SCP245" s="56"/>
      <c r="SCQ245" s="56"/>
      <c r="SCR245" s="56"/>
      <c r="SCS245" s="56"/>
      <c r="SCT245" s="56"/>
      <c r="SCU245" s="56"/>
      <c r="SCV245" s="56"/>
      <c r="SCW245" s="56"/>
      <c r="SCX245" s="56"/>
      <c r="SCY245" s="56"/>
      <c r="SCZ245" s="56"/>
      <c r="SDA245" s="56"/>
      <c r="SDB245" s="56"/>
      <c r="SDC245" s="56"/>
      <c r="SDD245" s="56"/>
      <c r="SDE245" s="56"/>
      <c r="SDF245" s="56"/>
      <c r="SDG245" s="56"/>
      <c r="SDH245" s="56"/>
      <c r="SDI245" s="56"/>
      <c r="SDJ245" s="56"/>
      <c r="SDK245" s="56"/>
      <c r="SDL245" s="56"/>
      <c r="SDM245" s="56"/>
      <c r="SDN245" s="56"/>
      <c r="SDO245" s="56"/>
      <c r="SDP245" s="56"/>
      <c r="SDQ245" s="56"/>
      <c r="SDR245" s="56"/>
      <c r="SDS245" s="56"/>
      <c r="SDT245" s="56"/>
      <c r="SDU245" s="56"/>
      <c r="SDV245" s="56"/>
      <c r="SDW245" s="56"/>
      <c r="SDX245" s="56"/>
      <c r="SDY245" s="56"/>
      <c r="SDZ245" s="56"/>
      <c r="SEA245" s="56"/>
      <c r="SEB245" s="56"/>
      <c r="SEC245" s="56"/>
      <c r="SED245" s="56"/>
      <c r="SEE245" s="56"/>
      <c r="SEF245" s="56"/>
      <c r="SEG245" s="56"/>
      <c r="SEH245" s="56"/>
      <c r="SEI245" s="56"/>
      <c r="SEJ245" s="56"/>
      <c r="SEK245" s="56"/>
      <c r="SEL245" s="56"/>
      <c r="SEM245" s="56"/>
      <c r="SEN245" s="56"/>
      <c r="SEO245" s="56"/>
      <c r="SEP245" s="56"/>
      <c r="SEQ245" s="56"/>
      <c r="SER245" s="56"/>
      <c r="SES245" s="56"/>
      <c r="SET245" s="56"/>
      <c r="SEU245" s="56"/>
      <c r="SEV245" s="56"/>
      <c r="SEW245" s="56"/>
      <c r="SEX245" s="56"/>
      <c r="SEY245" s="56"/>
      <c r="SEZ245" s="56"/>
      <c r="SFA245" s="56"/>
      <c r="SFB245" s="56"/>
      <c r="SFC245" s="56"/>
      <c r="SFD245" s="56"/>
      <c r="SFE245" s="56"/>
      <c r="SFF245" s="56"/>
      <c r="SFG245" s="56"/>
      <c r="SFH245" s="56"/>
      <c r="SFI245" s="56"/>
      <c r="SFJ245" s="56"/>
      <c r="SFK245" s="56"/>
      <c r="SFL245" s="56"/>
      <c r="SFM245" s="56"/>
      <c r="SFN245" s="56"/>
      <c r="SFO245" s="56"/>
      <c r="SFP245" s="56"/>
      <c r="SFQ245" s="56"/>
      <c r="SFR245" s="56"/>
      <c r="SFS245" s="56"/>
      <c r="SFT245" s="56"/>
      <c r="SFU245" s="56"/>
      <c r="SFV245" s="56"/>
      <c r="SFW245" s="56"/>
      <c r="SFX245" s="56"/>
      <c r="SFY245" s="56"/>
      <c r="SFZ245" s="56"/>
      <c r="SGA245" s="56"/>
      <c r="SGB245" s="56"/>
      <c r="SGC245" s="56"/>
      <c r="SGD245" s="56"/>
      <c r="SGE245" s="56"/>
      <c r="SGF245" s="56"/>
      <c r="SGG245" s="56"/>
      <c r="SGH245" s="56"/>
      <c r="SGI245" s="56"/>
      <c r="SGJ245" s="56"/>
      <c r="SGK245" s="56"/>
      <c r="SGL245" s="56"/>
      <c r="SGM245" s="56"/>
      <c r="SGN245" s="56"/>
      <c r="SGO245" s="56"/>
      <c r="SGP245" s="56"/>
      <c r="SGQ245" s="56"/>
      <c r="SGR245" s="56"/>
      <c r="SGS245" s="56"/>
      <c r="SGT245" s="56"/>
      <c r="SGU245" s="56"/>
      <c r="SGV245" s="56"/>
      <c r="SGW245" s="56"/>
      <c r="SGX245" s="56"/>
      <c r="SGY245" s="56"/>
      <c r="SGZ245" s="56"/>
      <c r="SHA245" s="56"/>
      <c r="SHB245" s="56"/>
      <c r="SHC245" s="56"/>
      <c r="SHD245" s="56"/>
      <c r="SHE245" s="56"/>
      <c r="SHF245" s="56"/>
      <c r="SHG245" s="56"/>
      <c r="SHH245" s="56"/>
      <c r="SHI245" s="56"/>
      <c r="SHJ245" s="56"/>
      <c r="SHK245" s="56"/>
      <c r="SHL245" s="56"/>
      <c r="SHM245" s="56"/>
      <c r="SHN245" s="56"/>
      <c r="SHO245" s="56"/>
      <c r="SHP245" s="56"/>
      <c r="SHQ245" s="56"/>
      <c r="SHR245" s="56"/>
      <c r="SHS245" s="56"/>
      <c r="SHT245" s="56"/>
      <c r="SHU245" s="56"/>
      <c r="SHV245" s="56"/>
      <c r="SHW245" s="56"/>
      <c r="SHX245" s="56"/>
      <c r="SHY245" s="56"/>
      <c r="SHZ245" s="56"/>
      <c r="SIA245" s="56"/>
      <c r="SIB245" s="56"/>
      <c r="SIC245" s="56"/>
      <c r="SID245" s="56"/>
      <c r="SIE245" s="56"/>
      <c r="SIF245" s="56"/>
      <c r="SIG245" s="56"/>
      <c r="SIH245" s="56"/>
      <c r="SII245" s="56"/>
      <c r="SIJ245" s="56"/>
      <c r="SIK245" s="56"/>
      <c r="SIL245" s="56"/>
      <c r="SIM245" s="56"/>
      <c r="SIN245" s="56"/>
      <c r="SIO245" s="56"/>
      <c r="SIP245" s="56"/>
      <c r="SIQ245" s="56"/>
      <c r="SIR245" s="56"/>
      <c r="SIS245" s="56"/>
      <c r="SIT245" s="56"/>
      <c r="SIU245" s="56"/>
      <c r="SIV245" s="56"/>
      <c r="SIW245" s="56"/>
      <c r="SIX245" s="56"/>
      <c r="SIY245" s="56"/>
      <c r="SIZ245" s="56"/>
      <c r="SJA245" s="56"/>
      <c r="SJB245" s="56"/>
      <c r="SJC245" s="56"/>
      <c r="SJD245" s="56"/>
      <c r="SJE245" s="56"/>
      <c r="SJF245" s="56"/>
      <c r="SJG245" s="56"/>
      <c r="SJH245" s="56"/>
      <c r="SJI245" s="56"/>
      <c r="SJJ245" s="56"/>
      <c r="SJK245" s="56"/>
      <c r="SJL245" s="56"/>
      <c r="SJM245" s="56"/>
      <c r="SJN245" s="56"/>
      <c r="SJO245" s="56"/>
      <c r="SJP245" s="56"/>
      <c r="SJQ245" s="56"/>
      <c r="SJR245" s="56"/>
      <c r="SJS245" s="56"/>
      <c r="SJT245" s="56"/>
      <c r="SJU245" s="56"/>
      <c r="SJV245" s="56"/>
      <c r="SJW245" s="56"/>
      <c r="SJX245" s="56"/>
      <c r="SJY245" s="56"/>
      <c r="SJZ245" s="56"/>
      <c r="SKA245" s="56"/>
      <c r="SKB245" s="56"/>
      <c r="SKC245" s="56"/>
      <c r="SKD245" s="56"/>
      <c r="SKE245" s="56"/>
      <c r="SKF245" s="56"/>
      <c r="SKG245" s="56"/>
      <c r="SKH245" s="56"/>
      <c r="SKI245" s="56"/>
      <c r="SKJ245" s="56"/>
      <c r="SKK245" s="56"/>
      <c r="SKL245" s="56"/>
      <c r="SKM245" s="56"/>
      <c r="SKN245" s="56"/>
      <c r="SKO245" s="56"/>
      <c r="SKP245" s="56"/>
      <c r="SKQ245" s="56"/>
      <c r="SKR245" s="56"/>
      <c r="SKS245" s="56"/>
      <c r="SKT245" s="56"/>
      <c r="SKU245" s="56"/>
      <c r="SKV245" s="56"/>
      <c r="SKW245" s="56"/>
      <c r="SKX245" s="56"/>
      <c r="SKY245" s="56"/>
      <c r="SKZ245" s="56"/>
      <c r="SLA245" s="56"/>
      <c r="SLB245" s="56"/>
      <c r="SLC245" s="56"/>
      <c r="SLD245" s="56"/>
      <c r="SLE245" s="56"/>
      <c r="SLF245" s="56"/>
      <c r="SLG245" s="56"/>
      <c r="SLH245" s="56"/>
      <c r="SLI245" s="56"/>
      <c r="SLJ245" s="56"/>
      <c r="SLK245" s="56"/>
      <c r="SLL245" s="56"/>
      <c r="SLM245" s="56"/>
      <c r="SLN245" s="56"/>
      <c r="SLO245" s="56"/>
      <c r="SLP245" s="56"/>
      <c r="SLQ245" s="56"/>
      <c r="SLR245" s="56"/>
      <c r="SLS245" s="56"/>
      <c r="SLT245" s="56"/>
      <c r="SLU245" s="56"/>
      <c r="SLV245" s="56"/>
      <c r="SLW245" s="56"/>
      <c r="SLX245" s="56"/>
      <c r="SLY245" s="56"/>
      <c r="SLZ245" s="56"/>
      <c r="SMA245" s="56"/>
      <c r="SMB245" s="56"/>
      <c r="SMC245" s="56"/>
      <c r="SMD245" s="56"/>
      <c r="SME245" s="56"/>
      <c r="SMF245" s="56"/>
      <c r="SMG245" s="56"/>
      <c r="SMH245" s="56"/>
      <c r="SMI245" s="56"/>
      <c r="SMJ245" s="56"/>
      <c r="SMK245" s="56"/>
      <c r="SML245" s="56"/>
      <c r="SMM245" s="56"/>
      <c r="SMN245" s="56"/>
      <c r="SMO245" s="56"/>
      <c r="SMP245" s="56"/>
      <c r="SMQ245" s="56"/>
      <c r="SMR245" s="56"/>
      <c r="SMS245" s="56"/>
      <c r="SMT245" s="56"/>
      <c r="SMU245" s="56"/>
      <c r="SMV245" s="56"/>
      <c r="SMW245" s="56"/>
      <c r="SMX245" s="56"/>
      <c r="SMY245" s="56"/>
      <c r="SMZ245" s="56"/>
      <c r="SNA245" s="56"/>
      <c r="SNB245" s="56"/>
      <c r="SNC245" s="56"/>
      <c r="SND245" s="56"/>
      <c r="SNE245" s="56"/>
      <c r="SNF245" s="56"/>
      <c r="SNG245" s="56"/>
      <c r="SNH245" s="56"/>
      <c r="SNI245" s="56"/>
      <c r="SNJ245" s="56"/>
      <c r="SNK245" s="56"/>
      <c r="SNL245" s="56"/>
      <c r="SNM245" s="56"/>
      <c r="SNN245" s="56"/>
      <c r="SNO245" s="56"/>
      <c r="SNP245" s="56"/>
      <c r="SNQ245" s="56"/>
      <c r="SNR245" s="56"/>
      <c r="SNS245" s="56"/>
      <c r="SNT245" s="56"/>
      <c r="SNU245" s="56"/>
      <c r="SNV245" s="56"/>
      <c r="SNW245" s="56"/>
      <c r="SNX245" s="56"/>
      <c r="SNY245" s="56"/>
      <c r="SNZ245" s="56"/>
      <c r="SOA245" s="56"/>
      <c r="SOB245" s="56"/>
      <c r="SOC245" s="56"/>
      <c r="SOD245" s="56"/>
      <c r="SOE245" s="56"/>
      <c r="SOF245" s="56"/>
      <c r="SOG245" s="56"/>
      <c r="SOH245" s="56"/>
      <c r="SOI245" s="56"/>
      <c r="SOJ245" s="56"/>
      <c r="SOK245" s="56"/>
      <c r="SOL245" s="56"/>
      <c r="SOM245" s="56"/>
      <c r="SON245" s="56"/>
      <c r="SOO245" s="56"/>
      <c r="SOP245" s="56"/>
      <c r="SOQ245" s="56"/>
      <c r="SOR245" s="56"/>
      <c r="SOS245" s="56"/>
      <c r="SOT245" s="56"/>
      <c r="SOU245" s="56"/>
      <c r="SOV245" s="56"/>
      <c r="SOW245" s="56"/>
      <c r="SOX245" s="56"/>
      <c r="SOY245" s="56"/>
      <c r="SOZ245" s="56"/>
      <c r="SPA245" s="56"/>
      <c r="SPB245" s="56"/>
      <c r="SPC245" s="56"/>
      <c r="SPD245" s="56"/>
      <c r="SPE245" s="56"/>
      <c r="SPF245" s="56"/>
      <c r="SPG245" s="56"/>
      <c r="SPH245" s="56"/>
      <c r="SPI245" s="56"/>
      <c r="SPJ245" s="56"/>
      <c r="SPK245" s="56"/>
      <c r="SPL245" s="56"/>
      <c r="SPM245" s="56"/>
      <c r="SPN245" s="56"/>
      <c r="SPO245" s="56"/>
      <c r="SPP245" s="56"/>
      <c r="SPQ245" s="56"/>
      <c r="SPR245" s="56"/>
      <c r="SPS245" s="56"/>
      <c r="SPT245" s="56"/>
      <c r="SPU245" s="56"/>
      <c r="SPV245" s="56"/>
      <c r="SPW245" s="56"/>
      <c r="SPX245" s="56"/>
      <c r="SPY245" s="56"/>
      <c r="SPZ245" s="56"/>
      <c r="SQA245" s="56"/>
      <c r="SQB245" s="56"/>
      <c r="SQC245" s="56"/>
      <c r="SQD245" s="56"/>
      <c r="SQE245" s="56"/>
      <c r="SQF245" s="56"/>
      <c r="SQG245" s="56"/>
      <c r="SQH245" s="56"/>
      <c r="SQI245" s="56"/>
      <c r="SQJ245" s="56"/>
      <c r="SQK245" s="56"/>
      <c r="SQL245" s="56"/>
      <c r="SQM245" s="56"/>
      <c r="SQN245" s="56"/>
      <c r="SQO245" s="56"/>
      <c r="SQP245" s="56"/>
      <c r="SQQ245" s="56"/>
      <c r="SQR245" s="56"/>
      <c r="SQS245" s="56"/>
      <c r="SQT245" s="56"/>
      <c r="SQU245" s="56"/>
      <c r="SQV245" s="56"/>
      <c r="SQW245" s="56"/>
      <c r="SQX245" s="56"/>
      <c r="SQY245" s="56"/>
      <c r="SQZ245" s="56"/>
      <c r="SRA245" s="56"/>
      <c r="SRB245" s="56"/>
      <c r="SRC245" s="56"/>
      <c r="SRD245" s="56"/>
      <c r="SRE245" s="56"/>
      <c r="SRF245" s="56"/>
      <c r="SRG245" s="56"/>
      <c r="SRH245" s="56"/>
      <c r="SRI245" s="56"/>
      <c r="SRJ245" s="56"/>
      <c r="SRK245" s="56"/>
      <c r="SRL245" s="56"/>
      <c r="SRM245" s="56"/>
      <c r="SRN245" s="56"/>
      <c r="SRO245" s="56"/>
      <c r="SRP245" s="56"/>
      <c r="SRQ245" s="56"/>
      <c r="SRR245" s="56"/>
      <c r="SRS245" s="56"/>
      <c r="SRT245" s="56"/>
      <c r="SRU245" s="56"/>
      <c r="SRV245" s="56"/>
      <c r="SRW245" s="56"/>
      <c r="SRX245" s="56"/>
      <c r="SRY245" s="56"/>
      <c r="SRZ245" s="56"/>
      <c r="SSA245" s="56"/>
      <c r="SSB245" s="56"/>
      <c r="SSC245" s="56"/>
      <c r="SSD245" s="56"/>
      <c r="SSE245" s="56"/>
      <c r="SSF245" s="56"/>
      <c r="SSG245" s="56"/>
      <c r="SSH245" s="56"/>
      <c r="SSI245" s="56"/>
      <c r="SSJ245" s="56"/>
      <c r="SSK245" s="56"/>
      <c r="SSL245" s="56"/>
      <c r="SSM245" s="56"/>
      <c r="SSN245" s="56"/>
      <c r="SSO245" s="56"/>
      <c r="SSP245" s="56"/>
      <c r="SSQ245" s="56"/>
      <c r="SSR245" s="56"/>
      <c r="SSS245" s="56"/>
      <c r="SST245" s="56"/>
      <c r="SSU245" s="56"/>
      <c r="SSV245" s="56"/>
      <c r="SSW245" s="56"/>
      <c r="SSX245" s="56"/>
      <c r="SSY245" s="56"/>
      <c r="SSZ245" s="56"/>
      <c r="STA245" s="56"/>
      <c r="STB245" s="56"/>
      <c r="STC245" s="56"/>
      <c r="STD245" s="56"/>
      <c r="STE245" s="56"/>
      <c r="STF245" s="56"/>
      <c r="STG245" s="56"/>
      <c r="STH245" s="56"/>
      <c r="STI245" s="56"/>
      <c r="STJ245" s="56"/>
      <c r="STK245" s="56"/>
      <c r="STL245" s="56"/>
      <c r="STM245" s="56"/>
      <c r="STN245" s="56"/>
      <c r="STO245" s="56"/>
      <c r="STP245" s="56"/>
      <c r="STQ245" s="56"/>
      <c r="STR245" s="56"/>
      <c r="STS245" s="56"/>
      <c r="STT245" s="56"/>
      <c r="STU245" s="56"/>
      <c r="STV245" s="56"/>
      <c r="STW245" s="56"/>
      <c r="STX245" s="56"/>
      <c r="STY245" s="56"/>
      <c r="STZ245" s="56"/>
      <c r="SUA245" s="56"/>
      <c r="SUB245" s="56"/>
      <c r="SUC245" s="56"/>
      <c r="SUD245" s="56"/>
      <c r="SUE245" s="56"/>
      <c r="SUF245" s="56"/>
      <c r="SUG245" s="56"/>
      <c r="SUH245" s="56"/>
      <c r="SUI245" s="56"/>
      <c r="SUJ245" s="56"/>
      <c r="SUK245" s="56"/>
      <c r="SUL245" s="56"/>
      <c r="SUM245" s="56"/>
      <c r="SUN245" s="56"/>
      <c r="SUO245" s="56"/>
      <c r="SUP245" s="56"/>
      <c r="SUQ245" s="56"/>
      <c r="SUR245" s="56"/>
      <c r="SUS245" s="56"/>
      <c r="SUT245" s="56"/>
      <c r="SUU245" s="56"/>
      <c r="SUV245" s="56"/>
      <c r="SUW245" s="56"/>
      <c r="SUX245" s="56"/>
      <c r="SUY245" s="56"/>
      <c r="SUZ245" s="56"/>
      <c r="SVA245" s="56"/>
      <c r="SVB245" s="56"/>
      <c r="SVC245" s="56"/>
      <c r="SVD245" s="56"/>
      <c r="SVE245" s="56"/>
      <c r="SVF245" s="56"/>
      <c r="SVG245" s="56"/>
      <c r="SVH245" s="56"/>
      <c r="SVI245" s="56"/>
      <c r="SVJ245" s="56"/>
      <c r="SVK245" s="56"/>
      <c r="SVL245" s="56"/>
      <c r="SVM245" s="56"/>
      <c r="SVN245" s="56"/>
      <c r="SVO245" s="56"/>
      <c r="SVP245" s="56"/>
      <c r="SVQ245" s="56"/>
      <c r="SVR245" s="56"/>
      <c r="SVS245" s="56"/>
      <c r="SVT245" s="56"/>
      <c r="SVU245" s="56"/>
      <c r="SVV245" s="56"/>
      <c r="SVW245" s="56"/>
      <c r="SVX245" s="56"/>
      <c r="SVY245" s="56"/>
      <c r="SVZ245" s="56"/>
      <c r="SWA245" s="56"/>
      <c r="SWB245" s="56"/>
      <c r="SWC245" s="56"/>
      <c r="SWD245" s="56"/>
      <c r="SWE245" s="56"/>
      <c r="SWF245" s="56"/>
      <c r="SWG245" s="56"/>
      <c r="SWH245" s="56"/>
      <c r="SWI245" s="56"/>
      <c r="SWJ245" s="56"/>
      <c r="SWK245" s="56"/>
      <c r="SWL245" s="56"/>
      <c r="SWM245" s="56"/>
      <c r="SWN245" s="56"/>
      <c r="SWO245" s="56"/>
      <c r="SWP245" s="56"/>
      <c r="SWQ245" s="56"/>
      <c r="SWR245" s="56"/>
      <c r="SWS245" s="56"/>
      <c r="SWT245" s="56"/>
      <c r="SWU245" s="56"/>
      <c r="SWV245" s="56"/>
      <c r="SWW245" s="56"/>
      <c r="SWX245" s="56"/>
      <c r="SWY245" s="56"/>
      <c r="SWZ245" s="56"/>
      <c r="SXA245" s="56"/>
      <c r="SXB245" s="56"/>
      <c r="SXC245" s="56"/>
      <c r="SXD245" s="56"/>
      <c r="SXE245" s="56"/>
      <c r="SXF245" s="56"/>
      <c r="SXG245" s="56"/>
      <c r="SXH245" s="56"/>
      <c r="SXI245" s="56"/>
      <c r="SXJ245" s="56"/>
      <c r="SXK245" s="56"/>
      <c r="SXL245" s="56"/>
      <c r="SXM245" s="56"/>
      <c r="SXN245" s="56"/>
      <c r="SXO245" s="56"/>
      <c r="SXP245" s="56"/>
      <c r="SXQ245" s="56"/>
      <c r="SXR245" s="56"/>
      <c r="SXS245" s="56"/>
      <c r="SXT245" s="56"/>
      <c r="SXU245" s="56"/>
      <c r="SXV245" s="56"/>
      <c r="SXW245" s="56"/>
      <c r="SXX245" s="56"/>
      <c r="SXY245" s="56"/>
      <c r="SXZ245" s="56"/>
      <c r="SYA245" s="56"/>
      <c r="SYB245" s="56"/>
      <c r="SYC245" s="56"/>
      <c r="SYD245" s="56"/>
      <c r="SYE245" s="56"/>
      <c r="SYF245" s="56"/>
      <c r="SYG245" s="56"/>
      <c r="SYH245" s="56"/>
      <c r="SYI245" s="56"/>
      <c r="SYJ245" s="56"/>
      <c r="SYK245" s="56"/>
      <c r="SYL245" s="56"/>
      <c r="SYM245" s="56"/>
      <c r="SYN245" s="56"/>
      <c r="SYO245" s="56"/>
      <c r="SYP245" s="56"/>
      <c r="SYQ245" s="56"/>
      <c r="SYR245" s="56"/>
      <c r="SYS245" s="56"/>
      <c r="SYT245" s="56"/>
      <c r="SYU245" s="56"/>
      <c r="SYV245" s="56"/>
      <c r="SYW245" s="56"/>
      <c r="SYX245" s="56"/>
      <c r="SYY245" s="56"/>
      <c r="SYZ245" s="56"/>
      <c r="SZA245" s="56"/>
      <c r="SZB245" s="56"/>
      <c r="SZC245" s="56"/>
      <c r="SZD245" s="56"/>
      <c r="SZE245" s="56"/>
      <c r="SZF245" s="56"/>
      <c r="SZG245" s="56"/>
      <c r="SZH245" s="56"/>
      <c r="SZI245" s="56"/>
      <c r="SZJ245" s="56"/>
      <c r="SZK245" s="56"/>
      <c r="SZL245" s="56"/>
      <c r="SZM245" s="56"/>
      <c r="SZN245" s="56"/>
      <c r="SZO245" s="56"/>
      <c r="SZP245" s="56"/>
      <c r="SZQ245" s="56"/>
      <c r="SZR245" s="56"/>
      <c r="SZS245" s="56"/>
      <c r="SZT245" s="56"/>
      <c r="SZU245" s="56"/>
      <c r="SZV245" s="56"/>
      <c r="SZW245" s="56"/>
      <c r="SZX245" s="56"/>
      <c r="SZY245" s="56"/>
      <c r="SZZ245" s="56"/>
      <c r="TAA245" s="56"/>
      <c r="TAB245" s="56"/>
      <c r="TAC245" s="56"/>
      <c r="TAD245" s="56"/>
      <c r="TAE245" s="56"/>
      <c r="TAF245" s="56"/>
      <c r="TAG245" s="56"/>
      <c r="TAH245" s="56"/>
      <c r="TAI245" s="56"/>
      <c r="TAJ245" s="56"/>
      <c r="TAK245" s="56"/>
      <c r="TAL245" s="56"/>
      <c r="TAM245" s="56"/>
      <c r="TAN245" s="56"/>
      <c r="TAO245" s="56"/>
      <c r="TAP245" s="56"/>
      <c r="TAQ245" s="56"/>
      <c r="TAR245" s="56"/>
      <c r="TAS245" s="56"/>
      <c r="TAT245" s="56"/>
      <c r="TAU245" s="56"/>
      <c r="TAV245" s="56"/>
      <c r="TAW245" s="56"/>
      <c r="TAX245" s="56"/>
      <c r="TAY245" s="56"/>
      <c r="TAZ245" s="56"/>
      <c r="TBA245" s="56"/>
      <c r="TBB245" s="56"/>
      <c r="TBC245" s="56"/>
      <c r="TBD245" s="56"/>
      <c r="TBE245" s="56"/>
      <c r="TBF245" s="56"/>
      <c r="TBG245" s="56"/>
      <c r="TBH245" s="56"/>
      <c r="TBI245" s="56"/>
      <c r="TBJ245" s="56"/>
      <c r="TBK245" s="56"/>
      <c r="TBL245" s="56"/>
      <c r="TBM245" s="56"/>
      <c r="TBN245" s="56"/>
      <c r="TBO245" s="56"/>
      <c r="TBP245" s="56"/>
      <c r="TBQ245" s="56"/>
      <c r="TBR245" s="56"/>
      <c r="TBS245" s="56"/>
      <c r="TBT245" s="56"/>
      <c r="TBU245" s="56"/>
      <c r="TBV245" s="56"/>
      <c r="TBW245" s="56"/>
      <c r="TBX245" s="56"/>
      <c r="TBY245" s="56"/>
      <c r="TBZ245" s="56"/>
      <c r="TCA245" s="56"/>
      <c r="TCB245" s="56"/>
      <c r="TCC245" s="56"/>
      <c r="TCD245" s="56"/>
      <c r="TCE245" s="56"/>
      <c r="TCF245" s="56"/>
      <c r="TCG245" s="56"/>
      <c r="TCH245" s="56"/>
      <c r="TCI245" s="56"/>
      <c r="TCJ245" s="56"/>
      <c r="TCK245" s="56"/>
      <c r="TCL245" s="56"/>
      <c r="TCM245" s="56"/>
      <c r="TCN245" s="56"/>
      <c r="TCO245" s="56"/>
      <c r="TCP245" s="56"/>
      <c r="TCQ245" s="56"/>
      <c r="TCR245" s="56"/>
      <c r="TCS245" s="56"/>
      <c r="TCT245" s="56"/>
      <c r="TCU245" s="56"/>
      <c r="TCV245" s="56"/>
      <c r="TCW245" s="56"/>
      <c r="TCX245" s="56"/>
      <c r="TCY245" s="56"/>
      <c r="TCZ245" s="56"/>
      <c r="TDA245" s="56"/>
      <c r="TDB245" s="56"/>
      <c r="TDC245" s="56"/>
      <c r="TDD245" s="56"/>
      <c r="TDE245" s="56"/>
      <c r="TDF245" s="56"/>
      <c r="TDG245" s="56"/>
      <c r="TDH245" s="56"/>
      <c r="TDI245" s="56"/>
      <c r="TDJ245" s="56"/>
      <c r="TDK245" s="56"/>
      <c r="TDL245" s="56"/>
      <c r="TDM245" s="56"/>
      <c r="TDN245" s="56"/>
      <c r="TDO245" s="56"/>
      <c r="TDP245" s="56"/>
      <c r="TDQ245" s="56"/>
      <c r="TDR245" s="56"/>
      <c r="TDS245" s="56"/>
      <c r="TDT245" s="56"/>
      <c r="TDU245" s="56"/>
      <c r="TDV245" s="56"/>
      <c r="TDW245" s="56"/>
      <c r="TDX245" s="56"/>
      <c r="TDY245" s="56"/>
      <c r="TDZ245" s="56"/>
      <c r="TEA245" s="56"/>
      <c r="TEB245" s="56"/>
      <c r="TEC245" s="56"/>
      <c r="TED245" s="56"/>
      <c r="TEE245" s="56"/>
      <c r="TEF245" s="56"/>
      <c r="TEG245" s="56"/>
      <c r="TEH245" s="56"/>
      <c r="TEI245" s="56"/>
      <c r="TEJ245" s="56"/>
      <c r="TEK245" s="56"/>
      <c r="TEL245" s="56"/>
      <c r="TEM245" s="56"/>
      <c r="TEN245" s="56"/>
      <c r="TEO245" s="56"/>
      <c r="TEP245" s="56"/>
      <c r="TEQ245" s="56"/>
      <c r="TER245" s="56"/>
      <c r="TES245" s="56"/>
      <c r="TET245" s="56"/>
      <c r="TEU245" s="56"/>
      <c r="TEV245" s="56"/>
      <c r="TEW245" s="56"/>
      <c r="TEX245" s="56"/>
      <c r="TEY245" s="56"/>
      <c r="TEZ245" s="56"/>
      <c r="TFA245" s="56"/>
      <c r="TFB245" s="56"/>
      <c r="TFC245" s="56"/>
      <c r="TFD245" s="56"/>
      <c r="TFE245" s="56"/>
      <c r="TFF245" s="56"/>
      <c r="TFG245" s="56"/>
      <c r="TFH245" s="56"/>
      <c r="TFI245" s="56"/>
      <c r="TFJ245" s="56"/>
      <c r="TFK245" s="56"/>
      <c r="TFL245" s="56"/>
      <c r="TFM245" s="56"/>
      <c r="TFN245" s="56"/>
      <c r="TFO245" s="56"/>
      <c r="TFP245" s="56"/>
      <c r="TFQ245" s="56"/>
      <c r="TFR245" s="56"/>
      <c r="TFS245" s="56"/>
      <c r="TFT245" s="56"/>
      <c r="TFU245" s="56"/>
      <c r="TFV245" s="56"/>
      <c r="TFW245" s="56"/>
      <c r="TFX245" s="56"/>
      <c r="TFY245" s="56"/>
      <c r="TFZ245" s="56"/>
      <c r="TGA245" s="56"/>
      <c r="TGB245" s="56"/>
      <c r="TGC245" s="56"/>
      <c r="TGD245" s="56"/>
      <c r="TGE245" s="56"/>
      <c r="TGF245" s="56"/>
      <c r="TGG245" s="56"/>
      <c r="TGH245" s="56"/>
      <c r="TGI245" s="56"/>
      <c r="TGJ245" s="56"/>
      <c r="TGK245" s="56"/>
      <c r="TGL245" s="56"/>
      <c r="TGM245" s="56"/>
      <c r="TGN245" s="56"/>
      <c r="TGO245" s="56"/>
      <c r="TGP245" s="56"/>
      <c r="TGQ245" s="56"/>
      <c r="TGR245" s="56"/>
      <c r="TGS245" s="56"/>
      <c r="TGT245" s="56"/>
      <c r="TGU245" s="56"/>
      <c r="TGV245" s="56"/>
      <c r="TGW245" s="56"/>
      <c r="TGX245" s="56"/>
      <c r="TGY245" s="56"/>
      <c r="TGZ245" s="56"/>
      <c r="THA245" s="56"/>
      <c r="THB245" s="56"/>
      <c r="THC245" s="56"/>
      <c r="THD245" s="56"/>
      <c r="THE245" s="56"/>
      <c r="THF245" s="56"/>
      <c r="THG245" s="56"/>
      <c r="THH245" s="56"/>
      <c r="THI245" s="56"/>
      <c r="THJ245" s="56"/>
      <c r="THK245" s="56"/>
      <c r="THL245" s="56"/>
      <c r="THM245" s="56"/>
      <c r="THN245" s="56"/>
      <c r="THO245" s="56"/>
      <c r="THP245" s="56"/>
      <c r="THQ245" s="56"/>
      <c r="THR245" s="56"/>
      <c r="THS245" s="56"/>
      <c r="THT245" s="56"/>
      <c r="THU245" s="56"/>
      <c r="THV245" s="56"/>
      <c r="THW245" s="56"/>
      <c r="THX245" s="56"/>
      <c r="THY245" s="56"/>
      <c r="THZ245" s="56"/>
      <c r="TIA245" s="56"/>
      <c r="TIB245" s="56"/>
      <c r="TIC245" s="56"/>
      <c r="TID245" s="56"/>
      <c r="TIE245" s="56"/>
      <c r="TIF245" s="56"/>
      <c r="TIG245" s="56"/>
      <c r="TIH245" s="56"/>
      <c r="TII245" s="56"/>
      <c r="TIJ245" s="56"/>
      <c r="TIK245" s="56"/>
      <c r="TIL245" s="56"/>
      <c r="TIM245" s="56"/>
      <c r="TIN245" s="56"/>
      <c r="TIO245" s="56"/>
      <c r="TIP245" s="56"/>
      <c r="TIQ245" s="56"/>
      <c r="TIR245" s="56"/>
      <c r="TIS245" s="56"/>
      <c r="TIT245" s="56"/>
      <c r="TIU245" s="56"/>
      <c r="TIV245" s="56"/>
      <c r="TIW245" s="56"/>
      <c r="TIX245" s="56"/>
      <c r="TIY245" s="56"/>
      <c r="TIZ245" s="56"/>
      <c r="TJA245" s="56"/>
      <c r="TJB245" s="56"/>
      <c r="TJC245" s="56"/>
      <c r="TJD245" s="56"/>
      <c r="TJE245" s="56"/>
      <c r="TJF245" s="56"/>
      <c r="TJG245" s="56"/>
      <c r="TJH245" s="56"/>
      <c r="TJI245" s="56"/>
      <c r="TJJ245" s="56"/>
      <c r="TJK245" s="56"/>
      <c r="TJL245" s="56"/>
      <c r="TJM245" s="56"/>
      <c r="TJN245" s="56"/>
      <c r="TJO245" s="56"/>
      <c r="TJP245" s="56"/>
      <c r="TJQ245" s="56"/>
      <c r="TJR245" s="56"/>
      <c r="TJS245" s="56"/>
      <c r="TJT245" s="56"/>
      <c r="TJU245" s="56"/>
      <c r="TJV245" s="56"/>
      <c r="TJW245" s="56"/>
      <c r="TJX245" s="56"/>
      <c r="TJY245" s="56"/>
      <c r="TJZ245" s="56"/>
      <c r="TKA245" s="56"/>
      <c r="TKB245" s="56"/>
      <c r="TKC245" s="56"/>
      <c r="TKD245" s="56"/>
      <c r="TKE245" s="56"/>
      <c r="TKF245" s="56"/>
      <c r="TKG245" s="56"/>
      <c r="TKH245" s="56"/>
      <c r="TKI245" s="56"/>
      <c r="TKJ245" s="56"/>
      <c r="TKK245" s="56"/>
      <c r="TKL245" s="56"/>
      <c r="TKM245" s="56"/>
      <c r="TKN245" s="56"/>
      <c r="TKO245" s="56"/>
      <c r="TKP245" s="56"/>
      <c r="TKQ245" s="56"/>
      <c r="TKR245" s="56"/>
      <c r="TKS245" s="56"/>
      <c r="TKT245" s="56"/>
      <c r="TKU245" s="56"/>
      <c r="TKV245" s="56"/>
      <c r="TKW245" s="56"/>
      <c r="TKX245" s="56"/>
      <c r="TKY245" s="56"/>
      <c r="TKZ245" s="56"/>
      <c r="TLA245" s="56"/>
      <c r="TLB245" s="56"/>
      <c r="TLC245" s="56"/>
      <c r="TLD245" s="56"/>
      <c r="TLE245" s="56"/>
      <c r="TLF245" s="56"/>
      <c r="TLG245" s="56"/>
      <c r="TLH245" s="56"/>
      <c r="TLI245" s="56"/>
      <c r="TLJ245" s="56"/>
      <c r="TLK245" s="56"/>
      <c r="TLL245" s="56"/>
      <c r="TLM245" s="56"/>
      <c r="TLN245" s="56"/>
      <c r="TLO245" s="56"/>
      <c r="TLP245" s="56"/>
      <c r="TLQ245" s="56"/>
      <c r="TLR245" s="56"/>
      <c r="TLS245" s="56"/>
      <c r="TLT245" s="56"/>
      <c r="TLU245" s="56"/>
      <c r="TLV245" s="56"/>
      <c r="TLW245" s="56"/>
      <c r="TLX245" s="56"/>
      <c r="TLY245" s="56"/>
      <c r="TLZ245" s="56"/>
      <c r="TMA245" s="56"/>
      <c r="TMB245" s="56"/>
      <c r="TMC245" s="56"/>
      <c r="TMD245" s="56"/>
      <c r="TME245" s="56"/>
      <c r="TMF245" s="56"/>
      <c r="TMG245" s="56"/>
      <c r="TMH245" s="56"/>
      <c r="TMI245" s="56"/>
      <c r="TMJ245" s="56"/>
      <c r="TMK245" s="56"/>
      <c r="TML245" s="56"/>
      <c r="TMM245" s="56"/>
      <c r="TMN245" s="56"/>
      <c r="TMO245" s="56"/>
      <c r="TMP245" s="56"/>
      <c r="TMQ245" s="56"/>
      <c r="TMR245" s="56"/>
      <c r="TMS245" s="56"/>
      <c r="TMT245" s="56"/>
      <c r="TMU245" s="56"/>
      <c r="TMV245" s="56"/>
      <c r="TMW245" s="56"/>
      <c r="TMX245" s="56"/>
      <c r="TMY245" s="56"/>
      <c r="TMZ245" s="56"/>
      <c r="TNA245" s="56"/>
      <c r="TNB245" s="56"/>
      <c r="TNC245" s="56"/>
      <c r="TND245" s="56"/>
      <c r="TNE245" s="56"/>
      <c r="TNF245" s="56"/>
      <c r="TNG245" s="56"/>
      <c r="TNH245" s="56"/>
      <c r="TNI245" s="56"/>
      <c r="TNJ245" s="56"/>
      <c r="TNK245" s="56"/>
      <c r="TNL245" s="56"/>
      <c r="TNM245" s="56"/>
      <c r="TNN245" s="56"/>
      <c r="TNO245" s="56"/>
      <c r="TNP245" s="56"/>
      <c r="TNQ245" s="56"/>
      <c r="TNR245" s="56"/>
      <c r="TNS245" s="56"/>
      <c r="TNT245" s="56"/>
      <c r="TNU245" s="56"/>
      <c r="TNV245" s="56"/>
      <c r="TNW245" s="56"/>
      <c r="TNX245" s="56"/>
      <c r="TNY245" s="56"/>
      <c r="TNZ245" s="56"/>
      <c r="TOA245" s="56"/>
      <c r="TOB245" s="56"/>
      <c r="TOC245" s="56"/>
      <c r="TOD245" s="56"/>
      <c r="TOE245" s="56"/>
      <c r="TOF245" s="56"/>
      <c r="TOG245" s="56"/>
      <c r="TOH245" s="56"/>
      <c r="TOI245" s="56"/>
      <c r="TOJ245" s="56"/>
      <c r="TOK245" s="56"/>
      <c r="TOL245" s="56"/>
      <c r="TOM245" s="56"/>
      <c r="TON245" s="56"/>
      <c r="TOO245" s="56"/>
      <c r="TOP245" s="56"/>
      <c r="TOQ245" s="56"/>
      <c r="TOR245" s="56"/>
      <c r="TOS245" s="56"/>
      <c r="TOT245" s="56"/>
      <c r="TOU245" s="56"/>
      <c r="TOV245" s="56"/>
      <c r="TOW245" s="56"/>
      <c r="TOX245" s="56"/>
      <c r="TOY245" s="56"/>
      <c r="TOZ245" s="56"/>
      <c r="TPA245" s="56"/>
      <c r="TPB245" s="56"/>
      <c r="TPC245" s="56"/>
      <c r="TPD245" s="56"/>
      <c r="TPE245" s="56"/>
      <c r="TPF245" s="56"/>
      <c r="TPG245" s="56"/>
      <c r="TPH245" s="56"/>
      <c r="TPI245" s="56"/>
      <c r="TPJ245" s="56"/>
      <c r="TPK245" s="56"/>
      <c r="TPL245" s="56"/>
      <c r="TPM245" s="56"/>
      <c r="TPN245" s="56"/>
      <c r="TPO245" s="56"/>
      <c r="TPP245" s="56"/>
      <c r="TPQ245" s="56"/>
      <c r="TPR245" s="56"/>
      <c r="TPS245" s="56"/>
      <c r="TPT245" s="56"/>
      <c r="TPU245" s="56"/>
      <c r="TPV245" s="56"/>
      <c r="TPW245" s="56"/>
      <c r="TPX245" s="56"/>
      <c r="TPY245" s="56"/>
      <c r="TPZ245" s="56"/>
      <c r="TQA245" s="56"/>
      <c r="TQB245" s="56"/>
      <c r="TQC245" s="56"/>
      <c r="TQD245" s="56"/>
      <c r="TQE245" s="56"/>
      <c r="TQF245" s="56"/>
      <c r="TQG245" s="56"/>
      <c r="TQH245" s="56"/>
      <c r="TQI245" s="56"/>
      <c r="TQJ245" s="56"/>
      <c r="TQK245" s="56"/>
      <c r="TQL245" s="56"/>
      <c r="TQM245" s="56"/>
      <c r="TQN245" s="56"/>
      <c r="TQO245" s="56"/>
      <c r="TQP245" s="56"/>
      <c r="TQQ245" s="56"/>
      <c r="TQR245" s="56"/>
      <c r="TQS245" s="56"/>
      <c r="TQT245" s="56"/>
      <c r="TQU245" s="56"/>
      <c r="TQV245" s="56"/>
      <c r="TQW245" s="56"/>
      <c r="TQX245" s="56"/>
      <c r="TQY245" s="56"/>
      <c r="TQZ245" s="56"/>
      <c r="TRA245" s="56"/>
      <c r="TRB245" s="56"/>
      <c r="TRC245" s="56"/>
      <c r="TRD245" s="56"/>
      <c r="TRE245" s="56"/>
      <c r="TRF245" s="56"/>
      <c r="TRG245" s="56"/>
      <c r="TRH245" s="56"/>
      <c r="TRI245" s="56"/>
      <c r="TRJ245" s="56"/>
      <c r="TRK245" s="56"/>
      <c r="TRL245" s="56"/>
      <c r="TRM245" s="56"/>
      <c r="TRN245" s="56"/>
      <c r="TRO245" s="56"/>
      <c r="TRP245" s="56"/>
      <c r="TRQ245" s="56"/>
      <c r="TRR245" s="56"/>
      <c r="TRS245" s="56"/>
      <c r="TRT245" s="56"/>
      <c r="TRU245" s="56"/>
      <c r="TRV245" s="56"/>
      <c r="TRW245" s="56"/>
      <c r="TRX245" s="56"/>
      <c r="TRY245" s="56"/>
      <c r="TRZ245" s="56"/>
      <c r="TSA245" s="56"/>
      <c r="TSB245" s="56"/>
      <c r="TSC245" s="56"/>
      <c r="TSD245" s="56"/>
      <c r="TSE245" s="56"/>
      <c r="TSF245" s="56"/>
      <c r="TSG245" s="56"/>
      <c r="TSH245" s="56"/>
      <c r="TSI245" s="56"/>
      <c r="TSJ245" s="56"/>
      <c r="TSK245" s="56"/>
      <c r="TSL245" s="56"/>
      <c r="TSM245" s="56"/>
      <c r="TSN245" s="56"/>
      <c r="TSO245" s="56"/>
      <c r="TSP245" s="56"/>
      <c r="TSQ245" s="56"/>
      <c r="TSR245" s="56"/>
      <c r="TSS245" s="56"/>
      <c r="TST245" s="56"/>
      <c r="TSU245" s="56"/>
      <c r="TSV245" s="56"/>
      <c r="TSW245" s="56"/>
      <c r="TSX245" s="56"/>
      <c r="TSY245" s="56"/>
      <c r="TSZ245" s="56"/>
      <c r="TTA245" s="56"/>
      <c r="TTB245" s="56"/>
      <c r="TTC245" s="56"/>
      <c r="TTD245" s="56"/>
      <c r="TTE245" s="56"/>
      <c r="TTF245" s="56"/>
      <c r="TTG245" s="56"/>
      <c r="TTH245" s="56"/>
      <c r="TTI245" s="56"/>
      <c r="TTJ245" s="56"/>
      <c r="TTK245" s="56"/>
      <c r="TTL245" s="56"/>
      <c r="TTM245" s="56"/>
      <c r="TTN245" s="56"/>
      <c r="TTO245" s="56"/>
      <c r="TTP245" s="56"/>
      <c r="TTQ245" s="56"/>
      <c r="TTR245" s="56"/>
      <c r="TTS245" s="56"/>
      <c r="TTT245" s="56"/>
      <c r="TTU245" s="56"/>
      <c r="TTV245" s="56"/>
      <c r="TTW245" s="56"/>
      <c r="TTX245" s="56"/>
      <c r="TTY245" s="56"/>
      <c r="TTZ245" s="56"/>
      <c r="TUA245" s="56"/>
      <c r="TUB245" s="56"/>
      <c r="TUC245" s="56"/>
      <c r="TUD245" s="56"/>
      <c r="TUE245" s="56"/>
      <c r="TUF245" s="56"/>
      <c r="TUG245" s="56"/>
      <c r="TUH245" s="56"/>
      <c r="TUI245" s="56"/>
      <c r="TUJ245" s="56"/>
      <c r="TUK245" s="56"/>
      <c r="TUL245" s="56"/>
      <c r="TUM245" s="56"/>
      <c r="TUN245" s="56"/>
      <c r="TUO245" s="56"/>
      <c r="TUP245" s="56"/>
      <c r="TUQ245" s="56"/>
      <c r="TUR245" s="56"/>
      <c r="TUS245" s="56"/>
      <c r="TUT245" s="56"/>
      <c r="TUU245" s="56"/>
      <c r="TUV245" s="56"/>
      <c r="TUW245" s="56"/>
      <c r="TUX245" s="56"/>
      <c r="TUY245" s="56"/>
      <c r="TUZ245" s="56"/>
      <c r="TVA245" s="56"/>
      <c r="TVB245" s="56"/>
      <c r="TVC245" s="56"/>
      <c r="TVD245" s="56"/>
      <c r="TVE245" s="56"/>
      <c r="TVF245" s="56"/>
      <c r="TVG245" s="56"/>
      <c r="TVH245" s="56"/>
      <c r="TVI245" s="56"/>
      <c r="TVJ245" s="56"/>
      <c r="TVK245" s="56"/>
      <c r="TVL245" s="56"/>
      <c r="TVM245" s="56"/>
      <c r="TVN245" s="56"/>
      <c r="TVO245" s="56"/>
      <c r="TVP245" s="56"/>
      <c r="TVQ245" s="56"/>
      <c r="TVR245" s="56"/>
      <c r="TVS245" s="56"/>
      <c r="TVT245" s="56"/>
      <c r="TVU245" s="56"/>
      <c r="TVV245" s="56"/>
      <c r="TVW245" s="56"/>
      <c r="TVX245" s="56"/>
      <c r="TVY245" s="56"/>
      <c r="TVZ245" s="56"/>
      <c r="TWA245" s="56"/>
      <c r="TWB245" s="56"/>
      <c r="TWC245" s="56"/>
      <c r="TWD245" s="56"/>
      <c r="TWE245" s="56"/>
      <c r="TWF245" s="56"/>
      <c r="TWG245" s="56"/>
      <c r="TWH245" s="56"/>
      <c r="TWI245" s="56"/>
      <c r="TWJ245" s="56"/>
      <c r="TWK245" s="56"/>
      <c r="TWL245" s="56"/>
      <c r="TWM245" s="56"/>
      <c r="TWN245" s="56"/>
      <c r="TWO245" s="56"/>
      <c r="TWP245" s="56"/>
      <c r="TWQ245" s="56"/>
      <c r="TWR245" s="56"/>
      <c r="TWS245" s="56"/>
      <c r="TWT245" s="56"/>
      <c r="TWU245" s="56"/>
      <c r="TWV245" s="56"/>
      <c r="TWW245" s="56"/>
      <c r="TWX245" s="56"/>
      <c r="TWY245" s="56"/>
      <c r="TWZ245" s="56"/>
      <c r="TXA245" s="56"/>
      <c r="TXB245" s="56"/>
      <c r="TXC245" s="56"/>
      <c r="TXD245" s="56"/>
      <c r="TXE245" s="56"/>
      <c r="TXF245" s="56"/>
      <c r="TXG245" s="56"/>
      <c r="TXH245" s="56"/>
      <c r="TXI245" s="56"/>
      <c r="TXJ245" s="56"/>
      <c r="TXK245" s="56"/>
      <c r="TXL245" s="56"/>
      <c r="TXM245" s="56"/>
      <c r="TXN245" s="56"/>
      <c r="TXO245" s="56"/>
      <c r="TXP245" s="56"/>
      <c r="TXQ245" s="56"/>
      <c r="TXR245" s="56"/>
      <c r="TXS245" s="56"/>
      <c r="TXT245" s="56"/>
      <c r="TXU245" s="56"/>
      <c r="TXV245" s="56"/>
      <c r="TXW245" s="56"/>
      <c r="TXX245" s="56"/>
      <c r="TXY245" s="56"/>
      <c r="TXZ245" s="56"/>
      <c r="TYA245" s="56"/>
      <c r="TYB245" s="56"/>
      <c r="TYC245" s="56"/>
      <c r="TYD245" s="56"/>
      <c r="TYE245" s="56"/>
      <c r="TYF245" s="56"/>
      <c r="TYG245" s="56"/>
      <c r="TYH245" s="56"/>
      <c r="TYI245" s="56"/>
      <c r="TYJ245" s="56"/>
      <c r="TYK245" s="56"/>
      <c r="TYL245" s="56"/>
      <c r="TYM245" s="56"/>
      <c r="TYN245" s="56"/>
      <c r="TYO245" s="56"/>
      <c r="TYP245" s="56"/>
      <c r="TYQ245" s="56"/>
      <c r="TYR245" s="56"/>
      <c r="TYS245" s="56"/>
      <c r="TYT245" s="56"/>
      <c r="TYU245" s="56"/>
      <c r="TYV245" s="56"/>
      <c r="TYW245" s="56"/>
      <c r="TYX245" s="56"/>
      <c r="TYY245" s="56"/>
      <c r="TYZ245" s="56"/>
      <c r="TZA245" s="56"/>
      <c r="TZB245" s="56"/>
      <c r="TZC245" s="56"/>
      <c r="TZD245" s="56"/>
      <c r="TZE245" s="56"/>
      <c r="TZF245" s="56"/>
      <c r="TZG245" s="56"/>
      <c r="TZH245" s="56"/>
      <c r="TZI245" s="56"/>
      <c r="TZJ245" s="56"/>
      <c r="TZK245" s="56"/>
      <c r="TZL245" s="56"/>
      <c r="TZM245" s="56"/>
      <c r="TZN245" s="56"/>
      <c r="TZO245" s="56"/>
      <c r="TZP245" s="56"/>
      <c r="TZQ245" s="56"/>
      <c r="TZR245" s="56"/>
      <c r="TZS245" s="56"/>
      <c r="TZT245" s="56"/>
      <c r="TZU245" s="56"/>
      <c r="TZV245" s="56"/>
      <c r="TZW245" s="56"/>
      <c r="TZX245" s="56"/>
      <c r="TZY245" s="56"/>
      <c r="TZZ245" s="56"/>
      <c r="UAA245" s="56"/>
      <c r="UAB245" s="56"/>
      <c r="UAC245" s="56"/>
      <c r="UAD245" s="56"/>
      <c r="UAE245" s="56"/>
      <c r="UAF245" s="56"/>
      <c r="UAG245" s="56"/>
      <c r="UAH245" s="56"/>
      <c r="UAI245" s="56"/>
      <c r="UAJ245" s="56"/>
      <c r="UAK245" s="56"/>
      <c r="UAL245" s="56"/>
      <c r="UAM245" s="56"/>
      <c r="UAN245" s="56"/>
      <c r="UAO245" s="56"/>
      <c r="UAP245" s="56"/>
      <c r="UAQ245" s="56"/>
      <c r="UAR245" s="56"/>
      <c r="UAS245" s="56"/>
      <c r="UAT245" s="56"/>
      <c r="UAU245" s="56"/>
      <c r="UAV245" s="56"/>
      <c r="UAW245" s="56"/>
      <c r="UAX245" s="56"/>
      <c r="UAY245" s="56"/>
      <c r="UAZ245" s="56"/>
      <c r="UBA245" s="56"/>
      <c r="UBB245" s="56"/>
      <c r="UBC245" s="56"/>
      <c r="UBD245" s="56"/>
      <c r="UBE245" s="56"/>
      <c r="UBF245" s="56"/>
      <c r="UBG245" s="56"/>
      <c r="UBH245" s="56"/>
      <c r="UBI245" s="56"/>
      <c r="UBJ245" s="56"/>
      <c r="UBK245" s="56"/>
      <c r="UBL245" s="56"/>
      <c r="UBM245" s="56"/>
      <c r="UBN245" s="56"/>
      <c r="UBO245" s="56"/>
      <c r="UBP245" s="56"/>
      <c r="UBQ245" s="56"/>
      <c r="UBR245" s="56"/>
      <c r="UBS245" s="56"/>
      <c r="UBT245" s="56"/>
      <c r="UBU245" s="56"/>
      <c r="UBV245" s="56"/>
      <c r="UBW245" s="56"/>
      <c r="UBX245" s="56"/>
      <c r="UBY245" s="56"/>
      <c r="UBZ245" s="56"/>
      <c r="UCA245" s="56"/>
      <c r="UCB245" s="56"/>
      <c r="UCC245" s="56"/>
      <c r="UCD245" s="56"/>
      <c r="UCE245" s="56"/>
      <c r="UCF245" s="56"/>
      <c r="UCG245" s="56"/>
      <c r="UCH245" s="56"/>
      <c r="UCI245" s="56"/>
      <c r="UCJ245" s="56"/>
      <c r="UCK245" s="56"/>
      <c r="UCL245" s="56"/>
      <c r="UCM245" s="56"/>
      <c r="UCN245" s="56"/>
      <c r="UCO245" s="56"/>
      <c r="UCP245" s="56"/>
      <c r="UCQ245" s="56"/>
      <c r="UCR245" s="56"/>
      <c r="UCS245" s="56"/>
      <c r="UCT245" s="56"/>
      <c r="UCU245" s="56"/>
      <c r="UCV245" s="56"/>
      <c r="UCW245" s="56"/>
      <c r="UCX245" s="56"/>
      <c r="UCY245" s="56"/>
      <c r="UCZ245" s="56"/>
      <c r="UDA245" s="56"/>
      <c r="UDB245" s="56"/>
      <c r="UDC245" s="56"/>
      <c r="UDD245" s="56"/>
      <c r="UDE245" s="56"/>
      <c r="UDF245" s="56"/>
      <c r="UDG245" s="56"/>
      <c r="UDH245" s="56"/>
      <c r="UDI245" s="56"/>
      <c r="UDJ245" s="56"/>
      <c r="UDK245" s="56"/>
      <c r="UDL245" s="56"/>
      <c r="UDM245" s="56"/>
      <c r="UDN245" s="56"/>
      <c r="UDO245" s="56"/>
      <c r="UDP245" s="56"/>
      <c r="UDQ245" s="56"/>
      <c r="UDR245" s="56"/>
      <c r="UDS245" s="56"/>
      <c r="UDT245" s="56"/>
      <c r="UDU245" s="56"/>
      <c r="UDV245" s="56"/>
      <c r="UDW245" s="56"/>
      <c r="UDX245" s="56"/>
      <c r="UDY245" s="56"/>
      <c r="UDZ245" s="56"/>
      <c r="UEA245" s="56"/>
      <c r="UEB245" s="56"/>
      <c r="UEC245" s="56"/>
      <c r="UED245" s="56"/>
      <c r="UEE245" s="56"/>
      <c r="UEF245" s="56"/>
      <c r="UEG245" s="56"/>
      <c r="UEH245" s="56"/>
      <c r="UEI245" s="56"/>
      <c r="UEJ245" s="56"/>
      <c r="UEK245" s="56"/>
      <c r="UEL245" s="56"/>
      <c r="UEM245" s="56"/>
      <c r="UEN245" s="56"/>
      <c r="UEO245" s="56"/>
      <c r="UEP245" s="56"/>
      <c r="UEQ245" s="56"/>
      <c r="UER245" s="56"/>
      <c r="UES245" s="56"/>
      <c r="UET245" s="56"/>
      <c r="UEU245" s="56"/>
      <c r="UEV245" s="56"/>
      <c r="UEW245" s="56"/>
      <c r="UEX245" s="56"/>
      <c r="UEY245" s="56"/>
      <c r="UEZ245" s="56"/>
      <c r="UFA245" s="56"/>
      <c r="UFB245" s="56"/>
      <c r="UFC245" s="56"/>
      <c r="UFD245" s="56"/>
      <c r="UFE245" s="56"/>
      <c r="UFF245" s="56"/>
      <c r="UFG245" s="56"/>
      <c r="UFH245" s="56"/>
      <c r="UFI245" s="56"/>
      <c r="UFJ245" s="56"/>
      <c r="UFK245" s="56"/>
      <c r="UFL245" s="56"/>
      <c r="UFM245" s="56"/>
      <c r="UFN245" s="56"/>
      <c r="UFO245" s="56"/>
      <c r="UFP245" s="56"/>
      <c r="UFQ245" s="56"/>
      <c r="UFR245" s="56"/>
      <c r="UFS245" s="56"/>
      <c r="UFT245" s="56"/>
      <c r="UFU245" s="56"/>
      <c r="UFV245" s="56"/>
      <c r="UFW245" s="56"/>
      <c r="UFX245" s="56"/>
      <c r="UFY245" s="56"/>
      <c r="UFZ245" s="56"/>
      <c r="UGA245" s="56"/>
      <c r="UGB245" s="56"/>
      <c r="UGC245" s="56"/>
      <c r="UGD245" s="56"/>
      <c r="UGE245" s="56"/>
      <c r="UGF245" s="56"/>
      <c r="UGG245" s="56"/>
      <c r="UGH245" s="56"/>
      <c r="UGI245" s="56"/>
      <c r="UGJ245" s="56"/>
      <c r="UGK245" s="56"/>
      <c r="UGL245" s="56"/>
      <c r="UGM245" s="56"/>
      <c r="UGN245" s="56"/>
      <c r="UGO245" s="56"/>
      <c r="UGP245" s="56"/>
      <c r="UGQ245" s="56"/>
      <c r="UGR245" s="56"/>
      <c r="UGS245" s="56"/>
      <c r="UGT245" s="56"/>
      <c r="UGU245" s="56"/>
      <c r="UGV245" s="56"/>
      <c r="UGW245" s="56"/>
      <c r="UGX245" s="56"/>
      <c r="UGY245" s="56"/>
      <c r="UGZ245" s="56"/>
      <c r="UHA245" s="56"/>
      <c r="UHB245" s="56"/>
      <c r="UHC245" s="56"/>
      <c r="UHD245" s="56"/>
      <c r="UHE245" s="56"/>
      <c r="UHF245" s="56"/>
      <c r="UHG245" s="56"/>
      <c r="UHH245" s="56"/>
      <c r="UHI245" s="56"/>
      <c r="UHJ245" s="56"/>
      <c r="UHK245" s="56"/>
      <c r="UHL245" s="56"/>
      <c r="UHM245" s="56"/>
      <c r="UHN245" s="56"/>
      <c r="UHO245" s="56"/>
      <c r="UHP245" s="56"/>
      <c r="UHQ245" s="56"/>
      <c r="UHR245" s="56"/>
      <c r="UHS245" s="56"/>
      <c r="UHT245" s="56"/>
      <c r="UHU245" s="56"/>
      <c r="UHV245" s="56"/>
      <c r="UHW245" s="56"/>
      <c r="UHX245" s="56"/>
      <c r="UHY245" s="56"/>
      <c r="UHZ245" s="56"/>
      <c r="UIA245" s="56"/>
      <c r="UIB245" s="56"/>
      <c r="UIC245" s="56"/>
      <c r="UID245" s="56"/>
      <c r="UIE245" s="56"/>
      <c r="UIF245" s="56"/>
      <c r="UIG245" s="56"/>
      <c r="UIH245" s="56"/>
      <c r="UII245" s="56"/>
      <c r="UIJ245" s="56"/>
      <c r="UIK245" s="56"/>
      <c r="UIL245" s="56"/>
      <c r="UIM245" s="56"/>
      <c r="UIN245" s="56"/>
      <c r="UIO245" s="56"/>
      <c r="UIP245" s="56"/>
      <c r="UIQ245" s="56"/>
      <c r="UIR245" s="56"/>
      <c r="UIS245" s="56"/>
      <c r="UIT245" s="56"/>
      <c r="UIU245" s="56"/>
      <c r="UIV245" s="56"/>
      <c r="UIW245" s="56"/>
      <c r="UIX245" s="56"/>
      <c r="UIY245" s="56"/>
      <c r="UIZ245" s="56"/>
      <c r="UJA245" s="56"/>
      <c r="UJB245" s="56"/>
      <c r="UJC245" s="56"/>
      <c r="UJD245" s="56"/>
      <c r="UJE245" s="56"/>
      <c r="UJF245" s="56"/>
      <c r="UJG245" s="56"/>
      <c r="UJH245" s="56"/>
      <c r="UJI245" s="56"/>
      <c r="UJJ245" s="56"/>
      <c r="UJK245" s="56"/>
      <c r="UJL245" s="56"/>
      <c r="UJM245" s="56"/>
      <c r="UJN245" s="56"/>
      <c r="UJO245" s="56"/>
      <c r="UJP245" s="56"/>
      <c r="UJQ245" s="56"/>
      <c r="UJR245" s="56"/>
      <c r="UJS245" s="56"/>
      <c r="UJT245" s="56"/>
      <c r="UJU245" s="56"/>
      <c r="UJV245" s="56"/>
      <c r="UJW245" s="56"/>
      <c r="UJX245" s="56"/>
      <c r="UJY245" s="56"/>
      <c r="UJZ245" s="56"/>
      <c r="UKA245" s="56"/>
      <c r="UKB245" s="56"/>
      <c r="UKC245" s="56"/>
      <c r="UKD245" s="56"/>
      <c r="UKE245" s="56"/>
      <c r="UKF245" s="56"/>
      <c r="UKG245" s="56"/>
      <c r="UKH245" s="56"/>
      <c r="UKI245" s="56"/>
      <c r="UKJ245" s="56"/>
      <c r="UKK245" s="56"/>
      <c r="UKL245" s="56"/>
      <c r="UKM245" s="56"/>
      <c r="UKN245" s="56"/>
      <c r="UKO245" s="56"/>
      <c r="UKP245" s="56"/>
      <c r="UKQ245" s="56"/>
      <c r="UKR245" s="56"/>
      <c r="UKS245" s="56"/>
      <c r="UKT245" s="56"/>
      <c r="UKU245" s="56"/>
      <c r="UKV245" s="56"/>
      <c r="UKW245" s="56"/>
      <c r="UKX245" s="56"/>
      <c r="UKY245" s="56"/>
      <c r="UKZ245" s="56"/>
      <c r="ULA245" s="56"/>
      <c r="ULB245" s="56"/>
      <c r="ULC245" s="56"/>
      <c r="ULD245" s="56"/>
      <c r="ULE245" s="56"/>
      <c r="ULF245" s="56"/>
      <c r="ULG245" s="56"/>
      <c r="ULH245" s="56"/>
      <c r="ULI245" s="56"/>
      <c r="ULJ245" s="56"/>
      <c r="ULK245" s="56"/>
      <c r="ULL245" s="56"/>
      <c r="ULM245" s="56"/>
      <c r="ULN245" s="56"/>
      <c r="ULO245" s="56"/>
      <c r="ULP245" s="56"/>
      <c r="ULQ245" s="56"/>
      <c r="ULR245" s="56"/>
      <c r="ULS245" s="56"/>
      <c r="ULT245" s="56"/>
      <c r="ULU245" s="56"/>
      <c r="ULV245" s="56"/>
      <c r="ULW245" s="56"/>
      <c r="ULX245" s="56"/>
      <c r="ULY245" s="56"/>
      <c r="ULZ245" s="56"/>
      <c r="UMA245" s="56"/>
      <c r="UMB245" s="56"/>
      <c r="UMC245" s="56"/>
      <c r="UMD245" s="56"/>
      <c r="UME245" s="56"/>
      <c r="UMF245" s="56"/>
      <c r="UMG245" s="56"/>
      <c r="UMH245" s="56"/>
      <c r="UMI245" s="56"/>
      <c r="UMJ245" s="56"/>
      <c r="UMK245" s="56"/>
      <c r="UML245" s="56"/>
      <c r="UMM245" s="56"/>
      <c r="UMN245" s="56"/>
      <c r="UMO245" s="56"/>
      <c r="UMP245" s="56"/>
      <c r="UMQ245" s="56"/>
      <c r="UMR245" s="56"/>
      <c r="UMS245" s="56"/>
      <c r="UMT245" s="56"/>
      <c r="UMU245" s="56"/>
      <c r="UMV245" s="56"/>
      <c r="UMW245" s="56"/>
      <c r="UMX245" s="56"/>
      <c r="UMY245" s="56"/>
      <c r="UMZ245" s="56"/>
      <c r="UNA245" s="56"/>
      <c r="UNB245" s="56"/>
      <c r="UNC245" s="56"/>
      <c r="UND245" s="56"/>
      <c r="UNE245" s="56"/>
      <c r="UNF245" s="56"/>
      <c r="UNG245" s="56"/>
      <c r="UNH245" s="56"/>
      <c r="UNI245" s="56"/>
      <c r="UNJ245" s="56"/>
      <c r="UNK245" s="56"/>
      <c r="UNL245" s="56"/>
      <c r="UNM245" s="56"/>
      <c r="UNN245" s="56"/>
      <c r="UNO245" s="56"/>
      <c r="UNP245" s="56"/>
      <c r="UNQ245" s="56"/>
      <c r="UNR245" s="56"/>
      <c r="UNS245" s="56"/>
      <c r="UNT245" s="56"/>
      <c r="UNU245" s="56"/>
      <c r="UNV245" s="56"/>
      <c r="UNW245" s="56"/>
      <c r="UNX245" s="56"/>
      <c r="UNY245" s="56"/>
      <c r="UNZ245" s="56"/>
      <c r="UOA245" s="56"/>
      <c r="UOB245" s="56"/>
      <c r="UOC245" s="56"/>
      <c r="UOD245" s="56"/>
      <c r="UOE245" s="56"/>
      <c r="UOF245" s="56"/>
      <c r="UOG245" s="56"/>
      <c r="UOH245" s="56"/>
      <c r="UOI245" s="56"/>
      <c r="UOJ245" s="56"/>
      <c r="UOK245" s="56"/>
      <c r="UOL245" s="56"/>
      <c r="UOM245" s="56"/>
      <c r="UON245" s="56"/>
      <c r="UOO245" s="56"/>
      <c r="UOP245" s="56"/>
      <c r="UOQ245" s="56"/>
      <c r="UOR245" s="56"/>
      <c r="UOS245" s="56"/>
      <c r="UOT245" s="56"/>
      <c r="UOU245" s="56"/>
      <c r="UOV245" s="56"/>
      <c r="UOW245" s="56"/>
      <c r="UOX245" s="56"/>
      <c r="UOY245" s="56"/>
      <c r="UOZ245" s="56"/>
      <c r="UPA245" s="56"/>
      <c r="UPB245" s="56"/>
      <c r="UPC245" s="56"/>
      <c r="UPD245" s="56"/>
      <c r="UPE245" s="56"/>
      <c r="UPF245" s="56"/>
      <c r="UPG245" s="56"/>
      <c r="UPH245" s="56"/>
      <c r="UPI245" s="56"/>
      <c r="UPJ245" s="56"/>
      <c r="UPK245" s="56"/>
      <c r="UPL245" s="56"/>
      <c r="UPM245" s="56"/>
      <c r="UPN245" s="56"/>
      <c r="UPO245" s="56"/>
      <c r="UPP245" s="56"/>
      <c r="UPQ245" s="56"/>
      <c r="UPR245" s="56"/>
      <c r="UPS245" s="56"/>
      <c r="UPT245" s="56"/>
      <c r="UPU245" s="56"/>
      <c r="UPV245" s="56"/>
      <c r="UPW245" s="56"/>
      <c r="UPX245" s="56"/>
      <c r="UPY245" s="56"/>
      <c r="UPZ245" s="56"/>
      <c r="UQA245" s="56"/>
      <c r="UQB245" s="56"/>
      <c r="UQC245" s="56"/>
      <c r="UQD245" s="56"/>
      <c r="UQE245" s="56"/>
      <c r="UQF245" s="56"/>
      <c r="UQG245" s="56"/>
      <c r="UQH245" s="56"/>
      <c r="UQI245" s="56"/>
      <c r="UQJ245" s="56"/>
      <c r="UQK245" s="56"/>
      <c r="UQL245" s="56"/>
      <c r="UQM245" s="56"/>
      <c r="UQN245" s="56"/>
      <c r="UQO245" s="56"/>
      <c r="UQP245" s="56"/>
      <c r="UQQ245" s="56"/>
      <c r="UQR245" s="56"/>
      <c r="UQS245" s="56"/>
      <c r="UQT245" s="56"/>
      <c r="UQU245" s="56"/>
      <c r="UQV245" s="56"/>
      <c r="UQW245" s="56"/>
      <c r="UQX245" s="56"/>
      <c r="UQY245" s="56"/>
      <c r="UQZ245" s="56"/>
      <c r="URA245" s="56"/>
      <c r="URB245" s="56"/>
      <c r="URC245" s="56"/>
      <c r="URD245" s="56"/>
      <c r="URE245" s="56"/>
      <c r="URF245" s="56"/>
      <c r="URG245" s="56"/>
      <c r="URH245" s="56"/>
      <c r="URI245" s="56"/>
      <c r="URJ245" s="56"/>
      <c r="URK245" s="56"/>
      <c r="URL245" s="56"/>
      <c r="URM245" s="56"/>
      <c r="URN245" s="56"/>
      <c r="URO245" s="56"/>
      <c r="URP245" s="56"/>
      <c r="URQ245" s="56"/>
      <c r="URR245" s="56"/>
      <c r="URS245" s="56"/>
      <c r="URT245" s="56"/>
      <c r="URU245" s="56"/>
      <c r="URV245" s="56"/>
      <c r="URW245" s="56"/>
      <c r="URX245" s="56"/>
      <c r="URY245" s="56"/>
      <c r="URZ245" s="56"/>
      <c r="USA245" s="56"/>
      <c r="USB245" s="56"/>
      <c r="USC245" s="56"/>
      <c r="USD245" s="56"/>
      <c r="USE245" s="56"/>
      <c r="USF245" s="56"/>
      <c r="USG245" s="56"/>
      <c r="USH245" s="56"/>
      <c r="USI245" s="56"/>
      <c r="USJ245" s="56"/>
      <c r="USK245" s="56"/>
      <c r="USL245" s="56"/>
      <c r="USM245" s="56"/>
      <c r="USN245" s="56"/>
      <c r="USO245" s="56"/>
      <c r="USP245" s="56"/>
      <c r="USQ245" s="56"/>
      <c r="USR245" s="56"/>
      <c r="USS245" s="56"/>
      <c r="UST245" s="56"/>
      <c r="USU245" s="56"/>
      <c r="USV245" s="56"/>
      <c r="USW245" s="56"/>
      <c r="USX245" s="56"/>
      <c r="USY245" s="56"/>
      <c r="USZ245" s="56"/>
      <c r="UTA245" s="56"/>
      <c r="UTB245" s="56"/>
      <c r="UTC245" s="56"/>
      <c r="UTD245" s="56"/>
      <c r="UTE245" s="56"/>
      <c r="UTF245" s="56"/>
      <c r="UTG245" s="56"/>
      <c r="UTH245" s="56"/>
      <c r="UTI245" s="56"/>
      <c r="UTJ245" s="56"/>
      <c r="UTK245" s="56"/>
      <c r="UTL245" s="56"/>
      <c r="UTM245" s="56"/>
      <c r="UTN245" s="56"/>
      <c r="UTO245" s="56"/>
      <c r="UTP245" s="56"/>
      <c r="UTQ245" s="56"/>
      <c r="UTR245" s="56"/>
      <c r="UTS245" s="56"/>
      <c r="UTT245" s="56"/>
      <c r="UTU245" s="56"/>
      <c r="UTV245" s="56"/>
      <c r="UTW245" s="56"/>
      <c r="UTX245" s="56"/>
      <c r="UTY245" s="56"/>
      <c r="UTZ245" s="56"/>
      <c r="UUA245" s="56"/>
      <c r="UUB245" s="56"/>
      <c r="UUC245" s="56"/>
      <c r="UUD245" s="56"/>
      <c r="UUE245" s="56"/>
      <c r="UUF245" s="56"/>
      <c r="UUG245" s="56"/>
      <c r="UUH245" s="56"/>
      <c r="UUI245" s="56"/>
      <c r="UUJ245" s="56"/>
      <c r="UUK245" s="56"/>
      <c r="UUL245" s="56"/>
      <c r="UUM245" s="56"/>
      <c r="UUN245" s="56"/>
      <c r="UUO245" s="56"/>
      <c r="UUP245" s="56"/>
      <c r="UUQ245" s="56"/>
      <c r="UUR245" s="56"/>
      <c r="UUS245" s="56"/>
      <c r="UUT245" s="56"/>
      <c r="UUU245" s="56"/>
      <c r="UUV245" s="56"/>
      <c r="UUW245" s="56"/>
      <c r="UUX245" s="56"/>
      <c r="UUY245" s="56"/>
      <c r="UUZ245" s="56"/>
      <c r="UVA245" s="56"/>
      <c r="UVB245" s="56"/>
      <c r="UVC245" s="56"/>
      <c r="UVD245" s="56"/>
      <c r="UVE245" s="56"/>
      <c r="UVF245" s="56"/>
      <c r="UVG245" s="56"/>
      <c r="UVH245" s="56"/>
      <c r="UVI245" s="56"/>
      <c r="UVJ245" s="56"/>
      <c r="UVK245" s="56"/>
      <c r="UVL245" s="56"/>
      <c r="UVM245" s="56"/>
      <c r="UVN245" s="56"/>
      <c r="UVO245" s="56"/>
      <c r="UVP245" s="56"/>
      <c r="UVQ245" s="56"/>
      <c r="UVR245" s="56"/>
      <c r="UVS245" s="56"/>
      <c r="UVT245" s="56"/>
      <c r="UVU245" s="56"/>
      <c r="UVV245" s="56"/>
      <c r="UVW245" s="56"/>
      <c r="UVX245" s="56"/>
      <c r="UVY245" s="56"/>
      <c r="UVZ245" s="56"/>
      <c r="UWA245" s="56"/>
      <c r="UWB245" s="56"/>
      <c r="UWC245" s="56"/>
      <c r="UWD245" s="56"/>
      <c r="UWE245" s="56"/>
      <c r="UWF245" s="56"/>
      <c r="UWG245" s="56"/>
      <c r="UWH245" s="56"/>
      <c r="UWI245" s="56"/>
      <c r="UWJ245" s="56"/>
      <c r="UWK245" s="56"/>
      <c r="UWL245" s="56"/>
      <c r="UWM245" s="56"/>
      <c r="UWN245" s="56"/>
      <c r="UWO245" s="56"/>
      <c r="UWP245" s="56"/>
      <c r="UWQ245" s="56"/>
      <c r="UWR245" s="56"/>
      <c r="UWS245" s="56"/>
      <c r="UWT245" s="56"/>
      <c r="UWU245" s="56"/>
      <c r="UWV245" s="56"/>
      <c r="UWW245" s="56"/>
      <c r="UWX245" s="56"/>
      <c r="UWY245" s="56"/>
      <c r="UWZ245" s="56"/>
      <c r="UXA245" s="56"/>
      <c r="UXB245" s="56"/>
      <c r="UXC245" s="56"/>
      <c r="UXD245" s="56"/>
      <c r="UXE245" s="56"/>
      <c r="UXF245" s="56"/>
      <c r="UXG245" s="56"/>
      <c r="UXH245" s="56"/>
      <c r="UXI245" s="56"/>
      <c r="UXJ245" s="56"/>
      <c r="UXK245" s="56"/>
      <c r="UXL245" s="56"/>
      <c r="UXM245" s="56"/>
      <c r="UXN245" s="56"/>
      <c r="UXO245" s="56"/>
      <c r="UXP245" s="56"/>
      <c r="UXQ245" s="56"/>
      <c r="UXR245" s="56"/>
      <c r="UXS245" s="56"/>
      <c r="UXT245" s="56"/>
      <c r="UXU245" s="56"/>
      <c r="UXV245" s="56"/>
      <c r="UXW245" s="56"/>
      <c r="UXX245" s="56"/>
      <c r="UXY245" s="56"/>
      <c r="UXZ245" s="56"/>
      <c r="UYA245" s="56"/>
      <c r="UYB245" s="56"/>
      <c r="UYC245" s="56"/>
      <c r="UYD245" s="56"/>
      <c r="UYE245" s="56"/>
      <c r="UYF245" s="56"/>
      <c r="UYG245" s="56"/>
      <c r="UYH245" s="56"/>
      <c r="UYI245" s="56"/>
      <c r="UYJ245" s="56"/>
      <c r="UYK245" s="56"/>
      <c r="UYL245" s="56"/>
      <c r="UYM245" s="56"/>
      <c r="UYN245" s="56"/>
      <c r="UYO245" s="56"/>
      <c r="UYP245" s="56"/>
      <c r="UYQ245" s="56"/>
      <c r="UYR245" s="56"/>
      <c r="UYS245" s="56"/>
      <c r="UYT245" s="56"/>
      <c r="UYU245" s="56"/>
      <c r="UYV245" s="56"/>
      <c r="UYW245" s="56"/>
      <c r="UYX245" s="56"/>
      <c r="UYY245" s="56"/>
      <c r="UYZ245" s="56"/>
      <c r="UZA245" s="56"/>
      <c r="UZB245" s="56"/>
      <c r="UZC245" s="56"/>
      <c r="UZD245" s="56"/>
      <c r="UZE245" s="56"/>
      <c r="UZF245" s="56"/>
      <c r="UZG245" s="56"/>
      <c r="UZH245" s="56"/>
      <c r="UZI245" s="56"/>
      <c r="UZJ245" s="56"/>
      <c r="UZK245" s="56"/>
      <c r="UZL245" s="56"/>
      <c r="UZM245" s="56"/>
      <c r="UZN245" s="56"/>
      <c r="UZO245" s="56"/>
      <c r="UZP245" s="56"/>
      <c r="UZQ245" s="56"/>
      <c r="UZR245" s="56"/>
      <c r="UZS245" s="56"/>
      <c r="UZT245" s="56"/>
      <c r="UZU245" s="56"/>
      <c r="UZV245" s="56"/>
      <c r="UZW245" s="56"/>
      <c r="UZX245" s="56"/>
      <c r="UZY245" s="56"/>
      <c r="UZZ245" s="56"/>
      <c r="VAA245" s="56"/>
      <c r="VAB245" s="56"/>
      <c r="VAC245" s="56"/>
      <c r="VAD245" s="56"/>
      <c r="VAE245" s="56"/>
      <c r="VAF245" s="56"/>
      <c r="VAG245" s="56"/>
      <c r="VAH245" s="56"/>
      <c r="VAI245" s="56"/>
      <c r="VAJ245" s="56"/>
      <c r="VAK245" s="56"/>
      <c r="VAL245" s="56"/>
      <c r="VAM245" s="56"/>
      <c r="VAN245" s="56"/>
      <c r="VAO245" s="56"/>
      <c r="VAP245" s="56"/>
      <c r="VAQ245" s="56"/>
      <c r="VAR245" s="56"/>
      <c r="VAS245" s="56"/>
      <c r="VAT245" s="56"/>
      <c r="VAU245" s="56"/>
      <c r="VAV245" s="56"/>
      <c r="VAW245" s="56"/>
      <c r="VAX245" s="56"/>
      <c r="VAY245" s="56"/>
      <c r="VAZ245" s="56"/>
      <c r="VBA245" s="56"/>
      <c r="VBB245" s="56"/>
      <c r="VBC245" s="56"/>
      <c r="VBD245" s="56"/>
      <c r="VBE245" s="56"/>
      <c r="VBF245" s="56"/>
      <c r="VBG245" s="56"/>
      <c r="VBH245" s="56"/>
      <c r="VBI245" s="56"/>
      <c r="VBJ245" s="56"/>
      <c r="VBK245" s="56"/>
      <c r="VBL245" s="56"/>
      <c r="VBM245" s="56"/>
      <c r="VBN245" s="56"/>
      <c r="VBO245" s="56"/>
      <c r="VBP245" s="56"/>
      <c r="VBQ245" s="56"/>
      <c r="VBR245" s="56"/>
      <c r="VBS245" s="56"/>
      <c r="VBT245" s="56"/>
      <c r="VBU245" s="56"/>
      <c r="VBV245" s="56"/>
      <c r="VBW245" s="56"/>
      <c r="VBX245" s="56"/>
      <c r="VBY245" s="56"/>
      <c r="VBZ245" s="56"/>
      <c r="VCA245" s="56"/>
      <c r="VCB245" s="56"/>
      <c r="VCC245" s="56"/>
      <c r="VCD245" s="56"/>
      <c r="VCE245" s="56"/>
      <c r="VCF245" s="56"/>
      <c r="VCG245" s="56"/>
      <c r="VCH245" s="56"/>
      <c r="VCI245" s="56"/>
      <c r="VCJ245" s="56"/>
      <c r="VCK245" s="56"/>
      <c r="VCL245" s="56"/>
      <c r="VCM245" s="56"/>
      <c r="VCN245" s="56"/>
      <c r="VCO245" s="56"/>
      <c r="VCP245" s="56"/>
      <c r="VCQ245" s="56"/>
      <c r="VCR245" s="56"/>
      <c r="VCS245" s="56"/>
      <c r="VCT245" s="56"/>
      <c r="VCU245" s="56"/>
      <c r="VCV245" s="56"/>
      <c r="VCW245" s="56"/>
      <c r="VCX245" s="56"/>
      <c r="VCY245" s="56"/>
      <c r="VCZ245" s="56"/>
      <c r="VDA245" s="56"/>
      <c r="VDB245" s="56"/>
      <c r="VDC245" s="56"/>
      <c r="VDD245" s="56"/>
      <c r="VDE245" s="56"/>
      <c r="VDF245" s="56"/>
      <c r="VDG245" s="56"/>
      <c r="VDH245" s="56"/>
      <c r="VDI245" s="56"/>
      <c r="VDJ245" s="56"/>
      <c r="VDK245" s="56"/>
      <c r="VDL245" s="56"/>
      <c r="VDM245" s="56"/>
      <c r="VDN245" s="56"/>
      <c r="VDO245" s="56"/>
      <c r="VDP245" s="56"/>
      <c r="VDQ245" s="56"/>
      <c r="VDR245" s="56"/>
      <c r="VDS245" s="56"/>
      <c r="VDT245" s="56"/>
      <c r="VDU245" s="56"/>
      <c r="VDV245" s="56"/>
      <c r="VDW245" s="56"/>
      <c r="VDX245" s="56"/>
      <c r="VDY245" s="56"/>
      <c r="VDZ245" s="56"/>
      <c r="VEA245" s="56"/>
      <c r="VEB245" s="56"/>
      <c r="VEC245" s="56"/>
      <c r="VED245" s="56"/>
      <c r="VEE245" s="56"/>
      <c r="VEF245" s="56"/>
      <c r="VEG245" s="56"/>
      <c r="VEH245" s="56"/>
      <c r="VEI245" s="56"/>
      <c r="VEJ245" s="56"/>
      <c r="VEK245" s="56"/>
      <c r="VEL245" s="56"/>
      <c r="VEM245" s="56"/>
      <c r="VEN245" s="56"/>
      <c r="VEO245" s="56"/>
      <c r="VEP245" s="56"/>
      <c r="VEQ245" s="56"/>
      <c r="VER245" s="56"/>
      <c r="VES245" s="56"/>
      <c r="VET245" s="56"/>
      <c r="VEU245" s="56"/>
      <c r="VEV245" s="56"/>
      <c r="VEW245" s="56"/>
      <c r="VEX245" s="56"/>
      <c r="VEY245" s="56"/>
      <c r="VEZ245" s="56"/>
      <c r="VFA245" s="56"/>
      <c r="VFB245" s="56"/>
      <c r="VFC245" s="56"/>
      <c r="VFD245" s="56"/>
      <c r="VFE245" s="56"/>
      <c r="VFF245" s="56"/>
      <c r="VFG245" s="56"/>
      <c r="VFH245" s="56"/>
      <c r="VFI245" s="56"/>
      <c r="VFJ245" s="56"/>
      <c r="VFK245" s="56"/>
      <c r="VFL245" s="56"/>
      <c r="VFM245" s="56"/>
      <c r="VFN245" s="56"/>
      <c r="VFO245" s="56"/>
      <c r="VFP245" s="56"/>
      <c r="VFQ245" s="56"/>
      <c r="VFR245" s="56"/>
      <c r="VFS245" s="56"/>
      <c r="VFT245" s="56"/>
      <c r="VFU245" s="56"/>
      <c r="VFV245" s="56"/>
      <c r="VFW245" s="56"/>
      <c r="VFX245" s="56"/>
      <c r="VFY245" s="56"/>
      <c r="VFZ245" s="56"/>
      <c r="VGA245" s="56"/>
      <c r="VGB245" s="56"/>
      <c r="VGC245" s="56"/>
      <c r="VGD245" s="56"/>
      <c r="VGE245" s="56"/>
      <c r="VGF245" s="56"/>
      <c r="VGG245" s="56"/>
      <c r="VGH245" s="56"/>
      <c r="VGI245" s="56"/>
      <c r="VGJ245" s="56"/>
      <c r="VGK245" s="56"/>
      <c r="VGL245" s="56"/>
      <c r="VGM245" s="56"/>
      <c r="VGN245" s="56"/>
      <c r="VGO245" s="56"/>
      <c r="VGP245" s="56"/>
      <c r="VGQ245" s="56"/>
      <c r="VGR245" s="56"/>
      <c r="VGS245" s="56"/>
      <c r="VGT245" s="56"/>
      <c r="VGU245" s="56"/>
      <c r="VGV245" s="56"/>
      <c r="VGW245" s="56"/>
      <c r="VGX245" s="56"/>
      <c r="VGY245" s="56"/>
      <c r="VGZ245" s="56"/>
      <c r="VHA245" s="56"/>
      <c r="VHB245" s="56"/>
      <c r="VHC245" s="56"/>
      <c r="VHD245" s="56"/>
      <c r="VHE245" s="56"/>
      <c r="VHF245" s="56"/>
      <c r="VHG245" s="56"/>
      <c r="VHH245" s="56"/>
      <c r="VHI245" s="56"/>
      <c r="VHJ245" s="56"/>
      <c r="VHK245" s="56"/>
      <c r="VHL245" s="56"/>
      <c r="VHM245" s="56"/>
      <c r="VHN245" s="56"/>
      <c r="VHO245" s="56"/>
      <c r="VHP245" s="56"/>
      <c r="VHQ245" s="56"/>
      <c r="VHR245" s="56"/>
      <c r="VHS245" s="56"/>
      <c r="VHT245" s="56"/>
      <c r="VHU245" s="56"/>
      <c r="VHV245" s="56"/>
      <c r="VHW245" s="56"/>
      <c r="VHX245" s="56"/>
      <c r="VHY245" s="56"/>
      <c r="VHZ245" s="56"/>
      <c r="VIA245" s="56"/>
      <c r="VIB245" s="56"/>
      <c r="VIC245" s="56"/>
      <c r="VID245" s="56"/>
      <c r="VIE245" s="56"/>
      <c r="VIF245" s="56"/>
      <c r="VIG245" s="56"/>
      <c r="VIH245" s="56"/>
      <c r="VII245" s="56"/>
      <c r="VIJ245" s="56"/>
      <c r="VIK245" s="56"/>
      <c r="VIL245" s="56"/>
      <c r="VIM245" s="56"/>
      <c r="VIN245" s="56"/>
      <c r="VIO245" s="56"/>
      <c r="VIP245" s="56"/>
      <c r="VIQ245" s="56"/>
      <c r="VIR245" s="56"/>
      <c r="VIS245" s="56"/>
      <c r="VIT245" s="56"/>
      <c r="VIU245" s="56"/>
      <c r="VIV245" s="56"/>
      <c r="VIW245" s="56"/>
      <c r="VIX245" s="56"/>
      <c r="VIY245" s="56"/>
      <c r="VIZ245" s="56"/>
      <c r="VJA245" s="56"/>
      <c r="VJB245" s="56"/>
      <c r="VJC245" s="56"/>
      <c r="VJD245" s="56"/>
      <c r="VJE245" s="56"/>
      <c r="VJF245" s="56"/>
      <c r="VJG245" s="56"/>
      <c r="VJH245" s="56"/>
      <c r="VJI245" s="56"/>
      <c r="VJJ245" s="56"/>
      <c r="VJK245" s="56"/>
      <c r="VJL245" s="56"/>
      <c r="VJM245" s="56"/>
      <c r="VJN245" s="56"/>
      <c r="VJO245" s="56"/>
      <c r="VJP245" s="56"/>
      <c r="VJQ245" s="56"/>
      <c r="VJR245" s="56"/>
      <c r="VJS245" s="56"/>
      <c r="VJT245" s="56"/>
      <c r="VJU245" s="56"/>
      <c r="VJV245" s="56"/>
      <c r="VJW245" s="56"/>
      <c r="VJX245" s="56"/>
      <c r="VJY245" s="56"/>
      <c r="VJZ245" s="56"/>
      <c r="VKA245" s="56"/>
      <c r="VKB245" s="56"/>
      <c r="VKC245" s="56"/>
      <c r="VKD245" s="56"/>
      <c r="VKE245" s="56"/>
      <c r="VKF245" s="56"/>
      <c r="VKG245" s="56"/>
      <c r="VKH245" s="56"/>
      <c r="VKI245" s="56"/>
      <c r="VKJ245" s="56"/>
      <c r="VKK245" s="56"/>
      <c r="VKL245" s="56"/>
      <c r="VKM245" s="56"/>
      <c r="VKN245" s="56"/>
      <c r="VKO245" s="56"/>
      <c r="VKP245" s="56"/>
      <c r="VKQ245" s="56"/>
      <c r="VKR245" s="56"/>
      <c r="VKS245" s="56"/>
      <c r="VKT245" s="56"/>
      <c r="VKU245" s="56"/>
      <c r="VKV245" s="56"/>
      <c r="VKW245" s="56"/>
      <c r="VKX245" s="56"/>
      <c r="VKY245" s="56"/>
      <c r="VKZ245" s="56"/>
      <c r="VLA245" s="56"/>
      <c r="VLB245" s="56"/>
      <c r="VLC245" s="56"/>
      <c r="VLD245" s="56"/>
      <c r="VLE245" s="56"/>
      <c r="VLF245" s="56"/>
      <c r="VLG245" s="56"/>
      <c r="VLH245" s="56"/>
      <c r="VLI245" s="56"/>
      <c r="VLJ245" s="56"/>
      <c r="VLK245" s="56"/>
      <c r="VLL245" s="56"/>
      <c r="VLM245" s="56"/>
      <c r="VLN245" s="56"/>
      <c r="VLO245" s="56"/>
      <c r="VLP245" s="56"/>
      <c r="VLQ245" s="56"/>
      <c r="VLR245" s="56"/>
      <c r="VLS245" s="56"/>
      <c r="VLT245" s="56"/>
      <c r="VLU245" s="56"/>
      <c r="VLV245" s="56"/>
      <c r="VLW245" s="56"/>
      <c r="VLX245" s="56"/>
      <c r="VLY245" s="56"/>
      <c r="VLZ245" s="56"/>
      <c r="VMA245" s="56"/>
      <c r="VMB245" s="56"/>
      <c r="VMC245" s="56"/>
      <c r="VMD245" s="56"/>
      <c r="VME245" s="56"/>
      <c r="VMF245" s="56"/>
      <c r="VMG245" s="56"/>
      <c r="VMH245" s="56"/>
      <c r="VMI245" s="56"/>
      <c r="VMJ245" s="56"/>
      <c r="VMK245" s="56"/>
      <c r="VML245" s="56"/>
      <c r="VMM245" s="56"/>
      <c r="VMN245" s="56"/>
      <c r="VMO245" s="56"/>
      <c r="VMP245" s="56"/>
      <c r="VMQ245" s="56"/>
      <c r="VMR245" s="56"/>
      <c r="VMS245" s="56"/>
      <c r="VMT245" s="56"/>
      <c r="VMU245" s="56"/>
      <c r="VMV245" s="56"/>
      <c r="VMW245" s="56"/>
      <c r="VMX245" s="56"/>
      <c r="VMY245" s="56"/>
      <c r="VMZ245" s="56"/>
      <c r="VNA245" s="56"/>
      <c r="VNB245" s="56"/>
      <c r="VNC245" s="56"/>
      <c r="VND245" s="56"/>
      <c r="VNE245" s="56"/>
      <c r="VNF245" s="56"/>
      <c r="VNG245" s="56"/>
      <c r="VNH245" s="56"/>
      <c r="VNI245" s="56"/>
      <c r="VNJ245" s="56"/>
      <c r="VNK245" s="56"/>
      <c r="VNL245" s="56"/>
      <c r="VNM245" s="56"/>
      <c r="VNN245" s="56"/>
      <c r="VNO245" s="56"/>
      <c r="VNP245" s="56"/>
      <c r="VNQ245" s="56"/>
      <c r="VNR245" s="56"/>
      <c r="VNS245" s="56"/>
      <c r="VNT245" s="56"/>
      <c r="VNU245" s="56"/>
      <c r="VNV245" s="56"/>
      <c r="VNW245" s="56"/>
      <c r="VNX245" s="56"/>
      <c r="VNY245" s="56"/>
      <c r="VNZ245" s="56"/>
      <c r="VOA245" s="56"/>
      <c r="VOB245" s="56"/>
      <c r="VOC245" s="56"/>
      <c r="VOD245" s="56"/>
      <c r="VOE245" s="56"/>
      <c r="VOF245" s="56"/>
      <c r="VOG245" s="56"/>
      <c r="VOH245" s="56"/>
      <c r="VOI245" s="56"/>
      <c r="VOJ245" s="56"/>
      <c r="VOK245" s="56"/>
      <c r="VOL245" s="56"/>
      <c r="VOM245" s="56"/>
      <c r="VON245" s="56"/>
      <c r="VOO245" s="56"/>
      <c r="VOP245" s="56"/>
      <c r="VOQ245" s="56"/>
      <c r="VOR245" s="56"/>
      <c r="VOS245" s="56"/>
      <c r="VOT245" s="56"/>
      <c r="VOU245" s="56"/>
      <c r="VOV245" s="56"/>
      <c r="VOW245" s="56"/>
      <c r="VOX245" s="56"/>
      <c r="VOY245" s="56"/>
      <c r="VOZ245" s="56"/>
      <c r="VPA245" s="56"/>
      <c r="VPB245" s="56"/>
      <c r="VPC245" s="56"/>
      <c r="VPD245" s="56"/>
      <c r="VPE245" s="56"/>
      <c r="VPF245" s="56"/>
      <c r="VPG245" s="56"/>
      <c r="VPH245" s="56"/>
      <c r="VPI245" s="56"/>
      <c r="VPJ245" s="56"/>
      <c r="VPK245" s="56"/>
      <c r="VPL245" s="56"/>
      <c r="VPM245" s="56"/>
      <c r="VPN245" s="56"/>
      <c r="VPO245" s="56"/>
      <c r="VPP245" s="56"/>
      <c r="VPQ245" s="56"/>
      <c r="VPR245" s="56"/>
      <c r="VPS245" s="56"/>
      <c r="VPT245" s="56"/>
      <c r="VPU245" s="56"/>
      <c r="VPV245" s="56"/>
      <c r="VPW245" s="56"/>
      <c r="VPX245" s="56"/>
      <c r="VPY245" s="56"/>
      <c r="VPZ245" s="56"/>
      <c r="VQA245" s="56"/>
      <c r="VQB245" s="56"/>
      <c r="VQC245" s="56"/>
      <c r="VQD245" s="56"/>
      <c r="VQE245" s="56"/>
      <c r="VQF245" s="56"/>
      <c r="VQG245" s="56"/>
      <c r="VQH245" s="56"/>
      <c r="VQI245" s="56"/>
      <c r="VQJ245" s="56"/>
      <c r="VQK245" s="56"/>
      <c r="VQL245" s="56"/>
      <c r="VQM245" s="56"/>
      <c r="VQN245" s="56"/>
      <c r="VQO245" s="56"/>
      <c r="VQP245" s="56"/>
      <c r="VQQ245" s="56"/>
      <c r="VQR245" s="56"/>
      <c r="VQS245" s="56"/>
      <c r="VQT245" s="56"/>
      <c r="VQU245" s="56"/>
      <c r="VQV245" s="56"/>
      <c r="VQW245" s="56"/>
      <c r="VQX245" s="56"/>
      <c r="VQY245" s="56"/>
      <c r="VQZ245" s="56"/>
      <c r="VRA245" s="56"/>
      <c r="VRB245" s="56"/>
      <c r="VRC245" s="56"/>
      <c r="VRD245" s="56"/>
      <c r="VRE245" s="56"/>
      <c r="VRF245" s="56"/>
      <c r="VRG245" s="56"/>
      <c r="VRH245" s="56"/>
      <c r="VRI245" s="56"/>
      <c r="VRJ245" s="56"/>
      <c r="VRK245" s="56"/>
      <c r="VRL245" s="56"/>
      <c r="VRM245" s="56"/>
      <c r="VRN245" s="56"/>
      <c r="VRO245" s="56"/>
      <c r="VRP245" s="56"/>
      <c r="VRQ245" s="56"/>
      <c r="VRR245" s="56"/>
      <c r="VRS245" s="56"/>
      <c r="VRT245" s="56"/>
      <c r="VRU245" s="56"/>
      <c r="VRV245" s="56"/>
      <c r="VRW245" s="56"/>
      <c r="VRX245" s="56"/>
      <c r="VRY245" s="56"/>
      <c r="VRZ245" s="56"/>
      <c r="VSA245" s="56"/>
      <c r="VSB245" s="56"/>
      <c r="VSC245" s="56"/>
      <c r="VSD245" s="56"/>
      <c r="VSE245" s="56"/>
      <c r="VSF245" s="56"/>
      <c r="VSG245" s="56"/>
      <c r="VSH245" s="56"/>
      <c r="VSI245" s="56"/>
      <c r="VSJ245" s="56"/>
      <c r="VSK245" s="56"/>
      <c r="VSL245" s="56"/>
      <c r="VSM245" s="56"/>
      <c r="VSN245" s="56"/>
      <c r="VSO245" s="56"/>
      <c r="VSP245" s="56"/>
      <c r="VSQ245" s="56"/>
      <c r="VSR245" s="56"/>
      <c r="VSS245" s="56"/>
      <c r="VST245" s="56"/>
      <c r="VSU245" s="56"/>
      <c r="VSV245" s="56"/>
      <c r="VSW245" s="56"/>
      <c r="VSX245" s="56"/>
      <c r="VSY245" s="56"/>
      <c r="VSZ245" s="56"/>
      <c r="VTA245" s="56"/>
      <c r="VTB245" s="56"/>
      <c r="VTC245" s="56"/>
      <c r="VTD245" s="56"/>
      <c r="VTE245" s="56"/>
      <c r="VTF245" s="56"/>
      <c r="VTG245" s="56"/>
      <c r="VTH245" s="56"/>
      <c r="VTI245" s="56"/>
      <c r="VTJ245" s="56"/>
      <c r="VTK245" s="56"/>
      <c r="VTL245" s="56"/>
      <c r="VTM245" s="56"/>
      <c r="VTN245" s="56"/>
      <c r="VTO245" s="56"/>
      <c r="VTP245" s="56"/>
      <c r="VTQ245" s="56"/>
      <c r="VTR245" s="56"/>
      <c r="VTS245" s="56"/>
      <c r="VTT245" s="56"/>
      <c r="VTU245" s="56"/>
      <c r="VTV245" s="56"/>
      <c r="VTW245" s="56"/>
      <c r="VTX245" s="56"/>
      <c r="VTY245" s="56"/>
      <c r="VTZ245" s="56"/>
      <c r="VUA245" s="56"/>
      <c r="VUB245" s="56"/>
      <c r="VUC245" s="56"/>
      <c r="VUD245" s="56"/>
      <c r="VUE245" s="56"/>
      <c r="VUF245" s="56"/>
      <c r="VUG245" s="56"/>
      <c r="VUH245" s="56"/>
      <c r="VUI245" s="56"/>
      <c r="VUJ245" s="56"/>
      <c r="VUK245" s="56"/>
      <c r="VUL245" s="56"/>
      <c r="VUM245" s="56"/>
      <c r="VUN245" s="56"/>
      <c r="VUO245" s="56"/>
      <c r="VUP245" s="56"/>
      <c r="VUQ245" s="56"/>
      <c r="VUR245" s="56"/>
      <c r="VUS245" s="56"/>
      <c r="VUT245" s="56"/>
      <c r="VUU245" s="56"/>
      <c r="VUV245" s="56"/>
      <c r="VUW245" s="56"/>
      <c r="VUX245" s="56"/>
      <c r="VUY245" s="56"/>
      <c r="VUZ245" s="56"/>
      <c r="VVA245" s="56"/>
      <c r="VVB245" s="56"/>
      <c r="VVC245" s="56"/>
      <c r="VVD245" s="56"/>
      <c r="VVE245" s="56"/>
      <c r="VVF245" s="56"/>
      <c r="VVG245" s="56"/>
      <c r="VVH245" s="56"/>
      <c r="VVI245" s="56"/>
      <c r="VVJ245" s="56"/>
      <c r="VVK245" s="56"/>
      <c r="VVL245" s="56"/>
      <c r="VVM245" s="56"/>
      <c r="VVN245" s="56"/>
      <c r="VVO245" s="56"/>
      <c r="VVP245" s="56"/>
      <c r="VVQ245" s="56"/>
      <c r="VVR245" s="56"/>
      <c r="VVS245" s="56"/>
      <c r="VVT245" s="56"/>
      <c r="VVU245" s="56"/>
      <c r="VVV245" s="56"/>
      <c r="VVW245" s="56"/>
      <c r="VVX245" s="56"/>
      <c r="VVY245" s="56"/>
      <c r="VVZ245" s="56"/>
      <c r="VWA245" s="56"/>
      <c r="VWB245" s="56"/>
      <c r="VWC245" s="56"/>
      <c r="VWD245" s="56"/>
      <c r="VWE245" s="56"/>
      <c r="VWF245" s="56"/>
      <c r="VWG245" s="56"/>
      <c r="VWH245" s="56"/>
      <c r="VWI245" s="56"/>
      <c r="VWJ245" s="56"/>
      <c r="VWK245" s="56"/>
      <c r="VWL245" s="56"/>
      <c r="VWM245" s="56"/>
      <c r="VWN245" s="56"/>
      <c r="VWO245" s="56"/>
      <c r="VWP245" s="56"/>
      <c r="VWQ245" s="56"/>
      <c r="VWR245" s="56"/>
      <c r="VWS245" s="56"/>
      <c r="VWT245" s="56"/>
      <c r="VWU245" s="56"/>
      <c r="VWV245" s="56"/>
      <c r="VWW245" s="56"/>
      <c r="VWX245" s="56"/>
      <c r="VWY245" s="56"/>
      <c r="VWZ245" s="56"/>
      <c r="VXA245" s="56"/>
      <c r="VXB245" s="56"/>
      <c r="VXC245" s="56"/>
      <c r="VXD245" s="56"/>
      <c r="VXE245" s="56"/>
      <c r="VXF245" s="56"/>
      <c r="VXG245" s="56"/>
      <c r="VXH245" s="56"/>
      <c r="VXI245" s="56"/>
      <c r="VXJ245" s="56"/>
      <c r="VXK245" s="56"/>
      <c r="VXL245" s="56"/>
      <c r="VXM245" s="56"/>
      <c r="VXN245" s="56"/>
      <c r="VXO245" s="56"/>
      <c r="VXP245" s="56"/>
      <c r="VXQ245" s="56"/>
      <c r="VXR245" s="56"/>
      <c r="VXS245" s="56"/>
      <c r="VXT245" s="56"/>
      <c r="VXU245" s="56"/>
      <c r="VXV245" s="56"/>
      <c r="VXW245" s="56"/>
      <c r="VXX245" s="56"/>
      <c r="VXY245" s="56"/>
      <c r="VXZ245" s="56"/>
      <c r="VYA245" s="56"/>
      <c r="VYB245" s="56"/>
      <c r="VYC245" s="56"/>
      <c r="VYD245" s="56"/>
      <c r="VYE245" s="56"/>
      <c r="VYF245" s="56"/>
      <c r="VYG245" s="56"/>
      <c r="VYH245" s="56"/>
      <c r="VYI245" s="56"/>
      <c r="VYJ245" s="56"/>
      <c r="VYK245" s="56"/>
      <c r="VYL245" s="56"/>
      <c r="VYM245" s="56"/>
      <c r="VYN245" s="56"/>
      <c r="VYO245" s="56"/>
      <c r="VYP245" s="56"/>
      <c r="VYQ245" s="56"/>
      <c r="VYR245" s="56"/>
      <c r="VYS245" s="56"/>
      <c r="VYT245" s="56"/>
      <c r="VYU245" s="56"/>
      <c r="VYV245" s="56"/>
      <c r="VYW245" s="56"/>
      <c r="VYX245" s="56"/>
      <c r="VYY245" s="56"/>
      <c r="VYZ245" s="56"/>
      <c r="VZA245" s="56"/>
      <c r="VZB245" s="56"/>
      <c r="VZC245" s="56"/>
      <c r="VZD245" s="56"/>
      <c r="VZE245" s="56"/>
      <c r="VZF245" s="56"/>
      <c r="VZG245" s="56"/>
      <c r="VZH245" s="56"/>
      <c r="VZI245" s="56"/>
      <c r="VZJ245" s="56"/>
      <c r="VZK245" s="56"/>
      <c r="VZL245" s="56"/>
      <c r="VZM245" s="56"/>
      <c r="VZN245" s="56"/>
      <c r="VZO245" s="56"/>
      <c r="VZP245" s="56"/>
      <c r="VZQ245" s="56"/>
      <c r="VZR245" s="56"/>
      <c r="VZS245" s="56"/>
      <c r="VZT245" s="56"/>
      <c r="VZU245" s="56"/>
      <c r="VZV245" s="56"/>
      <c r="VZW245" s="56"/>
      <c r="VZX245" s="56"/>
      <c r="VZY245" s="56"/>
      <c r="VZZ245" s="56"/>
      <c r="WAA245" s="56"/>
      <c r="WAB245" s="56"/>
      <c r="WAC245" s="56"/>
      <c r="WAD245" s="56"/>
      <c r="WAE245" s="56"/>
      <c r="WAF245" s="56"/>
      <c r="WAG245" s="56"/>
      <c r="WAH245" s="56"/>
      <c r="WAI245" s="56"/>
      <c r="WAJ245" s="56"/>
      <c r="WAK245" s="56"/>
      <c r="WAL245" s="56"/>
      <c r="WAM245" s="56"/>
      <c r="WAN245" s="56"/>
      <c r="WAO245" s="56"/>
      <c r="WAP245" s="56"/>
      <c r="WAQ245" s="56"/>
      <c r="WAR245" s="56"/>
      <c r="WAS245" s="56"/>
      <c r="WAT245" s="56"/>
      <c r="WAU245" s="56"/>
      <c r="WAV245" s="56"/>
      <c r="WAW245" s="56"/>
      <c r="WAX245" s="56"/>
      <c r="WAY245" s="56"/>
      <c r="WAZ245" s="56"/>
      <c r="WBA245" s="56"/>
      <c r="WBB245" s="56"/>
      <c r="WBC245" s="56"/>
      <c r="WBD245" s="56"/>
      <c r="WBE245" s="56"/>
      <c r="WBF245" s="56"/>
      <c r="WBG245" s="56"/>
      <c r="WBH245" s="56"/>
      <c r="WBI245" s="56"/>
      <c r="WBJ245" s="56"/>
      <c r="WBK245" s="56"/>
      <c r="WBL245" s="56"/>
      <c r="WBM245" s="56"/>
      <c r="WBN245" s="56"/>
      <c r="WBO245" s="56"/>
      <c r="WBP245" s="56"/>
      <c r="WBQ245" s="56"/>
      <c r="WBR245" s="56"/>
      <c r="WBS245" s="56"/>
      <c r="WBT245" s="56"/>
      <c r="WBU245" s="56"/>
      <c r="WBV245" s="56"/>
      <c r="WBW245" s="56"/>
      <c r="WBX245" s="56"/>
      <c r="WBY245" s="56"/>
      <c r="WBZ245" s="56"/>
      <c r="WCA245" s="56"/>
      <c r="WCB245" s="56"/>
      <c r="WCC245" s="56"/>
      <c r="WCD245" s="56"/>
      <c r="WCE245" s="56"/>
      <c r="WCF245" s="56"/>
      <c r="WCG245" s="56"/>
      <c r="WCH245" s="56"/>
      <c r="WCI245" s="56"/>
      <c r="WCJ245" s="56"/>
      <c r="WCK245" s="56"/>
      <c r="WCL245" s="56"/>
      <c r="WCM245" s="56"/>
      <c r="WCN245" s="56"/>
      <c r="WCO245" s="56"/>
      <c r="WCP245" s="56"/>
      <c r="WCQ245" s="56"/>
      <c r="WCR245" s="56"/>
      <c r="WCS245" s="56"/>
      <c r="WCT245" s="56"/>
      <c r="WCU245" s="56"/>
      <c r="WCV245" s="56"/>
      <c r="WCW245" s="56"/>
      <c r="WCX245" s="56"/>
      <c r="WCY245" s="56"/>
      <c r="WCZ245" s="56"/>
      <c r="WDA245" s="56"/>
      <c r="WDB245" s="56"/>
      <c r="WDC245" s="56"/>
      <c r="WDD245" s="56"/>
      <c r="WDE245" s="56"/>
      <c r="WDF245" s="56"/>
      <c r="WDG245" s="56"/>
      <c r="WDH245" s="56"/>
      <c r="WDI245" s="56"/>
      <c r="WDJ245" s="56"/>
      <c r="WDK245" s="56"/>
      <c r="WDL245" s="56"/>
      <c r="WDM245" s="56"/>
      <c r="WDN245" s="56"/>
      <c r="WDO245" s="56"/>
      <c r="WDP245" s="56"/>
      <c r="WDQ245" s="56"/>
      <c r="WDR245" s="56"/>
      <c r="WDS245" s="56"/>
      <c r="WDT245" s="56"/>
      <c r="WDU245" s="56"/>
      <c r="WDV245" s="56"/>
      <c r="WDW245" s="56"/>
      <c r="WDX245" s="56"/>
      <c r="WDY245" s="56"/>
      <c r="WDZ245" s="56"/>
      <c r="WEA245" s="56"/>
      <c r="WEB245" s="56"/>
      <c r="WEC245" s="56"/>
      <c r="WED245" s="56"/>
      <c r="WEE245" s="56"/>
      <c r="WEF245" s="56"/>
      <c r="WEG245" s="56"/>
      <c r="WEH245" s="56"/>
      <c r="WEI245" s="56"/>
      <c r="WEJ245" s="56"/>
      <c r="WEK245" s="56"/>
      <c r="WEL245" s="56"/>
      <c r="WEM245" s="56"/>
      <c r="WEN245" s="56"/>
      <c r="WEO245" s="56"/>
      <c r="WEP245" s="56"/>
      <c r="WEQ245" s="56"/>
      <c r="WER245" s="56"/>
      <c r="WES245" s="56"/>
      <c r="WET245" s="56"/>
      <c r="WEU245" s="56"/>
      <c r="WEV245" s="56"/>
      <c r="WEW245" s="56"/>
      <c r="WEX245" s="56"/>
      <c r="WEY245" s="56"/>
      <c r="WEZ245" s="56"/>
      <c r="WFA245" s="56"/>
      <c r="WFB245" s="56"/>
      <c r="WFC245" s="56"/>
      <c r="WFD245" s="56"/>
      <c r="WFE245" s="56"/>
      <c r="WFF245" s="56"/>
      <c r="WFG245" s="56"/>
      <c r="WFH245" s="56"/>
      <c r="WFI245" s="56"/>
      <c r="WFJ245" s="56"/>
      <c r="WFK245" s="56"/>
      <c r="WFL245" s="56"/>
      <c r="WFM245" s="56"/>
      <c r="WFN245" s="56"/>
      <c r="WFO245" s="56"/>
      <c r="WFP245" s="56"/>
      <c r="WFQ245" s="56"/>
      <c r="WFR245" s="56"/>
      <c r="WFS245" s="56"/>
      <c r="WFT245" s="56"/>
      <c r="WFU245" s="56"/>
      <c r="WFV245" s="56"/>
      <c r="WFW245" s="56"/>
      <c r="WFX245" s="56"/>
      <c r="WFY245" s="56"/>
      <c r="WFZ245" s="56"/>
      <c r="WGA245" s="56"/>
      <c r="WGB245" s="56"/>
      <c r="WGC245" s="56"/>
      <c r="WGD245" s="56"/>
      <c r="WGE245" s="56"/>
      <c r="WGF245" s="56"/>
      <c r="WGG245" s="56"/>
      <c r="WGH245" s="56"/>
      <c r="WGI245" s="56"/>
      <c r="WGJ245" s="56"/>
      <c r="WGK245" s="56"/>
      <c r="WGL245" s="56"/>
      <c r="WGM245" s="56"/>
      <c r="WGN245" s="56"/>
      <c r="WGO245" s="56"/>
      <c r="WGP245" s="56"/>
      <c r="WGQ245" s="56"/>
      <c r="WGR245" s="56"/>
      <c r="WGS245" s="56"/>
      <c r="WGT245" s="56"/>
      <c r="WGU245" s="56"/>
      <c r="WGV245" s="56"/>
      <c r="WGW245" s="56"/>
      <c r="WGX245" s="56"/>
      <c r="WGY245" s="56"/>
      <c r="WGZ245" s="56"/>
      <c r="WHA245" s="56"/>
      <c r="WHB245" s="56"/>
      <c r="WHC245" s="56"/>
      <c r="WHD245" s="56"/>
      <c r="WHE245" s="56"/>
      <c r="WHF245" s="56"/>
      <c r="WHG245" s="56"/>
      <c r="WHH245" s="56"/>
      <c r="WHI245" s="56"/>
      <c r="WHJ245" s="56"/>
      <c r="WHK245" s="56"/>
      <c r="WHL245" s="56"/>
      <c r="WHM245" s="56"/>
      <c r="WHN245" s="56"/>
      <c r="WHO245" s="56"/>
      <c r="WHP245" s="56"/>
      <c r="WHQ245" s="56"/>
      <c r="WHR245" s="56"/>
      <c r="WHS245" s="56"/>
      <c r="WHT245" s="56"/>
      <c r="WHU245" s="56"/>
      <c r="WHV245" s="56"/>
      <c r="WHW245" s="56"/>
      <c r="WHX245" s="56"/>
      <c r="WHY245" s="56"/>
      <c r="WHZ245" s="56"/>
      <c r="WIA245" s="56"/>
      <c r="WIB245" s="56"/>
      <c r="WIC245" s="56"/>
      <c r="WID245" s="56"/>
      <c r="WIE245" s="56"/>
      <c r="WIF245" s="56"/>
      <c r="WIG245" s="56"/>
      <c r="WIH245" s="56"/>
      <c r="WII245" s="56"/>
      <c r="WIJ245" s="56"/>
      <c r="WIK245" s="56"/>
      <c r="WIL245" s="56"/>
      <c r="WIM245" s="56"/>
      <c r="WIN245" s="56"/>
      <c r="WIO245" s="56"/>
      <c r="WIP245" s="56"/>
      <c r="WIQ245" s="56"/>
      <c r="WIR245" s="56"/>
      <c r="WIS245" s="56"/>
      <c r="WIT245" s="56"/>
      <c r="WIU245" s="56"/>
      <c r="WIV245" s="56"/>
      <c r="WIW245" s="56"/>
      <c r="WIX245" s="56"/>
      <c r="WIY245" s="56"/>
      <c r="WIZ245" s="56"/>
      <c r="WJA245" s="56"/>
      <c r="WJB245" s="56"/>
      <c r="WJC245" s="56"/>
      <c r="WJD245" s="56"/>
      <c r="WJE245" s="56"/>
      <c r="WJF245" s="56"/>
      <c r="WJG245" s="56"/>
      <c r="WJH245" s="56"/>
      <c r="WJI245" s="56"/>
      <c r="WJJ245" s="56"/>
      <c r="WJK245" s="56"/>
      <c r="WJL245" s="56"/>
      <c r="WJM245" s="56"/>
      <c r="WJN245" s="56"/>
      <c r="WJO245" s="56"/>
      <c r="WJP245" s="56"/>
      <c r="WJQ245" s="56"/>
      <c r="WJR245" s="56"/>
      <c r="WJS245" s="56"/>
      <c r="WJT245" s="56"/>
      <c r="WJU245" s="56"/>
      <c r="WJV245" s="56"/>
      <c r="WJW245" s="56"/>
      <c r="WJX245" s="56"/>
      <c r="WJY245" s="56"/>
      <c r="WJZ245" s="56"/>
      <c r="WKA245" s="56"/>
      <c r="WKB245" s="56"/>
      <c r="WKC245" s="56"/>
      <c r="WKD245" s="56"/>
      <c r="WKE245" s="56"/>
      <c r="WKF245" s="56"/>
      <c r="WKG245" s="56"/>
      <c r="WKH245" s="56"/>
      <c r="WKI245" s="56"/>
      <c r="WKJ245" s="56"/>
      <c r="WKK245" s="56"/>
      <c r="WKL245" s="56"/>
      <c r="WKM245" s="56"/>
      <c r="WKN245" s="56"/>
      <c r="WKO245" s="56"/>
      <c r="WKP245" s="56"/>
      <c r="WKQ245" s="56"/>
      <c r="WKR245" s="56"/>
      <c r="WKS245" s="56"/>
      <c r="WKT245" s="56"/>
      <c r="WKU245" s="56"/>
      <c r="WKV245" s="56"/>
      <c r="WKW245" s="56"/>
      <c r="WKX245" s="56"/>
      <c r="WKY245" s="56"/>
      <c r="WKZ245" s="56"/>
      <c r="WLA245" s="56"/>
      <c r="WLB245" s="56"/>
      <c r="WLC245" s="56"/>
      <c r="WLD245" s="56"/>
      <c r="WLE245" s="56"/>
      <c r="WLF245" s="56"/>
      <c r="WLG245" s="56"/>
      <c r="WLH245" s="56"/>
      <c r="WLI245" s="56"/>
      <c r="WLJ245" s="56"/>
      <c r="WLK245" s="56"/>
      <c r="WLL245" s="56"/>
      <c r="WLM245" s="56"/>
      <c r="WLN245" s="56"/>
      <c r="WLO245" s="56"/>
      <c r="WLP245" s="56"/>
      <c r="WLQ245" s="56"/>
      <c r="WLR245" s="56"/>
      <c r="WLS245" s="56"/>
      <c r="WLT245" s="56"/>
      <c r="WLU245" s="56"/>
      <c r="WLV245" s="56"/>
      <c r="WLW245" s="56"/>
      <c r="WLX245" s="56"/>
      <c r="WLY245" s="56"/>
      <c r="WLZ245" s="56"/>
      <c r="WMA245" s="56"/>
      <c r="WMB245" s="56"/>
      <c r="WMC245" s="56"/>
      <c r="WMD245" s="56"/>
      <c r="WME245" s="56"/>
      <c r="WMF245" s="56"/>
      <c r="WMG245" s="56"/>
      <c r="WMH245" s="56"/>
      <c r="WMI245" s="56"/>
      <c r="WMJ245" s="56"/>
      <c r="WMK245" s="56"/>
      <c r="WML245" s="56"/>
      <c r="WMM245" s="56"/>
      <c r="WMN245" s="56"/>
      <c r="WMO245" s="56"/>
      <c r="WMP245" s="56"/>
      <c r="WMQ245" s="56"/>
      <c r="WMR245" s="56"/>
      <c r="WMS245" s="56"/>
      <c r="WMT245" s="56"/>
      <c r="WMU245" s="56"/>
      <c r="WMV245" s="56"/>
      <c r="WMW245" s="56"/>
      <c r="WMX245" s="56"/>
      <c r="WMY245" s="56"/>
      <c r="WMZ245" s="56"/>
      <c r="WNA245" s="56"/>
      <c r="WNB245" s="56"/>
      <c r="WNC245" s="56"/>
      <c r="WND245" s="56"/>
      <c r="WNE245" s="56"/>
      <c r="WNF245" s="56"/>
      <c r="WNG245" s="56"/>
      <c r="WNH245" s="56"/>
      <c r="WNI245" s="56"/>
      <c r="WNJ245" s="56"/>
      <c r="WNK245" s="56"/>
      <c r="WNL245" s="56"/>
      <c r="WNM245" s="56"/>
      <c r="WNN245" s="56"/>
      <c r="WNO245" s="56"/>
      <c r="WNP245" s="56"/>
      <c r="WNQ245" s="56"/>
      <c r="WNR245" s="56"/>
      <c r="WNS245" s="56"/>
      <c r="WNT245" s="56"/>
      <c r="WNU245" s="56"/>
      <c r="WNV245" s="56"/>
      <c r="WNW245" s="56"/>
      <c r="WNX245" s="56"/>
      <c r="WNY245" s="56"/>
      <c r="WNZ245" s="56"/>
      <c r="WOA245" s="56"/>
      <c r="WOB245" s="56"/>
      <c r="WOC245" s="56"/>
      <c r="WOD245" s="56"/>
      <c r="WOE245" s="56"/>
      <c r="WOF245" s="56"/>
      <c r="WOG245" s="56"/>
      <c r="WOH245" s="56"/>
      <c r="WOI245" s="56"/>
      <c r="WOJ245" s="56"/>
      <c r="WOK245" s="56"/>
      <c r="WOL245" s="56"/>
      <c r="WOM245" s="56"/>
      <c r="WON245" s="56"/>
      <c r="WOO245" s="56"/>
      <c r="WOP245" s="56"/>
      <c r="WOQ245" s="56"/>
      <c r="WOR245" s="56"/>
      <c r="WOS245" s="56"/>
      <c r="WOT245" s="56"/>
      <c r="WOU245" s="56"/>
      <c r="WOV245" s="56"/>
      <c r="WOW245" s="56"/>
      <c r="WOX245" s="56"/>
      <c r="WOY245" s="56"/>
      <c r="WOZ245" s="56"/>
      <c r="WPA245" s="56"/>
      <c r="WPB245" s="56"/>
      <c r="WPC245" s="56"/>
      <c r="WPD245" s="56"/>
      <c r="WPE245" s="56"/>
      <c r="WPF245" s="56"/>
      <c r="WPG245" s="56"/>
      <c r="WPH245" s="56"/>
      <c r="WPI245" s="56"/>
      <c r="WPJ245" s="56"/>
      <c r="WPK245" s="56"/>
      <c r="WPL245" s="56"/>
      <c r="WPM245" s="56"/>
      <c r="WPN245" s="56"/>
      <c r="WPO245" s="56"/>
      <c r="WPP245" s="56"/>
      <c r="WPQ245" s="56"/>
      <c r="WPR245" s="56"/>
      <c r="WPS245" s="56"/>
      <c r="WPT245" s="56"/>
      <c r="WPU245" s="56"/>
      <c r="WPV245" s="56"/>
      <c r="WPW245" s="56"/>
      <c r="WPX245" s="56"/>
      <c r="WPY245" s="56"/>
      <c r="WPZ245" s="56"/>
      <c r="WQA245" s="56"/>
      <c r="WQB245" s="56"/>
      <c r="WQC245" s="56"/>
      <c r="WQD245" s="56"/>
      <c r="WQE245" s="56"/>
      <c r="WQF245" s="56"/>
      <c r="WQG245" s="56"/>
      <c r="WQH245" s="56"/>
      <c r="WQI245" s="56"/>
      <c r="WQJ245" s="56"/>
      <c r="WQK245" s="56"/>
      <c r="WQL245" s="56"/>
      <c r="WQM245" s="56"/>
      <c r="WQN245" s="56"/>
      <c r="WQO245" s="56"/>
      <c r="WQP245" s="56"/>
      <c r="WQQ245" s="56"/>
      <c r="WQR245" s="56"/>
      <c r="WQS245" s="56"/>
      <c r="WQT245" s="56"/>
      <c r="WQU245" s="56"/>
      <c r="WQV245" s="56"/>
      <c r="WQW245" s="56"/>
      <c r="WQX245" s="56"/>
      <c r="WQY245" s="56"/>
      <c r="WQZ245" s="56"/>
      <c r="WRA245" s="56"/>
      <c r="WRB245" s="56"/>
      <c r="WRC245" s="56"/>
      <c r="WRD245" s="56"/>
      <c r="WRE245" s="56"/>
      <c r="WRF245" s="56"/>
      <c r="WRG245" s="56"/>
      <c r="WRH245" s="56"/>
      <c r="WRI245" s="56"/>
      <c r="WRJ245" s="56"/>
      <c r="WRK245" s="56"/>
      <c r="WRL245" s="56"/>
      <c r="WRM245" s="56"/>
      <c r="WRN245" s="56"/>
      <c r="WRO245" s="56"/>
      <c r="WRP245" s="56"/>
      <c r="WRQ245" s="56"/>
      <c r="WRR245" s="56"/>
      <c r="WRS245" s="56"/>
      <c r="WRT245" s="56"/>
      <c r="WRU245" s="56"/>
      <c r="WRV245" s="56"/>
      <c r="WRW245" s="56"/>
      <c r="WRX245" s="56"/>
      <c r="WRY245" s="56"/>
      <c r="WRZ245" s="56"/>
      <c r="WSA245" s="56"/>
      <c r="WSB245" s="56"/>
      <c r="WSC245" s="56"/>
      <c r="WSD245" s="56"/>
      <c r="WSE245" s="56"/>
      <c r="WSF245" s="56"/>
      <c r="WSG245" s="56"/>
      <c r="WSH245" s="56"/>
      <c r="WSI245" s="56"/>
      <c r="WSJ245" s="56"/>
      <c r="WSK245" s="56"/>
      <c r="WSL245" s="56"/>
      <c r="WSM245" s="56"/>
      <c r="WSN245" s="56"/>
      <c r="WSO245" s="56"/>
      <c r="WSP245" s="56"/>
      <c r="WSQ245" s="56"/>
      <c r="WSR245" s="56"/>
      <c r="WSS245" s="56"/>
      <c r="WST245" s="56"/>
      <c r="WSU245" s="56"/>
      <c r="WSV245" s="56"/>
      <c r="WSW245" s="56"/>
      <c r="WSX245" s="56"/>
      <c r="WSY245" s="56"/>
      <c r="WSZ245" s="56"/>
      <c r="WTA245" s="56"/>
      <c r="WTB245" s="56"/>
      <c r="WTC245" s="56"/>
      <c r="WTD245" s="56"/>
      <c r="WTE245" s="56"/>
      <c r="WTF245" s="56"/>
      <c r="WTG245" s="56"/>
      <c r="WTH245" s="56"/>
      <c r="WTI245" s="56"/>
      <c r="WTJ245" s="56"/>
      <c r="WTK245" s="56"/>
      <c r="WTL245" s="56"/>
      <c r="WTM245" s="56"/>
      <c r="WTN245" s="56"/>
      <c r="WTO245" s="56"/>
      <c r="WTP245" s="56"/>
      <c r="WTQ245" s="56"/>
      <c r="WTR245" s="56"/>
      <c r="WTS245" s="56"/>
      <c r="WTT245" s="56"/>
      <c r="WTU245" s="56"/>
      <c r="WTV245" s="56"/>
      <c r="WTW245" s="56"/>
      <c r="WTX245" s="56"/>
      <c r="WTY245" s="56"/>
      <c r="WTZ245" s="56"/>
      <c r="WUA245" s="56"/>
      <c r="WUB245" s="56"/>
      <c r="WUC245" s="56"/>
      <c r="WUD245" s="56"/>
      <c r="WUE245" s="56"/>
      <c r="WUF245" s="56"/>
      <c r="WUG245" s="56"/>
      <c r="WUH245" s="56"/>
      <c r="WUI245" s="56"/>
      <c r="WUJ245" s="56"/>
      <c r="WUK245" s="56"/>
      <c r="WUL245" s="56"/>
      <c r="WUM245" s="56"/>
      <c r="WUN245" s="56"/>
      <c r="WUO245" s="56"/>
      <c r="WUP245" s="56"/>
      <c r="WUQ245" s="56"/>
      <c r="WUR245" s="56"/>
      <c r="WUS245" s="56"/>
      <c r="WUT245" s="56"/>
      <c r="WUU245" s="56"/>
      <c r="WUV245" s="56"/>
      <c r="WUW245" s="56"/>
      <c r="WUX245" s="56"/>
      <c r="WUY245" s="56"/>
      <c r="WUZ245" s="56"/>
      <c r="WVA245" s="56"/>
      <c r="WVB245" s="56"/>
      <c r="WVC245" s="56"/>
      <c r="WVD245" s="56"/>
      <c r="WVE245" s="56"/>
      <c r="WVF245" s="56"/>
      <c r="WVG245" s="56"/>
      <c r="WVH245" s="56"/>
      <c r="WVI245" s="56"/>
      <c r="WVJ245" s="56"/>
      <c r="WVK245" s="56"/>
      <c r="WVL245" s="56"/>
      <c r="WVM245" s="56"/>
      <c r="WVN245" s="56"/>
      <c r="WVO245" s="56"/>
      <c r="WVP245" s="56"/>
      <c r="WVQ245" s="56"/>
      <c r="WVR245" s="56"/>
      <c r="WVS245" s="56"/>
      <c r="WVT245" s="56"/>
      <c r="WVU245" s="56"/>
      <c r="WVV245" s="56"/>
      <c r="WVW245" s="56"/>
      <c r="WVX245" s="56"/>
      <c r="WVY245" s="56"/>
      <c r="WVZ245" s="56"/>
      <c r="WWA245" s="56"/>
      <c r="WWB245" s="56"/>
      <c r="WWC245" s="56"/>
      <c r="WWD245" s="56"/>
      <c r="WWE245" s="56"/>
      <c r="WWF245" s="56"/>
      <c r="WWG245" s="56"/>
      <c r="WWH245" s="56"/>
      <c r="WWI245" s="56"/>
      <c r="WWJ245" s="56"/>
      <c r="WWK245" s="56"/>
      <c r="WWL245" s="56"/>
      <c r="WWM245" s="56"/>
      <c r="WWN245" s="56"/>
      <c r="WWO245" s="56"/>
      <c r="WWP245" s="56"/>
      <c r="WWQ245" s="56"/>
      <c r="WWR245" s="56"/>
      <c r="WWS245" s="56"/>
      <c r="WWT245" s="56"/>
      <c r="WWU245" s="56"/>
      <c r="WWV245" s="56"/>
      <c r="WWW245" s="56"/>
      <c r="WWX245" s="56"/>
      <c r="WWY245" s="56"/>
      <c r="WWZ245" s="56"/>
      <c r="WXA245" s="56"/>
      <c r="WXB245" s="56"/>
      <c r="WXC245" s="56"/>
      <c r="WXD245" s="56"/>
      <c r="WXE245" s="56"/>
      <c r="WXF245" s="56"/>
      <c r="WXG245" s="56"/>
      <c r="WXH245" s="56"/>
      <c r="WXI245" s="56"/>
      <c r="WXJ245" s="56"/>
      <c r="WXK245" s="56"/>
      <c r="WXL245" s="56"/>
      <c r="WXM245" s="56"/>
      <c r="WXN245" s="56"/>
      <c r="WXO245" s="56"/>
      <c r="WXP245" s="56"/>
      <c r="WXQ245" s="56"/>
      <c r="WXR245" s="56"/>
      <c r="WXS245" s="56"/>
      <c r="WXT245" s="56"/>
      <c r="WXU245" s="56"/>
      <c r="WXV245" s="56"/>
      <c r="WXW245" s="56"/>
      <c r="WXX245" s="56"/>
      <c r="WXY245" s="56"/>
      <c r="WXZ245" s="56"/>
      <c r="WYA245" s="56"/>
      <c r="WYB245" s="56"/>
      <c r="WYC245" s="56"/>
      <c r="WYD245" s="56"/>
      <c r="WYE245" s="56"/>
      <c r="WYF245" s="56"/>
      <c r="WYG245" s="56"/>
      <c r="WYH245" s="56"/>
      <c r="WYI245" s="56"/>
      <c r="WYJ245" s="56"/>
      <c r="WYK245" s="56"/>
      <c r="WYL245" s="56"/>
      <c r="WYM245" s="56"/>
      <c r="WYN245" s="56"/>
      <c r="WYO245" s="56"/>
      <c r="WYP245" s="56"/>
      <c r="WYQ245" s="56"/>
      <c r="WYR245" s="56"/>
      <c r="WYS245" s="56"/>
      <c r="WYT245" s="56"/>
      <c r="WYU245" s="56"/>
      <c r="WYV245" s="56"/>
      <c r="WYW245" s="56"/>
      <c r="WYX245" s="56"/>
      <c r="WYY245" s="56"/>
      <c r="WYZ245" s="56"/>
      <c r="WZA245" s="56"/>
      <c r="WZB245" s="56"/>
      <c r="WZC245" s="56"/>
      <c r="WZD245" s="56"/>
      <c r="WZE245" s="56"/>
      <c r="WZF245" s="56"/>
      <c r="WZG245" s="56"/>
      <c r="WZH245" s="56"/>
      <c r="WZI245" s="56"/>
      <c r="WZJ245" s="56"/>
      <c r="WZK245" s="56"/>
      <c r="WZL245" s="56"/>
      <c r="WZM245" s="56"/>
      <c r="WZN245" s="56"/>
      <c r="WZO245" s="56"/>
      <c r="WZP245" s="56"/>
      <c r="WZQ245" s="56"/>
      <c r="WZR245" s="56"/>
      <c r="WZS245" s="56"/>
      <c r="WZT245" s="56"/>
      <c r="WZU245" s="56"/>
      <c r="WZV245" s="56"/>
      <c r="WZW245" s="56"/>
      <c r="WZX245" s="56"/>
      <c r="WZY245" s="56"/>
      <c r="WZZ245" s="56"/>
      <c r="XAA245" s="56"/>
      <c r="XAB245" s="56"/>
      <c r="XAC245" s="56"/>
      <c r="XAD245" s="56"/>
      <c r="XAE245" s="56"/>
      <c r="XAF245" s="56"/>
      <c r="XAG245" s="56"/>
      <c r="XAH245" s="56"/>
      <c r="XAI245" s="56"/>
      <c r="XAJ245" s="56"/>
      <c r="XAK245" s="56"/>
      <c r="XAL245" s="56"/>
      <c r="XAM245" s="56"/>
      <c r="XAN245" s="56"/>
      <c r="XAO245" s="56"/>
      <c r="XAP245" s="56"/>
      <c r="XAQ245" s="56"/>
      <c r="XAR245" s="56"/>
      <c r="XAS245" s="56"/>
      <c r="XAT245" s="56"/>
      <c r="XAU245" s="56"/>
      <c r="XAV245" s="56"/>
      <c r="XAW245" s="56"/>
      <c r="XAX245" s="56"/>
      <c r="XAY245" s="56"/>
      <c r="XAZ245" s="56"/>
      <c r="XBA245" s="56"/>
      <c r="XBB245" s="56"/>
      <c r="XBC245" s="56"/>
      <c r="XBD245" s="56"/>
      <c r="XBE245" s="56"/>
      <c r="XBF245" s="56"/>
      <c r="XBG245" s="56"/>
      <c r="XBH245" s="56"/>
      <c r="XBI245" s="56"/>
      <c r="XBJ245" s="56"/>
      <c r="XBK245" s="56"/>
      <c r="XBL245" s="56"/>
      <c r="XBM245" s="56"/>
      <c r="XBN245" s="56"/>
      <c r="XBO245" s="56"/>
      <c r="XBP245" s="56"/>
      <c r="XBQ245" s="56"/>
      <c r="XBR245" s="56"/>
      <c r="XBS245" s="56"/>
      <c r="XBT245" s="56"/>
      <c r="XBU245" s="56"/>
      <c r="XBV245" s="56"/>
      <c r="XBW245" s="56"/>
      <c r="XBX245" s="56"/>
      <c r="XBY245" s="56"/>
      <c r="XBZ245" s="56"/>
      <c r="XCA245" s="56"/>
      <c r="XCB245" s="56"/>
      <c r="XCC245" s="56"/>
      <c r="XCD245" s="56"/>
      <c r="XCE245" s="56"/>
      <c r="XCF245" s="56"/>
      <c r="XCG245" s="56"/>
      <c r="XCH245" s="56"/>
      <c r="XCI245" s="56"/>
      <c r="XCJ245" s="56"/>
      <c r="XCK245" s="56"/>
      <c r="XCL245" s="56"/>
      <c r="XCM245" s="56"/>
      <c r="XCN245" s="56"/>
      <c r="XCO245" s="56"/>
      <c r="XCP245" s="56"/>
      <c r="XCQ245" s="56"/>
      <c r="XCR245" s="56"/>
      <c r="XCS245" s="56"/>
      <c r="XCT245" s="56"/>
      <c r="XCU245" s="56"/>
      <c r="XCV245" s="56"/>
      <c r="XCW245" s="56"/>
      <c r="XCX245" s="56"/>
      <c r="XCY245" s="56"/>
      <c r="XCZ245" s="56"/>
      <c r="XDA245" s="56"/>
      <c r="XDB245" s="56"/>
      <c r="XDC245" s="56"/>
      <c r="XDD245" s="56"/>
      <c r="XDE245" s="56"/>
      <c r="XDF245" s="56"/>
      <c r="XDG245" s="56"/>
      <c r="XDH245" s="56"/>
      <c r="XDI245" s="56"/>
      <c r="XDJ245" s="56"/>
      <c r="XDK245" s="56"/>
      <c r="XDL245" s="56"/>
      <c r="XDM245" s="56"/>
      <c r="XDN245" s="56"/>
      <c r="XDO245" s="56"/>
      <c r="XDP245" s="56"/>
      <c r="XDQ245" s="56"/>
      <c r="XDR245" s="56"/>
      <c r="XDS245" s="56"/>
    </row>
    <row r="246" spans="1:16347" s="55" customFormat="1" ht="51" customHeight="1" x14ac:dyDescent="0.15">
      <c r="A246" s="1" t="s">
        <v>6</v>
      </c>
      <c r="B246" s="1" t="s">
        <v>6</v>
      </c>
      <c r="C246" s="1" t="s">
        <v>6</v>
      </c>
      <c r="D246" s="1" t="s">
        <v>6</v>
      </c>
      <c r="E246" s="1"/>
      <c r="F246" s="1"/>
      <c r="G246" s="1"/>
      <c r="H246" s="1"/>
      <c r="I246" s="1" t="s">
        <v>109</v>
      </c>
      <c r="J246" s="1" t="s">
        <v>109</v>
      </c>
      <c r="K246" s="1" t="s">
        <v>109</v>
      </c>
      <c r="L246" s="1" t="s">
        <v>109</v>
      </c>
      <c r="M246" s="1" t="s">
        <v>110</v>
      </c>
      <c r="N246" s="1" t="s">
        <v>109</v>
      </c>
      <c r="O246" s="1" t="s">
        <v>110</v>
      </c>
      <c r="P246" s="1" t="s">
        <v>109</v>
      </c>
      <c r="Q246" s="1" t="s">
        <v>109</v>
      </c>
      <c r="R246" s="1" t="s">
        <v>109</v>
      </c>
      <c r="S246" s="1" t="s">
        <v>109</v>
      </c>
      <c r="T246" s="1" t="s">
        <v>109</v>
      </c>
      <c r="U246" s="1" t="s">
        <v>109</v>
      </c>
      <c r="V246" s="1" t="s">
        <v>307</v>
      </c>
      <c r="W246" s="1" t="s">
        <v>828</v>
      </c>
      <c r="X246" s="37">
        <v>1</v>
      </c>
      <c r="Y246" s="37">
        <v>1</v>
      </c>
      <c r="Z246" s="37">
        <v>1</v>
      </c>
      <c r="AA246" s="37">
        <v>1</v>
      </c>
      <c r="AB246" s="37">
        <v>1</v>
      </c>
      <c r="AC246" s="1" t="s">
        <v>840</v>
      </c>
      <c r="AD246" s="1" t="s">
        <v>841</v>
      </c>
      <c r="AE246" s="1" t="s">
        <v>1115</v>
      </c>
      <c r="AF246" s="37">
        <v>1</v>
      </c>
      <c r="AG246" s="37">
        <v>1</v>
      </c>
      <c r="AH246" s="37">
        <v>1</v>
      </c>
      <c r="AI246" s="37">
        <v>1</v>
      </c>
      <c r="AJ246" s="37">
        <v>1</v>
      </c>
      <c r="AK246" s="37">
        <v>1</v>
      </c>
      <c r="AL246" s="37">
        <v>1</v>
      </c>
      <c r="AM246" s="37">
        <v>1</v>
      </c>
      <c r="AN246" s="37">
        <v>1</v>
      </c>
      <c r="AO246" s="37">
        <v>1</v>
      </c>
      <c r="AP246" s="37">
        <v>1</v>
      </c>
      <c r="AQ246" s="37">
        <v>1</v>
      </c>
      <c r="AR246" s="1" t="s">
        <v>842</v>
      </c>
      <c r="AS246" s="1" t="s">
        <v>169</v>
      </c>
      <c r="AT246" s="1" t="s">
        <v>177</v>
      </c>
      <c r="AU246" s="1" t="s">
        <v>132</v>
      </c>
      <c r="AV246" s="1" t="s">
        <v>843</v>
      </c>
      <c r="AW246" s="1" t="s">
        <v>109</v>
      </c>
      <c r="AX246" s="1" t="s">
        <v>109</v>
      </c>
      <c r="AY246" s="1" t="s">
        <v>109</v>
      </c>
      <c r="AZ246" s="1" t="s">
        <v>109</v>
      </c>
      <c r="BA246" s="1" t="s">
        <v>109</v>
      </c>
      <c r="BB246" s="1" t="s">
        <v>109</v>
      </c>
      <c r="BC246" s="1" t="s">
        <v>109</v>
      </c>
      <c r="BD246" s="1" t="s">
        <v>109</v>
      </c>
      <c r="BE246" s="1" t="s">
        <v>109</v>
      </c>
      <c r="BF246" s="1" t="s">
        <v>109</v>
      </c>
      <c r="BG246" s="1" t="s">
        <v>109</v>
      </c>
      <c r="BH246" s="1" t="s">
        <v>109</v>
      </c>
      <c r="BI246" s="1" t="s">
        <v>109</v>
      </c>
      <c r="BJ246" s="1" t="s">
        <v>109</v>
      </c>
      <c r="BK246" s="1" t="s">
        <v>109</v>
      </c>
      <c r="BL246" s="1" t="s">
        <v>109</v>
      </c>
      <c r="BM246" s="1" t="s">
        <v>110</v>
      </c>
      <c r="BN246" s="52">
        <f t="shared" si="72"/>
        <v>0.96946564885496178</v>
      </c>
      <c r="BO246" s="101">
        <f t="shared" si="73"/>
        <v>0.98192771084337349</v>
      </c>
      <c r="BP246" s="106">
        <v>1</v>
      </c>
      <c r="BQ246" s="54"/>
      <c r="BR246" s="52">
        <f>+(BN246+BO246+BP246+BQ246)/4</f>
        <v>0.73784833992458387</v>
      </c>
      <c r="BS246" s="101">
        <f t="shared" si="75"/>
        <v>0.96946564885496178</v>
      </c>
      <c r="BT246" s="101">
        <f t="shared" si="75"/>
        <v>0.98192771084337349</v>
      </c>
      <c r="BU246" s="106">
        <f>BP246</f>
        <v>1</v>
      </c>
      <c r="BV246" s="101"/>
      <c r="BW246" s="101">
        <f t="shared" si="74"/>
        <v>0.73784833992458387</v>
      </c>
      <c r="BX246" s="35">
        <v>43560</v>
      </c>
      <c r="BY246" s="36">
        <f>22+60+45</f>
        <v>127</v>
      </c>
      <c r="BZ246" s="36">
        <f>25+61+45</f>
        <v>131</v>
      </c>
      <c r="CA246" s="77" t="s">
        <v>1172</v>
      </c>
      <c r="CB246" s="77" t="s">
        <v>1173</v>
      </c>
      <c r="CC246" s="77" t="s">
        <v>1174</v>
      </c>
      <c r="CD246" s="77" t="s">
        <v>1175</v>
      </c>
      <c r="CE246" s="102">
        <v>43654</v>
      </c>
      <c r="CF246" s="36">
        <v>163</v>
      </c>
      <c r="CG246" s="36">
        <v>166</v>
      </c>
      <c r="CH246" s="1" t="s">
        <v>1562</v>
      </c>
      <c r="CI246" s="1" t="s">
        <v>1173</v>
      </c>
      <c r="CJ246" s="1" t="s">
        <v>1563</v>
      </c>
      <c r="CK246" s="1" t="s">
        <v>1564</v>
      </c>
      <c r="CL246" s="102">
        <v>43745</v>
      </c>
      <c r="CM246" s="36">
        <v>151</v>
      </c>
      <c r="CN246" s="36">
        <v>152</v>
      </c>
      <c r="CO246" s="1" t="s">
        <v>1802</v>
      </c>
      <c r="CP246" s="1" t="s">
        <v>1173</v>
      </c>
      <c r="CQ246" s="1" t="s">
        <v>1803</v>
      </c>
      <c r="CR246" s="1" t="s">
        <v>1797</v>
      </c>
      <c r="CS246" s="38"/>
      <c r="CT246" s="36"/>
      <c r="CU246" s="36"/>
      <c r="CV246" s="38"/>
      <c r="CW246" s="38"/>
      <c r="CX246" s="38"/>
      <c r="CY246" s="38"/>
    </row>
    <row r="247" spans="1:16347" s="55" customFormat="1" ht="51" customHeight="1" x14ac:dyDescent="0.15">
      <c r="A247" s="1" t="s">
        <v>6</v>
      </c>
      <c r="B247" s="1" t="s">
        <v>6</v>
      </c>
      <c r="C247" s="1" t="s">
        <v>6</v>
      </c>
      <c r="D247" s="1" t="s">
        <v>6</v>
      </c>
      <c r="E247" s="1"/>
      <c r="F247" s="1"/>
      <c r="G247" s="1"/>
      <c r="H247" s="1"/>
      <c r="I247" s="1" t="s">
        <v>109</v>
      </c>
      <c r="J247" s="1" t="s">
        <v>109</v>
      </c>
      <c r="K247" s="1" t="s">
        <v>109</v>
      </c>
      <c r="L247" s="1" t="s">
        <v>109</v>
      </c>
      <c r="M247" s="1" t="s">
        <v>110</v>
      </c>
      <c r="N247" s="1" t="s">
        <v>109</v>
      </c>
      <c r="O247" s="1" t="s">
        <v>109</v>
      </c>
      <c r="P247" s="1" t="s">
        <v>109</v>
      </c>
      <c r="Q247" s="1" t="s">
        <v>109</v>
      </c>
      <c r="R247" s="1" t="s">
        <v>109</v>
      </c>
      <c r="S247" s="1" t="s">
        <v>109</v>
      </c>
      <c r="T247" s="1" t="s">
        <v>109</v>
      </c>
      <c r="U247" s="1" t="s">
        <v>109</v>
      </c>
      <c r="V247" s="1" t="s">
        <v>111</v>
      </c>
      <c r="W247" s="1" t="s">
        <v>165</v>
      </c>
      <c r="X247" s="39">
        <v>75</v>
      </c>
      <c r="Y247" s="1">
        <v>55</v>
      </c>
      <c r="Z247" s="1">
        <v>65</v>
      </c>
      <c r="AA247" s="1">
        <v>70</v>
      </c>
      <c r="AB247" s="39">
        <v>75</v>
      </c>
      <c r="AC247" s="1" t="s">
        <v>844</v>
      </c>
      <c r="AD247" s="1" t="s">
        <v>845</v>
      </c>
      <c r="AE247" s="1" t="s">
        <v>1115</v>
      </c>
      <c r="AF247" s="38"/>
      <c r="AG247" s="38"/>
      <c r="AH247" s="106">
        <v>1</v>
      </c>
      <c r="AI247" s="38"/>
      <c r="AJ247" s="38"/>
      <c r="AK247" s="106">
        <v>1</v>
      </c>
      <c r="AL247" s="38"/>
      <c r="AM247" s="38"/>
      <c r="AN247" s="106">
        <v>1</v>
      </c>
      <c r="AO247" s="38"/>
      <c r="AP247" s="38"/>
      <c r="AQ247" s="106">
        <v>1</v>
      </c>
      <c r="AR247" s="1" t="s">
        <v>846</v>
      </c>
      <c r="AS247" s="1" t="s">
        <v>141</v>
      </c>
      <c r="AT247" s="1" t="s">
        <v>177</v>
      </c>
      <c r="AU247" s="1" t="s">
        <v>132</v>
      </c>
      <c r="AV247" s="1" t="s">
        <v>847</v>
      </c>
      <c r="AW247" s="1" t="s">
        <v>109</v>
      </c>
      <c r="AX247" s="1" t="s">
        <v>109</v>
      </c>
      <c r="AY247" s="1" t="s">
        <v>109</v>
      </c>
      <c r="AZ247" s="1" t="s">
        <v>109</v>
      </c>
      <c r="BA247" s="1" t="s">
        <v>109</v>
      </c>
      <c r="BB247" s="1" t="s">
        <v>109</v>
      </c>
      <c r="BC247" s="1" t="s">
        <v>109</v>
      </c>
      <c r="BD247" s="1" t="s">
        <v>109</v>
      </c>
      <c r="BE247" s="1" t="s">
        <v>109</v>
      </c>
      <c r="BF247" s="1" t="s">
        <v>109</v>
      </c>
      <c r="BG247" s="1" t="s">
        <v>109</v>
      </c>
      <c r="BH247" s="1" t="s">
        <v>109</v>
      </c>
      <c r="BI247" s="1" t="s">
        <v>109</v>
      </c>
      <c r="BJ247" s="1" t="s">
        <v>109</v>
      </c>
      <c r="BK247" s="1" t="s">
        <v>109</v>
      </c>
      <c r="BL247" s="1" t="s">
        <v>109</v>
      </c>
      <c r="BM247" s="1" t="s">
        <v>110</v>
      </c>
      <c r="BN247" s="97">
        <v>1</v>
      </c>
      <c r="BO247" s="106">
        <f t="shared" si="73"/>
        <v>1</v>
      </c>
      <c r="BP247" s="98">
        <f>+CM247/CN247</f>
        <v>1</v>
      </c>
      <c r="BQ247" s="37"/>
      <c r="BR247" s="97">
        <f>+(BN247+BO247+BP247+BQ247)/4</f>
        <v>0.75</v>
      </c>
      <c r="BS247" s="106">
        <f t="shared" si="75"/>
        <v>1</v>
      </c>
      <c r="BT247" s="106">
        <f t="shared" si="75"/>
        <v>1</v>
      </c>
      <c r="BU247" s="98">
        <f>+BP247</f>
        <v>1</v>
      </c>
      <c r="BV247" s="106"/>
      <c r="BW247" s="106">
        <f t="shared" si="74"/>
        <v>0.75</v>
      </c>
      <c r="BX247" s="35">
        <v>43560</v>
      </c>
      <c r="BY247" s="36">
        <v>0</v>
      </c>
      <c r="BZ247" s="36">
        <v>0</v>
      </c>
      <c r="CA247" s="77" t="s">
        <v>1176</v>
      </c>
      <c r="CB247" s="65" t="s">
        <v>1177</v>
      </c>
      <c r="CC247" s="78" t="s">
        <v>1178</v>
      </c>
      <c r="CD247" s="36" t="s">
        <v>1156</v>
      </c>
      <c r="CE247" s="102">
        <v>43654</v>
      </c>
      <c r="CF247" s="36">
        <v>5</v>
      </c>
      <c r="CG247" s="36">
        <v>5</v>
      </c>
      <c r="CH247" s="1" t="s">
        <v>1568</v>
      </c>
      <c r="CI247" s="1" t="s">
        <v>1569</v>
      </c>
      <c r="CJ247" s="1" t="s">
        <v>1567</v>
      </c>
      <c r="CK247" s="1" t="s">
        <v>1156</v>
      </c>
      <c r="CL247" s="102">
        <v>43745</v>
      </c>
      <c r="CM247" s="36">
        <v>6</v>
      </c>
      <c r="CN247" s="36">
        <v>6</v>
      </c>
      <c r="CO247" s="1" t="s">
        <v>1809</v>
      </c>
      <c r="CP247" s="1" t="s">
        <v>1569</v>
      </c>
      <c r="CQ247" s="1" t="s">
        <v>1567</v>
      </c>
      <c r="CR247" s="1" t="s">
        <v>1156</v>
      </c>
      <c r="CS247" s="38"/>
      <c r="CT247" s="36"/>
      <c r="CU247" s="36"/>
      <c r="CV247" s="38"/>
      <c r="CW247" s="38"/>
      <c r="CX247" s="38"/>
      <c r="CY247" s="38"/>
    </row>
    <row r="248" spans="1:16347" s="55" customFormat="1" ht="51" customHeight="1" x14ac:dyDescent="0.15">
      <c r="A248" s="84" t="s">
        <v>6</v>
      </c>
      <c r="B248" s="84" t="s">
        <v>6</v>
      </c>
      <c r="C248" s="84" t="s">
        <v>6</v>
      </c>
      <c r="D248" s="84" t="s">
        <v>6</v>
      </c>
      <c r="E248" s="84"/>
      <c r="F248" s="84"/>
      <c r="G248" s="84"/>
      <c r="H248" s="84"/>
      <c r="I248" s="84" t="s">
        <v>109</v>
      </c>
      <c r="J248" s="84" t="s">
        <v>109</v>
      </c>
      <c r="K248" s="84" t="s">
        <v>109</v>
      </c>
      <c r="L248" s="84" t="s">
        <v>109</v>
      </c>
      <c r="M248" s="84" t="s">
        <v>110</v>
      </c>
      <c r="N248" s="84" t="s">
        <v>109</v>
      </c>
      <c r="O248" s="84" t="s">
        <v>109</v>
      </c>
      <c r="P248" s="84" t="s">
        <v>109</v>
      </c>
      <c r="Q248" s="84" t="s">
        <v>109</v>
      </c>
      <c r="R248" s="84" t="s">
        <v>109</v>
      </c>
      <c r="S248" s="84" t="s">
        <v>109</v>
      </c>
      <c r="T248" s="84" t="s">
        <v>109</v>
      </c>
      <c r="U248" s="84" t="s">
        <v>109</v>
      </c>
      <c r="V248" s="84" t="s">
        <v>227</v>
      </c>
      <c r="W248" s="84" t="s">
        <v>228</v>
      </c>
      <c r="X248" s="86">
        <v>1</v>
      </c>
      <c r="Y248" s="86">
        <v>1</v>
      </c>
      <c r="Z248" s="86">
        <v>1</v>
      </c>
      <c r="AA248" s="86">
        <v>1</v>
      </c>
      <c r="AB248" s="86">
        <v>1</v>
      </c>
      <c r="AC248" s="84" t="s">
        <v>848</v>
      </c>
      <c r="AD248" s="84" t="s">
        <v>849</v>
      </c>
      <c r="AE248" s="84" t="s">
        <v>1115</v>
      </c>
      <c r="AF248" s="84"/>
      <c r="AG248" s="84"/>
      <c r="AH248" s="84"/>
      <c r="AI248" s="84"/>
      <c r="AJ248" s="84"/>
      <c r="AK248" s="84"/>
      <c r="AL248" s="84">
        <v>17</v>
      </c>
      <c r="AM248" s="84"/>
      <c r="AN248" s="84"/>
      <c r="AO248" s="84"/>
      <c r="AP248" s="84"/>
      <c r="AQ248" s="84"/>
      <c r="AR248" s="84" t="s">
        <v>850</v>
      </c>
      <c r="AS248" s="84" t="s">
        <v>116</v>
      </c>
      <c r="AT248" s="84" t="s">
        <v>117</v>
      </c>
      <c r="AU248" s="84" t="s">
        <v>118</v>
      </c>
      <c r="AV248" s="84" t="s">
        <v>494</v>
      </c>
      <c r="AW248" s="84" t="s">
        <v>110</v>
      </c>
      <c r="AX248" s="84" t="s">
        <v>109</v>
      </c>
      <c r="AY248" s="84" t="s">
        <v>109</v>
      </c>
      <c r="AZ248" s="84" t="s">
        <v>109</v>
      </c>
      <c r="BA248" s="84" t="s">
        <v>109</v>
      </c>
      <c r="BB248" s="84" t="s">
        <v>109</v>
      </c>
      <c r="BC248" s="84" t="s">
        <v>109</v>
      </c>
      <c r="BD248" s="84" t="s">
        <v>109</v>
      </c>
      <c r="BE248" s="84" t="s">
        <v>109</v>
      </c>
      <c r="BF248" s="84" t="s">
        <v>109</v>
      </c>
      <c r="BG248" s="84" t="s">
        <v>109</v>
      </c>
      <c r="BH248" s="84" t="s">
        <v>109</v>
      </c>
      <c r="BI248" s="84" t="s">
        <v>109</v>
      </c>
      <c r="BJ248" s="84" t="s">
        <v>109</v>
      </c>
      <c r="BK248" s="84" t="s">
        <v>109</v>
      </c>
      <c r="BL248" s="84" t="s">
        <v>109</v>
      </c>
      <c r="BM248" s="84" t="s">
        <v>110</v>
      </c>
      <c r="BN248" s="94"/>
      <c r="BO248" s="108"/>
      <c r="BP248" s="115">
        <v>1</v>
      </c>
      <c r="BQ248" s="100"/>
      <c r="BR248" s="115">
        <v>1</v>
      </c>
      <c r="BS248" s="100"/>
      <c r="BT248" s="100"/>
      <c r="BU248" s="115">
        <v>1</v>
      </c>
      <c r="BV248" s="100"/>
      <c r="BW248" s="115">
        <v>1</v>
      </c>
      <c r="BX248" s="92"/>
      <c r="BY248" s="87"/>
      <c r="BZ248" s="87"/>
      <c r="CA248" s="87"/>
      <c r="CB248" s="87"/>
      <c r="CC248" s="87"/>
      <c r="CD248" s="87"/>
      <c r="CE248" s="92"/>
      <c r="CF248" s="87"/>
      <c r="CG248" s="87"/>
      <c r="CH248" s="84"/>
      <c r="CI248" s="84"/>
      <c r="CJ248" s="84"/>
      <c r="CK248" s="84"/>
      <c r="CL248" s="109">
        <v>43683</v>
      </c>
      <c r="CM248" s="87">
        <v>1</v>
      </c>
      <c r="CN248" s="87"/>
      <c r="CO248" s="84" t="s">
        <v>1792</v>
      </c>
      <c r="CP248" s="84" t="s">
        <v>1793</v>
      </c>
      <c r="CQ248" s="84" t="s">
        <v>1567</v>
      </c>
      <c r="CR248" s="84" t="s">
        <v>1156</v>
      </c>
      <c r="CS248" s="85"/>
      <c r="CT248" s="87"/>
      <c r="CU248" s="87"/>
      <c r="CV248" s="85"/>
      <c r="CW248" s="85"/>
      <c r="CX248" s="85"/>
      <c r="CY248" s="85"/>
    </row>
    <row r="249" spans="1:16347" s="55" customFormat="1" ht="51" customHeight="1" x14ac:dyDescent="0.15">
      <c r="A249" s="1" t="s">
        <v>6</v>
      </c>
      <c r="B249" s="1" t="s">
        <v>6</v>
      </c>
      <c r="C249" s="1" t="s">
        <v>6</v>
      </c>
      <c r="D249" s="1" t="s">
        <v>6</v>
      </c>
      <c r="E249" s="1"/>
      <c r="F249" s="1"/>
      <c r="G249" s="1"/>
      <c r="H249" s="1"/>
      <c r="I249" s="1" t="s">
        <v>109</v>
      </c>
      <c r="J249" s="1" t="s">
        <v>109</v>
      </c>
      <c r="K249" s="1" t="s">
        <v>109</v>
      </c>
      <c r="L249" s="1" t="s">
        <v>109</v>
      </c>
      <c r="M249" s="1" t="s">
        <v>110</v>
      </c>
      <c r="N249" s="1" t="s">
        <v>109</v>
      </c>
      <c r="O249" s="1" t="s">
        <v>110</v>
      </c>
      <c r="P249" s="1"/>
      <c r="Q249" s="1" t="s">
        <v>110</v>
      </c>
      <c r="R249" s="1" t="s">
        <v>109</v>
      </c>
      <c r="S249" s="1" t="s">
        <v>109</v>
      </c>
      <c r="T249" s="1" t="s">
        <v>109</v>
      </c>
      <c r="U249" s="1" t="s">
        <v>109</v>
      </c>
      <c r="V249" s="1" t="s">
        <v>111</v>
      </c>
      <c r="W249" s="1" t="s">
        <v>165</v>
      </c>
      <c r="X249" s="39">
        <v>75</v>
      </c>
      <c r="Y249" s="1">
        <v>55</v>
      </c>
      <c r="Z249" s="1">
        <v>65</v>
      </c>
      <c r="AA249" s="1">
        <v>70</v>
      </c>
      <c r="AB249" s="39">
        <v>75</v>
      </c>
      <c r="AC249" s="1" t="s">
        <v>851</v>
      </c>
      <c r="AD249" s="1" t="s">
        <v>852</v>
      </c>
      <c r="AE249" s="1" t="s">
        <v>1115</v>
      </c>
      <c r="AF249" s="37"/>
      <c r="AG249" s="37"/>
      <c r="AH249" s="37"/>
      <c r="AI249" s="37"/>
      <c r="AJ249" s="37">
        <v>0.5</v>
      </c>
      <c r="AK249" s="37"/>
      <c r="AL249" s="37"/>
      <c r="AM249" s="37"/>
      <c r="AN249" s="37"/>
      <c r="AO249" s="37"/>
      <c r="AP249" s="37">
        <v>0.5</v>
      </c>
      <c r="AQ249" s="37"/>
      <c r="AR249" s="1" t="s">
        <v>853</v>
      </c>
      <c r="AS249" s="1" t="s">
        <v>126</v>
      </c>
      <c r="AT249" s="1" t="s">
        <v>131</v>
      </c>
      <c r="AU249" s="1" t="s">
        <v>132</v>
      </c>
      <c r="AV249" s="1" t="s">
        <v>854</v>
      </c>
      <c r="AW249" s="1" t="s">
        <v>109</v>
      </c>
      <c r="AX249" s="1" t="s">
        <v>109</v>
      </c>
      <c r="AY249" s="1" t="s">
        <v>109</v>
      </c>
      <c r="AZ249" s="1" t="s">
        <v>109</v>
      </c>
      <c r="BA249" s="1" t="s">
        <v>109</v>
      </c>
      <c r="BB249" s="1" t="s">
        <v>109</v>
      </c>
      <c r="BC249" s="1" t="s">
        <v>109</v>
      </c>
      <c r="BD249" s="1" t="s">
        <v>109</v>
      </c>
      <c r="BE249" s="1" t="s">
        <v>109</v>
      </c>
      <c r="BF249" s="1" t="s">
        <v>109</v>
      </c>
      <c r="BG249" s="1" t="s">
        <v>109</v>
      </c>
      <c r="BH249" s="1" t="s">
        <v>109</v>
      </c>
      <c r="BI249" s="1" t="s">
        <v>109</v>
      </c>
      <c r="BJ249" s="1" t="s">
        <v>109</v>
      </c>
      <c r="BK249" s="1" t="s">
        <v>109</v>
      </c>
      <c r="BL249" s="1" t="s">
        <v>109</v>
      </c>
      <c r="BM249" s="1" t="s">
        <v>110</v>
      </c>
      <c r="BN249" s="93"/>
      <c r="BO249" s="106">
        <f t="shared" si="50"/>
        <v>1</v>
      </c>
      <c r="BP249" s="99"/>
      <c r="BQ249" s="99"/>
      <c r="BR249" s="106">
        <f>+(BO249+BP249+BQ249)/2</f>
        <v>0.5</v>
      </c>
      <c r="BS249" s="99"/>
      <c r="BT249" s="106">
        <f>+BO249</f>
        <v>1</v>
      </c>
      <c r="BU249" s="106"/>
      <c r="BV249" s="106"/>
      <c r="BW249" s="106">
        <f>+BR249</f>
        <v>0.5</v>
      </c>
      <c r="BX249" s="35"/>
      <c r="BY249" s="36"/>
      <c r="BZ249" s="36"/>
      <c r="CA249" s="36"/>
      <c r="CB249" s="36"/>
      <c r="CC249" s="36"/>
      <c r="CD249" s="36"/>
      <c r="CE249" s="35">
        <v>43654</v>
      </c>
      <c r="CF249" s="36">
        <v>1</v>
      </c>
      <c r="CG249" s="36">
        <v>1</v>
      </c>
      <c r="CH249" s="1" t="s">
        <v>1565</v>
      </c>
      <c r="CI249" s="1" t="s">
        <v>1566</v>
      </c>
      <c r="CJ249" s="1" t="s">
        <v>1567</v>
      </c>
      <c r="CK249" s="1" t="s">
        <v>1156</v>
      </c>
      <c r="CL249" s="102"/>
      <c r="CM249" s="36"/>
      <c r="CN249" s="36"/>
      <c r="CO249" s="36"/>
      <c r="CP249" s="38"/>
      <c r="CQ249" s="38"/>
      <c r="CR249" s="38"/>
      <c r="CS249" s="38"/>
      <c r="CT249" s="36"/>
      <c r="CU249" s="36"/>
      <c r="CV249" s="38"/>
      <c r="CW249" s="38"/>
      <c r="CX249" s="38"/>
      <c r="CY249" s="38"/>
    </row>
    <row r="250" spans="1:16347" s="55" customFormat="1" ht="51" customHeight="1" x14ac:dyDescent="0.15">
      <c r="A250" s="84" t="s">
        <v>6</v>
      </c>
      <c r="B250" s="84" t="s">
        <v>6</v>
      </c>
      <c r="C250" s="84" t="s">
        <v>6</v>
      </c>
      <c r="D250" s="84" t="s">
        <v>6</v>
      </c>
      <c r="E250" s="84"/>
      <c r="F250" s="84"/>
      <c r="G250" s="84"/>
      <c r="H250" s="84"/>
      <c r="I250" s="84" t="s">
        <v>109</v>
      </c>
      <c r="J250" s="84" t="s">
        <v>109</v>
      </c>
      <c r="K250" s="84" t="s">
        <v>109</v>
      </c>
      <c r="L250" s="84" t="s">
        <v>109</v>
      </c>
      <c r="M250" s="84" t="s">
        <v>110</v>
      </c>
      <c r="N250" s="84" t="s">
        <v>110</v>
      </c>
      <c r="O250" s="84" t="s">
        <v>109</v>
      </c>
      <c r="P250" s="84" t="s">
        <v>110</v>
      </c>
      <c r="Q250" s="84" t="s">
        <v>109</v>
      </c>
      <c r="R250" s="84" t="s">
        <v>109</v>
      </c>
      <c r="S250" s="84" t="s">
        <v>109</v>
      </c>
      <c r="T250" s="84" t="s">
        <v>109</v>
      </c>
      <c r="U250" s="84" t="s">
        <v>109</v>
      </c>
      <c r="V250" s="84" t="s">
        <v>111</v>
      </c>
      <c r="W250" s="84" t="s">
        <v>112</v>
      </c>
      <c r="X250" s="116">
        <v>0.75</v>
      </c>
      <c r="Y250" s="116">
        <v>0.55000000000000004</v>
      </c>
      <c r="Z250" s="116">
        <v>0.65</v>
      </c>
      <c r="AA250" s="116">
        <v>0.7</v>
      </c>
      <c r="AB250" s="116">
        <v>0.75</v>
      </c>
      <c r="AC250" s="84" t="s">
        <v>1179</v>
      </c>
      <c r="AD250" s="84" t="s">
        <v>1180</v>
      </c>
      <c r="AE250" s="84" t="s">
        <v>1181</v>
      </c>
      <c r="AF250" s="86"/>
      <c r="AG250" s="88"/>
      <c r="AH250" s="88"/>
      <c r="AI250" s="86"/>
      <c r="AJ250" s="84"/>
      <c r="AK250" s="84">
        <v>1</v>
      </c>
      <c r="AL250" s="86"/>
      <c r="AM250" s="84"/>
      <c r="AN250" s="84"/>
      <c r="AO250" s="84"/>
      <c r="AP250" s="84"/>
      <c r="AQ250" s="84"/>
      <c r="AR250" s="84" t="s">
        <v>1182</v>
      </c>
      <c r="AS250" s="84" t="s">
        <v>116</v>
      </c>
      <c r="AT250" s="84" t="s">
        <v>117</v>
      </c>
      <c r="AU250" s="84" t="s">
        <v>118</v>
      </c>
      <c r="AV250" s="84" t="s">
        <v>1183</v>
      </c>
      <c r="AW250" s="84" t="s">
        <v>109</v>
      </c>
      <c r="AX250" s="84" t="s">
        <v>109</v>
      </c>
      <c r="AY250" s="84" t="s">
        <v>109</v>
      </c>
      <c r="AZ250" s="84" t="s">
        <v>109</v>
      </c>
      <c r="BA250" s="84" t="s">
        <v>109</v>
      </c>
      <c r="BB250" s="84" t="s">
        <v>109</v>
      </c>
      <c r="BC250" s="84" t="s">
        <v>109</v>
      </c>
      <c r="BD250" s="84" t="s">
        <v>109</v>
      </c>
      <c r="BE250" s="84" t="s">
        <v>109</v>
      </c>
      <c r="BF250" s="84" t="s">
        <v>109</v>
      </c>
      <c r="BG250" s="84" t="s">
        <v>109</v>
      </c>
      <c r="BH250" s="84" t="s">
        <v>109</v>
      </c>
      <c r="BI250" s="84" t="s">
        <v>109</v>
      </c>
      <c r="BJ250" s="84" t="s">
        <v>109</v>
      </c>
      <c r="BK250" s="84" t="s">
        <v>109</v>
      </c>
      <c r="BL250" s="84" t="s">
        <v>109</v>
      </c>
      <c r="BM250" s="84" t="s">
        <v>110</v>
      </c>
      <c r="BN250" s="108"/>
      <c r="BO250" s="108">
        <f>+CF250/CG250</f>
        <v>1</v>
      </c>
      <c r="BP250" s="100"/>
      <c r="BQ250" s="100"/>
      <c r="BR250" s="108">
        <v>1</v>
      </c>
      <c r="BS250" s="108"/>
      <c r="BT250" s="108">
        <f>+BO250*100%/100%</f>
        <v>1</v>
      </c>
      <c r="BU250" s="108"/>
      <c r="BV250" s="100"/>
      <c r="BW250" s="108">
        <f>+BS250+BT250+BU250+BV250</f>
        <v>1</v>
      </c>
      <c r="BX250" s="92"/>
      <c r="BY250" s="87"/>
      <c r="BZ250" s="87"/>
      <c r="CA250" s="87"/>
      <c r="CB250" s="87"/>
      <c r="CC250" s="87"/>
      <c r="CD250" s="87"/>
      <c r="CE250" s="92">
        <v>43622</v>
      </c>
      <c r="CF250" s="87">
        <v>1</v>
      </c>
      <c r="CG250" s="87">
        <v>1</v>
      </c>
      <c r="CH250" s="84" t="s">
        <v>1272</v>
      </c>
      <c r="CI250" s="84" t="s">
        <v>1273</v>
      </c>
      <c r="CJ250" s="84" t="s">
        <v>1274</v>
      </c>
      <c r="CK250" s="84" t="s">
        <v>1209</v>
      </c>
      <c r="CL250" s="109"/>
      <c r="CM250" s="87"/>
      <c r="CN250" s="87"/>
      <c r="CO250" s="87"/>
      <c r="CP250" s="85"/>
      <c r="CQ250" s="85"/>
      <c r="CR250" s="85"/>
      <c r="CS250" s="85"/>
      <c r="CT250" s="87"/>
      <c r="CU250" s="87"/>
      <c r="CV250" s="85"/>
      <c r="CW250" s="85"/>
      <c r="CX250" s="85"/>
      <c r="CY250" s="85"/>
    </row>
    <row r="251" spans="1:16347" s="55" customFormat="1" ht="51" customHeight="1" x14ac:dyDescent="0.15">
      <c r="A251" s="1" t="s">
        <v>6</v>
      </c>
      <c r="B251" s="1" t="s">
        <v>6</v>
      </c>
      <c r="C251" s="1" t="s">
        <v>6</v>
      </c>
      <c r="D251" s="1" t="s">
        <v>6</v>
      </c>
      <c r="E251" s="1"/>
      <c r="F251" s="1"/>
      <c r="G251" s="1"/>
      <c r="H251" s="1"/>
      <c r="I251" s="1" t="s">
        <v>109</v>
      </c>
      <c r="J251" s="1" t="s">
        <v>109</v>
      </c>
      <c r="K251" s="1" t="s">
        <v>109</v>
      </c>
      <c r="L251" s="1" t="s">
        <v>109</v>
      </c>
      <c r="M251" s="1" t="s">
        <v>110</v>
      </c>
      <c r="N251" s="1" t="s">
        <v>110</v>
      </c>
      <c r="O251" s="1" t="s">
        <v>109</v>
      </c>
      <c r="P251" s="1" t="s">
        <v>110</v>
      </c>
      <c r="Q251" s="1" t="s">
        <v>109</v>
      </c>
      <c r="R251" s="1" t="s">
        <v>109</v>
      </c>
      <c r="S251" s="1" t="s">
        <v>109</v>
      </c>
      <c r="T251" s="1" t="s">
        <v>109</v>
      </c>
      <c r="U251" s="1" t="s">
        <v>109</v>
      </c>
      <c r="V251" s="1" t="s">
        <v>111</v>
      </c>
      <c r="W251" s="1" t="s">
        <v>1184</v>
      </c>
      <c r="X251" s="37">
        <v>1</v>
      </c>
      <c r="Y251" s="37">
        <v>1</v>
      </c>
      <c r="Z251" s="37">
        <v>1</v>
      </c>
      <c r="AA251" s="37">
        <v>1</v>
      </c>
      <c r="AB251" s="37">
        <v>1</v>
      </c>
      <c r="AC251" s="1" t="s">
        <v>1185</v>
      </c>
      <c r="AD251" s="1" t="s">
        <v>1186</v>
      </c>
      <c r="AE251" s="1" t="s">
        <v>1181</v>
      </c>
      <c r="AF251" s="1"/>
      <c r="AG251" s="37"/>
      <c r="AH251" s="37"/>
      <c r="AI251" s="37"/>
      <c r="AJ251" s="37"/>
      <c r="AK251" s="37">
        <v>1</v>
      </c>
      <c r="AL251" s="37"/>
      <c r="AM251" s="37"/>
      <c r="AN251" s="37">
        <v>1</v>
      </c>
      <c r="AO251" s="37"/>
      <c r="AP251" s="1"/>
      <c r="AQ251" s="37">
        <v>1</v>
      </c>
      <c r="AR251" s="1" t="s">
        <v>1187</v>
      </c>
      <c r="AS251" s="1" t="s">
        <v>1231</v>
      </c>
      <c r="AT251" s="1" t="s">
        <v>177</v>
      </c>
      <c r="AU251" s="1" t="s">
        <v>132</v>
      </c>
      <c r="AV251" s="1" t="s">
        <v>1188</v>
      </c>
      <c r="AW251" s="1" t="s">
        <v>109</v>
      </c>
      <c r="AX251" s="1" t="s">
        <v>109</v>
      </c>
      <c r="AY251" s="1" t="s">
        <v>109</v>
      </c>
      <c r="AZ251" s="1" t="s">
        <v>109</v>
      </c>
      <c r="BA251" s="1" t="s">
        <v>109</v>
      </c>
      <c r="BB251" s="1" t="s">
        <v>109</v>
      </c>
      <c r="BC251" s="1" t="s">
        <v>109</v>
      </c>
      <c r="BD251" s="1" t="s">
        <v>109</v>
      </c>
      <c r="BE251" s="1" t="s">
        <v>109</v>
      </c>
      <c r="BF251" s="1" t="s">
        <v>109</v>
      </c>
      <c r="BG251" s="1" t="s">
        <v>109</v>
      </c>
      <c r="BH251" s="1" t="s">
        <v>109</v>
      </c>
      <c r="BI251" s="1" t="s">
        <v>109</v>
      </c>
      <c r="BJ251" s="1" t="s">
        <v>109</v>
      </c>
      <c r="BK251" s="1" t="s">
        <v>109</v>
      </c>
      <c r="BL251" s="1" t="s">
        <v>109</v>
      </c>
      <c r="BM251" s="1" t="s">
        <v>110</v>
      </c>
      <c r="BN251" s="98">
        <v>0</v>
      </c>
      <c r="BO251" s="106">
        <f>+CF251/CG251</f>
        <v>1</v>
      </c>
      <c r="BP251" s="106">
        <v>1</v>
      </c>
      <c r="BQ251" s="106"/>
      <c r="BR251" s="101">
        <f>+(BN251+BO251+BP251+BQ251)/3</f>
        <v>0.66666666666666663</v>
      </c>
      <c r="BS251" s="106">
        <f>BN251</f>
        <v>0</v>
      </c>
      <c r="BT251" s="106">
        <f>+BO251</f>
        <v>1</v>
      </c>
      <c r="BU251" s="106">
        <v>1</v>
      </c>
      <c r="BV251" s="106"/>
      <c r="BW251" s="101">
        <f>+BR251</f>
        <v>0.66666666666666663</v>
      </c>
      <c r="BX251" s="35">
        <v>43559</v>
      </c>
      <c r="BY251" s="36">
        <v>0</v>
      </c>
      <c r="BZ251" s="36">
        <v>0</v>
      </c>
      <c r="CA251" s="1" t="s">
        <v>1189</v>
      </c>
      <c r="CB251" s="1" t="s">
        <v>1190</v>
      </c>
      <c r="CC251" s="1" t="s">
        <v>1190</v>
      </c>
      <c r="CD251" s="1" t="s">
        <v>1190</v>
      </c>
      <c r="CE251" s="35">
        <v>43651</v>
      </c>
      <c r="CF251" s="36">
        <v>3</v>
      </c>
      <c r="CG251" s="36">
        <v>3</v>
      </c>
      <c r="CH251" s="1" t="s">
        <v>1425</v>
      </c>
      <c r="CI251" s="1" t="s">
        <v>1426</v>
      </c>
      <c r="CJ251" s="1" t="s">
        <v>1427</v>
      </c>
      <c r="CK251" s="1" t="s">
        <v>1428</v>
      </c>
      <c r="CL251" s="102">
        <v>43754</v>
      </c>
      <c r="CM251" s="36">
        <v>2</v>
      </c>
      <c r="CN251" s="36">
        <v>2</v>
      </c>
      <c r="CO251" s="1" t="s">
        <v>2313</v>
      </c>
      <c r="CP251" s="1" t="s">
        <v>1426</v>
      </c>
      <c r="CQ251" s="131" t="s">
        <v>2314</v>
      </c>
      <c r="CR251" s="131" t="s">
        <v>1428</v>
      </c>
      <c r="CS251" s="38"/>
      <c r="CT251" s="36"/>
      <c r="CU251" s="36"/>
      <c r="CV251" s="38"/>
      <c r="CW251" s="38"/>
      <c r="CX251" s="38"/>
      <c r="CY251" s="38"/>
    </row>
    <row r="252" spans="1:16347" s="55" customFormat="1" ht="51" customHeight="1" x14ac:dyDescent="0.15">
      <c r="A252" s="84" t="s">
        <v>6</v>
      </c>
      <c r="B252" s="84" t="s">
        <v>6</v>
      </c>
      <c r="C252" s="84" t="s">
        <v>6</v>
      </c>
      <c r="D252" s="84" t="s">
        <v>6</v>
      </c>
      <c r="E252" s="84"/>
      <c r="F252" s="84"/>
      <c r="G252" s="84"/>
      <c r="H252" s="84"/>
      <c r="I252" s="84" t="s">
        <v>109</v>
      </c>
      <c r="J252" s="84" t="s">
        <v>109</v>
      </c>
      <c r="K252" s="84" t="s">
        <v>109</v>
      </c>
      <c r="L252" s="84" t="s">
        <v>109</v>
      </c>
      <c r="M252" s="84" t="s">
        <v>110</v>
      </c>
      <c r="N252" s="84" t="s">
        <v>110</v>
      </c>
      <c r="O252" s="84" t="s">
        <v>109</v>
      </c>
      <c r="P252" s="84" t="s">
        <v>110</v>
      </c>
      <c r="Q252" s="84" t="s">
        <v>109</v>
      </c>
      <c r="R252" s="84" t="s">
        <v>109</v>
      </c>
      <c r="S252" s="84" t="s">
        <v>109</v>
      </c>
      <c r="T252" s="84" t="s">
        <v>109</v>
      </c>
      <c r="U252" s="84" t="s">
        <v>109</v>
      </c>
      <c r="V252" s="84" t="s">
        <v>111</v>
      </c>
      <c r="W252" s="84" t="s">
        <v>1191</v>
      </c>
      <c r="X252" s="86">
        <v>1</v>
      </c>
      <c r="Y252" s="86">
        <v>1</v>
      </c>
      <c r="Z252" s="86">
        <v>1</v>
      </c>
      <c r="AA252" s="86">
        <v>1</v>
      </c>
      <c r="AB252" s="86">
        <v>1</v>
      </c>
      <c r="AC252" s="84" t="s">
        <v>1393</v>
      </c>
      <c r="AD252" s="84" t="s">
        <v>1192</v>
      </c>
      <c r="AE252" s="84" t="s">
        <v>1181</v>
      </c>
      <c r="AF252" s="86"/>
      <c r="AG252" s="84"/>
      <c r="AH252" s="84"/>
      <c r="AI252" s="84"/>
      <c r="AJ252" s="84"/>
      <c r="AK252" s="86">
        <v>1</v>
      </c>
      <c r="AL252" s="84"/>
      <c r="AM252" s="84"/>
      <c r="AN252" s="84"/>
      <c r="AO252" s="84"/>
      <c r="AP252" s="84"/>
      <c r="AQ252" s="84"/>
      <c r="AR252" s="84" t="s">
        <v>1193</v>
      </c>
      <c r="AS252" s="84" t="s">
        <v>116</v>
      </c>
      <c r="AT252" s="84" t="s">
        <v>177</v>
      </c>
      <c r="AU252" s="84" t="s">
        <v>132</v>
      </c>
      <c r="AV252" s="84" t="s">
        <v>1194</v>
      </c>
      <c r="AW252" s="84" t="s">
        <v>109</v>
      </c>
      <c r="AX252" s="84" t="s">
        <v>109</v>
      </c>
      <c r="AY252" s="84" t="s">
        <v>109</v>
      </c>
      <c r="AZ252" s="84" t="s">
        <v>109</v>
      </c>
      <c r="BA252" s="84" t="s">
        <v>109</v>
      </c>
      <c r="BB252" s="84" t="s">
        <v>109</v>
      </c>
      <c r="BC252" s="84" t="s">
        <v>109</v>
      </c>
      <c r="BD252" s="84" t="s">
        <v>109</v>
      </c>
      <c r="BE252" s="84" t="s">
        <v>109</v>
      </c>
      <c r="BF252" s="84" t="s">
        <v>109</v>
      </c>
      <c r="BG252" s="84" t="s">
        <v>109</v>
      </c>
      <c r="BH252" s="84" t="s">
        <v>109</v>
      </c>
      <c r="BI252" s="84" t="s">
        <v>109</v>
      </c>
      <c r="BJ252" s="84" t="s">
        <v>109</v>
      </c>
      <c r="BK252" s="84" t="s">
        <v>109</v>
      </c>
      <c r="BL252" s="84" t="s">
        <v>109</v>
      </c>
      <c r="BM252" s="84" t="s">
        <v>110</v>
      </c>
      <c r="BN252" s="108"/>
      <c r="BO252" s="108">
        <f>+CF252/CG252</f>
        <v>1</v>
      </c>
      <c r="BP252" s="100"/>
      <c r="BQ252" s="100"/>
      <c r="BR252" s="108">
        <v>1</v>
      </c>
      <c r="BS252" s="108"/>
      <c r="BT252" s="108">
        <f>+BO252*100%/100%</f>
        <v>1</v>
      </c>
      <c r="BU252" s="108"/>
      <c r="BV252" s="100"/>
      <c r="BW252" s="108">
        <f>+BS252+BT252+BU252+BV252</f>
        <v>1</v>
      </c>
      <c r="BX252" s="92"/>
      <c r="BY252" s="87"/>
      <c r="BZ252" s="87"/>
      <c r="CA252" s="87"/>
      <c r="CB252" s="87"/>
      <c r="CC252" s="87"/>
      <c r="CD252" s="87"/>
      <c r="CE252" s="92">
        <v>43622</v>
      </c>
      <c r="CF252" s="87">
        <v>4</v>
      </c>
      <c r="CG252" s="87">
        <v>4</v>
      </c>
      <c r="CH252" s="84" t="s">
        <v>1275</v>
      </c>
      <c r="CI252" s="84" t="s">
        <v>1276</v>
      </c>
      <c r="CJ252" s="84" t="s">
        <v>1277</v>
      </c>
      <c r="CK252" s="84" t="s">
        <v>1209</v>
      </c>
      <c r="CL252" s="109"/>
      <c r="CM252" s="87"/>
      <c r="CN252" s="87"/>
      <c r="CO252" s="87"/>
      <c r="CP252" s="85"/>
      <c r="CQ252" s="85"/>
      <c r="CR252" s="85"/>
      <c r="CS252" s="85"/>
      <c r="CT252" s="87"/>
      <c r="CU252" s="87"/>
      <c r="CV252" s="85"/>
      <c r="CW252" s="85"/>
      <c r="CX252" s="85"/>
      <c r="CY252" s="85"/>
    </row>
    <row r="253" spans="1:16347" s="55" customFormat="1" ht="51" customHeight="1" x14ac:dyDescent="0.15">
      <c r="A253" s="1" t="s">
        <v>6</v>
      </c>
      <c r="B253" s="1" t="s">
        <v>6</v>
      </c>
      <c r="C253" s="1" t="s">
        <v>6</v>
      </c>
      <c r="D253" s="1" t="s">
        <v>6</v>
      </c>
      <c r="E253" s="1"/>
      <c r="F253" s="1"/>
      <c r="G253" s="1"/>
      <c r="H253" s="1"/>
      <c r="I253" s="1" t="s">
        <v>109</v>
      </c>
      <c r="J253" s="1" t="s">
        <v>109</v>
      </c>
      <c r="K253" s="1" t="s">
        <v>109</v>
      </c>
      <c r="L253" s="1" t="s">
        <v>109</v>
      </c>
      <c r="M253" s="1" t="s">
        <v>110</v>
      </c>
      <c r="N253" s="1" t="s">
        <v>110</v>
      </c>
      <c r="O253" s="1" t="s">
        <v>109</v>
      </c>
      <c r="P253" s="1" t="s">
        <v>110</v>
      </c>
      <c r="Q253" s="1" t="s">
        <v>109</v>
      </c>
      <c r="R253" s="1" t="s">
        <v>109</v>
      </c>
      <c r="S253" s="1" t="s">
        <v>109</v>
      </c>
      <c r="T253" s="1" t="s">
        <v>109</v>
      </c>
      <c r="U253" s="1" t="s">
        <v>109</v>
      </c>
      <c r="V253" s="1" t="s">
        <v>111</v>
      </c>
      <c r="W253" s="1" t="s">
        <v>1191</v>
      </c>
      <c r="X253" s="37">
        <v>1</v>
      </c>
      <c r="Y253" s="37">
        <v>1</v>
      </c>
      <c r="Z253" s="37">
        <v>1</v>
      </c>
      <c r="AA253" s="37">
        <v>1</v>
      </c>
      <c r="AB253" s="37">
        <v>1</v>
      </c>
      <c r="AC253" s="1" t="s">
        <v>1195</v>
      </c>
      <c r="AD253" s="1" t="s">
        <v>1196</v>
      </c>
      <c r="AE253" s="1" t="s">
        <v>1181</v>
      </c>
      <c r="AF253" s="97"/>
      <c r="AG253" s="97"/>
      <c r="AH253" s="97"/>
      <c r="AI253" s="1"/>
      <c r="AJ253" s="1"/>
      <c r="AK253" s="37">
        <v>1</v>
      </c>
      <c r="AL253" s="97"/>
      <c r="AM253" s="1"/>
      <c r="AN253" s="1"/>
      <c r="AO253" s="1"/>
      <c r="AP253" s="1"/>
      <c r="AQ253" s="37">
        <v>1</v>
      </c>
      <c r="AR253" s="1" t="s">
        <v>1197</v>
      </c>
      <c r="AS253" s="1" t="s">
        <v>126</v>
      </c>
      <c r="AT253" s="1" t="s">
        <v>177</v>
      </c>
      <c r="AU253" s="1" t="s">
        <v>132</v>
      </c>
      <c r="AV253" s="1" t="s">
        <v>1198</v>
      </c>
      <c r="AW253" s="1" t="s">
        <v>109</v>
      </c>
      <c r="AX253" s="1" t="s">
        <v>109</v>
      </c>
      <c r="AY253" s="1" t="s">
        <v>109</v>
      </c>
      <c r="AZ253" s="1" t="s">
        <v>109</v>
      </c>
      <c r="BA253" s="1" t="s">
        <v>109</v>
      </c>
      <c r="BB253" s="1" t="s">
        <v>109</v>
      </c>
      <c r="BC253" s="1" t="s">
        <v>109</v>
      </c>
      <c r="BD253" s="1" t="s">
        <v>109</v>
      </c>
      <c r="BE253" s="1" t="s">
        <v>109</v>
      </c>
      <c r="BF253" s="1" t="s">
        <v>109</v>
      </c>
      <c r="BG253" s="1" t="s">
        <v>109</v>
      </c>
      <c r="BH253" s="1" t="s">
        <v>109</v>
      </c>
      <c r="BI253" s="1" t="s">
        <v>109</v>
      </c>
      <c r="BJ253" s="1" t="s">
        <v>109</v>
      </c>
      <c r="BK253" s="1" t="s">
        <v>109</v>
      </c>
      <c r="BL253" s="1" t="s">
        <v>109</v>
      </c>
      <c r="BM253" s="1" t="s">
        <v>110</v>
      </c>
      <c r="BN253" s="98"/>
      <c r="BO253" s="106">
        <f t="shared" ref="BO253" si="76">+CF253/CG253</f>
        <v>1</v>
      </c>
      <c r="BP253" s="106"/>
      <c r="BQ253" s="106"/>
      <c r="BR253" s="106">
        <f>+(BN253+BO253+BP253+BQ253)/2</f>
        <v>0.5</v>
      </c>
      <c r="BS253" s="106"/>
      <c r="BT253" s="106">
        <f>+BO253</f>
        <v>1</v>
      </c>
      <c r="BU253" s="106"/>
      <c r="BV253" s="106"/>
      <c r="BW253" s="106">
        <f>+(BS253+BT253+BU253+BV253)/2</f>
        <v>0.5</v>
      </c>
      <c r="BX253" s="35"/>
      <c r="BY253" s="36"/>
      <c r="BZ253" s="36"/>
      <c r="CA253" s="36"/>
      <c r="CB253" s="36"/>
      <c r="CC253" s="36"/>
      <c r="CD253" s="36"/>
      <c r="CE253" s="35">
        <v>43651</v>
      </c>
      <c r="CF253" s="36">
        <v>3</v>
      </c>
      <c r="CG253" s="36">
        <v>3</v>
      </c>
      <c r="CH253" s="1" t="s">
        <v>1418</v>
      </c>
      <c r="CI253" s="1" t="s">
        <v>1419</v>
      </c>
      <c r="CJ253" s="1" t="s">
        <v>1420</v>
      </c>
      <c r="CK253" s="1" t="s">
        <v>1209</v>
      </c>
      <c r="CL253" s="102"/>
      <c r="CM253" s="36"/>
      <c r="CN253" s="36"/>
      <c r="CO253" s="36"/>
      <c r="CP253" s="38"/>
      <c r="CQ253" s="38"/>
      <c r="CR253" s="38"/>
      <c r="CS253" s="38"/>
      <c r="CT253" s="36"/>
      <c r="CU253" s="36"/>
      <c r="CV253" s="38"/>
      <c r="CW253" s="38"/>
      <c r="CX253" s="38"/>
      <c r="CY253" s="38"/>
    </row>
    <row r="254" spans="1:16347" s="55" customFormat="1" ht="51" customHeight="1" x14ac:dyDescent="0.15">
      <c r="A254" s="1" t="s">
        <v>6</v>
      </c>
      <c r="B254" s="1" t="s">
        <v>6</v>
      </c>
      <c r="C254" s="1" t="s">
        <v>6</v>
      </c>
      <c r="D254" s="1" t="s">
        <v>6</v>
      </c>
      <c r="E254" s="1"/>
      <c r="F254" s="1"/>
      <c r="G254" s="1"/>
      <c r="H254" s="1"/>
      <c r="I254" s="1" t="s">
        <v>109</v>
      </c>
      <c r="J254" s="1" t="s">
        <v>109</v>
      </c>
      <c r="K254" s="1" t="s">
        <v>109</v>
      </c>
      <c r="L254" s="1" t="s">
        <v>109</v>
      </c>
      <c r="M254" s="1" t="s">
        <v>110</v>
      </c>
      <c r="N254" s="1" t="s">
        <v>110</v>
      </c>
      <c r="O254" s="1" t="s">
        <v>109</v>
      </c>
      <c r="P254" s="1" t="s">
        <v>110</v>
      </c>
      <c r="Q254" s="1" t="s">
        <v>109</v>
      </c>
      <c r="R254" s="1" t="s">
        <v>109</v>
      </c>
      <c r="S254" s="1" t="s">
        <v>109</v>
      </c>
      <c r="T254" s="1" t="s">
        <v>109</v>
      </c>
      <c r="U254" s="1" t="s">
        <v>109</v>
      </c>
      <c r="V254" s="1" t="s">
        <v>111</v>
      </c>
      <c r="W254" s="1" t="s">
        <v>1191</v>
      </c>
      <c r="X254" s="37">
        <v>1</v>
      </c>
      <c r="Y254" s="37">
        <v>1</v>
      </c>
      <c r="Z254" s="37">
        <v>1</v>
      </c>
      <c r="AA254" s="37">
        <v>1</v>
      </c>
      <c r="AB254" s="37">
        <v>1</v>
      </c>
      <c r="AC254" s="1" t="s">
        <v>1199</v>
      </c>
      <c r="AD254" s="1" t="s">
        <v>1200</v>
      </c>
      <c r="AE254" s="1" t="s">
        <v>1181</v>
      </c>
      <c r="AF254" s="97"/>
      <c r="AG254" s="37"/>
      <c r="AH254" s="37"/>
      <c r="AI254" s="37"/>
      <c r="AJ254" s="97"/>
      <c r="AK254" s="37">
        <v>0.66</v>
      </c>
      <c r="AL254" s="37"/>
      <c r="AM254" s="37"/>
      <c r="AN254" s="37"/>
      <c r="AO254" s="37"/>
      <c r="AP254" s="37"/>
      <c r="AQ254" s="37">
        <v>0.34</v>
      </c>
      <c r="AR254" s="1" t="s">
        <v>1201</v>
      </c>
      <c r="AS254" s="1" t="s">
        <v>305</v>
      </c>
      <c r="AT254" s="1" t="s">
        <v>177</v>
      </c>
      <c r="AU254" s="1" t="s">
        <v>132</v>
      </c>
      <c r="AV254" s="1" t="s">
        <v>1202</v>
      </c>
      <c r="AW254" s="1" t="s">
        <v>109</v>
      </c>
      <c r="AX254" s="1" t="s">
        <v>109</v>
      </c>
      <c r="AY254" s="1" t="s">
        <v>109</v>
      </c>
      <c r="AZ254" s="1" t="s">
        <v>109</v>
      </c>
      <c r="BA254" s="1" t="s">
        <v>109</v>
      </c>
      <c r="BB254" s="1" t="s">
        <v>109</v>
      </c>
      <c r="BC254" s="1" t="s">
        <v>109</v>
      </c>
      <c r="BD254" s="1" t="s">
        <v>109</v>
      </c>
      <c r="BE254" s="1" t="s">
        <v>109</v>
      </c>
      <c r="BF254" s="1" t="s">
        <v>109</v>
      </c>
      <c r="BG254" s="1" t="s">
        <v>109</v>
      </c>
      <c r="BH254" s="1" t="s">
        <v>109</v>
      </c>
      <c r="BI254" s="1" t="s">
        <v>109</v>
      </c>
      <c r="BJ254" s="1" t="s">
        <v>109</v>
      </c>
      <c r="BK254" s="1" t="s">
        <v>109</v>
      </c>
      <c r="BL254" s="1" t="s">
        <v>109</v>
      </c>
      <c r="BM254" s="1" t="s">
        <v>110</v>
      </c>
      <c r="BN254" s="106"/>
      <c r="BO254" s="106">
        <f>+CF254/CG254</f>
        <v>1</v>
      </c>
      <c r="BP254" s="99"/>
      <c r="BQ254" s="99"/>
      <c r="BR254" s="106">
        <v>0.66</v>
      </c>
      <c r="BS254" s="106"/>
      <c r="BT254" s="106">
        <f>+BO254*100%/100%</f>
        <v>1</v>
      </c>
      <c r="BU254" s="106"/>
      <c r="BV254" s="99"/>
      <c r="BW254" s="106">
        <v>0.66</v>
      </c>
      <c r="BX254" s="35"/>
      <c r="BY254" s="36"/>
      <c r="BZ254" s="36"/>
      <c r="CA254" s="36"/>
      <c r="CB254" s="36"/>
      <c r="CC254" s="36"/>
      <c r="CD254" s="36"/>
      <c r="CE254" s="35">
        <v>43622</v>
      </c>
      <c r="CF254" s="36">
        <v>3</v>
      </c>
      <c r="CG254" s="36">
        <v>3</v>
      </c>
      <c r="CH254" s="1" t="s">
        <v>1278</v>
      </c>
      <c r="CI254" s="1" t="s">
        <v>1279</v>
      </c>
      <c r="CJ254" s="1" t="s">
        <v>1280</v>
      </c>
      <c r="CK254" s="1" t="s">
        <v>1209</v>
      </c>
      <c r="CL254" s="102"/>
      <c r="CM254" s="36"/>
      <c r="CN254" s="36"/>
      <c r="CO254" s="36"/>
      <c r="CP254" s="38"/>
      <c r="CQ254" s="38"/>
      <c r="CR254" s="38"/>
      <c r="CS254" s="38"/>
      <c r="CT254" s="36"/>
      <c r="CU254" s="36"/>
      <c r="CV254" s="38"/>
      <c r="CW254" s="38"/>
      <c r="CX254" s="38"/>
      <c r="CY254" s="38"/>
    </row>
    <row r="255" spans="1:16347" s="55" customFormat="1" ht="51" customHeight="1" x14ac:dyDescent="0.15">
      <c r="A255" s="1" t="s">
        <v>6</v>
      </c>
      <c r="B255" s="1" t="s">
        <v>6</v>
      </c>
      <c r="C255" s="1" t="s">
        <v>6</v>
      </c>
      <c r="D255" s="1" t="s">
        <v>6</v>
      </c>
      <c r="E255" s="1"/>
      <c r="F255" s="1"/>
      <c r="G255" s="1"/>
      <c r="H255" s="1"/>
      <c r="I255" s="1" t="s">
        <v>109</v>
      </c>
      <c r="J255" s="1" t="s">
        <v>109</v>
      </c>
      <c r="K255" s="1" t="s">
        <v>109</v>
      </c>
      <c r="L255" s="1" t="s">
        <v>109</v>
      </c>
      <c r="M255" s="1" t="s">
        <v>110</v>
      </c>
      <c r="N255" s="1" t="s">
        <v>110</v>
      </c>
      <c r="O255" s="1" t="s">
        <v>109</v>
      </c>
      <c r="P255" s="1" t="s">
        <v>110</v>
      </c>
      <c r="Q255" s="1" t="s">
        <v>109</v>
      </c>
      <c r="R255" s="1" t="s">
        <v>109</v>
      </c>
      <c r="S255" s="1" t="s">
        <v>109</v>
      </c>
      <c r="T255" s="1" t="s">
        <v>109</v>
      </c>
      <c r="U255" s="1" t="s">
        <v>109</v>
      </c>
      <c r="V255" s="1" t="s">
        <v>111</v>
      </c>
      <c r="W255" s="1" t="s">
        <v>1191</v>
      </c>
      <c r="X255" s="37">
        <v>1</v>
      </c>
      <c r="Y255" s="37">
        <v>1</v>
      </c>
      <c r="Z255" s="37">
        <v>1</v>
      </c>
      <c r="AA255" s="37">
        <v>1</v>
      </c>
      <c r="AB255" s="37">
        <v>1</v>
      </c>
      <c r="AC255" s="1" t="s">
        <v>1203</v>
      </c>
      <c r="AD255" s="1" t="s">
        <v>1204</v>
      </c>
      <c r="AE255" s="1" t="s">
        <v>1181</v>
      </c>
      <c r="AF255" s="37">
        <v>0.25</v>
      </c>
      <c r="AG255" s="37"/>
      <c r="AH255" s="37"/>
      <c r="AI255" s="51">
        <v>0.25</v>
      </c>
      <c r="AJ255" s="37"/>
      <c r="AK255" s="37"/>
      <c r="AL255" s="37">
        <v>0.25</v>
      </c>
      <c r="AM255" s="37"/>
      <c r="AN255" s="37"/>
      <c r="AO255" s="37">
        <v>0.25</v>
      </c>
      <c r="AP255" s="37"/>
      <c r="AQ255" s="37"/>
      <c r="AR255" s="1" t="s">
        <v>1421</v>
      </c>
      <c r="AS255" s="1" t="s">
        <v>141</v>
      </c>
      <c r="AT255" s="1" t="s">
        <v>177</v>
      </c>
      <c r="AU255" s="1" t="s">
        <v>132</v>
      </c>
      <c r="AV255" s="1" t="s">
        <v>1205</v>
      </c>
      <c r="AW255" s="1" t="s">
        <v>109</v>
      </c>
      <c r="AX255" s="1" t="s">
        <v>109</v>
      </c>
      <c r="AY255" s="1" t="s">
        <v>109</v>
      </c>
      <c r="AZ255" s="1" t="s">
        <v>109</v>
      </c>
      <c r="BA255" s="1" t="s">
        <v>109</v>
      </c>
      <c r="BB255" s="1" t="s">
        <v>109</v>
      </c>
      <c r="BC255" s="1" t="s">
        <v>109</v>
      </c>
      <c r="BD255" s="1" t="s">
        <v>109</v>
      </c>
      <c r="BE255" s="1" t="s">
        <v>109</v>
      </c>
      <c r="BF255" s="1" t="s">
        <v>109</v>
      </c>
      <c r="BG255" s="1" t="s">
        <v>109</v>
      </c>
      <c r="BH255" s="1" t="s">
        <v>109</v>
      </c>
      <c r="BI255" s="1" t="s">
        <v>109</v>
      </c>
      <c r="BJ255" s="1" t="s">
        <v>109</v>
      </c>
      <c r="BK255" s="1" t="s">
        <v>109</v>
      </c>
      <c r="BL255" s="1" t="s">
        <v>109</v>
      </c>
      <c r="BM255" s="1" t="s">
        <v>110</v>
      </c>
      <c r="BN255" s="98">
        <f t="shared" ref="BN255" si="77">+BY255/BZ255</f>
        <v>1</v>
      </c>
      <c r="BO255" s="106">
        <f t="shared" si="50"/>
        <v>1</v>
      </c>
      <c r="BP255" s="106">
        <v>1</v>
      </c>
      <c r="BQ255" s="106"/>
      <c r="BR255" s="106">
        <f>+(BN255+BO255+BP255+BQ255)/4</f>
        <v>0.75</v>
      </c>
      <c r="BS255" s="106">
        <f>BN255</f>
        <v>1</v>
      </c>
      <c r="BT255" s="106">
        <f>+BO255</f>
        <v>1</v>
      </c>
      <c r="BU255" s="106">
        <v>1</v>
      </c>
      <c r="BV255" s="106"/>
      <c r="BW255" s="106">
        <f>+(BS255+BT255+BU255+BV255)/4</f>
        <v>0.75</v>
      </c>
      <c r="BX255" s="35">
        <v>43559</v>
      </c>
      <c r="BY255" s="36">
        <v>1</v>
      </c>
      <c r="BZ255" s="36">
        <v>1</v>
      </c>
      <c r="CA255" s="1" t="s">
        <v>1206</v>
      </c>
      <c r="CB255" s="1" t="s">
        <v>1207</v>
      </c>
      <c r="CC255" s="1" t="s">
        <v>1208</v>
      </c>
      <c r="CD255" s="1" t="s">
        <v>1209</v>
      </c>
      <c r="CE255" s="35">
        <v>43651</v>
      </c>
      <c r="CF255" s="36">
        <v>1</v>
      </c>
      <c r="CG255" s="36">
        <v>1</v>
      </c>
      <c r="CH255" s="1" t="s">
        <v>1422</v>
      </c>
      <c r="CI255" s="1" t="s">
        <v>1423</v>
      </c>
      <c r="CJ255" s="1" t="s">
        <v>1424</v>
      </c>
      <c r="CK255" s="1" t="s">
        <v>1209</v>
      </c>
      <c r="CL255" s="102">
        <v>43754</v>
      </c>
      <c r="CM255" s="36">
        <v>0</v>
      </c>
      <c r="CN255" s="36">
        <v>0</v>
      </c>
      <c r="CO255" s="1" t="s">
        <v>2315</v>
      </c>
      <c r="CP255" s="38"/>
      <c r="CQ255" s="38"/>
      <c r="CR255" s="38"/>
      <c r="CS255" s="38"/>
      <c r="CT255" s="36"/>
      <c r="CU255" s="36"/>
      <c r="CV255" s="38"/>
      <c r="CW255" s="38"/>
      <c r="CX255" s="38"/>
      <c r="CY255" s="38"/>
    </row>
    <row r="256" spans="1:16347" s="55" customFormat="1" ht="51" customHeight="1" x14ac:dyDescent="0.15">
      <c r="A256" s="1" t="s">
        <v>6</v>
      </c>
      <c r="B256" s="1" t="s">
        <v>6</v>
      </c>
      <c r="C256" s="1" t="s">
        <v>6</v>
      </c>
      <c r="D256" s="1" t="s">
        <v>6</v>
      </c>
      <c r="E256" s="1"/>
      <c r="F256" s="1"/>
      <c r="G256" s="1"/>
      <c r="H256" s="1"/>
      <c r="I256" s="1" t="s">
        <v>109</v>
      </c>
      <c r="J256" s="1" t="s">
        <v>109</v>
      </c>
      <c r="K256" s="1" t="s">
        <v>109</v>
      </c>
      <c r="L256" s="1" t="s">
        <v>109</v>
      </c>
      <c r="M256" s="1" t="s">
        <v>110</v>
      </c>
      <c r="N256" s="1" t="s">
        <v>110</v>
      </c>
      <c r="O256" s="1" t="s">
        <v>109</v>
      </c>
      <c r="P256" s="1" t="s">
        <v>110</v>
      </c>
      <c r="Q256" s="1" t="s">
        <v>109</v>
      </c>
      <c r="R256" s="1" t="s">
        <v>109</v>
      </c>
      <c r="S256" s="1" t="s">
        <v>109</v>
      </c>
      <c r="T256" s="1" t="s">
        <v>109</v>
      </c>
      <c r="U256" s="1" t="s">
        <v>109</v>
      </c>
      <c r="V256" s="1" t="s">
        <v>111</v>
      </c>
      <c r="W256" s="1" t="s">
        <v>1191</v>
      </c>
      <c r="X256" s="37">
        <v>1</v>
      </c>
      <c r="Y256" s="37">
        <v>1</v>
      </c>
      <c r="Z256" s="37">
        <v>1</v>
      </c>
      <c r="AA256" s="37">
        <v>1</v>
      </c>
      <c r="AB256" s="37">
        <v>1</v>
      </c>
      <c r="AC256" s="1" t="s">
        <v>1210</v>
      </c>
      <c r="AD256" s="1" t="s">
        <v>1211</v>
      </c>
      <c r="AE256" s="1" t="s">
        <v>1181</v>
      </c>
      <c r="AF256" s="1"/>
      <c r="AG256" s="1"/>
      <c r="AH256" s="37"/>
      <c r="AI256" s="37">
        <v>1</v>
      </c>
      <c r="AJ256" s="1"/>
      <c r="AK256" s="1"/>
      <c r="AL256" s="37"/>
      <c r="AM256" s="37">
        <v>1</v>
      </c>
      <c r="AN256" s="1"/>
      <c r="AO256" s="1"/>
      <c r="AP256" s="37"/>
      <c r="AQ256" s="37">
        <v>1</v>
      </c>
      <c r="AR256" s="1" t="s">
        <v>1212</v>
      </c>
      <c r="AS256" s="1" t="s">
        <v>305</v>
      </c>
      <c r="AT256" s="1" t="s">
        <v>177</v>
      </c>
      <c r="AU256" s="1" t="s">
        <v>132</v>
      </c>
      <c r="AV256" s="1" t="s">
        <v>1213</v>
      </c>
      <c r="AW256" s="1" t="s">
        <v>109</v>
      </c>
      <c r="AX256" s="1" t="s">
        <v>109</v>
      </c>
      <c r="AY256" s="1" t="s">
        <v>109</v>
      </c>
      <c r="AZ256" s="1" t="s">
        <v>109</v>
      </c>
      <c r="BA256" s="1" t="s">
        <v>109</v>
      </c>
      <c r="BB256" s="1" t="s">
        <v>109</v>
      </c>
      <c r="BC256" s="1" t="s">
        <v>109</v>
      </c>
      <c r="BD256" s="1" t="s">
        <v>109</v>
      </c>
      <c r="BE256" s="1" t="s">
        <v>109</v>
      </c>
      <c r="BF256" s="1" t="s">
        <v>109</v>
      </c>
      <c r="BG256" s="1" t="s">
        <v>109</v>
      </c>
      <c r="BH256" s="1" t="s">
        <v>109</v>
      </c>
      <c r="BI256" s="1" t="s">
        <v>109</v>
      </c>
      <c r="BJ256" s="1" t="s">
        <v>109</v>
      </c>
      <c r="BK256" s="1" t="s">
        <v>109</v>
      </c>
      <c r="BL256" s="1" t="s">
        <v>109</v>
      </c>
      <c r="BM256" s="1" t="s">
        <v>110</v>
      </c>
      <c r="BN256" s="98"/>
      <c r="BO256" s="106">
        <f>+CF256/CG256</f>
        <v>1</v>
      </c>
      <c r="BP256" s="106">
        <f>5/5</f>
        <v>1</v>
      </c>
      <c r="BQ256" s="101"/>
      <c r="BR256" s="101">
        <f>+(BN256+BO256+BP256+BQ256)/3</f>
        <v>0.66666666666666663</v>
      </c>
      <c r="BS256" s="101"/>
      <c r="BT256" s="106">
        <f>+BO256</f>
        <v>1</v>
      </c>
      <c r="BU256" s="106">
        <v>1</v>
      </c>
      <c r="BV256" s="101"/>
      <c r="BW256" s="101">
        <f>+(BS256+BT256+BU256+BV256)/3</f>
        <v>0.66666666666666663</v>
      </c>
      <c r="BX256" s="35"/>
      <c r="BY256" s="36"/>
      <c r="BZ256" s="36"/>
      <c r="CA256" s="36"/>
      <c r="CB256" s="36"/>
      <c r="CC256" s="36"/>
      <c r="CD256" s="36"/>
      <c r="CE256" s="35">
        <v>43622</v>
      </c>
      <c r="CF256" s="36">
        <v>9</v>
      </c>
      <c r="CG256" s="36">
        <v>9</v>
      </c>
      <c r="CH256" s="1" t="s">
        <v>1281</v>
      </c>
      <c r="CI256" s="1" t="s">
        <v>1282</v>
      </c>
      <c r="CJ256" s="1" t="s">
        <v>1283</v>
      </c>
      <c r="CK256" s="1" t="s">
        <v>1209</v>
      </c>
      <c r="CL256" s="102">
        <v>43755</v>
      </c>
      <c r="CM256" s="36">
        <v>5</v>
      </c>
      <c r="CN256" s="36">
        <v>5</v>
      </c>
      <c r="CO256" s="132" t="s">
        <v>2321</v>
      </c>
      <c r="CP256" s="131" t="s">
        <v>2322</v>
      </c>
      <c r="CQ256" s="131" t="s">
        <v>2323</v>
      </c>
      <c r="CR256" s="131" t="s">
        <v>1209</v>
      </c>
      <c r="CS256" s="38"/>
      <c r="CT256" s="36"/>
      <c r="CU256" s="36"/>
      <c r="CV256" s="38"/>
      <c r="CW256" s="38"/>
      <c r="CX256" s="38"/>
      <c r="CY256" s="38"/>
    </row>
    <row r="257" spans="1:16340" s="55" customFormat="1" ht="51" customHeight="1" x14ac:dyDescent="0.15">
      <c r="A257" s="1" t="s">
        <v>6</v>
      </c>
      <c r="B257" s="1" t="s">
        <v>6</v>
      </c>
      <c r="C257" s="1" t="s">
        <v>6</v>
      </c>
      <c r="D257" s="1" t="s">
        <v>6</v>
      </c>
      <c r="E257" s="1"/>
      <c r="F257" s="1"/>
      <c r="G257" s="1"/>
      <c r="H257" s="1"/>
      <c r="I257" s="1" t="s">
        <v>109</v>
      </c>
      <c r="J257" s="1" t="s">
        <v>109</v>
      </c>
      <c r="K257" s="1" t="s">
        <v>109</v>
      </c>
      <c r="L257" s="1" t="s">
        <v>109</v>
      </c>
      <c r="M257" s="1" t="s">
        <v>110</v>
      </c>
      <c r="N257" s="1" t="s">
        <v>109</v>
      </c>
      <c r="O257" s="1" t="s">
        <v>109</v>
      </c>
      <c r="P257" s="1" t="s">
        <v>109</v>
      </c>
      <c r="Q257" s="1" t="s">
        <v>109</v>
      </c>
      <c r="R257" s="1" t="s">
        <v>109</v>
      </c>
      <c r="S257" s="1" t="s">
        <v>109</v>
      </c>
      <c r="T257" s="1" t="s">
        <v>109</v>
      </c>
      <c r="U257" s="1" t="s">
        <v>109</v>
      </c>
      <c r="V257" s="1" t="s">
        <v>111</v>
      </c>
      <c r="W257" s="1" t="s">
        <v>165</v>
      </c>
      <c r="X257" s="39">
        <v>75</v>
      </c>
      <c r="Y257" s="1">
        <v>55</v>
      </c>
      <c r="Z257" s="1">
        <v>65</v>
      </c>
      <c r="AA257" s="1">
        <v>70</v>
      </c>
      <c r="AB257" s="39">
        <v>75</v>
      </c>
      <c r="AC257" s="1" t="s">
        <v>1214</v>
      </c>
      <c r="AD257" s="1" t="s">
        <v>1215</v>
      </c>
      <c r="AE257" s="1" t="s">
        <v>1181</v>
      </c>
      <c r="AF257" s="1"/>
      <c r="AG257" s="1"/>
      <c r="AH257" s="1"/>
      <c r="AI257" s="1"/>
      <c r="AJ257" s="1"/>
      <c r="AK257" s="1"/>
      <c r="AL257" s="1"/>
      <c r="AM257" s="1">
        <v>1</v>
      </c>
      <c r="AN257" s="1"/>
      <c r="AO257" s="1"/>
      <c r="AP257" s="1"/>
      <c r="AQ257" s="1"/>
      <c r="AR257" s="1" t="s">
        <v>1216</v>
      </c>
      <c r="AS257" s="1" t="s">
        <v>116</v>
      </c>
      <c r="AT257" s="1" t="s">
        <v>117</v>
      </c>
      <c r="AU257" s="1" t="s">
        <v>118</v>
      </c>
      <c r="AV257" s="1" t="s">
        <v>1217</v>
      </c>
      <c r="AW257" s="1" t="s">
        <v>109</v>
      </c>
      <c r="AX257" s="1" t="s">
        <v>109</v>
      </c>
      <c r="AY257" s="1" t="s">
        <v>110</v>
      </c>
      <c r="AZ257" s="1" t="s">
        <v>109</v>
      </c>
      <c r="BA257" s="1" t="s">
        <v>109</v>
      </c>
      <c r="BB257" s="1" t="s">
        <v>109</v>
      </c>
      <c r="BC257" s="1" t="s">
        <v>109</v>
      </c>
      <c r="BD257" s="1" t="s">
        <v>109</v>
      </c>
      <c r="BE257" s="1" t="s">
        <v>109</v>
      </c>
      <c r="BF257" s="1" t="s">
        <v>109</v>
      </c>
      <c r="BG257" s="1" t="s">
        <v>109</v>
      </c>
      <c r="BH257" s="1" t="s">
        <v>109</v>
      </c>
      <c r="BI257" s="1" t="s">
        <v>109</v>
      </c>
      <c r="BJ257" s="1" t="s">
        <v>109</v>
      </c>
      <c r="BK257" s="1" t="s">
        <v>109</v>
      </c>
      <c r="BL257" s="1" t="s">
        <v>109</v>
      </c>
      <c r="BM257" s="1" t="s">
        <v>110</v>
      </c>
      <c r="BN257" s="93"/>
      <c r="BO257" s="101"/>
      <c r="BP257" s="93"/>
      <c r="BQ257" s="93"/>
      <c r="BR257" s="93"/>
      <c r="BS257" s="93"/>
      <c r="BT257" s="93"/>
      <c r="BU257" s="93"/>
      <c r="BV257" s="93"/>
      <c r="BW257" s="101"/>
      <c r="BX257" s="35"/>
      <c r="BY257" s="36"/>
      <c r="BZ257" s="36"/>
      <c r="CA257" s="36"/>
      <c r="CB257" s="36"/>
      <c r="CC257" s="36"/>
      <c r="CD257" s="36"/>
      <c r="CE257" s="35"/>
      <c r="CF257" s="36"/>
      <c r="CG257" s="36"/>
      <c r="CH257" s="1"/>
      <c r="CI257" s="1"/>
      <c r="CJ257" s="1"/>
      <c r="CK257" s="1"/>
      <c r="CL257" s="102"/>
      <c r="CM257" s="36"/>
      <c r="CN257" s="36"/>
      <c r="CO257" s="36"/>
      <c r="CP257" s="38"/>
      <c r="CQ257" s="38"/>
      <c r="CR257" s="38"/>
      <c r="CS257" s="38"/>
      <c r="CT257" s="36"/>
      <c r="CU257" s="36"/>
      <c r="CV257" s="38"/>
      <c r="CW257" s="38"/>
      <c r="CX257" s="38"/>
      <c r="CY257" s="38"/>
    </row>
    <row r="258" spans="1:16340" s="55" customFormat="1" ht="51" customHeight="1" x14ac:dyDescent="0.15">
      <c r="A258" s="1" t="s">
        <v>6</v>
      </c>
      <c r="B258" s="1" t="s">
        <v>6</v>
      </c>
      <c r="C258" s="1" t="s">
        <v>6</v>
      </c>
      <c r="D258" s="1" t="s">
        <v>6</v>
      </c>
      <c r="E258" s="1"/>
      <c r="F258" s="1"/>
      <c r="G258" s="1"/>
      <c r="H258" s="1"/>
      <c r="I258" s="1" t="s">
        <v>109</v>
      </c>
      <c r="J258" s="1" t="s">
        <v>109</v>
      </c>
      <c r="K258" s="1" t="s">
        <v>109</v>
      </c>
      <c r="L258" s="1" t="s">
        <v>109</v>
      </c>
      <c r="M258" s="1" t="s">
        <v>110</v>
      </c>
      <c r="N258" s="1" t="s">
        <v>109</v>
      </c>
      <c r="O258" s="1" t="s">
        <v>109</v>
      </c>
      <c r="P258" s="1" t="s">
        <v>109</v>
      </c>
      <c r="Q258" s="1" t="s">
        <v>109</v>
      </c>
      <c r="R258" s="1" t="s">
        <v>109</v>
      </c>
      <c r="S258" s="1" t="s">
        <v>109</v>
      </c>
      <c r="T258" s="1" t="s">
        <v>109</v>
      </c>
      <c r="U258" s="1" t="s">
        <v>109</v>
      </c>
      <c r="V258" s="1" t="s">
        <v>111</v>
      </c>
      <c r="W258" s="1" t="s">
        <v>1191</v>
      </c>
      <c r="X258" s="37">
        <v>1</v>
      </c>
      <c r="Y258" s="37">
        <v>1</v>
      </c>
      <c r="Z258" s="37">
        <v>1</v>
      </c>
      <c r="AA258" s="37">
        <v>1</v>
      </c>
      <c r="AB258" s="37">
        <v>1</v>
      </c>
      <c r="AC258" s="1" t="s">
        <v>1218</v>
      </c>
      <c r="AD258" s="1" t="s">
        <v>1219</v>
      </c>
      <c r="AE258" s="1" t="s">
        <v>1181</v>
      </c>
      <c r="AF258" s="1"/>
      <c r="AG258" s="1"/>
      <c r="AH258" s="1"/>
      <c r="AI258" s="1">
        <v>1</v>
      </c>
      <c r="AJ258" s="1"/>
      <c r="AK258" s="1"/>
      <c r="AL258" s="1"/>
      <c r="AM258" s="1">
        <v>1</v>
      </c>
      <c r="AN258" s="1"/>
      <c r="AO258" s="1"/>
      <c r="AP258" s="1"/>
      <c r="AQ258" s="1">
        <v>1</v>
      </c>
      <c r="AR258" s="1" t="s">
        <v>1220</v>
      </c>
      <c r="AS258" s="1" t="s">
        <v>305</v>
      </c>
      <c r="AT258" s="1" t="s">
        <v>117</v>
      </c>
      <c r="AU258" s="1" t="s">
        <v>118</v>
      </c>
      <c r="AV258" s="1" t="s">
        <v>1219</v>
      </c>
      <c r="AW258" s="1" t="s">
        <v>110</v>
      </c>
      <c r="AX258" s="1" t="s">
        <v>109</v>
      </c>
      <c r="AY258" s="1" t="s">
        <v>109</v>
      </c>
      <c r="AZ258" s="1" t="s">
        <v>109</v>
      </c>
      <c r="BA258" s="1" t="s">
        <v>109</v>
      </c>
      <c r="BB258" s="1" t="s">
        <v>109</v>
      </c>
      <c r="BC258" s="1" t="s">
        <v>109</v>
      </c>
      <c r="BD258" s="1" t="s">
        <v>109</v>
      </c>
      <c r="BE258" s="1" t="s">
        <v>109</v>
      </c>
      <c r="BF258" s="1" t="s">
        <v>109</v>
      </c>
      <c r="BG258" s="1" t="s">
        <v>109</v>
      </c>
      <c r="BH258" s="1" t="s">
        <v>109</v>
      </c>
      <c r="BI258" s="1" t="s">
        <v>109</v>
      </c>
      <c r="BJ258" s="1" t="s">
        <v>109</v>
      </c>
      <c r="BK258" s="1" t="s">
        <v>109</v>
      </c>
      <c r="BL258" s="1" t="s">
        <v>109</v>
      </c>
      <c r="BM258" s="1" t="s">
        <v>110</v>
      </c>
      <c r="BN258" s="98"/>
      <c r="BO258" s="106">
        <f t="shared" ref="BO258:BO259" si="78">+CF258/CG258</f>
        <v>1</v>
      </c>
      <c r="BP258" s="106">
        <f>1/1</f>
        <v>1</v>
      </c>
      <c r="BQ258" s="101"/>
      <c r="BR258" s="101">
        <f t="shared" ref="BR258:BR259" si="79">+(BN258+BO258+BP258+BQ258)/3</f>
        <v>0.66666666666666663</v>
      </c>
      <c r="BS258" s="101"/>
      <c r="BT258" s="106">
        <f t="shared" ref="BT258:BT259" si="80">+BO258</f>
        <v>1</v>
      </c>
      <c r="BU258" s="106">
        <v>1</v>
      </c>
      <c r="BV258" s="101"/>
      <c r="BW258" s="101">
        <f>+(BS258+BT258+BU258+BV258)/3</f>
        <v>0.66666666666666663</v>
      </c>
      <c r="BX258" s="35"/>
      <c r="BY258" s="36"/>
      <c r="BZ258" s="36"/>
      <c r="CA258" s="36"/>
      <c r="CB258" s="36"/>
      <c r="CC258" s="36"/>
      <c r="CD258" s="36"/>
      <c r="CE258" s="35">
        <v>43622</v>
      </c>
      <c r="CF258" s="36">
        <v>1</v>
      </c>
      <c r="CG258" s="36">
        <v>1</v>
      </c>
      <c r="CH258" s="1" t="s">
        <v>1288</v>
      </c>
      <c r="CI258" s="1" t="s">
        <v>1289</v>
      </c>
      <c r="CJ258" s="1" t="s">
        <v>1290</v>
      </c>
      <c r="CK258" s="1" t="s">
        <v>1287</v>
      </c>
      <c r="CL258" s="102">
        <v>43755</v>
      </c>
      <c r="CM258" s="36">
        <v>1</v>
      </c>
      <c r="CN258" s="36">
        <v>1</v>
      </c>
      <c r="CO258" s="132" t="s">
        <v>2317</v>
      </c>
      <c r="CP258" s="131" t="s">
        <v>1289</v>
      </c>
      <c r="CQ258" s="132" t="s">
        <v>2318</v>
      </c>
      <c r="CR258" s="132" t="s">
        <v>1287</v>
      </c>
      <c r="CS258" s="38"/>
      <c r="CT258" s="36"/>
      <c r="CU258" s="36"/>
      <c r="CV258" s="38"/>
      <c r="CW258" s="38"/>
      <c r="CX258" s="38"/>
      <c r="CY258" s="38"/>
    </row>
    <row r="259" spans="1:16340" s="55" customFormat="1" ht="51" customHeight="1" x14ac:dyDescent="0.15">
      <c r="A259" s="1" t="s">
        <v>6</v>
      </c>
      <c r="B259" s="1" t="s">
        <v>6</v>
      </c>
      <c r="C259" s="1" t="s">
        <v>6</v>
      </c>
      <c r="D259" s="1" t="s">
        <v>6</v>
      </c>
      <c r="E259" s="1"/>
      <c r="F259" s="1"/>
      <c r="G259" s="1"/>
      <c r="H259" s="1"/>
      <c r="I259" s="1" t="s">
        <v>109</v>
      </c>
      <c r="J259" s="1" t="s">
        <v>109</v>
      </c>
      <c r="K259" s="1" t="s">
        <v>109</v>
      </c>
      <c r="L259" s="1" t="s">
        <v>109</v>
      </c>
      <c r="M259" s="1" t="s">
        <v>110</v>
      </c>
      <c r="N259" s="1" t="s">
        <v>109</v>
      </c>
      <c r="O259" s="1" t="s">
        <v>109</v>
      </c>
      <c r="P259" s="1" t="s">
        <v>109</v>
      </c>
      <c r="Q259" s="1" t="s">
        <v>109</v>
      </c>
      <c r="R259" s="1" t="s">
        <v>109</v>
      </c>
      <c r="S259" s="1" t="s">
        <v>109</v>
      </c>
      <c r="T259" s="1" t="s">
        <v>109</v>
      </c>
      <c r="U259" s="1" t="s">
        <v>109</v>
      </c>
      <c r="V259" s="1" t="s">
        <v>111</v>
      </c>
      <c r="W259" s="1" t="s">
        <v>1191</v>
      </c>
      <c r="X259" s="37">
        <v>1</v>
      </c>
      <c r="Y259" s="37">
        <v>1</v>
      </c>
      <c r="Z259" s="37">
        <v>1</v>
      </c>
      <c r="AA259" s="37">
        <v>1</v>
      </c>
      <c r="AB259" s="37">
        <v>1</v>
      </c>
      <c r="AC259" s="1" t="s">
        <v>1221</v>
      </c>
      <c r="AD259" s="1" t="s">
        <v>1222</v>
      </c>
      <c r="AE259" s="1" t="s">
        <v>1181</v>
      </c>
      <c r="AF259" s="1"/>
      <c r="AG259" s="1"/>
      <c r="AH259" s="1"/>
      <c r="AI259" s="1">
        <v>1</v>
      </c>
      <c r="AJ259" s="1"/>
      <c r="AK259" s="1"/>
      <c r="AL259" s="1"/>
      <c r="AM259" s="1">
        <v>1</v>
      </c>
      <c r="AN259" s="1"/>
      <c r="AO259" s="1"/>
      <c r="AP259" s="1"/>
      <c r="AQ259" s="1">
        <v>1</v>
      </c>
      <c r="AR259" s="1" t="s">
        <v>1223</v>
      </c>
      <c r="AS259" s="1" t="s">
        <v>305</v>
      </c>
      <c r="AT259" s="1" t="s">
        <v>117</v>
      </c>
      <c r="AU259" s="1" t="s">
        <v>118</v>
      </c>
      <c r="AV259" s="1" t="s">
        <v>1222</v>
      </c>
      <c r="AW259" s="1" t="s">
        <v>110</v>
      </c>
      <c r="AX259" s="1" t="s">
        <v>109</v>
      </c>
      <c r="AY259" s="1" t="s">
        <v>109</v>
      </c>
      <c r="AZ259" s="1" t="s">
        <v>109</v>
      </c>
      <c r="BA259" s="1" t="s">
        <v>109</v>
      </c>
      <c r="BB259" s="1" t="s">
        <v>109</v>
      </c>
      <c r="BC259" s="1" t="s">
        <v>109</v>
      </c>
      <c r="BD259" s="1" t="s">
        <v>109</v>
      </c>
      <c r="BE259" s="1" t="s">
        <v>109</v>
      </c>
      <c r="BF259" s="1" t="s">
        <v>109</v>
      </c>
      <c r="BG259" s="1" t="s">
        <v>109</v>
      </c>
      <c r="BH259" s="1" t="s">
        <v>109</v>
      </c>
      <c r="BI259" s="1" t="s">
        <v>109</v>
      </c>
      <c r="BJ259" s="1" t="s">
        <v>109</v>
      </c>
      <c r="BK259" s="1" t="s">
        <v>109</v>
      </c>
      <c r="BL259" s="1" t="s">
        <v>109</v>
      </c>
      <c r="BM259" s="1" t="s">
        <v>110</v>
      </c>
      <c r="BN259" s="98"/>
      <c r="BO259" s="106">
        <f t="shared" si="78"/>
        <v>1</v>
      </c>
      <c r="BP259" s="106">
        <f>1/1</f>
        <v>1</v>
      </c>
      <c r="BQ259" s="101"/>
      <c r="BR259" s="101">
        <f t="shared" si="79"/>
        <v>0.66666666666666663</v>
      </c>
      <c r="BS259" s="101"/>
      <c r="BT259" s="106">
        <f t="shared" si="80"/>
        <v>1</v>
      </c>
      <c r="BU259" s="106">
        <v>1</v>
      </c>
      <c r="BV259" s="101"/>
      <c r="BW259" s="101">
        <f>+(BS259+BT259+BU259+BV259)/3</f>
        <v>0.66666666666666663</v>
      </c>
      <c r="BX259" s="35"/>
      <c r="BY259" s="36"/>
      <c r="BZ259" s="36"/>
      <c r="CA259" s="36"/>
      <c r="CB259" s="36"/>
      <c r="CC259" s="36"/>
      <c r="CD259" s="36"/>
      <c r="CE259" s="35">
        <v>43622</v>
      </c>
      <c r="CF259" s="36">
        <v>1</v>
      </c>
      <c r="CG259" s="36">
        <v>1</v>
      </c>
      <c r="CH259" s="1" t="s">
        <v>1284</v>
      </c>
      <c r="CI259" s="1" t="s">
        <v>1285</v>
      </c>
      <c r="CJ259" s="1" t="s">
        <v>1286</v>
      </c>
      <c r="CK259" s="1" t="s">
        <v>1287</v>
      </c>
      <c r="CL259" s="102">
        <v>43755</v>
      </c>
      <c r="CM259" s="36">
        <v>1</v>
      </c>
      <c r="CN259" s="36">
        <v>1</v>
      </c>
      <c r="CO259" s="131" t="s">
        <v>2320</v>
      </c>
      <c r="CP259" s="131" t="s">
        <v>1285</v>
      </c>
      <c r="CQ259" s="131" t="s">
        <v>1286</v>
      </c>
      <c r="CR259" s="131" t="s">
        <v>1287</v>
      </c>
      <c r="CS259" s="38"/>
      <c r="CT259" s="36"/>
      <c r="CU259" s="36"/>
      <c r="CV259" s="38"/>
      <c r="CW259" s="38"/>
      <c r="CX259" s="38"/>
      <c r="CY259" s="38"/>
    </row>
    <row r="260" spans="1:16340" s="55" customFormat="1" ht="51" customHeight="1" x14ac:dyDescent="0.15">
      <c r="A260" s="1" t="s">
        <v>6</v>
      </c>
      <c r="B260" s="1" t="s">
        <v>6</v>
      </c>
      <c r="C260" s="1" t="s">
        <v>6</v>
      </c>
      <c r="D260" s="1" t="s">
        <v>6</v>
      </c>
      <c r="E260" s="1"/>
      <c r="F260" s="1"/>
      <c r="G260" s="1"/>
      <c r="H260" s="1"/>
      <c r="I260" s="1" t="s">
        <v>109</v>
      </c>
      <c r="J260" s="1" t="s">
        <v>109</v>
      </c>
      <c r="K260" s="1" t="s">
        <v>109</v>
      </c>
      <c r="L260" s="1" t="s">
        <v>109</v>
      </c>
      <c r="M260" s="1" t="s">
        <v>110</v>
      </c>
      <c r="N260" s="1" t="s">
        <v>109</v>
      </c>
      <c r="O260" s="1" t="s">
        <v>110</v>
      </c>
      <c r="P260" s="1" t="s">
        <v>109</v>
      </c>
      <c r="Q260" s="1" t="s">
        <v>109</v>
      </c>
      <c r="R260" s="1" t="s">
        <v>109</v>
      </c>
      <c r="S260" s="1" t="s">
        <v>109</v>
      </c>
      <c r="T260" s="1" t="s">
        <v>109</v>
      </c>
      <c r="U260" s="1" t="s">
        <v>109</v>
      </c>
      <c r="V260" s="1" t="s">
        <v>307</v>
      </c>
      <c r="W260" s="1" t="s">
        <v>828</v>
      </c>
      <c r="X260" s="37">
        <v>1</v>
      </c>
      <c r="Y260" s="37">
        <v>1</v>
      </c>
      <c r="Z260" s="37">
        <v>1</v>
      </c>
      <c r="AA260" s="37">
        <v>1</v>
      </c>
      <c r="AB260" s="37">
        <v>1</v>
      </c>
      <c r="AC260" s="1" t="s">
        <v>840</v>
      </c>
      <c r="AD260" s="1" t="s">
        <v>841</v>
      </c>
      <c r="AE260" s="1" t="s">
        <v>1224</v>
      </c>
      <c r="AF260" s="37">
        <v>1</v>
      </c>
      <c r="AG260" s="37">
        <v>1</v>
      </c>
      <c r="AH260" s="37">
        <v>1</v>
      </c>
      <c r="AI260" s="37">
        <v>1</v>
      </c>
      <c r="AJ260" s="37">
        <v>1</v>
      </c>
      <c r="AK260" s="37">
        <v>1</v>
      </c>
      <c r="AL260" s="37">
        <v>1</v>
      </c>
      <c r="AM260" s="37">
        <v>1</v>
      </c>
      <c r="AN260" s="37">
        <v>1</v>
      </c>
      <c r="AO260" s="37">
        <v>1</v>
      </c>
      <c r="AP260" s="37">
        <v>1</v>
      </c>
      <c r="AQ260" s="37">
        <v>1</v>
      </c>
      <c r="AR260" s="1" t="s">
        <v>842</v>
      </c>
      <c r="AS260" s="1" t="s">
        <v>169</v>
      </c>
      <c r="AT260" s="1" t="s">
        <v>177</v>
      </c>
      <c r="AU260" s="1" t="s">
        <v>132</v>
      </c>
      <c r="AV260" s="1" t="s">
        <v>843</v>
      </c>
      <c r="AW260" s="1" t="s">
        <v>109</v>
      </c>
      <c r="AX260" s="1" t="s">
        <v>109</v>
      </c>
      <c r="AY260" s="1" t="s">
        <v>109</v>
      </c>
      <c r="AZ260" s="1" t="s">
        <v>109</v>
      </c>
      <c r="BA260" s="1" t="s">
        <v>109</v>
      </c>
      <c r="BB260" s="1" t="s">
        <v>109</v>
      </c>
      <c r="BC260" s="1" t="s">
        <v>109</v>
      </c>
      <c r="BD260" s="1" t="s">
        <v>109</v>
      </c>
      <c r="BE260" s="1" t="s">
        <v>109</v>
      </c>
      <c r="BF260" s="1" t="s">
        <v>109</v>
      </c>
      <c r="BG260" s="1" t="s">
        <v>109</v>
      </c>
      <c r="BH260" s="1" t="s">
        <v>109</v>
      </c>
      <c r="BI260" s="1" t="s">
        <v>109</v>
      </c>
      <c r="BJ260" s="1" t="s">
        <v>109</v>
      </c>
      <c r="BK260" s="1" t="s">
        <v>109</v>
      </c>
      <c r="BL260" s="1" t="s">
        <v>109</v>
      </c>
      <c r="BM260" s="1" t="s">
        <v>110</v>
      </c>
      <c r="BN260" s="103">
        <f>+BY260/BZ260</f>
        <v>0.99444444444444446</v>
      </c>
      <c r="BO260" s="106">
        <f>+CF260/CG260</f>
        <v>1</v>
      </c>
      <c r="BP260" s="106">
        <v>1</v>
      </c>
      <c r="BQ260" s="101"/>
      <c r="BR260" s="101">
        <f>+(BN260+BO260+BP260+BQ260)/4</f>
        <v>0.74861111111111112</v>
      </c>
      <c r="BS260" s="101">
        <f>BN260</f>
        <v>0.99444444444444446</v>
      </c>
      <c r="BT260" s="106">
        <f>+BO260</f>
        <v>1</v>
      </c>
      <c r="BU260" s="106">
        <f>+BP260</f>
        <v>1</v>
      </c>
      <c r="BV260" s="101"/>
      <c r="BW260" s="101">
        <f>+(BS260+BT260+BU260+BV260)/4</f>
        <v>0.74861111111111112</v>
      </c>
      <c r="BX260" s="35">
        <v>43559</v>
      </c>
      <c r="BY260" s="36">
        <f>29+84+66</f>
        <v>179</v>
      </c>
      <c r="BZ260" s="36">
        <f>29+84+67</f>
        <v>180</v>
      </c>
      <c r="CA260" s="77" t="s">
        <v>1225</v>
      </c>
      <c r="CB260" s="77" t="s">
        <v>1226</v>
      </c>
      <c r="CC260" s="77" t="s">
        <v>1227</v>
      </c>
      <c r="CD260" s="77" t="s">
        <v>1228</v>
      </c>
      <c r="CE260" s="35">
        <v>43651</v>
      </c>
      <c r="CF260" s="36">
        <v>223</v>
      </c>
      <c r="CG260" s="36">
        <v>223</v>
      </c>
      <c r="CH260" s="1" t="s">
        <v>1416</v>
      </c>
      <c r="CI260" s="1" t="s">
        <v>2277</v>
      </c>
      <c r="CJ260" s="1" t="s">
        <v>2278</v>
      </c>
      <c r="CK260" s="1" t="s">
        <v>1417</v>
      </c>
      <c r="CL260" s="102">
        <v>43741</v>
      </c>
      <c r="CM260" s="36">
        <v>332</v>
      </c>
      <c r="CN260" s="36">
        <v>332</v>
      </c>
      <c r="CO260" s="1" t="s">
        <v>1969</v>
      </c>
      <c r="CP260" s="1" t="s">
        <v>1970</v>
      </c>
      <c r="CQ260" s="1" t="s">
        <v>1971</v>
      </c>
      <c r="CR260" s="1" t="s">
        <v>1972</v>
      </c>
      <c r="CS260" s="38"/>
      <c r="CT260" s="36"/>
      <c r="CU260" s="36"/>
      <c r="CV260" s="38"/>
      <c r="CW260" s="38"/>
      <c r="CX260" s="38"/>
      <c r="CY260" s="38"/>
    </row>
    <row r="261" spans="1:16340" s="55" customFormat="1" ht="51" customHeight="1" x14ac:dyDescent="0.15">
      <c r="A261" s="1" t="s">
        <v>6</v>
      </c>
      <c r="B261" s="1" t="s">
        <v>6</v>
      </c>
      <c r="C261" s="1" t="s">
        <v>6</v>
      </c>
      <c r="D261" s="1" t="s">
        <v>6</v>
      </c>
      <c r="E261" s="1"/>
      <c r="F261" s="1"/>
      <c r="G261" s="1"/>
      <c r="H261" s="1"/>
      <c r="I261" s="1" t="s">
        <v>109</v>
      </c>
      <c r="J261" s="1" t="s">
        <v>109</v>
      </c>
      <c r="K261" s="1" t="s">
        <v>109</v>
      </c>
      <c r="L261" s="1" t="s">
        <v>109</v>
      </c>
      <c r="M261" s="1" t="s">
        <v>110</v>
      </c>
      <c r="N261" s="1" t="s">
        <v>109</v>
      </c>
      <c r="O261" s="1" t="s">
        <v>109</v>
      </c>
      <c r="P261" s="1" t="s">
        <v>109</v>
      </c>
      <c r="Q261" s="1" t="s">
        <v>109</v>
      </c>
      <c r="R261" s="1" t="s">
        <v>109</v>
      </c>
      <c r="S261" s="1" t="s">
        <v>109</v>
      </c>
      <c r="T261" s="1" t="s">
        <v>109</v>
      </c>
      <c r="U261" s="1" t="s">
        <v>109</v>
      </c>
      <c r="V261" s="1" t="s">
        <v>111</v>
      </c>
      <c r="W261" s="1" t="s">
        <v>165</v>
      </c>
      <c r="X261" s="39">
        <v>75</v>
      </c>
      <c r="Y261" s="1">
        <v>55</v>
      </c>
      <c r="Z261" s="1">
        <v>65</v>
      </c>
      <c r="AA261" s="1">
        <v>70</v>
      </c>
      <c r="AB261" s="39">
        <v>75</v>
      </c>
      <c r="AC261" s="1" t="s">
        <v>844</v>
      </c>
      <c r="AD261" s="1" t="s">
        <v>845</v>
      </c>
      <c r="AE261" s="1" t="s">
        <v>1224</v>
      </c>
      <c r="AF261" s="38"/>
      <c r="AG261" s="38"/>
      <c r="AH261" s="106">
        <v>1</v>
      </c>
      <c r="AI261" s="38"/>
      <c r="AJ261" s="38"/>
      <c r="AK261" s="106">
        <v>1</v>
      </c>
      <c r="AL261" s="38"/>
      <c r="AM261" s="38"/>
      <c r="AN261" s="106">
        <v>1</v>
      </c>
      <c r="AO261" s="38"/>
      <c r="AP261" s="38"/>
      <c r="AQ261" s="106">
        <v>1</v>
      </c>
      <c r="AR261" s="1" t="s">
        <v>846</v>
      </c>
      <c r="AS261" s="1" t="s">
        <v>141</v>
      </c>
      <c r="AT261" s="1" t="s">
        <v>177</v>
      </c>
      <c r="AU261" s="1" t="s">
        <v>132</v>
      </c>
      <c r="AV261" s="1" t="s">
        <v>847</v>
      </c>
      <c r="AW261" s="1" t="s">
        <v>109</v>
      </c>
      <c r="AX261" s="1" t="s">
        <v>109</v>
      </c>
      <c r="AY261" s="1" t="s">
        <v>109</v>
      </c>
      <c r="AZ261" s="1" t="s">
        <v>109</v>
      </c>
      <c r="BA261" s="1" t="s">
        <v>109</v>
      </c>
      <c r="BB261" s="1" t="s">
        <v>109</v>
      </c>
      <c r="BC261" s="1" t="s">
        <v>109</v>
      </c>
      <c r="BD261" s="1" t="s">
        <v>109</v>
      </c>
      <c r="BE261" s="1" t="s">
        <v>109</v>
      </c>
      <c r="BF261" s="1" t="s">
        <v>109</v>
      </c>
      <c r="BG261" s="1" t="s">
        <v>109</v>
      </c>
      <c r="BH261" s="1" t="s">
        <v>109</v>
      </c>
      <c r="BI261" s="1" t="s">
        <v>109</v>
      </c>
      <c r="BJ261" s="1" t="s">
        <v>109</v>
      </c>
      <c r="BK261" s="1" t="s">
        <v>109</v>
      </c>
      <c r="BL261" s="1" t="s">
        <v>109</v>
      </c>
      <c r="BM261" s="1" t="s">
        <v>110</v>
      </c>
      <c r="BN261" s="98">
        <v>1</v>
      </c>
      <c r="BO261" s="106">
        <v>1</v>
      </c>
      <c r="BP261" s="106">
        <v>1</v>
      </c>
      <c r="BQ261" s="106"/>
      <c r="BR261" s="106">
        <f>(BN261+BO261+BP261+BQ261)/4</f>
        <v>0.75</v>
      </c>
      <c r="BS261" s="106">
        <f t="shared" ref="BS261" si="81">BN261</f>
        <v>1</v>
      </c>
      <c r="BT261" s="106">
        <f>+BO261</f>
        <v>1</v>
      </c>
      <c r="BU261" s="106">
        <v>1</v>
      </c>
      <c r="BV261" s="106"/>
      <c r="BW261" s="106">
        <f>+(BS261+BT261+BU261+BV261)/4</f>
        <v>0.75</v>
      </c>
      <c r="BX261" s="35">
        <v>43559</v>
      </c>
      <c r="BY261" s="36">
        <v>0</v>
      </c>
      <c r="BZ261" s="36">
        <v>0</v>
      </c>
      <c r="CA261" s="78" t="s">
        <v>1229</v>
      </c>
      <c r="CB261" s="36" t="s">
        <v>1230</v>
      </c>
      <c r="CC261" s="36" t="s">
        <v>1230</v>
      </c>
      <c r="CD261" s="36" t="s">
        <v>1230</v>
      </c>
      <c r="CE261" s="35">
        <v>43651</v>
      </c>
      <c r="CF261" s="36">
        <v>0</v>
      </c>
      <c r="CG261" s="36">
        <v>0</v>
      </c>
      <c r="CH261" s="1" t="s">
        <v>1429</v>
      </c>
      <c r="CI261" s="1" t="s">
        <v>1430</v>
      </c>
      <c r="CJ261" s="1" t="s">
        <v>1431</v>
      </c>
      <c r="CK261" s="1" t="s">
        <v>1432</v>
      </c>
      <c r="CL261" s="102">
        <v>43755</v>
      </c>
      <c r="CM261" s="36">
        <v>0</v>
      </c>
      <c r="CN261" s="36">
        <v>0</v>
      </c>
      <c r="CO261" s="131" t="s">
        <v>2316</v>
      </c>
      <c r="CP261" s="131" t="s">
        <v>2316</v>
      </c>
      <c r="CQ261" s="131" t="s">
        <v>2319</v>
      </c>
      <c r="CR261" s="131" t="s">
        <v>2319</v>
      </c>
      <c r="CS261" s="38"/>
      <c r="CT261" s="36"/>
      <c r="CU261" s="36"/>
      <c r="CV261" s="38"/>
      <c r="CW261" s="38"/>
      <c r="CX261" s="38"/>
      <c r="CY261" s="38"/>
    </row>
    <row r="262" spans="1:16340" s="55" customFormat="1" ht="51" customHeight="1" x14ac:dyDescent="0.15">
      <c r="A262" s="84" t="s">
        <v>6</v>
      </c>
      <c r="B262" s="84" t="s">
        <v>6</v>
      </c>
      <c r="C262" s="84" t="s">
        <v>6</v>
      </c>
      <c r="D262" s="84" t="s">
        <v>6</v>
      </c>
      <c r="E262" s="84"/>
      <c r="F262" s="84"/>
      <c r="G262" s="84"/>
      <c r="H262" s="84"/>
      <c r="I262" s="84" t="s">
        <v>109</v>
      </c>
      <c r="J262" s="84" t="s">
        <v>109</v>
      </c>
      <c r="K262" s="84" t="s">
        <v>109</v>
      </c>
      <c r="L262" s="84" t="s">
        <v>109</v>
      </c>
      <c r="M262" s="84" t="s">
        <v>110</v>
      </c>
      <c r="N262" s="84" t="s">
        <v>109</v>
      </c>
      <c r="O262" s="84" t="s">
        <v>109</v>
      </c>
      <c r="P262" s="84" t="s">
        <v>109</v>
      </c>
      <c r="Q262" s="84" t="s">
        <v>109</v>
      </c>
      <c r="R262" s="84" t="s">
        <v>109</v>
      </c>
      <c r="S262" s="84" t="s">
        <v>109</v>
      </c>
      <c r="T262" s="84" t="s">
        <v>109</v>
      </c>
      <c r="U262" s="84" t="s">
        <v>109</v>
      </c>
      <c r="V262" s="84" t="s">
        <v>227</v>
      </c>
      <c r="W262" s="84" t="s">
        <v>228</v>
      </c>
      <c r="X262" s="86">
        <v>1</v>
      </c>
      <c r="Y262" s="86">
        <v>1</v>
      </c>
      <c r="Z262" s="86">
        <v>1</v>
      </c>
      <c r="AA262" s="86">
        <v>1</v>
      </c>
      <c r="AB262" s="86">
        <v>1</v>
      </c>
      <c r="AC262" s="84" t="s">
        <v>848</v>
      </c>
      <c r="AD262" s="84" t="s">
        <v>849</v>
      </c>
      <c r="AE262" s="84" t="s">
        <v>1224</v>
      </c>
      <c r="AF262" s="84"/>
      <c r="AG262" s="84"/>
      <c r="AH262" s="84"/>
      <c r="AI262" s="84"/>
      <c r="AJ262" s="84"/>
      <c r="AK262" s="84"/>
      <c r="AL262" s="84">
        <v>17</v>
      </c>
      <c r="AM262" s="84"/>
      <c r="AN262" s="84"/>
      <c r="AO262" s="84"/>
      <c r="AP262" s="84"/>
      <c r="AQ262" s="84"/>
      <c r="AR262" s="84" t="s">
        <v>850</v>
      </c>
      <c r="AS262" s="84" t="s">
        <v>116</v>
      </c>
      <c r="AT262" s="84" t="s">
        <v>117</v>
      </c>
      <c r="AU262" s="84" t="s">
        <v>118</v>
      </c>
      <c r="AV262" s="84" t="s">
        <v>494</v>
      </c>
      <c r="AW262" s="84" t="s">
        <v>110</v>
      </c>
      <c r="AX262" s="84" t="s">
        <v>109</v>
      </c>
      <c r="AY262" s="84" t="s">
        <v>109</v>
      </c>
      <c r="AZ262" s="84" t="s">
        <v>109</v>
      </c>
      <c r="BA262" s="84" t="s">
        <v>109</v>
      </c>
      <c r="BB262" s="84" t="s">
        <v>109</v>
      </c>
      <c r="BC262" s="84" t="s">
        <v>109</v>
      </c>
      <c r="BD262" s="84" t="s">
        <v>109</v>
      </c>
      <c r="BE262" s="84" t="s">
        <v>109</v>
      </c>
      <c r="BF262" s="84" t="s">
        <v>109</v>
      </c>
      <c r="BG262" s="84" t="s">
        <v>109</v>
      </c>
      <c r="BH262" s="84" t="s">
        <v>109</v>
      </c>
      <c r="BI262" s="84" t="s">
        <v>109</v>
      </c>
      <c r="BJ262" s="84" t="s">
        <v>109</v>
      </c>
      <c r="BK262" s="84" t="s">
        <v>109</v>
      </c>
      <c r="BL262" s="84" t="s">
        <v>109</v>
      </c>
      <c r="BM262" s="84" t="s">
        <v>110</v>
      </c>
      <c r="BN262" s="108"/>
      <c r="BO262" s="108">
        <f>+CF262/CG262</f>
        <v>1</v>
      </c>
      <c r="BP262" s="100"/>
      <c r="BQ262" s="94"/>
      <c r="BR262" s="108">
        <v>1</v>
      </c>
      <c r="BS262" s="108"/>
      <c r="BT262" s="108">
        <f>+BO262*100%/100%</f>
        <v>1</v>
      </c>
      <c r="BU262" s="108"/>
      <c r="BV262" s="100"/>
      <c r="BW262" s="108">
        <f>+BS262+BT262+BU262+BV262</f>
        <v>1</v>
      </c>
      <c r="BX262" s="92"/>
      <c r="BY262" s="85"/>
      <c r="BZ262" s="85"/>
      <c r="CA262" s="87"/>
      <c r="CB262" s="87"/>
      <c r="CC262" s="87"/>
      <c r="CD262" s="87"/>
      <c r="CE262" s="92">
        <v>43622</v>
      </c>
      <c r="CF262" s="87">
        <v>1</v>
      </c>
      <c r="CG262" s="87">
        <v>1</v>
      </c>
      <c r="CH262" s="84" t="s">
        <v>1294</v>
      </c>
      <c r="CI262" s="84" t="s">
        <v>1295</v>
      </c>
      <c r="CJ262" s="84" t="s">
        <v>1296</v>
      </c>
      <c r="CK262" s="84" t="s">
        <v>1297</v>
      </c>
      <c r="CL262" s="109"/>
      <c r="CM262" s="87"/>
      <c r="CN262" s="87"/>
      <c r="CO262" s="87"/>
      <c r="CP262" s="85"/>
      <c r="CQ262" s="85"/>
      <c r="CR262" s="85"/>
      <c r="CS262" s="85"/>
      <c r="CT262" s="87"/>
      <c r="CU262" s="87"/>
      <c r="CV262" s="85"/>
      <c r="CW262" s="85"/>
      <c r="CX262" s="85"/>
      <c r="CY262" s="85"/>
    </row>
    <row r="263" spans="1:16340" s="55" customFormat="1" ht="51" customHeight="1" x14ac:dyDescent="0.15">
      <c r="A263" s="1" t="s">
        <v>6</v>
      </c>
      <c r="B263" s="1" t="s">
        <v>6</v>
      </c>
      <c r="C263" s="1" t="s">
        <v>6</v>
      </c>
      <c r="D263" s="1" t="s">
        <v>6</v>
      </c>
      <c r="E263" s="1"/>
      <c r="F263" s="1"/>
      <c r="G263" s="1"/>
      <c r="H263" s="1"/>
      <c r="I263" s="1" t="s">
        <v>109</v>
      </c>
      <c r="J263" s="1" t="s">
        <v>109</v>
      </c>
      <c r="K263" s="1" t="s">
        <v>109</v>
      </c>
      <c r="L263" s="1" t="s">
        <v>109</v>
      </c>
      <c r="M263" s="1" t="s">
        <v>110</v>
      </c>
      <c r="N263" s="1" t="s">
        <v>109</v>
      </c>
      <c r="O263" s="1" t="s">
        <v>110</v>
      </c>
      <c r="P263" s="1"/>
      <c r="Q263" s="1" t="s">
        <v>110</v>
      </c>
      <c r="R263" s="1" t="s">
        <v>109</v>
      </c>
      <c r="S263" s="1" t="s">
        <v>109</v>
      </c>
      <c r="T263" s="1" t="s">
        <v>109</v>
      </c>
      <c r="U263" s="1" t="s">
        <v>109</v>
      </c>
      <c r="V263" s="1" t="s">
        <v>111</v>
      </c>
      <c r="W263" s="1" t="s">
        <v>165</v>
      </c>
      <c r="X263" s="39">
        <v>75</v>
      </c>
      <c r="Y263" s="1">
        <v>55</v>
      </c>
      <c r="Z263" s="1">
        <v>65</v>
      </c>
      <c r="AA263" s="1">
        <v>70</v>
      </c>
      <c r="AB263" s="39">
        <v>75</v>
      </c>
      <c r="AC263" s="1" t="s">
        <v>851</v>
      </c>
      <c r="AD263" s="1" t="s">
        <v>852</v>
      </c>
      <c r="AE263" s="1" t="s">
        <v>1224</v>
      </c>
      <c r="AF263" s="37"/>
      <c r="AG263" s="37"/>
      <c r="AH263" s="37"/>
      <c r="AI263" s="37"/>
      <c r="AJ263" s="37">
        <v>0.5</v>
      </c>
      <c r="AK263" s="37"/>
      <c r="AL263" s="37"/>
      <c r="AM263" s="37"/>
      <c r="AN263" s="37"/>
      <c r="AO263" s="37"/>
      <c r="AP263" s="37">
        <v>0.5</v>
      </c>
      <c r="AQ263" s="37"/>
      <c r="AR263" s="1" t="s">
        <v>853</v>
      </c>
      <c r="AS263" s="1" t="s">
        <v>126</v>
      </c>
      <c r="AT263" s="1" t="s">
        <v>131</v>
      </c>
      <c r="AU263" s="1" t="s">
        <v>132</v>
      </c>
      <c r="AV263" s="1" t="s">
        <v>854</v>
      </c>
      <c r="AW263" s="1" t="s">
        <v>109</v>
      </c>
      <c r="AX263" s="1" t="s">
        <v>109</v>
      </c>
      <c r="AY263" s="1" t="s">
        <v>109</v>
      </c>
      <c r="AZ263" s="1" t="s">
        <v>109</v>
      </c>
      <c r="BA263" s="1" t="s">
        <v>109</v>
      </c>
      <c r="BB263" s="1" t="s">
        <v>109</v>
      </c>
      <c r="BC263" s="1" t="s">
        <v>109</v>
      </c>
      <c r="BD263" s="1" t="s">
        <v>109</v>
      </c>
      <c r="BE263" s="1" t="s">
        <v>109</v>
      </c>
      <c r="BF263" s="1" t="s">
        <v>109</v>
      </c>
      <c r="BG263" s="1" t="s">
        <v>109</v>
      </c>
      <c r="BH263" s="1" t="s">
        <v>109</v>
      </c>
      <c r="BI263" s="1" t="s">
        <v>109</v>
      </c>
      <c r="BJ263" s="1" t="s">
        <v>109</v>
      </c>
      <c r="BK263" s="1" t="s">
        <v>109</v>
      </c>
      <c r="BL263" s="1" t="s">
        <v>109</v>
      </c>
      <c r="BM263" s="1" t="s">
        <v>110</v>
      </c>
      <c r="BN263" s="98"/>
      <c r="BO263" s="106">
        <f>+CF263/CG263</f>
        <v>1</v>
      </c>
      <c r="BP263" s="106"/>
      <c r="BQ263" s="101"/>
      <c r="BR263" s="106">
        <f>+(BN263+BO263+BP263+BQ263)/2</f>
        <v>0.5</v>
      </c>
      <c r="BS263" s="106"/>
      <c r="BT263" s="106">
        <f>+BO263</f>
        <v>1</v>
      </c>
      <c r="BU263" s="106"/>
      <c r="BV263" s="106"/>
      <c r="BW263" s="106">
        <f>+(BS263+BT263+BU263+BV263)/2</f>
        <v>0.5</v>
      </c>
      <c r="BX263" s="35"/>
      <c r="BY263" s="38"/>
      <c r="BZ263" s="38"/>
      <c r="CA263" s="36"/>
      <c r="CB263" s="36"/>
      <c r="CC263" s="36"/>
      <c r="CD263" s="36"/>
      <c r="CE263" s="35">
        <v>43622</v>
      </c>
      <c r="CF263" s="36">
        <v>1</v>
      </c>
      <c r="CG263" s="36">
        <v>1</v>
      </c>
      <c r="CH263" s="1" t="s">
        <v>1291</v>
      </c>
      <c r="CI263" s="1" t="s">
        <v>1292</v>
      </c>
      <c r="CJ263" s="1" t="s">
        <v>1293</v>
      </c>
      <c r="CK263" s="1" t="s">
        <v>1287</v>
      </c>
      <c r="CL263" s="102"/>
      <c r="CM263" s="36"/>
      <c r="CN263" s="36"/>
      <c r="CO263" s="36"/>
      <c r="CP263" s="38"/>
      <c r="CQ263" s="38"/>
      <c r="CR263" s="38"/>
      <c r="CS263" s="38"/>
      <c r="CT263" s="36"/>
      <c r="CU263" s="36"/>
      <c r="CV263" s="38"/>
      <c r="CW263" s="38"/>
      <c r="CX263" s="38"/>
      <c r="CY263" s="38"/>
    </row>
    <row r="264" spans="1:16340" s="57" customFormat="1" ht="41.25" customHeight="1" x14ac:dyDescent="0.15">
      <c r="A264" s="84" t="s">
        <v>426</v>
      </c>
      <c r="B264" s="84" t="s">
        <v>1662</v>
      </c>
      <c r="C264" s="84" t="s">
        <v>427</v>
      </c>
      <c r="D264" s="84" t="s">
        <v>428</v>
      </c>
      <c r="E264" s="84"/>
      <c r="F264" s="84"/>
      <c r="G264" s="84" t="s">
        <v>429</v>
      </c>
      <c r="H264" s="86" t="s">
        <v>1663</v>
      </c>
      <c r="I264" s="84" t="s">
        <v>109</v>
      </c>
      <c r="J264" s="84" t="s">
        <v>109</v>
      </c>
      <c r="K264" s="87" t="s">
        <v>110</v>
      </c>
      <c r="L264" s="84" t="s">
        <v>109</v>
      </c>
      <c r="M264" s="84" t="s">
        <v>109</v>
      </c>
      <c r="N264" s="84" t="s">
        <v>431</v>
      </c>
      <c r="O264" s="84" t="s">
        <v>432</v>
      </c>
      <c r="P264" s="84" t="s">
        <v>432</v>
      </c>
      <c r="Q264" s="84" t="s">
        <v>432</v>
      </c>
      <c r="R264" s="84" t="s">
        <v>432</v>
      </c>
      <c r="S264" s="84" t="s">
        <v>432</v>
      </c>
      <c r="T264" s="84" t="s">
        <v>432</v>
      </c>
      <c r="U264" s="84" t="s">
        <v>432</v>
      </c>
      <c r="V264" s="84" t="s">
        <v>433</v>
      </c>
      <c r="W264" s="84" t="s">
        <v>429</v>
      </c>
      <c r="X264" s="87" t="s">
        <v>430</v>
      </c>
      <c r="Y264" s="87">
        <v>65</v>
      </c>
      <c r="Z264" s="87">
        <v>55</v>
      </c>
      <c r="AA264" s="87">
        <v>45</v>
      </c>
      <c r="AB264" s="87">
        <v>30</v>
      </c>
      <c r="AC264" s="84" t="s">
        <v>1394</v>
      </c>
      <c r="AD264" s="84" t="s">
        <v>1232</v>
      </c>
      <c r="AE264" s="84" t="s">
        <v>1233</v>
      </c>
      <c r="AF264" s="87"/>
      <c r="AG264" s="108"/>
      <c r="AH264" s="108"/>
      <c r="AI264" s="87"/>
      <c r="AJ264" s="108"/>
      <c r="AK264" s="87"/>
      <c r="AL264" s="125">
        <v>1</v>
      </c>
      <c r="AM264" s="87"/>
      <c r="AN264" s="87"/>
      <c r="AO264" s="87"/>
      <c r="AP264" s="87"/>
      <c r="AQ264" s="87"/>
      <c r="AR264" s="84" t="s">
        <v>1234</v>
      </c>
      <c r="AS264" s="87" t="s">
        <v>116</v>
      </c>
      <c r="AT264" s="84" t="s">
        <v>117</v>
      </c>
      <c r="AU264" s="84" t="s">
        <v>118</v>
      </c>
      <c r="AV264" s="84" t="s">
        <v>1745</v>
      </c>
      <c r="AW264" s="87" t="s">
        <v>109</v>
      </c>
      <c r="AX264" s="87" t="s">
        <v>109</v>
      </c>
      <c r="AY264" s="87" t="s">
        <v>109</v>
      </c>
      <c r="AZ264" s="87" t="s">
        <v>109</v>
      </c>
      <c r="BA264" s="87" t="s">
        <v>109</v>
      </c>
      <c r="BB264" s="87" t="s">
        <v>109</v>
      </c>
      <c r="BC264" s="87" t="s">
        <v>109</v>
      </c>
      <c r="BD264" s="87" t="s">
        <v>109</v>
      </c>
      <c r="BE264" s="87" t="s">
        <v>109</v>
      </c>
      <c r="BF264" s="87" t="s">
        <v>109</v>
      </c>
      <c r="BG264" s="87" t="s">
        <v>109</v>
      </c>
      <c r="BH264" s="87" t="s">
        <v>109</v>
      </c>
      <c r="BI264" s="87" t="s">
        <v>109</v>
      </c>
      <c r="BJ264" s="87" t="s">
        <v>109</v>
      </c>
      <c r="BK264" s="87" t="s">
        <v>109</v>
      </c>
      <c r="BL264" s="87" t="s">
        <v>110</v>
      </c>
      <c r="BM264" s="85"/>
      <c r="BN264" s="94"/>
      <c r="BO264" s="108"/>
      <c r="BP264" s="115">
        <v>1</v>
      </c>
      <c r="BQ264" s="100"/>
      <c r="BR264" s="115">
        <v>1</v>
      </c>
      <c r="BS264" s="100"/>
      <c r="BT264" s="100"/>
      <c r="BU264" s="115">
        <v>1</v>
      </c>
      <c r="BV264" s="100"/>
      <c r="BW264" s="115">
        <v>1</v>
      </c>
      <c r="BX264" s="104"/>
      <c r="BY264" s="87"/>
      <c r="BZ264" s="87"/>
      <c r="CA264" s="87"/>
      <c r="CB264" s="87"/>
      <c r="CC264" s="87"/>
      <c r="CD264" s="87"/>
      <c r="CE264" s="92"/>
      <c r="CF264" s="87"/>
      <c r="CG264" s="87"/>
      <c r="CH264" s="84"/>
      <c r="CI264" s="84"/>
      <c r="CJ264" s="84"/>
      <c r="CK264" s="84"/>
      <c r="CL264" s="109">
        <v>43745</v>
      </c>
      <c r="CM264" s="87">
        <v>1</v>
      </c>
      <c r="CN264" s="87"/>
      <c r="CO264" s="84" t="s">
        <v>2162</v>
      </c>
      <c r="CP264" s="84" t="s">
        <v>2163</v>
      </c>
      <c r="CQ264" s="84" t="s">
        <v>2164</v>
      </c>
      <c r="CR264" s="84" t="s">
        <v>2165</v>
      </c>
      <c r="CS264" s="85"/>
      <c r="CT264" s="87"/>
      <c r="CU264" s="87"/>
      <c r="CV264" s="85"/>
      <c r="CW264" s="85"/>
      <c r="CX264" s="85"/>
      <c r="CY264" s="85"/>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c r="ER264" s="55"/>
      <c r="ES264" s="55"/>
      <c r="ET264" s="55"/>
      <c r="EU264" s="55"/>
      <c r="EV264" s="55"/>
      <c r="EW264" s="55"/>
      <c r="EX264" s="55"/>
      <c r="EY264" s="55"/>
      <c r="EZ264" s="55"/>
      <c r="FA264" s="55"/>
      <c r="FB264" s="55"/>
      <c r="FC264" s="55"/>
      <c r="FD264" s="55"/>
      <c r="FE264" s="55"/>
      <c r="FF264" s="55"/>
      <c r="FG264" s="55"/>
      <c r="FH264" s="55"/>
      <c r="FI264" s="55"/>
      <c r="FJ264" s="55"/>
      <c r="FK264" s="55"/>
      <c r="FL264" s="55"/>
      <c r="FM264" s="55"/>
      <c r="FN264" s="55"/>
      <c r="FO264" s="55"/>
      <c r="FP264" s="55"/>
      <c r="FQ264" s="55"/>
      <c r="FR264" s="55"/>
      <c r="FS264" s="55"/>
      <c r="FT264" s="55"/>
      <c r="FU264" s="55"/>
      <c r="FV264" s="55"/>
      <c r="FW264" s="55"/>
      <c r="FX264" s="55"/>
      <c r="FY264" s="55"/>
      <c r="FZ264" s="55"/>
      <c r="GA264" s="55"/>
      <c r="GB264" s="55"/>
      <c r="GC264" s="55"/>
      <c r="GD264" s="55"/>
      <c r="GE264" s="55"/>
      <c r="GF264" s="55"/>
      <c r="GG264" s="55"/>
      <c r="GH264" s="55"/>
      <c r="GI264" s="55"/>
      <c r="GJ264" s="55"/>
      <c r="GK264" s="55"/>
      <c r="GL264" s="55"/>
      <c r="GM264" s="55"/>
      <c r="GN264" s="55"/>
      <c r="GO264" s="55"/>
      <c r="GP264" s="55"/>
      <c r="GQ264" s="55"/>
      <c r="GR264" s="55"/>
      <c r="GS264" s="55"/>
      <c r="GT264" s="55"/>
      <c r="GU264" s="55"/>
      <c r="GV264" s="55"/>
      <c r="GW264" s="55"/>
      <c r="GX264" s="55"/>
      <c r="GY264" s="55"/>
      <c r="GZ264" s="55"/>
      <c r="HA264" s="55"/>
      <c r="HB264" s="55"/>
      <c r="HC264" s="55"/>
      <c r="HD264" s="55"/>
      <c r="HE264" s="55"/>
      <c r="HF264" s="55"/>
      <c r="HG264" s="55"/>
      <c r="HH264" s="55"/>
      <c r="HI264" s="55"/>
      <c r="HJ264" s="55"/>
      <c r="HK264" s="55"/>
      <c r="HL264" s="55"/>
      <c r="HM264" s="55"/>
      <c r="HN264" s="55"/>
      <c r="HO264" s="55"/>
      <c r="HP264" s="55"/>
      <c r="HQ264" s="55"/>
      <c r="HR264" s="55"/>
      <c r="HS264" s="55"/>
      <c r="HT264" s="55"/>
      <c r="HU264" s="55"/>
      <c r="HV264" s="55"/>
      <c r="HW264" s="55"/>
      <c r="HX264" s="55"/>
      <c r="HY264" s="55"/>
      <c r="HZ264" s="55"/>
      <c r="IA264" s="55"/>
      <c r="IB264" s="55"/>
      <c r="IC264" s="55"/>
      <c r="ID264" s="55"/>
      <c r="IE264" s="55"/>
      <c r="IF264" s="55"/>
      <c r="IG264" s="55"/>
      <c r="IH264" s="55"/>
      <c r="II264" s="55"/>
      <c r="IJ264" s="55"/>
      <c r="IK264" s="55"/>
      <c r="IL264" s="55"/>
      <c r="IM264" s="55"/>
      <c r="IN264" s="55"/>
      <c r="IO264" s="55"/>
      <c r="IP264" s="55"/>
      <c r="IQ264" s="55"/>
      <c r="IR264" s="55"/>
      <c r="IS264" s="55"/>
      <c r="IT264" s="55"/>
      <c r="IU264" s="55"/>
      <c r="IV264" s="55"/>
      <c r="IW264" s="55"/>
      <c r="IX264" s="55"/>
      <c r="IY264" s="55"/>
      <c r="IZ264" s="55"/>
      <c r="JA264" s="55"/>
      <c r="JB264" s="55"/>
      <c r="JC264" s="55"/>
      <c r="JD264" s="55"/>
      <c r="JE264" s="55"/>
      <c r="JF264" s="55"/>
      <c r="JG264" s="55"/>
      <c r="JH264" s="55"/>
      <c r="JI264" s="55"/>
      <c r="JJ264" s="55"/>
      <c r="JK264" s="55"/>
      <c r="JL264" s="55"/>
      <c r="JM264" s="55"/>
      <c r="JN264" s="55"/>
      <c r="JO264" s="55"/>
      <c r="JP264" s="55"/>
      <c r="JQ264" s="55"/>
      <c r="JR264" s="55"/>
      <c r="JS264" s="55"/>
      <c r="JT264" s="55"/>
      <c r="JU264" s="55"/>
      <c r="JV264" s="55"/>
      <c r="JW264" s="55"/>
      <c r="JX264" s="55"/>
      <c r="JY264" s="55"/>
      <c r="JZ264" s="55"/>
      <c r="KA264" s="55"/>
      <c r="KB264" s="55"/>
      <c r="KC264" s="55"/>
      <c r="KD264" s="55"/>
      <c r="KE264" s="55"/>
      <c r="KF264" s="55"/>
      <c r="KG264" s="55"/>
      <c r="KH264" s="55"/>
      <c r="KI264" s="55"/>
      <c r="KJ264" s="55"/>
      <c r="KK264" s="55"/>
      <c r="KL264" s="55"/>
      <c r="KM264" s="55"/>
      <c r="KN264" s="55"/>
      <c r="KO264" s="55"/>
      <c r="KP264" s="55"/>
      <c r="KQ264" s="55"/>
      <c r="KR264" s="55"/>
      <c r="KS264" s="55"/>
      <c r="KT264" s="55"/>
      <c r="KU264" s="55"/>
      <c r="KV264" s="55"/>
      <c r="KW264" s="55"/>
      <c r="KX264" s="55"/>
      <c r="KY264" s="55"/>
      <c r="KZ264" s="55"/>
      <c r="LA264" s="55"/>
      <c r="LB264" s="55"/>
      <c r="LC264" s="55"/>
      <c r="LD264" s="55"/>
      <c r="LE264" s="55"/>
      <c r="LF264" s="55"/>
      <c r="LG264" s="55"/>
      <c r="LH264" s="55"/>
      <c r="LI264" s="55"/>
      <c r="LJ264" s="55"/>
      <c r="LK264" s="55"/>
      <c r="LL264" s="55"/>
      <c r="LM264" s="55"/>
      <c r="LN264" s="55"/>
      <c r="LO264" s="55"/>
      <c r="LP264" s="55"/>
      <c r="LQ264" s="55"/>
      <c r="LR264" s="55"/>
      <c r="LS264" s="55"/>
      <c r="LT264" s="55"/>
      <c r="LU264" s="55"/>
      <c r="LV264" s="55"/>
      <c r="LW264" s="55"/>
      <c r="LX264" s="55"/>
      <c r="LY264" s="55"/>
      <c r="LZ264" s="55"/>
      <c r="MA264" s="55"/>
      <c r="MB264" s="55"/>
      <c r="MC264" s="55"/>
      <c r="MD264" s="55"/>
      <c r="ME264" s="55"/>
      <c r="MF264" s="55"/>
      <c r="MG264" s="55"/>
      <c r="MH264" s="55"/>
      <c r="MI264" s="55"/>
      <c r="MJ264" s="55"/>
      <c r="MK264" s="55"/>
      <c r="ML264" s="55"/>
      <c r="MM264" s="55"/>
      <c r="MN264" s="55"/>
      <c r="MO264" s="55"/>
      <c r="MP264" s="55"/>
      <c r="MQ264" s="55"/>
      <c r="MR264" s="55"/>
      <c r="MS264" s="55"/>
      <c r="MT264" s="55"/>
      <c r="MU264" s="55"/>
      <c r="MV264" s="55"/>
      <c r="MW264" s="55"/>
      <c r="MX264" s="55"/>
      <c r="MY264" s="55"/>
      <c r="MZ264" s="55"/>
      <c r="NA264" s="55"/>
      <c r="NB264" s="55"/>
      <c r="NC264" s="55"/>
      <c r="ND264" s="55"/>
      <c r="NE264" s="55"/>
      <c r="NF264" s="55"/>
      <c r="NG264" s="55"/>
      <c r="NH264" s="55"/>
      <c r="NI264" s="55"/>
      <c r="NJ264" s="55"/>
      <c r="NK264" s="55"/>
      <c r="NL264" s="55"/>
      <c r="NM264" s="55"/>
      <c r="NN264" s="55"/>
      <c r="NO264" s="55"/>
      <c r="NP264" s="55"/>
      <c r="NQ264" s="55"/>
      <c r="NR264" s="55"/>
      <c r="NS264" s="55"/>
      <c r="NT264" s="55"/>
      <c r="NU264" s="55"/>
      <c r="NV264" s="55"/>
      <c r="NW264" s="55"/>
      <c r="NX264" s="55"/>
      <c r="NY264" s="55"/>
      <c r="NZ264" s="55"/>
      <c r="OA264" s="55"/>
      <c r="OB264" s="55"/>
      <c r="OC264" s="55"/>
      <c r="OD264" s="55"/>
      <c r="OE264" s="55"/>
      <c r="OF264" s="55"/>
      <c r="OG264" s="55"/>
      <c r="OH264" s="55"/>
      <c r="OI264" s="55"/>
      <c r="OJ264" s="55"/>
      <c r="OK264" s="55"/>
      <c r="OL264" s="55"/>
      <c r="OM264" s="55"/>
      <c r="ON264" s="55"/>
      <c r="OO264" s="55"/>
      <c r="OP264" s="55"/>
      <c r="OQ264" s="55"/>
      <c r="OR264" s="55"/>
      <c r="OS264" s="55"/>
      <c r="OT264" s="55"/>
      <c r="OU264" s="55"/>
      <c r="OV264" s="55"/>
      <c r="OW264" s="55"/>
      <c r="OX264" s="55"/>
      <c r="OY264" s="55"/>
      <c r="OZ264" s="55"/>
      <c r="PA264" s="55"/>
      <c r="PB264" s="55"/>
      <c r="PC264" s="55"/>
      <c r="PD264" s="55"/>
      <c r="PE264" s="55"/>
      <c r="PF264" s="55"/>
      <c r="PG264" s="55"/>
      <c r="PH264" s="55"/>
      <c r="PI264" s="55"/>
      <c r="PJ264" s="55"/>
      <c r="PK264" s="55"/>
      <c r="PL264" s="55"/>
      <c r="PM264" s="55"/>
      <c r="PN264" s="55"/>
      <c r="PO264" s="55"/>
      <c r="PP264" s="55"/>
      <c r="PQ264" s="55"/>
      <c r="PR264" s="55"/>
      <c r="PS264" s="55"/>
      <c r="PT264" s="55"/>
      <c r="PU264" s="55"/>
      <c r="PV264" s="55"/>
      <c r="PW264" s="55"/>
      <c r="PX264" s="55"/>
      <c r="PY264" s="55"/>
      <c r="PZ264" s="55"/>
      <c r="QA264" s="55"/>
      <c r="QB264" s="55"/>
      <c r="QC264" s="55"/>
      <c r="QD264" s="55"/>
      <c r="QE264" s="55"/>
      <c r="QF264" s="55"/>
      <c r="QG264" s="55"/>
      <c r="QH264" s="55"/>
      <c r="QI264" s="55"/>
      <c r="QJ264" s="55"/>
      <c r="QK264" s="55"/>
      <c r="QL264" s="55"/>
      <c r="QM264" s="55"/>
      <c r="QN264" s="55"/>
      <c r="QO264" s="55"/>
      <c r="QP264" s="55"/>
      <c r="QQ264" s="55"/>
      <c r="QR264" s="55"/>
      <c r="QS264" s="55"/>
      <c r="QT264" s="55"/>
      <c r="QU264" s="55"/>
      <c r="QV264" s="55"/>
      <c r="QW264" s="55"/>
      <c r="QX264" s="55"/>
      <c r="QY264" s="55"/>
      <c r="QZ264" s="55"/>
      <c r="RA264" s="55"/>
      <c r="RB264" s="55"/>
      <c r="RC264" s="55"/>
      <c r="RD264" s="55"/>
      <c r="RE264" s="55"/>
      <c r="RF264" s="55"/>
      <c r="RG264" s="55"/>
      <c r="RH264" s="55"/>
      <c r="RI264" s="55"/>
      <c r="RJ264" s="55"/>
      <c r="RK264" s="55"/>
      <c r="RL264" s="55"/>
      <c r="RM264" s="55"/>
      <c r="RN264" s="55"/>
      <c r="RO264" s="55"/>
      <c r="RP264" s="55"/>
      <c r="RQ264" s="55"/>
      <c r="RR264" s="55"/>
      <c r="RS264" s="55"/>
      <c r="RT264" s="55"/>
      <c r="RU264" s="55"/>
      <c r="RV264" s="55"/>
      <c r="RW264" s="55"/>
      <c r="RX264" s="55"/>
      <c r="RY264" s="55"/>
      <c r="RZ264" s="55"/>
      <c r="SA264" s="55"/>
      <c r="SB264" s="55"/>
      <c r="SC264" s="55"/>
      <c r="SD264" s="55"/>
      <c r="SE264" s="55"/>
      <c r="SF264" s="55"/>
      <c r="SG264" s="55"/>
      <c r="SH264" s="55"/>
      <c r="SI264" s="55"/>
      <c r="SJ264" s="55"/>
      <c r="SK264" s="55"/>
      <c r="SL264" s="55"/>
      <c r="SM264" s="55"/>
      <c r="SN264" s="55"/>
      <c r="SO264" s="55"/>
      <c r="SP264" s="55"/>
      <c r="SQ264" s="55"/>
      <c r="SR264" s="55"/>
      <c r="SS264" s="55"/>
      <c r="ST264" s="55"/>
      <c r="SU264" s="55"/>
      <c r="SV264" s="55"/>
      <c r="SW264" s="55"/>
      <c r="SX264" s="55"/>
      <c r="SY264" s="55"/>
      <c r="SZ264" s="55"/>
      <c r="TA264" s="55"/>
      <c r="TB264" s="55"/>
      <c r="TC264" s="55"/>
      <c r="TD264" s="55"/>
      <c r="TE264" s="55"/>
      <c r="TF264" s="55"/>
      <c r="TG264" s="55"/>
      <c r="TH264" s="55"/>
      <c r="TI264" s="55"/>
      <c r="TJ264" s="55"/>
      <c r="TK264" s="55"/>
      <c r="TL264" s="55"/>
      <c r="TM264" s="55"/>
      <c r="TN264" s="55"/>
      <c r="TO264" s="55"/>
      <c r="TP264" s="55"/>
      <c r="TQ264" s="55"/>
      <c r="TR264" s="55"/>
      <c r="TS264" s="55"/>
      <c r="TT264" s="55"/>
      <c r="TU264" s="55"/>
      <c r="TV264" s="55"/>
      <c r="TW264" s="55"/>
      <c r="TX264" s="55"/>
      <c r="TY264" s="55"/>
      <c r="TZ264" s="55"/>
      <c r="UA264" s="55"/>
      <c r="UB264" s="55"/>
      <c r="UC264" s="55"/>
      <c r="UD264" s="55"/>
      <c r="UE264" s="55"/>
      <c r="UF264" s="55"/>
      <c r="UG264" s="55"/>
      <c r="UH264" s="55"/>
      <c r="UI264" s="55"/>
      <c r="UJ264" s="55"/>
      <c r="UK264" s="55"/>
      <c r="UL264" s="55"/>
      <c r="UM264" s="55"/>
      <c r="UN264" s="55"/>
      <c r="UO264" s="55"/>
      <c r="UP264" s="55"/>
      <c r="UQ264" s="55"/>
      <c r="UR264" s="55"/>
      <c r="US264" s="55"/>
      <c r="UT264" s="55"/>
      <c r="UU264" s="55"/>
      <c r="UV264" s="55"/>
      <c r="UW264" s="55"/>
      <c r="UX264" s="55"/>
      <c r="UY264" s="55"/>
      <c r="UZ264" s="55"/>
      <c r="VA264" s="55"/>
      <c r="VB264" s="55"/>
      <c r="VC264" s="55"/>
      <c r="VD264" s="55"/>
      <c r="VE264" s="55"/>
      <c r="VF264" s="55"/>
      <c r="VG264" s="55"/>
      <c r="VH264" s="55"/>
      <c r="VI264" s="55"/>
      <c r="VJ264" s="55"/>
      <c r="VK264" s="55"/>
      <c r="VL264" s="55"/>
      <c r="VM264" s="55"/>
      <c r="VN264" s="55"/>
      <c r="VO264" s="55"/>
      <c r="VP264" s="55"/>
      <c r="VQ264" s="55"/>
      <c r="VR264" s="55"/>
      <c r="VS264" s="55"/>
      <c r="VT264" s="55"/>
      <c r="VU264" s="55"/>
      <c r="VV264" s="55"/>
      <c r="VW264" s="55"/>
      <c r="VX264" s="55"/>
      <c r="VY264" s="55"/>
      <c r="VZ264" s="55"/>
      <c r="WA264" s="55"/>
      <c r="WB264" s="55"/>
      <c r="WC264" s="55"/>
      <c r="WD264" s="55"/>
      <c r="WE264" s="55"/>
      <c r="WF264" s="55"/>
      <c r="WG264" s="55"/>
      <c r="WH264" s="55"/>
      <c r="WI264" s="55"/>
      <c r="WJ264" s="55"/>
      <c r="WK264" s="55"/>
      <c r="WL264" s="55"/>
      <c r="WM264" s="55"/>
      <c r="WN264" s="55"/>
      <c r="WO264" s="55"/>
      <c r="WP264" s="55"/>
      <c r="WQ264" s="55"/>
      <c r="WR264" s="55"/>
      <c r="WS264" s="55"/>
      <c r="WT264" s="55"/>
      <c r="WU264" s="55"/>
      <c r="WV264" s="55"/>
      <c r="WW264" s="55"/>
      <c r="WX264" s="55"/>
      <c r="WY264" s="55"/>
      <c r="WZ264" s="55"/>
      <c r="XA264" s="55"/>
      <c r="XB264" s="55"/>
      <c r="XC264" s="55"/>
      <c r="XD264" s="55"/>
      <c r="XE264" s="55"/>
      <c r="XF264" s="55"/>
      <c r="XG264" s="55"/>
      <c r="XH264" s="55"/>
      <c r="XI264" s="55"/>
      <c r="XJ264" s="55"/>
      <c r="XK264" s="55"/>
      <c r="XL264" s="55"/>
      <c r="XM264" s="55"/>
      <c r="XN264" s="55"/>
      <c r="XO264" s="55"/>
      <c r="XP264" s="55"/>
      <c r="XQ264" s="55"/>
      <c r="XR264" s="55"/>
      <c r="XS264" s="55"/>
      <c r="XT264" s="55"/>
      <c r="XU264" s="55"/>
      <c r="XV264" s="55"/>
      <c r="XW264" s="55"/>
      <c r="XX264" s="55"/>
      <c r="XY264" s="55"/>
      <c r="XZ264" s="55"/>
      <c r="YA264" s="55"/>
      <c r="YB264" s="55"/>
      <c r="YC264" s="55"/>
      <c r="YD264" s="55"/>
      <c r="YE264" s="55"/>
      <c r="YF264" s="55"/>
      <c r="YG264" s="55"/>
      <c r="YH264" s="55"/>
      <c r="YI264" s="55"/>
      <c r="YJ264" s="55"/>
      <c r="YK264" s="55"/>
      <c r="YL264" s="55"/>
      <c r="YM264" s="55"/>
      <c r="YN264" s="55"/>
      <c r="YO264" s="55"/>
      <c r="YP264" s="55"/>
      <c r="YQ264" s="55"/>
      <c r="YR264" s="55"/>
      <c r="YS264" s="55"/>
      <c r="YT264" s="55"/>
      <c r="YU264" s="55"/>
      <c r="YV264" s="55"/>
      <c r="YW264" s="55"/>
      <c r="YX264" s="55"/>
      <c r="YY264" s="55"/>
      <c r="YZ264" s="55"/>
      <c r="ZA264" s="55"/>
      <c r="ZB264" s="55"/>
      <c r="ZC264" s="55"/>
      <c r="ZD264" s="55"/>
      <c r="ZE264" s="55"/>
      <c r="ZF264" s="55"/>
      <c r="ZG264" s="55"/>
      <c r="ZH264" s="55"/>
      <c r="ZI264" s="55"/>
      <c r="ZJ264" s="55"/>
      <c r="ZK264" s="55"/>
      <c r="ZL264" s="55"/>
      <c r="ZM264" s="55"/>
      <c r="ZN264" s="55"/>
      <c r="ZO264" s="55"/>
      <c r="ZP264" s="55"/>
      <c r="ZQ264" s="55"/>
      <c r="ZR264" s="55"/>
      <c r="ZS264" s="55"/>
      <c r="ZT264" s="55"/>
      <c r="ZU264" s="55"/>
      <c r="ZV264" s="55"/>
      <c r="ZW264" s="55"/>
      <c r="ZX264" s="55"/>
      <c r="ZY264" s="55"/>
      <c r="ZZ264" s="55"/>
      <c r="AAA264" s="55"/>
      <c r="AAB264" s="55"/>
      <c r="AAC264" s="55"/>
      <c r="AAD264" s="55"/>
      <c r="AAE264" s="55"/>
      <c r="AAF264" s="55"/>
      <c r="AAG264" s="55"/>
      <c r="AAH264" s="55"/>
      <c r="AAI264" s="55"/>
      <c r="AAJ264" s="55"/>
      <c r="AAK264" s="55"/>
      <c r="AAL264" s="55"/>
      <c r="AAM264" s="55"/>
      <c r="AAN264" s="55"/>
      <c r="AAO264" s="55"/>
      <c r="AAP264" s="55"/>
      <c r="AAQ264" s="55"/>
      <c r="AAR264" s="55"/>
      <c r="AAS264" s="55"/>
      <c r="AAT264" s="55"/>
      <c r="AAU264" s="55"/>
      <c r="AAV264" s="55"/>
      <c r="AAW264" s="55"/>
      <c r="AAX264" s="55"/>
      <c r="AAY264" s="55"/>
      <c r="AAZ264" s="55"/>
      <c r="ABA264" s="55"/>
      <c r="ABB264" s="55"/>
      <c r="ABC264" s="55"/>
      <c r="ABD264" s="55"/>
      <c r="ABE264" s="55"/>
      <c r="ABF264" s="55"/>
      <c r="ABG264" s="55"/>
      <c r="ABH264" s="55"/>
      <c r="ABI264" s="55"/>
      <c r="ABJ264" s="55"/>
      <c r="ABK264" s="55"/>
      <c r="ABL264" s="55"/>
      <c r="ABM264" s="55"/>
      <c r="ABN264" s="55"/>
      <c r="ABO264" s="55"/>
      <c r="ABP264" s="55"/>
      <c r="ABQ264" s="55"/>
      <c r="ABR264" s="55"/>
      <c r="ABS264" s="55"/>
      <c r="ABT264" s="55"/>
      <c r="ABU264" s="55"/>
      <c r="ABV264" s="55"/>
      <c r="ABW264" s="55"/>
      <c r="ABX264" s="55"/>
      <c r="ABY264" s="55"/>
      <c r="ABZ264" s="55"/>
      <c r="ACA264" s="55"/>
      <c r="ACB264" s="55"/>
      <c r="ACC264" s="55"/>
      <c r="ACD264" s="55"/>
      <c r="ACE264" s="55"/>
      <c r="ACF264" s="55"/>
      <c r="ACG264" s="55"/>
      <c r="ACH264" s="55"/>
      <c r="ACI264" s="55"/>
      <c r="ACJ264" s="55"/>
      <c r="ACK264" s="55"/>
      <c r="ACL264" s="55"/>
      <c r="ACM264" s="55"/>
      <c r="ACN264" s="55"/>
      <c r="ACO264" s="55"/>
      <c r="ACP264" s="55"/>
      <c r="ACQ264" s="55"/>
      <c r="ACR264" s="55"/>
      <c r="ACS264" s="55"/>
      <c r="ACT264" s="55"/>
      <c r="ACU264" s="55"/>
      <c r="ACV264" s="55"/>
      <c r="ACW264" s="55"/>
      <c r="ACX264" s="55"/>
      <c r="ACY264" s="55"/>
      <c r="ACZ264" s="55"/>
      <c r="ADA264" s="55"/>
      <c r="ADB264" s="55"/>
      <c r="ADC264" s="55"/>
      <c r="ADD264" s="55"/>
      <c r="ADE264" s="55"/>
      <c r="ADF264" s="55"/>
      <c r="ADG264" s="55"/>
      <c r="ADH264" s="55"/>
      <c r="ADI264" s="55"/>
      <c r="ADJ264" s="55"/>
      <c r="ADK264" s="55"/>
      <c r="ADL264" s="55"/>
      <c r="ADM264" s="55"/>
      <c r="ADN264" s="55"/>
      <c r="ADO264" s="55"/>
      <c r="ADP264" s="55"/>
      <c r="ADQ264" s="55"/>
      <c r="ADR264" s="55"/>
      <c r="ADS264" s="55"/>
      <c r="ADT264" s="55"/>
      <c r="ADU264" s="55"/>
      <c r="ADV264" s="55"/>
      <c r="ADW264" s="55"/>
      <c r="ADX264" s="55"/>
      <c r="ADY264" s="55"/>
      <c r="ADZ264" s="55"/>
      <c r="AEA264" s="55"/>
      <c r="AEB264" s="55"/>
      <c r="AEC264" s="55"/>
      <c r="AED264" s="55"/>
      <c r="AEE264" s="55"/>
      <c r="AEF264" s="55"/>
      <c r="AEG264" s="55"/>
      <c r="AEH264" s="55"/>
      <c r="AEI264" s="55"/>
      <c r="AEJ264" s="55"/>
      <c r="AEK264" s="55"/>
      <c r="AEL264" s="55"/>
      <c r="AEM264" s="55"/>
      <c r="AEN264" s="55"/>
      <c r="AEO264" s="55"/>
      <c r="AEP264" s="55"/>
      <c r="AEQ264" s="55"/>
      <c r="AER264" s="55"/>
      <c r="AES264" s="55"/>
      <c r="AET264" s="55"/>
      <c r="AEU264" s="55"/>
      <c r="AEV264" s="55"/>
      <c r="AEW264" s="55"/>
      <c r="AEX264" s="55"/>
      <c r="AEY264" s="55"/>
      <c r="AEZ264" s="55"/>
      <c r="AFA264" s="55"/>
      <c r="AFB264" s="55"/>
      <c r="AFC264" s="55"/>
      <c r="AFD264" s="55"/>
      <c r="AFE264" s="55"/>
      <c r="AFF264" s="55"/>
      <c r="AFG264" s="55"/>
      <c r="AFH264" s="55"/>
      <c r="AFI264" s="55"/>
      <c r="AFJ264" s="55"/>
      <c r="AFK264" s="55"/>
      <c r="AFL264" s="55"/>
      <c r="AFM264" s="55"/>
      <c r="AFN264" s="55"/>
      <c r="AFO264" s="55"/>
      <c r="AFP264" s="55"/>
      <c r="AFQ264" s="55"/>
      <c r="AFR264" s="55"/>
      <c r="AFS264" s="55"/>
      <c r="AFT264" s="55"/>
      <c r="AFU264" s="55"/>
      <c r="AFV264" s="55"/>
      <c r="AFW264" s="55"/>
      <c r="AFX264" s="55"/>
      <c r="AFY264" s="55"/>
      <c r="AFZ264" s="55"/>
      <c r="AGA264" s="55"/>
      <c r="AGB264" s="55"/>
      <c r="AGC264" s="55"/>
      <c r="AGD264" s="55"/>
      <c r="AGE264" s="55"/>
      <c r="AGF264" s="55"/>
      <c r="AGG264" s="55"/>
      <c r="AGH264" s="55"/>
      <c r="AGI264" s="55"/>
      <c r="AGJ264" s="55"/>
      <c r="AGK264" s="55"/>
      <c r="AGL264" s="55"/>
      <c r="AGM264" s="55"/>
      <c r="AGN264" s="55"/>
      <c r="AGO264" s="55"/>
      <c r="AGP264" s="55"/>
      <c r="AGQ264" s="55"/>
      <c r="AGR264" s="55"/>
      <c r="AGS264" s="55"/>
      <c r="AGT264" s="55"/>
      <c r="AGU264" s="55"/>
      <c r="AGV264" s="55"/>
      <c r="AGW264" s="55"/>
      <c r="AGX264" s="55"/>
      <c r="AGY264" s="55"/>
      <c r="AGZ264" s="55"/>
      <c r="AHA264" s="55"/>
      <c r="AHB264" s="55"/>
      <c r="AHC264" s="55"/>
      <c r="AHD264" s="55"/>
      <c r="AHE264" s="55"/>
      <c r="AHF264" s="55"/>
      <c r="AHG264" s="55"/>
      <c r="AHH264" s="55"/>
      <c r="AHI264" s="55"/>
      <c r="AHJ264" s="55"/>
      <c r="AHK264" s="55"/>
      <c r="AHL264" s="55"/>
      <c r="AHM264" s="55"/>
      <c r="AHN264" s="55"/>
      <c r="AHO264" s="55"/>
      <c r="AHP264" s="55"/>
      <c r="AHQ264" s="55"/>
      <c r="AHR264" s="55"/>
      <c r="AHS264" s="55"/>
      <c r="AHT264" s="55"/>
      <c r="AHU264" s="55"/>
      <c r="AHV264" s="55"/>
      <c r="AHW264" s="55"/>
      <c r="AHX264" s="55"/>
      <c r="AHY264" s="55"/>
      <c r="AHZ264" s="55"/>
      <c r="AIA264" s="55"/>
      <c r="AIB264" s="55"/>
      <c r="AIC264" s="55"/>
      <c r="AID264" s="55"/>
      <c r="AIE264" s="55"/>
      <c r="AIF264" s="55"/>
      <c r="AIG264" s="55"/>
      <c r="AIH264" s="55"/>
      <c r="AII264" s="55"/>
      <c r="AIJ264" s="55"/>
      <c r="AIK264" s="55"/>
      <c r="AIL264" s="55"/>
      <c r="AIM264" s="55"/>
      <c r="AIN264" s="55"/>
      <c r="AIO264" s="55"/>
      <c r="AIP264" s="55"/>
      <c r="AIQ264" s="55"/>
      <c r="AIR264" s="55"/>
      <c r="AIS264" s="55"/>
      <c r="AIT264" s="55"/>
      <c r="AIU264" s="55"/>
      <c r="AIV264" s="55"/>
      <c r="AIW264" s="55"/>
      <c r="AIX264" s="55"/>
      <c r="AIY264" s="55"/>
      <c r="AIZ264" s="55"/>
      <c r="AJA264" s="55"/>
      <c r="AJB264" s="55"/>
      <c r="AJC264" s="55"/>
      <c r="AJD264" s="55"/>
      <c r="AJE264" s="55"/>
      <c r="AJF264" s="55"/>
      <c r="AJG264" s="55"/>
      <c r="AJH264" s="55"/>
      <c r="AJI264" s="55"/>
      <c r="AJJ264" s="55"/>
      <c r="AJK264" s="55"/>
      <c r="AJL264" s="55"/>
      <c r="AJM264" s="55"/>
      <c r="AJN264" s="55"/>
      <c r="AJO264" s="55"/>
      <c r="AJP264" s="55"/>
      <c r="AJQ264" s="55"/>
      <c r="AJR264" s="55"/>
      <c r="AJS264" s="55"/>
      <c r="AJT264" s="55"/>
      <c r="AJU264" s="55"/>
      <c r="AJV264" s="55"/>
      <c r="AJW264" s="55"/>
      <c r="AJX264" s="55"/>
      <c r="AJY264" s="55"/>
      <c r="AJZ264" s="55"/>
      <c r="AKA264" s="55"/>
      <c r="AKB264" s="55"/>
      <c r="AKC264" s="55"/>
      <c r="AKD264" s="55"/>
      <c r="AKE264" s="55"/>
      <c r="AKF264" s="55"/>
      <c r="AKG264" s="55"/>
      <c r="AKH264" s="55"/>
      <c r="AKI264" s="55"/>
      <c r="AKJ264" s="55"/>
      <c r="AKK264" s="55"/>
      <c r="AKL264" s="55"/>
      <c r="AKM264" s="55"/>
      <c r="AKN264" s="55"/>
      <c r="AKO264" s="55"/>
      <c r="AKP264" s="55"/>
      <c r="AKQ264" s="55"/>
      <c r="AKR264" s="55"/>
      <c r="AKS264" s="55"/>
      <c r="AKT264" s="55"/>
      <c r="AKU264" s="55"/>
      <c r="AKV264" s="55"/>
      <c r="AKW264" s="55"/>
      <c r="AKX264" s="55"/>
      <c r="AKY264" s="55"/>
      <c r="AKZ264" s="55"/>
      <c r="ALA264" s="55"/>
      <c r="ALB264" s="55"/>
      <c r="ALC264" s="55"/>
      <c r="ALD264" s="55"/>
      <c r="ALE264" s="55"/>
      <c r="ALF264" s="55"/>
      <c r="ALG264" s="55"/>
      <c r="ALH264" s="55"/>
      <c r="ALI264" s="55"/>
      <c r="ALJ264" s="55"/>
      <c r="ALK264" s="55"/>
      <c r="ALL264" s="55"/>
      <c r="ALM264" s="55"/>
      <c r="ALN264" s="55"/>
      <c r="ALO264" s="55"/>
      <c r="ALP264" s="55"/>
      <c r="ALQ264" s="55"/>
      <c r="ALR264" s="55"/>
      <c r="ALS264" s="55"/>
      <c r="ALT264" s="55"/>
      <c r="ALU264" s="55"/>
      <c r="ALV264" s="55"/>
      <c r="ALW264" s="55"/>
      <c r="ALX264" s="55"/>
      <c r="ALY264" s="55"/>
      <c r="ALZ264" s="55"/>
      <c r="AMA264" s="55"/>
      <c r="AMB264" s="55"/>
      <c r="AMC264" s="55"/>
      <c r="AMD264" s="55"/>
      <c r="AME264" s="55"/>
      <c r="AMF264" s="55"/>
      <c r="AMG264" s="55"/>
      <c r="AMH264" s="55"/>
      <c r="AMI264" s="55"/>
      <c r="AMJ264" s="55"/>
      <c r="AMK264" s="55"/>
      <c r="AML264" s="55"/>
      <c r="AMM264" s="55"/>
      <c r="AMN264" s="55"/>
      <c r="AMO264" s="55"/>
      <c r="AMP264" s="55"/>
      <c r="AMQ264" s="55"/>
      <c r="AMR264" s="55"/>
      <c r="AMS264" s="55"/>
      <c r="AMT264" s="55"/>
      <c r="AMU264" s="55"/>
      <c r="AMV264" s="55"/>
      <c r="AMW264" s="55"/>
      <c r="AMX264" s="55"/>
      <c r="AMY264" s="55"/>
      <c r="AMZ264" s="55"/>
      <c r="ANA264" s="55"/>
      <c r="ANB264" s="55"/>
      <c r="ANC264" s="55"/>
      <c r="AND264" s="55"/>
      <c r="ANE264" s="55"/>
      <c r="ANF264" s="55"/>
      <c r="ANG264" s="55"/>
      <c r="ANH264" s="55"/>
      <c r="ANI264" s="55"/>
      <c r="ANJ264" s="55"/>
      <c r="ANK264" s="55"/>
      <c r="ANL264" s="55"/>
      <c r="ANM264" s="55"/>
      <c r="ANN264" s="55"/>
      <c r="ANO264" s="55"/>
      <c r="ANP264" s="55"/>
      <c r="ANQ264" s="55"/>
      <c r="ANR264" s="55"/>
      <c r="ANS264" s="55"/>
      <c r="ANT264" s="55"/>
      <c r="ANU264" s="55"/>
      <c r="ANV264" s="55"/>
      <c r="ANW264" s="55"/>
      <c r="ANX264" s="55"/>
      <c r="ANY264" s="55"/>
      <c r="ANZ264" s="55"/>
      <c r="AOA264" s="55"/>
      <c r="AOB264" s="55"/>
      <c r="AOC264" s="55"/>
      <c r="AOD264" s="55"/>
      <c r="AOE264" s="55"/>
      <c r="AOF264" s="55"/>
      <c r="AOG264" s="55"/>
      <c r="AOH264" s="55"/>
      <c r="AOI264" s="55"/>
      <c r="AOJ264" s="55"/>
      <c r="AOK264" s="55"/>
      <c r="AOL264" s="55"/>
      <c r="AOM264" s="55"/>
      <c r="AON264" s="55"/>
      <c r="AOO264" s="55"/>
      <c r="AOP264" s="55"/>
      <c r="AOQ264" s="55"/>
      <c r="AOR264" s="55"/>
      <c r="AOS264" s="55"/>
      <c r="AOT264" s="55"/>
      <c r="AOU264" s="55"/>
      <c r="AOV264" s="55"/>
      <c r="AOW264" s="55"/>
      <c r="AOX264" s="55"/>
      <c r="AOY264" s="55"/>
      <c r="AOZ264" s="55"/>
      <c r="APA264" s="55"/>
      <c r="APB264" s="55"/>
      <c r="APC264" s="55"/>
      <c r="APD264" s="55"/>
      <c r="APE264" s="55"/>
      <c r="APF264" s="55"/>
      <c r="APG264" s="55"/>
      <c r="APH264" s="55"/>
      <c r="API264" s="55"/>
      <c r="APJ264" s="55"/>
      <c r="APK264" s="55"/>
      <c r="APL264" s="55"/>
      <c r="APM264" s="55"/>
      <c r="APN264" s="55"/>
      <c r="APO264" s="55"/>
      <c r="APP264" s="55"/>
      <c r="APQ264" s="55"/>
      <c r="APR264" s="55"/>
      <c r="APS264" s="55"/>
      <c r="APT264" s="55"/>
      <c r="APU264" s="55"/>
      <c r="APV264" s="55"/>
      <c r="APW264" s="55"/>
      <c r="APX264" s="55"/>
      <c r="APY264" s="55"/>
      <c r="APZ264" s="55"/>
      <c r="AQA264" s="55"/>
      <c r="AQB264" s="55"/>
      <c r="AQC264" s="55"/>
      <c r="AQD264" s="55"/>
      <c r="AQE264" s="55"/>
      <c r="AQF264" s="55"/>
      <c r="AQG264" s="55"/>
      <c r="AQH264" s="55"/>
      <c r="AQI264" s="55"/>
      <c r="AQJ264" s="55"/>
      <c r="AQK264" s="55"/>
      <c r="AQL264" s="55"/>
      <c r="AQM264" s="55"/>
      <c r="AQN264" s="55"/>
      <c r="AQO264" s="55"/>
      <c r="AQP264" s="55"/>
      <c r="AQQ264" s="55"/>
      <c r="AQR264" s="55"/>
      <c r="AQS264" s="55"/>
      <c r="AQT264" s="55"/>
      <c r="AQU264" s="55"/>
      <c r="AQV264" s="55"/>
      <c r="AQW264" s="55"/>
      <c r="AQX264" s="55"/>
      <c r="AQY264" s="55"/>
      <c r="AQZ264" s="55"/>
      <c r="ARA264" s="55"/>
      <c r="ARB264" s="55"/>
      <c r="ARC264" s="55"/>
      <c r="ARD264" s="55"/>
      <c r="ARE264" s="55"/>
      <c r="ARF264" s="55"/>
      <c r="ARG264" s="55"/>
      <c r="ARH264" s="55"/>
      <c r="ARI264" s="55"/>
      <c r="ARJ264" s="55"/>
      <c r="ARK264" s="55"/>
      <c r="ARL264" s="55"/>
      <c r="ARM264" s="55"/>
      <c r="ARN264" s="55"/>
      <c r="ARO264" s="55"/>
      <c r="ARP264" s="55"/>
      <c r="ARQ264" s="55"/>
      <c r="ARR264" s="55"/>
      <c r="ARS264" s="55"/>
      <c r="ART264" s="55"/>
      <c r="ARU264" s="55"/>
      <c r="ARV264" s="55"/>
      <c r="ARW264" s="55"/>
      <c r="ARX264" s="55"/>
      <c r="ARY264" s="55"/>
      <c r="ARZ264" s="55"/>
      <c r="ASA264" s="55"/>
      <c r="ASB264" s="55"/>
      <c r="ASC264" s="55"/>
      <c r="ASD264" s="55"/>
      <c r="ASE264" s="55"/>
      <c r="ASF264" s="55"/>
      <c r="ASG264" s="55"/>
      <c r="ASH264" s="55"/>
      <c r="ASI264" s="55"/>
      <c r="ASJ264" s="55"/>
      <c r="ASK264" s="55"/>
      <c r="ASL264" s="55"/>
      <c r="ASM264" s="55"/>
      <c r="ASN264" s="55"/>
      <c r="ASO264" s="55"/>
      <c r="ASP264" s="55"/>
      <c r="ASQ264" s="55"/>
      <c r="ASR264" s="55"/>
      <c r="ASS264" s="55"/>
      <c r="AST264" s="55"/>
      <c r="ASU264" s="55"/>
      <c r="ASV264" s="55"/>
      <c r="ASW264" s="55"/>
      <c r="ASX264" s="55"/>
      <c r="ASY264" s="55"/>
      <c r="ASZ264" s="55"/>
      <c r="ATA264" s="55"/>
      <c r="ATB264" s="55"/>
      <c r="ATC264" s="55"/>
      <c r="ATD264" s="55"/>
      <c r="ATE264" s="55"/>
      <c r="ATF264" s="55"/>
      <c r="ATG264" s="55"/>
      <c r="ATH264" s="55"/>
      <c r="ATI264" s="55"/>
      <c r="ATJ264" s="55"/>
      <c r="ATK264" s="55"/>
      <c r="ATL264" s="55"/>
      <c r="ATM264" s="55"/>
      <c r="ATN264" s="55"/>
      <c r="ATO264" s="55"/>
      <c r="ATP264" s="55"/>
      <c r="ATQ264" s="55"/>
      <c r="ATR264" s="55"/>
      <c r="ATS264" s="55"/>
      <c r="ATT264" s="55"/>
      <c r="ATU264" s="55"/>
      <c r="ATV264" s="55"/>
      <c r="ATW264" s="55"/>
      <c r="ATX264" s="55"/>
      <c r="ATY264" s="55"/>
      <c r="ATZ264" s="55"/>
      <c r="AUA264" s="55"/>
      <c r="AUB264" s="55"/>
      <c r="AUC264" s="55"/>
      <c r="AUD264" s="55"/>
      <c r="AUE264" s="55"/>
      <c r="AUF264" s="55"/>
      <c r="AUG264" s="55"/>
      <c r="AUH264" s="55"/>
      <c r="AUI264" s="55"/>
      <c r="AUJ264" s="55"/>
      <c r="AUK264" s="55"/>
      <c r="AUL264" s="55"/>
      <c r="AUM264" s="55"/>
      <c r="AUN264" s="55"/>
      <c r="AUO264" s="55"/>
      <c r="AUP264" s="55"/>
      <c r="AUQ264" s="55"/>
      <c r="AUR264" s="55"/>
      <c r="AUS264" s="55"/>
      <c r="AUT264" s="55"/>
      <c r="AUU264" s="55"/>
      <c r="AUV264" s="55"/>
      <c r="AUW264" s="55"/>
      <c r="AUX264" s="55"/>
      <c r="AUY264" s="55"/>
      <c r="AUZ264" s="55"/>
      <c r="AVA264" s="55"/>
      <c r="AVB264" s="55"/>
      <c r="AVC264" s="55"/>
      <c r="AVD264" s="55"/>
      <c r="AVE264" s="55"/>
      <c r="AVF264" s="55"/>
      <c r="AVG264" s="55"/>
      <c r="AVH264" s="55"/>
      <c r="AVI264" s="55"/>
      <c r="AVJ264" s="55"/>
      <c r="AVK264" s="55"/>
      <c r="AVL264" s="55"/>
      <c r="AVM264" s="55"/>
      <c r="AVN264" s="55"/>
      <c r="AVO264" s="55"/>
      <c r="AVP264" s="55"/>
      <c r="AVQ264" s="55"/>
      <c r="AVR264" s="55"/>
      <c r="AVS264" s="55"/>
      <c r="AVT264" s="55"/>
      <c r="AVU264" s="55"/>
      <c r="AVV264" s="55"/>
      <c r="AVW264" s="55"/>
      <c r="AVX264" s="55"/>
      <c r="AVY264" s="55"/>
      <c r="AVZ264" s="55"/>
      <c r="AWA264" s="55"/>
      <c r="AWB264" s="55"/>
      <c r="AWC264" s="55"/>
      <c r="AWD264" s="55"/>
      <c r="AWE264" s="55"/>
      <c r="AWF264" s="55"/>
      <c r="AWG264" s="55"/>
      <c r="AWH264" s="55"/>
      <c r="AWI264" s="55"/>
      <c r="AWJ264" s="55"/>
      <c r="AWK264" s="55"/>
      <c r="AWL264" s="55"/>
      <c r="AWM264" s="55"/>
      <c r="AWN264" s="55"/>
      <c r="AWO264" s="55"/>
      <c r="AWP264" s="55"/>
      <c r="AWQ264" s="55"/>
      <c r="AWR264" s="55"/>
      <c r="AWS264" s="55"/>
      <c r="AWT264" s="55"/>
      <c r="AWU264" s="55"/>
      <c r="AWV264" s="55"/>
      <c r="AWW264" s="55"/>
      <c r="AWX264" s="55"/>
      <c r="AWY264" s="55"/>
      <c r="AWZ264" s="55"/>
      <c r="AXA264" s="55"/>
      <c r="AXB264" s="55"/>
      <c r="AXC264" s="55"/>
      <c r="AXD264" s="55"/>
      <c r="AXE264" s="55"/>
      <c r="AXF264" s="55"/>
      <c r="AXG264" s="55"/>
      <c r="AXH264" s="55"/>
      <c r="AXI264" s="55"/>
      <c r="AXJ264" s="55"/>
      <c r="AXK264" s="55"/>
      <c r="AXL264" s="55"/>
      <c r="AXM264" s="55"/>
      <c r="AXN264" s="55"/>
      <c r="AXO264" s="55"/>
      <c r="AXP264" s="55"/>
      <c r="AXQ264" s="55"/>
      <c r="AXR264" s="55"/>
      <c r="AXS264" s="55"/>
      <c r="AXT264" s="55"/>
      <c r="AXU264" s="55"/>
      <c r="AXV264" s="55"/>
      <c r="AXW264" s="55"/>
      <c r="AXX264" s="55"/>
      <c r="AXY264" s="55"/>
      <c r="AXZ264" s="55"/>
      <c r="AYA264" s="55"/>
      <c r="AYB264" s="55"/>
      <c r="AYC264" s="55"/>
      <c r="AYD264" s="55"/>
      <c r="AYE264" s="55"/>
      <c r="AYF264" s="55"/>
      <c r="AYG264" s="55"/>
      <c r="AYH264" s="55"/>
      <c r="AYI264" s="55"/>
      <c r="AYJ264" s="55"/>
      <c r="AYK264" s="55"/>
      <c r="AYL264" s="55"/>
      <c r="AYM264" s="55"/>
      <c r="AYN264" s="55"/>
      <c r="AYO264" s="55"/>
      <c r="AYP264" s="55"/>
      <c r="AYQ264" s="55"/>
      <c r="AYR264" s="55"/>
      <c r="AYS264" s="55"/>
      <c r="AYT264" s="55"/>
      <c r="AYU264" s="55"/>
      <c r="AYV264" s="55"/>
      <c r="AYW264" s="55"/>
      <c r="AYX264" s="55"/>
      <c r="AYY264" s="55"/>
      <c r="AYZ264" s="55"/>
      <c r="AZA264" s="55"/>
      <c r="AZB264" s="55"/>
      <c r="AZC264" s="55"/>
      <c r="AZD264" s="55"/>
      <c r="AZE264" s="55"/>
      <c r="AZF264" s="55"/>
      <c r="AZG264" s="55"/>
      <c r="AZH264" s="55"/>
      <c r="AZI264" s="55"/>
      <c r="AZJ264" s="55"/>
      <c r="AZK264" s="55"/>
      <c r="AZL264" s="55"/>
      <c r="AZM264" s="55"/>
      <c r="AZN264" s="55"/>
      <c r="AZO264" s="55"/>
      <c r="AZP264" s="55"/>
      <c r="AZQ264" s="55"/>
      <c r="AZR264" s="55"/>
      <c r="AZS264" s="55"/>
      <c r="AZT264" s="55"/>
      <c r="AZU264" s="55"/>
      <c r="AZV264" s="55"/>
      <c r="AZW264" s="55"/>
      <c r="AZX264" s="55"/>
      <c r="AZY264" s="55"/>
      <c r="AZZ264" s="55"/>
      <c r="BAA264" s="55"/>
      <c r="BAB264" s="55"/>
      <c r="BAC264" s="55"/>
      <c r="BAD264" s="55"/>
      <c r="BAE264" s="55"/>
      <c r="BAF264" s="55"/>
      <c r="BAG264" s="55"/>
      <c r="BAH264" s="55"/>
      <c r="BAI264" s="55"/>
      <c r="BAJ264" s="55"/>
      <c r="BAK264" s="55"/>
      <c r="BAL264" s="55"/>
      <c r="BAM264" s="55"/>
      <c r="BAN264" s="55"/>
      <c r="BAO264" s="55"/>
      <c r="BAP264" s="55"/>
      <c r="BAQ264" s="55"/>
      <c r="BAR264" s="55"/>
      <c r="BAS264" s="55"/>
      <c r="BAT264" s="55"/>
      <c r="BAU264" s="55"/>
      <c r="BAV264" s="55"/>
      <c r="BAW264" s="55"/>
      <c r="BAX264" s="55"/>
      <c r="BAY264" s="55"/>
      <c r="BAZ264" s="55"/>
      <c r="BBA264" s="55"/>
      <c r="BBB264" s="55"/>
      <c r="BBC264" s="55"/>
      <c r="BBD264" s="55"/>
      <c r="BBE264" s="55"/>
      <c r="BBF264" s="55"/>
      <c r="BBG264" s="55"/>
      <c r="BBH264" s="55"/>
      <c r="BBI264" s="55"/>
      <c r="BBJ264" s="55"/>
      <c r="BBK264" s="55"/>
      <c r="BBL264" s="55"/>
      <c r="BBM264" s="55"/>
      <c r="BBN264" s="55"/>
      <c r="BBO264" s="55"/>
      <c r="BBP264" s="55"/>
      <c r="BBQ264" s="55"/>
      <c r="BBR264" s="55"/>
      <c r="BBS264" s="55"/>
      <c r="BBT264" s="55"/>
      <c r="BBU264" s="55"/>
      <c r="BBV264" s="55"/>
      <c r="BBW264" s="55"/>
      <c r="BBX264" s="55"/>
      <c r="BBY264" s="55"/>
      <c r="BBZ264" s="55"/>
      <c r="BCA264" s="55"/>
      <c r="BCB264" s="55"/>
      <c r="BCC264" s="55"/>
      <c r="BCD264" s="55"/>
      <c r="BCE264" s="55"/>
      <c r="BCF264" s="55"/>
      <c r="BCG264" s="55"/>
      <c r="BCH264" s="55"/>
      <c r="BCI264" s="55"/>
      <c r="BCJ264" s="55"/>
      <c r="BCK264" s="55"/>
      <c r="BCL264" s="55"/>
      <c r="BCM264" s="55"/>
      <c r="BCN264" s="55"/>
      <c r="BCO264" s="55"/>
      <c r="BCP264" s="55"/>
      <c r="BCQ264" s="55"/>
      <c r="BCR264" s="55"/>
      <c r="BCS264" s="55"/>
      <c r="BCT264" s="55"/>
      <c r="BCU264" s="55"/>
      <c r="BCV264" s="55"/>
      <c r="BCW264" s="55"/>
      <c r="BCX264" s="55"/>
      <c r="BCY264" s="55"/>
      <c r="BCZ264" s="55"/>
      <c r="BDA264" s="55"/>
      <c r="BDB264" s="55"/>
      <c r="BDC264" s="55"/>
      <c r="BDD264" s="55"/>
      <c r="BDE264" s="55"/>
      <c r="BDF264" s="55"/>
      <c r="BDG264" s="55"/>
      <c r="BDH264" s="55"/>
      <c r="BDI264" s="55"/>
      <c r="BDJ264" s="55"/>
      <c r="BDK264" s="55"/>
      <c r="BDL264" s="55"/>
      <c r="BDM264" s="55"/>
      <c r="BDN264" s="55"/>
      <c r="BDO264" s="55"/>
      <c r="BDP264" s="55"/>
      <c r="BDQ264" s="55"/>
      <c r="BDR264" s="55"/>
      <c r="BDS264" s="55"/>
      <c r="BDT264" s="55"/>
      <c r="BDU264" s="55"/>
      <c r="BDV264" s="55"/>
      <c r="BDW264" s="55"/>
      <c r="BDX264" s="55"/>
      <c r="BDY264" s="55"/>
      <c r="BDZ264" s="55"/>
      <c r="BEA264" s="55"/>
      <c r="BEB264" s="55"/>
      <c r="BEC264" s="55"/>
      <c r="BED264" s="55"/>
      <c r="BEE264" s="55"/>
      <c r="BEF264" s="55"/>
      <c r="BEG264" s="55"/>
      <c r="BEH264" s="55"/>
      <c r="BEI264" s="55"/>
      <c r="BEJ264" s="55"/>
      <c r="BEK264" s="55"/>
      <c r="BEL264" s="55"/>
      <c r="BEM264" s="55"/>
      <c r="BEN264" s="55"/>
      <c r="BEO264" s="55"/>
      <c r="BEP264" s="55"/>
      <c r="BEQ264" s="55"/>
      <c r="BER264" s="55"/>
      <c r="BES264" s="55"/>
      <c r="BET264" s="55"/>
      <c r="BEU264" s="55"/>
      <c r="BEV264" s="55"/>
      <c r="BEW264" s="55"/>
      <c r="BEX264" s="55"/>
      <c r="BEY264" s="55"/>
      <c r="BEZ264" s="55"/>
      <c r="BFA264" s="55"/>
      <c r="BFB264" s="55"/>
      <c r="BFC264" s="55"/>
      <c r="BFD264" s="55"/>
      <c r="BFE264" s="55"/>
      <c r="BFF264" s="55"/>
      <c r="BFG264" s="55"/>
      <c r="BFH264" s="55"/>
      <c r="BFI264" s="55"/>
      <c r="BFJ264" s="55"/>
      <c r="BFK264" s="55"/>
      <c r="BFL264" s="55"/>
      <c r="BFM264" s="55"/>
      <c r="BFN264" s="55"/>
      <c r="BFO264" s="55"/>
      <c r="BFP264" s="55"/>
      <c r="BFQ264" s="55"/>
      <c r="BFR264" s="55"/>
      <c r="BFS264" s="55"/>
      <c r="BFT264" s="55"/>
      <c r="BFU264" s="55"/>
      <c r="BFV264" s="55"/>
      <c r="BFW264" s="55"/>
      <c r="BFX264" s="55"/>
      <c r="BFY264" s="55"/>
      <c r="BFZ264" s="55"/>
      <c r="BGA264" s="55"/>
      <c r="BGB264" s="55"/>
      <c r="BGC264" s="55"/>
      <c r="BGD264" s="55"/>
      <c r="BGE264" s="55"/>
      <c r="BGF264" s="55"/>
      <c r="BGG264" s="55"/>
      <c r="BGH264" s="55"/>
      <c r="BGI264" s="55"/>
      <c r="BGJ264" s="55"/>
      <c r="BGK264" s="55"/>
      <c r="BGL264" s="55"/>
      <c r="BGM264" s="55"/>
      <c r="BGN264" s="55"/>
      <c r="BGO264" s="55"/>
      <c r="BGP264" s="55"/>
      <c r="BGQ264" s="55"/>
      <c r="BGR264" s="55"/>
      <c r="BGS264" s="55"/>
      <c r="BGT264" s="55"/>
      <c r="BGU264" s="55"/>
      <c r="BGV264" s="55"/>
      <c r="BGW264" s="55"/>
      <c r="BGX264" s="55"/>
      <c r="BGY264" s="55"/>
      <c r="BGZ264" s="55"/>
      <c r="BHA264" s="55"/>
      <c r="BHB264" s="55"/>
      <c r="BHC264" s="55"/>
      <c r="BHD264" s="55"/>
      <c r="BHE264" s="55"/>
      <c r="BHF264" s="55"/>
      <c r="BHG264" s="55"/>
      <c r="BHH264" s="55"/>
      <c r="BHI264" s="55"/>
      <c r="BHJ264" s="55"/>
      <c r="BHK264" s="55"/>
      <c r="BHL264" s="55"/>
      <c r="BHM264" s="55"/>
      <c r="BHN264" s="55"/>
      <c r="BHO264" s="55"/>
      <c r="BHP264" s="55"/>
      <c r="BHQ264" s="55"/>
      <c r="BHR264" s="55"/>
      <c r="BHS264" s="55"/>
      <c r="BHT264" s="55"/>
      <c r="BHU264" s="55"/>
      <c r="BHV264" s="55"/>
      <c r="BHW264" s="55"/>
      <c r="BHX264" s="55"/>
      <c r="BHY264" s="55"/>
      <c r="BHZ264" s="55"/>
      <c r="BIA264" s="55"/>
      <c r="BIB264" s="55"/>
      <c r="BIC264" s="55"/>
      <c r="BID264" s="55"/>
      <c r="BIE264" s="55"/>
      <c r="BIF264" s="55"/>
      <c r="BIG264" s="55"/>
      <c r="BIH264" s="55"/>
      <c r="BII264" s="55"/>
      <c r="BIJ264" s="55"/>
      <c r="BIK264" s="55"/>
      <c r="BIL264" s="55"/>
      <c r="BIM264" s="55"/>
      <c r="BIN264" s="55"/>
      <c r="BIO264" s="55"/>
      <c r="BIP264" s="55"/>
      <c r="BIQ264" s="55"/>
      <c r="BIR264" s="55"/>
      <c r="BIS264" s="55"/>
      <c r="BIT264" s="55"/>
      <c r="BIU264" s="55"/>
      <c r="BIV264" s="55"/>
      <c r="BIW264" s="55"/>
      <c r="BIX264" s="55"/>
      <c r="BIY264" s="55"/>
      <c r="BIZ264" s="55"/>
      <c r="BJA264" s="55"/>
      <c r="BJB264" s="55"/>
      <c r="BJC264" s="55"/>
      <c r="BJD264" s="55"/>
      <c r="BJE264" s="55"/>
      <c r="BJF264" s="55"/>
      <c r="BJG264" s="55"/>
      <c r="BJH264" s="55"/>
      <c r="BJI264" s="55"/>
      <c r="BJJ264" s="55"/>
      <c r="BJK264" s="55"/>
      <c r="BJL264" s="55"/>
      <c r="BJM264" s="55"/>
      <c r="BJN264" s="55"/>
      <c r="BJO264" s="55"/>
      <c r="BJP264" s="55"/>
      <c r="BJQ264" s="55"/>
      <c r="BJR264" s="55"/>
      <c r="BJS264" s="55"/>
      <c r="BJT264" s="55"/>
      <c r="BJU264" s="55"/>
      <c r="BJV264" s="55"/>
      <c r="BJW264" s="55"/>
      <c r="BJX264" s="55"/>
      <c r="BJY264" s="55"/>
      <c r="BJZ264" s="55"/>
      <c r="BKA264" s="55"/>
      <c r="BKB264" s="55"/>
      <c r="BKC264" s="55"/>
      <c r="BKD264" s="55"/>
      <c r="BKE264" s="55"/>
      <c r="BKF264" s="55"/>
      <c r="BKG264" s="55"/>
      <c r="BKH264" s="55"/>
      <c r="BKI264" s="55"/>
      <c r="BKJ264" s="55"/>
      <c r="BKK264" s="55"/>
      <c r="BKL264" s="55"/>
      <c r="BKM264" s="55"/>
      <c r="BKN264" s="55"/>
      <c r="BKO264" s="55"/>
      <c r="BKP264" s="55"/>
      <c r="BKQ264" s="55"/>
      <c r="BKR264" s="55"/>
      <c r="BKS264" s="55"/>
      <c r="BKT264" s="55"/>
      <c r="BKU264" s="55"/>
      <c r="BKV264" s="55"/>
      <c r="BKW264" s="55"/>
      <c r="BKX264" s="55"/>
      <c r="BKY264" s="55"/>
      <c r="BKZ264" s="55"/>
      <c r="BLA264" s="55"/>
      <c r="BLB264" s="55"/>
      <c r="BLC264" s="55"/>
      <c r="BLD264" s="55"/>
      <c r="BLE264" s="55"/>
      <c r="BLF264" s="55"/>
      <c r="BLG264" s="55"/>
      <c r="BLH264" s="55"/>
      <c r="BLI264" s="55"/>
      <c r="BLJ264" s="55"/>
      <c r="BLK264" s="55"/>
      <c r="BLL264" s="55"/>
      <c r="BLM264" s="55"/>
      <c r="BLN264" s="55"/>
      <c r="BLO264" s="55"/>
      <c r="BLP264" s="55"/>
      <c r="BLQ264" s="55"/>
      <c r="BLR264" s="55"/>
      <c r="BLS264" s="55"/>
      <c r="BLT264" s="55"/>
      <c r="BLU264" s="55"/>
      <c r="BLV264" s="55"/>
      <c r="BLW264" s="55"/>
      <c r="BLX264" s="55"/>
      <c r="BLY264" s="55"/>
      <c r="BLZ264" s="55"/>
      <c r="BMA264" s="55"/>
      <c r="BMB264" s="55"/>
      <c r="BMC264" s="55"/>
      <c r="BMD264" s="55"/>
      <c r="BME264" s="55"/>
      <c r="BMF264" s="55"/>
      <c r="BMG264" s="55"/>
      <c r="BMH264" s="55"/>
      <c r="BMI264" s="55"/>
      <c r="BMJ264" s="55"/>
      <c r="BMK264" s="55"/>
      <c r="BML264" s="55"/>
      <c r="BMM264" s="55"/>
      <c r="BMN264" s="55"/>
      <c r="BMO264" s="55"/>
      <c r="BMP264" s="55"/>
      <c r="BMQ264" s="55"/>
      <c r="BMR264" s="55"/>
      <c r="BMS264" s="55"/>
      <c r="BMT264" s="55"/>
      <c r="BMU264" s="55"/>
      <c r="BMV264" s="55"/>
      <c r="BMW264" s="55"/>
      <c r="BMX264" s="55"/>
      <c r="BMY264" s="55"/>
      <c r="BMZ264" s="55"/>
      <c r="BNA264" s="55"/>
      <c r="BNB264" s="55"/>
      <c r="BNC264" s="55"/>
      <c r="BND264" s="55"/>
      <c r="BNE264" s="55"/>
      <c r="BNF264" s="55"/>
      <c r="BNG264" s="55"/>
      <c r="BNH264" s="55"/>
      <c r="BNI264" s="55"/>
      <c r="BNJ264" s="55"/>
      <c r="BNK264" s="55"/>
      <c r="BNL264" s="55"/>
      <c r="BNM264" s="55"/>
      <c r="BNN264" s="55"/>
      <c r="BNO264" s="55"/>
      <c r="BNP264" s="55"/>
      <c r="BNQ264" s="55"/>
      <c r="BNR264" s="55"/>
      <c r="BNS264" s="55"/>
      <c r="BNT264" s="55"/>
      <c r="BNU264" s="55"/>
      <c r="BNV264" s="55"/>
      <c r="BNW264" s="55"/>
      <c r="BNX264" s="55"/>
      <c r="BNY264" s="55"/>
      <c r="BNZ264" s="55"/>
      <c r="BOA264" s="55"/>
      <c r="BOB264" s="55"/>
      <c r="BOC264" s="55"/>
      <c r="BOD264" s="55"/>
      <c r="BOE264" s="55"/>
      <c r="BOF264" s="55"/>
      <c r="BOG264" s="55"/>
      <c r="BOH264" s="55"/>
      <c r="BOI264" s="55"/>
      <c r="BOJ264" s="55"/>
      <c r="BOK264" s="55"/>
      <c r="BOL264" s="55"/>
      <c r="BOM264" s="55"/>
      <c r="BON264" s="55"/>
      <c r="BOO264" s="55"/>
      <c r="BOP264" s="55"/>
      <c r="BOQ264" s="55"/>
      <c r="BOR264" s="55"/>
      <c r="BOS264" s="55"/>
      <c r="BOT264" s="55"/>
      <c r="BOU264" s="55"/>
      <c r="BOV264" s="55"/>
      <c r="BOW264" s="55"/>
      <c r="BOX264" s="55"/>
      <c r="BOY264" s="55"/>
      <c r="BOZ264" s="55"/>
      <c r="BPA264" s="55"/>
      <c r="BPB264" s="55"/>
      <c r="BPC264" s="55"/>
      <c r="BPD264" s="55"/>
      <c r="BPE264" s="55"/>
      <c r="BPF264" s="55"/>
      <c r="BPG264" s="55"/>
      <c r="BPH264" s="55"/>
      <c r="BPI264" s="55"/>
      <c r="BPJ264" s="55"/>
      <c r="BPK264" s="55"/>
      <c r="BPL264" s="55"/>
      <c r="BPM264" s="55"/>
      <c r="BPN264" s="55"/>
      <c r="BPO264" s="55"/>
      <c r="BPP264" s="55"/>
      <c r="BPQ264" s="55"/>
      <c r="BPR264" s="55"/>
      <c r="BPS264" s="55"/>
      <c r="BPT264" s="55"/>
      <c r="BPU264" s="55"/>
      <c r="BPV264" s="55"/>
      <c r="BPW264" s="55"/>
      <c r="BPX264" s="55"/>
      <c r="BPY264" s="55"/>
      <c r="BPZ264" s="55"/>
      <c r="BQA264" s="55"/>
      <c r="BQB264" s="55"/>
      <c r="BQC264" s="55"/>
      <c r="BQD264" s="55"/>
      <c r="BQE264" s="55"/>
      <c r="BQF264" s="55"/>
      <c r="BQG264" s="55"/>
      <c r="BQH264" s="55"/>
      <c r="BQI264" s="55"/>
      <c r="BQJ264" s="55"/>
      <c r="BQK264" s="55"/>
      <c r="BQL264" s="55"/>
      <c r="BQM264" s="55"/>
      <c r="BQN264" s="55"/>
      <c r="BQO264" s="55"/>
      <c r="BQP264" s="55"/>
      <c r="BQQ264" s="55"/>
      <c r="BQR264" s="55"/>
      <c r="BQS264" s="55"/>
      <c r="BQT264" s="55"/>
      <c r="BQU264" s="55"/>
      <c r="BQV264" s="55"/>
      <c r="BQW264" s="55"/>
      <c r="BQX264" s="55"/>
      <c r="BQY264" s="55"/>
      <c r="BQZ264" s="55"/>
      <c r="BRA264" s="55"/>
      <c r="BRB264" s="55"/>
      <c r="BRC264" s="55"/>
      <c r="BRD264" s="55"/>
      <c r="BRE264" s="55"/>
      <c r="BRF264" s="55"/>
      <c r="BRG264" s="55"/>
      <c r="BRH264" s="55"/>
      <c r="BRI264" s="55"/>
      <c r="BRJ264" s="55"/>
      <c r="BRK264" s="55"/>
      <c r="BRL264" s="55"/>
      <c r="BRM264" s="55"/>
      <c r="BRN264" s="55"/>
      <c r="BRO264" s="55"/>
      <c r="BRP264" s="55"/>
      <c r="BRQ264" s="55"/>
      <c r="BRR264" s="55"/>
      <c r="BRS264" s="55"/>
      <c r="BRT264" s="55"/>
      <c r="BRU264" s="55"/>
      <c r="BRV264" s="55"/>
      <c r="BRW264" s="55"/>
      <c r="BRX264" s="55"/>
      <c r="BRY264" s="55"/>
      <c r="BRZ264" s="55"/>
      <c r="BSA264" s="55"/>
      <c r="BSB264" s="55"/>
      <c r="BSC264" s="55"/>
      <c r="BSD264" s="55"/>
      <c r="BSE264" s="55"/>
      <c r="BSF264" s="55"/>
      <c r="BSG264" s="55"/>
      <c r="BSH264" s="55"/>
      <c r="BSI264" s="55"/>
      <c r="BSJ264" s="55"/>
      <c r="BSK264" s="55"/>
      <c r="BSL264" s="55"/>
      <c r="BSM264" s="55"/>
      <c r="BSN264" s="55"/>
      <c r="BSO264" s="55"/>
      <c r="BSP264" s="55"/>
      <c r="BSQ264" s="55"/>
      <c r="BSR264" s="55"/>
      <c r="BSS264" s="55"/>
      <c r="BST264" s="55"/>
      <c r="BSU264" s="55"/>
      <c r="BSV264" s="55"/>
      <c r="BSW264" s="55"/>
      <c r="BSX264" s="55"/>
      <c r="BSY264" s="55"/>
      <c r="BSZ264" s="55"/>
      <c r="BTA264" s="55"/>
      <c r="BTB264" s="55"/>
      <c r="BTC264" s="55"/>
      <c r="BTD264" s="55"/>
      <c r="BTE264" s="55"/>
      <c r="BTF264" s="55"/>
      <c r="BTG264" s="55"/>
      <c r="BTH264" s="55"/>
      <c r="BTI264" s="55"/>
      <c r="BTJ264" s="55"/>
      <c r="BTK264" s="55"/>
      <c r="BTL264" s="55"/>
      <c r="BTM264" s="55"/>
      <c r="BTN264" s="55"/>
      <c r="BTO264" s="55"/>
      <c r="BTP264" s="55"/>
      <c r="BTQ264" s="55"/>
      <c r="BTR264" s="55"/>
      <c r="BTS264" s="55"/>
      <c r="BTT264" s="55"/>
      <c r="BTU264" s="55"/>
      <c r="BTV264" s="55"/>
      <c r="BTW264" s="55"/>
      <c r="BTX264" s="55"/>
      <c r="BTY264" s="55"/>
      <c r="BTZ264" s="55"/>
      <c r="BUA264" s="55"/>
      <c r="BUB264" s="55"/>
      <c r="BUC264" s="55"/>
      <c r="BUD264" s="55"/>
      <c r="BUE264" s="55"/>
      <c r="BUF264" s="55"/>
      <c r="BUG264" s="55"/>
      <c r="BUH264" s="55"/>
      <c r="BUI264" s="55"/>
      <c r="BUJ264" s="55"/>
      <c r="BUK264" s="55"/>
      <c r="BUL264" s="55"/>
      <c r="BUM264" s="55"/>
      <c r="BUN264" s="55"/>
      <c r="BUO264" s="55"/>
      <c r="BUP264" s="55"/>
      <c r="BUQ264" s="55"/>
      <c r="BUR264" s="55"/>
      <c r="BUS264" s="55"/>
      <c r="BUT264" s="55"/>
      <c r="BUU264" s="55"/>
      <c r="BUV264" s="55"/>
      <c r="BUW264" s="55"/>
      <c r="BUX264" s="55"/>
      <c r="BUY264" s="55"/>
      <c r="BUZ264" s="55"/>
      <c r="BVA264" s="55"/>
      <c r="BVB264" s="55"/>
      <c r="BVC264" s="55"/>
      <c r="BVD264" s="55"/>
      <c r="BVE264" s="55"/>
      <c r="BVF264" s="55"/>
      <c r="BVG264" s="55"/>
      <c r="BVH264" s="55"/>
      <c r="BVI264" s="55"/>
      <c r="BVJ264" s="55"/>
      <c r="BVK264" s="55"/>
      <c r="BVL264" s="55"/>
      <c r="BVM264" s="55"/>
      <c r="BVN264" s="55"/>
      <c r="BVO264" s="55"/>
      <c r="BVP264" s="55"/>
      <c r="BVQ264" s="55"/>
      <c r="BVR264" s="55"/>
      <c r="BVS264" s="55"/>
      <c r="BVT264" s="55"/>
      <c r="BVU264" s="55"/>
      <c r="BVV264" s="55"/>
      <c r="BVW264" s="55"/>
      <c r="BVX264" s="55"/>
      <c r="BVY264" s="55"/>
      <c r="BVZ264" s="55"/>
      <c r="BWA264" s="55"/>
      <c r="BWB264" s="55"/>
      <c r="BWC264" s="55"/>
      <c r="BWD264" s="55"/>
      <c r="BWE264" s="55"/>
      <c r="BWF264" s="55"/>
      <c r="BWG264" s="55"/>
      <c r="BWH264" s="55"/>
      <c r="BWI264" s="55"/>
      <c r="BWJ264" s="55"/>
      <c r="BWK264" s="55"/>
      <c r="BWL264" s="55"/>
      <c r="BWM264" s="55"/>
      <c r="BWN264" s="55"/>
      <c r="BWO264" s="55"/>
      <c r="BWP264" s="55"/>
      <c r="BWQ264" s="55"/>
      <c r="BWR264" s="55"/>
      <c r="BWS264" s="55"/>
      <c r="BWT264" s="55"/>
      <c r="BWU264" s="55"/>
      <c r="BWV264" s="55"/>
      <c r="BWW264" s="55"/>
      <c r="BWX264" s="55"/>
      <c r="BWY264" s="55"/>
      <c r="BWZ264" s="55"/>
      <c r="BXA264" s="55"/>
      <c r="BXB264" s="55"/>
      <c r="BXC264" s="55"/>
      <c r="BXD264" s="55"/>
      <c r="BXE264" s="55"/>
      <c r="BXF264" s="55"/>
      <c r="BXG264" s="55"/>
      <c r="BXH264" s="55"/>
      <c r="BXI264" s="55"/>
      <c r="BXJ264" s="55"/>
      <c r="BXK264" s="55"/>
      <c r="BXL264" s="55"/>
      <c r="BXM264" s="55"/>
      <c r="BXN264" s="55"/>
      <c r="BXO264" s="55"/>
      <c r="BXP264" s="55"/>
      <c r="BXQ264" s="55"/>
      <c r="BXR264" s="55"/>
      <c r="BXS264" s="55"/>
      <c r="BXT264" s="55"/>
      <c r="BXU264" s="55"/>
      <c r="BXV264" s="55"/>
      <c r="BXW264" s="55"/>
      <c r="BXX264" s="55"/>
      <c r="BXY264" s="55"/>
      <c r="BXZ264" s="55"/>
      <c r="BYA264" s="55"/>
      <c r="BYB264" s="55"/>
      <c r="BYC264" s="55"/>
      <c r="BYD264" s="55"/>
      <c r="BYE264" s="55"/>
      <c r="BYF264" s="55"/>
      <c r="BYG264" s="55"/>
      <c r="BYH264" s="55"/>
      <c r="BYI264" s="55"/>
      <c r="BYJ264" s="55"/>
      <c r="BYK264" s="55"/>
      <c r="BYL264" s="55"/>
      <c r="BYM264" s="55"/>
      <c r="BYN264" s="55"/>
      <c r="BYO264" s="55"/>
      <c r="BYP264" s="55"/>
      <c r="BYQ264" s="55"/>
      <c r="BYR264" s="55"/>
      <c r="BYS264" s="55"/>
      <c r="BYT264" s="55"/>
      <c r="BYU264" s="55"/>
      <c r="BYV264" s="55"/>
      <c r="BYW264" s="55"/>
      <c r="BYX264" s="55"/>
      <c r="BYY264" s="55"/>
      <c r="BYZ264" s="55"/>
      <c r="BZA264" s="55"/>
      <c r="BZB264" s="55"/>
      <c r="BZC264" s="55"/>
      <c r="BZD264" s="55"/>
      <c r="BZE264" s="55"/>
      <c r="BZF264" s="55"/>
      <c r="BZG264" s="55"/>
      <c r="BZH264" s="55"/>
      <c r="BZI264" s="55"/>
      <c r="BZJ264" s="55"/>
      <c r="BZK264" s="55"/>
      <c r="BZL264" s="55"/>
      <c r="BZM264" s="55"/>
      <c r="BZN264" s="55"/>
      <c r="BZO264" s="55"/>
      <c r="BZP264" s="55"/>
      <c r="BZQ264" s="55"/>
      <c r="BZR264" s="55"/>
      <c r="BZS264" s="55"/>
      <c r="BZT264" s="55"/>
      <c r="BZU264" s="55"/>
      <c r="BZV264" s="55"/>
      <c r="BZW264" s="55"/>
      <c r="BZX264" s="55"/>
      <c r="BZY264" s="55"/>
      <c r="BZZ264" s="55"/>
      <c r="CAA264" s="55"/>
      <c r="CAB264" s="55"/>
      <c r="CAC264" s="55"/>
      <c r="CAD264" s="55"/>
      <c r="CAE264" s="55"/>
      <c r="CAF264" s="55"/>
      <c r="CAG264" s="55"/>
      <c r="CAH264" s="55"/>
      <c r="CAI264" s="55"/>
      <c r="CAJ264" s="55"/>
      <c r="CAK264" s="55"/>
      <c r="CAL264" s="55"/>
      <c r="CAM264" s="55"/>
      <c r="CAN264" s="55"/>
      <c r="CAO264" s="55"/>
      <c r="CAP264" s="55"/>
      <c r="CAQ264" s="55"/>
      <c r="CAR264" s="55"/>
      <c r="CAS264" s="55"/>
      <c r="CAT264" s="55"/>
      <c r="CAU264" s="55"/>
      <c r="CAV264" s="55"/>
      <c r="CAW264" s="55"/>
      <c r="CAX264" s="55"/>
      <c r="CAY264" s="55"/>
      <c r="CAZ264" s="55"/>
      <c r="CBA264" s="55"/>
      <c r="CBB264" s="55"/>
      <c r="CBC264" s="55"/>
      <c r="CBD264" s="55"/>
      <c r="CBE264" s="55"/>
      <c r="CBF264" s="55"/>
      <c r="CBG264" s="55"/>
      <c r="CBH264" s="55"/>
      <c r="CBI264" s="55"/>
      <c r="CBJ264" s="55"/>
      <c r="CBK264" s="55"/>
      <c r="CBL264" s="55"/>
      <c r="CBM264" s="55"/>
      <c r="CBN264" s="55"/>
      <c r="CBO264" s="55"/>
      <c r="CBP264" s="55"/>
      <c r="CBQ264" s="55"/>
      <c r="CBR264" s="55"/>
      <c r="CBS264" s="55"/>
      <c r="CBT264" s="55"/>
      <c r="CBU264" s="55"/>
      <c r="CBV264" s="55"/>
      <c r="CBW264" s="55"/>
      <c r="CBX264" s="55"/>
      <c r="CBY264" s="55"/>
      <c r="CBZ264" s="55"/>
      <c r="CCA264" s="55"/>
      <c r="CCB264" s="55"/>
      <c r="CCC264" s="55"/>
      <c r="CCD264" s="55"/>
      <c r="CCE264" s="55"/>
      <c r="CCF264" s="55"/>
      <c r="CCG264" s="55"/>
      <c r="CCH264" s="55"/>
      <c r="CCI264" s="55"/>
      <c r="CCJ264" s="55"/>
      <c r="CCK264" s="55"/>
      <c r="CCL264" s="55"/>
      <c r="CCM264" s="55"/>
      <c r="CCN264" s="55"/>
      <c r="CCO264" s="55"/>
      <c r="CCP264" s="55"/>
      <c r="CCQ264" s="55"/>
      <c r="CCR264" s="55"/>
      <c r="CCS264" s="55"/>
      <c r="CCT264" s="55"/>
      <c r="CCU264" s="55"/>
      <c r="CCV264" s="55"/>
      <c r="CCW264" s="55"/>
      <c r="CCX264" s="55"/>
      <c r="CCY264" s="55"/>
      <c r="CCZ264" s="55"/>
      <c r="CDA264" s="55"/>
      <c r="CDB264" s="55"/>
      <c r="CDC264" s="55"/>
      <c r="CDD264" s="55"/>
      <c r="CDE264" s="55"/>
      <c r="CDF264" s="55"/>
      <c r="CDG264" s="55"/>
      <c r="CDH264" s="55"/>
      <c r="CDI264" s="55"/>
      <c r="CDJ264" s="55"/>
      <c r="CDK264" s="55"/>
      <c r="CDL264" s="55"/>
      <c r="CDM264" s="55"/>
      <c r="CDN264" s="55"/>
      <c r="CDO264" s="55"/>
      <c r="CDP264" s="55"/>
      <c r="CDQ264" s="55"/>
      <c r="CDR264" s="55"/>
      <c r="CDS264" s="55"/>
      <c r="CDT264" s="55"/>
      <c r="CDU264" s="55"/>
      <c r="CDV264" s="55"/>
      <c r="CDW264" s="55"/>
      <c r="CDX264" s="55"/>
      <c r="CDY264" s="55"/>
      <c r="CDZ264" s="55"/>
      <c r="CEA264" s="55"/>
      <c r="CEB264" s="55"/>
      <c r="CEC264" s="55"/>
      <c r="CED264" s="55"/>
      <c r="CEE264" s="55"/>
      <c r="CEF264" s="55"/>
      <c r="CEG264" s="55"/>
      <c r="CEH264" s="55"/>
      <c r="CEI264" s="55"/>
      <c r="CEJ264" s="55"/>
      <c r="CEK264" s="55"/>
      <c r="CEL264" s="55"/>
      <c r="CEM264" s="55"/>
      <c r="CEN264" s="55"/>
      <c r="CEO264" s="55"/>
      <c r="CEP264" s="55"/>
      <c r="CEQ264" s="55"/>
      <c r="CER264" s="55"/>
      <c r="CES264" s="55"/>
      <c r="CET264" s="55"/>
      <c r="CEU264" s="55"/>
      <c r="CEV264" s="55"/>
      <c r="CEW264" s="55"/>
      <c r="CEX264" s="55"/>
      <c r="CEY264" s="55"/>
      <c r="CEZ264" s="55"/>
      <c r="CFA264" s="55"/>
      <c r="CFB264" s="55"/>
      <c r="CFC264" s="55"/>
      <c r="CFD264" s="55"/>
      <c r="CFE264" s="55"/>
      <c r="CFF264" s="55"/>
      <c r="CFG264" s="55"/>
      <c r="CFH264" s="55"/>
      <c r="CFI264" s="55"/>
      <c r="CFJ264" s="55"/>
      <c r="CFK264" s="55"/>
      <c r="CFL264" s="55"/>
      <c r="CFM264" s="55"/>
      <c r="CFN264" s="55"/>
      <c r="CFO264" s="55"/>
      <c r="CFP264" s="55"/>
      <c r="CFQ264" s="55"/>
      <c r="CFR264" s="55"/>
      <c r="CFS264" s="55"/>
      <c r="CFT264" s="55"/>
      <c r="CFU264" s="55"/>
      <c r="CFV264" s="55"/>
      <c r="CFW264" s="55"/>
      <c r="CFX264" s="55"/>
      <c r="CFY264" s="55"/>
      <c r="CFZ264" s="55"/>
      <c r="CGA264" s="55"/>
      <c r="CGB264" s="55"/>
      <c r="CGC264" s="55"/>
      <c r="CGD264" s="55"/>
      <c r="CGE264" s="55"/>
      <c r="CGF264" s="55"/>
      <c r="CGG264" s="55"/>
      <c r="CGH264" s="55"/>
      <c r="CGI264" s="55"/>
      <c r="CGJ264" s="55"/>
      <c r="CGK264" s="55"/>
      <c r="CGL264" s="55"/>
      <c r="CGM264" s="55"/>
      <c r="CGN264" s="55"/>
      <c r="CGO264" s="55"/>
      <c r="CGP264" s="55"/>
      <c r="CGQ264" s="55"/>
      <c r="CGR264" s="55"/>
      <c r="CGS264" s="55"/>
      <c r="CGT264" s="55"/>
      <c r="CGU264" s="55"/>
      <c r="CGV264" s="55"/>
      <c r="CGW264" s="55"/>
      <c r="CGX264" s="55"/>
      <c r="CGY264" s="55"/>
      <c r="CGZ264" s="55"/>
      <c r="CHA264" s="55"/>
      <c r="CHB264" s="55"/>
      <c r="CHC264" s="55"/>
      <c r="CHD264" s="55"/>
      <c r="CHE264" s="55"/>
      <c r="CHF264" s="55"/>
      <c r="CHG264" s="55"/>
      <c r="CHH264" s="55"/>
      <c r="CHI264" s="55"/>
      <c r="CHJ264" s="55"/>
      <c r="CHK264" s="55"/>
      <c r="CHL264" s="55"/>
      <c r="CHM264" s="55"/>
      <c r="CHN264" s="55"/>
      <c r="CHO264" s="55"/>
      <c r="CHP264" s="55"/>
      <c r="CHQ264" s="55"/>
      <c r="CHR264" s="55"/>
      <c r="CHS264" s="55"/>
      <c r="CHT264" s="55"/>
      <c r="CHU264" s="55"/>
      <c r="CHV264" s="55"/>
      <c r="CHW264" s="55"/>
      <c r="CHX264" s="55"/>
      <c r="CHY264" s="55"/>
      <c r="CHZ264" s="55"/>
      <c r="CIA264" s="55"/>
      <c r="CIB264" s="55"/>
      <c r="CIC264" s="55"/>
      <c r="CID264" s="55"/>
      <c r="CIE264" s="55"/>
      <c r="CIF264" s="55"/>
      <c r="CIG264" s="55"/>
      <c r="CIH264" s="55"/>
      <c r="CII264" s="55"/>
      <c r="CIJ264" s="55"/>
      <c r="CIK264" s="55"/>
      <c r="CIL264" s="55"/>
      <c r="CIM264" s="55"/>
      <c r="CIN264" s="55"/>
      <c r="CIO264" s="55"/>
      <c r="CIP264" s="55"/>
      <c r="CIQ264" s="55"/>
      <c r="CIR264" s="55"/>
      <c r="CIS264" s="55"/>
      <c r="CIT264" s="55"/>
      <c r="CIU264" s="55"/>
      <c r="CIV264" s="55"/>
      <c r="CIW264" s="55"/>
      <c r="CIX264" s="55"/>
      <c r="CIY264" s="55"/>
      <c r="CIZ264" s="55"/>
      <c r="CJA264" s="55"/>
      <c r="CJB264" s="55"/>
      <c r="CJC264" s="55"/>
      <c r="CJD264" s="55"/>
      <c r="CJE264" s="55"/>
      <c r="CJF264" s="55"/>
      <c r="CJG264" s="55"/>
      <c r="CJH264" s="55"/>
      <c r="CJI264" s="55"/>
      <c r="CJJ264" s="55"/>
      <c r="CJK264" s="55"/>
      <c r="CJL264" s="55"/>
      <c r="CJM264" s="55"/>
      <c r="CJN264" s="55"/>
      <c r="CJO264" s="55"/>
      <c r="CJP264" s="55"/>
      <c r="CJQ264" s="55"/>
      <c r="CJR264" s="55"/>
      <c r="CJS264" s="55"/>
      <c r="CJT264" s="55"/>
      <c r="CJU264" s="55"/>
      <c r="CJV264" s="55"/>
      <c r="CJW264" s="55"/>
      <c r="CJX264" s="55"/>
      <c r="CJY264" s="55"/>
      <c r="CJZ264" s="55"/>
      <c r="CKA264" s="55"/>
      <c r="CKB264" s="55"/>
      <c r="CKC264" s="55"/>
      <c r="CKD264" s="55"/>
      <c r="CKE264" s="55"/>
      <c r="CKF264" s="55"/>
      <c r="CKG264" s="55"/>
      <c r="CKH264" s="55"/>
      <c r="CKI264" s="55"/>
      <c r="CKJ264" s="55"/>
      <c r="CKK264" s="55"/>
      <c r="CKL264" s="55"/>
      <c r="CKM264" s="55"/>
      <c r="CKN264" s="55"/>
      <c r="CKO264" s="55"/>
      <c r="CKP264" s="55"/>
      <c r="CKQ264" s="55"/>
      <c r="CKR264" s="55"/>
      <c r="CKS264" s="55"/>
      <c r="CKT264" s="55"/>
      <c r="CKU264" s="55"/>
      <c r="CKV264" s="55"/>
      <c r="CKW264" s="55"/>
      <c r="CKX264" s="55"/>
      <c r="CKY264" s="55"/>
      <c r="CKZ264" s="55"/>
      <c r="CLA264" s="55"/>
      <c r="CLB264" s="55"/>
      <c r="CLC264" s="55"/>
      <c r="CLD264" s="55"/>
      <c r="CLE264" s="55"/>
      <c r="CLF264" s="55"/>
      <c r="CLG264" s="55"/>
      <c r="CLH264" s="55"/>
      <c r="CLI264" s="55"/>
      <c r="CLJ264" s="55"/>
      <c r="CLK264" s="55"/>
      <c r="CLL264" s="55"/>
      <c r="CLM264" s="55"/>
      <c r="CLN264" s="55"/>
      <c r="CLO264" s="55"/>
      <c r="CLP264" s="55"/>
      <c r="CLQ264" s="55"/>
      <c r="CLR264" s="55"/>
      <c r="CLS264" s="55"/>
      <c r="CLT264" s="55"/>
      <c r="CLU264" s="55"/>
      <c r="CLV264" s="55"/>
      <c r="CLW264" s="55"/>
      <c r="CLX264" s="55"/>
      <c r="CLY264" s="55"/>
      <c r="CLZ264" s="55"/>
      <c r="CMA264" s="55"/>
      <c r="CMB264" s="55"/>
      <c r="CMC264" s="55"/>
      <c r="CMD264" s="55"/>
      <c r="CME264" s="55"/>
      <c r="CMF264" s="55"/>
      <c r="CMG264" s="55"/>
      <c r="CMH264" s="55"/>
      <c r="CMI264" s="55"/>
      <c r="CMJ264" s="55"/>
      <c r="CMK264" s="55"/>
      <c r="CML264" s="55"/>
      <c r="CMM264" s="55"/>
      <c r="CMN264" s="55"/>
      <c r="CMO264" s="55"/>
      <c r="CMP264" s="55"/>
      <c r="CMQ264" s="55"/>
      <c r="CMR264" s="55"/>
      <c r="CMS264" s="55"/>
      <c r="CMT264" s="55"/>
      <c r="CMU264" s="55"/>
      <c r="CMV264" s="55"/>
      <c r="CMW264" s="55"/>
      <c r="CMX264" s="55"/>
      <c r="CMY264" s="55"/>
      <c r="CMZ264" s="55"/>
      <c r="CNA264" s="55"/>
      <c r="CNB264" s="55"/>
      <c r="CNC264" s="55"/>
      <c r="CND264" s="55"/>
      <c r="CNE264" s="55"/>
      <c r="CNF264" s="55"/>
      <c r="CNG264" s="55"/>
      <c r="CNH264" s="55"/>
      <c r="CNI264" s="55"/>
      <c r="CNJ264" s="55"/>
      <c r="CNK264" s="55"/>
      <c r="CNL264" s="55"/>
      <c r="CNM264" s="55"/>
      <c r="CNN264" s="55"/>
      <c r="CNO264" s="55"/>
      <c r="CNP264" s="55"/>
      <c r="CNQ264" s="55"/>
      <c r="CNR264" s="55"/>
      <c r="CNS264" s="55"/>
      <c r="CNT264" s="55"/>
      <c r="CNU264" s="55"/>
      <c r="CNV264" s="55"/>
      <c r="CNW264" s="55"/>
      <c r="CNX264" s="55"/>
      <c r="CNY264" s="55"/>
      <c r="CNZ264" s="55"/>
      <c r="COA264" s="55"/>
      <c r="COB264" s="55"/>
      <c r="COC264" s="55"/>
      <c r="COD264" s="55"/>
      <c r="COE264" s="55"/>
      <c r="COF264" s="55"/>
      <c r="COG264" s="55"/>
      <c r="COH264" s="55"/>
      <c r="COI264" s="55"/>
      <c r="COJ264" s="55"/>
      <c r="COK264" s="55"/>
      <c r="COL264" s="55"/>
      <c r="COM264" s="55"/>
      <c r="CON264" s="55"/>
      <c r="COO264" s="55"/>
      <c r="COP264" s="55"/>
      <c r="COQ264" s="55"/>
      <c r="COR264" s="55"/>
      <c r="COS264" s="55"/>
      <c r="COT264" s="55"/>
      <c r="COU264" s="55"/>
      <c r="COV264" s="55"/>
      <c r="COW264" s="55"/>
      <c r="COX264" s="55"/>
      <c r="COY264" s="55"/>
      <c r="COZ264" s="55"/>
      <c r="CPA264" s="55"/>
      <c r="CPB264" s="55"/>
      <c r="CPC264" s="55"/>
      <c r="CPD264" s="55"/>
      <c r="CPE264" s="55"/>
      <c r="CPF264" s="55"/>
      <c r="CPG264" s="55"/>
      <c r="CPH264" s="55"/>
      <c r="CPI264" s="55"/>
      <c r="CPJ264" s="55"/>
      <c r="CPK264" s="55"/>
      <c r="CPL264" s="55"/>
      <c r="CPM264" s="55"/>
      <c r="CPN264" s="55"/>
      <c r="CPO264" s="55"/>
      <c r="CPP264" s="55"/>
      <c r="CPQ264" s="55"/>
      <c r="CPR264" s="55"/>
      <c r="CPS264" s="55"/>
      <c r="CPT264" s="55"/>
      <c r="CPU264" s="55"/>
      <c r="CPV264" s="55"/>
      <c r="CPW264" s="55"/>
      <c r="CPX264" s="55"/>
      <c r="CPY264" s="55"/>
      <c r="CPZ264" s="55"/>
      <c r="CQA264" s="55"/>
      <c r="CQB264" s="55"/>
      <c r="CQC264" s="55"/>
      <c r="CQD264" s="55"/>
      <c r="CQE264" s="55"/>
      <c r="CQF264" s="55"/>
      <c r="CQG264" s="55"/>
      <c r="CQH264" s="55"/>
      <c r="CQI264" s="55"/>
      <c r="CQJ264" s="55"/>
      <c r="CQK264" s="55"/>
      <c r="CQL264" s="55"/>
      <c r="CQM264" s="55"/>
      <c r="CQN264" s="55"/>
      <c r="CQO264" s="55"/>
      <c r="CQP264" s="55"/>
      <c r="CQQ264" s="55"/>
      <c r="CQR264" s="55"/>
      <c r="CQS264" s="55"/>
      <c r="CQT264" s="55"/>
      <c r="CQU264" s="55"/>
      <c r="CQV264" s="55"/>
      <c r="CQW264" s="55"/>
      <c r="CQX264" s="55"/>
      <c r="CQY264" s="55"/>
      <c r="CQZ264" s="55"/>
      <c r="CRA264" s="55"/>
      <c r="CRB264" s="55"/>
      <c r="CRC264" s="55"/>
      <c r="CRD264" s="55"/>
      <c r="CRE264" s="55"/>
      <c r="CRF264" s="55"/>
      <c r="CRG264" s="55"/>
      <c r="CRH264" s="55"/>
      <c r="CRI264" s="55"/>
      <c r="CRJ264" s="55"/>
      <c r="CRK264" s="55"/>
      <c r="CRL264" s="55"/>
      <c r="CRM264" s="55"/>
      <c r="CRN264" s="55"/>
      <c r="CRO264" s="55"/>
      <c r="CRP264" s="55"/>
      <c r="CRQ264" s="55"/>
      <c r="CRR264" s="55"/>
      <c r="CRS264" s="55"/>
      <c r="CRT264" s="55"/>
      <c r="CRU264" s="55"/>
      <c r="CRV264" s="55"/>
      <c r="CRW264" s="55"/>
      <c r="CRX264" s="55"/>
      <c r="CRY264" s="55"/>
      <c r="CRZ264" s="55"/>
      <c r="CSA264" s="55"/>
      <c r="CSB264" s="55"/>
      <c r="CSC264" s="55"/>
      <c r="CSD264" s="55"/>
      <c r="CSE264" s="55"/>
      <c r="CSF264" s="55"/>
      <c r="CSG264" s="55"/>
      <c r="CSH264" s="55"/>
      <c r="CSI264" s="55"/>
      <c r="CSJ264" s="55"/>
      <c r="CSK264" s="55"/>
      <c r="CSL264" s="55"/>
      <c r="CSM264" s="55"/>
      <c r="CSN264" s="55"/>
      <c r="CSO264" s="55"/>
      <c r="CSP264" s="55"/>
      <c r="CSQ264" s="55"/>
      <c r="CSR264" s="55"/>
      <c r="CSS264" s="55"/>
      <c r="CST264" s="55"/>
      <c r="CSU264" s="55"/>
      <c r="CSV264" s="55"/>
      <c r="CSW264" s="55"/>
      <c r="CSX264" s="55"/>
      <c r="CSY264" s="55"/>
      <c r="CSZ264" s="55"/>
      <c r="CTA264" s="55"/>
      <c r="CTB264" s="55"/>
      <c r="CTC264" s="55"/>
      <c r="CTD264" s="55"/>
      <c r="CTE264" s="55"/>
      <c r="CTF264" s="55"/>
      <c r="CTG264" s="55"/>
      <c r="CTH264" s="55"/>
      <c r="CTI264" s="55"/>
      <c r="CTJ264" s="55"/>
      <c r="CTK264" s="55"/>
      <c r="CTL264" s="55"/>
      <c r="CTM264" s="55"/>
      <c r="CTN264" s="55"/>
      <c r="CTO264" s="55"/>
      <c r="CTP264" s="55"/>
      <c r="CTQ264" s="55"/>
      <c r="CTR264" s="55"/>
      <c r="CTS264" s="55"/>
      <c r="CTT264" s="55"/>
      <c r="CTU264" s="55"/>
      <c r="CTV264" s="55"/>
      <c r="CTW264" s="55"/>
      <c r="CTX264" s="55"/>
      <c r="CTY264" s="55"/>
      <c r="CTZ264" s="55"/>
      <c r="CUA264" s="55"/>
      <c r="CUB264" s="55"/>
      <c r="CUC264" s="55"/>
      <c r="CUD264" s="55"/>
      <c r="CUE264" s="55"/>
      <c r="CUF264" s="55"/>
      <c r="CUG264" s="55"/>
      <c r="CUH264" s="55"/>
      <c r="CUI264" s="55"/>
      <c r="CUJ264" s="55"/>
      <c r="CUK264" s="55"/>
      <c r="CUL264" s="55"/>
      <c r="CUM264" s="55"/>
      <c r="CUN264" s="55"/>
      <c r="CUO264" s="55"/>
      <c r="CUP264" s="55"/>
      <c r="CUQ264" s="55"/>
      <c r="CUR264" s="55"/>
      <c r="CUS264" s="55"/>
      <c r="CUT264" s="55"/>
      <c r="CUU264" s="55"/>
      <c r="CUV264" s="55"/>
      <c r="CUW264" s="55"/>
      <c r="CUX264" s="55"/>
      <c r="CUY264" s="55"/>
      <c r="CUZ264" s="55"/>
      <c r="CVA264" s="55"/>
      <c r="CVB264" s="55"/>
      <c r="CVC264" s="55"/>
      <c r="CVD264" s="55"/>
      <c r="CVE264" s="55"/>
      <c r="CVF264" s="55"/>
      <c r="CVG264" s="55"/>
      <c r="CVH264" s="55"/>
      <c r="CVI264" s="55"/>
      <c r="CVJ264" s="55"/>
      <c r="CVK264" s="55"/>
      <c r="CVL264" s="55"/>
      <c r="CVM264" s="55"/>
      <c r="CVN264" s="55"/>
      <c r="CVO264" s="55"/>
      <c r="CVP264" s="55"/>
      <c r="CVQ264" s="55"/>
      <c r="CVR264" s="55"/>
      <c r="CVS264" s="55"/>
      <c r="CVT264" s="55"/>
      <c r="CVU264" s="55"/>
      <c r="CVV264" s="55"/>
      <c r="CVW264" s="55"/>
      <c r="CVX264" s="55"/>
      <c r="CVY264" s="55"/>
      <c r="CVZ264" s="55"/>
      <c r="CWA264" s="55"/>
      <c r="CWB264" s="55"/>
      <c r="CWC264" s="55"/>
      <c r="CWD264" s="55"/>
      <c r="CWE264" s="55"/>
      <c r="CWF264" s="55"/>
      <c r="CWG264" s="55"/>
      <c r="CWH264" s="55"/>
      <c r="CWI264" s="55"/>
      <c r="CWJ264" s="55"/>
      <c r="CWK264" s="55"/>
      <c r="CWL264" s="55"/>
      <c r="CWM264" s="55"/>
      <c r="CWN264" s="55"/>
      <c r="CWO264" s="55"/>
      <c r="CWP264" s="55"/>
      <c r="CWQ264" s="55"/>
      <c r="CWR264" s="55"/>
      <c r="CWS264" s="55"/>
      <c r="CWT264" s="55"/>
      <c r="CWU264" s="55"/>
      <c r="CWV264" s="55"/>
      <c r="CWW264" s="55"/>
      <c r="CWX264" s="55"/>
      <c r="CWY264" s="55"/>
      <c r="CWZ264" s="55"/>
      <c r="CXA264" s="55"/>
      <c r="CXB264" s="55"/>
      <c r="CXC264" s="55"/>
      <c r="CXD264" s="55"/>
      <c r="CXE264" s="55"/>
      <c r="CXF264" s="55"/>
      <c r="CXG264" s="55"/>
      <c r="CXH264" s="55"/>
      <c r="CXI264" s="55"/>
      <c r="CXJ264" s="55"/>
      <c r="CXK264" s="55"/>
      <c r="CXL264" s="55"/>
      <c r="CXM264" s="55"/>
      <c r="CXN264" s="55"/>
      <c r="CXO264" s="55"/>
      <c r="CXP264" s="55"/>
      <c r="CXQ264" s="55"/>
      <c r="CXR264" s="55"/>
      <c r="CXS264" s="55"/>
      <c r="CXT264" s="55"/>
      <c r="CXU264" s="55"/>
      <c r="CXV264" s="55"/>
      <c r="CXW264" s="55"/>
      <c r="CXX264" s="55"/>
      <c r="CXY264" s="55"/>
      <c r="CXZ264" s="55"/>
      <c r="CYA264" s="55"/>
      <c r="CYB264" s="55"/>
      <c r="CYC264" s="55"/>
      <c r="CYD264" s="55"/>
      <c r="CYE264" s="55"/>
      <c r="CYF264" s="55"/>
      <c r="CYG264" s="55"/>
      <c r="CYH264" s="55"/>
      <c r="CYI264" s="55"/>
      <c r="CYJ264" s="55"/>
      <c r="CYK264" s="55"/>
      <c r="CYL264" s="55"/>
      <c r="CYM264" s="55"/>
      <c r="CYN264" s="55"/>
      <c r="CYO264" s="55"/>
      <c r="CYP264" s="55"/>
      <c r="CYQ264" s="55"/>
      <c r="CYR264" s="55"/>
      <c r="CYS264" s="55"/>
      <c r="CYT264" s="55"/>
      <c r="CYU264" s="55"/>
      <c r="CYV264" s="55"/>
      <c r="CYW264" s="55"/>
      <c r="CYX264" s="55"/>
      <c r="CYY264" s="55"/>
      <c r="CYZ264" s="55"/>
      <c r="CZA264" s="55"/>
      <c r="CZB264" s="55"/>
      <c r="CZC264" s="55"/>
      <c r="CZD264" s="55"/>
      <c r="CZE264" s="55"/>
      <c r="CZF264" s="55"/>
      <c r="CZG264" s="55"/>
      <c r="CZH264" s="55"/>
      <c r="CZI264" s="55"/>
      <c r="CZJ264" s="55"/>
      <c r="CZK264" s="55"/>
      <c r="CZL264" s="55"/>
      <c r="CZM264" s="55"/>
      <c r="CZN264" s="55"/>
      <c r="CZO264" s="55"/>
      <c r="CZP264" s="55"/>
      <c r="CZQ264" s="55"/>
      <c r="CZR264" s="55"/>
      <c r="CZS264" s="55"/>
      <c r="CZT264" s="55"/>
      <c r="CZU264" s="55"/>
      <c r="CZV264" s="55"/>
      <c r="CZW264" s="55"/>
      <c r="CZX264" s="55"/>
      <c r="CZY264" s="55"/>
      <c r="CZZ264" s="55"/>
      <c r="DAA264" s="55"/>
      <c r="DAB264" s="55"/>
      <c r="DAC264" s="55"/>
      <c r="DAD264" s="55"/>
      <c r="DAE264" s="55"/>
      <c r="DAF264" s="55"/>
      <c r="DAG264" s="55"/>
      <c r="DAH264" s="55"/>
      <c r="DAI264" s="55"/>
      <c r="DAJ264" s="55"/>
      <c r="DAK264" s="55"/>
      <c r="DAL264" s="55"/>
      <c r="DAM264" s="55"/>
      <c r="DAN264" s="55"/>
      <c r="DAO264" s="55"/>
      <c r="DAP264" s="55"/>
      <c r="DAQ264" s="55"/>
      <c r="DAR264" s="55"/>
      <c r="DAS264" s="55"/>
      <c r="DAT264" s="55"/>
      <c r="DAU264" s="55"/>
      <c r="DAV264" s="55"/>
      <c r="DAW264" s="55"/>
      <c r="DAX264" s="55"/>
      <c r="DAY264" s="55"/>
      <c r="DAZ264" s="55"/>
      <c r="DBA264" s="55"/>
      <c r="DBB264" s="55"/>
      <c r="DBC264" s="55"/>
      <c r="DBD264" s="55"/>
      <c r="DBE264" s="55"/>
      <c r="DBF264" s="55"/>
      <c r="DBG264" s="55"/>
      <c r="DBH264" s="55"/>
      <c r="DBI264" s="55"/>
      <c r="DBJ264" s="55"/>
      <c r="DBK264" s="55"/>
      <c r="DBL264" s="55"/>
      <c r="DBM264" s="55"/>
      <c r="DBN264" s="55"/>
      <c r="DBO264" s="55"/>
      <c r="DBP264" s="55"/>
      <c r="DBQ264" s="55"/>
      <c r="DBR264" s="55"/>
      <c r="DBS264" s="55"/>
      <c r="DBT264" s="55"/>
      <c r="DBU264" s="55"/>
      <c r="DBV264" s="55"/>
      <c r="DBW264" s="55"/>
      <c r="DBX264" s="55"/>
      <c r="DBY264" s="55"/>
      <c r="DBZ264" s="55"/>
      <c r="DCA264" s="55"/>
      <c r="DCB264" s="55"/>
      <c r="DCC264" s="55"/>
      <c r="DCD264" s="55"/>
      <c r="DCE264" s="55"/>
      <c r="DCF264" s="55"/>
      <c r="DCG264" s="55"/>
      <c r="DCH264" s="55"/>
      <c r="DCI264" s="55"/>
      <c r="DCJ264" s="55"/>
      <c r="DCK264" s="55"/>
      <c r="DCL264" s="55"/>
      <c r="DCM264" s="55"/>
      <c r="DCN264" s="55"/>
      <c r="DCO264" s="55"/>
      <c r="DCP264" s="55"/>
      <c r="DCQ264" s="55"/>
      <c r="DCR264" s="55"/>
      <c r="DCS264" s="55"/>
      <c r="DCT264" s="55"/>
      <c r="DCU264" s="55"/>
      <c r="DCV264" s="55"/>
      <c r="DCW264" s="55"/>
      <c r="DCX264" s="55"/>
      <c r="DCY264" s="55"/>
      <c r="DCZ264" s="55"/>
      <c r="DDA264" s="55"/>
      <c r="DDB264" s="55"/>
      <c r="DDC264" s="55"/>
      <c r="DDD264" s="55"/>
      <c r="DDE264" s="55"/>
      <c r="DDF264" s="55"/>
      <c r="DDG264" s="55"/>
      <c r="DDH264" s="55"/>
      <c r="DDI264" s="55"/>
      <c r="DDJ264" s="55"/>
      <c r="DDK264" s="55"/>
      <c r="DDL264" s="55"/>
      <c r="DDM264" s="55"/>
      <c r="DDN264" s="55"/>
      <c r="DDO264" s="55"/>
      <c r="DDP264" s="55"/>
      <c r="DDQ264" s="55"/>
      <c r="DDR264" s="55"/>
      <c r="DDS264" s="55"/>
      <c r="DDT264" s="55"/>
      <c r="DDU264" s="55"/>
      <c r="DDV264" s="55"/>
      <c r="DDW264" s="55"/>
      <c r="DDX264" s="55"/>
      <c r="DDY264" s="55"/>
      <c r="DDZ264" s="55"/>
      <c r="DEA264" s="55"/>
      <c r="DEB264" s="55"/>
      <c r="DEC264" s="55"/>
      <c r="DED264" s="55"/>
      <c r="DEE264" s="55"/>
      <c r="DEF264" s="55"/>
      <c r="DEG264" s="55"/>
      <c r="DEH264" s="55"/>
      <c r="DEI264" s="55"/>
      <c r="DEJ264" s="55"/>
      <c r="DEK264" s="55"/>
      <c r="DEL264" s="55"/>
      <c r="DEM264" s="55"/>
      <c r="DEN264" s="55"/>
      <c r="DEO264" s="55"/>
      <c r="DEP264" s="55"/>
      <c r="DEQ264" s="55"/>
      <c r="DER264" s="55"/>
      <c r="DES264" s="55"/>
      <c r="DET264" s="55"/>
      <c r="DEU264" s="55"/>
      <c r="DEV264" s="55"/>
      <c r="DEW264" s="55"/>
      <c r="DEX264" s="55"/>
      <c r="DEY264" s="55"/>
      <c r="DEZ264" s="55"/>
      <c r="DFA264" s="55"/>
      <c r="DFB264" s="55"/>
      <c r="DFC264" s="55"/>
      <c r="DFD264" s="55"/>
      <c r="DFE264" s="55"/>
      <c r="DFF264" s="55"/>
      <c r="DFG264" s="55"/>
      <c r="DFH264" s="55"/>
      <c r="DFI264" s="55"/>
      <c r="DFJ264" s="55"/>
      <c r="DFK264" s="55"/>
      <c r="DFL264" s="55"/>
      <c r="DFM264" s="55"/>
      <c r="DFN264" s="55"/>
      <c r="DFO264" s="55"/>
      <c r="DFP264" s="55"/>
      <c r="DFQ264" s="55"/>
      <c r="DFR264" s="55"/>
      <c r="DFS264" s="55"/>
      <c r="DFT264" s="55"/>
      <c r="DFU264" s="55"/>
      <c r="DFV264" s="55"/>
      <c r="DFW264" s="55"/>
      <c r="DFX264" s="55"/>
      <c r="DFY264" s="55"/>
      <c r="DFZ264" s="55"/>
      <c r="DGA264" s="55"/>
      <c r="DGB264" s="55"/>
      <c r="DGC264" s="55"/>
      <c r="DGD264" s="55"/>
      <c r="DGE264" s="55"/>
      <c r="DGF264" s="55"/>
      <c r="DGG264" s="55"/>
      <c r="DGH264" s="55"/>
      <c r="DGI264" s="55"/>
      <c r="DGJ264" s="55"/>
      <c r="DGK264" s="55"/>
      <c r="DGL264" s="55"/>
      <c r="DGM264" s="55"/>
      <c r="DGN264" s="55"/>
      <c r="DGO264" s="55"/>
      <c r="DGP264" s="55"/>
      <c r="DGQ264" s="55"/>
      <c r="DGR264" s="55"/>
      <c r="DGS264" s="55"/>
      <c r="DGT264" s="55"/>
      <c r="DGU264" s="55"/>
      <c r="DGV264" s="55"/>
      <c r="DGW264" s="55"/>
      <c r="DGX264" s="55"/>
      <c r="DGY264" s="55"/>
      <c r="DGZ264" s="55"/>
      <c r="DHA264" s="55"/>
      <c r="DHB264" s="55"/>
      <c r="DHC264" s="55"/>
      <c r="DHD264" s="55"/>
      <c r="DHE264" s="55"/>
      <c r="DHF264" s="55"/>
      <c r="DHG264" s="55"/>
      <c r="DHH264" s="55"/>
      <c r="DHI264" s="55"/>
      <c r="DHJ264" s="55"/>
      <c r="DHK264" s="55"/>
      <c r="DHL264" s="55"/>
      <c r="DHM264" s="55"/>
      <c r="DHN264" s="55"/>
      <c r="DHO264" s="55"/>
      <c r="DHP264" s="55"/>
      <c r="DHQ264" s="55"/>
      <c r="DHR264" s="55"/>
      <c r="DHS264" s="55"/>
      <c r="DHT264" s="55"/>
      <c r="DHU264" s="55"/>
      <c r="DHV264" s="55"/>
      <c r="DHW264" s="55"/>
      <c r="DHX264" s="55"/>
      <c r="DHY264" s="55"/>
      <c r="DHZ264" s="55"/>
      <c r="DIA264" s="55"/>
      <c r="DIB264" s="55"/>
      <c r="DIC264" s="55"/>
      <c r="DID264" s="55"/>
      <c r="DIE264" s="55"/>
      <c r="DIF264" s="55"/>
      <c r="DIG264" s="55"/>
      <c r="DIH264" s="55"/>
      <c r="DII264" s="55"/>
      <c r="DIJ264" s="55"/>
      <c r="DIK264" s="55"/>
      <c r="DIL264" s="55"/>
      <c r="DIM264" s="55"/>
      <c r="DIN264" s="55"/>
      <c r="DIO264" s="55"/>
      <c r="DIP264" s="55"/>
      <c r="DIQ264" s="55"/>
      <c r="DIR264" s="55"/>
      <c r="DIS264" s="55"/>
      <c r="DIT264" s="55"/>
      <c r="DIU264" s="55"/>
      <c r="DIV264" s="55"/>
      <c r="DIW264" s="55"/>
      <c r="DIX264" s="55"/>
      <c r="DIY264" s="55"/>
      <c r="DIZ264" s="55"/>
      <c r="DJA264" s="55"/>
      <c r="DJB264" s="55"/>
      <c r="DJC264" s="55"/>
      <c r="DJD264" s="55"/>
      <c r="DJE264" s="55"/>
      <c r="DJF264" s="55"/>
      <c r="DJG264" s="55"/>
      <c r="DJH264" s="55"/>
      <c r="DJI264" s="55"/>
      <c r="DJJ264" s="55"/>
      <c r="DJK264" s="55"/>
      <c r="DJL264" s="55"/>
      <c r="DJM264" s="55"/>
      <c r="DJN264" s="55"/>
      <c r="DJO264" s="55"/>
      <c r="DJP264" s="55"/>
      <c r="DJQ264" s="55"/>
      <c r="DJR264" s="55"/>
      <c r="DJS264" s="55"/>
      <c r="DJT264" s="55"/>
      <c r="DJU264" s="55"/>
      <c r="DJV264" s="55"/>
      <c r="DJW264" s="55"/>
      <c r="DJX264" s="55"/>
      <c r="DJY264" s="55"/>
      <c r="DJZ264" s="55"/>
      <c r="DKA264" s="55"/>
      <c r="DKB264" s="55"/>
      <c r="DKC264" s="55"/>
      <c r="DKD264" s="55"/>
      <c r="DKE264" s="55"/>
      <c r="DKF264" s="55"/>
      <c r="DKG264" s="55"/>
      <c r="DKH264" s="55"/>
      <c r="DKI264" s="55"/>
      <c r="DKJ264" s="55"/>
      <c r="DKK264" s="55"/>
      <c r="DKL264" s="55"/>
      <c r="DKM264" s="55"/>
      <c r="DKN264" s="55"/>
      <c r="DKO264" s="55"/>
      <c r="DKP264" s="55"/>
      <c r="DKQ264" s="55"/>
      <c r="DKR264" s="55"/>
      <c r="DKS264" s="55"/>
      <c r="DKT264" s="55"/>
      <c r="DKU264" s="55"/>
      <c r="DKV264" s="55"/>
      <c r="DKW264" s="55"/>
      <c r="DKX264" s="55"/>
      <c r="DKY264" s="55"/>
      <c r="DKZ264" s="55"/>
      <c r="DLA264" s="55"/>
      <c r="DLB264" s="55"/>
      <c r="DLC264" s="55"/>
      <c r="DLD264" s="55"/>
      <c r="DLE264" s="55"/>
      <c r="DLF264" s="55"/>
      <c r="DLG264" s="55"/>
      <c r="DLH264" s="55"/>
      <c r="DLI264" s="55"/>
      <c r="DLJ264" s="55"/>
      <c r="DLK264" s="55"/>
      <c r="DLL264" s="55"/>
      <c r="DLM264" s="55"/>
      <c r="DLN264" s="55"/>
      <c r="DLO264" s="55"/>
      <c r="DLP264" s="55"/>
      <c r="DLQ264" s="55"/>
      <c r="DLR264" s="55"/>
      <c r="DLS264" s="55"/>
      <c r="DLT264" s="55"/>
      <c r="DLU264" s="55"/>
      <c r="DLV264" s="55"/>
      <c r="DLW264" s="55"/>
      <c r="DLX264" s="55"/>
      <c r="DLY264" s="55"/>
      <c r="DLZ264" s="55"/>
      <c r="DMA264" s="55"/>
      <c r="DMB264" s="55"/>
      <c r="DMC264" s="55"/>
      <c r="DMD264" s="55"/>
      <c r="DME264" s="55"/>
      <c r="DMF264" s="55"/>
      <c r="DMG264" s="55"/>
      <c r="DMH264" s="55"/>
      <c r="DMI264" s="55"/>
      <c r="DMJ264" s="55"/>
      <c r="DMK264" s="55"/>
      <c r="DML264" s="55"/>
      <c r="DMM264" s="55"/>
      <c r="DMN264" s="55"/>
      <c r="DMO264" s="55"/>
      <c r="DMP264" s="55"/>
      <c r="DMQ264" s="55"/>
      <c r="DMR264" s="55"/>
      <c r="DMS264" s="55"/>
      <c r="DMT264" s="55"/>
      <c r="DMU264" s="55"/>
      <c r="DMV264" s="55"/>
      <c r="DMW264" s="55"/>
      <c r="DMX264" s="55"/>
      <c r="DMY264" s="55"/>
      <c r="DMZ264" s="55"/>
      <c r="DNA264" s="55"/>
      <c r="DNB264" s="55"/>
      <c r="DNC264" s="55"/>
      <c r="DND264" s="55"/>
      <c r="DNE264" s="55"/>
      <c r="DNF264" s="55"/>
      <c r="DNG264" s="55"/>
      <c r="DNH264" s="55"/>
      <c r="DNI264" s="55"/>
      <c r="DNJ264" s="55"/>
      <c r="DNK264" s="55"/>
      <c r="DNL264" s="55"/>
      <c r="DNM264" s="55"/>
      <c r="DNN264" s="55"/>
      <c r="DNO264" s="55"/>
      <c r="DNP264" s="55"/>
      <c r="DNQ264" s="55"/>
      <c r="DNR264" s="55"/>
      <c r="DNS264" s="55"/>
      <c r="DNT264" s="55"/>
      <c r="DNU264" s="55"/>
      <c r="DNV264" s="55"/>
      <c r="DNW264" s="55"/>
      <c r="DNX264" s="55"/>
      <c r="DNY264" s="55"/>
      <c r="DNZ264" s="55"/>
      <c r="DOA264" s="55"/>
      <c r="DOB264" s="55"/>
      <c r="DOC264" s="55"/>
      <c r="DOD264" s="55"/>
      <c r="DOE264" s="55"/>
      <c r="DOF264" s="55"/>
      <c r="DOG264" s="55"/>
      <c r="DOH264" s="55"/>
      <c r="DOI264" s="55"/>
      <c r="DOJ264" s="55"/>
      <c r="DOK264" s="55"/>
      <c r="DOL264" s="55"/>
      <c r="DOM264" s="55"/>
      <c r="DON264" s="55"/>
      <c r="DOO264" s="55"/>
      <c r="DOP264" s="55"/>
      <c r="DOQ264" s="55"/>
      <c r="DOR264" s="55"/>
      <c r="DOS264" s="55"/>
      <c r="DOT264" s="55"/>
      <c r="DOU264" s="55"/>
      <c r="DOV264" s="55"/>
      <c r="DOW264" s="55"/>
      <c r="DOX264" s="55"/>
      <c r="DOY264" s="55"/>
      <c r="DOZ264" s="55"/>
      <c r="DPA264" s="55"/>
      <c r="DPB264" s="55"/>
      <c r="DPC264" s="55"/>
      <c r="DPD264" s="55"/>
      <c r="DPE264" s="55"/>
      <c r="DPF264" s="55"/>
      <c r="DPG264" s="55"/>
      <c r="DPH264" s="55"/>
      <c r="DPI264" s="55"/>
      <c r="DPJ264" s="55"/>
      <c r="DPK264" s="55"/>
      <c r="DPL264" s="55"/>
      <c r="DPM264" s="55"/>
      <c r="DPN264" s="55"/>
      <c r="DPO264" s="55"/>
      <c r="DPP264" s="55"/>
      <c r="DPQ264" s="55"/>
      <c r="DPR264" s="55"/>
      <c r="DPS264" s="55"/>
      <c r="DPT264" s="55"/>
      <c r="DPU264" s="55"/>
      <c r="DPV264" s="55"/>
      <c r="DPW264" s="55"/>
      <c r="DPX264" s="55"/>
      <c r="DPY264" s="55"/>
      <c r="DPZ264" s="55"/>
      <c r="DQA264" s="55"/>
      <c r="DQB264" s="55"/>
      <c r="DQC264" s="55"/>
      <c r="DQD264" s="55"/>
      <c r="DQE264" s="55"/>
      <c r="DQF264" s="55"/>
      <c r="DQG264" s="55"/>
      <c r="DQH264" s="55"/>
      <c r="DQI264" s="55"/>
      <c r="DQJ264" s="55"/>
      <c r="DQK264" s="55"/>
      <c r="DQL264" s="55"/>
      <c r="DQM264" s="55"/>
      <c r="DQN264" s="55"/>
      <c r="DQO264" s="55"/>
      <c r="DQP264" s="55"/>
      <c r="DQQ264" s="55"/>
      <c r="DQR264" s="55"/>
      <c r="DQS264" s="55"/>
      <c r="DQT264" s="55"/>
      <c r="DQU264" s="55"/>
      <c r="DQV264" s="55"/>
      <c r="DQW264" s="55"/>
      <c r="DQX264" s="55"/>
      <c r="DQY264" s="55"/>
      <c r="DQZ264" s="55"/>
      <c r="DRA264" s="55"/>
      <c r="DRB264" s="55"/>
      <c r="DRC264" s="55"/>
      <c r="DRD264" s="55"/>
      <c r="DRE264" s="55"/>
      <c r="DRF264" s="55"/>
      <c r="DRG264" s="55"/>
      <c r="DRH264" s="55"/>
      <c r="DRI264" s="55"/>
      <c r="DRJ264" s="55"/>
      <c r="DRK264" s="55"/>
      <c r="DRL264" s="55"/>
      <c r="DRM264" s="55"/>
      <c r="DRN264" s="55"/>
      <c r="DRO264" s="55"/>
      <c r="DRP264" s="55"/>
      <c r="DRQ264" s="55"/>
      <c r="DRR264" s="55"/>
      <c r="DRS264" s="55"/>
      <c r="DRT264" s="55"/>
      <c r="DRU264" s="55"/>
      <c r="DRV264" s="55"/>
      <c r="DRW264" s="55"/>
      <c r="DRX264" s="55"/>
      <c r="DRY264" s="55"/>
      <c r="DRZ264" s="55"/>
      <c r="DSA264" s="55"/>
      <c r="DSB264" s="55"/>
      <c r="DSC264" s="55"/>
      <c r="DSD264" s="55"/>
      <c r="DSE264" s="55"/>
      <c r="DSF264" s="55"/>
      <c r="DSG264" s="55"/>
      <c r="DSH264" s="55"/>
      <c r="DSI264" s="55"/>
      <c r="DSJ264" s="55"/>
      <c r="DSK264" s="55"/>
      <c r="DSL264" s="55"/>
      <c r="DSM264" s="55"/>
      <c r="DSN264" s="55"/>
      <c r="DSO264" s="55"/>
      <c r="DSP264" s="55"/>
      <c r="DSQ264" s="55"/>
      <c r="DSR264" s="55"/>
      <c r="DSS264" s="55"/>
      <c r="DST264" s="55"/>
      <c r="DSU264" s="55"/>
      <c r="DSV264" s="55"/>
      <c r="DSW264" s="55"/>
      <c r="DSX264" s="55"/>
      <c r="DSY264" s="55"/>
      <c r="DSZ264" s="55"/>
      <c r="DTA264" s="55"/>
      <c r="DTB264" s="55"/>
      <c r="DTC264" s="55"/>
      <c r="DTD264" s="55"/>
      <c r="DTE264" s="55"/>
      <c r="DTF264" s="55"/>
      <c r="DTG264" s="55"/>
      <c r="DTH264" s="55"/>
      <c r="DTI264" s="55"/>
      <c r="DTJ264" s="55"/>
      <c r="DTK264" s="55"/>
      <c r="DTL264" s="55"/>
      <c r="DTM264" s="55"/>
      <c r="DTN264" s="55"/>
      <c r="DTO264" s="55"/>
      <c r="DTP264" s="55"/>
      <c r="DTQ264" s="55"/>
      <c r="DTR264" s="55"/>
      <c r="DTS264" s="55"/>
      <c r="DTT264" s="55"/>
      <c r="DTU264" s="55"/>
      <c r="DTV264" s="55"/>
      <c r="DTW264" s="55"/>
      <c r="DTX264" s="55"/>
      <c r="DTY264" s="55"/>
      <c r="DTZ264" s="55"/>
      <c r="DUA264" s="55"/>
      <c r="DUB264" s="55"/>
      <c r="DUC264" s="55"/>
      <c r="DUD264" s="55"/>
      <c r="DUE264" s="55"/>
      <c r="DUF264" s="55"/>
      <c r="DUG264" s="55"/>
      <c r="DUH264" s="55"/>
      <c r="DUI264" s="55"/>
      <c r="DUJ264" s="55"/>
      <c r="DUK264" s="55"/>
      <c r="DUL264" s="55"/>
      <c r="DUM264" s="55"/>
      <c r="DUN264" s="55"/>
      <c r="DUO264" s="55"/>
      <c r="DUP264" s="55"/>
      <c r="DUQ264" s="55"/>
      <c r="DUR264" s="55"/>
      <c r="DUS264" s="55"/>
      <c r="DUT264" s="55"/>
      <c r="DUU264" s="55"/>
      <c r="DUV264" s="55"/>
      <c r="DUW264" s="55"/>
      <c r="DUX264" s="55"/>
      <c r="DUY264" s="55"/>
      <c r="DUZ264" s="55"/>
      <c r="DVA264" s="55"/>
      <c r="DVB264" s="55"/>
      <c r="DVC264" s="55"/>
      <c r="DVD264" s="55"/>
      <c r="DVE264" s="55"/>
      <c r="DVF264" s="55"/>
      <c r="DVG264" s="55"/>
      <c r="DVH264" s="55"/>
      <c r="DVI264" s="55"/>
      <c r="DVJ264" s="55"/>
      <c r="DVK264" s="55"/>
      <c r="DVL264" s="55"/>
      <c r="DVM264" s="55"/>
      <c r="DVN264" s="55"/>
      <c r="DVO264" s="55"/>
      <c r="DVP264" s="55"/>
      <c r="DVQ264" s="55"/>
      <c r="DVR264" s="55"/>
      <c r="DVS264" s="55"/>
      <c r="DVT264" s="55"/>
      <c r="DVU264" s="55"/>
      <c r="DVV264" s="55"/>
      <c r="DVW264" s="55"/>
      <c r="DVX264" s="55"/>
      <c r="DVY264" s="55"/>
      <c r="DVZ264" s="55"/>
      <c r="DWA264" s="55"/>
      <c r="DWB264" s="55"/>
      <c r="DWC264" s="55"/>
      <c r="DWD264" s="55"/>
      <c r="DWE264" s="55"/>
      <c r="DWF264" s="55"/>
      <c r="DWG264" s="55"/>
      <c r="DWH264" s="55"/>
      <c r="DWI264" s="55"/>
      <c r="DWJ264" s="55"/>
      <c r="DWK264" s="55"/>
      <c r="DWL264" s="55"/>
      <c r="DWM264" s="55"/>
      <c r="DWN264" s="55"/>
      <c r="DWO264" s="55"/>
      <c r="DWP264" s="55"/>
      <c r="DWQ264" s="55"/>
      <c r="DWR264" s="55"/>
      <c r="DWS264" s="55"/>
      <c r="DWT264" s="55"/>
      <c r="DWU264" s="55"/>
      <c r="DWV264" s="55"/>
      <c r="DWW264" s="55"/>
      <c r="DWX264" s="55"/>
      <c r="DWY264" s="55"/>
      <c r="DWZ264" s="55"/>
      <c r="DXA264" s="55"/>
      <c r="DXB264" s="55"/>
      <c r="DXC264" s="55"/>
      <c r="DXD264" s="55"/>
      <c r="DXE264" s="55"/>
      <c r="DXF264" s="55"/>
      <c r="DXG264" s="55"/>
      <c r="DXH264" s="55"/>
      <c r="DXI264" s="55"/>
      <c r="DXJ264" s="55"/>
      <c r="DXK264" s="55"/>
      <c r="DXL264" s="55"/>
      <c r="DXM264" s="55"/>
      <c r="DXN264" s="55"/>
      <c r="DXO264" s="55"/>
      <c r="DXP264" s="55"/>
      <c r="DXQ264" s="55"/>
      <c r="DXR264" s="55"/>
      <c r="DXS264" s="55"/>
      <c r="DXT264" s="55"/>
      <c r="DXU264" s="55"/>
      <c r="DXV264" s="55"/>
      <c r="DXW264" s="55"/>
      <c r="DXX264" s="55"/>
      <c r="DXY264" s="55"/>
      <c r="DXZ264" s="55"/>
      <c r="DYA264" s="55"/>
      <c r="DYB264" s="55"/>
      <c r="DYC264" s="55"/>
      <c r="DYD264" s="55"/>
      <c r="DYE264" s="55"/>
      <c r="DYF264" s="55"/>
      <c r="DYG264" s="55"/>
      <c r="DYH264" s="55"/>
      <c r="DYI264" s="55"/>
      <c r="DYJ264" s="55"/>
      <c r="DYK264" s="55"/>
      <c r="DYL264" s="55"/>
      <c r="DYM264" s="55"/>
      <c r="DYN264" s="55"/>
      <c r="DYO264" s="55"/>
      <c r="DYP264" s="55"/>
      <c r="DYQ264" s="55"/>
      <c r="DYR264" s="55"/>
      <c r="DYS264" s="55"/>
      <c r="DYT264" s="55"/>
      <c r="DYU264" s="55"/>
      <c r="DYV264" s="55"/>
      <c r="DYW264" s="55"/>
      <c r="DYX264" s="55"/>
      <c r="DYY264" s="55"/>
      <c r="DYZ264" s="55"/>
      <c r="DZA264" s="55"/>
      <c r="DZB264" s="55"/>
      <c r="DZC264" s="55"/>
      <c r="DZD264" s="55"/>
      <c r="DZE264" s="55"/>
      <c r="DZF264" s="55"/>
      <c r="DZG264" s="55"/>
      <c r="DZH264" s="55"/>
      <c r="DZI264" s="55"/>
      <c r="DZJ264" s="55"/>
      <c r="DZK264" s="55"/>
      <c r="DZL264" s="55"/>
      <c r="DZM264" s="55"/>
      <c r="DZN264" s="55"/>
      <c r="DZO264" s="55"/>
      <c r="DZP264" s="55"/>
      <c r="DZQ264" s="55"/>
      <c r="DZR264" s="55"/>
      <c r="DZS264" s="55"/>
      <c r="DZT264" s="55"/>
      <c r="DZU264" s="55"/>
      <c r="DZV264" s="55"/>
      <c r="DZW264" s="55"/>
      <c r="DZX264" s="55"/>
      <c r="DZY264" s="55"/>
      <c r="DZZ264" s="55"/>
      <c r="EAA264" s="55"/>
      <c r="EAB264" s="55"/>
      <c r="EAC264" s="55"/>
      <c r="EAD264" s="55"/>
      <c r="EAE264" s="55"/>
      <c r="EAF264" s="55"/>
      <c r="EAG264" s="55"/>
      <c r="EAH264" s="55"/>
      <c r="EAI264" s="55"/>
      <c r="EAJ264" s="55"/>
      <c r="EAK264" s="55"/>
      <c r="EAL264" s="55"/>
      <c r="EAM264" s="55"/>
      <c r="EAN264" s="55"/>
      <c r="EAO264" s="55"/>
      <c r="EAP264" s="55"/>
      <c r="EAQ264" s="55"/>
      <c r="EAR264" s="55"/>
      <c r="EAS264" s="55"/>
      <c r="EAT264" s="55"/>
      <c r="EAU264" s="55"/>
      <c r="EAV264" s="55"/>
      <c r="EAW264" s="55"/>
      <c r="EAX264" s="55"/>
      <c r="EAY264" s="55"/>
      <c r="EAZ264" s="55"/>
      <c r="EBA264" s="55"/>
      <c r="EBB264" s="55"/>
      <c r="EBC264" s="55"/>
      <c r="EBD264" s="55"/>
      <c r="EBE264" s="55"/>
      <c r="EBF264" s="55"/>
      <c r="EBG264" s="55"/>
      <c r="EBH264" s="55"/>
      <c r="EBI264" s="55"/>
      <c r="EBJ264" s="55"/>
      <c r="EBK264" s="55"/>
      <c r="EBL264" s="55"/>
      <c r="EBM264" s="55"/>
      <c r="EBN264" s="55"/>
      <c r="EBO264" s="55"/>
      <c r="EBP264" s="55"/>
      <c r="EBQ264" s="55"/>
      <c r="EBR264" s="55"/>
      <c r="EBS264" s="55"/>
      <c r="EBT264" s="55"/>
      <c r="EBU264" s="55"/>
      <c r="EBV264" s="55"/>
      <c r="EBW264" s="55"/>
      <c r="EBX264" s="55"/>
      <c r="EBY264" s="55"/>
      <c r="EBZ264" s="55"/>
      <c r="ECA264" s="55"/>
      <c r="ECB264" s="55"/>
      <c r="ECC264" s="55"/>
      <c r="ECD264" s="55"/>
      <c r="ECE264" s="55"/>
      <c r="ECF264" s="55"/>
      <c r="ECG264" s="55"/>
      <c r="ECH264" s="55"/>
      <c r="ECI264" s="55"/>
      <c r="ECJ264" s="55"/>
      <c r="ECK264" s="55"/>
      <c r="ECL264" s="55"/>
      <c r="ECM264" s="55"/>
      <c r="ECN264" s="55"/>
      <c r="ECO264" s="55"/>
      <c r="ECP264" s="55"/>
      <c r="ECQ264" s="55"/>
      <c r="ECR264" s="55"/>
      <c r="ECS264" s="55"/>
      <c r="ECT264" s="55"/>
      <c r="ECU264" s="55"/>
      <c r="ECV264" s="55"/>
      <c r="ECW264" s="55"/>
      <c r="ECX264" s="55"/>
      <c r="ECY264" s="55"/>
      <c r="ECZ264" s="55"/>
      <c r="EDA264" s="55"/>
      <c r="EDB264" s="55"/>
      <c r="EDC264" s="55"/>
      <c r="EDD264" s="55"/>
      <c r="EDE264" s="55"/>
      <c r="EDF264" s="55"/>
      <c r="EDG264" s="55"/>
      <c r="EDH264" s="55"/>
      <c r="EDI264" s="55"/>
      <c r="EDJ264" s="55"/>
      <c r="EDK264" s="55"/>
      <c r="EDL264" s="55"/>
      <c r="EDM264" s="55"/>
      <c r="EDN264" s="55"/>
      <c r="EDO264" s="55"/>
      <c r="EDP264" s="55"/>
      <c r="EDQ264" s="55"/>
      <c r="EDR264" s="55"/>
      <c r="EDS264" s="55"/>
      <c r="EDT264" s="55"/>
      <c r="EDU264" s="55"/>
      <c r="EDV264" s="55"/>
      <c r="EDW264" s="55"/>
      <c r="EDX264" s="55"/>
      <c r="EDY264" s="55"/>
      <c r="EDZ264" s="55"/>
      <c r="EEA264" s="55"/>
      <c r="EEB264" s="55"/>
      <c r="EEC264" s="55"/>
      <c r="EED264" s="55"/>
      <c r="EEE264" s="55"/>
      <c r="EEF264" s="55"/>
      <c r="EEG264" s="55"/>
      <c r="EEH264" s="55"/>
      <c r="EEI264" s="55"/>
      <c r="EEJ264" s="55"/>
      <c r="EEK264" s="55"/>
      <c r="EEL264" s="55"/>
      <c r="EEM264" s="55"/>
      <c r="EEN264" s="55"/>
      <c r="EEO264" s="55"/>
      <c r="EEP264" s="55"/>
      <c r="EEQ264" s="55"/>
      <c r="EER264" s="55"/>
      <c r="EES264" s="55"/>
      <c r="EET264" s="55"/>
      <c r="EEU264" s="55"/>
      <c r="EEV264" s="55"/>
      <c r="EEW264" s="55"/>
      <c r="EEX264" s="55"/>
      <c r="EEY264" s="55"/>
      <c r="EEZ264" s="55"/>
      <c r="EFA264" s="55"/>
      <c r="EFB264" s="55"/>
      <c r="EFC264" s="55"/>
      <c r="EFD264" s="55"/>
      <c r="EFE264" s="55"/>
      <c r="EFF264" s="55"/>
      <c r="EFG264" s="55"/>
      <c r="EFH264" s="55"/>
      <c r="EFI264" s="55"/>
      <c r="EFJ264" s="55"/>
      <c r="EFK264" s="55"/>
      <c r="EFL264" s="55"/>
      <c r="EFM264" s="55"/>
      <c r="EFN264" s="55"/>
      <c r="EFO264" s="55"/>
      <c r="EFP264" s="55"/>
      <c r="EFQ264" s="55"/>
      <c r="EFR264" s="55"/>
      <c r="EFS264" s="55"/>
      <c r="EFT264" s="55"/>
      <c r="EFU264" s="55"/>
      <c r="EFV264" s="55"/>
      <c r="EFW264" s="55"/>
      <c r="EFX264" s="55"/>
      <c r="EFY264" s="55"/>
      <c r="EFZ264" s="55"/>
      <c r="EGA264" s="55"/>
      <c r="EGB264" s="55"/>
      <c r="EGC264" s="55"/>
      <c r="EGD264" s="55"/>
      <c r="EGE264" s="55"/>
      <c r="EGF264" s="55"/>
      <c r="EGG264" s="55"/>
      <c r="EGH264" s="55"/>
      <c r="EGI264" s="55"/>
      <c r="EGJ264" s="55"/>
      <c r="EGK264" s="55"/>
      <c r="EGL264" s="55"/>
      <c r="EGM264" s="55"/>
      <c r="EGN264" s="55"/>
      <c r="EGO264" s="55"/>
      <c r="EGP264" s="55"/>
      <c r="EGQ264" s="55"/>
      <c r="EGR264" s="55"/>
      <c r="EGS264" s="55"/>
      <c r="EGT264" s="55"/>
      <c r="EGU264" s="55"/>
      <c r="EGV264" s="55"/>
      <c r="EGW264" s="55"/>
      <c r="EGX264" s="55"/>
      <c r="EGY264" s="55"/>
      <c r="EGZ264" s="55"/>
      <c r="EHA264" s="55"/>
      <c r="EHB264" s="55"/>
      <c r="EHC264" s="55"/>
      <c r="EHD264" s="55"/>
      <c r="EHE264" s="55"/>
      <c r="EHF264" s="55"/>
      <c r="EHG264" s="55"/>
      <c r="EHH264" s="55"/>
      <c r="EHI264" s="55"/>
      <c r="EHJ264" s="55"/>
      <c r="EHK264" s="55"/>
      <c r="EHL264" s="55"/>
      <c r="EHM264" s="55"/>
      <c r="EHN264" s="55"/>
      <c r="EHO264" s="55"/>
      <c r="EHP264" s="55"/>
      <c r="EHQ264" s="55"/>
      <c r="EHR264" s="55"/>
      <c r="EHS264" s="55"/>
      <c r="EHT264" s="55"/>
      <c r="EHU264" s="55"/>
      <c r="EHV264" s="55"/>
      <c r="EHW264" s="55"/>
      <c r="EHX264" s="55"/>
      <c r="EHY264" s="55"/>
      <c r="EHZ264" s="55"/>
      <c r="EIA264" s="55"/>
      <c r="EIB264" s="55"/>
      <c r="EIC264" s="55"/>
      <c r="EID264" s="55"/>
      <c r="EIE264" s="55"/>
      <c r="EIF264" s="55"/>
      <c r="EIG264" s="55"/>
      <c r="EIH264" s="55"/>
      <c r="EII264" s="55"/>
      <c r="EIJ264" s="55"/>
      <c r="EIK264" s="55"/>
      <c r="EIL264" s="55"/>
      <c r="EIM264" s="55"/>
      <c r="EIN264" s="55"/>
      <c r="EIO264" s="55"/>
      <c r="EIP264" s="55"/>
      <c r="EIQ264" s="55"/>
      <c r="EIR264" s="55"/>
      <c r="EIS264" s="55"/>
      <c r="EIT264" s="55"/>
      <c r="EIU264" s="55"/>
      <c r="EIV264" s="55"/>
      <c r="EIW264" s="55"/>
      <c r="EIX264" s="55"/>
      <c r="EIY264" s="55"/>
      <c r="EIZ264" s="55"/>
      <c r="EJA264" s="55"/>
      <c r="EJB264" s="55"/>
      <c r="EJC264" s="55"/>
      <c r="EJD264" s="55"/>
      <c r="EJE264" s="55"/>
      <c r="EJF264" s="55"/>
      <c r="EJG264" s="55"/>
      <c r="EJH264" s="55"/>
      <c r="EJI264" s="55"/>
      <c r="EJJ264" s="55"/>
      <c r="EJK264" s="55"/>
      <c r="EJL264" s="55"/>
      <c r="EJM264" s="55"/>
      <c r="EJN264" s="55"/>
      <c r="EJO264" s="55"/>
      <c r="EJP264" s="55"/>
      <c r="EJQ264" s="55"/>
      <c r="EJR264" s="55"/>
      <c r="EJS264" s="55"/>
      <c r="EJT264" s="55"/>
      <c r="EJU264" s="55"/>
      <c r="EJV264" s="55"/>
      <c r="EJW264" s="55"/>
      <c r="EJX264" s="55"/>
      <c r="EJY264" s="55"/>
      <c r="EJZ264" s="55"/>
      <c r="EKA264" s="55"/>
      <c r="EKB264" s="55"/>
      <c r="EKC264" s="55"/>
      <c r="EKD264" s="55"/>
      <c r="EKE264" s="55"/>
      <c r="EKF264" s="55"/>
      <c r="EKG264" s="55"/>
      <c r="EKH264" s="55"/>
      <c r="EKI264" s="55"/>
      <c r="EKJ264" s="55"/>
      <c r="EKK264" s="55"/>
      <c r="EKL264" s="55"/>
      <c r="EKM264" s="55"/>
      <c r="EKN264" s="55"/>
      <c r="EKO264" s="55"/>
      <c r="EKP264" s="55"/>
      <c r="EKQ264" s="55"/>
      <c r="EKR264" s="55"/>
      <c r="EKS264" s="55"/>
      <c r="EKT264" s="55"/>
      <c r="EKU264" s="55"/>
      <c r="EKV264" s="55"/>
      <c r="EKW264" s="55"/>
      <c r="EKX264" s="55"/>
      <c r="EKY264" s="55"/>
      <c r="EKZ264" s="55"/>
      <c r="ELA264" s="55"/>
      <c r="ELB264" s="55"/>
      <c r="ELC264" s="55"/>
      <c r="ELD264" s="55"/>
      <c r="ELE264" s="55"/>
      <c r="ELF264" s="55"/>
      <c r="ELG264" s="55"/>
      <c r="ELH264" s="55"/>
      <c r="ELI264" s="55"/>
      <c r="ELJ264" s="55"/>
      <c r="ELK264" s="55"/>
      <c r="ELL264" s="55"/>
      <c r="ELM264" s="55"/>
      <c r="ELN264" s="55"/>
      <c r="ELO264" s="55"/>
      <c r="ELP264" s="55"/>
      <c r="ELQ264" s="55"/>
      <c r="ELR264" s="55"/>
      <c r="ELS264" s="55"/>
      <c r="ELT264" s="55"/>
      <c r="ELU264" s="55"/>
      <c r="ELV264" s="55"/>
      <c r="ELW264" s="55"/>
      <c r="ELX264" s="55"/>
      <c r="ELY264" s="55"/>
      <c r="ELZ264" s="55"/>
      <c r="EMA264" s="55"/>
      <c r="EMB264" s="55"/>
      <c r="EMC264" s="55"/>
      <c r="EMD264" s="55"/>
      <c r="EME264" s="55"/>
      <c r="EMF264" s="55"/>
      <c r="EMG264" s="55"/>
      <c r="EMH264" s="55"/>
      <c r="EMI264" s="55"/>
      <c r="EMJ264" s="55"/>
      <c r="EMK264" s="55"/>
      <c r="EML264" s="55"/>
      <c r="EMM264" s="55"/>
      <c r="EMN264" s="55"/>
      <c r="EMO264" s="55"/>
      <c r="EMP264" s="55"/>
      <c r="EMQ264" s="55"/>
      <c r="EMR264" s="55"/>
      <c r="EMS264" s="55"/>
      <c r="EMT264" s="55"/>
      <c r="EMU264" s="55"/>
      <c r="EMV264" s="55"/>
      <c r="EMW264" s="55"/>
      <c r="EMX264" s="55"/>
      <c r="EMY264" s="55"/>
      <c r="EMZ264" s="55"/>
      <c r="ENA264" s="55"/>
      <c r="ENB264" s="55"/>
      <c r="ENC264" s="55"/>
      <c r="END264" s="55"/>
      <c r="ENE264" s="55"/>
      <c r="ENF264" s="55"/>
      <c r="ENG264" s="55"/>
      <c r="ENH264" s="55"/>
      <c r="ENI264" s="55"/>
      <c r="ENJ264" s="55"/>
      <c r="ENK264" s="55"/>
      <c r="ENL264" s="55"/>
      <c r="ENM264" s="55"/>
      <c r="ENN264" s="55"/>
      <c r="ENO264" s="55"/>
      <c r="ENP264" s="55"/>
      <c r="ENQ264" s="55"/>
      <c r="ENR264" s="55"/>
      <c r="ENS264" s="55"/>
      <c r="ENT264" s="55"/>
      <c r="ENU264" s="55"/>
      <c r="ENV264" s="55"/>
      <c r="ENW264" s="55"/>
      <c r="ENX264" s="55"/>
      <c r="ENY264" s="55"/>
      <c r="ENZ264" s="55"/>
      <c r="EOA264" s="55"/>
      <c r="EOB264" s="55"/>
      <c r="EOC264" s="55"/>
      <c r="EOD264" s="55"/>
      <c r="EOE264" s="55"/>
      <c r="EOF264" s="55"/>
      <c r="EOG264" s="55"/>
      <c r="EOH264" s="55"/>
      <c r="EOI264" s="55"/>
      <c r="EOJ264" s="55"/>
      <c r="EOK264" s="55"/>
      <c r="EOL264" s="55"/>
      <c r="EOM264" s="55"/>
      <c r="EON264" s="55"/>
      <c r="EOO264" s="55"/>
      <c r="EOP264" s="55"/>
      <c r="EOQ264" s="55"/>
      <c r="EOR264" s="55"/>
      <c r="EOS264" s="55"/>
      <c r="EOT264" s="55"/>
      <c r="EOU264" s="55"/>
      <c r="EOV264" s="55"/>
      <c r="EOW264" s="55"/>
      <c r="EOX264" s="55"/>
      <c r="EOY264" s="55"/>
      <c r="EOZ264" s="55"/>
      <c r="EPA264" s="55"/>
      <c r="EPB264" s="55"/>
      <c r="EPC264" s="55"/>
      <c r="EPD264" s="55"/>
      <c r="EPE264" s="55"/>
      <c r="EPF264" s="55"/>
      <c r="EPG264" s="55"/>
      <c r="EPH264" s="55"/>
      <c r="EPI264" s="55"/>
      <c r="EPJ264" s="55"/>
      <c r="EPK264" s="55"/>
      <c r="EPL264" s="55"/>
      <c r="EPM264" s="55"/>
      <c r="EPN264" s="55"/>
      <c r="EPO264" s="55"/>
      <c r="EPP264" s="55"/>
      <c r="EPQ264" s="55"/>
      <c r="EPR264" s="55"/>
      <c r="EPS264" s="55"/>
      <c r="EPT264" s="55"/>
      <c r="EPU264" s="55"/>
      <c r="EPV264" s="55"/>
      <c r="EPW264" s="55"/>
      <c r="EPX264" s="55"/>
      <c r="EPY264" s="55"/>
      <c r="EPZ264" s="55"/>
      <c r="EQA264" s="55"/>
      <c r="EQB264" s="55"/>
      <c r="EQC264" s="55"/>
      <c r="EQD264" s="55"/>
      <c r="EQE264" s="55"/>
      <c r="EQF264" s="55"/>
      <c r="EQG264" s="55"/>
      <c r="EQH264" s="55"/>
      <c r="EQI264" s="55"/>
      <c r="EQJ264" s="55"/>
      <c r="EQK264" s="55"/>
      <c r="EQL264" s="55"/>
      <c r="EQM264" s="55"/>
      <c r="EQN264" s="55"/>
      <c r="EQO264" s="55"/>
      <c r="EQP264" s="55"/>
      <c r="EQQ264" s="55"/>
      <c r="EQR264" s="55"/>
      <c r="EQS264" s="55"/>
      <c r="EQT264" s="55"/>
      <c r="EQU264" s="55"/>
      <c r="EQV264" s="55"/>
      <c r="EQW264" s="55"/>
      <c r="EQX264" s="55"/>
      <c r="EQY264" s="55"/>
      <c r="EQZ264" s="55"/>
      <c r="ERA264" s="55"/>
      <c r="ERB264" s="55"/>
      <c r="ERC264" s="55"/>
      <c r="ERD264" s="55"/>
      <c r="ERE264" s="55"/>
      <c r="ERF264" s="55"/>
      <c r="ERG264" s="55"/>
      <c r="ERH264" s="55"/>
      <c r="ERI264" s="55"/>
      <c r="ERJ264" s="55"/>
      <c r="ERK264" s="55"/>
      <c r="ERL264" s="55"/>
      <c r="ERM264" s="55"/>
      <c r="ERN264" s="55"/>
      <c r="ERO264" s="55"/>
      <c r="ERP264" s="55"/>
      <c r="ERQ264" s="55"/>
      <c r="ERR264" s="55"/>
      <c r="ERS264" s="55"/>
      <c r="ERT264" s="55"/>
      <c r="ERU264" s="55"/>
      <c r="ERV264" s="55"/>
      <c r="ERW264" s="55"/>
      <c r="ERX264" s="55"/>
      <c r="ERY264" s="55"/>
      <c r="ERZ264" s="55"/>
      <c r="ESA264" s="55"/>
      <c r="ESB264" s="55"/>
      <c r="ESC264" s="55"/>
      <c r="ESD264" s="55"/>
      <c r="ESE264" s="55"/>
      <c r="ESF264" s="55"/>
      <c r="ESG264" s="55"/>
      <c r="ESH264" s="55"/>
      <c r="ESI264" s="55"/>
      <c r="ESJ264" s="55"/>
      <c r="ESK264" s="55"/>
      <c r="ESL264" s="55"/>
      <c r="ESM264" s="55"/>
      <c r="ESN264" s="55"/>
      <c r="ESO264" s="55"/>
      <c r="ESP264" s="55"/>
      <c r="ESQ264" s="55"/>
      <c r="ESR264" s="55"/>
      <c r="ESS264" s="55"/>
      <c r="EST264" s="55"/>
      <c r="ESU264" s="55"/>
      <c r="ESV264" s="55"/>
      <c r="ESW264" s="55"/>
      <c r="ESX264" s="55"/>
      <c r="ESY264" s="55"/>
      <c r="ESZ264" s="55"/>
      <c r="ETA264" s="55"/>
      <c r="ETB264" s="55"/>
      <c r="ETC264" s="55"/>
      <c r="ETD264" s="55"/>
      <c r="ETE264" s="55"/>
      <c r="ETF264" s="55"/>
      <c r="ETG264" s="55"/>
      <c r="ETH264" s="55"/>
      <c r="ETI264" s="55"/>
      <c r="ETJ264" s="55"/>
      <c r="ETK264" s="55"/>
      <c r="ETL264" s="55"/>
      <c r="ETM264" s="55"/>
      <c r="ETN264" s="55"/>
      <c r="ETO264" s="55"/>
      <c r="ETP264" s="55"/>
      <c r="ETQ264" s="55"/>
      <c r="ETR264" s="55"/>
      <c r="ETS264" s="55"/>
      <c r="ETT264" s="55"/>
      <c r="ETU264" s="55"/>
      <c r="ETV264" s="55"/>
      <c r="ETW264" s="55"/>
      <c r="ETX264" s="55"/>
      <c r="ETY264" s="55"/>
      <c r="ETZ264" s="55"/>
      <c r="EUA264" s="55"/>
      <c r="EUB264" s="55"/>
      <c r="EUC264" s="55"/>
      <c r="EUD264" s="55"/>
      <c r="EUE264" s="55"/>
      <c r="EUF264" s="55"/>
      <c r="EUG264" s="55"/>
      <c r="EUH264" s="55"/>
      <c r="EUI264" s="55"/>
      <c r="EUJ264" s="55"/>
      <c r="EUK264" s="55"/>
      <c r="EUL264" s="55"/>
      <c r="EUM264" s="55"/>
      <c r="EUN264" s="55"/>
      <c r="EUO264" s="55"/>
      <c r="EUP264" s="55"/>
      <c r="EUQ264" s="55"/>
      <c r="EUR264" s="55"/>
      <c r="EUS264" s="55"/>
      <c r="EUT264" s="55"/>
      <c r="EUU264" s="55"/>
      <c r="EUV264" s="55"/>
      <c r="EUW264" s="55"/>
      <c r="EUX264" s="55"/>
      <c r="EUY264" s="55"/>
      <c r="EUZ264" s="55"/>
      <c r="EVA264" s="55"/>
      <c r="EVB264" s="55"/>
      <c r="EVC264" s="55"/>
      <c r="EVD264" s="55"/>
      <c r="EVE264" s="55"/>
      <c r="EVF264" s="55"/>
      <c r="EVG264" s="55"/>
      <c r="EVH264" s="55"/>
      <c r="EVI264" s="55"/>
      <c r="EVJ264" s="55"/>
      <c r="EVK264" s="55"/>
      <c r="EVL264" s="55"/>
      <c r="EVM264" s="55"/>
      <c r="EVN264" s="55"/>
      <c r="EVO264" s="55"/>
      <c r="EVP264" s="55"/>
      <c r="EVQ264" s="55"/>
      <c r="EVR264" s="55"/>
      <c r="EVS264" s="55"/>
      <c r="EVT264" s="55"/>
      <c r="EVU264" s="55"/>
      <c r="EVV264" s="55"/>
      <c r="EVW264" s="55"/>
      <c r="EVX264" s="55"/>
      <c r="EVY264" s="55"/>
      <c r="EVZ264" s="55"/>
      <c r="EWA264" s="55"/>
      <c r="EWB264" s="55"/>
      <c r="EWC264" s="55"/>
      <c r="EWD264" s="55"/>
      <c r="EWE264" s="55"/>
      <c r="EWF264" s="55"/>
      <c r="EWG264" s="55"/>
      <c r="EWH264" s="55"/>
      <c r="EWI264" s="55"/>
      <c r="EWJ264" s="55"/>
      <c r="EWK264" s="55"/>
      <c r="EWL264" s="55"/>
      <c r="EWM264" s="55"/>
      <c r="EWN264" s="55"/>
      <c r="EWO264" s="55"/>
      <c r="EWP264" s="55"/>
      <c r="EWQ264" s="55"/>
      <c r="EWR264" s="55"/>
      <c r="EWS264" s="55"/>
      <c r="EWT264" s="55"/>
      <c r="EWU264" s="55"/>
      <c r="EWV264" s="55"/>
      <c r="EWW264" s="55"/>
      <c r="EWX264" s="55"/>
      <c r="EWY264" s="55"/>
      <c r="EWZ264" s="55"/>
      <c r="EXA264" s="55"/>
      <c r="EXB264" s="55"/>
      <c r="EXC264" s="55"/>
      <c r="EXD264" s="55"/>
      <c r="EXE264" s="55"/>
      <c r="EXF264" s="55"/>
      <c r="EXG264" s="55"/>
      <c r="EXH264" s="55"/>
      <c r="EXI264" s="55"/>
      <c r="EXJ264" s="55"/>
      <c r="EXK264" s="55"/>
      <c r="EXL264" s="55"/>
      <c r="EXM264" s="55"/>
      <c r="EXN264" s="55"/>
      <c r="EXO264" s="55"/>
      <c r="EXP264" s="55"/>
      <c r="EXQ264" s="55"/>
      <c r="EXR264" s="55"/>
      <c r="EXS264" s="55"/>
      <c r="EXT264" s="55"/>
      <c r="EXU264" s="55"/>
      <c r="EXV264" s="55"/>
      <c r="EXW264" s="55"/>
      <c r="EXX264" s="55"/>
      <c r="EXY264" s="55"/>
      <c r="EXZ264" s="55"/>
      <c r="EYA264" s="55"/>
      <c r="EYB264" s="55"/>
      <c r="EYC264" s="55"/>
      <c r="EYD264" s="55"/>
      <c r="EYE264" s="55"/>
      <c r="EYF264" s="55"/>
      <c r="EYG264" s="55"/>
      <c r="EYH264" s="55"/>
      <c r="EYI264" s="55"/>
      <c r="EYJ264" s="55"/>
      <c r="EYK264" s="55"/>
      <c r="EYL264" s="55"/>
      <c r="EYM264" s="55"/>
      <c r="EYN264" s="55"/>
      <c r="EYO264" s="55"/>
      <c r="EYP264" s="55"/>
      <c r="EYQ264" s="55"/>
      <c r="EYR264" s="55"/>
      <c r="EYS264" s="55"/>
      <c r="EYT264" s="55"/>
      <c r="EYU264" s="55"/>
      <c r="EYV264" s="55"/>
      <c r="EYW264" s="55"/>
      <c r="EYX264" s="55"/>
      <c r="EYY264" s="55"/>
      <c r="EYZ264" s="55"/>
      <c r="EZA264" s="55"/>
      <c r="EZB264" s="55"/>
      <c r="EZC264" s="55"/>
      <c r="EZD264" s="55"/>
      <c r="EZE264" s="55"/>
      <c r="EZF264" s="55"/>
      <c r="EZG264" s="55"/>
      <c r="EZH264" s="55"/>
      <c r="EZI264" s="55"/>
      <c r="EZJ264" s="55"/>
      <c r="EZK264" s="55"/>
      <c r="EZL264" s="55"/>
      <c r="EZM264" s="55"/>
      <c r="EZN264" s="55"/>
      <c r="EZO264" s="55"/>
      <c r="EZP264" s="55"/>
      <c r="EZQ264" s="55"/>
      <c r="EZR264" s="55"/>
      <c r="EZS264" s="55"/>
      <c r="EZT264" s="55"/>
      <c r="EZU264" s="55"/>
      <c r="EZV264" s="55"/>
      <c r="EZW264" s="55"/>
      <c r="EZX264" s="55"/>
      <c r="EZY264" s="55"/>
      <c r="EZZ264" s="55"/>
      <c r="FAA264" s="55"/>
      <c r="FAB264" s="55"/>
      <c r="FAC264" s="55"/>
      <c r="FAD264" s="55"/>
      <c r="FAE264" s="55"/>
      <c r="FAF264" s="55"/>
      <c r="FAG264" s="55"/>
      <c r="FAH264" s="55"/>
      <c r="FAI264" s="55"/>
      <c r="FAJ264" s="55"/>
      <c r="FAK264" s="55"/>
      <c r="FAL264" s="55"/>
      <c r="FAM264" s="55"/>
      <c r="FAN264" s="55"/>
      <c r="FAO264" s="55"/>
      <c r="FAP264" s="55"/>
      <c r="FAQ264" s="55"/>
      <c r="FAR264" s="55"/>
      <c r="FAS264" s="55"/>
      <c r="FAT264" s="55"/>
      <c r="FAU264" s="55"/>
      <c r="FAV264" s="55"/>
      <c r="FAW264" s="55"/>
      <c r="FAX264" s="55"/>
      <c r="FAY264" s="55"/>
      <c r="FAZ264" s="55"/>
      <c r="FBA264" s="55"/>
      <c r="FBB264" s="55"/>
      <c r="FBC264" s="55"/>
      <c r="FBD264" s="55"/>
      <c r="FBE264" s="55"/>
      <c r="FBF264" s="55"/>
      <c r="FBG264" s="55"/>
      <c r="FBH264" s="55"/>
      <c r="FBI264" s="55"/>
      <c r="FBJ264" s="55"/>
      <c r="FBK264" s="55"/>
      <c r="FBL264" s="55"/>
      <c r="FBM264" s="55"/>
      <c r="FBN264" s="55"/>
      <c r="FBO264" s="55"/>
      <c r="FBP264" s="55"/>
      <c r="FBQ264" s="55"/>
      <c r="FBR264" s="55"/>
      <c r="FBS264" s="55"/>
      <c r="FBT264" s="55"/>
      <c r="FBU264" s="55"/>
      <c r="FBV264" s="55"/>
      <c r="FBW264" s="55"/>
      <c r="FBX264" s="55"/>
      <c r="FBY264" s="55"/>
      <c r="FBZ264" s="55"/>
      <c r="FCA264" s="55"/>
      <c r="FCB264" s="55"/>
      <c r="FCC264" s="55"/>
      <c r="FCD264" s="55"/>
      <c r="FCE264" s="55"/>
      <c r="FCF264" s="55"/>
      <c r="FCG264" s="55"/>
      <c r="FCH264" s="55"/>
      <c r="FCI264" s="55"/>
      <c r="FCJ264" s="55"/>
      <c r="FCK264" s="55"/>
      <c r="FCL264" s="55"/>
      <c r="FCM264" s="55"/>
      <c r="FCN264" s="55"/>
      <c r="FCO264" s="55"/>
      <c r="FCP264" s="55"/>
      <c r="FCQ264" s="55"/>
      <c r="FCR264" s="55"/>
      <c r="FCS264" s="55"/>
      <c r="FCT264" s="55"/>
      <c r="FCU264" s="55"/>
      <c r="FCV264" s="55"/>
      <c r="FCW264" s="55"/>
      <c r="FCX264" s="55"/>
      <c r="FCY264" s="55"/>
      <c r="FCZ264" s="55"/>
      <c r="FDA264" s="55"/>
      <c r="FDB264" s="55"/>
      <c r="FDC264" s="55"/>
      <c r="FDD264" s="55"/>
      <c r="FDE264" s="55"/>
      <c r="FDF264" s="55"/>
      <c r="FDG264" s="55"/>
      <c r="FDH264" s="55"/>
      <c r="FDI264" s="55"/>
      <c r="FDJ264" s="55"/>
      <c r="FDK264" s="55"/>
      <c r="FDL264" s="55"/>
      <c r="FDM264" s="55"/>
      <c r="FDN264" s="55"/>
      <c r="FDO264" s="55"/>
      <c r="FDP264" s="55"/>
      <c r="FDQ264" s="55"/>
      <c r="FDR264" s="55"/>
      <c r="FDS264" s="55"/>
      <c r="FDT264" s="55"/>
      <c r="FDU264" s="55"/>
      <c r="FDV264" s="55"/>
      <c r="FDW264" s="55"/>
      <c r="FDX264" s="55"/>
      <c r="FDY264" s="55"/>
      <c r="FDZ264" s="55"/>
      <c r="FEA264" s="55"/>
      <c r="FEB264" s="55"/>
      <c r="FEC264" s="55"/>
      <c r="FED264" s="55"/>
      <c r="FEE264" s="55"/>
      <c r="FEF264" s="55"/>
      <c r="FEG264" s="55"/>
      <c r="FEH264" s="55"/>
      <c r="FEI264" s="55"/>
      <c r="FEJ264" s="55"/>
      <c r="FEK264" s="55"/>
      <c r="FEL264" s="55"/>
      <c r="FEM264" s="55"/>
      <c r="FEN264" s="55"/>
      <c r="FEO264" s="55"/>
      <c r="FEP264" s="55"/>
      <c r="FEQ264" s="55"/>
      <c r="FER264" s="55"/>
      <c r="FES264" s="55"/>
      <c r="FET264" s="55"/>
      <c r="FEU264" s="55"/>
      <c r="FEV264" s="55"/>
      <c r="FEW264" s="55"/>
      <c r="FEX264" s="55"/>
      <c r="FEY264" s="55"/>
      <c r="FEZ264" s="55"/>
      <c r="FFA264" s="55"/>
      <c r="FFB264" s="55"/>
      <c r="FFC264" s="55"/>
      <c r="FFD264" s="55"/>
      <c r="FFE264" s="55"/>
      <c r="FFF264" s="55"/>
      <c r="FFG264" s="55"/>
      <c r="FFH264" s="55"/>
      <c r="FFI264" s="55"/>
      <c r="FFJ264" s="55"/>
      <c r="FFK264" s="55"/>
      <c r="FFL264" s="55"/>
      <c r="FFM264" s="55"/>
      <c r="FFN264" s="55"/>
      <c r="FFO264" s="55"/>
      <c r="FFP264" s="55"/>
      <c r="FFQ264" s="55"/>
      <c r="FFR264" s="55"/>
      <c r="FFS264" s="55"/>
      <c r="FFT264" s="55"/>
      <c r="FFU264" s="55"/>
      <c r="FFV264" s="55"/>
      <c r="FFW264" s="55"/>
      <c r="FFX264" s="55"/>
      <c r="FFY264" s="55"/>
      <c r="FFZ264" s="55"/>
      <c r="FGA264" s="55"/>
      <c r="FGB264" s="55"/>
      <c r="FGC264" s="55"/>
      <c r="FGD264" s="55"/>
      <c r="FGE264" s="55"/>
      <c r="FGF264" s="55"/>
      <c r="FGG264" s="55"/>
      <c r="FGH264" s="55"/>
      <c r="FGI264" s="55"/>
      <c r="FGJ264" s="55"/>
      <c r="FGK264" s="55"/>
      <c r="FGL264" s="55"/>
      <c r="FGM264" s="55"/>
      <c r="FGN264" s="55"/>
      <c r="FGO264" s="55"/>
      <c r="FGP264" s="55"/>
      <c r="FGQ264" s="55"/>
      <c r="FGR264" s="55"/>
      <c r="FGS264" s="55"/>
      <c r="FGT264" s="55"/>
      <c r="FGU264" s="55"/>
      <c r="FGV264" s="55"/>
      <c r="FGW264" s="55"/>
      <c r="FGX264" s="55"/>
      <c r="FGY264" s="55"/>
      <c r="FGZ264" s="55"/>
      <c r="FHA264" s="55"/>
      <c r="FHB264" s="55"/>
      <c r="FHC264" s="55"/>
      <c r="FHD264" s="55"/>
      <c r="FHE264" s="55"/>
      <c r="FHF264" s="55"/>
      <c r="FHG264" s="55"/>
      <c r="FHH264" s="55"/>
      <c r="FHI264" s="55"/>
      <c r="FHJ264" s="55"/>
      <c r="FHK264" s="55"/>
      <c r="FHL264" s="55"/>
      <c r="FHM264" s="55"/>
      <c r="FHN264" s="55"/>
      <c r="FHO264" s="55"/>
      <c r="FHP264" s="55"/>
      <c r="FHQ264" s="55"/>
      <c r="FHR264" s="55"/>
      <c r="FHS264" s="55"/>
      <c r="FHT264" s="55"/>
      <c r="FHU264" s="55"/>
      <c r="FHV264" s="55"/>
      <c r="FHW264" s="55"/>
      <c r="FHX264" s="55"/>
      <c r="FHY264" s="55"/>
      <c r="FHZ264" s="55"/>
      <c r="FIA264" s="55"/>
      <c r="FIB264" s="55"/>
      <c r="FIC264" s="55"/>
      <c r="FID264" s="55"/>
      <c r="FIE264" s="55"/>
      <c r="FIF264" s="55"/>
      <c r="FIG264" s="55"/>
      <c r="FIH264" s="55"/>
      <c r="FII264" s="55"/>
      <c r="FIJ264" s="55"/>
      <c r="FIK264" s="55"/>
      <c r="FIL264" s="55"/>
      <c r="FIM264" s="55"/>
      <c r="FIN264" s="55"/>
      <c r="FIO264" s="55"/>
      <c r="FIP264" s="55"/>
      <c r="FIQ264" s="55"/>
      <c r="FIR264" s="55"/>
      <c r="FIS264" s="55"/>
      <c r="FIT264" s="55"/>
      <c r="FIU264" s="55"/>
      <c r="FIV264" s="55"/>
      <c r="FIW264" s="55"/>
      <c r="FIX264" s="55"/>
      <c r="FIY264" s="55"/>
      <c r="FIZ264" s="55"/>
      <c r="FJA264" s="55"/>
      <c r="FJB264" s="55"/>
      <c r="FJC264" s="55"/>
      <c r="FJD264" s="55"/>
      <c r="FJE264" s="55"/>
      <c r="FJF264" s="55"/>
      <c r="FJG264" s="55"/>
      <c r="FJH264" s="55"/>
      <c r="FJI264" s="55"/>
      <c r="FJJ264" s="55"/>
      <c r="FJK264" s="55"/>
      <c r="FJL264" s="55"/>
      <c r="FJM264" s="55"/>
      <c r="FJN264" s="55"/>
      <c r="FJO264" s="55"/>
      <c r="FJP264" s="55"/>
      <c r="FJQ264" s="55"/>
      <c r="FJR264" s="55"/>
      <c r="FJS264" s="55"/>
      <c r="FJT264" s="55"/>
      <c r="FJU264" s="55"/>
      <c r="FJV264" s="55"/>
      <c r="FJW264" s="55"/>
      <c r="FJX264" s="55"/>
      <c r="FJY264" s="55"/>
      <c r="FJZ264" s="55"/>
      <c r="FKA264" s="55"/>
      <c r="FKB264" s="55"/>
      <c r="FKC264" s="55"/>
      <c r="FKD264" s="55"/>
      <c r="FKE264" s="55"/>
      <c r="FKF264" s="55"/>
      <c r="FKG264" s="55"/>
      <c r="FKH264" s="55"/>
      <c r="FKI264" s="55"/>
      <c r="FKJ264" s="55"/>
      <c r="FKK264" s="55"/>
      <c r="FKL264" s="55"/>
      <c r="FKM264" s="55"/>
      <c r="FKN264" s="55"/>
      <c r="FKO264" s="55"/>
      <c r="FKP264" s="55"/>
      <c r="FKQ264" s="55"/>
      <c r="FKR264" s="55"/>
      <c r="FKS264" s="55"/>
      <c r="FKT264" s="55"/>
      <c r="FKU264" s="55"/>
      <c r="FKV264" s="55"/>
      <c r="FKW264" s="55"/>
      <c r="FKX264" s="55"/>
      <c r="FKY264" s="55"/>
      <c r="FKZ264" s="55"/>
      <c r="FLA264" s="55"/>
      <c r="FLB264" s="55"/>
      <c r="FLC264" s="55"/>
      <c r="FLD264" s="55"/>
      <c r="FLE264" s="55"/>
      <c r="FLF264" s="55"/>
      <c r="FLG264" s="55"/>
      <c r="FLH264" s="55"/>
      <c r="FLI264" s="55"/>
      <c r="FLJ264" s="55"/>
      <c r="FLK264" s="55"/>
      <c r="FLL264" s="55"/>
      <c r="FLM264" s="55"/>
      <c r="FLN264" s="55"/>
      <c r="FLO264" s="55"/>
      <c r="FLP264" s="55"/>
      <c r="FLQ264" s="55"/>
      <c r="FLR264" s="55"/>
      <c r="FLS264" s="55"/>
      <c r="FLT264" s="55"/>
      <c r="FLU264" s="55"/>
      <c r="FLV264" s="55"/>
      <c r="FLW264" s="55"/>
      <c r="FLX264" s="55"/>
      <c r="FLY264" s="55"/>
      <c r="FLZ264" s="55"/>
      <c r="FMA264" s="55"/>
      <c r="FMB264" s="55"/>
      <c r="FMC264" s="55"/>
      <c r="FMD264" s="55"/>
      <c r="FME264" s="55"/>
      <c r="FMF264" s="55"/>
      <c r="FMG264" s="55"/>
      <c r="FMH264" s="55"/>
      <c r="FMI264" s="55"/>
      <c r="FMJ264" s="55"/>
      <c r="FMK264" s="55"/>
      <c r="FML264" s="55"/>
      <c r="FMM264" s="55"/>
      <c r="FMN264" s="55"/>
      <c r="FMO264" s="55"/>
      <c r="FMP264" s="55"/>
      <c r="FMQ264" s="55"/>
      <c r="FMR264" s="55"/>
      <c r="FMS264" s="55"/>
      <c r="FMT264" s="55"/>
      <c r="FMU264" s="55"/>
      <c r="FMV264" s="55"/>
      <c r="FMW264" s="55"/>
      <c r="FMX264" s="55"/>
      <c r="FMY264" s="55"/>
      <c r="FMZ264" s="55"/>
      <c r="FNA264" s="55"/>
      <c r="FNB264" s="55"/>
      <c r="FNC264" s="55"/>
      <c r="FND264" s="55"/>
      <c r="FNE264" s="55"/>
      <c r="FNF264" s="55"/>
      <c r="FNG264" s="55"/>
      <c r="FNH264" s="55"/>
      <c r="FNI264" s="55"/>
      <c r="FNJ264" s="55"/>
      <c r="FNK264" s="55"/>
      <c r="FNL264" s="55"/>
      <c r="FNM264" s="55"/>
      <c r="FNN264" s="55"/>
      <c r="FNO264" s="55"/>
      <c r="FNP264" s="55"/>
      <c r="FNQ264" s="55"/>
      <c r="FNR264" s="55"/>
      <c r="FNS264" s="55"/>
      <c r="FNT264" s="55"/>
      <c r="FNU264" s="55"/>
      <c r="FNV264" s="55"/>
      <c r="FNW264" s="55"/>
      <c r="FNX264" s="55"/>
      <c r="FNY264" s="55"/>
      <c r="FNZ264" s="55"/>
      <c r="FOA264" s="55"/>
      <c r="FOB264" s="55"/>
      <c r="FOC264" s="55"/>
      <c r="FOD264" s="55"/>
      <c r="FOE264" s="55"/>
      <c r="FOF264" s="55"/>
      <c r="FOG264" s="55"/>
      <c r="FOH264" s="55"/>
      <c r="FOI264" s="55"/>
      <c r="FOJ264" s="55"/>
      <c r="FOK264" s="55"/>
      <c r="FOL264" s="55"/>
      <c r="FOM264" s="55"/>
      <c r="FON264" s="55"/>
      <c r="FOO264" s="55"/>
      <c r="FOP264" s="55"/>
      <c r="FOQ264" s="55"/>
      <c r="FOR264" s="55"/>
      <c r="FOS264" s="55"/>
      <c r="FOT264" s="55"/>
      <c r="FOU264" s="55"/>
      <c r="FOV264" s="55"/>
      <c r="FOW264" s="55"/>
      <c r="FOX264" s="55"/>
      <c r="FOY264" s="55"/>
      <c r="FOZ264" s="55"/>
      <c r="FPA264" s="55"/>
      <c r="FPB264" s="55"/>
      <c r="FPC264" s="55"/>
      <c r="FPD264" s="55"/>
      <c r="FPE264" s="55"/>
      <c r="FPF264" s="55"/>
      <c r="FPG264" s="55"/>
      <c r="FPH264" s="55"/>
      <c r="FPI264" s="55"/>
      <c r="FPJ264" s="55"/>
      <c r="FPK264" s="55"/>
      <c r="FPL264" s="55"/>
      <c r="FPM264" s="55"/>
      <c r="FPN264" s="55"/>
      <c r="FPO264" s="55"/>
      <c r="FPP264" s="55"/>
      <c r="FPQ264" s="55"/>
      <c r="FPR264" s="55"/>
      <c r="FPS264" s="55"/>
      <c r="FPT264" s="55"/>
      <c r="FPU264" s="55"/>
      <c r="FPV264" s="55"/>
      <c r="FPW264" s="55"/>
      <c r="FPX264" s="55"/>
      <c r="FPY264" s="55"/>
      <c r="FPZ264" s="55"/>
      <c r="FQA264" s="55"/>
      <c r="FQB264" s="55"/>
      <c r="FQC264" s="55"/>
      <c r="FQD264" s="55"/>
      <c r="FQE264" s="55"/>
      <c r="FQF264" s="55"/>
      <c r="FQG264" s="55"/>
      <c r="FQH264" s="55"/>
      <c r="FQI264" s="55"/>
      <c r="FQJ264" s="55"/>
      <c r="FQK264" s="55"/>
      <c r="FQL264" s="55"/>
      <c r="FQM264" s="55"/>
      <c r="FQN264" s="55"/>
      <c r="FQO264" s="55"/>
      <c r="FQP264" s="55"/>
      <c r="FQQ264" s="55"/>
      <c r="FQR264" s="55"/>
      <c r="FQS264" s="55"/>
      <c r="FQT264" s="55"/>
      <c r="FQU264" s="55"/>
      <c r="FQV264" s="55"/>
      <c r="FQW264" s="55"/>
      <c r="FQX264" s="55"/>
      <c r="FQY264" s="55"/>
      <c r="FQZ264" s="55"/>
      <c r="FRA264" s="55"/>
      <c r="FRB264" s="55"/>
      <c r="FRC264" s="55"/>
      <c r="FRD264" s="55"/>
      <c r="FRE264" s="55"/>
      <c r="FRF264" s="55"/>
      <c r="FRG264" s="55"/>
      <c r="FRH264" s="55"/>
      <c r="FRI264" s="55"/>
      <c r="FRJ264" s="55"/>
      <c r="FRK264" s="55"/>
      <c r="FRL264" s="55"/>
      <c r="FRM264" s="55"/>
      <c r="FRN264" s="55"/>
      <c r="FRO264" s="55"/>
      <c r="FRP264" s="55"/>
      <c r="FRQ264" s="55"/>
      <c r="FRR264" s="55"/>
      <c r="FRS264" s="55"/>
      <c r="FRT264" s="55"/>
      <c r="FRU264" s="55"/>
      <c r="FRV264" s="55"/>
      <c r="FRW264" s="55"/>
      <c r="FRX264" s="55"/>
      <c r="FRY264" s="55"/>
      <c r="FRZ264" s="55"/>
      <c r="FSA264" s="55"/>
      <c r="FSB264" s="55"/>
      <c r="FSC264" s="55"/>
      <c r="FSD264" s="55"/>
      <c r="FSE264" s="55"/>
      <c r="FSF264" s="55"/>
      <c r="FSG264" s="55"/>
      <c r="FSH264" s="55"/>
      <c r="FSI264" s="55"/>
      <c r="FSJ264" s="55"/>
      <c r="FSK264" s="55"/>
      <c r="FSL264" s="55"/>
      <c r="FSM264" s="55"/>
      <c r="FSN264" s="55"/>
      <c r="FSO264" s="55"/>
      <c r="FSP264" s="55"/>
      <c r="FSQ264" s="55"/>
      <c r="FSR264" s="55"/>
      <c r="FSS264" s="55"/>
      <c r="FST264" s="55"/>
      <c r="FSU264" s="55"/>
      <c r="FSV264" s="55"/>
      <c r="FSW264" s="55"/>
      <c r="FSX264" s="55"/>
      <c r="FSY264" s="55"/>
      <c r="FSZ264" s="55"/>
      <c r="FTA264" s="55"/>
      <c r="FTB264" s="55"/>
      <c r="FTC264" s="55"/>
      <c r="FTD264" s="55"/>
      <c r="FTE264" s="55"/>
      <c r="FTF264" s="55"/>
      <c r="FTG264" s="55"/>
      <c r="FTH264" s="55"/>
      <c r="FTI264" s="55"/>
      <c r="FTJ264" s="55"/>
      <c r="FTK264" s="55"/>
      <c r="FTL264" s="55"/>
      <c r="FTM264" s="55"/>
      <c r="FTN264" s="55"/>
      <c r="FTO264" s="55"/>
      <c r="FTP264" s="55"/>
      <c r="FTQ264" s="55"/>
      <c r="FTR264" s="55"/>
      <c r="FTS264" s="55"/>
      <c r="FTT264" s="55"/>
      <c r="FTU264" s="55"/>
      <c r="FTV264" s="55"/>
      <c r="FTW264" s="55"/>
      <c r="FTX264" s="55"/>
      <c r="FTY264" s="55"/>
      <c r="FTZ264" s="55"/>
      <c r="FUA264" s="55"/>
      <c r="FUB264" s="55"/>
      <c r="FUC264" s="55"/>
      <c r="FUD264" s="55"/>
      <c r="FUE264" s="55"/>
      <c r="FUF264" s="55"/>
      <c r="FUG264" s="55"/>
      <c r="FUH264" s="55"/>
      <c r="FUI264" s="55"/>
      <c r="FUJ264" s="55"/>
      <c r="FUK264" s="55"/>
      <c r="FUL264" s="55"/>
      <c r="FUM264" s="55"/>
      <c r="FUN264" s="55"/>
      <c r="FUO264" s="55"/>
      <c r="FUP264" s="55"/>
      <c r="FUQ264" s="55"/>
      <c r="FUR264" s="55"/>
      <c r="FUS264" s="55"/>
      <c r="FUT264" s="55"/>
      <c r="FUU264" s="55"/>
      <c r="FUV264" s="55"/>
      <c r="FUW264" s="55"/>
      <c r="FUX264" s="55"/>
      <c r="FUY264" s="55"/>
      <c r="FUZ264" s="55"/>
      <c r="FVA264" s="55"/>
      <c r="FVB264" s="55"/>
      <c r="FVC264" s="55"/>
      <c r="FVD264" s="55"/>
      <c r="FVE264" s="55"/>
      <c r="FVF264" s="55"/>
      <c r="FVG264" s="55"/>
      <c r="FVH264" s="55"/>
      <c r="FVI264" s="55"/>
      <c r="FVJ264" s="55"/>
      <c r="FVK264" s="55"/>
      <c r="FVL264" s="55"/>
      <c r="FVM264" s="55"/>
      <c r="FVN264" s="55"/>
      <c r="FVO264" s="55"/>
      <c r="FVP264" s="55"/>
      <c r="FVQ264" s="55"/>
      <c r="FVR264" s="55"/>
      <c r="FVS264" s="55"/>
      <c r="FVT264" s="55"/>
      <c r="FVU264" s="55"/>
      <c r="FVV264" s="55"/>
      <c r="FVW264" s="55"/>
      <c r="FVX264" s="55"/>
      <c r="FVY264" s="55"/>
      <c r="FVZ264" s="55"/>
      <c r="FWA264" s="55"/>
      <c r="FWB264" s="55"/>
      <c r="FWC264" s="55"/>
      <c r="FWD264" s="55"/>
      <c r="FWE264" s="55"/>
      <c r="FWF264" s="55"/>
      <c r="FWG264" s="55"/>
      <c r="FWH264" s="55"/>
      <c r="FWI264" s="55"/>
      <c r="FWJ264" s="55"/>
      <c r="FWK264" s="55"/>
      <c r="FWL264" s="55"/>
      <c r="FWM264" s="55"/>
      <c r="FWN264" s="55"/>
      <c r="FWO264" s="55"/>
      <c r="FWP264" s="55"/>
      <c r="FWQ264" s="55"/>
      <c r="FWR264" s="55"/>
      <c r="FWS264" s="55"/>
      <c r="FWT264" s="55"/>
      <c r="FWU264" s="55"/>
      <c r="FWV264" s="55"/>
      <c r="FWW264" s="55"/>
      <c r="FWX264" s="55"/>
      <c r="FWY264" s="55"/>
      <c r="FWZ264" s="55"/>
      <c r="FXA264" s="55"/>
      <c r="FXB264" s="55"/>
      <c r="FXC264" s="55"/>
      <c r="FXD264" s="55"/>
      <c r="FXE264" s="55"/>
      <c r="FXF264" s="55"/>
      <c r="FXG264" s="55"/>
      <c r="FXH264" s="55"/>
      <c r="FXI264" s="55"/>
      <c r="FXJ264" s="55"/>
      <c r="FXK264" s="55"/>
      <c r="FXL264" s="55"/>
      <c r="FXM264" s="55"/>
      <c r="FXN264" s="55"/>
      <c r="FXO264" s="55"/>
      <c r="FXP264" s="55"/>
      <c r="FXQ264" s="55"/>
      <c r="FXR264" s="55"/>
      <c r="FXS264" s="55"/>
      <c r="FXT264" s="55"/>
      <c r="FXU264" s="55"/>
      <c r="FXV264" s="55"/>
      <c r="FXW264" s="55"/>
      <c r="FXX264" s="55"/>
      <c r="FXY264" s="55"/>
      <c r="FXZ264" s="55"/>
      <c r="FYA264" s="55"/>
      <c r="FYB264" s="55"/>
      <c r="FYC264" s="55"/>
      <c r="FYD264" s="55"/>
      <c r="FYE264" s="55"/>
      <c r="FYF264" s="55"/>
      <c r="FYG264" s="55"/>
      <c r="FYH264" s="55"/>
      <c r="FYI264" s="55"/>
      <c r="FYJ264" s="55"/>
      <c r="FYK264" s="55"/>
      <c r="FYL264" s="55"/>
      <c r="FYM264" s="55"/>
      <c r="FYN264" s="55"/>
      <c r="FYO264" s="55"/>
      <c r="FYP264" s="55"/>
      <c r="FYQ264" s="55"/>
      <c r="FYR264" s="55"/>
      <c r="FYS264" s="55"/>
      <c r="FYT264" s="55"/>
      <c r="FYU264" s="55"/>
      <c r="FYV264" s="55"/>
      <c r="FYW264" s="55"/>
      <c r="FYX264" s="55"/>
      <c r="FYY264" s="55"/>
      <c r="FYZ264" s="55"/>
      <c r="FZA264" s="55"/>
      <c r="FZB264" s="55"/>
      <c r="FZC264" s="55"/>
      <c r="FZD264" s="55"/>
      <c r="FZE264" s="55"/>
      <c r="FZF264" s="55"/>
      <c r="FZG264" s="55"/>
      <c r="FZH264" s="55"/>
      <c r="FZI264" s="55"/>
      <c r="FZJ264" s="55"/>
      <c r="FZK264" s="55"/>
      <c r="FZL264" s="55"/>
      <c r="FZM264" s="55"/>
      <c r="FZN264" s="55"/>
      <c r="FZO264" s="55"/>
      <c r="FZP264" s="55"/>
      <c r="FZQ264" s="55"/>
      <c r="FZR264" s="55"/>
      <c r="FZS264" s="55"/>
      <c r="FZT264" s="55"/>
      <c r="FZU264" s="55"/>
      <c r="FZV264" s="55"/>
      <c r="FZW264" s="55"/>
      <c r="FZX264" s="55"/>
      <c r="FZY264" s="55"/>
      <c r="FZZ264" s="55"/>
      <c r="GAA264" s="55"/>
      <c r="GAB264" s="55"/>
      <c r="GAC264" s="55"/>
      <c r="GAD264" s="55"/>
      <c r="GAE264" s="55"/>
      <c r="GAF264" s="55"/>
      <c r="GAG264" s="55"/>
      <c r="GAH264" s="55"/>
      <c r="GAI264" s="55"/>
      <c r="GAJ264" s="55"/>
      <c r="GAK264" s="55"/>
      <c r="GAL264" s="55"/>
      <c r="GAM264" s="55"/>
      <c r="GAN264" s="55"/>
      <c r="GAO264" s="55"/>
      <c r="GAP264" s="55"/>
      <c r="GAQ264" s="55"/>
      <c r="GAR264" s="55"/>
      <c r="GAS264" s="55"/>
      <c r="GAT264" s="55"/>
      <c r="GAU264" s="55"/>
      <c r="GAV264" s="55"/>
      <c r="GAW264" s="55"/>
      <c r="GAX264" s="55"/>
      <c r="GAY264" s="55"/>
      <c r="GAZ264" s="55"/>
      <c r="GBA264" s="55"/>
      <c r="GBB264" s="55"/>
      <c r="GBC264" s="55"/>
      <c r="GBD264" s="55"/>
      <c r="GBE264" s="55"/>
      <c r="GBF264" s="55"/>
      <c r="GBG264" s="55"/>
      <c r="GBH264" s="55"/>
      <c r="GBI264" s="55"/>
      <c r="GBJ264" s="55"/>
      <c r="GBK264" s="55"/>
      <c r="GBL264" s="55"/>
      <c r="GBM264" s="55"/>
      <c r="GBN264" s="55"/>
      <c r="GBO264" s="55"/>
      <c r="GBP264" s="55"/>
      <c r="GBQ264" s="55"/>
      <c r="GBR264" s="55"/>
      <c r="GBS264" s="55"/>
      <c r="GBT264" s="55"/>
      <c r="GBU264" s="55"/>
      <c r="GBV264" s="55"/>
      <c r="GBW264" s="55"/>
      <c r="GBX264" s="55"/>
      <c r="GBY264" s="55"/>
      <c r="GBZ264" s="55"/>
      <c r="GCA264" s="55"/>
      <c r="GCB264" s="55"/>
      <c r="GCC264" s="55"/>
      <c r="GCD264" s="55"/>
      <c r="GCE264" s="55"/>
      <c r="GCF264" s="55"/>
      <c r="GCG264" s="55"/>
      <c r="GCH264" s="55"/>
      <c r="GCI264" s="55"/>
      <c r="GCJ264" s="55"/>
      <c r="GCK264" s="55"/>
      <c r="GCL264" s="55"/>
      <c r="GCM264" s="55"/>
      <c r="GCN264" s="55"/>
      <c r="GCO264" s="55"/>
      <c r="GCP264" s="55"/>
      <c r="GCQ264" s="55"/>
      <c r="GCR264" s="55"/>
      <c r="GCS264" s="55"/>
      <c r="GCT264" s="55"/>
      <c r="GCU264" s="55"/>
      <c r="GCV264" s="55"/>
      <c r="GCW264" s="55"/>
      <c r="GCX264" s="55"/>
      <c r="GCY264" s="55"/>
      <c r="GCZ264" s="55"/>
      <c r="GDA264" s="55"/>
      <c r="GDB264" s="55"/>
      <c r="GDC264" s="55"/>
      <c r="GDD264" s="55"/>
      <c r="GDE264" s="55"/>
      <c r="GDF264" s="55"/>
      <c r="GDG264" s="55"/>
      <c r="GDH264" s="55"/>
      <c r="GDI264" s="55"/>
      <c r="GDJ264" s="55"/>
      <c r="GDK264" s="55"/>
      <c r="GDL264" s="55"/>
      <c r="GDM264" s="55"/>
      <c r="GDN264" s="55"/>
      <c r="GDO264" s="55"/>
      <c r="GDP264" s="55"/>
      <c r="GDQ264" s="55"/>
      <c r="GDR264" s="55"/>
      <c r="GDS264" s="55"/>
      <c r="GDT264" s="55"/>
      <c r="GDU264" s="55"/>
      <c r="GDV264" s="55"/>
      <c r="GDW264" s="55"/>
      <c r="GDX264" s="55"/>
      <c r="GDY264" s="55"/>
      <c r="GDZ264" s="55"/>
      <c r="GEA264" s="55"/>
      <c r="GEB264" s="55"/>
      <c r="GEC264" s="55"/>
      <c r="GED264" s="55"/>
      <c r="GEE264" s="55"/>
      <c r="GEF264" s="55"/>
      <c r="GEG264" s="55"/>
      <c r="GEH264" s="55"/>
      <c r="GEI264" s="55"/>
      <c r="GEJ264" s="55"/>
      <c r="GEK264" s="55"/>
      <c r="GEL264" s="55"/>
      <c r="GEM264" s="55"/>
      <c r="GEN264" s="55"/>
      <c r="GEO264" s="55"/>
      <c r="GEP264" s="55"/>
      <c r="GEQ264" s="55"/>
      <c r="GER264" s="55"/>
      <c r="GES264" s="55"/>
      <c r="GET264" s="55"/>
      <c r="GEU264" s="55"/>
      <c r="GEV264" s="55"/>
      <c r="GEW264" s="55"/>
      <c r="GEX264" s="55"/>
      <c r="GEY264" s="55"/>
      <c r="GEZ264" s="55"/>
      <c r="GFA264" s="55"/>
      <c r="GFB264" s="55"/>
      <c r="GFC264" s="55"/>
      <c r="GFD264" s="55"/>
      <c r="GFE264" s="55"/>
      <c r="GFF264" s="55"/>
      <c r="GFG264" s="55"/>
      <c r="GFH264" s="55"/>
      <c r="GFI264" s="55"/>
      <c r="GFJ264" s="55"/>
      <c r="GFK264" s="55"/>
      <c r="GFL264" s="55"/>
      <c r="GFM264" s="55"/>
      <c r="GFN264" s="55"/>
      <c r="GFO264" s="55"/>
      <c r="GFP264" s="55"/>
      <c r="GFQ264" s="55"/>
      <c r="GFR264" s="55"/>
      <c r="GFS264" s="55"/>
      <c r="GFT264" s="55"/>
      <c r="GFU264" s="55"/>
      <c r="GFV264" s="55"/>
      <c r="GFW264" s="55"/>
      <c r="GFX264" s="55"/>
      <c r="GFY264" s="55"/>
      <c r="GFZ264" s="55"/>
      <c r="GGA264" s="55"/>
      <c r="GGB264" s="55"/>
      <c r="GGC264" s="55"/>
      <c r="GGD264" s="55"/>
      <c r="GGE264" s="55"/>
      <c r="GGF264" s="55"/>
      <c r="GGG264" s="55"/>
      <c r="GGH264" s="55"/>
      <c r="GGI264" s="55"/>
      <c r="GGJ264" s="55"/>
      <c r="GGK264" s="55"/>
      <c r="GGL264" s="55"/>
      <c r="GGM264" s="55"/>
      <c r="GGN264" s="55"/>
      <c r="GGO264" s="55"/>
      <c r="GGP264" s="55"/>
      <c r="GGQ264" s="55"/>
      <c r="GGR264" s="55"/>
      <c r="GGS264" s="55"/>
      <c r="GGT264" s="55"/>
      <c r="GGU264" s="55"/>
      <c r="GGV264" s="55"/>
      <c r="GGW264" s="55"/>
      <c r="GGX264" s="55"/>
      <c r="GGY264" s="55"/>
      <c r="GGZ264" s="55"/>
      <c r="GHA264" s="55"/>
      <c r="GHB264" s="55"/>
      <c r="GHC264" s="55"/>
      <c r="GHD264" s="55"/>
      <c r="GHE264" s="55"/>
      <c r="GHF264" s="55"/>
      <c r="GHG264" s="55"/>
      <c r="GHH264" s="55"/>
      <c r="GHI264" s="55"/>
      <c r="GHJ264" s="55"/>
      <c r="GHK264" s="55"/>
      <c r="GHL264" s="55"/>
      <c r="GHM264" s="55"/>
      <c r="GHN264" s="55"/>
      <c r="GHO264" s="55"/>
      <c r="GHP264" s="55"/>
      <c r="GHQ264" s="55"/>
      <c r="GHR264" s="55"/>
      <c r="GHS264" s="55"/>
      <c r="GHT264" s="55"/>
      <c r="GHU264" s="55"/>
      <c r="GHV264" s="55"/>
      <c r="GHW264" s="55"/>
      <c r="GHX264" s="55"/>
      <c r="GHY264" s="55"/>
      <c r="GHZ264" s="55"/>
      <c r="GIA264" s="55"/>
      <c r="GIB264" s="55"/>
      <c r="GIC264" s="55"/>
      <c r="GID264" s="55"/>
      <c r="GIE264" s="55"/>
      <c r="GIF264" s="55"/>
      <c r="GIG264" s="55"/>
      <c r="GIH264" s="55"/>
      <c r="GII264" s="55"/>
      <c r="GIJ264" s="55"/>
      <c r="GIK264" s="55"/>
      <c r="GIL264" s="55"/>
      <c r="GIM264" s="55"/>
      <c r="GIN264" s="55"/>
      <c r="GIO264" s="55"/>
      <c r="GIP264" s="55"/>
      <c r="GIQ264" s="55"/>
      <c r="GIR264" s="55"/>
      <c r="GIS264" s="55"/>
      <c r="GIT264" s="55"/>
      <c r="GIU264" s="55"/>
      <c r="GIV264" s="55"/>
      <c r="GIW264" s="55"/>
      <c r="GIX264" s="55"/>
      <c r="GIY264" s="55"/>
      <c r="GIZ264" s="55"/>
      <c r="GJA264" s="55"/>
      <c r="GJB264" s="55"/>
      <c r="GJC264" s="55"/>
      <c r="GJD264" s="55"/>
      <c r="GJE264" s="55"/>
      <c r="GJF264" s="55"/>
      <c r="GJG264" s="55"/>
      <c r="GJH264" s="55"/>
      <c r="GJI264" s="55"/>
      <c r="GJJ264" s="55"/>
      <c r="GJK264" s="55"/>
      <c r="GJL264" s="55"/>
      <c r="GJM264" s="55"/>
      <c r="GJN264" s="55"/>
      <c r="GJO264" s="55"/>
      <c r="GJP264" s="55"/>
      <c r="GJQ264" s="55"/>
      <c r="GJR264" s="55"/>
      <c r="GJS264" s="55"/>
      <c r="GJT264" s="55"/>
      <c r="GJU264" s="55"/>
      <c r="GJV264" s="55"/>
      <c r="GJW264" s="55"/>
      <c r="GJX264" s="55"/>
      <c r="GJY264" s="55"/>
      <c r="GJZ264" s="55"/>
      <c r="GKA264" s="55"/>
      <c r="GKB264" s="55"/>
      <c r="GKC264" s="55"/>
      <c r="GKD264" s="55"/>
      <c r="GKE264" s="55"/>
      <c r="GKF264" s="55"/>
      <c r="GKG264" s="55"/>
      <c r="GKH264" s="55"/>
      <c r="GKI264" s="55"/>
      <c r="GKJ264" s="55"/>
      <c r="GKK264" s="55"/>
      <c r="GKL264" s="55"/>
      <c r="GKM264" s="55"/>
      <c r="GKN264" s="55"/>
      <c r="GKO264" s="55"/>
      <c r="GKP264" s="55"/>
      <c r="GKQ264" s="55"/>
      <c r="GKR264" s="55"/>
      <c r="GKS264" s="55"/>
      <c r="GKT264" s="55"/>
      <c r="GKU264" s="55"/>
      <c r="GKV264" s="55"/>
      <c r="GKW264" s="55"/>
      <c r="GKX264" s="55"/>
      <c r="GKY264" s="55"/>
      <c r="GKZ264" s="55"/>
      <c r="GLA264" s="55"/>
      <c r="GLB264" s="55"/>
      <c r="GLC264" s="55"/>
      <c r="GLD264" s="55"/>
      <c r="GLE264" s="55"/>
      <c r="GLF264" s="55"/>
      <c r="GLG264" s="55"/>
      <c r="GLH264" s="55"/>
      <c r="GLI264" s="55"/>
      <c r="GLJ264" s="55"/>
      <c r="GLK264" s="55"/>
      <c r="GLL264" s="55"/>
      <c r="GLM264" s="55"/>
      <c r="GLN264" s="55"/>
      <c r="GLO264" s="55"/>
      <c r="GLP264" s="55"/>
      <c r="GLQ264" s="55"/>
      <c r="GLR264" s="55"/>
      <c r="GLS264" s="55"/>
      <c r="GLT264" s="55"/>
      <c r="GLU264" s="55"/>
      <c r="GLV264" s="55"/>
      <c r="GLW264" s="55"/>
      <c r="GLX264" s="55"/>
      <c r="GLY264" s="55"/>
      <c r="GLZ264" s="55"/>
      <c r="GMA264" s="55"/>
      <c r="GMB264" s="55"/>
      <c r="GMC264" s="55"/>
      <c r="GMD264" s="55"/>
      <c r="GME264" s="55"/>
      <c r="GMF264" s="55"/>
      <c r="GMG264" s="55"/>
      <c r="GMH264" s="55"/>
      <c r="GMI264" s="55"/>
      <c r="GMJ264" s="55"/>
      <c r="GMK264" s="55"/>
      <c r="GML264" s="55"/>
      <c r="GMM264" s="55"/>
      <c r="GMN264" s="55"/>
      <c r="GMO264" s="55"/>
      <c r="GMP264" s="55"/>
      <c r="GMQ264" s="55"/>
      <c r="GMR264" s="55"/>
      <c r="GMS264" s="55"/>
      <c r="GMT264" s="55"/>
      <c r="GMU264" s="55"/>
      <c r="GMV264" s="55"/>
      <c r="GMW264" s="55"/>
      <c r="GMX264" s="55"/>
      <c r="GMY264" s="55"/>
      <c r="GMZ264" s="55"/>
      <c r="GNA264" s="55"/>
      <c r="GNB264" s="55"/>
      <c r="GNC264" s="55"/>
      <c r="GND264" s="55"/>
      <c r="GNE264" s="55"/>
      <c r="GNF264" s="55"/>
      <c r="GNG264" s="55"/>
      <c r="GNH264" s="55"/>
      <c r="GNI264" s="55"/>
      <c r="GNJ264" s="55"/>
      <c r="GNK264" s="55"/>
      <c r="GNL264" s="55"/>
      <c r="GNM264" s="55"/>
      <c r="GNN264" s="55"/>
      <c r="GNO264" s="55"/>
      <c r="GNP264" s="55"/>
      <c r="GNQ264" s="55"/>
      <c r="GNR264" s="55"/>
      <c r="GNS264" s="55"/>
      <c r="GNT264" s="55"/>
      <c r="GNU264" s="55"/>
      <c r="GNV264" s="55"/>
      <c r="GNW264" s="55"/>
      <c r="GNX264" s="55"/>
      <c r="GNY264" s="55"/>
      <c r="GNZ264" s="55"/>
      <c r="GOA264" s="55"/>
      <c r="GOB264" s="55"/>
      <c r="GOC264" s="55"/>
      <c r="GOD264" s="55"/>
      <c r="GOE264" s="55"/>
      <c r="GOF264" s="55"/>
      <c r="GOG264" s="55"/>
      <c r="GOH264" s="55"/>
      <c r="GOI264" s="55"/>
      <c r="GOJ264" s="55"/>
      <c r="GOK264" s="55"/>
      <c r="GOL264" s="55"/>
      <c r="GOM264" s="55"/>
      <c r="GON264" s="55"/>
      <c r="GOO264" s="55"/>
      <c r="GOP264" s="55"/>
      <c r="GOQ264" s="55"/>
      <c r="GOR264" s="55"/>
      <c r="GOS264" s="55"/>
      <c r="GOT264" s="55"/>
      <c r="GOU264" s="55"/>
      <c r="GOV264" s="55"/>
      <c r="GOW264" s="55"/>
      <c r="GOX264" s="55"/>
      <c r="GOY264" s="55"/>
      <c r="GOZ264" s="55"/>
      <c r="GPA264" s="55"/>
      <c r="GPB264" s="55"/>
      <c r="GPC264" s="55"/>
      <c r="GPD264" s="55"/>
      <c r="GPE264" s="55"/>
      <c r="GPF264" s="55"/>
      <c r="GPG264" s="55"/>
      <c r="GPH264" s="55"/>
      <c r="GPI264" s="55"/>
      <c r="GPJ264" s="55"/>
      <c r="GPK264" s="55"/>
      <c r="GPL264" s="55"/>
      <c r="GPM264" s="55"/>
      <c r="GPN264" s="55"/>
      <c r="GPO264" s="55"/>
      <c r="GPP264" s="55"/>
      <c r="GPQ264" s="55"/>
      <c r="GPR264" s="55"/>
      <c r="GPS264" s="55"/>
      <c r="GPT264" s="55"/>
      <c r="GPU264" s="55"/>
      <c r="GPV264" s="55"/>
      <c r="GPW264" s="55"/>
      <c r="GPX264" s="55"/>
      <c r="GPY264" s="55"/>
      <c r="GPZ264" s="55"/>
      <c r="GQA264" s="55"/>
      <c r="GQB264" s="55"/>
      <c r="GQC264" s="55"/>
      <c r="GQD264" s="55"/>
      <c r="GQE264" s="55"/>
      <c r="GQF264" s="55"/>
      <c r="GQG264" s="55"/>
      <c r="GQH264" s="55"/>
      <c r="GQI264" s="55"/>
      <c r="GQJ264" s="55"/>
      <c r="GQK264" s="55"/>
      <c r="GQL264" s="55"/>
      <c r="GQM264" s="55"/>
      <c r="GQN264" s="55"/>
      <c r="GQO264" s="55"/>
      <c r="GQP264" s="55"/>
      <c r="GQQ264" s="55"/>
      <c r="GQR264" s="55"/>
      <c r="GQS264" s="55"/>
      <c r="GQT264" s="55"/>
      <c r="GQU264" s="55"/>
      <c r="GQV264" s="55"/>
      <c r="GQW264" s="55"/>
      <c r="GQX264" s="55"/>
      <c r="GQY264" s="55"/>
      <c r="GQZ264" s="55"/>
      <c r="GRA264" s="55"/>
      <c r="GRB264" s="55"/>
      <c r="GRC264" s="55"/>
      <c r="GRD264" s="55"/>
      <c r="GRE264" s="55"/>
      <c r="GRF264" s="55"/>
      <c r="GRG264" s="55"/>
      <c r="GRH264" s="55"/>
      <c r="GRI264" s="55"/>
      <c r="GRJ264" s="55"/>
      <c r="GRK264" s="55"/>
      <c r="GRL264" s="55"/>
      <c r="GRM264" s="55"/>
      <c r="GRN264" s="55"/>
      <c r="GRO264" s="55"/>
      <c r="GRP264" s="55"/>
      <c r="GRQ264" s="55"/>
      <c r="GRR264" s="55"/>
      <c r="GRS264" s="55"/>
      <c r="GRT264" s="55"/>
      <c r="GRU264" s="55"/>
      <c r="GRV264" s="55"/>
      <c r="GRW264" s="55"/>
      <c r="GRX264" s="55"/>
      <c r="GRY264" s="55"/>
      <c r="GRZ264" s="55"/>
      <c r="GSA264" s="55"/>
      <c r="GSB264" s="55"/>
      <c r="GSC264" s="55"/>
      <c r="GSD264" s="55"/>
      <c r="GSE264" s="55"/>
      <c r="GSF264" s="55"/>
      <c r="GSG264" s="55"/>
      <c r="GSH264" s="55"/>
      <c r="GSI264" s="55"/>
      <c r="GSJ264" s="55"/>
      <c r="GSK264" s="55"/>
      <c r="GSL264" s="55"/>
      <c r="GSM264" s="55"/>
      <c r="GSN264" s="55"/>
      <c r="GSO264" s="55"/>
      <c r="GSP264" s="55"/>
      <c r="GSQ264" s="55"/>
      <c r="GSR264" s="55"/>
      <c r="GSS264" s="55"/>
      <c r="GST264" s="55"/>
      <c r="GSU264" s="55"/>
      <c r="GSV264" s="55"/>
      <c r="GSW264" s="55"/>
      <c r="GSX264" s="55"/>
      <c r="GSY264" s="55"/>
      <c r="GSZ264" s="55"/>
      <c r="GTA264" s="55"/>
      <c r="GTB264" s="55"/>
      <c r="GTC264" s="55"/>
      <c r="GTD264" s="55"/>
      <c r="GTE264" s="55"/>
      <c r="GTF264" s="55"/>
      <c r="GTG264" s="55"/>
      <c r="GTH264" s="55"/>
      <c r="GTI264" s="55"/>
      <c r="GTJ264" s="55"/>
      <c r="GTK264" s="55"/>
      <c r="GTL264" s="55"/>
      <c r="GTM264" s="55"/>
      <c r="GTN264" s="55"/>
      <c r="GTO264" s="55"/>
      <c r="GTP264" s="55"/>
      <c r="GTQ264" s="55"/>
      <c r="GTR264" s="55"/>
      <c r="GTS264" s="55"/>
      <c r="GTT264" s="55"/>
      <c r="GTU264" s="55"/>
      <c r="GTV264" s="55"/>
      <c r="GTW264" s="55"/>
      <c r="GTX264" s="55"/>
      <c r="GTY264" s="55"/>
      <c r="GTZ264" s="55"/>
      <c r="GUA264" s="55"/>
      <c r="GUB264" s="55"/>
      <c r="GUC264" s="55"/>
      <c r="GUD264" s="55"/>
      <c r="GUE264" s="55"/>
      <c r="GUF264" s="55"/>
      <c r="GUG264" s="55"/>
      <c r="GUH264" s="55"/>
      <c r="GUI264" s="55"/>
      <c r="GUJ264" s="55"/>
      <c r="GUK264" s="55"/>
      <c r="GUL264" s="55"/>
      <c r="GUM264" s="55"/>
      <c r="GUN264" s="55"/>
      <c r="GUO264" s="55"/>
      <c r="GUP264" s="55"/>
      <c r="GUQ264" s="55"/>
      <c r="GUR264" s="55"/>
      <c r="GUS264" s="55"/>
      <c r="GUT264" s="55"/>
      <c r="GUU264" s="55"/>
      <c r="GUV264" s="55"/>
      <c r="GUW264" s="55"/>
      <c r="GUX264" s="55"/>
      <c r="GUY264" s="55"/>
      <c r="GUZ264" s="55"/>
      <c r="GVA264" s="55"/>
      <c r="GVB264" s="55"/>
      <c r="GVC264" s="55"/>
      <c r="GVD264" s="55"/>
      <c r="GVE264" s="55"/>
      <c r="GVF264" s="55"/>
      <c r="GVG264" s="55"/>
      <c r="GVH264" s="55"/>
      <c r="GVI264" s="55"/>
      <c r="GVJ264" s="55"/>
      <c r="GVK264" s="55"/>
      <c r="GVL264" s="55"/>
      <c r="GVM264" s="55"/>
      <c r="GVN264" s="55"/>
      <c r="GVO264" s="55"/>
      <c r="GVP264" s="55"/>
      <c r="GVQ264" s="55"/>
      <c r="GVR264" s="55"/>
      <c r="GVS264" s="55"/>
      <c r="GVT264" s="55"/>
      <c r="GVU264" s="55"/>
      <c r="GVV264" s="55"/>
      <c r="GVW264" s="55"/>
      <c r="GVX264" s="55"/>
      <c r="GVY264" s="55"/>
      <c r="GVZ264" s="55"/>
      <c r="GWA264" s="55"/>
      <c r="GWB264" s="55"/>
      <c r="GWC264" s="55"/>
      <c r="GWD264" s="55"/>
      <c r="GWE264" s="55"/>
      <c r="GWF264" s="55"/>
      <c r="GWG264" s="55"/>
      <c r="GWH264" s="55"/>
      <c r="GWI264" s="55"/>
      <c r="GWJ264" s="55"/>
      <c r="GWK264" s="55"/>
      <c r="GWL264" s="55"/>
      <c r="GWM264" s="55"/>
      <c r="GWN264" s="55"/>
      <c r="GWO264" s="55"/>
      <c r="GWP264" s="55"/>
      <c r="GWQ264" s="55"/>
      <c r="GWR264" s="55"/>
      <c r="GWS264" s="55"/>
      <c r="GWT264" s="55"/>
      <c r="GWU264" s="55"/>
      <c r="GWV264" s="55"/>
      <c r="GWW264" s="55"/>
      <c r="GWX264" s="55"/>
      <c r="GWY264" s="55"/>
      <c r="GWZ264" s="55"/>
      <c r="GXA264" s="55"/>
      <c r="GXB264" s="55"/>
      <c r="GXC264" s="55"/>
      <c r="GXD264" s="55"/>
      <c r="GXE264" s="55"/>
      <c r="GXF264" s="55"/>
      <c r="GXG264" s="55"/>
      <c r="GXH264" s="55"/>
      <c r="GXI264" s="55"/>
      <c r="GXJ264" s="55"/>
      <c r="GXK264" s="55"/>
      <c r="GXL264" s="55"/>
      <c r="GXM264" s="55"/>
      <c r="GXN264" s="55"/>
      <c r="GXO264" s="55"/>
      <c r="GXP264" s="55"/>
      <c r="GXQ264" s="55"/>
      <c r="GXR264" s="55"/>
      <c r="GXS264" s="55"/>
      <c r="GXT264" s="55"/>
      <c r="GXU264" s="55"/>
      <c r="GXV264" s="55"/>
      <c r="GXW264" s="55"/>
      <c r="GXX264" s="55"/>
      <c r="GXY264" s="55"/>
      <c r="GXZ264" s="55"/>
      <c r="GYA264" s="55"/>
      <c r="GYB264" s="55"/>
      <c r="GYC264" s="55"/>
      <c r="GYD264" s="55"/>
      <c r="GYE264" s="55"/>
      <c r="GYF264" s="55"/>
      <c r="GYG264" s="55"/>
      <c r="GYH264" s="55"/>
      <c r="GYI264" s="55"/>
      <c r="GYJ264" s="55"/>
      <c r="GYK264" s="55"/>
      <c r="GYL264" s="55"/>
      <c r="GYM264" s="55"/>
      <c r="GYN264" s="55"/>
      <c r="GYO264" s="55"/>
      <c r="GYP264" s="55"/>
      <c r="GYQ264" s="55"/>
      <c r="GYR264" s="55"/>
      <c r="GYS264" s="55"/>
      <c r="GYT264" s="55"/>
      <c r="GYU264" s="55"/>
      <c r="GYV264" s="55"/>
      <c r="GYW264" s="55"/>
      <c r="GYX264" s="55"/>
      <c r="GYY264" s="55"/>
      <c r="GYZ264" s="55"/>
      <c r="GZA264" s="55"/>
      <c r="GZB264" s="55"/>
      <c r="GZC264" s="55"/>
      <c r="GZD264" s="55"/>
      <c r="GZE264" s="55"/>
      <c r="GZF264" s="55"/>
      <c r="GZG264" s="55"/>
      <c r="GZH264" s="55"/>
      <c r="GZI264" s="55"/>
      <c r="GZJ264" s="55"/>
      <c r="GZK264" s="55"/>
      <c r="GZL264" s="55"/>
      <c r="GZM264" s="55"/>
      <c r="GZN264" s="55"/>
      <c r="GZO264" s="55"/>
      <c r="GZP264" s="55"/>
      <c r="GZQ264" s="55"/>
      <c r="GZR264" s="55"/>
      <c r="GZS264" s="55"/>
      <c r="GZT264" s="55"/>
      <c r="GZU264" s="55"/>
      <c r="GZV264" s="55"/>
      <c r="GZW264" s="55"/>
      <c r="GZX264" s="55"/>
      <c r="GZY264" s="55"/>
      <c r="GZZ264" s="55"/>
      <c r="HAA264" s="55"/>
      <c r="HAB264" s="55"/>
      <c r="HAC264" s="55"/>
      <c r="HAD264" s="55"/>
      <c r="HAE264" s="55"/>
      <c r="HAF264" s="55"/>
      <c r="HAG264" s="55"/>
      <c r="HAH264" s="55"/>
      <c r="HAI264" s="55"/>
      <c r="HAJ264" s="55"/>
      <c r="HAK264" s="55"/>
      <c r="HAL264" s="55"/>
      <c r="HAM264" s="55"/>
      <c r="HAN264" s="55"/>
      <c r="HAO264" s="55"/>
      <c r="HAP264" s="55"/>
      <c r="HAQ264" s="55"/>
      <c r="HAR264" s="55"/>
      <c r="HAS264" s="55"/>
      <c r="HAT264" s="55"/>
      <c r="HAU264" s="55"/>
      <c r="HAV264" s="55"/>
      <c r="HAW264" s="55"/>
      <c r="HAX264" s="55"/>
      <c r="HAY264" s="55"/>
      <c r="HAZ264" s="55"/>
      <c r="HBA264" s="55"/>
      <c r="HBB264" s="55"/>
      <c r="HBC264" s="55"/>
      <c r="HBD264" s="55"/>
      <c r="HBE264" s="55"/>
      <c r="HBF264" s="55"/>
      <c r="HBG264" s="55"/>
      <c r="HBH264" s="55"/>
      <c r="HBI264" s="55"/>
      <c r="HBJ264" s="55"/>
      <c r="HBK264" s="55"/>
      <c r="HBL264" s="55"/>
      <c r="HBM264" s="55"/>
      <c r="HBN264" s="55"/>
      <c r="HBO264" s="55"/>
      <c r="HBP264" s="55"/>
      <c r="HBQ264" s="55"/>
      <c r="HBR264" s="55"/>
      <c r="HBS264" s="55"/>
      <c r="HBT264" s="55"/>
      <c r="HBU264" s="55"/>
      <c r="HBV264" s="55"/>
      <c r="HBW264" s="55"/>
      <c r="HBX264" s="55"/>
      <c r="HBY264" s="55"/>
      <c r="HBZ264" s="55"/>
      <c r="HCA264" s="55"/>
      <c r="HCB264" s="55"/>
      <c r="HCC264" s="55"/>
      <c r="HCD264" s="55"/>
      <c r="HCE264" s="55"/>
      <c r="HCF264" s="55"/>
      <c r="HCG264" s="55"/>
      <c r="HCH264" s="55"/>
      <c r="HCI264" s="55"/>
      <c r="HCJ264" s="55"/>
      <c r="HCK264" s="55"/>
      <c r="HCL264" s="55"/>
      <c r="HCM264" s="55"/>
      <c r="HCN264" s="55"/>
      <c r="HCO264" s="55"/>
      <c r="HCP264" s="55"/>
      <c r="HCQ264" s="55"/>
      <c r="HCR264" s="55"/>
      <c r="HCS264" s="55"/>
      <c r="HCT264" s="55"/>
      <c r="HCU264" s="55"/>
      <c r="HCV264" s="55"/>
      <c r="HCW264" s="55"/>
      <c r="HCX264" s="55"/>
      <c r="HCY264" s="55"/>
      <c r="HCZ264" s="55"/>
      <c r="HDA264" s="55"/>
      <c r="HDB264" s="55"/>
      <c r="HDC264" s="55"/>
      <c r="HDD264" s="55"/>
      <c r="HDE264" s="55"/>
      <c r="HDF264" s="55"/>
      <c r="HDG264" s="55"/>
      <c r="HDH264" s="55"/>
      <c r="HDI264" s="55"/>
      <c r="HDJ264" s="55"/>
      <c r="HDK264" s="55"/>
      <c r="HDL264" s="55"/>
      <c r="HDM264" s="55"/>
      <c r="HDN264" s="55"/>
      <c r="HDO264" s="55"/>
      <c r="HDP264" s="55"/>
      <c r="HDQ264" s="55"/>
      <c r="HDR264" s="55"/>
      <c r="HDS264" s="55"/>
      <c r="HDT264" s="55"/>
      <c r="HDU264" s="55"/>
      <c r="HDV264" s="55"/>
      <c r="HDW264" s="55"/>
      <c r="HDX264" s="55"/>
      <c r="HDY264" s="55"/>
      <c r="HDZ264" s="55"/>
      <c r="HEA264" s="55"/>
      <c r="HEB264" s="55"/>
      <c r="HEC264" s="55"/>
      <c r="HED264" s="55"/>
      <c r="HEE264" s="55"/>
      <c r="HEF264" s="55"/>
      <c r="HEG264" s="55"/>
      <c r="HEH264" s="55"/>
      <c r="HEI264" s="55"/>
      <c r="HEJ264" s="55"/>
      <c r="HEK264" s="55"/>
      <c r="HEL264" s="55"/>
      <c r="HEM264" s="55"/>
      <c r="HEN264" s="55"/>
      <c r="HEO264" s="55"/>
      <c r="HEP264" s="55"/>
      <c r="HEQ264" s="55"/>
      <c r="HER264" s="55"/>
      <c r="HES264" s="55"/>
      <c r="HET264" s="55"/>
      <c r="HEU264" s="55"/>
      <c r="HEV264" s="55"/>
      <c r="HEW264" s="55"/>
      <c r="HEX264" s="55"/>
      <c r="HEY264" s="55"/>
      <c r="HEZ264" s="55"/>
      <c r="HFA264" s="55"/>
      <c r="HFB264" s="55"/>
      <c r="HFC264" s="55"/>
      <c r="HFD264" s="55"/>
      <c r="HFE264" s="55"/>
      <c r="HFF264" s="55"/>
      <c r="HFG264" s="55"/>
      <c r="HFH264" s="55"/>
      <c r="HFI264" s="55"/>
      <c r="HFJ264" s="55"/>
      <c r="HFK264" s="55"/>
      <c r="HFL264" s="55"/>
      <c r="HFM264" s="55"/>
      <c r="HFN264" s="55"/>
      <c r="HFO264" s="55"/>
      <c r="HFP264" s="55"/>
      <c r="HFQ264" s="55"/>
      <c r="HFR264" s="55"/>
      <c r="HFS264" s="55"/>
      <c r="HFT264" s="55"/>
      <c r="HFU264" s="55"/>
      <c r="HFV264" s="55"/>
      <c r="HFW264" s="55"/>
      <c r="HFX264" s="55"/>
      <c r="HFY264" s="55"/>
      <c r="HFZ264" s="55"/>
      <c r="HGA264" s="55"/>
      <c r="HGB264" s="55"/>
      <c r="HGC264" s="55"/>
      <c r="HGD264" s="55"/>
      <c r="HGE264" s="55"/>
      <c r="HGF264" s="55"/>
      <c r="HGG264" s="55"/>
      <c r="HGH264" s="55"/>
      <c r="HGI264" s="55"/>
      <c r="HGJ264" s="55"/>
      <c r="HGK264" s="55"/>
      <c r="HGL264" s="55"/>
      <c r="HGM264" s="55"/>
      <c r="HGN264" s="55"/>
      <c r="HGO264" s="55"/>
      <c r="HGP264" s="55"/>
      <c r="HGQ264" s="55"/>
      <c r="HGR264" s="55"/>
      <c r="HGS264" s="55"/>
      <c r="HGT264" s="55"/>
      <c r="HGU264" s="55"/>
      <c r="HGV264" s="55"/>
      <c r="HGW264" s="55"/>
      <c r="HGX264" s="55"/>
      <c r="HGY264" s="55"/>
      <c r="HGZ264" s="55"/>
      <c r="HHA264" s="55"/>
      <c r="HHB264" s="55"/>
      <c r="HHC264" s="55"/>
      <c r="HHD264" s="55"/>
      <c r="HHE264" s="55"/>
      <c r="HHF264" s="55"/>
      <c r="HHG264" s="55"/>
      <c r="HHH264" s="55"/>
      <c r="HHI264" s="55"/>
      <c r="HHJ264" s="55"/>
      <c r="HHK264" s="55"/>
      <c r="HHL264" s="55"/>
      <c r="HHM264" s="55"/>
      <c r="HHN264" s="55"/>
      <c r="HHO264" s="55"/>
      <c r="HHP264" s="55"/>
      <c r="HHQ264" s="55"/>
      <c r="HHR264" s="55"/>
      <c r="HHS264" s="55"/>
      <c r="HHT264" s="55"/>
      <c r="HHU264" s="55"/>
      <c r="HHV264" s="55"/>
      <c r="HHW264" s="55"/>
      <c r="HHX264" s="55"/>
      <c r="HHY264" s="55"/>
      <c r="HHZ264" s="55"/>
      <c r="HIA264" s="55"/>
      <c r="HIB264" s="55"/>
      <c r="HIC264" s="55"/>
      <c r="HID264" s="55"/>
      <c r="HIE264" s="55"/>
      <c r="HIF264" s="55"/>
      <c r="HIG264" s="55"/>
      <c r="HIH264" s="55"/>
      <c r="HII264" s="55"/>
      <c r="HIJ264" s="55"/>
      <c r="HIK264" s="55"/>
      <c r="HIL264" s="55"/>
      <c r="HIM264" s="55"/>
      <c r="HIN264" s="55"/>
      <c r="HIO264" s="55"/>
      <c r="HIP264" s="55"/>
      <c r="HIQ264" s="55"/>
      <c r="HIR264" s="55"/>
      <c r="HIS264" s="55"/>
      <c r="HIT264" s="55"/>
      <c r="HIU264" s="55"/>
      <c r="HIV264" s="55"/>
      <c r="HIW264" s="55"/>
      <c r="HIX264" s="55"/>
      <c r="HIY264" s="55"/>
      <c r="HIZ264" s="55"/>
      <c r="HJA264" s="55"/>
      <c r="HJB264" s="55"/>
      <c r="HJC264" s="55"/>
      <c r="HJD264" s="55"/>
      <c r="HJE264" s="55"/>
      <c r="HJF264" s="55"/>
      <c r="HJG264" s="55"/>
      <c r="HJH264" s="55"/>
      <c r="HJI264" s="55"/>
      <c r="HJJ264" s="55"/>
      <c r="HJK264" s="55"/>
      <c r="HJL264" s="55"/>
      <c r="HJM264" s="55"/>
      <c r="HJN264" s="55"/>
      <c r="HJO264" s="55"/>
      <c r="HJP264" s="55"/>
      <c r="HJQ264" s="55"/>
      <c r="HJR264" s="55"/>
      <c r="HJS264" s="55"/>
      <c r="HJT264" s="55"/>
      <c r="HJU264" s="55"/>
      <c r="HJV264" s="55"/>
      <c r="HJW264" s="55"/>
      <c r="HJX264" s="55"/>
      <c r="HJY264" s="55"/>
      <c r="HJZ264" s="55"/>
      <c r="HKA264" s="55"/>
      <c r="HKB264" s="55"/>
      <c r="HKC264" s="55"/>
      <c r="HKD264" s="55"/>
      <c r="HKE264" s="55"/>
      <c r="HKF264" s="55"/>
      <c r="HKG264" s="55"/>
      <c r="HKH264" s="55"/>
      <c r="HKI264" s="55"/>
      <c r="HKJ264" s="55"/>
      <c r="HKK264" s="55"/>
      <c r="HKL264" s="55"/>
      <c r="HKM264" s="55"/>
      <c r="HKN264" s="55"/>
      <c r="HKO264" s="55"/>
      <c r="HKP264" s="55"/>
      <c r="HKQ264" s="55"/>
      <c r="HKR264" s="55"/>
      <c r="HKS264" s="55"/>
      <c r="HKT264" s="55"/>
      <c r="HKU264" s="55"/>
      <c r="HKV264" s="55"/>
      <c r="HKW264" s="55"/>
      <c r="HKX264" s="55"/>
      <c r="HKY264" s="55"/>
      <c r="HKZ264" s="55"/>
      <c r="HLA264" s="55"/>
      <c r="HLB264" s="55"/>
      <c r="HLC264" s="55"/>
      <c r="HLD264" s="55"/>
      <c r="HLE264" s="55"/>
      <c r="HLF264" s="55"/>
      <c r="HLG264" s="55"/>
      <c r="HLH264" s="55"/>
      <c r="HLI264" s="55"/>
      <c r="HLJ264" s="55"/>
      <c r="HLK264" s="55"/>
      <c r="HLL264" s="55"/>
      <c r="HLM264" s="55"/>
      <c r="HLN264" s="55"/>
      <c r="HLO264" s="55"/>
      <c r="HLP264" s="55"/>
      <c r="HLQ264" s="55"/>
      <c r="HLR264" s="55"/>
      <c r="HLS264" s="55"/>
      <c r="HLT264" s="55"/>
      <c r="HLU264" s="55"/>
      <c r="HLV264" s="55"/>
      <c r="HLW264" s="55"/>
      <c r="HLX264" s="55"/>
      <c r="HLY264" s="55"/>
      <c r="HLZ264" s="55"/>
      <c r="HMA264" s="55"/>
      <c r="HMB264" s="55"/>
      <c r="HMC264" s="55"/>
      <c r="HMD264" s="55"/>
      <c r="HME264" s="55"/>
      <c r="HMF264" s="55"/>
      <c r="HMG264" s="55"/>
      <c r="HMH264" s="55"/>
      <c r="HMI264" s="55"/>
      <c r="HMJ264" s="55"/>
      <c r="HMK264" s="55"/>
      <c r="HML264" s="55"/>
      <c r="HMM264" s="55"/>
      <c r="HMN264" s="55"/>
      <c r="HMO264" s="55"/>
      <c r="HMP264" s="55"/>
      <c r="HMQ264" s="55"/>
      <c r="HMR264" s="55"/>
      <c r="HMS264" s="55"/>
      <c r="HMT264" s="55"/>
      <c r="HMU264" s="55"/>
      <c r="HMV264" s="55"/>
      <c r="HMW264" s="55"/>
      <c r="HMX264" s="55"/>
      <c r="HMY264" s="55"/>
      <c r="HMZ264" s="55"/>
      <c r="HNA264" s="55"/>
      <c r="HNB264" s="55"/>
      <c r="HNC264" s="55"/>
      <c r="HND264" s="55"/>
      <c r="HNE264" s="55"/>
      <c r="HNF264" s="55"/>
      <c r="HNG264" s="55"/>
      <c r="HNH264" s="55"/>
      <c r="HNI264" s="55"/>
      <c r="HNJ264" s="55"/>
      <c r="HNK264" s="55"/>
      <c r="HNL264" s="55"/>
      <c r="HNM264" s="55"/>
      <c r="HNN264" s="55"/>
      <c r="HNO264" s="55"/>
      <c r="HNP264" s="55"/>
      <c r="HNQ264" s="55"/>
      <c r="HNR264" s="55"/>
      <c r="HNS264" s="55"/>
      <c r="HNT264" s="55"/>
      <c r="HNU264" s="55"/>
      <c r="HNV264" s="55"/>
      <c r="HNW264" s="55"/>
      <c r="HNX264" s="55"/>
      <c r="HNY264" s="55"/>
      <c r="HNZ264" s="55"/>
      <c r="HOA264" s="55"/>
      <c r="HOB264" s="55"/>
      <c r="HOC264" s="55"/>
      <c r="HOD264" s="55"/>
      <c r="HOE264" s="55"/>
      <c r="HOF264" s="55"/>
      <c r="HOG264" s="55"/>
      <c r="HOH264" s="55"/>
      <c r="HOI264" s="55"/>
      <c r="HOJ264" s="55"/>
      <c r="HOK264" s="55"/>
      <c r="HOL264" s="55"/>
      <c r="HOM264" s="55"/>
      <c r="HON264" s="55"/>
      <c r="HOO264" s="55"/>
      <c r="HOP264" s="55"/>
      <c r="HOQ264" s="55"/>
      <c r="HOR264" s="55"/>
      <c r="HOS264" s="55"/>
      <c r="HOT264" s="55"/>
      <c r="HOU264" s="55"/>
      <c r="HOV264" s="55"/>
      <c r="HOW264" s="55"/>
      <c r="HOX264" s="55"/>
      <c r="HOY264" s="55"/>
      <c r="HOZ264" s="55"/>
      <c r="HPA264" s="55"/>
      <c r="HPB264" s="55"/>
      <c r="HPC264" s="55"/>
      <c r="HPD264" s="55"/>
      <c r="HPE264" s="55"/>
      <c r="HPF264" s="55"/>
      <c r="HPG264" s="55"/>
      <c r="HPH264" s="55"/>
      <c r="HPI264" s="55"/>
      <c r="HPJ264" s="55"/>
      <c r="HPK264" s="55"/>
      <c r="HPL264" s="55"/>
      <c r="HPM264" s="55"/>
      <c r="HPN264" s="55"/>
      <c r="HPO264" s="55"/>
      <c r="HPP264" s="55"/>
      <c r="HPQ264" s="55"/>
      <c r="HPR264" s="55"/>
      <c r="HPS264" s="55"/>
      <c r="HPT264" s="55"/>
      <c r="HPU264" s="55"/>
      <c r="HPV264" s="55"/>
      <c r="HPW264" s="55"/>
      <c r="HPX264" s="55"/>
      <c r="HPY264" s="55"/>
      <c r="HPZ264" s="55"/>
      <c r="HQA264" s="55"/>
      <c r="HQB264" s="55"/>
      <c r="HQC264" s="55"/>
      <c r="HQD264" s="55"/>
      <c r="HQE264" s="55"/>
      <c r="HQF264" s="55"/>
      <c r="HQG264" s="55"/>
      <c r="HQH264" s="55"/>
      <c r="HQI264" s="55"/>
      <c r="HQJ264" s="55"/>
      <c r="HQK264" s="55"/>
      <c r="HQL264" s="55"/>
      <c r="HQM264" s="55"/>
      <c r="HQN264" s="55"/>
      <c r="HQO264" s="55"/>
      <c r="HQP264" s="55"/>
      <c r="HQQ264" s="55"/>
      <c r="HQR264" s="55"/>
      <c r="HQS264" s="55"/>
      <c r="HQT264" s="55"/>
      <c r="HQU264" s="55"/>
      <c r="HQV264" s="55"/>
      <c r="HQW264" s="55"/>
      <c r="HQX264" s="55"/>
      <c r="HQY264" s="55"/>
      <c r="HQZ264" s="55"/>
      <c r="HRA264" s="55"/>
      <c r="HRB264" s="55"/>
      <c r="HRC264" s="55"/>
      <c r="HRD264" s="55"/>
      <c r="HRE264" s="55"/>
      <c r="HRF264" s="55"/>
      <c r="HRG264" s="55"/>
      <c r="HRH264" s="55"/>
      <c r="HRI264" s="55"/>
      <c r="HRJ264" s="55"/>
      <c r="HRK264" s="55"/>
      <c r="HRL264" s="55"/>
      <c r="HRM264" s="55"/>
      <c r="HRN264" s="55"/>
      <c r="HRO264" s="55"/>
      <c r="HRP264" s="55"/>
      <c r="HRQ264" s="55"/>
      <c r="HRR264" s="55"/>
      <c r="HRS264" s="55"/>
      <c r="HRT264" s="55"/>
      <c r="HRU264" s="55"/>
      <c r="HRV264" s="55"/>
      <c r="HRW264" s="55"/>
      <c r="HRX264" s="55"/>
      <c r="HRY264" s="55"/>
      <c r="HRZ264" s="55"/>
      <c r="HSA264" s="55"/>
      <c r="HSB264" s="55"/>
      <c r="HSC264" s="55"/>
      <c r="HSD264" s="55"/>
      <c r="HSE264" s="55"/>
      <c r="HSF264" s="55"/>
      <c r="HSG264" s="55"/>
      <c r="HSH264" s="55"/>
      <c r="HSI264" s="55"/>
      <c r="HSJ264" s="55"/>
      <c r="HSK264" s="55"/>
      <c r="HSL264" s="55"/>
      <c r="HSM264" s="55"/>
      <c r="HSN264" s="55"/>
      <c r="HSO264" s="55"/>
      <c r="HSP264" s="55"/>
      <c r="HSQ264" s="55"/>
      <c r="HSR264" s="55"/>
      <c r="HSS264" s="55"/>
      <c r="HST264" s="55"/>
      <c r="HSU264" s="55"/>
      <c r="HSV264" s="55"/>
      <c r="HSW264" s="55"/>
      <c r="HSX264" s="55"/>
      <c r="HSY264" s="55"/>
      <c r="HSZ264" s="55"/>
      <c r="HTA264" s="55"/>
      <c r="HTB264" s="55"/>
      <c r="HTC264" s="55"/>
      <c r="HTD264" s="55"/>
      <c r="HTE264" s="55"/>
      <c r="HTF264" s="55"/>
      <c r="HTG264" s="55"/>
      <c r="HTH264" s="55"/>
      <c r="HTI264" s="55"/>
      <c r="HTJ264" s="55"/>
      <c r="HTK264" s="55"/>
      <c r="HTL264" s="55"/>
      <c r="HTM264" s="55"/>
      <c r="HTN264" s="55"/>
      <c r="HTO264" s="55"/>
      <c r="HTP264" s="55"/>
      <c r="HTQ264" s="55"/>
      <c r="HTR264" s="55"/>
      <c r="HTS264" s="55"/>
      <c r="HTT264" s="55"/>
      <c r="HTU264" s="55"/>
      <c r="HTV264" s="55"/>
      <c r="HTW264" s="55"/>
      <c r="HTX264" s="55"/>
      <c r="HTY264" s="55"/>
      <c r="HTZ264" s="55"/>
      <c r="HUA264" s="55"/>
      <c r="HUB264" s="55"/>
      <c r="HUC264" s="55"/>
      <c r="HUD264" s="55"/>
      <c r="HUE264" s="55"/>
      <c r="HUF264" s="55"/>
      <c r="HUG264" s="55"/>
      <c r="HUH264" s="55"/>
      <c r="HUI264" s="55"/>
      <c r="HUJ264" s="55"/>
      <c r="HUK264" s="55"/>
      <c r="HUL264" s="55"/>
      <c r="HUM264" s="55"/>
      <c r="HUN264" s="55"/>
      <c r="HUO264" s="55"/>
      <c r="HUP264" s="55"/>
      <c r="HUQ264" s="55"/>
      <c r="HUR264" s="55"/>
      <c r="HUS264" s="55"/>
      <c r="HUT264" s="55"/>
      <c r="HUU264" s="55"/>
      <c r="HUV264" s="55"/>
      <c r="HUW264" s="55"/>
      <c r="HUX264" s="55"/>
      <c r="HUY264" s="55"/>
      <c r="HUZ264" s="55"/>
      <c r="HVA264" s="55"/>
      <c r="HVB264" s="55"/>
      <c r="HVC264" s="55"/>
      <c r="HVD264" s="55"/>
      <c r="HVE264" s="55"/>
      <c r="HVF264" s="55"/>
      <c r="HVG264" s="55"/>
      <c r="HVH264" s="55"/>
      <c r="HVI264" s="55"/>
      <c r="HVJ264" s="55"/>
      <c r="HVK264" s="55"/>
      <c r="HVL264" s="55"/>
      <c r="HVM264" s="55"/>
      <c r="HVN264" s="55"/>
      <c r="HVO264" s="55"/>
      <c r="HVP264" s="55"/>
      <c r="HVQ264" s="55"/>
      <c r="HVR264" s="55"/>
      <c r="HVS264" s="55"/>
      <c r="HVT264" s="55"/>
      <c r="HVU264" s="55"/>
      <c r="HVV264" s="55"/>
      <c r="HVW264" s="55"/>
      <c r="HVX264" s="55"/>
      <c r="HVY264" s="55"/>
      <c r="HVZ264" s="55"/>
      <c r="HWA264" s="55"/>
      <c r="HWB264" s="55"/>
      <c r="HWC264" s="55"/>
      <c r="HWD264" s="55"/>
      <c r="HWE264" s="55"/>
      <c r="HWF264" s="55"/>
      <c r="HWG264" s="55"/>
      <c r="HWH264" s="55"/>
      <c r="HWI264" s="55"/>
      <c r="HWJ264" s="55"/>
      <c r="HWK264" s="55"/>
      <c r="HWL264" s="55"/>
      <c r="HWM264" s="55"/>
      <c r="HWN264" s="55"/>
      <c r="HWO264" s="55"/>
      <c r="HWP264" s="55"/>
      <c r="HWQ264" s="55"/>
      <c r="HWR264" s="55"/>
      <c r="HWS264" s="55"/>
      <c r="HWT264" s="55"/>
      <c r="HWU264" s="55"/>
      <c r="HWV264" s="55"/>
      <c r="HWW264" s="55"/>
      <c r="HWX264" s="55"/>
      <c r="HWY264" s="55"/>
      <c r="HWZ264" s="55"/>
      <c r="HXA264" s="55"/>
      <c r="HXB264" s="55"/>
      <c r="HXC264" s="55"/>
      <c r="HXD264" s="55"/>
      <c r="HXE264" s="55"/>
      <c r="HXF264" s="55"/>
      <c r="HXG264" s="55"/>
      <c r="HXH264" s="55"/>
      <c r="HXI264" s="55"/>
      <c r="HXJ264" s="55"/>
      <c r="HXK264" s="55"/>
      <c r="HXL264" s="55"/>
      <c r="HXM264" s="55"/>
      <c r="HXN264" s="55"/>
      <c r="HXO264" s="55"/>
      <c r="HXP264" s="55"/>
      <c r="HXQ264" s="55"/>
      <c r="HXR264" s="55"/>
      <c r="HXS264" s="55"/>
      <c r="HXT264" s="55"/>
      <c r="HXU264" s="55"/>
      <c r="HXV264" s="55"/>
      <c r="HXW264" s="55"/>
      <c r="HXX264" s="55"/>
      <c r="HXY264" s="55"/>
      <c r="HXZ264" s="55"/>
      <c r="HYA264" s="55"/>
      <c r="HYB264" s="55"/>
      <c r="HYC264" s="55"/>
      <c r="HYD264" s="55"/>
      <c r="HYE264" s="55"/>
      <c r="HYF264" s="55"/>
      <c r="HYG264" s="55"/>
      <c r="HYH264" s="55"/>
      <c r="HYI264" s="55"/>
      <c r="HYJ264" s="55"/>
      <c r="HYK264" s="55"/>
      <c r="HYL264" s="55"/>
      <c r="HYM264" s="55"/>
      <c r="HYN264" s="55"/>
      <c r="HYO264" s="55"/>
      <c r="HYP264" s="55"/>
      <c r="HYQ264" s="55"/>
      <c r="HYR264" s="55"/>
      <c r="HYS264" s="55"/>
      <c r="HYT264" s="55"/>
      <c r="HYU264" s="55"/>
      <c r="HYV264" s="55"/>
      <c r="HYW264" s="55"/>
      <c r="HYX264" s="55"/>
      <c r="HYY264" s="55"/>
      <c r="HYZ264" s="55"/>
      <c r="HZA264" s="55"/>
      <c r="HZB264" s="55"/>
      <c r="HZC264" s="55"/>
      <c r="HZD264" s="55"/>
      <c r="HZE264" s="55"/>
      <c r="HZF264" s="55"/>
      <c r="HZG264" s="55"/>
      <c r="HZH264" s="55"/>
      <c r="HZI264" s="55"/>
      <c r="HZJ264" s="55"/>
      <c r="HZK264" s="55"/>
      <c r="HZL264" s="55"/>
      <c r="HZM264" s="55"/>
      <c r="HZN264" s="55"/>
      <c r="HZO264" s="55"/>
      <c r="HZP264" s="55"/>
      <c r="HZQ264" s="55"/>
      <c r="HZR264" s="55"/>
      <c r="HZS264" s="55"/>
      <c r="HZT264" s="55"/>
      <c r="HZU264" s="55"/>
      <c r="HZV264" s="55"/>
      <c r="HZW264" s="55"/>
      <c r="HZX264" s="55"/>
      <c r="HZY264" s="55"/>
      <c r="HZZ264" s="55"/>
      <c r="IAA264" s="55"/>
      <c r="IAB264" s="55"/>
      <c r="IAC264" s="55"/>
      <c r="IAD264" s="55"/>
      <c r="IAE264" s="55"/>
      <c r="IAF264" s="55"/>
      <c r="IAG264" s="55"/>
      <c r="IAH264" s="55"/>
      <c r="IAI264" s="55"/>
      <c r="IAJ264" s="55"/>
      <c r="IAK264" s="55"/>
      <c r="IAL264" s="55"/>
      <c r="IAM264" s="55"/>
      <c r="IAN264" s="55"/>
      <c r="IAO264" s="55"/>
      <c r="IAP264" s="55"/>
      <c r="IAQ264" s="55"/>
      <c r="IAR264" s="55"/>
      <c r="IAS264" s="55"/>
      <c r="IAT264" s="55"/>
      <c r="IAU264" s="55"/>
      <c r="IAV264" s="55"/>
      <c r="IAW264" s="55"/>
      <c r="IAX264" s="55"/>
      <c r="IAY264" s="55"/>
      <c r="IAZ264" s="55"/>
      <c r="IBA264" s="55"/>
      <c r="IBB264" s="55"/>
      <c r="IBC264" s="55"/>
      <c r="IBD264" s="55"/>
      <c r="IBE264" s="55"/>
      <c r="IBF264" s="55"/>
      <c r="IBG264" s="55"/>
      <c r="IBH264" s="55"/>
      <c r="IBI264" s="55"/>
      <c r="IBJ264" s="55"/>
      <c r="IBK264" s="55"/>
      <c r="IBL264" s="55"/>
      <c r="IBM264" s="55"/>
      <c r="IBN264" s="55"/>
      <c r="IBO264" s="55"/>
      <c r="IBP264" s="55"/>
      <c r="IBQ264" s="55"/>
      <c r="IBR264" s="55"/>
      <c r="IBS264" s="55"/>
      <c r="IBT264" s="55"/>
      <c r="IBU264" s="55"/>
      <c r="IBV264" s="55"/>
      <c r="IBW264" s="55"/>
      <c r="IBX264" s="55"/>
      <c r="IBY264" s="55"/>
      <c r="IBZ264" s="55"/>
      <c r="ICA264" s="55"/>
      <c r="ICB264" s="55"/>
      <c r="ICC264" s="55"/>
      <c r="ICD264" s="55"/>
      <c r="ICE264" s="55"/>
      <c r="ICF264" s="55"/>
      <c r="ICG264" s="55"/>
      <c r="ICH264" s="55"/>
      <c r="ICI264" s="55"/>
      <c r="ICJ264" s="55"/>
      <c r="ICK264" s="55"/>
      <c r="ICL264" s="55"/>
      <c r="ICM264" s="55"/>
      <c r="ICN264" s="55"/>
      <c r="ICO264" s="55"/>
      <c r="ICP264" s="55"/>
      <c r="ICQ264" s="55"/>
      <c r="ICR264" s="55"/>
      <c r="ICS264" s="55"/>
      <c r="ICT264" s="55"/>
      <c r="ICU264" s="55"/>
      <c r="ICV264" s="55"/>
      <c r="ICW264" s="55"/>
      <c r="ICX264" s="55"/>
      <c r="ICY264" s="55"/>
      <c r="ICZ264" s="55"/>
      <c r="IDA264" s="55"/>
      <c r="IDB264" s="55"/>
      <c r="IDC264" s="55"/>
      <c r="IDD264" s="55"/>
      <c r="IDE264" s="55"/>
      <c r="IDF264" s="55"/>
      <c r="IDG264" s="55"/>
      <c r="IDH264" s="55"/>
      <c r="IDI264" s="55"/>
      <c r="IDJ264" s="55"/>
      <c r="IDK264" s="55"/>
      <c r="IDL264" s="55"/>
      <c r="IDM264" s="55"/>
      <c r="IDN264" s="55"/>
      <c r="IDO264" s="55"/>
      <c r="IDP264" s="55"/>
      <c r="IDQ264" s="55"/>
      <c r="IDR264" s="55"/>
      <c r="IDS264" s="55"/>
      <c r="IDT264" s="55"/>
      <c r="IDU264" s="55"/>
      <c r="IDV264" s="55"/>
      <c r="IDW264" s="55"/>
      <c r="IDX264" s="55"/>
      <c r="IDY264" s="55"/>
      <c r="IDZ264" s="55"/>
      <c r="IEA264" s="55"/>
      <c r="IEB264" s="55"/>
      <c r="IEC264" s="55"/>
      <c r="IED264" s="55"/>
      <c r="IEE264" s="55"/>
      <c r="IEF264" s="55"/>
      <c r="IEG264" s="55"/>
      <c r="IEH264" s="55"/>
      <c r="IEI264" s="55"/>
      <c r="IEJ264" s="55"/>
      <c r="IEK264" s="55"/>
      <c r="IEL264" s="55"/>
      <c r="IEM264" s="55"/>
      <c r="IEN264" s="55"/>
      <c r="IEO264" s="55"/>
      <c r="IEP264" s="55"/>
      <c r="IEQ264" s="55"/>
      <c r="IER264" s="55"/>
      <c r="IES264" s="55"/>
      <c r="IET264" s="55"/>
      <c r="IEU264" s="55"/>
      <c r="IEV264" s="55"/>
      <c r="IEW264" s="55"/>
      <c r="IEX264" s="55"/>
      <c r="IEY264" s="55"/>
      <c r="IEZ264" s="55"/>
      <c r="IFA264" s="55"/>
      <c r="IFB264" s="55"/>
      <c r="IFC264" s="55"/>
      <c r="IFD264" s="55"/>
      <c r="IFE264" s="55"/>
      <c r="IFF264" s="55"/>
      <c r="IFG264" s="55"/>
      <c r="IFH264" s="55"/>
      <c r="IFI264" s="55"/>
      <c r="IFJ264" s="55"/>
      <c r="IFK264" s="55"/>
      <c r="IFL264" s="55"/>
      <c r="IFM264" s="55"/>
      <c r="IFN264" s="55"/>
      <c r="IFO264" s="55"/>
      <c r="IFP264" s="55"/>
      <c r="IFQ264" s="55"/>
      <c r="IFR264" s="55"/>
      <c r="IFS264" s="55"/>
      <c r="IFT264" s="55"/>
      <c r="IFU264" s="55"/>
      <c r="IFV264" s="55"/>
      <c r="IFW264" s="55"/>
      <c r="IFX264" s="55"/>
      <c r="IFY264" s="55"/>
      <c r="IFZ264" s="55"/>
      <c r="IGA264" s="55"/>
      <c r="IGB264" s="55"/>
      <c r="IGC264" s="55"/>
      <c r="IGD264" s="55"/>
      <c r="IGE264" s="55"/>
      <c r="IGF264" s="55"/>
      <c r="IGG264" s="55"/>
      <c r="IGH264" s="55"/>
      <c r="IGI264" s="55"/>
      <c r="IGJ264" s="55"/>
      <c r="IGK264" s="55"/>
      <c r="IGL264" s="55"/>
      <c r="IGM264" s="55"/>
      <c r="IGN264" s="55"/>
      <c r="IGO264" s="55"/>
      <c r="IGP264" s="55"/>
      <c r="IGQ264" s="55"/>
      <c r="IGR264" s="55"/>
      <c r="IGS264" s="55"/>
      <c r="IGT264" s="55"/>
      <c r="IGU264" s="55"/>
      <c r="IGV264" s="55"/>
      <c r="IGW264" s="55"/>
      <c r="IGX264" s="55"/>
      <c r="IGY264" s="55"/>
      <c r="IGZ264" s="55"/>
      <c r="IHA264" s="55"/>
      <c r="IHB264" s="55"/>
      <c r="IHC264" s="55"/>
      <c r="IHD264" s="55"/>
      <c r="IHE264" s="55"/>
      <c r="IHF264" s="55"/>
      <c r="IHG264" s="55"/>
      <c r="IHH264" s="55"/>
      <c r="IHI264" s="55"/>
      <c r="IHJ264" s="55"/>
      <c r="IHK264" s="55"/>
      <c r="IHL264" s="55"/>
      <c r="IHM264" s="55"/>
      <c r="IHN264" s="55"/>
      <c r="IHO264" s="55"/>
      <c r="IHP264" s="55"/>
      <c r="IHQ264" s="55"/>
      <c r="IHR264" s="55"/>
      <c r="IHS264" s="55"/>
      <c r="IHT264" s="55"/>
      <c r="IHU264" s="55"/>
      <c r="IHV264" s="55"/>
      <c r="IHW264" s="55"/>
      <c r="IHX264" s="55"/>
      <c r="IHY264" s="55"/>
      <c r="IHZ264" s="55"/>
      <c r="IIA264" s="55"/>
      <c r="IIB264" s="55"/>
      <c r="IIC264" s="55"/>
      <c r="IID264" s="55"/>
      <c r="IIE264" s="55"/>
      <c r="IIF264" s="55"/>
      <c r="IIG264" s="55"/>
      <c r="IIH264" s="55"/>
      <c r="III264" s="55"/>
      <c r="IIJ264" s="55"/>
      <c r="IIK264" s="55"/>
      <c r="IIL264" s="55"/>
      <c r="IIM264" s="55"/>
      <c r="IIN264" s="55"/>
      <c r="IIO264" s="55"/>
      <c r="IIP264" s="55"/>
      <c r="IIQ264" s="55"/>
      <c r="IIR264" s="55"/>
      <c r="IIS264" s="55"/>
      <c r="IIT264" s="55"/>
      <c r="IIU264" s="55"/>
      <c r="IIV264" s="55"/>
      <c r="IIW264" s="55"/>
      <c r="IIX264" s="55"/>
      <c r="IIY264" s="55"/>
      <c r="IIZ264" s="55"/>
      <c r="IJA264" s="55"/>
      <c r="IJB264" s="55"/>
      <c r="IJC264" s="55"/>
      <c r="IJD264" s="55"/>
      <c r="IJE264" s="55"/>
      <c r="IJF264" s="55"/>
      <c r="IJG264" s="55"/>
      <c r="IJH264" s="55"/>
      <c r="IJI264" s="55"/>
      <c r="IJJ264" s="55"/>
      <c r="IJK264" s="55"/>
      <c r="IJL264" s="55"/>
      <c r="IJM264" s="55"/>
      <c r="IJN264" s="55"/>
      <c r="IJO264" s="55"/>
      <c r="IJP264" s="55"/>
      <c r="IJQ264" s="55"/>
      <c r="IJR264" s="55"/>
      <c r="IJS264" s="55"/>
      <c r="IJT264" s="55"/>
      <c r="IJU264" s="55"/>
      <c r="IJV264" s="55"/>
      <c r="IJW264" s="55"/>
      <c r="IJX264" s="55"/>
      <c r="IJY264" s="55"/>
      <c r="IJZ264" s="55"/>
      <c r="IKA264" s="55"/>
      <c r="IKB264" s="55"/>
      <c r="IKC264" s="55"/>
      <c r="IKD264" s="55"/>
      <c r="IKE264" s="55"/>
      <c r="IKF264" s="55"/>
      <c r="IKG264" s="55"/>
      <c r="IKH264" s="55"/>
      <c r="IKI264" s="55"/>
      <c r="IKJ264" s="55"/>
      <c r="IKK264" s="55"/>
      <c r="IKL264" s="55"/>
      <c r="IKM264" s="55"/>
      <c r="IKN264" s="55"/>
      <c r="IKO264" s="55"/>
      <c r="IKP264" s="55"/>
      <c r="IKQ264" s="55"/>
      <c r="IKR264" s="55"/>
      <c r="IKS264" s="55"/>
      <c r="IKT264" s="55"/>
      <c r="IKU264" s="55"/>
      <c r="IKV264" s="55"/>
      <c r="IKW264" s="55"/>
      <c r="IKX264" s="55"/>
      <c r="IKY264" s="55"/>
      <c r="IKZ264" s="55"/>
      <c r="ILA264" s="55"/>
      <c r="ILB264" s="55"/>
      <c r="ILC264" s="55"/>
      <c r="ILD264" s="55"/>
      <c r="ILE264" s="55"/>
      <c r="ILF264" s="55"/>
      <c r="ILG264" s="55"/>
      <c r="ILH264" s="55"/>
      <c r="ILI264" s="55"/>
      <c r="ILJ264" s="55"/>
      <c r="ILK264" s="55"/>
      <c r="ILL264" s="55"/>
      <c r="ILM264" s="55"/>
      <c r="ILN264" s="55"/>
      <c r="ILO264" s="55"/>
      <c r="ILP264" s="55"/>
      <c r="ILQ264" s="55"/>
      <c r="ILR264" s="55"/>
      <c r="ILS264" s="55"/>
      <c r="ILT264" s="55"/>
      <c r="ILU264" s="55"/>
      <c r="ILV264" s="55"/>
      <c r="ILW264" s="55"/>
      <c r="ILX264" s="55"/>
      <c r="ILY264" s="55"/>
      <c r="ILZ264" s="55"/>
      <c r="IMA264" s="55"/>
      <c r="IMB264" s="55"/>
      <c r="IMC264" s="55"/>
      <c r="IMD264" s="55"/>
      <c r="IME264" s="55"/>
      <c r="IMF264" s="55"/>
      <c r="IMG264" s="55"/>
      <c r="IMH264" s="55"/>
      <c r="IMI264" s="55"/>
      <c r="IMJ264" s="55"/>
      <c r="IMK264" s="55"/>
      <c r="IML264" s="55"/>
      <c r="IMM264" s="55"/>
      <c r="IMN264" s="55"/>
      <c r="IMO264" s="55"/>
      <c r="IMP264" s="55"/>
      <c r="IMQ264" s="55"/>
      <c r="IMR264" s="55"/>
      <c r="IMS264" s="55"/>
      <c r="IMT264" s="55"/>
      <c r="IMU264" s="55"/>
      <c r="IMV264" s="55"/>
      <c r="IMW264" s="55"/>
      <c r="IMX264" s="55"/>
      <c r="IMY264" s="55"/>
      <c r="IMZ264" s="55"/>
      <c r="INA264" s="55"/>
      <c r="INB264" s="55"/>
      <c r="INC264" s="55"/>
      <c r="IND264" s="55"/>
      <c r="INE264" s="55"/>
      <c r="INF264" s="55"/>
      <c r="ING264" s="55"/>
      <c r="INH264" s="55"/>
      <c r="INI264" s="55"/>
      <c r="INJ264" s="55"/>
      <c r="INK264" s="55"/>
      <c r="INL264" s="55"/>
      <c r="INM264" s="55"/>
      <c r="INN264" s="55"/>
      <c r="INO264" s="55"/>
      <c r="INP264" s="55"/>
      <c r="INQ264" s="55"/>
      <c r="INR264" s="55"/>
      <c r="INS264" s="55"/>
      <c r="INT264" s="55"/>
      <c r="INU264" s="55"/>
      <c r="INV264" s="55"/>
      <c r="INW264" s="55"/>
      <c r="INX264" s="55"/>
      <c r="INY264" s="55"/>
      <c r="INZ264" s="55"/>
      <c r="IOA264" s="55"/>
      <c r="IOB264" s="55"/>
      <c r="IOC264" s="55"/>
      <c r="IOD264" s="55"/>
      <c r="IOE264" s="55"/>
      <c r="IOF264" s="55"/>
      <c r="IOG264" s="55"/>
      <c r="IOH264" s="55"/>
      <c r="IOI264" s="55"/>
      <c r="IOJ264" s="55"/>
      <c r="IOK264" s="55"/>
      <c r="IOL264" s="55"/>
      <c r="IOM264" s="55"/>
      <c r="ION264" s="55"/>
      <c r="IOO264" s="55"/>
      <c r="IOP264" s="55"/>
      <c r="IOQ264" s="55"/>
      <c r="IOR264" s="55"/>
      <c r="IOS264" s="55"/>
      <c r="IOT264" s="55"/>
      <c r="IOU264" s="55"/>
      <c r="IOV264" s="55"/>
      <c r="IOW264" s="55"/>
      <c r="IOX264" s="55"/>
      <c r="IOY264" s="55"/>
      <c r="IOZ264" s="55"/>
      <c r="IPA264" s="55"/>
      <c r="IPB264" s="55"/>
      <c r="IPC264" s="55"/>
      <c r="IPD264" s="55"/>
      <c r="IPE264" s="55"/>
      <c r="IPF264" s="55"/>
      <c r="IPG264" s="55"/>
      <c r="IPH264" s="55"/>
      <c r="IPI264" s="55"/>
      <c r="IPJ264" s="55"/>
      <c r="IPK264" s="55"/>
      <c r="IPL264" s="55"/>
      <c r="IPM264" s="55"/>
      <c r="IPN264" s="55"/>
      <c r="IPO264" s="55"/>
      <c r="IPP264" s="55"/>
      <c r="IPQ264" s="55"/>
      <c r="IPR264" s="55"/>
      <c r="IPS264" s="55"/>
      <c r="IPT264" s="55"/>
      <c r="IPU264" s="55"/>
      <c r="IPV264" s="55"/>
      <c r="IPW264" s="55"/>
      <c r="IPX264" s="55"/>
      <c r="IPY264" s="55"/>
      <c r="IPZ264" s="55"/>
      <c r="IQA264" s="55"/>
      <c r="IQB264" s="55"/>
      <c r="IQC264" s="55"/>
      <c r="IQD264" s="55"/>
      <c r="IQE264" s="55"/>
      <c r="IQF264" s="55"/>
      <c r="IQG264" s="55"/>
      <c r="IQH264" s="55"/>
      <c r="IQI264" s="55"/>
      <c r="IQJ264" s="55"/>
      <c r="IQK264" s="55"/>
      <c r="IQL264" s="55"/>
      <c r="IQM264" s="55"/>
      <c r="IQN264" s="55"/>
      <c r="IQO264" s="55"/>
      <c r="IQP264" s="55"/>
      <c r="IQQ264" s="55"/>
      <c r="IQR264" s="55"/>
      <c r="IQS264" s="55"/>
      <c r="IQT264" s="55"/>
      <c r="IQU264" s="55"/>
      <c r="IQV264" s="55"/>
      <c r="IQW264" s="55"/>
      <c r="IQX264" s="55"/>
      <c r="IQY264" s="55"/>
      <c r="IQZ264" s="55"/>
      <c r="IRA264" s="55"/>
      <c r="IRB264" s="55"/>
      <c r="IRC264" s="55"/>
      <c r="IRD264" s="55"/>
      <c r="IRE264" s="55"/>
      <c r="IRF264" s="55"/>
      <c r="IRG264" s="55"/>
      <c r="IRH264" s="55"/>
      <c r="IRI264" s="55"/>
      <c r="IRJ264" s="55"/>
      <c r="IRK264" s="55"/>
      <c r="IRL264" s="55"/>
      <c r="IRM264" s="55"/>
      <c r="IRN264" s="55"/>
      <c r="IRO264" s="55"/>
      <c r="IRP264" s="55"/>
      <c r="IRQ264" s="55"/>
      <c r="IRR264" s="55"/>
      <c r="IRS264" s="55"/>
      <c r="IRT264" s="55"/>
      <c r="IRU264" s="55"/>
      <c r="IRV264" s="55"/>
      <c r="IRW264" s="55"/>
      <c r="IRX264" s="55"/>
      <c r="IRY264" s="55"/>
      <c r="IRZ264" s="55"/>
      <c r="ISA264" s="55"/>
      <c r="ISB264" s="55"/>
      <c r="ISC264" s="55"/>
      <c r="ISD264" s="55"/>
      <c r="ISE264" s="55"/>
      <c r="ISF264" s="55"/>
      <c r="ISG264" s="55"/>
      <c r="ISH264" s="55"/>
      <c r="ISI264" s="55"/>
      <c r="ISJ264" s="55"/>
      <c r="ISK264" s="55"/>
      <c r="ISL264" s="55"/>
      <c r="ISM264" s="55"/>
      <c r="ISN264" s="55"/>
      <c r="ISO264" s="55"/>
      <c r="ISP264" s="55"/>
      <c r="ISQ264" s="55"/>
      <c r="ISR264" s="55"/>
      <c r="ISS264" s="55"/>
      <c r="IST264" s="55"/>
      <c r="ISU264" s="55"/>
      <c r="ISV264" s="55"/>
      <c r="ISW264" s="55"/>
      <c r="ISX264" s="55"/>
      <c r="ISY264" s="55"/>
      <c r="ISZ264" s="55"/>
      <c r="ITA264" s="55"/>
      <c r="ITB264" s="55"/>
      <c r="ITC264" s="55"/>
      <c r="ITD264" s="55"/>
      <c r="ITE264" s="55"/>
      <c r="ITF264" s="55"/>
      <c r="ITG264" s="55"/>
      <c r="ITH264" s="55"/>
      <c r="ITI264" s="55"/>
      <c r="ITJ264" s="55"/>
      <c r="ITK264" s="55"/>
      <c r="ITL264" s="55"/>
      <c r="ITM264" s="55"/>
      <c r="ITN264" s="55"/>
      <c r="ITO264" s="55"/>
      <c r="ITP264" s="55"/>
      <c r="ITQ264" s="55"/>
      <c r="ITR264" s="55"/>
      <c r="ITS264" s="55"/>
      <c r="ITT264" s="55"/>
      <c r="ITU264" s="55"/>
      <c r="ITV264" s="55"/>
      <c r="ITW264" s="55"/>
      <c r="ITX264" s="55"/>
      <c r="ITY264" s="55"/>
      <c r="ITZ264" s="55"/>
      <c r="IUA264" s="55"/>
      <c r="IUB264" s="55"/>
      <c r="IUC264" s="55"/>
      <c r="IUD264" s="55"/>
      <c r="IUE264" s="55"/>
      <c r="IUF264" s="55"/>
      <c r="IUG264" s="55"/>
      <c r="IUH264" s="55"/>
      <c r="IUI264" s="55"/>
      <c r="IUJ264" s="55"/>
      <c r="IUK264" s="55"/>
      <c r="IUL264" s="55"/>
      <c r="IUM264" s="55"/>
      <c r="IUN264" s="55"/>
      <c r="IUO264" s="55"/>
      <c r="IUP264" s="55"/>
      <c r="IUQ264" s="55"/>
      <c r="IUR264" s="55"/>
      <c r="IUS264" s="55"/>
      <c r="IUT264" s="55"/>
      <c r="IUU264" s="55"/>
      <c r="IUV264" s="55"/>
      <c r="IUW264" s="55"/>
      <c r="IUX264" s="55"/>
      <c r="IUY264" s="55"/>
      <c r="IUZ264" s="55"/>
      <c r="IVA264" s="55"/>
      <c r="IVB264" s="55"/>
      <c r="IVC264" s="55"/>
      <c r="IVD264" s="55"/>
      <c r="IVE264" s="55"/>
      <c r="IVF264" s="55"/>
      <c r="IVG264" s="55"/>
      <c r="IVH264" s="55"/>
      <c r="IVI264" s="55"/>
      <c r="IVJ264" s="55"/>
      <c r="IVK264" s="55"/>
      <c r="IVL264" s="55"/>
      <c r="IVM264" s="55"/>
      <c r="IVN264" s="55"/>
      <c r="IVO264" s="55"/>
      <c r="IVP264" s="55"/>
      <c r="IVQ264" s="55"/>
      <c r="IVR264" s="55"/>
      <c r="IVS264" s="55"/>
      <c r="IVT264" s="55"/>
      <c r="IVU264" s="55"/>
      <c r="IVV264" s="55"/>
      <c r="IVW264" s="55"/>
      <c r="IVX264" s="55"/>
      <c r="IVY264" s="55"/>
      <c r="IVZ264" s="55"/>
      <c r="IWA264" s="55"/>
      <c r="IWB264" s="55"/>
      <c r="IWC264" s="55"/>
      <c r="IWD264" s="55"/>
      <c r="IWE264" s="55"/>
      <c r="IWF264" s="55"/>
      <c r="IWG264" s="55"/>
      <c r="IWH264" s="55"/>
      <c r="IWI264" s="55"/>
      <c r="IWJ264" s="55"/>
      <c r="IWK264" s="55"/>
      <c r="IWL264" s="55"/>
      <c r="IWM264" s="55"/>
      <c r="IWN264" s="55"/>
      <c r="IWO264" s="55"/>
      <c r="IWP264" s="55"/>
      <c r="IWQ264" s="55"/>
      <c r="IWR264" s="55"/>
      <c r="IWS264" s="55"/>
      <c r="IWT264" s="55"/>
      <c r="IWU264" s="55"/>
      <c r="IWV264" s="55"/>
      <c r="IWW264" s="55"/>
      <c r="IWX264" s="55"/>
      <c r="IWY264" s="55"/>
      <c r="IWZ264" s="55"/>
      <c r="IXA264" s="55"/>
      <c r="IXB264" s="55"/>
      <c r="IXC264" s="55"/>
      <c r="IXD264" s="55"/>
      <c r="IXE264" s="55"/>
      <c r="IXF264" s="55"/>
      <c r="IXG264" s="55"/>
      <c r="IXH264" s="55"/>
      <c r="IXI264" s="55"/>
      <c r="IXJ264" s="55"/>
      <c r="IXK264" s="55"/>
      <c r="IXL264" s="55"/>
      <c r="IXM264" s="55"/>
      <c r="IXN264" s="55"/>
      <c r="IXO264" s="55"/>
      <c r="IXP264" s="55"/>
      <c r="IXQ264" s="55"/>
      <c r="IXR264" s="55"/>
      <c r="IXS264" s="55"/>
      <c r="IXT264" s="55"/>
      <c r="IXU264" s="55"/>
      <c r="IXV264" s="55"/>
      <c r="IXW264" s="55"/>
      <c r="IXX264" s="55"/>
      <c r="IXY264" s="55"/>
      <c r="IXZ264" s="55"/>
      <c r="IYA264" s="55"/>
      <c r="IYB264" s="55"/>
      <c r="IYC264" s="55"/>
      <c r="IYD264" s="55"/>
      <c r="IYE264" s="55"/>
      <c r="IYF264" s="55"/>
      <c r="IYG264" s="55"/>
      <c r="IYH264" s="55"/>
      <c r="IYI264" s="55"/>
      <c r="IYJ264" s="55"/>
      <c r="IYK264" s="55"/>
      <c r="IYL264" s="55"/>
      <c r="IYM264" s="55"/>
      <c r="IYN264" s="55"/>
      <c r="IYO264" s="55"/>
      <c r="IYP264" s="55"/>
      <c r="IYQ264" s="55"/>
      <c r="IYR264" s="55"/>
      <c r="IYS264" s="55"/>
      <c r="IYT264" s="55"/>
      <c r="IYU264" s="55"/>
      <c r="IYV264" s="55"/>
      <c r="IYW264" s="55"/>
      <c r="IYX264" s="55"/>
      <c r="IYY264" s="55"/>
      <c r="IYZ264" s="55"/>
      <c r="IZA264" s="55"/>
      <c r="IZB264" s="55"/>
      <c r="IZC264" s="55"/>
      <c r="IZD264" s="55"/>
      <c r="IZE264" s="55"/>
      <c r="IZF264" s="55"/>
      <c r="IZG264" s="55"/>
      <c r="IZH264" s="55"/>
      <c r="IZI264" s="55"/>
      <c r="IZJ264" s="55"/>
      <c r="IZK264" s="55"/>
      <c r="IZL264" s="55"/>
      <c r="IZM264" s="55"/>
      <c r="IZN264" s="55"/>
      <c r="IZO264" s="55"/>
      <c r="IZP264" s="55"/>
      <c r="IZQ264" s="55"/>
      <c r="IZR264" s="55"/>
      <c r="IZS264" s="55"/>
      <c r="IZT264" s="55"/>
      <c r="IZU264" s="55"/>
      <c r="IZV264" s="55"/>
      <c r="IZW264" s="55"/>
      <c r="IZX264" s="55"/>
      <c r="IZY264" s="55"/>
      <c r="IZZ264" s="55"/>
      <c r="JAA264" s="55"/>
      <c r="JAB264" s="55"/>
      <c r="JAC264" s="55"/>
      <c r="JAD264" s="55"/>
      <c r="JAE264" s="55"/>
      <c r="JAF264" s="55"/>
      <c r="JAG264" s="55"/>
      <c r="JAH264" s="55"/>
      <c r="JAI264" s="55"/>
      <c r="JAJ264" s="55"/>
      <c r="JAK264" s="55"/>
      <c r="JAL264" s="55"/>
      <c r="JAM264" s="55"/>
      <c r="JAN264" s="55"/>
      <c r="JAO264" s="55"/>
      <c r="JAP264" s="55"/>
      <c r="JAQ264" s="55"/>
      <c r="JAR264" s="55"/>
      <c r="JAS264" s="55"/>
      <c r="JAT264" s="55"/>
      <c r="JAU264" s="55"/>
      <c r="JAV264" s="55"/>
      <c r="JAW264" s="55"/>
      <c r="JAX264" s="55"/>
      <c r="JAY264" s="55"/>
      <c r="JAZ264" s="55"/>
      <c r="JBA264" s="55"/>
      <c r="JBB264" s="55"/>
      <c r="JBC264" s="55"/>
      <c r="JBD264" s="55"/>
      <c r="JBE264" s="55"/>
      <c r="JBF264" s="55"/>
      <c r="JBG264" s="55"/>
      <c r="JBH264" s="55"/>
      <c r="JBI264" s="55"/>
      <c r="JBJ264" s="55"/>
      <c r="JBK264" s="55"/>
      <c r="JBL264" s="55"/>
      <c r="JBM264" s="55"/>
      <c r="JBN264" s="55"/>
      <c r="JBO264" s="55"/>
      <c r="JBP264" s="55"/>
      <c r="JBQ264" s="55"/>
      <c r="JBR264" s="55"/>
      <c r="JBS264" s="55"/>
      <c r="JBT264" s="55"/>
      <c r="JBU264" s="55"/>
      <c r="JBV264" s="55"/>
      <c r="JBW264" s="55"/>
      <c r="JBX264" s="55"/>
      <c r="JBY264" s="55"/>
      <c r="JBZ264" s="55"/>
      <c r="JCA264" s="55"/>
      <c r="JCB264" s="55"/>
      <c r="JCC264" s="55"/>
      <c r="JCD264" s="55"/>
      <c r="JCE264" s="55"/>
      <c r="JCF264" s="55"/>
      <c r="JCG264" s="55"/>
      <c r="JCH264" s="55"/>
      <c r="JCI264" s="55"/>
      <c r="JCJ264" s="55"/>
      <c r="JCK264" s="55"/>
      <c r="JCL264" s="55"/>
      <c r="JCM264" s="55"/>
      <c r="JCN264" s="55"/>
      <c r="JCO264" s="55"/>
      <c r="JCP264" s="55"/>
      <c r="JCQ264" s="55"/>
      <c r="JCR264" s="55"/>
      <c r="JCS264" s="55"/>
      <c r="JCT264" s="55"/>
      <c r="JCU264" s="55"/>
      <c r="JCV264" s="55"/>
      <c r="JCW264" s="55"/>
      <c r="JCX264" s="55"/>
      <c r="JCY264" s="55"/>
      <c r="JCZ264" s="55"/>
      <c r="JDA264" s="55"/>
      <c r="JDB264" s="55"/>
      <c r="JDC264" s="55"/>
      <c r="JDD264" s="55"/>
      <c r="JDE264" s="55"/>
      <c r="JDF264" s="55"/>
      <c r="JDG264" s="55"/>
      <c r="JDH264" s="55"/>
      <c r="JDI264" s="55"/>
      <c r="JDJ264" s="55"/>
      <c r="JDK264" s="55"/>
      <c r="JDL264" s="55"/>
      <c r="JDM264" s="55"/>
      <c r="JDN264" s="55"/>
      <c r="JDO264" s="55"/>
      <c r="JDP264" s="55"/>
      <c r="JDQ264" s="55"/>
      <c r="JDR264" s="55"/>
      <c r="JDS264" s="55"/>
      <c r="JDT264" s="55"/>
      <c r="JDU264" s="55"/>
      <c r="JDV264" s="55"/>
      <c r="JDW264" s="55"/>
      <c r="JDX264" s="55"/>
      <c r="JDY264" s="55"/>
      <c r="JDZ264" s="55"/>
      <c r="JEA264" s="55"/>
      <c r="JEB264" s="55"/>
      <c r="JEC264" s="55"/>
      <c r="JED264" s="55"/>
      <c r="JEE264" s="55"/>
      <c r="JEF264" s="55"/>
      <c r="JEG264" s="55"/>
      <c r="JEH264" s="55"/>
      <c r="JEI264" s="55"/>
      <c r="JEJ264" s="55"/>
      <c r="JEK264" s="55"/>
      <c r="JEL264" s="55"/>
      <c r="JEM264" s="55"/>
      <c r="JEN264" s="55"/>
      <c r="JEO264" s="55"/>
      <c r="JEP264" s="55"/>
      <c r="JEQ264" s="55"/>
      <c r="JER264" s="55"/>
      <c r="JES264" s="55"/>
      <c r="JET264" s="55"/>
      <c r="JEU264" s="55"/>
      <c r="JEV264" s="55"/>
      <c r="JEW264" s="55"/>
      <c r="JEX264" s="55"/>
      <c r="JEY264" s="55"/>
      <c r="JEZ264" s="55"/>
      <c r="JFA264" s="55"/>
      <c r="JFB264" s="55"/>
      <c r="JFC264" s="55"/>
      <c r="JFD264" s="55"/>
      <c r="JFE264" s="55"/>
      <c r="JFF264" s="55"/>
      <c r="JFG264" s="55"/>
      <c r="JFH264" s="55"/>
      <c r="JFI264" s="55"/>
      <c r="JFJ264" s="55"/>
      <c r="JFK264" s="55"/>
      <c r="JFL264" s="55"/>
      <c r="JFM264" s="55"/>
      <c r="JFN264" s="55"/>
      <c r="JFO264" s="55"/>
      <c r="JFP264" s="55"/>
      <c r="JFQ264" s="55"/>
      <c r="JFR264" s="55"/>
      <c r="JFS264" s="55"/>
      <c r="JFT264" s="55"/>
      <c r="JFU264" s="55"/>
      <c r="JFV264" s="55"/>
      <c r="JFW264" s="55"/>
      <c r="JFX264" s="55"/>
      <c r="JFY264" s="55"/>
      <c r="JFZ264" s="55"/>
      <c r="JGA264" s="55"/>
      <c r="JGB264" s="55"/>
      <c r="JGC264" s="55"/>
      <c r="JGD264" s="55"/>
      <c r="JGE264" s="55"/>
      <c r="JGF264" s="55"/>
      <c r="JGG264" s="55"/>
      <c r="JGH264" s="55"/>
      <c r="JGI264" s="55"/>
      <c r="JGJ264" s="55"/>
      <c r="JGK264" s="55"/>
      <c r="JGL264" s="55"/>
      <c r="JGM264" s="55"/>
      <c r="JGN264" s="55"/>
      <c r="JGO264" s="55"/>
      <c r="JGP264" s="55"/>
      <c r="JGQ264" s="55"/>
      <c r="JGR264" s="55"/>
      <c r="JGS264" s="55"/>
      <c r="JGT264" s="55"/>
      <c r="JGU264" s="55"/>
      <c r="JGV264" s="55"/>
      <c r="JGW264" s="55"/>
      <c r="JGX264" s="55"/>
      <c r="JGY264" s="55"/>
      <c r="JGZ264" s="55"/>
      <c r="JHA264" s="55"/>
      <c r="JHB264" s="55"/>
      <c r="JHC264" s="55"/>
      <c r="JHD264" s="55"/>
      <c r="JHE264" s="55"/>
      <c r="JHF264" s="55"/>
      <c r="JHG264" s="55"/>
      <c r="JHH264" s="55"/>
      <c r="JHI264" s="55"/>
      <c r="JHJ264" s="55"/>
      <c r="JHK264" s="55"/>
      <c r="JHL264" s="55"/>
      <c r="JHM264" s="55"/>
      <c r="JHN264" s="55"/>
      <c r="JHO264" s="55"/>
      <c r="JHP264" s="55"/>
      <c r="JHQ264" s="55"/>
      <c r="JHR264" s="55"/>
      <c r="JHS264" s="55"/>
      <c r="JHT264" s="55"/>
      <c r="JHU264" s="55"/>
      <c r="JHV264" s="55"/>
      <c r="JHW264" s="55"/>
      <c r="JHX264" s="55"/>
      <c r="JHY264" s="55"/>
      <c r="JHZ264" s="55"/>
      <c r="JIA264" s="55"/>
      <c r="JIB264" s="55"/>
      <c r="JIC264" s="55"/>
      <c r="JID264" s="55"/>
      <c r="JIE264" s="55"/>
      <c r="JIF264" s="55"/>
      <c r="JIG264" s="55"/>
      <c r="JIH264" s="55"/>
      <c r="JII264" s="55"/>
      <c r="JIJ264" s="55"/>
      <c r="JIK264" s="55"/>
      <c r="JIL264" s="55"/>
      <c r="JIM264" s="55"/>
      <c r="JIN264" s="55"/>
      <c r="JIO264" s="55"/>
      <c r="JIP264" s="55"/>
      <c r="JIQ264" s="55"/>
      <c r="JIR264" s="55"/>
      <c r="JIS264" s="55"/>
      <c r="JIT264" s="55"/>
      <c r="JIU264" s="55"/>
      <c r="JIV264" s="55"/>
      <c r="JIW264" s="55"/>
      <c r="JIX264" s="55"/>
      <c r="JIY264" s="55"/>
      <c r="JIZ264" s="55"/>
      <c r="JJA264" s="55"/>
      <c r="JJB264" s="55"/>
      <c r="JJC264" s="55"/>
      <c r="JJD264" s="55"/>
      <c r="JJE264" s="55"/>
      <c r="JJF264" s="55"/>
      <c r="JJG264" s="55"/>
      <c r="JJH264" s="55"/>
      <c r="JJI264" s="55"/>
      <c r="JJJ264" s="55"/>
      <c r="JJK264" s="55"/>
      <c r="JJL264" s="55"/>
      <c r="JJM264" s="55"/>
      <c r="JJN264" s="55"/>
      <c r="JJO264" s="55"/>
      <c r="JJP264" s="55"/>
      <c r="JJQ264" s="55"/>
      <c r="JJR264" s="55"/>
      <c r="JJS264" s="55"/>
      <c r="JJT264" s="55"/>
      <c r="JJU264" s="55"/>
      <c r="JJV264" s="55"/>
      <c r="JJW264" s="55"/>
      <c r="JJX264" s="55"/>
      <c r="JJY264" s="55"/>
      <c r="JJZ264" s="55"/>
      <c r="JKA264" s="55"/>
      <c r="JKB264" s="55"/>
      <c r="JKC264" s="55"/>
      <c r="JKD264" s="55"/>
      <c r="JKE264" s="55"/>
      <c r="JKF264" s="55"/>
      <c r="JKG264" s="55"/>
      <c r="JKH264" s="55"/>
      <c r="JKI264" s="55"/>
      <c r="JKJ264" s="55"/>
      <c r="JKK264" s="55"/>
      <c r="JKL264" s="55"/>
      <c r="JKM264" s="55"/>
      <c r="JKN264" s="55"/>
      <c r="JKO264" s="55"/>
      <c r="JKP264" s="55"/>
      <c r="JKQ264" s="55"/>
      <c r="JKR264" s="55"/>
      <c r="JKS264" s="55"/>
      <c r="JKT264" s="55"/>
      <c r="JKU264" s="55"/>
      <c r="JKV264" s="55"/>
      <c r="JKW264" s="55"/>
      <c r="JKX264" s="55"/>
      <c r="JKY264" s="55"/>
      <c r="JKZ264" s="55"/>
      <c r="JLA264" s="55"/>
      <c r="JLB264" s="55"/>
      <c r="JLC264" s="55"/>
      <c r="JLD264" s="55"/>
      <c r="JLE264" s="55"/>
      <c r="JLF264" s="55"/>
      <c r="JLG264" s="55"/>
      <c r="JLH264" s="55"/>
      <c r="JLI264" s="55"/>
      <c r="JLJ264" s="55"/>
      <c r="JLK264" s="55"/>
      <c r="JLL264" s="55"/>
      <c r="JLM264" s="55"/>
      <c r="JLN264" s="55"/>
      <c r="JLO264" s="55"/>
      <c r="JLP264" s="55"/>
      <c r="JLQ264" s="55"/>
      <c r="JLR264" s="55"/>
      <c r="JLS264" s="55"/>
      <c r="JLT264" s="55"/>
      <c r="JLU264" s="55"/>
      <c r="JLV264" s="55"/>
      <c r="JLW264" s="55"/>
      <c r="JLX264" s="55"/>
      <c r="JLY264" s="55"/>
      <c r="JLZ264" s="55"/>
      <c r="JMA264" s="55"/>
      <c r="JMB264" s="55"/>
      <c r="JMC264" s="55"/>
      <c r="JMD264" s="55"/>
      <c r="JME264" s="55"/>
      <c r="JMF264" s="55"/>
      <c r="JMG264" s="55"/>
      <c r="JMH264" s="55"/>
      <c r="JMI264" s="55"/>
      <c r="JMJ264" s="55"/>
      <c r="JMK264" s="55"/>
      <c r="JML264" s="55"/>
      <c r="JMM264" s="55"/>
      <c r="JMN264" s="55"/>
      <c r="JMO264" s="55"/>
      <c r="JMP264" s="55"/>
      <c r="JMQ264" s="55"/>
      <c r="JMR264" s="55"/>
      <c r="JMS264" s="55"/>
      <c r="JMT264" s="55"/>
      <c r="JMU264" s="55"/>
      <c r="JMV264" s="55"/>
      <c r="JMW264" s="55"/>
      <c r="JMX264" s="55"/>
      <c r="JMY264" s="55"/>
      <c r="JMZ264" s="55"/>
      <c r="JNA264" s="55"/>
      <c r="JNB264" s="55"/>
      <c r="JNC264" s="55"/>
      <c r="JND264" s="55"/>
      <c r="JNE264" s="55"/>
      <c r="JNF264" s="55"/>
      <c r="JNG264" s="55"/>
      <c r="JNH264" s="55"/>
      <c r="JNI264" s="55"/>
      <c r="JNJ264" s="55"/>
      <c r="JNK264" s="55"/>
      <c r="JNL264" s="55"/>
      <c r="JNM264" s="55"/>
      <c r="JNN264" s="55"/>
      <c r="JNO264" s="55"/>
      <c r="JNP264" s="55"/>
      <c r="JNQ264" s="55"/>
      <c r="JNR264" s="55"/>
      <c r="JNS264" s="55"/>
      <c r="JNT264" s="55"/>
      <c r="JNU264" s="55"/>
      <c r="JNV264" s="55"/>
      <c r="JNW264" s="55"/>
      <c r="JNX264" s="55"/>
      <c r="JNY264" s="55"/>
      <c r="JNZ264" s="55"/>
      <c r="JOA264" s="55"/>
      <c r="JOB264" s="55"/>
      <c r="JOC264" s="55"/>
      <c r="JOD264" s="55"/>
      <c r="JOE264" s="55"/>
      <c r="JOF264" s="55"/>
      <c r="JOG264" s="55"/>
      <c r="JOH264" s="55"/>
      <c r="JOI264" s="55"/>
      <c r="JOJ264" s="55"/>
      <c r="JOK264" s="55"/>
      <c r="JOL264" s="55"/>
      <c r="JOM264" s="55"/>
      <c r="JON264" s="55"/>
      <c r="JOO264" s="55"/>
      <c r="JOP264" s="55"/>
      <c r="JOQ264" s="55"/>
      <c r="JOR264" s="55"/>
      <c r="JOS264" s="55"/>
      <c r="JOT264" s="55"/>
      <c r="JOU264" s="55"/>
      <c r="JOV264" s="55"/>
      <c r="JOW264" s="55"/>
      <c r="JOX264" s="55"/>
      <c r="JOY264" s="55"/>
      <c r="JOZ264" s="55"/>
      <c r="JPA264" s="55"/>
      <c r="JPB264" s="55"/>
      <c r="JPC264" s="55"/>
      <c r="JPD264" s="55"/>
      <c r="JPE264" s="55"/>
      <c r="JPF264" s="55"/>
      <c r="JPG264" s="55"/>
      <c r="JPH264" s="55"/>
      <c r="JPI264" s="55"/>
      <c r="JPJ264" s="55"/>
      <c r="JPK264" s="55"/>
      <c r="JPL264" s="55"/>
      <c r="JPM264" s="55"/>
      <c r="JPN264" s="55"/>
      <c r="JPO264" s="55"/>
      <c r="JPP264" s="55"/>
      <c r="JPQ264" s="55"/>
      <c r="JPR264" s="55"/>
      <c r="JPS264" s="55"/>
      <c r="JPT264" s="55"/>
      <c r="JPU264" s="55"/>
      <c r="JPV264" s="55"/>
      <c r="JPW264" s="55"/>
      <c r="JPX264" s="55"/>
      <c r="JPY264" s="55"/>
      <c r="JPZ264" s="55"/>
      <c r="JQA264" s="55"/>
      <c r="JQB264" s="55"/>
      <c r="JQC264" s="55"/>
      <c r="JQD264" s="55"/>
      <c r="JQE264" s="55"/>
      <c r="JQF264" s="55"/>
      <c r="JQG264" s="55"/>
      <c r="JQH264" s="55"/>
      <c r="JQI264" s="55"/>
      <c r="JQJ264" s="55"/>
      <c r="JQK264" s="55"/>
      <c r="JQL264" s="55"/>
      <c r="JQM264" s="55"/>
      <c r="JQN264" s="55"/>
      <c r="JQO264" s="55"/>
      <c r="JQP264" s="55"/>
      <c r="JQQ264" s="55"/>
      <c r="JQR264" s="55"/>
      <c r="JQS264" s="55"/>
      <c r="JQT264" s="55"/>
      <c r="JQU264" s="55"/>
      <c r="JQV264" s="55"/>
      <c r="JQW264" s="55"/>
      <c r="JQX264" s="55"/>
      <c r="JQY264" s="55"/>
      <c r="JQZ264" s="55"/>
      <c r="JRA264" s="55"/>
      <c r="JRB264" s="55"/>
      <c r="JRC264" s="55"/>
      <c r="JRD264" s="55"/>
      <c r="JRE264" s="55"/>
      <c r="JRF264" s="55"/>
      <c r="JRG264" s="55"/>
      <c r="JRH264" s="55"/>
      <c r="JRI264" s="55"/>
      <c r="JRJ264" s="55"/>
      <c r="JRK264" s="55"/>
      <c r="JRL264" s="55"/>
      <c r="JRM264" s="55"/>
      <c r="JRN264" s="55"/>
      <c r="JRO264" s="55"/>
      <c r="JRP264" s="55"/>
      <c r="JRQ264" s="55"/>
      <c r="JRR264" s="55"/>
      <c r="JRS264" s="55"/>
      <c r="JRT264" s="55"/>
      <c r="JRU264" s="55"/>
      <c r="JRV264" s="55"/>
      <c r="JRW264" s="55"/>
      <c r="JRX264" s="55"/>
      <c r="JRY264" s="55"/>
      <c r="JRZ264" s="55"/>
      <c r="JSA264" s="55"/>
      <c r="JSB264" s="55"/>
      <c r="JSC264" s="55"/>
      <c r="JSD264" s="55"/>
      <c r="JSE264" s="55"/>
      <c r="JSF264" s="55"/>
      <c r="JSG264" s="55"/>
      <c r="JSH264" s="55"/>
      <c r="JSI264" s="55"/>
      <c r="JSJ264" s="55"/>
      <c r="JSK264" s="55"/>
      <c r="JSL264" s="55"/>
      <c r="JSM264" s="55"/>
      <c r="JSN264" s="55"/>
      <c r="JSO264" s="55"/>
      <c r="JSP264" s="55"/>
      <c r="JSQ264" s="55"/>
      <c r="JSR264" s="55"/>
      <c r="JSS264" s="55"/>
      <c r="JST264" s="55"/>
      <c r="JSU264" s="55"/>
      <c r="JSV264" s="55"/>
      <c r="JSW264" s="55"/>
      <c r="JSX264" s="55"/>
      <c r="JSY264" s="55"/>
      <c r="JSZ264" s="55"/>
      <c r="JTA264" s="55"/>
      <c r="JTB264" s="55"/>
      <c r="JTC264" s="55"/>
      <c r="JTD264" s="55"/>
      <c r="JTE264" s="55"/>
      <c r="JTF264" s="55"/>
      <c r="JTG264" s="55"/>
      <c r="JTH264" s="55"/>
      <c r="JTI264" s="55"/>
      <c r="JTJ264" s="55"/>
      <c r="JTK264" s="55"/>
      <c r="JTL264" s="55"/>
      <c r="JTM264" s="55"/>
      <c r="JTN264" s="55"/>
      <c r="JTO264" s="55"/>
      <c r="JTP264" s="55"/>
      <c r="JTQ264" s="55"/>
      <c r="JTR264" s="55"/>
      <c r="JTS264" s="55"/>
      <c r="JTT264" s="55"/>
      <c r="JTU264" s="55"/>
      <c r="JTV264" s="55"/>
      <c r="JTW264" s="55"/>
      <c r="JTX264" s="55"/>
      <c r="JTY264" s="55"/>
      <c r="JTZ264" s="55"/>
      <c r="JUA264" s="55"/>
      <c r="JUB264" s="55"/>
      <c r="JUC264" s="55"/>
      <c r="JUD264" s="55"/>
      <c r="JUE264" s="55"/>
      <c r="JUF264" s="55"/>
      <c r="JUG264" s="55"/>
      <c r="JUH264" s="55"/>
      <c r="JUI264" s="55"/>
      <c r="JUJ264" s="55"/>
      <c r="JUK264" s="55"/>
      <c r="JUL264" s="55"/>
      <c r="JUM264" s="55"/>
      <c r="JUN264" s="55"/>
      <c r="JUO264" s="55"/>
      <c r="JUP264" s="55"/>
      <c r="JUQ264" s="55"/>
      <c r="JUR264" s="55"/>
      <c r="JUS264" s="55"/>
      <c r="JUT264" s="55"/>
      <c r="JUU264" s="55"/>
      <c r="JUV264" s="55"/>
      <c r="JUW264" s="55"/>
      <c r="JUX264" s="55"/>
      <c r="JUY264" s="55"/>
      <c r="JUZ264" s="55"/>
      <c r="JVA264" s="55"/>
      <c r="JVB264" s="55"/>
      <c r="JVC264" s="55"/>
      <c r="JVD264" s="55"/>
      <c r="JVE264" s="55"/>
      <c r="JVF264" s="55"/>
      <c r="JVG264" s="55"/>
      <c r="JVH264" s="55"/>
      <c r="JVI264" s="55"/>
      <c r="JVJ264" s="55"/>
      <c r="JVK264" s="55"/>
      <c r="JVL264" s="55"/>
      <c r="JVM264" s="55"/>
      <c r="JVN264" s="55"/>
      <c r="JVO264" s="55"/>
      <c r="JVP264" s="55"/>
      <c r="JVQ264" s="55"/>
      <c r="JVR264" s="55"/>
      <c r="JVS264" s="55"/>
      <c r="JVT264" s="55"/>
      <c r="JVU264" s="55"/>
      <c r="JVV264" s="55"/>
      <c r="JVW264" s="55"/>
      <c r="JVX264" s="55"/>
      <c r="JVY264" s="55"/>
      <c r="JVZ264" s="55"/>
      <c r="JWA264" s="55"/>
      <c r="JWB264" s="55"/>
      <c r="JWC264" s="55"/>
      <c r="JWD264" s="55"/>
      <c r="JWE264" s="55"/>
      <c r="JWF264" s="55"/>
      <c r="JWG264" s="55"/>
      <c r="JWH264" s="55"/>
      <c r="JWI264" s="55"/>
      <c r="JWJ264" s="55"/>
      <c r="JWK264" s="55"/>
      <c r="JWL264" s="55"/>
      <c r="JWM264" s="55"/>
      <c r="JWN264" s="55"/>
      <c r="JWO264" s="55"/>
      <c r="JWP264" s="55"/>
      <c r="JWQ264" s="55"/>
      <c r="JWR264" s="55"/>
      <c r="JWS264" s="55"/>
      <c r="JWT264" s="55"/>
      <c r="JWU264" s="55"/>
      <c r="JWV264" s="55"/>
      <c r="JWW264" s="55"/>
      <c r="JWX264" s="55"/>
      <c r="JWY264" s="55"/>
      <c r="JWZ264" s="55"/>
      <c r="JXA264" s="55"/>
      <c r="JXB264" s="55"/>
      <c r="JXC264" s="55"/>
      <c r="JXD264" s="55"/>
      <c r="JXE264" s="55"/>
      <c r="JXF264" s="55"/>
      <c r="JXG264" s="55"/>
      <c r="JXH264" s="55"/>
      <c r="JXI264" s="55"/>
      <c r="JXJ264" s="55"/>
      <c r="JXK264" s="55"/>
      <c r="JXL264" s="55"/>
      <c r="JXM264" s="55"/>
      <c r="JXN264" s="55"/>
      <c r="JXO264" s="55"/>
      <c r="JXP264" s="55"/>
      <c r="JXQ264" s="55"/>
      <c r="JXR264" s="55"/>
      <c r="JXS264" s="55"/>
      <c r="JXT264" s="55"/>
      <c r="JXU264" s="55"/>
      <c r="JXV264" s="55"/>
      <c r="JXW264" s="55"/>
      <c r="JXX264" s="55"/>
      <c r="JXY264" s="55"/>
      <c r="JXZ264" s="55"/>
      <c r="JYA264" s="55"/>
      <c r="JYB264" s="55"/>
      <c r="JYC264" s="55"/>
      <c r="JYD264" s="55"/>
      <c r="JYE264" s="55"/>
      <c r="JYF264" s="55"/>
      <c r="JYG264" s="55"/>
      <c r="JYH264" s="55"/>
      <c r="JYI264" s="55"/>
      <c r="JYJ264" s="55"/>
      <c r="JYK264" s="55"/>
      <c r="JYL264" s="55"/>
      <c r="JYM264" s="55"/>
      <c r="JYN264" s="55"/>
      <c r="JYO264" s="55"/>
      <c r="JYP264" s="55"/>
      <c r="JYQ264" s="55"/>
      <c r="JYR264" s="55"/>
      <c r="JYS264" s="55"/>
      <c r="JYT264" s="55"/>
      <c r="JYU264" s="55"/>
      <c r="JYV264" s="55"/>
      <c r="JYW264" s="55"/>
      <c r="JYX264" s="55"/>
      <c r="JYY264" s="55"/>
      <c r="JYZ264" s="55"/>
      <c r="JZA264" s="55"/>
      <c r="JZB264" s="55"/>
      <c r="JZC264" s="55"/>
      <c r="JZD264" s="55"/>
      <c r="JZE264" s="55"/>
      <c r="JZF264" s="55"/>
      <c r="JZG264" s="55"/>
      <c r="JZH264" s="55"/>
      <c r="JZI264" s="55"/>
      <c r="JZJ264" s="55"/>
      <c r="JZK264" s="55"/>
      <c r="JZL264" s="55"/>
      <c r="JZM264" s="55"/>
      <c r="JZN264" s="55"/>
      <c r="JZO264" s="55"/>
      <c r="JZP264" s="55"/>
      <c r="JZQ264" s="55"/>
      <c r="JZR264" s="55"/>
      <c r="JZS264" s="55"/>
      <c r="JZT264" s="55"/>
      <c r="JZU264" s="55"/>
      <c r="JZV264" s="55"/>
      <c r="JZW264" s="55"/>
      <c r="JZX264" s="55"/>
      <c r="JZY264" s="55"/>
      <c r="JZZ264" s="55"/>
      <c r="KAA264" s="55"/>
      <c r="KAB264" s="55"/>
      <c r="KAC264" s="55"/>
      <c r="KAD264" s="55"/>
      <c r="KAE264" s="55"/>
      <c r="KAF264" s="55"/>
      <c r="KAG264" s="55"/>
      <c r="KAH264" s="55"/>
      <c r="KAI264" s="55"/>
      <c r="KAJ264" s="55"/>
      <c r="KAK264" s="55"/>
      <c r="KAL264" s="55"/>
      <c r="KAM264" s="55"/>
      <c r="KAN264" s="55"/>
      <c r="KAO264" s="55"/>
      <c r="KAP264" s="55"/>
      <c r="KAQ264" s="55"/>
      <c r="KAR264" s="55"/>
      <c r="KAS264" s="55"/>
      <c r="KAT264" s="55"/>
      <c r="KAU264" s="55"/>
      <c r="KAV264" s="55"/>
      <c r="KAW264" s="55"/>
      <c r="KAX264" s="55"/>
      <c r="KAY264" s="55"/>
      <c r="KAZ264" s="55"/>
      <c r="KBA264" s="55"/>
      <c r="KBB264" s="55"/>
      <c r="KBC264" s="55"/>
      <c r="KBD264" s="55"/>
      <c r="KBE264" s="55"/>
      <c r="KBF264" s="55"/>
      <c r="KBG264" s="55"/>
      <c r="KBH264" s="55"/>
      <c r="KBI264" s="55"/>
      <c r="KBJ264" s="55"/>
      <c r="KBK264" s="55"/>
      <c r="KBL264" s="55"/>
      <c r="KBM264" s="55"/>
      <c r="KBN264" s="55"/>
      <c r="KBO264" s="55"/>
      <c r="KBP264" s="55"/>
      <c r="KBQ264" s="55"/>
      <c r="KBR264" s="55"/>
      <c r="KBS264" s="55"/>
      <c r="KBT264" s="55"/>
      <c r="KBU264" s="55"/>
      <c r="KBV264" s="55"/>
      <c r="KBW264" s="55"/>
      <c r="KBX264" s="55"/>
      <c r="KBY264" s="55"/>
      <c r="KBZ264" s="55"/>
      <c r="KCA264" s="55"/>
      <c r="KCB264" s="55"/>
      <c r="KCC264" s="55"/>
      <c r="KCD264" s="55"/>
      <c r="KCE264" s="55"/>
      <c r="KCF264" s="55"/>
      <c r="KCG264" s="55"/>
      <c r="KCH264" s="55"/>
      <c r="KCI264" s="55"/>
      <c r="KCJ264" s="55"/>
      <c r="KCK264" s="55"/>
      <c r="KCL264" s="55"/>
      <c r="KCM264" s="55"/>
      <c r="KCN264" s="55"/>
      <c r="KCO264" s="55"/>
      <c r="KCP264" s="55"/>
      <c r="KCQ264" s="55"/>
      <c r="KCR264" s="55"/>
      <c r="KCS264" s="55"/>
      <c r="KCT264" s="55"/>
      <c r="KCU264" s="55"/>
      <c r="KCV264" s="55"/>
      <c r="KCW264" s="55"/>
      <c r="KCX264" s="55"/>
      <c r="KCY264" s="55"/>
      <c r="KCZ264" s="55"/>
      <c r="KDA264" s="55"/>
      <c r="KDB264" s="55"/>
      <c r="KDC264" s="55"/>
      <c r="KDD264" s="55"/>
      <c r="KDE264" s="55"/>
      <c r="KDF264" s="55"/>
      <c r="KDG264" s="55"/>
      <c r="KDH264" s="55"/>
      <c r="KDI264" s="55"/>
      <c r="KDJ264" s="55"/>
      <c r="KDK264" s="55"/>
      <c r="KDL264" s="55"/>
      <c r="KDM264" s="55"/>
      <c r="KDN264" s="55"/>
      <c r="KDO264" s="55"/>
      <c r="KDP264" s="55"/>
      <c r="KDQ264" s="55"/>
      <c r="KDR264" s="55"/>
      <c r="KDS264" s="55"/>
      <c r="KDT264" s="55"/>
      <c r="KDU264" s="55"/>
      <c r="KDV264" s="55"/>
      <c r="KDW264" s="55"/>
      <c r="KDX264" s="55"/>
      <c r="KDY264" s="55"/>
      <c r="KDZ264" s="55"/>
      <c r="KEA264" s="55"/>
      <c r="KEB264" s="55"/>
      <c r="KEC264" s="55"/>
      <c r="KED264" s="55"/>
      <c r="KEE264" s="55"/>
      <c r="KEF264" s="55"/>
      <c r="KEG264" s="55"/>
      <c r="KEH264" s="55"/>
      <c r="KEI264" s="55"/>
      <c r="KEJ264" s="55"/>
      <c r="KEK264" s="55"/>
      <c r="KEL264" s="55"/>
      <c r="KEM264" s="55"/>
      <c r="KEN264" s="55"/>
      <c r="KEO264" s="55"/>
      <c r="KEP264" s="55"/>
      <c r="KEQ264" s="55"/>
      <c r="KER264" s="55"/>
      <c r="KES264" s="55"/>
      <c r="KET264" s="55"/>
      <c r="KEU264" s="55"/>
      <c r="KEV264" s="55"/>
      <c r="KEW264" s="55"/>
      <c r="KEX264" s="55"/>
      <c r="KEY264" s="55"/>
      <c r="KEZ264" s="55"/>
      <c r="KFA264" s="55"/>
      <c r="KFB264" s="55"/>
      <c r="KFC264" s="55"/>
      <c r="KFD264" s="55"/>
      <c r="KFE264" s="55"/>
      <c r="KFF264" s="55"/>
      <c r="KFG264" s="55"/>
      <c r="KFH264" s="55"/>
      <c r="KFI264" s="55"/>
      <c r="KFJ264" s="55"/>
      <c r="KFK264" s="55"/>
      <c r="KFL264" s="55"/>
      <c r="KFM264" s="55"/>
      <c r="KFN264" s="55"/>
      <c r="KFO264" s="55"/>
      <c r="KFP264" s="55"/>
      <c r="KFQ264" s="55"/>
      <c r="KFR264" s="55"/>
      <c r="KFS264" s="55"/>
      <c r="KFT264" s="55"/>
      <c r="KFU264" s="55"/>
      <c r="KFV264" s="55"/>
      <c r="KFW264" s="55"/>
      <c r="KFX264" s="55"/>
      <c r="KFY264" s="55"/>
      <c r="KFZ264" s="55"/>
      <c r="KGA264" s="55"/>
      <c r="KGB264" s="55"/>
      <c r="KGC264" s="55"/>
      <c r="KGD264" s="55"/>
      <c r="KGE264" s="55"/>
      <c r="KGF264" s="55"/>
      <c r="KGG264" s="55"/>
      <c r="KGH264" s="55"/>
      <c r="KGI264" s="55"/>
      <c r="KGJ264" s="55"/>
      <c r="KGK264" s="55"/>
      <c r="KGL264" s="55"/>
      <c r="KGM264" s="55"/>
      <c r="KGN264" s="55"/>
      <c r="KGO264" s="55"/>
      <c r="KGP264" s="55"/>
      <c r="KGQ264" s="55"/>
      <c r="KGR264" s="55"/>
      <c r="KGS264" s="55"/>
      <c r="KGT264" s="55"/>
      <c r="KGU264" s="55"/>
      <c r="KGV264" s="55"/>
      <c r="KGW264" s="55"/>
      <c r="KGX264" s="55"/>
      <c r="KGY264" s="55"/>
      <c r="KGZ264" s="55"/>
      <c r="KHA264" s="55"/>
      <c r="KHB264" s="55"/>
      <c r="KHC264" s="55"/>
      <c r="KHD264" s="55"/>
      <c r="KHE264" s="55"/>
      <c r="KHF264" s="55"/>
      <c r="KHG264" s="55"/>
      <c r="KHH264" s="55"/>
      <c r="KHI264" s="55"/>
      <c r="KHJ264" s="55"/>
      <c r="KHK264" s="55"/>
      <c r="KHL264" s="55"/>
      <c r="KHM264" s="55"/>
      <c r="KHN264" s="55"/>
      <c r="KHO264" s="55"/>
      <c r="KHP264" s="55"/>
      <c r="KHQ264" s="55"/>
      <c r="KHR264" s="55"/>
      <c r="KHS264" s="55"/>
      <c r="KHT264" s="55"/>
      <c r="KHU264" s="55"/>
      <c r="KHV264" s="55"/>
      <c r="KHW264" s="55"/>
      <c r="KHX264" s="55"/>
      <c r="KHY264" s="55"/>
      <c r="KHZ264" s="55"/>
      <c r="KIA264" s="55"/>
      <c r="KIB264" s="55"/>
      <c r="KIC264" s="55"/>
      <c r="KID264" s="55"/>
      <c r="KIE264" s="55"/>
      <c r="KIF264" s="55"/>
      <c r="KIG264" s="55"/>
      <c r="KIH264" s="55"/>
      <c r="KII264" s="55"/>
      <c r="KIJ264" s="55"/>
      <c r="KIK264" s="55"/>
      <c r="KIL264" s="55"/>
      <c r="KIM264" s="55"/>
      <c r="KIN264" s="55"/>
      <c r="KIO264" s="55"/>
      <c r="KIP264" s="55"/>
      <c r="KIQ264" s="55"/>
      <c r="KIR264" s="55"/>
      <c r="KIS264" s="55"/>
      <c r="KIT264" s="55"/>
      <c r="KIU264" s="55"/>
      <c r="KIV264" s="55"/>
      <c r="KIW264" s="55"/>
      <c r="KIX264" s="55"/>
      <c r="KIY264" s="55"/>
      <c r="KIZ264" s="55"/>
      <c r="KJA264" s="55"/>
      <c r="KJB264" s="55"/>
      <c r="KJC264" s="55"/>
      <c r="KJD264" s="55"/>
      <c r="KJE264" s="55"/>
      <c r="KJF264" s="55"/>
      <c r="KJG264" s="55"/>
      <c r="KJH264" s="55"/>
      <c r="KJI264" s="55"/>
      <c r="KJJ264" s="55"/>
      <c r="KJK264" s="55"/>
      <c r="KJL264" s="55"/>
      <c r="KJM264" s="55"/>
      <c r="KJN264" s="55"/>
      <c r="KJO264" s="55"/>
      <c r="KJP264" s="55"/>
      <c r="KJQ264" s="55"/>
      <c r="KJR264" s="55"/>
      <c r="KJS264" s="55"/>
      <c r="KJT264" s="55"/>
      <c r="KJU264" s="55"/>
      <c r="KJV264" s="55"/>
      <c r="KJW264" s="55"/>
      <c r="KJX264" s="55"/>
      <c r="KJY264" s="55"/>
      <c r="KJZ264" s="55"/>
      <c r="KKA264" s="55"/>
      <c r="KKB264" s="55"/>
      <c r="KKC264" s="55"/>
      <c r="KKD264" s="55"/>
      <c r="KKE264" s="55"/>
      <c r="KKF264" s="55"/>
      <c r="KKG264" s="55"/>
      <c r="KKH264" s="55"/>
      <c r="KKI264" s="55"/>
      <c r="KKJ264" s="55"/>
      <c r="KKK264" s="55"/>
      <c r="KKL264" s="55"/>
      <c r="KKM264" s="55"/>
      <c r="KKN264" s="55"/>
      <c r="KKO264" s="55"/>
      <c r="KKP264" s="55"/>
      <c r="KKQ264" s="55"/>
      <c r="KKR264" s="55"/>
      <c r="KKS264" s="55"/>
      <c r="KKT264" s="55"/>
      <c r="KKU264" s="55"/>
      <c r="KKV264" s="55"/>
      <c r="KKW264" s="55"/>
      <c r="KKX264" s="55"/>
      <c r="KKY264" s="55"/>
      <c r="KKZ264" s="55"/>
      <c r="KLA264" s="55"/>
      <c r="KLB264" s="55"/>
      <c r="KLC264" s="55"/>
      <c r="KLD264" s="55"/>
      <c r="KLE264" s="55"/>
      <c r="KLF264" s="55"/>
      <c r="KLG264" s="55"/>
      <c r="KLH264" s="55"/>
      <c r="KLI264" s="55"/>
      <c r="KLJ264" s="55"/>
      <c r="KLK264" s="55"/>
      <c r="KLL264" s="55"/>
      <c r="KLM264" s="55"/>
      <c r="KLN264" s="55"/>
      <c r="KLO264" s="55"/>
      <c r="KLP264" s="55"/>
      <c r="KLQ264" s="55"/>
      <c r="KLR264" s="55"/>
      <c r="KLS264" s="55"/>
      <c r="KLT264" s="55"/>
      <c r="KLU264" s="55"/>
      <c r="KLV264" s="55"/>
      <c r="KLW264" s="55"/>
      <c r="KLX264" s="55"/>
      <c r="KLY264" s="55"/>
      <c r="KLZ264" s="55"/>
      <c r="KMA264" s="55"/>
      <c r="KMB264" s="55"/>
      <c r="KMC264" s="55"/>
      <c r="KMD264" s="55"/>
      <c r="KME264" s="55"/>
      <c r="KMF264" s="55"/>
      <c r="KMG264" s="55"/>
      <c r="KMH264" s="55"/>
      <c r="KMI264" s="55"/>
      <c r="KMJ264" s="55"/>
      <c r="KMK264" s="55"/>
      <c r="KML264" s="55"/>
      <c r="KMM264" s="55"/>
      <c r="KMN264" s="55"/>
      <c r="KMO264" s="55"/>
      <c r="KMP264" s="55"/>
      <c r="KMQ264" s="55"/>
      <c r="KMR264" s="55"/>
      <c r="KMS264" s="55"/>
      <c r="KMT264" s="55"/>
      <c r="KMU264" s="55"/>
      <c r="KMV264" s="55"/>
      <c r="KMW264" s="55"/>
      <c r="KMX264" s="55"/>
      <c r="KMY264" s="55"/>
      <c r="KMZ264" s="55"/>
      <c r="KNA264" s="55"/>
      <c r="KNB264" s="55"/>
      <c r="KNC264" s="55"/>
      <c r="KND264" s="55"/>
      <c r="KNE264" s="55"/>
      <c r="KNF264" s="55"/>
      <c r="KNG264" s="55"/>
      <c r="KNH264" s="55"/>
      <c r="KNI264" s="55"/>
      <c r="KNJ264" s="55"/>
      <c r="KNK264" s="55"/>
      <c r="KNL264" s="55"/>
      <c r="KNM264" s="55"/>
      <c r="KNN264" s="55"/>
      <c r="KNO264" s="55"/>
      <c r="KNP264" s="55"/>
      <c r="KNQ264" s="55"/>
      <c r="KNR264" s="55"/>
      <c r="KNS264" s="55"/>
      <c r="KNT264" s="55"/>
      <c r="KNU264" s="55"/>
      <c r="KNV264" s="55"/>
      <c r="KNW264" s="55"/>
      <c r="KNX264" s="55"/>
      <c r="KNY264" s="55"/>
      <c r="KNZ264" s="55"/>
      <c r="KOA264" s="55"/>
      <c r="KOB264" s="55"/>
      <c r="KOC264" s="55"/>
      <c r="KOD264" s="55"/>
      <c r="KOE264" s="55"/>
      <c r="KOF264" s="55"/>
      <c r="KOG264" s="55"/>
      <c r="KOH264" s="55"/>
      <c r="KOI264" s="55"/>
      <c r="KOJ264" s="55"/>
      <c r="KOK264" s="55"/>
      <c r="KOL264" s="55"/>
      <c r="KOM264" s="55"/>
      <c r="KON264" s="55"/>
      <c r="KOO264" s="55"/>
      <c r="KOP264" s="55"/>
      <c r="KOQ264" s="55"/>
      <c r="KOR264" s="55"/>
      <c r="KOS264" s="55"/>
      <c r="KOT264" s="55"/>
      <c r="KOU264" s="55"/>
      <c r="KOV264" s="55"/>
      <c r="KOW264" s="55"/>
      <c r="KOX264" s="55"/>
      <c r="KOY264" s="55"/>
      <c r="KOZ264" s="55"/>
      <c r="KPA264" s="55"/>
      <c r="KPB264" s="55"/>
      <c r="KPC264" s="55"/>
      <c r="KPD264" s="55"/>
      <c r="KPE264" s="55"/>
      <c r="KPF264" s="55"/>
      <c r="KPG264" s="55"/>
      <c r="KPH264" s="55"/>
      <c r="KPI264" s="55"/>
      <c r="KPJ264" s="55"/>
      <c r="KPK264" s="55"/>
      <c r="KPL264" s="55"/>
      <c r="KPM264" s="55"/>
      <c r="KPN264" s="55"/>
      <c r="KPO264" s="55"/>
      <c r="KPP264" s="55"/>
      <c r="KPQ264" s="55"/>
      <c r="KPR264" s="55"/>
      <c r="KPS264" s="55"/>
      <c r="KPT264" s="55"/>
      <c r="KPU264" s="55"/>
      <c r="KPV264" s="55"/>
      <c r="KPW264" s="55"/>
      <c r="KPX264" s="55"/>
      <c r="KPY264" s="55"/>
      <c r="KPZ264" s="55"/>
      <c r="KQA264" s="55"/>
      <c r="KQB264" s="55"/>
      <c r="KQC264" s="55"/>
      <c r="KQD264" s="55"/>
      <c r="KQE264" s="55"/>
      <c r="KQF264" s="55"/>
      <c r="KQG264" s="55"/>
      <c r="KQH264" s="55"/>
      <c r="KQI264" s="55"/>
      <c r="KQJ264" s="55"/>
      <c r="KQK264" s="55"/>
      <c r="KQL264" s="55"/>
      <c r="KQM264" s="55"/>
      <c r="KQN264" s="55"/>
      <c r="KQO264" s="55"/>
      <c r="KQP264" s="55"/>
      <c r="KQQ264" s="55"/>
      <c r="KQR264" s="55"/>
      <c r="KQS264" s="55"/>
      <c r="KQT264" s="55"/>
      <c r="KQU264" s="55"/>
      <c r="KQV264" s="55"/>
      <c r="KQW264" s="55"/>
      <c r="KQX264" s="55"/>
      <c r="KQY264" s="55"/>
      <c r="KQZ264" s="55"/>
      <c r="KRA264" s="55"/>
      <c r="KRB264" s="55"/>
      <c r="KRC264" s="55"/>
      <c r="KRD264" s="55"/>
      <c r="KRE264" s="55"/>
      <c r="KRF264" s="55"/>
      <c r="KRG264" s="55"/>
      <c r="KRH264" s="55"/>
      <c r="KRI264" s="55"/>
      <c r="KRJ264" s="55"/>
      <c r="KRK264" s="55"/>
      <c r="KRL264" s="55"/>
      <c r="KRM264" s="55"/>
      <c r="KRN264" s="55"/>
      <c r="KRO264" s="55"/>
      <c r="KRP264" s="55"/>
      <c r="KRQ264" s="55"/>
      <c r="KRR264" s="55"/>
      <c r="KRS264" s="55"/>
      <c r="KRT264" s="55"/>
      <c r="KRU264" s="55"/>
      <c r="KRV264" s="55"/>
      <c r="KRW264" s="55"/>
      <c r="KRX264" s="55"/>
      <c r="KRY264" s="55"/>
      <c r="KRZ264" s="55"/>
      <c r="KSA264" s="55"/>
      <c r="KSB264" s="55"/>
      <c r="KSC264" s="55"/>
      <c r="KSD264" s="55"/>
      <c r="KSE264" s="55"/>
      <c r="KSF264" s="55"/>
      <c r="KSG264" s="55"/>
      <c r="KSH264" s="55"/>
      <c r="KSI264" s="55"/>
      <c r="KSJ264" s="55"/>
      <c r="KSK264" s="55"/>
      <c r="KSL264" s="55"/>
      <c r="KSM264" s="55"/>
      <c r="KSN264" s="55"/>
      <c r="KSO264" s="55"/>
      <c r="KSP264" s="55"/>
      <c r="KSQ264" s="55"/>
      <c r="KSR264" s="55"/>
      <c r="KSS264" s="55"/>
      <c r="KST264" s="55"/>
      <c r="KSU264" s="55"/>
      <c r="KSV264" s="55"/>
      <c r="KSW264" s="55"/>
      <c r="KSX264" s="55"/>
      <c r="KSY264" s="55"/>
      <c r="KSZ264" s="55"/>
      <c r="KTA264" s="55"/>
      <c r="KTB264" s="55"/>
      <c r="KTC264" s="55"/>
      <c r="KTD264" s="55"/>
      <c r="KTE264" s="55"/>
      <c r="KTF264" s="55"/>
      <c r="KTG264" s="55"/>
      <c r="KTH264" s="55"/>
      <c r="KTI264" s="55"/>
      <c r="KTJ264" s="55"/>
      <c r="KTK264" s="55"/>
      <c r="KTL264" s="55"/>
      <c r="KTM264" s="55"/>
      <c r="KTN264" s="55"/>
      <c r="KTO264" s="55"/>
      <c r="KTP264" s="55"/>
      <c r="KTQ264" s="55"/>
      <c r="KTR264" s="55"/>
      <c r="KTS264" s="55"/>
      <c r="KTT264" s="55"/>
      <c r="KTU264" s="55"/>
      <c r="KTV264" s="55"/>
      <c r="KTW264" s="55"/>
      <c r="KTX264" s="55"/>
      <c r="KTY264" s="55"/>
      <c r="KTZ264" s="55"/>
      <c r="KUA264" s="55"/>
      <c r="KUB264" s="55"/>
      <c r="KUC264" s="55"/>
      <c r="KUD264" s="55"/>
      <c r="KUE264" s="55"/>
      <c r="KUF264" s="55"/>
      <c r="KUG264" s="55"/>
      <c r="KUH264" s="55"/>
      <c r="KUI264" s="55"/>
      <c r="KUJ264" s="55"/>
      <c r="KUK264" s="55"/>
      <c r="KUL264" s="55"/>
      <c r="KUM264" s="55"/>
      <c r="KUN264" s="55"/>
      <c r="KUO264" s="55"/>
      <c r="KUP264" s="55"/>
      <c r="KUQ264" s="55"/>
      <c r="KUR264" s="55"/>
      <c r="KUS264" s="55"/>
      <c r="KUT264" s="55"/>
      <c r="KUU264" s="55"/>
      <c r="KUV264" s="55"/>
      <c r="KUW264" s="55"/>
      <c r="KUX264" s="55"/>
      <c r="KUY264" s="55"/>
      <c r="KUZ264" s="55"/>
      <c r="KVA264" s="55"/>
      <c r="KVB264" s="55"/>
      <c r="KVC264" s="55"/>
      <c r="KVD264" s="55"/>
      <c r="KVE264" s="55"/>
      <c r="KVF264" s="55"/>
      <c r="KVG264" s="55"/>
      <c r="KVH264" s="55"/>
      <c r="KVI264" s="55"/>
      <c r="KVJ264" s="55"/>
      <c r="KVK264" s="55"/>
      <c r="KVL264" s="55"/>
      <c r="KVM264" s="55"/>
      <c r="KVN264" s="55"/>
      <c r="KVO264" s="55"/>
      <c r="KVP264" s="55"/>
      <c r="KVQ264" s="55"/>
      <c r="KVR264" s="55"/>
      <c r="KVS264" s="55"/>
      <c r="KVT264" s="55"/>
      <c r="KVU264" s="55"/>
      <c r="KVV264" s="55"/>
      <c r="KVW264" s="55"/>
      <c r="KVX264" s="55"/>
      <c r="KVY264" s="55"/>
      <c r="KVZ264" s="55"/>
      <c r="KWA264" s="55"/>
      <c r="KWB264" s="55"/>
      <c r="KWC264" s="55"/>
      <c r="KWD264" s="55"/>
      <c r="KWE264" s="55"/>
      <c r="KWF264" s="55"/>
      <c r="KWG264" s="55"/>
      <c r="KWH264" s="55"/>
      <c r="KWI264" s="55"/>
      <c r="KWJ264" s="55"/>
      <c r="KWK264" s="55"/>
      <c r="KWL264" s="55"/>
      <c r="KWM264" s="55"/>
      <c r="KWN264" s="55"/>
      <c r="KWO264" s="55"/>
      <c r="KWP264" s="55"/>
      <c r="KWQ264" s="55"/>
      <c r="KWR264" s="55"/>
      <c r="KWS264" s="55"/>
      <c r="KWT264" s="55"/>
      <c r="KWU264" s="55"/>
      <c r="KWV264" s="55"/>
      <c r="KWW264" s="55"/>
      <c r="KWX264" s="55"/>
      <c r="KWY264" s="55"/>
      <c r="KWZ264" s="55"/>
      <c r="KXA264" s="55"/>
      <c r="KXB264" s="55"/>
      <c r="KXC264" s="55"/>
      <c r="KXD264" s="55"/>
      <c r="KXE264" s="55"/>
      <c r="KXF264" s="55"/>
      <c r="KXG264" s="55"/>
      <c r="KXH264" s="55"/>
      <c r="KXI264" s="55"/>
      <c r="KXJ264" s="55"/>
      <c r="KXK264" s="55"/>
      <c r="KXL264" s="55"/>
      <c r="KXM264" s="55"/>
      <c r="KXN264" s="55"/>
      <c r="KXO264" s="55"/>
      <c r="KXP264" s="55"/>
      <c r="KXQ264" s="55"/>
      <c r="KXR264" s="55"/>
      <c r="KXS264" s="55"/>
      <c r="KXT264" s="55"/>
      <c r="KXU264" s="55"/>
      <c r="KXV264" s="55"/>
      <c r="KXW264" s="55"/>
      <c r="KXX264" s="55"/>
      <c r="KXY264" s="55"/>
      <c r="KXZ264" s="55"/>
      <c r="KYA264" s="55"/>
      <c r="KYB264" s="55"/>
      <c r="KYC264" s="55"/>
      <c r="KYD264" s="55"/>
      <c r="KYE264" s="55"/>
      <c r="KYF264" s="55"/>
      <c r="KYG264" s="55"/>
      <c r="KYH264" s="55"/>
      <c r="KYI264" s="55"/>
      <c r="KYJ264" s="55"/>
      <c r="KYK264" s="55"/>
      <c r="KYL264" s="55"/>
      <c r="KYM264" s="55"/>
      <c r="KYN264" s="55"/>
      <c r="KYO264" s="55"/>
      <c r="KYP264" s="55"/>
      <c r="KYQ264" s="55"/>
      <c r="KYR264" s="55"/>
      <c r="KYS264" s="55"/>
      <c r="KYT264" s="55"/>
      <c r="KYU264" s="55"/>
      <c r="KYV264" s="55"/>
      <c r="KYW264" s="55"/>
      <c r="KYX264" s="55"/>
      <c r="KYY264" s="55"/>
      <c r="KYZ264" s="55"/>
      <c r="KZA264" s="55"/>
      <c r="KZB264" s="55"/>
      <c r="KZC264" s="55"/>
      <c r="KZD264" s="55"/>
      <c r="KZE264" s="55"/>
      <c r="KZF264" s="55"/>
      <c r="KZG264" s="55"/>
      <c r="KZH264" s="55"/>
      <c r="KZI264" s="55"/>
      <c r="KZJ264" s="55"/>
      <c r="KZK264" s="55"/>
      <c r="KZL264" s="55"/>
      <c r="KZM264" s="55"/>
      <c r="KZN264" s="55"/>
      <c r="KZO264" s="55"/>
      <c r="KZP264" s="55"/>
      <c r="KZQ264" s="55"/>
      <c r="KZR264" s="55"/>
      <c r="KZS264" s="55"/>
      <c r="KZT264" s="55"/>
      <c r="KZU264" s="55"/>
      <c r="KZV264" s="55"/>
      <c r="KZW264" s="55"/>
      <c r="KZX264" s="55"/>
      <c r="KZY264" s="55"/>
      <c r="KZZ264" s="55"/>
      <c r="LAA264" s="55"/>
      <c r="LAB264" s="55"/>
      <c r="LAC264" s="55"/>
      <c r="LAD264" s="55"/>
      <c r="LAE264" s="55"/>
      <c r="LAF264" s="55"/>
      <c r="LAG264" s="55"/>
      <c r="LAH264" s="55"/>
      <c r="LAI264" s="55"/>
      <c r="LAJ264" s="55"/>
      <c r="LAK264" s="55"/>
      <c r="LAL264" s="55"/>
      <c r="LAM264" s="55"/>
      <c r="LAN264" s="55"/>
      <c r="LAO264" s="55"/>
      <c r="LAP264" s="55"/>
      <c r="LAQ264" s="55"/>
      <c r="LAR264" s="55"/>
      <c r="LAS264" s="55"/>
      <c r="LAT264" s="55"/>
      <c r="LAU264" s="55"/>
      <c r="LAV264" s="55"/>
      <c r="LAW264" s="55"/>
      <c r="LAX264" s="55"/>
      <c r="LAY264" s="55"/>
      <c r="LAZ264" s="55"/>
      <c r="LBA264" s="55"/>
      <c r="LBB264" s="55"/>
      <c r="LBC264" s="55"/>
      <c r="LBD264" s="55"/>
      <c r="LBE264" s="55"/>
      <c r="LBF264" s="55"/>
      <c r="LBG264" s="55"/>
      <c r="LBH264" s="55"/>
      <c r="LBI264" s="55"/>
      <c r="LBJ264" s="55"/>
      <c r="LBK264" s="55"/>
      <c r="LBL264" s="55"/>
      <c r="LBM264" s="55"/>
      <c r="LBN264" s="55"/>
      <c r="LBO264" s="55"/>
      <c r="LBP264" s="55"/>
      <c r="LBQ264" s="55"/>
      <c r="LBR264" s="55"/>
      <c r="LBS264" s="55"/>
      <c r="LBT264" s="55"/>
      <c r="LBU264" s="55"/>
      <c r="LBV264" s="55"/>
      <c r="LBW264" s="55"/>
      <c r="LBX264" s="55"/>
      <c r="LBY264" s="55"/>
      <c r="LBZ264" s="55"/>
      <c r="LCA264" s="55"/>
      <c r="LCB264" s="55"/>
      <c r="LCC264" s="55"/>
      <c r="LCD264" s="55"/>
      <c r="LCE264" s="55"/>
      <c r="LCF264" s="55"/>
      <c r="LCG264" s="55"/>
      <c r="LCH264" s="55"/>
      <c r="LCI264" s="55"/>
      <c r="LCJ264" s="55"/>
      <c r="LCK264" s="55"/>
      <c r="LCL264" s="55"/>
      <c r="LCM264" s="55"/>
      <c r="LCN264" s="55"/>
      <c r="LCO264" s="55"/>
      <c r="LCP264" s="55"/>
      <c r="LCQ264" s="55"/>
      <c r="LCR264" s="55"/>
      <c r="LCS264" s="55"/>
      <c r="LCT264" s="55"/>
      <c r="LCU264" s="55"/>
      <c r="LCV264" s="55"/>
      <c r="LCW264" s="55"/>
      <c r="LCX264" s="55"/>
      <c r="LCY264" s="55"/>
      <c r="LCZ264" s="55"/>
      <c r="LDA264" s="55"/>
      <c r="LDB264" s="55"/>
      <c r="LDC264" s="55"/>
      <c r="LDD264" s="55"/>
      <c r="LDE264" s="55"/>
      <c r="LDF264" s="55"/>
      <c r="LDG264" s="55"/>
      <c r="LDH264" s="55"/>
      <c r="LDI264" s="55"/>
      <c r="LDJ264" s="55"/>
      <c r="LDK264" s="55"/>
      <c r="LDL264" s="55"/>
      <c r="LDM264" s="55"/>
      <c r="LDN264" s="55"/>
      <c r="LDO264" s="55"/>
      <c r="LDP264" s="55"/>
      <c r="LDQ264" s="55"/>
      <c r="LDR264" s="55"/>
      <c r="LDS264" s="55"/>
      <c r="LDT264" s="55"/>
      <c r="LDU264" s="55"/>
      <c r="LDV264" s="55"/>
      <c r="LDW264" s="55"/>
      <c r="LDX264" s="55"/>
      <c r="LDY264" s="55"/>
      <c r="LDZ264" s="55"/>
      <c r="LEA264" s="55"/>
      <c r="LEB264" s="55"/>
      <c r="LEC264" s="55"/>
      <c r="LED264" s="55"/>
      <c r="LEE264" s="55"/>
      <c r="LEF264" s="55"/>
      <c r="LEG264" s="55"/>
      <c r="LEH264" s="55"/>
      <c r="LEI264" s="55"/>
      <c r="LEJ264" s="55"/>
      <c r="LEK264" s="55"/>
      <c r="LEL264" s="55"/>
      <c r="LEM264" s="55"/>
      <c r="LEN264" s="55"/>
      <c r="LEO264" s="55"/>
      <c r="LEP264" s="55"/>
      <c r="LEQ264" s="55"/>
      <c r="LER264" s="55"/>
      <c r="LES264" s="55"/>
      <c r="LET264" s="55"/>
      <c r="LEU264" s="55"/>
      <c r="LEV264" s="55"/>
      <c r="LEW264" s="55"/>
      <c r="LEX264" s="55"/>
      <c r="LEY264" s="55"/>
      <c r="LEZ264" s="55"/>
      <c r="LFA264" s="55"/>
      <c r="LFB264" s="55"/>
      <c r="LFC264" s="55"/>
      <c r="LFD264" s="55"/>
      <c r="LFE264" s="55"/>
      <c r="LFF264" s="55"/>
      <c r="LFG264" s="55"/>
      <c r="LFH264" s="55"/>
      <c r="LFI264" s="55"/>
      <c r="LFJ264" s="55"/>
      <c r="LFK264" s="55"/>
      <c r="LFL264" s="55"/>
      <c r="LFM264" s="55"/>
      <c r="LFN264" s="55"/>
      <c r="LFO264" s="55"/>
      <c r="LFP264" s="55"/>
      <c r="LFQ264" s="55"/>
      <c r="LFR264" s="55"/>
      <c r="LFS264" s="55"/>
      <c r="LFT264" s="55"/>
      <c r="LFU264" s="55"/>
      <c r="LFV264" s="55"/>
      <c r="LFW264" s="55"/>
      <c r="LFX264" s="55"/>
      <c r="LFY264" s="55"/>
      <c r="LFZ264" s="55"/>
      <c r="LGA264" s="55"/>
      <c r="LGB264" s="55"/>
      <c r="LGC264" s="55"/>
      <c r="LGD264" s="55"/>
      <c r="LGE264" s="55"/>
      <c r="LGF264" s="55"/>
      <c r="LGG264" s="55"/>
      <c r="LGH264" s="55"/>
      <c r="LGI264" s="55"/>
      <c r="LGJ264" s="55"/>
      <c r="LGK264" s="55"/>
      <c r="LGL264" s="55"/>
      <c r="LGM264" s="55"/>
      <c r="LGN264" s="55"/>
      <c r="LGO264" s="55"/>
      <c r="LGP264" s="55"/>
      <c r="LGQ264" s="55"/>
      <c r="LGR264" s="55"/>
      <c r="LGS264" s="55"/>
      <c r="LGT264" s="55"/>
      <c r="LGU264" s="55"/>
      <c r="LGV264" s="55"/>
      <c r="LGW264" s="55"/>
      <c r="LGX264" s="55"/>
      <c r="LGY264" s="55"/>
      <c r="LGZ264" s="55"/>
      <c r="LHA264" s="55"/>
      <c r="LHB264" s="55"/>
      <c r="LHC264" s="55"/>
      <c r="LHD264" s="55"/>
      <c r="LHE264" s="55"/>
      <c r="LHF264" s="55"/>
      <c r="LHG264" s="55"/>
      <c r="LHH264" s="55"/>
      <c r="LHI264" s="55"/>
      <c r="LHJ264" s="55"/>
      <c r="LHK264" s="55"/>
      <c r="LHL264" s="55"/>
      <c r="LHM264" s="55"/>
      <c r="LHN264" s="55"/>
      <c r="LHO264" s="55"/>
      <c r="LHP264" s="55"/>
      <c r="LHQ264" s="55"/>
      <c r="LHR264" s="55"/>
      <c r="LHS264" s="55"/>
      <c r="LHT264" s="55"/>
      <c r="LHU264" s="55"/>
      <c r="LHV264" s="55"/>
      <c r="LHW264" s="55"/>
      <c r="LHX264" s="55"/>
      <c r="LHY264" s="55"/>
      <c r="LHZ264" s="55"/>
      <c r="LIA264" s="55"/>
      <c r="LIB264" s="55"/>
      <c r="LIC264" s="55"/>
      <c r="LID264" s="55"/>
      <c r="LIE264" s="55"/>
      <c r="LIF264" s="55"/>
      <c r="LIG264" s="55"/>
      <c r="LIH264" s="55"/>
      <c r="LII264" s="55"/>
      <c r="LIJ264" s="55"/>
      <c r="LIK264" s="55"/>
      <c r="LIL264" s="55"/>
      <c r="LIM264" s="55"/>
      <c r="LIN264" s="55"/>
      <c r="LIO264" s="55"/>
      <c r="LIP264" s="55"/>
      <c r="LIQ264" s="55"/>
      <c r="LIR264" s="55"/>
      <c r="LIS264" s="55"/>
      <c r="LIT264" s="55"/>
      <c r="LIU264" s="55"/>
      <c r="LIV264" s="55"/>
      <c r="LIW264" s="55"/>
      <c r="LIX264" s="55"/>
      <c r="LIY264" s="55"/>
      <c r="LIZ264" s="55"/>
      <c r="LJA264" s="55"/>
      <c r="LJB264" s="55"/>
      <c r="LJC264" s="55"/>
      <c r="LJD264" s="55"/>
      <c r="LJE264" s="55"/>
      <c r="LJF264" s="55"/>
      <c r="LJG264" s="55"/>
      <c r="LJH264" s="55"/>
      <c r="LJI264" s="55"/>
      <c r="LJJ264" s="55"/>
      <c r="LJK264" s="55"/>
      <c r="LJL264" s="55"/>
      <c r="LJM264" s="55"/>
      <c r="LJN264" s="55"/>
      <c r="LJO264" s="55"/>
      <c r="LJP264" s="55"/>
      <c r="LJQ264" s="55"/>
      <c r="LJR264" s="55"/>
      <c r="LJS264" s="55"/>
      <c r="LJT264" s="55"/>
      <c r="LJU264" s="55"/>
      <c r="LJV264" s="55"/>
      <c r="LJW264" s="55"/>
      <c r="LJX264" s="55"/>
      <c r="LJY264" s="55"/>
      <c r="LJZ264" s="55"/>
      <c r="LKA264" s="55"/>
      <c r="LKB264" s="55"/>
      <c r="LKC264" s="55"/>
      <c r="LKD264" s="55"/>
      <c r="LKE264" s="55"/>
      <c r="LKF264" s="55"/>
      <c r="LKG264" s="55"/>
      <c r="LKH264" s="55"/>
      <c r="LKI264" s="55"/>
      <c r="LKJ264" s="55"/>
      <c r="LKK264" s="55"/>
      <c r="LKL264" s="55"/>
      <c r="LKM264" s="55"/>
      <c r="LKN264" s="55"/>
      <c r="LKO264" s="55"/>
      <c r="LKP264" s="55"/>
      <c r="LKQ264" s="55"/>
      <c r="LKR264" s="55"/>
      <c r="LKS264" s="55"/>
      <c r="LKT264" s="55"/>
      <c r="LKU264" s="55"/>
      <c r="LKV264" s="55"/>
      <c r="LKW264" s="55"/>
      <c r="LKX264" s="55"/>
      <c r="LKY264" s="55"/>
      <c r="LKZ264" s="55"/>
      <c r="LLA264" s="55"/>
      <c r="LLB264" s="55"/>
      <c r="LLC264" s="55"/>
      <c r="LLD264" s="55"/>
      <c r="LLE264" s="55"/>
      <c r="LLF264" s="55"/>
      <c r="LLG264" s="55"/>
      <c r="LLH264" s="55"/>
      <c r="LLI264" s="55"/>
      <c r="LLJ264" s="55"/>
      <c r="LLK264" s="55"/>
      <c r="LLL264" s="55"/>
      <c r="LLM264" s="55"/>
      <c r="LLN264" s="55"/>
      <c r="LLO264" s="55"/>
      <c r="LLP264" s="55"/>
      <c r="LLQ264" s="55"/>
      <c r="LLR264" s="55"/>
      <c r="LLS264" s="55"/>
      <c r="LLT264" s="55"/>
      <c r="LLU264" s="55"/>
      <c r="LLV264" s="55"/>
      <c r="LLW264" s="55"/>
      <c r="LLX264" s="55"/>
      <c r="LLY264" s="55"/>
      <c r="LLZ264" s="55"/>
      <c r="LMA264" s="55"/>
      <c r="LMB264" s="55"/>
      <c r="LMC264" s="55"/>
      <c r="LMD264" s="55"/>
      <c r="LME264" s="55"/>
      <c r="LMF264" s="55"/>
      <c r="LMG264" s="55"/>
      <c r="LMH264" s="55"/>
      <c r="LMI264" s="55"/>
      <c r="LMJ264" s="55"/>
      <c r="LMK264" s="55"/>
      <c r="LML264" s="55"/>
      <c r="LMM264" s="55"/>
      <c r="LMN264" s="55"/>
      <c r="LMO264" s="55"/>
      <c r="LMP264" s="55"/>
      <c r="LMQ264" s="55"/>
      <c r="LMR264" s="55"/>
      <c r="LMS264" s="55"/>
      <c r="LMT264" s="55"/>
      <c r="LMU264" s="55"/>
      <c r="LMV264" s="55"/>
      <c r="LMW264" s="55"/>
      <c r="LMX264" s="55"/>
      <c r="LMY264" s="55"/>
      <c r="LMZ264" s="55"/>
      <c r="LNA264" s="55"/>
      <c r="LNB264" s="55"/>
      <c r="LNC264" s="55"/>
      <c r="LND264" s="55"/>
      <c r="LNE264" s="55"/>
      <c r="LNF264" s="55"/>
      <c r="LNG264" s="55"/>
      <c r="LNH264" s="55"/>
      <c r="LNI264" s="55"/>
      <c r="LNJ264" s="55"/>
      <c r="LNK264" s="55"/>
      <c r="LNL264" s="55"/>
      <c r="LNM264" s="55"/>
      <c r="LNN264" s="55"/>
      <c r="LNO264" s="55"/>
      <c r="LNP264" s="55"/>
      <c r="LNQ264" s="55"/>
      <c r="LNR264" s="55"/>
      <c r="LNS264" s="55"/>
      <c r="LNT264" s="55"/>
      <c r="LNU264" s="55"/>
      <c r="LNV264" s="55"/>
      <c r="LNW264" s="55"/>
      <c r="LNX264" s="55"/>
      <c r="LNY264" s="55"/>
      <c r="LNZ264" s="55"/>
      <c r="LOA264" s="55"/>
      <c r="LOB264" s="55"/>
      <c r="LOC264" s="55"/>
      <c r="LOD264" s="55"/>
      <c r="LOE264" s="55"/>
      <c r="LOF264" s="55"/>
      <c r="LOG264" s="55"/>
      <c r="LOH264" s="55"/>
      <c r="LOI264" s="55"/>
      <c r="LOJ264" s="55"/>
      <c r="LOK264" s="55"/>
      <c r="LOL264" s="55"/>
      <c r="LOM264" s="55"/>
      <c r="LON264" s="55"/>
      <c r="LOO264" s="55"/>
      <c r="LOP264" s="55"/>
      <c r="LOQ264" s="55"/>
      <c r="LOR264" s="55"/>
      <c r="LOS264" s="55"/>
      <c r="LOT264" s="55"/>
      <c r="LOU264" s="55"/>
      <c r="LOV264" s="55"/>
      <c r="LOW264" s="55"/>
      <c r="LOX264" s="55"/>
      <c r="LOY264" s="55"/>
      <c r="LOZ264" s="55"/>
      <c r="LPA264" s="55"/>
      <c r="LPB264" s="55"/>
      <c r="LPC264" s="55"/>
      <c r="LPD264" s="55"/>
      <c r="LPE264" s="55"/>
      <c r="LPF264" s="55"/>
      <c r="LPG264" s="55"/>
      <c r="LPH264" s="55"/>
      <c r="LPI264" s="55"/>
      <c r="LPJ264" s="55"/>
      <c r="LPK264" s="55"/>
      <c r="LPL264" s="55"/>
      <c r="LPM264" s="55"/>
      <c r="LPN264" s="55"/>
      <c r="LPO264" s="55"/>
      <c r="LPP264" s="55"/>
      <c r="LPQ264" s="55"/>
      <c r="LPR264" s="55"/>
      <c r="LPS264" s="55"/>
      <c r="LPT264" s="55"/>
      <c r="LPU264" s="55"/>
      <c r="LPV264" s="55"/>
      <c r="LPW264" s="55"/>
      <c r="LPX264" s="55"/>
      <c r="LPY264" s="55"/>
      <c r="LPZ264" s="55"/>
      <c r="LQA264" s="55"/>
      <c r="LQB264" s="55"/>
      <c r="LQC264" s="55"/>
      <c r="LQD264" s="55"/>
      <c r="LQE264" s="55"/>
      <c r="LQF264" s="55"/>
      <c r="LQG264" s="55"/>
      <c r="LQH264" s="55"/>
      <c r="LQI264" s="55"/>
      <c r="LQJ264" s="55"/>
      <c r="LQK264" s="55"/>
      <c r="LQL264" s="55"/>
      <c r="LQM264" s="55"/>
      <c r="LQN264" s="55"/>
      <c r="LQO264" s="55"/>
      <c r="LQP264" s="55"/>
      <c r="LQQ264" s="55"/>
      <c r="LQR264" s="55"/>
      <c r="LQS264" s="55"/>
      <c r="LQT264" s="55"/>
      <c r="LQU264" s="55"/>
      <c r="LQV264" s="55"/>
      <c r="LQW264" s="55"/>
      <c r="LQX264" s="55"/>
      <c r="LQY264" s="55"/>
      <c r="LQZ264" s="55"/>
      <c r="LRA264" s="55"/>
      <c r="LRB264" s="55"/>
      <c r="LRC264" s="55"/>
      <c r="LRD264" s="55"/>
      <c r="LRE264" s="55"/>
      <c r="LRF264" s="55"/>
      <c r="LRG264" s="55"/>
      <c r="LRH264" s="55"/>
      <c r="LRI264" s="55"/>
      <c r="LRJ264" s="55"/>
      <c r="LRK264" s="55"/>
      <c r="LRL264" s="55"/>
      <c r="LRM264" s="55"/>
      <c r="LRN264" s="55"/>
      <c r="LRO264" s="55"/>
      <c r="LRP264" s="55"/>
      <c r="LRQ264" s="55"/>
      <c r="LRR264" s="55"/>
      <c r="LRS264" s="55"/>
      <c r="LRT264" s="55"/>
      <c r="LRU264" s="55"/>
      <c r="LRV264" s="55"/>
      <c r="LRW264" s="55"/>
      <c r="LRX264" s="55"/>
      <c r="LRY264" s="55"/>
      <c r="LRZ264" s="55"/>
      <c r="LSA264" s="55"/>
      <c r="LSB264" s="55"/>
      <c r="LSC264" s="55"/>
      <c r="LSD264" s="55"/>
      <c r="LSE264" s="55"/>
      <c r="LSF264" s="55"/>
      <c r="LSG264" s="55"/>
      <c r="LSH264" s="55"/>
      <c r="LSI264" s="55"/>
      <c r="LSJ264" s="55"/>
      <c r="LSK264" s="55"/>
      <c r="LSL264" s="55"/>
      <c r="LSM264" s="55"/>
      <c r="LSN264" s="55"/>
      <c r="LSO264" s="55"/>
      <c r="LSP264" s="55"/>
      <c r="LSQ264" s="55"/>
      <c r="LSR264" s="55"/>
      <c r="LSS264" s="55"/>
      <c r="LST264" s="55"/>
      <c r="LSU264" s="55"/>
      <c r="LSV264" s="55"/>
      <c r="LSW264" s="55"/>
      <c r="LSX264" s="55"/>
      <c r="LSY264" s="55"/>
      <c r="LSZ264" s="55"/>
      <c r="LTA264" s="55"/>
      <c r="LTB264" s="55"/>
      <c r="LTC264" s="55"/>
      <c r="LTD264" s="55"/>
      <c r="LTE264" s="55"/>
      <c r="LTF264" s="55"/>
      <c r="LTG264" s="55"/>
      <c r="LTH264" s="55"/>
      <c r="LTI264" s="55"/>
      <c r="LTJ264" s="55"/>
      <c r="LTK264" s="55"/>
      <c r="LTL264" s="55"/>
      <c r="LTM264" s="55"/>
      <c r="LTN264" s="55"/>
      <c r="LTO264" s="55"/>
      <c r="LTP264" s="55"/>
      <c r="LTQ264" s="55"/>
      <c r="LTR264" s="55"/>
      <c r="LTS264" s="55"/>
      <c r="LTT264" s="55"/>
      <c r="LTU264" s="55"/>
      <c r="LTV264" s="55"/>
      <c r="LTW264" s="55"/>
      <c r="LTX264" s="55"/>
      <c r="LTY264" s="55"/>
      <c r="LTZ264" s="55"/>
      <c r="LUA264" s="55"/>
      <c r="LUB264" s="55"/>
      <c r="LUC264" s="55"/>
      <c r="LUD264" s="55"/>
      <c r="LUE264" s="55"/>
      <c r="LUF264" s="55"/>
      <c r="LUG264" s="55"/>
      <c r="LUH264" s="55"/>
      <c r="LUI264" s="55"/>
      <c r="LUJ264" s="55"/>
      <c r="LUK264" s="55"/>
      <c r="LUL264" s="55"/>
      <c r="LUM264" s="55"/>
      <c r="LUN264" s="55"/>
      <c r="LUO264" s="55"/>
      <c r="LUP264" s="55"/>
      <c r="LUQ264" s="55"/>
      <c r="LUR264" s="55"/>
      <c r="LUS264" s="55"/>
      <c r="LUT264" s="55"/>
      <c r="LUU264" s="55"/>
      <c r="LUV264" s="55"/>
      <c r="LUW264" s="55"/>
      <c r="LUX264" s="55"/>
      <c r="LUY264" s="55"/>
      <c r="LUZ264" s="55"/>
      <c r="LVA264" s="55"/>
      <c r="LVB264" s="55"/>
      <c r="LVC264" s="55"/>
      <c r="LVD264" s="55"/>
      <c r="LVE264" s="55"/>
      <c r="LVF264" s="55"/>
      <c r="LVG264" s="55"/>
      <c r="LVH264" s="55"/>
      <c r="LVI264" s="55"/>
      <c r="LVJ264" s="55"/>
      <c r="LVK264" s="55"/>
      <c r="LVL264" s="55"/>
      <c r="LVM264" s="55"/>
      <c r="LVN264" s="55"/>
      <c r="LVO264" s="55"/>
      <c r="LVP264" s="55"/>
      <c r="LVQ264" s="55"/>
      <c r="LVR264" s="55"/>
      <c r="LVS264" s="55"/>
      <c r="LVT264" s="55"/>
      <c r="LVU264" s="55"/>
      <c r="LVV264" s="55"/>
      <c r="LVW264" s="55"/>
      <c r="LVX264" s="55"/>
      <c r="LVY264" s="55"/>
      <c r="LVZ264" s="55"/>
      <c r="LWA264" s="55"/>
      <c r="LWB264" s="55"/>
      <c r="LWC264" s="55"/>
      <c r="LWD264" s="55"/>
      <c r="LWE264" s="55"/>
      <c r="LWF264" s="55"/>
      <c r="LWG264" s="55"/>
      <c r="LWH264" s="55"/>
      <c r="LWI264" s="55"/>
      <c r="LWJ264" s="55"/>
      <c r="LWK264" s="55"/>
      <c r="LWL264" s="55"/>
      <c r="LWM264" s="55"/>
      <c r="LWN264" s="55"/>
      <c r="LWO264" s="55"/>
      <c r="LWP264" s="55"/>
      <c r="LWQ264" s="55"/>
      <c r="LWR264" s="55"/>
      <c r="LWS264" s="55"/>
      <c r="LWT264" s="55"/>
      <c r="LWU264" s="55"/>
      <c r="LWV264" s="55"/>
      <c r="LWW264" s="55"/>
      <c r="LWX264" s="55"/>
      <c r="LWY264" s="55"/>
      <c r="LWZ264" s="55"/>
      <c r="LXA264" s="55"/>
      <c r="LXB264" s="55"/>
      <c r="LXC264" s="55"/>
      <c r="LXD264" s="55"/>
      <c r="LXE264" s="55"/>
      <c r="LXF264" s="55"/>
      <c r="LXG264" s="55"/>
      <c r="LXH264" s="55"/>
      <c r="LXI264" s="55"/>
      <c r="LXJ264" s="55"/>
      <c r="LXK264" s="55"/>
      <c r="LXL264" s="55"/>
      <c r="LXM264" s="55"/>
      <c r="LXN264" s="55"/>
      <c r="LXO264" s="55"/>
      <c r="LXP264" s="55"/>
      <c r="LXQ264" s="55"/>
      <c r="LXR264" s="55"/>
      <c r="LXS264" s="55"/>
      <c r="LXT264" s="55"/>
      <c r="LXU264" s="55"/>
      <c r="LXV264" s="55"/>
      <c r="LXW264" s="55"/>
      <c r="LXX264" s="55"/>
      <c r="LXY264" s="55"/>
      <c r="LXZ264" s="55"/>
      <c r="LYA264" s="55"/>
      <c r="LYB264" s="55"/>
      <c r="LYC264" s="55"/>
      <c r="LYD264" s="55"/>
      <c r="LYE264" s="55"/>
      <c r="LYF264" s="55"/>
      <c r="LYG264" s="55"/>
      <c r="LYH264" s="55"/>
      <c r="LYI264" s="55"/>
      <c r="LYJ264" s="55"/>
      <c r="LYK264" s="55"/>
      <c r="LYL264" s="55"/>
      <c r="LYM264" s="55"/>
      <c r="LYN264" s="55"/>
      <c r="LYO264" s="55"/>
      <c r="LYP264" s="55"/>
      <c r="LYQ264" s="55"/>
      <c r="LYR264" s="55"/>
      <c r="LYS264" s="55"/>
      <c r="LYT264" s="55"/>
      <c r="LYU264" s="55"/>
      <c r="LYV264" s="55"/>
      <c r="LYW264" s="55"/>
      <c r="LYX264" s="55"/>
      <c r="LYY264" s="55"/>
      <c r="LYZ264" s="55"/>
      <c r="LZA264" s="55"/>
      <c r="LZB264" s="55"/>
      <c r="LZC264" s="55"/>
      <c r="LZD264" s="55"/>
      <c r="LZE264" s="55"/>
      <c r="LZF264" s="55"/>
      <c r="LZG264" s="55"/>
      <c r="LZH264" s="55"/>
      <c r="LZI264" s="55"/>
      <c r="LZJ264" s="55"/>
      <c r="LZK264" s="55"/>
      <c r="LZL264" s="55"/>
      <c r="LZM264" s="55"/>
      <c r="LZN264" s="55"/>
      <c r="LZO264" s="55"/>
      <c r="LZP264" s="55"/>
      <c r="LZQ264" s="55"/>
      <c r="LZR264" s="55"/>
      <c r="LZS264" s="55"/>
      <c r="LZT264" s="55"/>
      <c r="LZU264" s="55"/>
      <c r="LZV264" s="55"/>
      <c r="LZW264" s="55"/>
      <c r="LZX264" s="55"/>
      <c r="LZY264" s="55"/>
      <c r="LZZ264" s="55"/>
      <c r="MAA264" s="55"/>
      <c r="MAB264" s="55"/>
      <c r="MAC264" s="55"/>
      <c r="MAD264" s="55"/>
      <c r="MAE264" s="55"/>
      <c r="MAF264" s="55"/>
      <c r="MAG264" s="55"/>
      <c r="MAH264" s="55"/>
      <c r="MAI264" s="55"/>
      <c r="MAJ264" s="55"/>
      <c r="MAK264" s="55"/>
      <c r="MAL264" s="55"/>
      <c r="MAM264" s="55"/>
      <c r="MAN264" s="55"/>
      <c r="MAO264" s="55"/>
      <c r="MAP264" s="55"/>
      <c r="MAQ264" s="55"/>
      <c r="MAR264" s="55"/>
      <c r="MAS264" s="55"/>
      <c r="MAT264" s="55"/>
      <c r="MAU264" s="55"/>
      <c r="MAV264" s="55"/>
      <c r="MAW264" s="55"/>
      <c r="MAX264" s="55"/>
      <c r="MAY264" s="55"/>
      <c r="MAZ264" s="55"/>
      <c r="MBA264" s="55"/>
      <c r="MBB264" s="55"/>
      <c r="MBC264" s="55"/>
      <c r="MBD264" s="55"/>
      <c r="MBE264" s="55"/>
      <c r="MBF264" s="55"/>
      <c r="MBG264" s="55"/>
      <c r="MBH264" s="55"/>
      <c r="MBI264" s="55"/>
      <c r="MBJ264" s="55"/>
      <c r="MBK264" s="55"/>
      <c r="MBL264" s="55"/>
      <c r="MBM264" s="55"/>
      <c r="MBN264" s="55"/>
      <c r="MBO264" s="55"/>
      <c r="MBP264" s="55"/>
      <c r="MBQ264" s="55"/>
      <c r="MBR264" s="55"/>
      <c r="MBS264" s="55"/>
      <c r="MBT264" s="55"/>
      <c r="MBU264" s="55"/>
      <c r="MBV264" s="55"/>
      <c r="MBW264" s="55"/>
      <c r="MBX264" s="55"/>
      <c r="MBY264" s="55"/>
      <c r="MBZ264" s="55"/>
      <c r="MCA264" s="55"/>
      <c r="MCB264" s="55"/>
      <c r="MCC264" s="55"/>
      <c r="MCD264" s="55"/>
      <c r="MCE264" s="55"/>
      <c r="MCF264" s="55"/>
      <c r="MCG264" s="55"/>
      <c r="MCH264" s="55"/>
      <c r="MCI264" s="55"/>
      <c r="MCJ264" s="55"/>
      <c r="MCK264" s="55"/>
      <c r="MCL264" s="55"/>
      <c r="MCM264" s="55"/>
      <c r="MCN264" s="55"/>
      <c r="MCO264" s="55"/>
      <c r="MCP264" s="55"/>
      <c r="MCQ264" s="55"/>
      <c r="MCR264" s="55"/>
      <c r="MCS264" s="55"/>
      <c r="MCT264" s="55"/>
      <c r="MCU264" s="55"/>
      <c r="MCV264" s="55"/>
      <c r="MCW264" s="55"/>
      <c r="MCX264" s="55"/>
      <c r="MCY264" s="55"/>
      <c r="MCZ264" s="55"/>
      <c r="MDA264" s="55"/>
      <c r="MDB264" s="55"/>
      <c r="MDC264" s="55"/>
      <c r="MDD264" s="55"/>
      <c r="MDE264" s="55"/>
      <c r="MDF264" s="55"/>
      <c r="MDG264" s="55"/>
      <c r="MDH264" s="55"/>
      <c r="MDI264" s="55"/>
      <c r="MDJ264" s="55"/>
      <c r="MDK264" s="55"/>
      <c r="MDL264" s="55"/>
      <c r="MDM264" s="55"/>
      <c r="MDN264" s="55"/>
      <c r="MDO264" s="55"/>
      <c r="MDP264" s="55"/>
      <c r="MDQ264" s="55"/>
      <c r="MDR264" s="55"/>
      <c r="MDS264" s="55"/>
      <c r="MDT264" s="55"/>
      <c r="MDU264" s="55"/>
      <c r="MDV264" s="55"/>
      <c r="MDW264" s="55"/>
      <c r="MDX264" s="55"/>
      <c r="MDY264" s="55"/>
      <c r="MDZ264" s="55"/>
      <c r="MEA264" s="55"/>
      <c r="MEB264" s="55"/>
      <c r="MEC264" s="55"/>
      <c r="MED264" s="55"/>
      <c r="MEE264" s="55"/>
      <c r="MEF264" s="55"/>
      <c r="MEG264" s="55"/>
      <c r="MEH264" s="55"/>
      <c r="MEI264" s="55"/>
      <c r="MEJ264" s="55"/>
      <c r="MEK264" s="55"/>
      <c r="MEL264" s="55"/>
      <c r="MEM264" s="55"/>
      <c r="MEN264" s="55"/>
      <c r="MEO264" s="55"/>
      <c r="MEP264" s="55"/>
      <c r="MEQ264" s="55"/>
      <c r="MER264" s="55"/>
      <c r="MES264" s="55"/>
      <c r="MET264" s="55"/>
      <c r="MEU264" s="55"/>
      <c r="MEV264" s="55"/>
      <c r="MEW264" s="55"/>
      <c r="MEX264" s="55"/>
      <c r="MEY264" s="55"/>
      <c r="MEZ264" s="55"/>
      <c r="MFA264" s="55"/>
      <c r="MFB264" s="55"/>
      <c r="MFC264" s="55"/>
      <c r="MFD264" s="55"/>
      <c r="MFE264" s="55"/>
      <c r="MFF264" s="55"/>
      <c r="MFG264" s="55"/>
      <c r="MFH264" s="55"/>
      <c r="MFI264" s="55"/>
      <c r="MFJ264" s="55"/>
      <c r="MFK264" s="55"/>
      <c r="MFL264" s="55"/>
      <c r="MFM264" s="55"/>
      <c r="MFN264" s="55"/>
      <c r="MFO264" s="55"/>
      <c r="MFP264" s="55"/>
      <c r="MFQ264" s="55"/>
      <c r="MFR264" s="55"/>
      <c r="MFS264" s="55"/>
      <c r="MFT264" s="55"/>
      <c r="MFU264" s="55"/>
      <c r="MFV264" s="55"/>
      <c r="MFW264" s="55"/>
      <c r="MFX264" s="55"/>
      <c r="MFY264" s="55"/>
      <c r="MFZ264" s="55"/>
      <c r="MGA264" s="55"/>
      <c r="MGB264" s="55"/>
      <c r="MGC264" s="55"/>
      <c r="MGD264" s="55"/>
      <c r="MGE264" s="55"/>
      <c r="MGF264" s="55"/>
      <c r="MGG264" s="55"/>
      <c r="MGH264" s="55"/>
      <c r="MGI264" s="55"/>
      <c r="MGJ264" s="55"/>
      <c r="MGK264" s="55"/>
      <c r="MGL264" s="55"/>
      <c r="MGM264" s="55"/>
      <c r="MGN264" s="55"/>
      <c r="MGO264" s="55"/>
      <c r="MGP264" s="55"/>
      <c r="MGQ264" s="55"/>
      <c r="MGR264" s="55"/>
      <c r="MGS264" s="55"/>
      <c r="MGT264" s="55"/>
      <c r="MGU264" s="55"/>
      <c r="MGV264" s="55"/>
      <c r="MGW264" s="55"/>
      <c r="MGX264" s="55"/>
      <c r="MGY264" s="55"/>
      <c r="MGZ264" s="55"/>
      <c r="MHA264" s="55"/>
      <c r="MHB264" s="55"/>
      <c r="MHC264" s="55"/>
      <c r="MHD264" s="55"/>
      <c r="MHE264" s="55"/>
      <c r="MHF264" s="55"/>
      <c r="MHG264" s="55"/>
      <c r="MHH264" s="55"/>
      <c r="MHI264" s="55"/>
      <c r="MHJ264" s="55"/>
      <c r="MHK264" s="55"/>
      <c r="MHL264" s="55"/>
      <c r="MHM264" s="55"/>
      <c r="MHN264" s="55"/>
      <c r="MHO264" s="55"/>
      <c r="MHP264" s="55"/>
      <c r="MHQ264" s="55"/>
      <c r="MHR264" s="55"/>
      <c r="MHS264" s="55"/>
      <c r="MHT264" s="55"/>
      <c r="MHU264" s="55"/>
      <c r="MHV264" s="55"/>
      <c r="MHW264" s="55"/>
      <c r="MHX264" s="55"/>
      <c r="MHY264" s="55"/>
      <c r="MHZ264" s="55"/>
      <c r="MIA264" s="55"/>
      <c r="MIB264" s="55"/>
      <c r="MIC264" s="55"/>
      <c r="MID264" s="55"/>
      <c r="MIE264" s="55"/>
      <c r="MIF264" s="55"/>
      <c r="MIG264" s="55"/>
      <c r="MIH264" s="55"/>
      <c r="MII264" s="55"/>
      <c r="MIJ264" s="55"/>
      <c r="MIK264" s="55"/>
      <c r="MIL264" s="55"/>
      <c r="MIM264" s="55"/>
      <c r="MIN264" s="55"/>
      <c r="MIO264" s="55"/>
      <c r="MIP264" s="55"/>
      <c r="MIQ264" s="55"/>
      <c r="MIR264" s="55"/>
      <c r="MIS264" s="55"/>
      <c r="MIT264" s="55"/>
      <c r="MIU264" s="55"/>
      <c r="MIV264" s="55"/>
      <c r="MIW264" s="55"/>
      <c r="MIX264" s="55"/>
      <c r="MIY264" s="55"/>
      <c r="MIZ264" s="55"/>
      <c r="MJA264" s="55"/>
      <c r="MJB264" s="55"/>
      <c r="MJC264" s="55"/>
      <c r="MJD264" s="55"/>
      <c r="MJE264" s="55"/>
      <c r="MJF264" s="55"/>
      <c r="MJG264" s="55"/>
      <c r="MJH264" s="55"/>
      <c r="MJI264" s="55"/>
      <c r="MJJ264" s="55"/>
      <c r="MJK264" s="55"/>
      <c r="MJL264" s="55"/>
      <c r="MJM264" s="55"/>
      <c r="MJN264" s="55"/>
      <c r="MJO264" s="55"/>
      <c r="MJP264" s="55"/>
      <c r="MJQ264" s="55"/>
      <c r="MJR264" s="55"/>
      <c r="MJS264" s="55"/>
      <c r="MJT264" s="55"/>
      <c r="MJU264" s="55"/>
      <c r="MJV264" s="55"/>
      <c r="MJW264" s="55"/>
      <c r="MJX264" s="55"/>
      <c r="MJY264" s="55"/>
      <c r="MJZ264" s="55"/>
      <c r="MKA264" s="55"/>
      <c r="MKB264" s="55"/>
      <c r="MKC264" s="55"/>
      <c r="MKD264" s="55"/>
      <c r="MKE264" s="55"/>
      <c r="MKF264" s="55"/>
      <c r="MKG264" s="55"/>
      <c r="MKH264" s="55"/>
      <c r="MKI264" s="55"/>
      <c r="MKJ264" s="55"/>
      <c r="MKK264" s="55"/>
      <c r="MKL264" s="55"/>
      <c r="MKM264" s="55"/>
      <c r="MKN264" s="55"/>
      <c r="MKO264" s="55"/>
      <c r="MKP264" s="55"/>
      <c r="MKQ264" s="55"/>
      <c r="MKR264" s="55"/>
      <c r="MKS264" s="55"/>
      <c r="MKT264" s="55"/>
      <c r="MKU264" s="55"/>
      <c r="MKV264" s="55"/>
      <c r="MKW264" s="55"/>
      <c r="MKX264" s="55"/>
      <c r="MKY264" s="55"/>
      <c r="MKZ264" s="55"/>
      <c r="MLA264" s="55"/>
      <c r="MLB264" s="55"/>
      <c r="MLC264" s="55"/>
      <c r="MLD264" s="55"/>
      <c r="MLE264" s="55"/>
      <c r="MLF264" s="55"/>
      <c r="MLG264" s="55"/>
      <c r="MLH264" s="55"/>
      <c r="MLI264" s="55"/>
      <c r="MLJ264" s="55"/>
      <c r="MLK264" s="55"/>
      <c r="MLL264" s="55"/>
      <c r="MLM264" s="55"/>
      <c r="MLN264" s="55"/>
      <c r="MLO264" s="55"/>
      <c r="MLP264" s="55"/>
      <c r="MLQ264" s="55"/>
      <c r="MLR264" s="55"/>
      <c r="MLS264" s="55"/>
      <c r="MLT264" s="55"/>
      <c r="MLU264" s="55"/>
      <c r="MLV264" s="55"/>
      <c r="MLW264" s="55"/>
      <c r="MLX264" s="55"/>
      <c r="MLY264" s="55"/>
      <c r="MLZ264" s="55"/>
      <c r="MMA264" s="55"/>
      <c r="MMB264" s="55"/>
      <c r="MMC264" s="55"/>
      <c r="MMD264" s="55"/>
      <c r="MME264" s="55"/>
      <c r="MMF264" s="55"/>
      <c r="MMG264" s="55"/>
      <c r="MMH264" s="55"/>
      <c r="MMI264" s="55"/>
      <c r="MMJ264" s="55"/>
      <c r="MMK264" s="55"/>
      <c r="MML264" s="55"/>
      <c r="MMM264" s="55"/>
      <c r="MMN264" s="55"/>
      <c r="MMO264" s="55"/>
      <c r="MMP264" s="55"/>
      <c r="MMQ264" s="55"/>
      <c r="MMR264" s="55"/>
      <c r="MMS264" s="55"/>
      <c r="MMT264" s="55"/>
      <c r="MMU264" s="55"/>
      <c r="MMV264" s="55"/>
      <c r="MMW264" s="55"/>
      <c r="MMX264" s="55"/>
      <c r="MMY264" s="55"/>
      <c r="MMZ264" s="55"/>
      <c r="MNA264" s="55"/>
      <c r="MNB264" s="55"/>
      <c r="MNC264" s="55"/>
      <c r="MND264" s="55"/>
      <c r="MNE264" s="55"/>
      <c r="MNF264" s="55"/>
      <c r="MNG264" s="55"/>
      <c r="MNH264" s="55"/>
      <c r="MNI264" s="55"/>
      <c r="MNJ264" s="55"/>
      <c r="MNK264" s="55"/>
      <c r="MNL264" s="55"/>
      <c r="MNM264" s="55"/>
      <c r="MNN264" s="55"/>
      <c r="MNO264" s="55"/>
      <c r="MNP264" s="55"/>
      <c r="MNQ264" s="55"/>
      <c r="MNR264" s="55"/>
      <c r="MNS264" s="55"/>
      <c r="MNT264" s="55"/>
      <c r="MNU264" s="55"/>
      <c r="MNV264" s="55"/>
      <c r="MNW264" s="55"/>
      <c r="MNX264" s="55"/>
      <c r="MNY264" s="55"/>
      <c r="MNZ264" s="55"/>
      <c r="MOA264" s="55"/>
      <c r="MOB264" s="55"/>
      <c r="MOC264" s="55"/>
      <c r="MOD264" s="55"/>
      <c r="MOE264" s="55"/>
      <c r="MOF264" s="55"/>
      <c r="MOG264" s="55"/>
      <c r="MOH264" s="55"/>
      <c r="MOI264" s="55"/>
      <c r="MOJ264" s="55"/>
      <c r="MOK264" s="55"/>
      <c r="MOL264" s="55"/>
      <c r="MOM264" s="55"/>
      <c r="MON264" s="55"/>
      <c r="MOO264" s="55"/>
      <c r="MOP264" s="55"/>
      <c r="MOQ264" s="55"/>
      <c r="MOR264" s="55"/>
      <c r="MOS264" s="55"/>
      <c r="MOT264" s="55"/>
      <c r="MOU264" s="55"/>
      <c r="MOV264" s="55"/>
      <c r="MOW264" s="55"/>
      <c r="MOX264" s="55"/>
      <c r="MOY264" s="55"/>
      <c r="MOZ264" s="55"/>
      <c r="MPA264" s="55"/>
      <c r="MPB264" s="55"/>
      <c r="MPC264" s="55"/>
      <c r="MPD264" s="55"/>
      <c r="MPE264" s="55"/>
      <c r="MPF264" s="55"/>
      <c r="MPG264" s="55"/>
      <c r="MPH264" s="55"/>
      <c r="MPI264" s="55"/>
      <c r="MPJ264" s="55"/>
      <c r="MPK264" s="55"/>
      <c r="MPL264" s="55"/>
      <c r="MPM264" s="55"/>
      <c r="MPN264" s="55"/>
      <c r="MPO264" s="55"/>
      <c r="MPP264" s="55"/>
      <c r="MPQ264" s="55"/>
      <c r="MPR264" s="55"/>
      <c r="MPS264" s="55"/>
      <c r="MPT264" s="55"/>
      <c r="MPU264" s="55"/>
      <c r="MPV264" s="55"/>
      <c r="MPW264" s="55"/>
      <c r="MPX264" s="55"/>
      <c r="MPY264" s="55"/>
      <c r="MPZ264" s="55"/>
      <c r="MQA264" s="55"/>
      <c r="MQB264" s="55"/>
      <c r="MQC264" s="55"/>
      <c r="MQD264" s="55"/>
      <c r="MQE264" s="55"/>
      <c r="MQF264" s="55"/>
      <c r="MQG264" s="55"/>
      <c r="MQH264" s="55"/>
      <c r="MQI264" s="55"/>
      <c r="MQJ264" s="55"/>
      <c r="MQK264" s="55"/>
      <c r="MQL264" s="55"/>
      <c r="MQM264" s="55"/>
      <c r="MQN264" s="55"/>
      <c r="MQO264" s="55"/>
      <c r="MQP264" s="55"/>
      <c r="MQQ264" s="55"/>
      <c r="MQR264" s="55"/>
      <c r="MQS264" s="55"/>
      <c r="MQT264" s="55"/>
      <c r="MQU264" s="55"/>
      <c r="MQV264" s="55"/>
      <c r="MQW264" s="55"/>
      <c r="MQX264" s="55"/>
      <c r="MQY264" s="55"/>
      <c r="MQZ264" s="55"/>
      <c r="MRA264" s="55"/>
      <c r="MRB264" s="55"/>
      <c r="MRC264" s="55"/>
      <c r="MRD264" s="55"/>
      <c r="MRE264" s="55"/>
      <c r="MRF264" s="55"/>
      <c r="MRG264" s="55"/>
      <c r="MRH264" s="55"/>
      <c r="MRI264" s="55"/>
      <c r="MRJ264" s="55"/>
      <c r="MRK264" s="55"/>
      <c r="MRL264" s="55"/>
      <c r="MRM264" s="55"/>
      <c r="MRN264" s="55"/>
      <c r="MRO264" s="55"/>
      <c r="MRP264" s="55"/>
      <c r="MRQ264" s="55"/>
      <c r="MRR264" s="55"/>
      <c r="MRS264" s="55"/>
      <c r="MRT264" s="55"/>
      <c r="MRU264" s="55"/>
      <c r="MRV264" s="55"/>
      <c r="MRW264" s="55"/>
      <c r="MRX264" s="55"/>
      <c r="MRY264" s="55"/>
      <c r="MRZ264" s="55"/>
      <c r="MSA264" s="55"/>
      <c r="MSB264" s="55"/>
      <c r="MSC264" s="55"/>
      <c r="MSD264" s="55"/>
      <c r="MSE264" s="55"/>
      <c r="MSF264" s="55"/>
      <c r="MSG264" s="55"/>
      <c r="MSH264" s="55"/>
      <c r="MSI264" s="55"/>
      <c r="MSJ264" s="55"/>
      <c r="MSK264" s="55"/>
      <c r="MSL264" s="55"/>
      <c r="MSM264" s="55"/>
      <c r="MSN264" s="55"/>
      <c r="MSO264" s="55"/>
      <c r="MSP264" s="55"/>
      <c r="MSQ264" s="55"/>
      <c r="MSR264" s="55"/>
      <c r="MSS264" s="55"/>
      <c r="MST264" s="55"/>
      <c r="MSU264" s="55"/>
      <c r="MSV264" s="55"/>
      <c r="MSW264" s="55"/>
      <c r="MSX264" s="55"/>
      <c r="MSY264" s="55"/>
      <c r="MSZ264" s="55"/>
      <c r="MTA264" s="55"/>
      <c r="MTB264" s="55"/>
      <c r="MTC264" s="55"/>
      <c r="MTD264" s="55"/>
      <c r="MTE264" s="55"/>
      <c r="MTF264" s="55"/>
      <c r="MTG264" s="55"/>
      <c r="MTH264" s="55"/>
      <c r="MTI264" s="55"/>
      <c r="MTJ264" s="55"/>
      <c r="MTK264" s="55"/>
      <c r="MTL264" s="55"/>
      <c r="MTM264" s="55"/>
      <c r="MTN264" s="55"/>
      <c r="MTO264" s="55"/>
      <c r="MTP264" s="55"/>
      <c r="MTQ264" s="55"/>
      <c r="MTR264" s="55"/>
      <c r="MTS264" s="55"/>
      <c r="MTT264" s="55"/>
      <c r="MTU264" s="55"/>
      <c r="MTV264" s="55"/>
      <c r="MTW264" s="55"/>
      <c r="MTX264" s="55"/>
      <c r="MTY264" s="55"/>
      <c r="MTZ264" s="55"/>
      <c r="MUA264" s="55"/>
      <c r="MUB264" s="55"/>
      <c r="MUC264" s="55"/>
      <c r="MUD264" s="55"/>
      <c r="MUE264" s="55"/>
      <c r="MUF264" s="55"/>
      <c r="MUG264" s="55"/>
      <c r="MUH264" s="55"/>
      <c r="MUI264" s="55"/>
      <c r="MUJ264" s="55"/>
      <c r="MUK264" s="55"/>
      <c r="MUL264" s="55"/>
      <c r="MUM264" s="55"/>
      <c r="MUN264" s="55"/>
      <c r="MUO264" s="55"/>
      <c r="MUP264" s="55"/>
      <c r="MUQ264" s="55"/>
      <c r="MUR264" s="55"/>
      <c r="MUS264" s="55"/>
      <c r="MUT264" s="55"/>
      <c r="MUU264" s="55"/>
      <c r="MUV264" s="55"/>
      <c r="MUW264" s="55"/>
      <c r="MUX264" s="55"/>
      <c r="MUY264" s="55"/>
      <c r="MUZ264" s="55"/>
      <c r="MVA264" s="55"/>
      <c r="MVB264" s="55"/>
      <c r="MVC264" s="55"/>
      <c r="MVD264" s="55"/>
      <c r="MVE264" s="55"/>
      <c r="MVF264" s="55"/>
      <c r="MVG264" s="55"/>
      <c r="MVH264" s="55"/>
      <c r="MVI264" s="55"/>
      <c r="MVJ264" s="55"/>
      <c r="MVK264" s="55"/>
      <c r="MVL264" s="55"/>
      <c r="MVM264" s="55"/>
      <c r="MVN264" s="55"/>
      <c r="MVO264" s="55"/>
      <c r="MVP264" s="55"/>
      <c r="MVQ264" s="55"/>
      <c r="MVR264" s="55"/>
      <c r="MVS264" s="55"/>
      <c r="MVT264" s="55"/>
      <c r="MVU264" s="55"/>
      <c r="MVV264" s="55"/>
      <c r="MVW264" s="55"/>
      <c r="MVX264" s="55"/>
      <c r="MVY264" s="55"/>
      <c r="MVZ264" s="55"/>
      <c r="MWA264" s="55"/>
      <c r="MWB264" s="55"/>
      <c r="MWC264" s="55"/>
      <c r="MWD264" s="55"/>
      <c r="MWE264" s="55"/>
      <c r="MWF264" s="55"/>
      <c r="MWG264" s="55"/>
      <c r="MWH264" s="55"/>
      <c r="MWI264" s="55"/>
      <c r="MWJ264" s="55"/>
      <c r="MWK264" s="55"/>
      <c r="MWL264" s="55"/>
      <c r="MWM264" s="55"/>
      <c r="MWN264" s="55"/>
      <c r="MWO264" s="55"/>
      <c r="MWP264" s="55"/>
      <c r="MWQ264" s="55"/>
      <c r="MWR264" s="55"/>
      <c r="MWS264" s="55"/>
      <c r="MWT264" s="55"/>
      <c r="MWU264" s="55"/>
      <c r="MWV264" s="55"/>
      <c r="MWW264" s="55"/>
      <c r="MWX264" s="55"/>
      <c r="MWY264" s="55"/>
      <c r="MWZ264" s="55"/>
      <c r="MXA264" s="55"/>
      <c r="MXB264" s="55"/>
      <c r="MXC264" s="55"/>
      <c r="MXD264" s="55"/>
      <c r="MXE264" s="55"/>
      <c r="MXF264" s="55"/>
      <c r="MXG264" s="55"/>
      <c r="MXH264" s="55"/>
      <c r="MXI264" s="55"/>
      <c r="MXJ264" s="55"/>
      <c r="MXK264" s="55"/>
      <c r="MXL264" s="55"/>
      <c r="MXM264" s="55"/>
      <c r="MXN264" s="55"/>
      <c r="MXO264" s="55"/>
      <c r="MXP264" s="55"/>
      <c r="MXQ264" s="55"/>
      <c r="MXR264" s="55"/>
      <c r="MXS264" s="55"/>
      <c r="MXT264" s="55"/>
      <c r="MXU264" s="55"/>
      <c r="MXV264" s="55"/>
      <c r="MXW264" s="55"/>
      <c r="MXX264" s="55"/>
      <c r="MXY264" s="55"/>
      <c r="MXZ264" s="55"/>
      <c r="MYA264" s="55"/>
      <c r="MYB264" s="55"/>
      <c r="MYC264" s="55"/>
      <c r="MYD264" s="55"/>
      <c r="MYE264" s="55"/>
      <c r="MYF264" s="55"/>
      <c r="MYG264" s="55"/>
      <c r="MYH264" s="55"/>
      <c r="MYI264" s="55"/>
      <c r="MYJ264" s="55"/>
      <c r="MYK264" s="55"/>
      <c r="MYL264" s="55"/>
      <c r="MYM264" s="55"/>
      <c r="MYN264" s="55"/>
      <c r="MYO264" s="55"/>
      <c r="MYP264" s="55"/>
      <c r="MYQ264" s="55"/>
      <c r="MYR264" s="55"/>
      <c r="MYS264" s="55"/>
      <c r="MYT264" s="55"/>
      <c r="MYU264" s="55"/>
      <c r="MYV264" s="55"/>
      <c r="MYW264" s="55"/>
      <c r="MYX264" s="55"/>
      <c r="MYY264" s="55"/>
      <c r="MYZ264" s="55"/>
      <c r="MZA264" s="55"/>
      <c r="MZB264" s="55"/>
      <c r="MZC264" s="55"/>
      <c r="MZD264" s="55"/>
      <c r="MZE264" s="55"/>
      <c r="MZF264" s="55"/>
      <c r="MZG264" s="55"/>
      <c r="MZH264" s="55"/>
      <c r="MZI264" s="55"/>
      <c r="MZJ264" s="55"/>
      <c r="MZK264" s="55"/>
      <c r="MZL264" s="55"/>
      <c r="MZM264" s="55"/>
      <c r="MZN264" s="55"/>
      <c r="MZO264" s="55"/>
      <c r="MZP264" s="55"/>
      <c r="MZQ264" s="55"/>
      <c r="MZR264" s="55"/>
      <c r="MZS264" s="55"/>
      <c r="MZT264" s="55"/>
      <c r="MZU264" s="55"/>
      <c r="MZV264" s="55"/>
      <c r="MZW264" s="55"/>
      <c r="MZX264" s="55"/>
      <c r="MZY264" s="55"/>
      <c r="MZZ264" s="55"/>
      <c r="NAA264" s="55"/>
      <c r="NAB264" s="55"/>
      <c r="NAC264" s="55"/>
      <c r="NAD264" s="55"/>
      <c r="NAE264" s="55"/>
      <c r="NAF264" s="55"/>
      <c r="NAG264" s="55"/>
      <c r="NAH264" s="55"/>
      <c r="NAI264" s="55"/>
      <c r="NAJ264" s="55"/>
      <c r="NAK264" s="55"/>
      <c r="NAL264" s="55"/>
      <c r="NAM264" s="55"/>
      <c r="NAN264" s="55"/>
      <c r="NAO264" s="55"/>
      <c r="NAP264" s="55"/>
      <c r="NAQ264" s="55"/>
      <c r="NAR264" s="55"/>
      <c r="NAS264" s="55"/>
      <c r="NAT264" s="55"/>
      <c r="NAU264" s="55"/>
      <c r="NAV264" s="55"/>
      <c r="NAW264" s="55"/>
      <c r="NAX264" s="55"/>
      <c r="NAY264" s="55"/>
      <c r="NAZ264" s="55"/>
      <c r="NBA264" s="55"/>
      <c r="NBB264" s="55"/>
      <c r="NBC264" s="55"/>
      <c r="NBD264" s="55"/>
      <c r="NBE264" s="55"/>
      <c r="NBF264" s="55"/>
      <c r="NBG264" s="55"/>
      <c r="NBH264" s="55"/>
      <c r="NBI264" s="55"/>
      <c r="NBJ264" s="55"/>
      <c r="NBK264" s="55"/>
      <c r="NBL264" s="55"/>
      <c r="NBM264" s="55"/>
      <c r="NBN264" s="55"/>
      <c r="NBO264" s="55"/>
      <c r="NBP264" s="55"/>
      <c r="NBQ264" s="55"/>
      <c r="NBR264" s="55"/>
      <c r="NBS264" s="55"/>
      <c r="NBT264" s="55"/>
      <c r="NBU264" s="55"/>
      <c r="NBV264" s="55"/>
      <c r="NBW264" s="55"/>
      <c r="NBX264" s="55"/>
      <c r="NBY264" s="55"/>
      <c r="NBZ264" s="55"/>
      <c r="NCA264" s="55"/>
      <c r="NCB264" s="55"/>
      <c r="NCC264" s="55"/>
      <c r="NCD264" s="55"/>
      <c r="NCE264" s="55"/>
      <c r="NCF264" s="55"/>
      <c r="NCG264" s="55"/>
      <c r="NCH264" s="55"/>
      <c r="NCI264" s="55"/>
      <c r="NCJ264" s="55"/>
      <c r="NCK264" s="55"/>
      <c r="NCL264" s="55"/>
      <c r="NCM264" s="55"/>
      <c r="NCN264" s="55"/>
      <c r="NCO264" s="55"/>
      <c r="NCP264" s="55"/>
      <c r="NCQ264" s="55"/>
      <c r="NCR264" s="55"/>
      <c r="NCS264" s="55"/>
      <c r="NCT264" s="55"/>
      <c r="NCU264" s="55"/>
      <c r="NCV264" s="55"/>
      <c r="NCW264" s="55"/>
      <c r="NCX264" s="55"/>
      <c r="NCY264" s="55"/>
      <c r="NCZ264" s="55"/>
      <c r="NDA264" s="55"/>
      <c r="NDB264" s="55"/>
      <c r="NDC264" s="55"/>
      <c r="NDD264" s="55"/>
      <c r="NDE264" s="55"/>
      <c r="NDF264" s="55"/>
      <c r="NDG264" s="55"/>
      <c r="NDH264" s="55"/>
      <c r="NDI264" s="55"/>
      <c r="NDJ264" s="55"/>
      <c r="NDK264" s="55"/>
      <c r="NDL264" s="55"/>
      <c r="NDM264" s="55"/>
      <c r="NDN264" s="55"/>
      <c r="NDO264" s="55"/>
      <c r="NDP264" s="55"/>
      <c r="NDQ264" s="55"/>
      <c r="NDR264" s="55"/>
      <c r="NDS264" s="55"/>
      <c r="NDT264" s="55"/>
      <c r="NDU264" s="55"/>
      <c r="NDV264" s="55"/>
      <c r="NDW264" s="55"/>
      <c r="NDX264" s="55"/>
      <c r="NDY264" s="55"/>
      <c r="NDZ264" s="55"/>
      <c r="NEA264" s="55"/>
      <c r="NEB264" s="55"/>
      <c r="NEC264" s="55"/>
      <c r="NED264" s="55"/>
      <c r="NEE264" s="55"/>
      <c r="NEF264" s="55"/>
      <c r="NEG264" s="55"/>
      <c r="NEH264" s="55"/>
      <c r="NEI264" s="55"/>
      <c r="NEJ264" s="55"/>
      <c r="NEK264" s="55"/>
      <c r="NEL264" s="55"/>
      <c r="NEM264" s="55"/>
      <c r="NEN264" s="55"/>
      <c r="NEO264" s="55"/>
      <c r="NEP264" s="55"/>
      <c r="NEQ264" s="55"/>
      <c r="NER264" s="55"/>
      <c r="NES264" s="55"/>
      <c r="NET264" s="55"/>
      <c r="NEU264" s="55"/>
      <c r="NEV264" s="55"/>
      <c r="NEW264" s="55"/>
      <c r="NEX264" s="55"/>
      <c r="NEY264" s="55"/>
      <c r="NEZ264" s="55"/>
      <c r="NFA264" s="55"/>
      <c r="NFB264" s="55"/>
      <c r="NFC264" s="55"/>
      <c r="NFD264" s="55"/>
      <c r="NFE264" s="55"/>
      <c r="NFF264" s="55"/>
      <c r="NFG264" s="55"/>
      <c r="NFH264" s="55"/>
      <c r="NFI264" s="55"/>
      <c r="NFJ264" s="55"/>
      <c r="NFK264" s="55"/>
      <c r="NFL264" s="55"/>
      <c r="NFM264" s="55"/>
      <c r="NFN264" s="55"/>
      <c r="NFO264" s="55"/>
      <c r="NFP264" s="55"/>
      <c r="NFQ264" s="55"/>
      <c r="NFR264" s="55"/>
      <c r="NFS264" s="55"/>
      <c r="NFT264" s="55"/>
      <c r="NFU264" s="55"/>
      <c r="NFV264" s="55"/>
      <c r="NFW264" s="55"/>
      <c r="NFX264" s="55"/>
      <c r="NFY264" s="55"/>
      <c r="NFZ264" s="55"/>
      <c r="NGA264" s="55"/>
      <c r="NGB264" s="55"/>
      <c r="NGC264" s="55"/>
      <c r="NGD264" s="55"/>
      <c r="NGE264" s="55"/>
      <c r="NGF264" s="55"/>
      <c r="NGG264" s="55"/>
      <c r="NGH264" s="55"/>
      <c r="NGI264" s="55"/>
      <c r="NGJ264" s="55"/>
      <c r="NGK264" s="55"/>
      <c r="NGL264" s="55"/>
      <c r="NGM264" s="55"/>
      <c r="NGN264" s="55"/>
      <c r="NGO264" s="55"/>
      <c r="NGP264" s="55"/>
      <c r="NGQ264" s="55"/>
      <c r="NGR264" s="55"/>
      <c r="NGS264" s="55"/>
      <c r="NGT264" s="55"/>
      <c r="NGU264" s="55"/>
      <c r="NGV264" s="55"/>
      <c r="NGW264" s="55"/>
      <c r="NGX264" s="55"/>
      <c r="NGY264" s="55"/>
      <c r="NGZ264" s="55"/>
      <c r="NHA264" s="55"/>
      <c r="NHB264" s="55"/>
      <c r="NHC264" s="55"/>
      <c r="NHD264" s="55"/>
      <c r="NHE264" s="55"/>
      <c r="NHF264" s="55"/>
      <c r="NHG264" s="55"/>
      <c r="NHH264" s="55"/>
      <c r="NHI264" s="55"/>
      <c r="NHJ264" s="55"/>
      <c r="NHK264" s="55"/>
      <c r="NHL264" s="55"/>
      <c r="NHM264" s="55"/>
      <c r="NHN264" s="55"/>
      <c r="NHO264" s="55"/>
      <c r="NHP264" s="55"/>
      <c r="NHQ264" s="55"/>
      <c r="NHR264" s="55"/>
      <c r="NHS264" s="55"/>
      <c r="NHT264" s="55"/>
      <c r="NHU264" s="55"/>
      <c r="NHV264" s="55"/>
      <c r="NHW264" s="55"/>
      <c r="NHX264" s="55"/>
      <c r="NHY264" s="55"/>
      <c r="NHZ264" s="55"/>
      <c r="NIA264" s="55"/>
      <c r="NIB264" s="55"/>
      <c r="NIC264" s="55"/>
      <c r="NID264" s="55"/>
      <c r="NIE264" s="55"/>
      <c r="NIF264" s="55"/>
      <c r="NIG264" s="55"/>
      <c r="NIH264" s="55"/>
      <c r="NII264" s="55"/>
      <c r="NIJ264" s="55"/>
      <c r="NIK264" s="55"/>
      <c r="NIL264" s="55"/>
      <c r="NIM264" s="55"/>
      <c r="NIN264" s="55"/>
      <c r="NIO264" s="55"/>
      <c r="NIP264" s="55"/>
      <c r="NIQ264" s="55"/>
      <c r="NIR264" s="55"/>
      <c r="NIS264" s="55"/>
      <c r="NIT264" s="55"/>
      <c r="NIU264" s="55"/>
      <c r="NIV264" s="55"/>
      <c r="NIW264" s="55"/>
      <c r="NIX264" s="55"/>
      <c r="NIY264" s="55"/>
      <c r="NIZ264" s="55"/>
      <c r="NJA264" s="55"/>
      <c r="NJB264" s="55"/>
      <c r="NJC264" s="55"/>
      <c r="NJD264" s="55"/>
      <c r="NJE264" s="55"/>
      <c r="NJF264" s="55"/>
      <c r="NJG264" s="55"/>
      <c r="NJH264" s="55"/>
      <c r="NJI264" s="55"/>
      <c r="NJJ264" s="55"/>
      <c r="NJK264" s="55"/>
      <c r="NJL264" s="55"/>
      <c r="NJM264" s="55"/>
      <c r="NJN264" s="55"/>
      <c r="NJO264" s="55"/>
      <c r="NJP264" s="55"/>
      <c r="NJQ264" s="55"/>
      <c r="NJR264" s="55"/>
      <c r="NJS264" s="55"/>
      <c r="NJT264" s="55"/>
      <c r="NJU264" s="55"/>
      <c r="NJV264" s="55"/>
      <c r="NJW264" s="55"/>
      <c r="NJX264" s="55"/>
      <c r="NJY264" s="55"/>
      <c r="NJZ264" s="55"/>
      <c r="NKA264" s="55"/>
      <c r="NKB264" s="55"/>
      <c r="NKC264" s="55"/>
      <c r="NKD264" s="55"/>
      <c r="NKE264" s="55"/>
      <c r="NKF264" s="55"/>
      <c r="NKG264" s="55"/>
      <c r="NKH264" s="55"/>
      <c r="NKI264" s="55"/>
      <c r="NKJ264" s="55"/>
      <c r="NKK264" s="55"/>
      <c r="NKL264" s="55"/>
      <c r="NKM264" s="55"/>
      <c r="NKN264" s="55"/>
      <c r="NKO264" s="55"/>
      <c r="NKP264" s="55"/>
      <c r="NKQ264" s="55"/>
      <c r="NKR264" s="55"/>
      <c r="NKS264" s="55"/>
      <c r="NKT264" s="55"/>
      <c r="NKU264" s="55"/>
      <c r="NKV264" s="55"/>
      <c r="NKW264" s="55"/>
      <c r="NKX264" s="55"/>
      <c r="NKY264" s="55"/>
      <c r="NKZ264" s="55"/>
      <c r="NLA264" s="55"/>
      <c r="NLB264" s="55"/>
      <c r="NLC264" s="55"/>
      <c r="NLD264" s="55"/>
      <c r="NLE264" s="55"/>
      <c r="NLF264" s="55"/>
      <c r="NLG264" s="55"/>
      <c r="NLH264" s="55"/>
      <c r="NLI264" s="55"/>
      <c r="NLJ264" s="55"/>
      <c r="NLK264" s="55"/>
      <c r="NLL264" s="55"/>
      <c r="NLM264" s="55"/>
      <c r="NLN264" s="55"/>
      <c r="NLO264" s="55"/>
      <c r="NLP264" s="55"/>
      <c r="NLQ264" s="55"/>
      <c r="NLR264" s="55"/>
      <c r="NLS264" s="55"/>
      <c r="NLT264" s="55"/>
      <c r="NLU264" s="55"/>
      <c r="NLV264" s="55"/>
      <c r="NLW264" s="55"/>
      <c r="NLX264" s="55"/>
      <c r="NLY264" s="55"/>
      <c r="NLZ264" s="55"/>
      <c r="NMA264" s="55"/>
      <c r="NMB264" s="55"/>
      <c r="NMC264" s="55"/>
      <c r="NMD264" s="55"/>
      <c r="NME264" s="55"/>
      <c r="NMF264" s="55"/>
      <c r="NMG264" s="55"/>
      <c r="NMH264" s="55"/>
      <c r="NMI264" s="55"/>
      <c r="NMJ264" s="55"/>
      <c r="NMK264" s="55"/>
      <c r="NML264" s="55"/>
      <c r="NMM264" s="55"/>
      <c r="NMN264" s="55"/>
      <c r="NMO264" s="55"/>
      <c r="NMP264" s="55"/>
      <c r="NMQ264" s="55"/>
      <c r="NMR264" s="55"/>
      <c r="NMS264" s="55"/>
      <c r="NMT264" s="55"/>
      <c r="NMU264" s="55"/>
      <c r="NMV264" s="55"/>
      <c r="NMW264" s="55"/>
      <c r="NMX264" s="55"/>
      <c r="NMY264" s="55"/>
      <c r="NMZ264" s="55"/>
      <c r="NNA264" s="55"/>
      <c r="NNB264" s="55"/>
      <c r="NNC264" s="55"/>
      <c r="NND264" s="55"/>
      <c r="NNE264" s="55"/>
      <c r="NNF264" s="55"/>
      <c r="NNG264" s="55"/>
      <c r="NNH264" s="55"/>
      <c r="NNI264" s="55"/>
      <c r="NNJ264" s="55"/>
      <c r="NNK264" s="55"/>
      <c r="NNL264" s="55"/>
      <c r="NNM264" s="55"/>
      <c r="NNN264" s="55"/>
      <c r="NNO264" s="55"/>
      <c r="NNP264" s="55"/>
      <c r="NNQ264" s="55"/>
      <c r="NNR264" s="55"/>
      <c r="NNS264" s="55"/>
      <c r="NNT264" s="55"/>
      <c r="NNU264" s="55"/>
      <c r="NNV264" s="55"/>
      <c r="NNW264" s="55"/>
      <c r="NNX264" s="55"/>
      <c r="NNY264" s="55"/>
      <c r="NNZ264" s="55"/>
      <c r="NOA264" s="55"/>
      <c r="NOB264" s="55"/>
      <c r="NOC264" s="55"/>
      <c r="NOD264" s="55"/>
      <c r="NOE264" s="55"/>
      <c r="NOF264" s="55"/>
      <c r="NOG264" s="55"/>
      <c r="NOH264" s="55"/>
      <c r="NOI264" s="55"/>
      <c r="NOJ264" s="55"/>
      <c r="NOK264" s="55"/>
      <c r="NOL264" s="55"/>
      <c r="NOM264" s="55"/>
      <c r="NON264" s="55"/>
      <c r="NOO264" s="55"/>
      <c r="NOP264" s="55"/>
      <c r="NOQ264" s="55"/>
      <c r="NOR264" s="55"/>
      <c r="NOS264" s="55"/>
      <c r="NOT264" s="55"/>
      <c r="NOU264" s="55"/>
      <c r="NOV264" s="55"/>
      <c r="NOW264" s="55"/>
      <c r="NOX264" s="55"/>
      <c r="NOY264" s="55"/>
      <c r="NOZ264" s="55"/>
      <c r="NPA264" s="55"/>
      <c r="NPB264" s="55"/>
      <c r="NPC264" s="55"/>
      <c r="NPD264" s="55"/>
      <c r="NPE264" s="55"/>
      <c r="NPF264" s="55"/>
      <c r="NPG264" s="55"/>
      <c r="NPH264" s="55"/>
      <c r="NPI264" s="55"/>
      <c r="NPJ264" s="55"/>
      <c r="NPK264" s="55"/>
      <c r="NPL264" s="55"/>
      <c r="NPM264" s="55"/>
      <c r="NPN264" s="55"/>
      <c r="NPO264" s="55"/>
      <c r="NPP264" s="55"/>
      <c r="NPQ264" s="55"/>
      <c r="NPR264" s="55"/>
      <c r="NPS264" s="55"/>
      <c r="NPT264" s="55"/>
      <c r="NPU264" s="55"/>
      <c r="NPV264" s="55"/>
      <c r="NPW264" s="55"/>
      <c r="NPX264" s="55"/>
      <c r="NPY264" s="55"/>
      <c r="NPZ264" s="55"/>
      <c r="NQA264" s="55"/>
      <c r="NQB264" s="55"/>
      <c r="NQC264" s="55"/>
      <c r="NQD264" s="55"/>
      <c r="NQE264" s="55"/>
      <c r="NQF264" s="55"/>
      <c r="NQG264" s="55"/>
      <c r="NQH264" s="55"/>
      <c r="NQI264" s="55"/>
      <c r="NQJ264" s="55"/>
      <c r="NQK264" s="55"/>
      <c r="NQL264" s="55"/>
      <c r="NQM264" s="55"/>
      <c r="NQN264" s="55"/>
      <c r="NQO264" s="55"/>
      <c r="NQP264" s="55"/>
      <c r="NQQ264" s="55"/>
      <c r="NQR264" s="55"/>
      <c r="NQS264" s="55"/>
      <c r="NQT264" s="55"/>
      <c r="NQU264" s="55"/>
      <c r="NQV264" s="55"/>
      <c r="NQW264" s="55"/>
      <c r="NQX264" s="55"/>
      <c r="NQY264" s="55"/>
      <c r="NQZ264" s="55"/>
      <c r="NRA264" s="55"/>
      <c r="NRB264" s="55"/>
      <c r="NRC264" s="55"/>
      <c r="NRD264" s="55"/>
      <c r="NRE264" s="55"/>
      <c r="NRF264" s="55"/>
      <c r="NRG264" s="55"/>
      <c r="NRH264" s="55"/>
      <c r="NRI264" s="55"/>
      <c r="NRJ264" s="55"/>
      <c r="NRK264" s="55"/>
      <c r="NRL264" s="55"/>
      <c r="NRM264" s="55"/>
      <c r="NRN264" s="55"/>
      <c r="NRO264" s="55"/>
      <c r="NRP264" s="55"/>
      <c r="NRQ264" s="55"/>
      <c r="NRR264" s="55"/>
      <c r="NRS264" s="55"/>
      <c r="NRT264" s="55"/>
      <c r="NRU264" s="55"/>
      <c r="NRV264" s="55"/>
      <c r="NRW264" s="55"/>
      <c r="NRX264" s="55"/>
      <c r="NRY264" s="55"/>
      <c r="NRZ264" s="55"/>
      <c r="NSA264" s="55"/>
      <c r="NSB264" s="55"/>
      <c r="NSC264" s="55"/>
      <c r="NSD264" s="55"/>
      <c r="NSE264" s="55"/>
      <c r="NSF264" s="55"/>
      <c r="NSG264" s="55"/>
      <c r="NSH264" s="55"/>
      <c r="NSI264" s="55"/>
      <c r="NSJ264" s="55"/>
      <c r="NSK264" s="55"/>
      <c r="NSL264" s="55"/>
      <c r="NSM264" s="55"/>
      <c r="NSN264" s="55"/>
      <c r="NSO264" s="55"/>
      <c r="NSP264" s="55"/>
      <c r="NSQ264" s="55"/>
      <c r="NSR264" s="55"/>
      <c r="NSS264" s="55"/>
      <c r="NST264" s="55"/>
      <c r="NSU264" s="55"/>
      <c r="NSV264" s="55"/>
      <c r="NSW264" s="55"/>
      <c r="NSX264" s="55"/>
      <c r="NSY264" s="55"/>
      <c r="NSZ264" s="55"/>
      <c r="NTA264" s="55"/>
      <c r="NTB264" s="55"/>
      <c r="NTC264" s="55"/>
      <c r="NTD264" s="55"/>
      <c r="NTE264" s="55"/>
      <c r="NTF264" s="55"/>
      <c r="NTG264" s="55"/>
      <c r="NTH264" s="55"/>
      <c r="NTI264" s="55"/>
      <c r="NTJ264" s="55"/>
      <c r="NTK264" s="55"/>
      <c r="NTL264" s="55"/>
      <c r="NTM264" s="55"/>
      <c r="NTN264" s="55"/>
      <c r="NTO264" s="55"/>
      <c r="NTP264" s="55"/>
      <c r="NTQ264" s="55"/>
      <c r="NTR264" s="55"/>
      <c r="NTS264" s="55"/>
      <c r="NTT264" s="55"/>
      <c r="NTU264" s="55"/>
      <c r="NTV264" s="55"/>
      <c r="NTW264" s="55"/>
      <c r="NTX264" s="55"/>
      <c r="NTY264" s="55"/>
      <c r="NTZ264" s="55"/>
      <c r="NUA264" s="55"/>
      <c r="NUB264" s="55"/>
      <c r="NUC264" s="55"/>
      <c r="NUD264" s="55"/>
      <c r="NUE264" s="55"/>
      <c r="NUF264" s="55"/>
      <c r="NUG264" s="55"/>
      <c r="NUH264" s="55"/>
      <c r="NUI264" s="55"/>
      <c r="NUJ264" s="55"/>
      <c r="NUK264" s="55"/>
      <c r="NUL264" s="55"/>
      <c r="NUM264" s="55"/>
      <c r="NUN264" s="55"/>
      <c r="NUO264" s="55"/>
      <c r="NUP264" s="55"/>
      <c r="NUQ264" s="55"/>
      <c r="NUR264" s="55"/>
      <c r="NUS264" s="55"/>
      <c r="NUT264" s="55"/>
      <c r="NUU264" s="55"/>
      <c r="NUV264" s="55"/>
      <c r="NUW264" s="55"/>
      <c r="NUX264" s="55"/>
      <c r="NUY264" s="55"/>
      <c r="NUZ264" s="55"/>
      <c r="NVA264" s="55"/>
      <c r="NVB264" s="55"/>
      <c r="NVC264" s="55"/>
      <c r="NVD264" s="55"/>
      <c r="NVE264" s="55"/>
      <c r="NVF264" s="55"/>
      <c r="NVG264" s="55"/>
      <c r="NVH264" s="55"/>
      <c r="NVI264" s="55"/>
      <c r="NVJ264" s="55"/>
      <c r="NVK264" s="55"/>
      <c r="NVL264" s="55"/>
      <c r="NVM264" s="55"/>
      <c r="NVN264" s="55"/>
      <c r="NVO264" s="55"/>
      <c r="NVP264" s="55"/>
      <c r="NVQ264" s="55"/>
      <c r="NVR264" s="55"/>
      <c r="NVS264" s="55"/>
      <c r="NVT264" s="55"/>
      <c r="NVU264" s="55"/>
      <c r="NVV264" s="55"/>
      <c r="NVW264" s="55"/>
      <c r="NVX264" s="55"/>
      <c r="NVY264" s="55"/>
      <c r="NVZ264" s="55"/>
      <c r="NWA264" s="55"/>
      <c r="NWB264" s="55"/>
      <c r="NWC264" s="55"/>
      <c r="NWD264" s="55"/>
      <c r="NWE264" s="55"/>
      <c r="NWF264" s="55"/>
      <c r="NWG264" s="55"/>
      <c r="NWH264" s="55"/>
      <c r="NWI264" s="55"/>
      <c r="NWJ264" s="55"/>
      <c r="NWK264" s="55"/>
      <c r="NWL264" s="55"/>
      <c r="NWM264" s="55"/>
      <c r="NWN264" s="55"/>
      <c r="NWO264" s="55"/>
      <c r="NWP264" s="55"/>
      <c r="NWQ264" s="55"/>
      <c r="NWR264" s="55"/>
      <c r="NWS264" s="55"/>
      <c r="NWT264" s="55"/>
      <c r="NWU264" s="55"/>
      <c r="NWV264" s="55"/>
      <c r="NWW264" s="55"/>
      <c r="NWX264" s="55"/>
      <c r="NWY264" s="55"/>
      <c r="NWZ264" s="55"/>
      <c r="NXA264" s="55"/>
      <c r="NXB264" s="55"/>
      <c r="NXC264" s="55"/>
      <c r="NXD264" s="55"/>
      <c r="NXE264" s="55"/>
      <c r="NXF264" s="55"/>
      <c r="NXG264" s="55"/>
      <c r="NXH264" s="55"/>
      <c r="NXI264" s="55"/>
      <c r="NXJ264" s="55"/>
      <c r="NXK264" s="55"/>
      <c r="NXL264" s="55"/>
      <c r="NXM264" s="55"/>
      <c r="NXN264" s="55"/>
      <c r="NXO264" s="55"/>
      <c r="NXP264" s="55"/>
      <c r="NXQ264" s="55"/>
      <c r="NXR264" s="55"/>
      <c r="NXS264" s="55"/>
      <c r="NXT264" s="55"/>
      <c r="NXU264" s="55"/>
      <c r="NXV264" s="55"/>
      <c r="NXW264" s="55"/>
      <c r="NXX264" s="55"/>
      <c r="NXY264" s="55"/>
      <c r="NXZ264" s="55"/>
      <c r="NYA264" s="55"/>
      <c r="NYB264" s="55"/>
      <c r="NYC264" s="55"/>
      <c r="NYD264" s="55"/>
      <c r="NYE264" s="55"/>
      <c r="NYF264" s="55"/>
      <c r="NYG264" s="55"/>
      <c r="NYH264" s="55"/>
      <c r="NYI264" s="55"/>
      <c r="NYJ264" s="55"/>
      <c r="NYK264" s="55"/>
      <c r="NYL264" s="55"/>
      <c r="NYM264" s="55"/>
      <c r="NYN264" s="55"/>
      <c r="NYO264" s="55"/>
      <c r="NYP264" s="55"/>
      <c r="NYQ264" s="55"/>
      <c r="NYR264" s="55"/>
      <c r="NYS264" s="55"/>
      <c r="NYT264" s="55"/>
      <c r="NYU264" s="55"/>
      <c r="NYV264" s="55"/>
      <c r="NYW264" s="55"/>
      <c r="NYX264" s="55"/>
      <c r="NYY264" s="55"/>
      <c r="NYZ264" s="55"/>
      <c r="NZA264" s="55"/>
      <c r="NZB264" s="55"/>
      <c r="NZC264" s="55"/>
      <c r="NZD264" s="55"/>
      <c r="NZE264" s="55"/>
      <c r="NZF264" s="55"/>
      <c r="NZG264" s="55"/>
      <c r="NZH264" s="55"/>
      <c r="NZI264" s="55"/>
      <c r="NZJ264" s="55"/>
      <c r="NZK264" s="55"/>
      <c r="NZL264" s="55"/>
      <c r="NZM264" s="55"/>
      <c r="NZN264" s="55"/>
      <c r="NZO264" s="55"/>
      <c r="NZP264" s="55"/>
      <c r="NZQ264" s="55"/>
      <c r="NZR264" s="55"/>
      <c r="NZS264" s="55"/>
      <c r="NZT264" s="55"/>
      <c r="NZU264" s="55"/>
      <c r="NZV264" s="55"/>
      <c r="NZW264" s="55"/>
      <c r="NZX264" s="55"/>
      <c r="NZY264" s="55"/>
      <c r="NZZ264" s="55"/>
      <c r="OAA264" s="55"/>
      <c r="OAB264" s="55"/>
      <c r="OAC264" s="55"/>
      <c r="OAD264" s="55"/>
      <c r="OAE264" s="55"/>
      <c r="OAF264" s="55"/>
      <c r="OAG264" s="55"/>
      <c r="OAH264" s="55"/>
      <c r="OAI264" s="55"/>
      <c r="OAJ264" s="55"/>
      <c r="OAK264" s="55"/>
      <c r="OAL264" s="55"/>
      <c r="OAM264" s="55"/>
      <c r="OAN264" s="55"/>
      <c r="OAO264" s="55"/>
      <c r="OAP264" s="55"/>
      <c r="OAQ264" s="55"/>
      <c r="OAR264" s="55"/>
      <c r="OAS264" s="55"/>
      <c r="OAT264" s="55"/>
      <c r="OAU264" s="55"/>
      <c r="OAV264" s="55"/>
      <c r="OAW264" s="55"/>
      <c r="OAX264" s="55"/>
      <c r="OAY264" s="55"/>
      <c r="OAZ264" s="55"/>
      <c r="OBA264" s="55"/>
      <c r="OBB264" s="55"/>
      <c r="OBC264" s="55"/>
      <c r="OBD264" s="55"/>
      <c r="OBE264" s="55"/>
      <c r="OBF264" s="55"/>
      <c r="OBG264" s="55"/>
      <c r="OBH264" s="55"/>
      <c r="OBI264" s="55"/>
      <c r="OBJ264" s="55"/>
      <c r="OBK264" s="55"/>
      <c r="OBL264" s="55"/>
      <c r="OBM264" s="55"/>
      <c r="OBN264" s="55"/>
      <c r="OBO264" s="55"/>
      <c r="OBP264" s="55"/>
      <c r="OBQ264" s="55"/>
      <c r="OBR264" s="55"/>
      <c r="OBS264" s="55"/>
      <c r="OBT264" s="55"/>
      <c r="OBU264" s="55"/>
      <c r="OBV264" s="55"/>
      <c r="OBW264" s="55"/>
      <c r="OBX264" s="55"/>
      <c r="OBY264" s="55"/>
      <c r="OBZ264" s="55"/>
      <c r="OCA264" s="55"/>
      <c r="OCB264" s="55"/>
      <c r="OCC264" s="55"/>
      <c r="OCD264" s="55"/>
      <c r="OCE264" s="55"/>
      <c r="OCF264" s="55"/>
      <c r="OCG264" s="55"/>
      <c r="OCH264" s="55"/>
      <c r="OCI264" s="55"/>
      <c r="OCJ264" s="55"/>
      <c r="OCK264" s="55"/>
      <c r="OCL264" s="55"/>
      <c r="OCM264" s="55"/>
      <c r="OCN264" s="55"/>
      <c r="OCO264" s="55"/>
      <c r="OCP264" s="55"/>
      <c r="OCQ264" s="55"/>
      <c r="OCR264" s="55"/>
      <c r="OCS264" s="55"/>
      <c r="OCT264" s="55"/>
      <c r="OCU264" s="55"/>
      <c r="OCV264" s="55"/>
      <c r="OCW264" s="55"/>
      <c r="OCX264" s="55"/>
      <c r="OCY264" s="55"/>
      <c r="OCZ264" s="55"/>
      <c r="ODA264" s="55"/>
      <c r="ODB264" s="55"/>
      <c r="ODC264" s="55"/>
      <c r="ODD264" s="55"/>
      <c r="ODE264" s="55"/>
      <c r="ODF264" s="55"/>
      <c r="ODG264" s="55"/>
      <c r="ODH264" s="55"/>
      <c r="ODI264" s="55"/>
      <c r="ODJ264" s="55"/>
      <c r="ODK264" s="55"/>
      <c r="ODL264" s="55"/>
      <c r="ODM264" s="55"/>
      <c r="ODN264" s="55"/>
      <c r="ODO264" s="55"/>
      <c r="ODP264" s="55"/>
      <c r="ODQ264" s="55"/>
      <c r="ODR264" s="55"/>
      <c r="ODS264" s="55"/>
      <c r="ODT264" s="55"/>
      <c r="ODU264" s="55"/>
      <c r="ODV264" s="55"/>
      <c r="ODW264" s="55"/>
      <c r="ODX264" s="55"/>
      <c r="ODY264" s="55"/>
      <c r="ODZ264" s="55"/>
      <c r="OEA264" s="55"/>
      <c r="OEB264" s="55"/>
      <c r="OEC264" s="55"/>
      <c r="OED264" s="55"/>
      <c r="OEE264" s="55"/>
      <c r="OEF264" s="55"/>
      <c r="OEG264" s="55"/>
      <c r="OEH264" s="55"/>
      <c r="OEI264" s="55"/>
      <c r="OEJ264" s="55"/>
      <c r="OEK264" s="55"/>
      <c r="OEL264" s="55"/>
      <c r="OEM264" s="55"/>
      <c r="OEN264" s="55"/>
      <c r="OEO264" s="55"/>
      <c r="OEP264" s="55"/>
      <c r="OEQ264" s="55"/>
      <c r="OER264" s="55"/>
      <c r="OES264" s="55"/>
      <c r="OET264" s="55"/>
      <c r="OEU264" s="55"/>
      <c r="OEV264" s="55"/>
      <c r="OEW264" s="55"/>
      <c r="OEX264" s="55"/>
      <c r="OEY264" s="55"/>
      <c r="OEZ264" s="55"/>
      <c r="OFA264" s="55"/>
      <c r="OFB264" s="55"/>
      <c r="OFC264" s="55"/>
      <c r="OFD264" s="55"/>
      <c r="OFE264" s="55"/>
      <c r="OFF264" s="55"/>
      <c r="OFG264" s="55"/>
      <c r="OFH264" s="55"/>
      <c r="OFI264" s="55"/>
      <c r="OFJ264" s="55"/>
      <c r="OFK264" s="55"/>
      <c r="OFL264" s="55"/>
      <c r="OFM264" s="55"/>
      <c r="OFN264" s="55"/>
      <c r="OFO264" s="55"/>
      <c r="OFP264" s="55"/>
      <c r="OFQ264" s="55"/>
      <c r="OFR264" s="55"/>
      <c r="OFS264" s="55"/>
      <c r="OFT264" s="55"/>
      <c r="OFU264" s="55"/>
      <c r="OFV264" s="55"/>
      <c r="OFW264" s="55"/>
      <c r="OFX264" s="55"/>
      <c r="OFY264" s="55"/>
      <c r="OFZ264" s="55"/>
      <c r="OGA264" s="55"/>
      <c r="OGB264" s="55"/>
      <c r="OGC264" s="55"/>
      <c r="OGD264" s="55"/>
      <c r="OGE264" s="55"/>
      <c r="OGF264" s="55"/>
      <c r="OGG264" s="55"/>
      <c r="OGH264" s="55"/>
      <c r="OGI264" s="55"/>
      <c r="OGJ264" s="55"/>
      <c r="OGK264" s="55"/>
      <c r="OGL264" s="55"/>
      <c r="OGM264" s="55"/>
      <c r="OGN264" s="55"/>
      <c r="OGO264" s="55"/>
      <c r="OGP264" s="55"/>
      <c r="OGQ264" s="55"/>
      <c r="OGR264" s="55"/>
      <c r="OGS264" s="55"/>
      <c r="OGT264" s="55"/>
      <c r="OGU264" s="55"/>
      <c r="OGV264" s="55"/>
      <c r="OGW264" s="55"/>
      <c r="OGX264" s="55"/>
      <c r="OGY264" s="55"/>
      <c r="OGZ264" s="55"/>
      <c r="OHA264" s="55"/>
      <c r="OHB264" s="55"/>
      <c r="OHC264" s="55"/>
      <c r="OHD264" s="55"/>
      <c r="OHE264" s="55"/>
      <c r="OHF264" s="55"/>
      <c r="OHG264" s="55"/>
      <c r="OHH264" s="55"/>
      <c r="OHI264" s="55"/>
      <c r="OHJ264" s="55"/>
      <c r="OHK264" s="55"/>
      <c r="OHL264" s="55"/>
      <c r="OHM264" s="55"/>
      <c r="OHN264" s="55"/>
      <c r="OHO264" s="55"/>
      <c r="OHP264" s="55"/>
      <c r="OHQ264" s="55"/>
      <c r="OHR264" s="55"/>
      <c r="OHS264" s="55"/>
      <c r="OHT264" s="55"/>
      <c r="OHU264" s="55"/>
      <c r="OHV264" s="55"/>
      <c r="OHW264" s="55"/>
      <c r="OHX264" s="55"/>
      <c r="OHY264" s="55"/>
      <c r="OHZ264" s="55"/>
      <c r="OIA264" s="55"/>
      <c r="OIB264" s="55"/>
      <c r="OIC264" s="55"/>
      <c r="OID264" s="55"/>
      <c r="OIE264" s="55"/>
      <c r="OIF264" s="55"/>
      <c r="OIG264" s="55"/>
      <c r="OIH264" s="55"/>
      <c r="OII264" s="55"/>
      <c r="OIJ264" s="55"/>
      <c r="OIK264" s="55"/>
      <c r="OIL264" s="55"/>
      <c r="OIM264" s="55"/>
      <c r="OIN264" s="55"/>
      <c r="OIO264" s="55"/>
      <c r="OIP264" s="55"/>
      <c r="OIQ264" s="55"/>
      <c r="OIR264" s="55"/>
      <c r="OIS264" s="55"/>
      <c r="OIT264" s="55"/>
      <c r="OIU264" s="55"/>
      <c r="OIV264" s="55"/>
      <c r="OIW264" s="55"/>
      <c r="OIX264" s="55"/>
      <c r="OIY264" s="55"/>
      <c r="OIZ264" s="55"/>
      <c r="OJA264" s="55"/>
      <c r="OJB264" s="55"/>
      <c r="OJC264" s="55"/>
      <c r="OJD264" s="55"/>
      <c r="OJE264" s="55"/>
      <c r="OJF264" s="55"/>
      <c r="OJG264" s="55"/>
      <c r="OJH264" s="55"/>
      <c r="OJI264" s="55"/>
      <c r="OJJ264" s="55"/>
      <c r="OJK264" s="55"/>
      <c r="OJL264" s="55"/>
      <c r="OJM264" s="55"/>
      <c r="OJN264" s="55"/>
      <c r="OJO264" s="55"/>
      <c r="OJP264" s="55"/>
      <c r="OJQ264" s="55"/>
      <c r="OJR264" s="55"/>
      <c r="OJS264" s="55"/>
      <c r="OJT264" s="55"/>
      <c r="OJU264" s="55"/>
      <c r="OJV264" s="55"/>
      <c r="OJW264" s="55"/>
      <c r="OJX264" s="55"/>
      <c r="OJY264" s="55"/>
      <c r="OJZ264" s="55"/>
      <c r="OKA264" s="55"/>
      <c r="OKB264" s="55"/>
      <c r="OKC264" s="55"/>
      <c r="OKD264" s="55"/>
      <c r="OKE264" s="55"/>
      <c r="OKF264" s="55"/>
      <c r="OKG264" s="55"/>
      <c r="OKH264" s="55"/>
      <c r="OKI264" s="55"/>
      <c r="OKJ264" s="55"/>
      <c r="OKK264" s="55"/>
      <c r="OKL264" s="55"/>
      <c r="OKM264" s="55"/>
      <c r="OKN264" s="55"/>
      <c r="OKO264" s="55"/>
      <c r="OKP264" s="55"/>
      <c r="OKQ264" s="55"/>
      <c r="OKR264" s="55"/>
      <c r="OKS264" s="55"/>
      <c r="OKT264" s="55"/>
      <c r="OKU264" s="55"/>
      <c r="OKV264" s="55"/>
      <c r="OKW264" s="55"/>
      <c r="OKX264" s="55"/>
      <c r="OKY264" s="55"/>
      <c r="OKZ264" s="55"/>
      <c r="OLA264" s="55"/>
      <c r="OLB264" s="55"/>
      <c r="OLC264" s="55"/>
      <c r="OLD264" s="55"/>
      <c r="OLE264" s="55"/>
      <c r="OLF264" s="55"/>
      <c r="OLG264" s="55"/>
      <c r="OLH264" s="55"/>
      <c r="OLI264" s="55"/>
      <c r="OLJ264" s="55"/>
      <c r="OLK264" s="55"/>
      <c r="OLL264" s="55"/>
      <c r="OLM264" s="55"/>
      <c r="OLN264" s="55"/>
      <c r="OLO264" s="55"/>
      <c r="OLP264" s="55"/>
      <c r="OLQ264" s="55"/>
      <c r="OLR264" s="55"/>
      <c r="OLS264" s="55"/>
      <c r="OLT264" s="55"/>
      <c r="OLU264" s="55"/>
      <c r="OLV264" s="55"/>
      <c r="OLW264" s="55"/>
      <c r="OLX264" s="55"/>
      <c r="OLY264" s="55"/>
      <c r="OLZ264" s="55"/>
      <c r="OMA264" s="55"/>
      <c r="OMB264" s="55"/>
      <c r="OMC264" s="55"/>
      <c r="OMD264" s="55"/>
      <c r="OME264" s="55"/>
      <c r="OMF264" s="55"/>
      <c r="OMG264" s="55"/>
      <c r="OMH264" s="55"/>
      <c r="OMI264" s="55"/>
      <c r="OMJ264" s="55"/>
      <c r="OMK264" s="55"/>
      <c r="OML264" s="55"/>
      <c r="OMM264" s="55"/>
      <c r="OMN264" s="55"/>
      <c r="OMO264" s="55"/>
      <c r="OMP264" s="55"/>
      <c r="OMQ264" s="55"/>
      <c r="OMR264" s="55"/>
      <c r="OMS264" s="55"/>
      <c r="OMT264" s="55"/>
      <c r="OMU264" s="55"/>
      <c r="OMV264" s="55"/>
      <c r="OMW264" s="55"/>
      <c r="OMX264" s="55"/>
      <c r="OMY264" s="55"/>
      <c r="OMZ264" s="55"/>
      <c r="ONA264" s="55"/>
      <c r="ONB264" s="55"/>
      <c r="ONC264" s="55"/>
      <c r="OND264" s="55"/>
      <c r="ONE264" s="55"/>
      <c r="ONF264" s="55"/>
      <c r="ONG264" s="55"/>
      <c r="ONH264" s="55"/>
      <c r="ONI264" s="55"/>
      <c r="ONJ264" s="55"/>
      <c r="ONK264" s="55"/>
      <c r="ONL264" s="55"/>
      <c r="ONM264" s="55"/>
      <c r="ONN264" s="55"/>
      <c r="ONO264" s="55"/>
      <c r="ONP264" s="55"/>
      <c r="ONQ264" s="55"/>
      <c r="ONR264" s="55"/>
      <c r="ONS264" s="55"/>
      <c r="ONT264" s="55"/>
      <c r="ONU264" s="55"/>
      <c r="ONV264" s="55"/>
      <c r="ONW264" s="55"/>
      <c r="ONX264" s="55"/>
      <c r="ONY264" s="55"/>
      <c r="ONZ264" s="55"/>
      <c r="OOA264" s="55"/>
      <c r="OOB264" s="55"/>
      <c r="OOC264" s="55"/>
      <c r="OOD264" s="55"/>
      <c r="OOE264" s="55"/>
      <c r="OOF264" s="55"/>
      <c r="OOG264" s="55"/>
      <c r="OOH264" s="55"/>
      <c r="OOI264" s="55"/>
      <c r="OOJ264" s="55"/>
      <c r="OOK264" s="55"/>
      <c r="OOL264" s="55"/>
      <c r="OOM264" s="55"/>
      <c r="OON264" s="55"/>
      <c r="OOO264" s="55"/>
      <c r="OOP264" s="55"/>
      <c r="OOQ264" s="55"/>
      <c r="OOR264" s="55"/>
      <c r="OOS264" s="55"/>
      <c r="OOT264" s="55"/>
      <c r="OOU264" s="55"/>
      <c r="OOV264" s="55"/>
      <c r="OOW264" s="55"/>
      <c r="OOX264" s="55"/>
      <c r="OOY264" s="55"/>
      <c r="OOZ264" s="55"/>
      <c r="OPA264" s="55"/>
      <c r="OPB264" s="55"/>
      <c r="OPC264" s="55"/>
      <c r="OPD264" s="55"/>
      <c r="OPE264" s="55"/>
      <c r="OPF264" s="55"/>
      <c r="OPG264" s="55"/>
      <c r="OPH264" s="55"/>
      <c r="OPI264" s="55"/>
      <c r="OPJ264" s="55"/>
      <c r="OPK264" s="55"/>
      <c r="OPL264" s="55"/>
      <c r="OPM264" s="55"/>
      <c r="OPN264" s="55"/>
      <c r="OPO264" s="55"/>
      <c r="OPP264" s="55"/>
      <c r="OPQ264" s="55"/>
      <c r="OPR264" s="55"/>
      <c r="OPS264" s="55"/>
      <c r="OPT264" s="55"/>
      <c r="OPU264" s="55"/>
      <c r="OPV264" s="55"/>
      <c r="OPW264" s="55"/>
      <c r="OPX264" s="55"/>
      <c r="OPY264" s="55"/>
      <c r="OPZ264" s="55"/>
      <c r="OQA264" s="55"/>
      <c r="OQB264" s="55"/>
      <c r="OQC264" s="55"/>
      <c r="OQD264" s="55"/>
      <c r="OQE264" s="55"/>
      <c r="OQF264" s="55"/>
      <c r="OQG264" s="55"/>
      <c r="OQH264" s="55"/>
      <c r="OQI264" s="55"/>
      <c r="OQJ264" s="55"/>
      <c r="OQK264" s="55"/>
      <c r="OQL264" s="55"/>
      <c r="OQM264" s="55"/>
      <c r="OQN264" s="55"/>
      <c r="OQO264" s="55"/>
      <c r="OQP264" s="55"/>
      <c r="OQQ264" s="55"/>
      <c r="OQR264" s="55"/>
      <c r="OQS264" s="55"/>
      <c r="OQT264" s="55"/>
      <c r="OQU264" s="55"/>
      <c r="OQV264" s="55"/>
      <c r="OQW264" s="55"/>
      <c r="OQX264" s="55"/>
      <c r="OQY264" s="55"/>
      <c r="OQZ264" s="55"/>
      <c r="ORA264" s="55"/>
      <c r="ORB264" s="55"/>
      <c r="ORC264" s="55"/>
      <c r="ORD264" s="55"/>
      <c r="ORE264" s="55"/>
      <c r="ORF264" s="55"/>
      <c r="ORG264" s="55"/>
      <c r="ORH264" s="55"/>
      <c r="ORI264" s="55"/>
      <c r="ORJ264" s="55"/>
      <c r="ORK264" s="55"/>
      <c r="ORL264" s="55"/>
      <c r="ORM264" s="55"/>
      <c r="ORN264" s="55"/>
      <c r="ORO264" s="55"/>
      <c r="ORP264" s="55"/>
      <c r="ORQ264" s="55"/>
      <c r="ORR264" s="55"/>
      <c r="ORS264" s="55"/>
      <c r="ORT264" s="55"/>
      <c r="ORU264" s="55"/>
      <c r="ORV264" s="55"/>
      <c r="ORW264" s="55"/>
      <c r="ORX264" s="55"/>
      <c r="ORY264" s="55"/>
      <c r="ORZ264" s="55"/>
      <c r="OSA264" s="55"/>
      <c r="OSB264" s="55"/>
      <c r="OSC264" s="55"/>
      <c r="OSD264" s="55"/>
      <c r="OSE264" s="55"/>
      <c r="OSF264" s="55"/>
      <c r="OSG264" s="55"/>
      <c r="OSH264" s="55"/>
      <c r="OSI264" s="55"/>
      <c r="OSJ264" s="55"/>
      <c r="OSK264" s="55"/>
      <c r="OSL264" s="55"/>
      <c r="OSM264" s="55"/>
      <c r="OSN264" s="55"/>
      <c r="OSO264" s="55"/>
      <c r="OSP264" s="55"/>
      <c r="OSQ264" s="55"/>
      <c r="OSR264" s="55"/>
      <c r="OSS264" s="55"/>
      <c r="OST264" s="55"/>
      <c r="OSU264" s="55"/>
      <c r="OSV264" s="55"/>
      <c r="OSW264" s="55"/>
      <c r="OSX264" s="55"/>
      <c r="OSY264" s="55"/>
      <c r="OSZ264" s="55"/>
      <c r="OTA264" s="55"/>
      <c r="OTB264" s="55"/>
      <c r="OTC264" s="55"/>
      <c r="OTD264" s="55"/>
      <c r="OTE264" s="55"/>
      <c r="OTF264" s="55"/>
      <c r="OTG264" s="55"/>
      <c r="OTH264" s="55"/>
      <c r="OTI264" s="55"/>
      <c r="OTJ264" s="55"/>
      <c r="OTK264" s="55"/>
      <c r="OTL264" s="55"/>
      <c r="OTM264" s="55"/>
      <c r="OTN264" s="55"/>
      <c r="OTO264" s="55"/>
      <c r="OTP264" s="55"/>
      <c r="OTQ264" s="55"/>
      <c r="OTR264" s="55"/>
      <c r="OTS264" s="55"/>
      <c r="OTT264" s="55"/>
      <c r="OTU264" s="55"/>
      <c r="OTV264" s="55"/>
      <c r="OTW264" s="55"/>
      <c r="OTX264" s="55"/>
      <c r="OTY264" s="55"/>
      <c r="OTZ264" s="55"/>
      <c r="OUA264" s="55"/>
      <c r="OUB264" s="55"/>
      <c r="OUC264" s="55"/>
      <c r="OUD264" s="55"/>
      <c r="OUE264" s="55"/>
      <c r="OUF264" s="55"/>
      <c r="OUG264" s="55"/>
      <c r="OUH264" s="55"/>
      <c r="OUI264" s="55"/>
      <c r="OUJ264" s="55"/>
      <c r="OUK264" s="55"/>
      <c r="OUL264" s="55"/>
      <c r="OUM264" s="55"/>
      <c r="OUN264" s="55"/>
      <c r="OUO264" s="55"/>
      <c r="OUP264" s="55"/>
      <c r="OUQ264" s="55"/>
      <c r="OUR264" s="55"/>
      <c r="OUS264" s="55"/>
      <c r="OUT264" s="55"/>
      <c r="OUU264" s="55"/>
      <c r="OUV264" s="55"/>
      <c r="OUW264" s="55"/>
      <c r="OUX264" s="55"/>
      <c r="OUY264" s="55"/>
      <c r="OUZ264" s="55"/>
      <c r="OVA264" s="55"/>
      <c r="OVB264" s="55"/>
      <c r="OVC264" s="55"/>
      <c r="OVD264" s="55"/>
      <c r="OVE264" s="55"/>
      <c r="OVF264" s="55"/>
      <c r="OVG264" s="55"/>
      <c r="OVH264" s="55"/>
      <c r="OVI264" s="55"/>
      <c r="OVJ264" s="55"/>
      <c r="OVK264" s="55"/>
      <c r="OVL264" s="55"/>
      <c r="OVM264" s="55"/>
      <c r="OVN264" s="55"/>
      <c r="OVO264" s="55"/>
      <c r="OVP264" s="55"/>
      <c r="OVQ264" s="55"/>
      <c r="OVR264" s="55"/>
      <c r="OVS264" s="55"/>
      <c r="OVT264" s="55"/>
      <c r="OVU264" s="55"/>
      <c r="OVV264" s="55"/>
      <c r="OVW264" s="55"/>
      <c r="OVX264" s="55"/>
      <c r="OVY264" s="55"/>
      <c r="OVZ264" s="55"/>
      <c r="OWA264" s="55"/>
      <c r="OWB264" s="55"/>
      <c r="OWC264" s="55"/>
      <c r="OWD264" s="55"/>
      <c r="OWE264" s="55"/>
      <c r="OWF264" s="55"/>
      <c r="OWG264" s="55"/>
      <c r="OWH264" s="55"/>
      <c r="OWI264" s="55"/>
      <c r="OWJ264" s="55"/>
      <c r="OWK264" s="55"/>
      <c r="OWL264" s="55"/>
      <c r="OWM264" s="55"/>
      <c r="OWN264" s="55"/>
      <c r="OWO264" s="55"/>
      <c r="OWP264" s="55"/>
      <c r="OWQ264" s="55"/>
      <c r="OWR264" s="55"/>
      <c r="OWS264" s="55"/>
      <c r="OWT264" s="55"/>
      <c r="OWU264" s="55"/>
      <c r="OWV264" s="55"/>
      <c r="OWW264" s="55"/>
      <c r="OWX264" s="55"/>
      <c r="OWY264" s="55"/>
      <c r="OWZ264" s="55"/>
      <c r="OXA264" s="55"/>
      <c r="OXB264" s="55"/>
      <c r="OXC264" s="55"/>
      <c r="OXD264" s="55"/>
      <c r="OXE264" s="55"/>
      <c r="OXF264" s="55"/>
      <c r="OXG264" s="55"/>
      <c r="OXH264" s="55"/>
      <c r="OXI264" s="55"/>
      <c r="OXJ264" s="55"/>
      <c r="OXK264" s="55"/>
      <c r="OXL264" s="55"/>
      <c r="OXM264" s="55"/>
      <c r="OXN264" s="55"/>
      <c r="OXO264" s="55"/>
      <c r="OXP264" s="55"/>
      <c r="OXQ264" s="55"/>
      <c r="OXR264" s="55"/>
      <c r="OXS264" s="55"/>
      <c r="OXT264" s="55"/>
      <c r="OXU264" s="55"/>
      <c r="OXV264" s="55"/>
      <c r="OXW264" s="55"/>
      <c r="OXX264" s="55"/>
      <c r="OXY264" s="55"/>
      <c r="OXZ264" s="55"/>
      <c r="OYA264" s="55"/>
      <c r="OYB264" s="55"/>
      <c r="OYC264" s="55"/>
      <c r="OYD264" s="55"/>
      <c r="OYE264" s="55"/>
      <c r="OYF264" s="55"/>
      <c r="OYG264" s="55"/>
      <c r="OYH264" s="55"/>
      <c r="OYI264" s="55"/>
      <c r="OYJ264" s="55"/>
      <c r="OYK264" s="55"/>
      <c r="OYL264" s="55"/>
      <c r="OYM264" s="55"/>
      <c r="OYN264" s="55"/>
      <c r="OYO264" s="55"/>
      <c r="OYP264" s="55"/>
      <c r="OYQ264" s="55"/>
      <c r="OYR264" s="55"/>
      <c r="OYS264" s="55"/>
      <c r="OYT264" s="55"/>
      <c r="OYU264" s="55"/>
      <c r="OYV264" s="55"/>
      <c r="OYW264" s="55"/>
      <c r="OYX264" s="55"/>
      <c r="OYY264" s="55"/>
      <c r="OYZ264" s="55"/>
      <c r="OZA264" s="55"/>
      <c r="OZB264" s="55"/>
      <c r="OZC264" s="55"/>
      <c r="OZD264" s="55"/>
      <c r="OZE264" s="55"/>
      <c r="OZF264" s="55"/>
      <c r="OZG264" s="55"/>
      <c r="OZH264" s="55"/>
      <c r="OZI264" s="55"/>
      <c r="OZJ264" s="55"/>
      <c r="OZK264" s="55"/>
      <c r="OZL264" s="55"/>
      <c r="OZM264" s="55"/>
      <c r="OZN264" s="55"/>
      <c r="OZO264" s="55"/>
      <c r="OZP264" s="55"/>
      <c r="OZQ264" s="55"/>
      <c r="OZR264" s="55"/>
      <c r="OZS264" s="55"/>
      <c r="OZT264" s="55"/>
      <c r="OZU264" s="55"/>
      <c r="OZV264" s="55"/>
      <c r="OZW264" s="55"/>
      <c r="OZX264" s="55"/>
      <c r="OZY264" s="55"/>
      <c r="OZZ264" s="55"/>
      <c r="PAA264" s="55"/>
      <c r="PAB264" s="55"/>
      <c r="PAC264" s="55"/>
      <c r="PAD264" s="55"/>
      <c r="PAE264" s="55"/>
      <c r="PAF264" s="55"/>
      <c r="PAG264" s="55"/>
      <c r="PAH264" s="55"/>
      <c r="PAI264" s="55"/>
      <c r="PAJ264" s="55"/>
      <c r="PAK264" s="55"/>
      <c r="PAL264" s="55"/>
      <c r="PAM264" s="55"/>
      <c r="PAN264" s="55"/>
      <c r="PAO264" s="55"/>
      <c r="PAP264" s="55"/>
      <c r="PAQ264" s="55"/>
      <c r="PAR264" s="55"/>
      <c r="PAS264" s="55"/>
      <c r="PAT264" s="55"/>
      <c r="PAU264" s="55"/>
      <c r="PAV264" s="55"/>
      <c r="PAW264" s="55"/>
      <c r="PAX264" s="55"/>
      <c r="PAY264" s="55"/>
      <c r="PAZ264" s="55"/>
      <c r="PBA264" s="55"/>
      <c r="PBB264" s="55"/>
      <c r="PBC264" s="55"/>
      <c r="PBD264" s="55"/>
      <c r="PBE264" s="55"/>
      <c r="PBF264" s="55"/>
      <c r="PBG264" s="55"/>
      <c r="PBH264" s="55"/>
      <c r="PBI264" s="55"/>
      <c r="PBJ264" s="55"/>
      <c r="PBK264" s="55"/>
      <c r="PBL264" s="55"/>
      <c r="PBM264" s="55"/>
      <c r="PBN264" s="55"/>
      <c r="PBO264" s="55"/>
      <c r="PBP264" s="55"/>
      <c r="PBQ264" s="55"/>
      <c r="PBR264" s="55"/>
      <c r="PBS264" s="55"/>
      <c r="PBT264" s="55"/>
      <c r="PBU264" s="55"/>
      <c r="PBV264" s="55"/>
      <c r="PBW264" s="55"/>
      <c r="PBX264" s="55"/>
      <c r="PBY264" s="55"/>
      <c r="PBZ264" s="55"/>
      <c r="PCA264" s="55"/>
      <c r="PCB264" s="55"/>
      <c r="PCC264" s="55"/>
      <c r="PCD264" s="55"/>
      <c r="PCE264" s="55"/>
      <c r="PCF264" s="55"/>
      <c r="PCG264" s="55"/>
      <c r="PCH264" s="55"/>
      <c r="PCI264" s="55"/>
      <c r="PCJ264" s="55"/>
      <c r="PCK264" s="55"/>
      <c r="PCL264" s="55"/>
      <c r="PCM264" s="55"/>
      <c r="PCN264" s="55"/>
      <c r="PCO264" s="55"/>
      <c r="PCP264" s="55"/>
      <c r="PCQ264" s="55"/>
      <c r="PCR264" s="55"/>
      <c r="PCS264" s="55"/>
      <c r="PCT264" s="55"/>
      <c r="PCU264" s="55"/>
      <c r="PCV264" s="55"/>
      <c r="PCW264" s="55"/>
      <c r="PCX264" s="55"/>
      <c r="PCY264" s="55"/>
      <c r="PCZ264" s="55"/>
      <c r="PDA264" s="55"/>
      <c r="PDB264" s="55"/>
      <c r="PDC264" s="55"/>
      <c r="PDD264" s="55"/>
      <c r="PDE264" s="55"/>
      <c r="PDF264" s="55"/>
      <c r="PDG264" s="55"/>
      <c r="PDH264" s="55"/>
      <c r="PDI264" s="55"/>
      <c r="PDJ264" s="55"/>
      <c r="PDK264" s="55"/>
      <c r="PDL264" s="55"/>
      <c r="PDM264" s="55"/>
      <c r="PDN264" s="55"/>
      <c r="PDO264" s="55"/>
      <c r="PDP264" s="55"/>
      <c r="PDQ264" s="55"/>
      <c r="PDR264" s="55"/>
      <c r="PDS264" s="55"/>
      <c r="PDT264" s="55"/>
      <c r="PDU264" s="55"/>
      <c r="PDV264" s="55"/>
      <c r="PDW264" s="55"/>
      <c r="PDX264" s="55"/>
      <c r="PDY264" s="55"/>
      <c r="PDZ264" s="55"/>
      <c r="PEA264" s="55"/>
      <c r="PEB264" s="55"/>
      <c r="PEC264" s="55"/>
      <c r="PED264" s="55"/>
      <c r="PEE264" s="55"/>
      <c r="PEF264" s="55"/>
      <c r="PEG264" s="55"/>
      <c r="PEH264" s="55"/>
      <c r="PEI264" s="55"/>
      <c r="PEJ264" s="55"/>
      <c r="PEK264" s="55"/>
      <c r="PEL264" s="55"/>
      <c r="PEM264" s="55"/>
      <c r="PEN264" s="55"/>
      <c r="PEO264" s="55"/>
      <c r="PEP264" s="55"/>
      <c r="PEQ264" s="55"/>
      <c r="PER264" s="55"/>
      <c r="PES264" s="55"/>
      <c r="PET264" s="55"/>
      <c r="PEU264" s="55"/>
      <c r="PEV264" s="55"/>
      <c r="PEW264" s="55"/>
      <c r="PEX264" s="55"/>
      <c r="PEY264" s="55"/>
      <c r="PEZ264" s="55"/>
      <c r="PFA264" s="55"/>
      <c r="PFB264" s="55"/>
      <c r="PFC264" s="55"/>
      <c r="PFD264" s="55"/>
      <c r="PFE264" s="55"/>
      <c r="PFF264" s="55"/>
      <c r="PFG264" s="55"/>
      <c r="PFH264" s="55"/>
      <c r="PFI264" s="55"/>
      <c r="PFJ264" s="55"/>
      <c r="PFK264" s="55"/>
      <c r="PFL264" s="55"/>
      <c r="PFM264" s="55"/>
      <c r="PFN264" s="55"/>
      <c r="PFO264" s="55"/>
      <c r="PFP264" s="55"/>
      <c r="PFQ264" s="55"/>
      <c r="PFR264" s="55"/>
      <c r="PFS264" s="55"/>
      <c r="PFT264" s="55"/>
      <c r="PFU264" s="55"/>
      <c r="PFV264" s="55"/>
      <c r="PFW264" s="55"/>
      <c r="PFX264" s="55"/>
      <c r="PFY264" s="55"/>
      <c r="PFZ264" s="55"/>
      <c r="PGA264" s="55"/>
      <c r="PGB264" s="55"/>
      <c r="PGC264" s="55"/>
      <c r="PGD264" s="55"/>
      <c r="PGE264" s="55"/>
      <c r="PGF264" s="55"/>
      <c r="PGG264" s="55"/>
      <c r="PGH264" s="55"/>
      <c r="PGI264" s="55"/>
      <c r="PGJ264" s="55"/>
      <c r="PGK264" s="55"/>
      <c r="PGL264" s="55"/>
      <c r="PGM264" s="55"/>
      <c r="PGN264" s="55"/>
      <c r="PGO264" s="55"/>
      <c r="PGP264" s="55"/>
      <c r="PGQ264" s="55"/>
      <c r="PGR264" s="55"/>
      <c r="PGS264" s="55"/>
      <c r="PGT264" s="55"/>
      <c r="PGU264" s="55"/>
      <c r="PGV264" s="55"/>
      <c r="PGW264" s="55"/>
      <c r="PGX264" s="55"/>
      <c r="PGY264" s="55"/>
      <c r="PGZ264" s="55"/>
      <c r="PHA264" s="55"/>
      <c r="PHB264" s="55"/>
      <c r="PHC264" s="55"/>
      <c r="PHD264" s="55"/>
      <c r="PHE264" s="55"/>
      <c r="PHF264" s="55"/>
      <c r="PHG264" s="55"/>
      <c r="PHH264" s="55"/>
      <c r="PHI264" s="55"/>
      <c r="PHJ264" s="55"/>
      <c r="PHK264" s="55"/>
      <c r="PHL264" s="55"/>
      <c r="PHM264" s="55"/>
      <c r="PHN264" s="55"/>
      <c r="PHO264" s="55"/>
      <c r="PHP264" s="55"/>
      <c r="PHQ264" s="55"/>
      <c r="PHR264" s="55"/>
      <c r="PHS264" s="55"/>
      <c r="PHT264" s="55"/>
      <c r="PHU264" s="55"/>
      <c r="PHV264" s="55"/>
      <c r="PHW264" s="55"/>
      <c r="PHX264" s="55"/>
      <c r="PHY264" s="55"/>
      <c r="PHZ264" s="55"/>
      <c r="PIA264" s="55"/>
      <c r="PIB264" s="55"/>
      <c r="PIC264" s="55"/>
      <c r="PID264" s="55"/>
      <c r="PIE264" s="55"/>
      <c r="PIF264" s="55"/>
      <c r="PIG264" s="55"/>
      <c r="PIH264" s="55"/>
      <c r="PII264" s="55"/>
      <c r="PIJ264" s="55"/>
      <c r="PIK264" s="55"/>
      <c r="PIL264" s="55"/>
      <c r="PIM264" s="55"/>
      <c r="PIN264" s="55"/>
      <c r="PIO264" s="55"/>
      <c r="PIP264" s="55"/>
      <c r="PIQ264" s="55"/>
      <c r="PIR264" s="55"/>
      <c r="PIS264" s="55"/>
      <c r="PIT264" s="55"/>
      <c r="PIU264" s="55"/>
      <c r="PIV264" s="55"/>
      <c r="PIW264" s="55"/>
      <c r="PIX264" s="55"/>
      <c r="PIY264" s="55"/>
      <c r="PIZ264" s="55"/>
      <c r="PJA264" s="55"/>
      <c r="PJB264" s="55"/>
      <c r="PJC264" s="55"/>
      <c r="PJD264" s="55"/>
      <c r="PJE264" s="55"/>
      <c r="PJF264" s="55"/>
      <c r="PJG264" s="55"/>
      <c r="PJH264" s="55"/>
      <c r="PJI264" s="55"/>
      <c r="PJJ264" s="55"/>
      <c r="PJK264" s="55"/>
      <c r="PJL264" s="55"/>
      <c r="PJM264" s="55"/>
      <c r="PJN264" s="55"/>
      <c r="PJO264" s="55"/>
      <c r="PJP264" s="55"/>
      <c r="PJQ264" s="55"/>
      <c r="PJR264" s="55"/>
      <c r="PJS264" s="55"/>
      <c r="PJT264" s="55"/>
      <c r="PJU264" s="55"/>
      <c r="PJV264" s="55"/>
      <c r="PJW264" s="55"/>
      <c r="PJX264" s="55"/>
      <c r="PJY264" s="55"/>
      <c r="PJZ264" s="55"/>
      <c r="PKA264" s="55"/>
      <c r="PKB264" s="55"/>
      <c r="PKC264" s="55"/>
      <c r="PKD264" s="55"/>
      <c r="PKE264" s="55"/>
      <c r="PKF264" s="55"/>
      <c r="PKG264" s="55"/>
      <c r="PKH264" s="55"/>
      <c r="PKI264" s="55"/>
      <c r="PKJ264" s="55"/>
      <c r="PKK264" s="55"/>
      <c r="PKL264" s="55"/>
      <c r="PKM264" s="55"/>
      <c r="PKN264" s="55"/>
      <c r="PKO264" s="55"/>
      <c r="PKP264" s="55"/>
      <c r="PKQ264" s="55"/>
      <c r="PKR264" s="55"/>
      <c r="PKS264" s="55"/>
      <c r="PKT264" s="55"/>
      <c r="PKU264" s="55"/>
      <c r="PKV264" s="55"/>
      <c r="PKW264" s="55"/>
      <c r="PKX264" s="55"/>
      <c r="PKY264" s="55"/>
      <c r="PKZ264" s="55"/>
      <c r="PLA264" s="55"/>
      <c r="PLB264" s="55"/>
      <c r="PLC264" s="55"/>
      <c r="PLD264" s="55"/>
      <c r="PLE264" s="55"/>
      <c r="PLF264" s="55"/>
      <c r="PLG264" s="55"/>
      <c r="PLH264" s="55"/>
      <c r="PLI264" s="55"/>
      <c r="PLJ264" s="55"/>
      <c r="PLK264" s="55"/>
      <c r="PLL264" s="55"/>
      <c r="PLM264" s="55"/>
      <c r="PLN264" s="55"/>
      <c r="PLO264" s="55"/>
      <c r="PLP264" s="55"/>
      <c r="PLQ264" s="55"/>
      <c r="PLR264" s="55"/>
      <c r="PLS264" s="55"/>
      <c r="PLT264" s="55"/>
      <c r="PLU264" s="55"/>
      <c r="PLV264" s="55"/>
      <c r="PLW264" s="55"/>
      <c r="PLX264" s="55"/>
      <c r="PLY264" s="55"/>
      <c r="PLZ264" s="55"/>
      <c r="PMA264" s="55"/>
      <c r="PMB264" s="55"/>
      <c r="PMC264" s="55"/>
      <c r="PMD264" s="55"/>
      <c r="PME264" s="55"/>
      <c r="PMF264" s="55"/>
      <c r="PMG264" s="55"/>
      <c r="PMH264" s="55"/>
      <c r="PMI264" s="55"/>
      <c r="PMJ264" s="55"/>
      <c r="PMK264" s="55"/>
      <c r="PML264" s="55"/>
      <c r="PMM264" s="55"/>
      <c r="PMN264" s="55"/>
      <c r="PMO264" s="55"/>
      <c r="PMP264" s="55"/>
      <c r="PMQ264" s="55"/>
      <c r="PMR264" s="55"/>
      <c r="PMS264" s="55"/>
      <c r="PMT264" s="55"/>
      <c r="PMU264" s="55"/>
      <c r="PMV264" s="55"/>
      <c r="PMW264" s="55"/>
      <c r="PMX264" s="55"/>
      <c r="PMY264" s="55"/>
      <c r="PMZ264" s="55"/>
      <c r="PNA264" s="55"/>
      <c r="PNB264" s="55"/>
      <c r="PNC264" s="55"/>
      <c r="PND264" s="55"/>
      <c r="PNE264" s="55"/>
      <c r="PNF264" s="55"/>
      <c r="PNG264" s="55"/>
      <c r="PNH264" s="55"/>
      <c r="PNI264" s="55"/>
      <c r="PNJ264" s="55"/>
      <c r="PNK264" s="55"/>
      <c r="PNL264" s="55"/>
      <c r="PNM264" s="55"/>
      <c r="PNN264" s="55"/>
      <c r="PNO264" s="55"/>
      <c r="PNP264" s="55"/>
      <c r="PNQ264" s="55"/>
      <c r="PNR264" s="55"/>
      <c r="PNS264" s="55"/>
      <c r="PNT264" s="55"/>
      <c r="PNU264" s="55"/>
      <c r="PNV264" s="55"/>
      <c r="PNW264" s="55"/>
      <c r="PNX264" s="55"/>
      <c r="PNY264" s="55"/>
      <c r="PNZ264" s="55"/>
      <c r="POA264" s="55"/>
      <c r="POB264" s="55"/>
      <c r="POC264" s="55"/>
      <c r="POD264" s="55"/>
      <c r="POE264" s="55"/>
      <c r="POF264" s="55"/>
      <c r="POG264" s="55"/>
      <c r="POH264" s="55"/>
      <c r="POI264" s="55"/>
      <c r="POJ264" s="55"/>
      <c r="POK264" s="55"/>
      <c r="POL264" s="55"/>
      <c r="POM264" s="55"/>
      <c r="PON264" s="55"/>
      <c r="POO264" s="55"/>
      <c r="POP264" s="55"/>
      <c r="POQ264" s="55"/>
      <c r="POR264" s="55"/>
      <c r="POS264" s="55"/>
      <c r="POT264" s="55"/>
      <c r="POU264" s="55"/>
      <c r="POV264" s="55"/>
      <c r="POW264" s="55"/>
      <c r="POX264" s="55"/>
      <c r="POY264" s="55"/>
      <c r="POZ264" s="55"/>
      <c r="PPA264" s="55"/>
      <c r="PPB264" s="55"/>
      <c r="PPC264" s="55"/>
      <c r="PPD264" s="55"/>
      <c r="PPE264" s="55"/>
      <c r="PPF264" s="55"/>
      <c r="PPG264" s="55"/>
      <c r="PPH264" s="55"/>
      <c r="PPI264" s="55"/>
      <c r="PPJ264" s="55"/>
      <c r="PPK264" s="55"/>
      <c r="PPL264" s="55"/>
      <c r="PPM264" s="55"/>
      <c r="PPN264" s="55"/>
      <c r="PPO264" s="55"/>
      <c r="PPP264" s="55"/>
      <c r="PPQ264" s="55"/>
      <c r="PPR264" s="55"/>
      <c r="PPS264" s="55"/>
      <c r="PPT264" s="55"/>
      <c r="PPU264" s="55"/>
      <c r="PPV264" s="55"/>
      <c r="PPW264" s="55"/>
      <c r="PPX264" s="55"/>
      <c r="PPY264" s="55"/>
      <c r="PPZ264" s="55"/>
      <c r="PQA264" s="55"/>
      <c r="PQB264" s="55"/>
      <c r="PQC264" s="55"/>
      <c r="PQD264" s="55"/>
      <c r="PQE264" s="55"/>
      <c r="PQF264" s="55"/>
      <c r="PQG264" s="55"/>
      <c r="PQH264" s="55"/>
      <c r="PQI264" s="55"/>
      <c r="PQJ264" s="55"/>
      <c r="PQK264" s="55"/>
      <c r="PQL264" s="55"/>
      <c r="PQM264" s="55"/>
      <c r="PQN264" s="55"/>
      <c r="PQO264" s="55"/>
      <c r="PQP264" s="55"/>
      <c r="PQQ264" s="55"/>
      <c r="PQR264" s="55"/>
      <c r="PQS264" s="55"/>
      <c r="PQT264" s="55"/>
      <c r="PQU264" s="55"/>
      <c r="PQV264" s="55"/>
      <c r="PQW264" s="55"/>
      <c r="PQX264" s="55"/>
      <c r="PQY264" s="55"/>
      <c r="PQZ264" s="55"/>
      <c r="PRA264" s="55"/>
      <c r="PRB264" s="55"/>
      <c r="PRC264" s="55"/>
      <c r="PRD264" s="55"/>
      <c r="PRE264" s="55"/>
      <c r="PRF264" s="55"/>
      <c r="PRG264" s="55"/>
      <c r="PRH264" s="55"/>
      <c r="PRI264" s="55"/>
      <c r="PRJ264" s="55"/>
      <c r="PRK264" s="55"/>
      <c r="PRL264" s="55"/>
      <c r="PRM264" s="55"/>
      <c r="PRN264" s="55"/>
      <c r="PRO264" s="55"/>
      <c r="PRP264" s="55"/>
      <c r="PRQ264" s="55"/>
      <c r="PRR264" s="55"/>
      <c r="PRS264" s="55"/>
      <c r="PRT264" s="55"/>
      <c r="PRU264" s="55"/>
      <c r="PRV264" s="55"/>
      <c r="PRW264" s="55"/>
      <c r="PRX264" s="55"/>
      <c r="PRY264" s="55"/>
      <c r="PRZ264" s="55"/>
      <c r="PSA264" s="55"/>
      <c r="PSB264" s="55"/>
      <c r="PSC264" s="55"/>
      <c r="PSD264" s="55"/>
      <c r="PSE264" s="55"/>
      <c r="PSF264" s="55"/>
      <c r="PSG264" s="55"/>
      <c r="PSH264" s="55"/>
      <c r="PSI264" s="55"/>
      <c r="PSJ264" s="55"/>
      <c r="PSK264" s="55"/>
      <c r="PSL264" s="55"/>
      <c r="PSM264" s="55"/>
      <c r="PSN264" s="55"/>
      <c r="PSO264" s="55"/>
      <c r="PSP264" s="55"/>
      <c r="PSQ264" s="55"/>
      <c r="PSR264" s="55"/>
      <c r="PSS264" s="55"/>
      <c r="PST264" s="55"/>
      <c r="PSU264" s="55"/>
      <c r="PSV264" s="55"/>
      <c r="PSW264" s="55"/>
      <c r="PSX264" s="55"/>
      <c r="PSY264" s="55"/>
      <c r="PSZ264" s="55"/>
      <c r="PTA264" s="55"/>
      <c r="PTB264" s="55"/>
      <c r="PTC264" s="55"/>
      <c r="PTD264" s="55"/>
      <c r="PTE264" s="55"/>
      <c r="PTF264" s="55"/>
      <c r="PTG264" s="55"/>
      <c r="PTH264" s="55"/>
      <c r="PTI264" s="55"/>
      <c r="PTJ264" s="55"/>
      <c r="PTK264" s="55"/>
      <c r="PTL264" s="55"/>
      <c r="PTM264" s="55"/>
      <c r="PTN264" s="55"/>
      <c r="PTO264" s="55"/>
      <c r="PTP264" s="55"/>
      <c r="PTQ264" s="55"/>
      <c r="PTR264" s="55"/>
      <c r="PTS264" s="55"/>
      <c r="PTT264" s="55"/>
      <c r="PTU264" s="55"/>
      <c r="PTV264" s="55"/>
      <c r="PTW264" s="55"/>
      <c r="PTX264" s="55"/>
      <c r="PTY264" s="55"/>
      <c r="PTZ264" s="55"/>
      <c r="PUA264" s="55"/>
      <c r="PUB264" s="55"/>
      <c r="PUC264" s="55"/>
      <c r="PUD264" s="55"/>
      <c r="PUE264" s="55"/>
      <c r="PUF264" s="55"/>
      <c r="PUG264" s="55"/>
      <c r="PUH264" s="55"/>
      <c r="PUI264" s="55"/>
      <c r="PUJ264" s="55"/>
      <c r="PUK264" s="55"/>
      <c r="PUL264" s="55"/>
      <c r="PUM264" s="55"/>
      <c r="PUN264" s="55"/>
      <c r="PUO264" s="55"/>
      <c r="PUP264" s="55"/>
      <c r="PUQ264" s="55"/>
      <c r="PUR264" s="55"/>
      <c r="PUS264" s="55"/>
      <c r="PUT264" s="55"/>
      <c r="PUU264" s="55"/>
      <c r="PUV264" s="55"/>
      <c r="PUW264" s="55"/>
      <c r="PUX264" s="55"/>
      <c r="PUY264" s="55"/>
      <c r="PUZ264" s="55"/>
      <c r="PVA264" s="55"/>
      <c r="PVB264" s="55"/>
      <c r="PVC264" s="55"/>
      <c r="PVD264" s="55"/>
      <c r="PVE264" s="55"/>
      <c r="PVF264" s="55"/>
      <c r="PVG264" s="55"/>
      <c r="PVH264" s="55"/>
      <c r="PVI264" s="55"/>
      <c r="PVJ264" s="55"/>
      <c r="PVK264" s="55"/>
      <c r="PVL264" s="55"/>
      <c r="PVM264" s="55"/>
      <c r="PVN264" s="55"/>
      <c r="PVO264" s="55"/>
      <c r="PVP264" s="55"/>
      <c r="PVQ264" s="55"/>
      <c r="PVR264" s="55"/>
      <c r="PVS264" s="55"/>
      <c r="PVT264" s="55"/>
      <c r="PVU264" s="55"/>
      <c r="PVV264" s="55"/>
      <c r="PVW264" s="55"/>
      <c r="PVX264" s="55"/>
      <c r="PVY264" s="55"/>
      <c r="PVZ264" s="55"/>
      <c r="PWA264" s="55"/>
      <c r="PWB264" s="55"/>
      <c r="PWC264" s="55"/>
      <c r="PWD264" s="55"/>
      <c r="PWE264" s="55"/>
      <c r="PWF264" s="55"/>
      <c r="PWG264" s="55"/>
      <c r="PWH264" s="55"/>
      <c r="PWI264" s="55"/>
      <c r="PWJ264" s="55"/>
      <c r="PWK264" s="55"/>
      <c r="PWL264" s="55"/>
      <c r="PWM264" s="55"/>
      <c r="PWN264" s="55"/>
      <c r="PWO264" s="55"/>
      <c r="PWP264" s="55"/>
      <c r="PWQ264" s="55"/>
      <c r="PWR264" s="55"/>
      <c r="PWS264" s="55"/>
      <c r="PWT264" s="55"/>
      <c r="PWU264" s="55"/>
      <c r="PWV264" s="55"/>
      <c r="PWW264" s="55"/>
      <c r="PWX264" s="55"/>
      <c r="PWY264" s="55"/>
      <c r="PWZ264" s="55"/>
      <c r="PXA264" s="55"/>
      <c r="PXB264" s="55"/>
      <c r="PXC264" s="55"/>
      <c r="PXD264" s="55"/>
      <c r="PXE264" s="55"/>
      <c r="PXF264" s="55"/>
      <c r="PXG264" s="55"/>
      <c r="PXH264" s="55"/>
      <c r="PXI264" s="55"/>
      <c r="PXJ264" s="55"/>
      <c r="PXK264" s="55"/>
      <c r="PXL264" s="55"/>
      <c r="PXM264" s="55"/>
      <c r="PXN264" s="55"/>
      <c r="PXO264" s="55"/>
      <c r="PXP264" s="55"/>
      <c r="PXQ264" s="55"/>
      <c r="PXR264" s="55"/>
      <c r="PXS264" s="55"/>
      <c r="PXT264" s="55"/>
      <c r="PXU264" s="55"/>
      <c r="PXV264" s="55"/>
      <c r="PXW264" s="55"/>
      <c r="PXX264" s="55"/>
      <c r="PXY264" s="55"/>
      <c r="PXZ264" s="55"/>
      <c r="PYA264" s="55"/>
      <c r="PYB264" s="55"/>
      <c r="PYC264" s="55"/>
      <c r="PYD264" s="55"/>
      <c r="PYE264" s="55"/>
      <c r="PYF264" s="55"/>
      <c r="PYG264" s="55"/>
      <c r="PYH264" s="55"/>
      <c r="PYI264" s="55"/>
      <c r="PYJ264" s="55"/>
      <c r="PYK264" s="55"/>
      <c r="PYL264" s="55"/>
      <c r="PYM264" s="55"/>
      <c r="PYN264" s="55"/>
      <c r="PYO264" s="55"/>
      <c r="PYP264" s="55"/>
      <c r="PYQ264" s="55"/>
      <c r="PYR264" s="55"/>
      <c r="PYS264" s="55"/>
      <c r="PYT264" s="55"/>
      <c r="PYU264" s="55"/>
      <c r="PYV264" s="55"/>
      <c r="PYW264" s="55"/>
      <c r="PYX264" s="55"/>
      <c r="PYY264" s="55"/>
      <c r="PYZ264" s="55"/>
      <c r="PZA264" s="55"/>
      <c r="PZB264" s="55"/>
      <c r="PZC264" s="55"/>
      <c r="PZD264" s="55"/>
      <c r="PZE264" s="55"/>
      <c r="PZF264" s="55"/>
      <c r="PZG264" s="55"/>
      <c r="PZH264" s="55"/>
      <c r="PZI264" s="55"/>
      <c r="PZJ264" s="55"/>
      <c r="PZK264" s="55"/>
      <c r="PZL264" s="55"/>
      <c r="PZM264" s="55"/>
      <c r="PZN264" s="55"/>
      <c r="PZO264" s="55"/>
      <c r="PZP264" s="55"/>
      <c r="PZQ264" s="55"/>
      <c r="PZR264" s="55"/>
      <c r="PZS264" s="55"/>
      <c r="PZT264" s="55"/>
      <c r="PZU264" s="55"/>
      <c r="PZV264" s="55"/>
      <c r="PZW264" s="55"/>
      <c r="PZX264" s="55"/>
      <c r="PZY264" s="55"/>
      <c r="PZZ264" s="55"/>
      <c r="QAA264" s="55"/>
      <c r="QAB264" s="55"/>
      <c r="QAC264" s="55"/>
      <c r="QAD264" s="55"/>
      <c r="QAE264" s="55"/>
      <c r="QAF264" s="55"/>
      <c r="QAG264" s="55"/>
      <c r="QAH264" s="55"/>
      <c r="QAI264" s="55"/>
      <c r="QAJ264" s="55"/>
      <c r="QAK264" s="55"/>
      <c r="QAL264" s="55"/>
      <c r="QAM264" s="55"/>
      <c r="QAN264" s="55"/>
      <c r="QAO264" s="55"/>
      <c r="QAP264" s="55"/>
      <c r="QAQ264" s="55"/>
      <c r="QAR264" s="55"/>
      <c r="QAS264" s="55"/>
      <c r="QAT264" s="55"/>
      <c r="QAU264" s="55"/>
      <c r="QAV264" s="55"/>
      <c r="QAW264" s="55"/>
      <c r="QAX264" s="55"/>
      <c r="QAY264" s="55"/>
      <c r="QAZ264" s="55"/>
      <c r="QBA264" s="55"/>
      <c r="QBB264" s="55"/>
      <c r="QBC264" s="55"/>
      <c r="QBD264" s="55"/>
      <c r="QBE264" s="55"/>
      <c r="QBF264" s="55"/>
      <c r="QBG264" s="55"/>
      <c r="QBH264" s="55"/>
      <c r="QBI264" s="55"/>
      <c r="QBJ264" s="55"/>
      <c r="QBK264" s="55"/>
      <c r="QBL264" s="55"/>
      <c r="QBM264" s="55"/>
      <c r="QBN264" s="55"/>
      <c r="QBO264" s="55"/>
      <c r="QBP264" s="55"/>
      <c r="QBQ264" s="55"/>
      <c r="QBR264" s="55"/>
      <c r="QBS264" s="55"/>
      <c r="QBT264" s="55"/>
      <c r="QBU264" s="55"/>
      <c r="QBV264" s="55"/>
      <c r="QBW264" s="55"/>
      <c r="QBX264" s="55"/>
      <c r="QBY264" s="55"/>
      <c r="QBZ264" s="55"/>
      <c r="QCA264" s="55"/>
      <c r="QCB264" s="55"/>
      <c r="QCC264" s="55"/>
      <c r="QCD264" s="55"/>
      <c r="QCE264" s="55"/>
      <c r="QCF264" s="55"/>
      <c r="QCG264" s="55"/>
      <c r="QCH264" s="55"/>
      <c r="QCI264" s="55"/>
      <c r="QCJ264" s="55"/>
      <c r="QCK264" s="55"/>
      <c r="QCL264" s="55"/>
      <c r="QCM264" s="55"/>
      <c r="QCN264" s="55"/>
      <c r="QCO264" s="55"/>
      <c r="QCP264" s="55"/>
      <c r="QCQ264" s="55"/>
      <c r="QCR264" s="55"/>
      <c r="QCS264" s="55"/>
      <c r="QCT264" s="55"/>
      <c r="QCU264" s="55"/>
      <c r="QCV264" s="55"/>
      <c r="QCW264" s="55"/>
      <c r="QCX264" s="55"/>
      <c r="QCY264" s="55"/>
      <c r="QCZ264" s="55"/>
      <c r="QDA264" s="55"/>
      <c r="QDB264" s="55"/>
      <c r="QDC264" s="55"/>
      <c r="QDD264" s="55"/>
      <c r="QDE264" s="55"/>
      <c r="QDF264" s="55"/>
      <c r="QDG264" s="55"/>
      <c r="QDH264" s="55"/>
      <c r="QDI264" s="55"/>
      <c r="QDJ264" s="55"/>
      <c r="QDK264" s="55"/>
      <c r="QDL264" s="55"/>
      <c r="QDM264" s="55"/>
      <c r="QDN264" s="55"/>
      <c r="QDO264" s="55"/>
      <c r="QDP264" s="55"/>
      <c r="QDQ264" s="55"/>
      <c r="QDR264" s="55"/>
      <c r="QDS264" s="55"/>
      <c r="QDT264" s="55"/>
      <c r="QDU264" s="55"/>
      <c r="QDV264" s="55"/>
      <c r="QDW264" s="55"/>
      <c r="QDX264" s="55"/>
      <c r="QDY264" s="55"/>
      <c r="QDZ264" s="55"/>
      <c r="QEA264" s="55"/>
      <c r="QEB264" s="55"/>
      <c r="QEC264" s="55"/>
      <c r="QED264" s="55"/>
      <c r="QEE264" s="55"/>
      <c r="QEF264" s="55"/>
      <c r="QEG264" s="55"/>
      <c r="QEH264" s="55"/>
      <c r="QEI264" s="55"/>
      <c r="QEJ264" s="55"/>
      <c r="QEK264" s="55"/>
      <c r="QEL264" s="55"/>
      <c r="QEM264" s="55"/>
      <c r="QEN264" s="55"/>
      <c r="QEO264" s="55"/>
      <c r="QEP264" s="55"/>
      <c r="QEQ264" s="55"/>
      <c r="QER264" s="55"/>
      <c r="QES264" s="55"/>
      <c r="QET264" s="55"/>
      <c r="QEU264" s="55"/>
      <c r="QEV264" s="55"/>
      <c r="QEW264" s="55"/>
      <c r="QEX264" s="55"/>
      <c r="QEY264" s="55"/>
      <c r="QEZ264" s="55"/>
      <c r="QFA264" s="55"/>
      <c r="QFB264" s="55"/>
      <c r="QFC264" s="55"/>
      <c r="QFD264" s="55"/>
      <c r="QFE264" s="55"/>
      <c r="QFF264" s="55"/>
      <c r="QFG264" s="55"/>
      <c r="QFH264" s="55"/>
      <c r="QFI264" s="55"/>
      <c r="QFJ264" s="55"/>
      <c r="QFK264" s="55"/>
      <c r="QFL264" s="55"/>
      <c r="QFM264" s="55"/>
      <c r="QFN264" s="55"/>
      <c r="QFO264" s="55"/>
      <c r="QFP264" s="55"/>
      <c r="QFQ264" s="55"/>
      <c r="QFR264" s="55"/>
      <c r="QFS264" s="55"/>
      <c r="QFT264" s="55"/>
      <c r="QFU264" s="55"/>
      <c r="QFV264" s="55"/>
      <c r="QFW264" s="55"/>
      <c r="QFX264" s="55"/>
      <c r="QFY264" s="55"/>
      <c r="QFZ264" s="55"/>
      <c r="QGA264" s="55"/>
      <c r="QGB264" s="55"/>
      <c r="QGC264" s="55"/>
      <c r="QGD264" s="55"/>
      <c r="QGE264" s="55"/>
      <c r="QGF264" s="55"/>
      <c r="QGG264" s="55"/>
      <c r="QGH264" s="55"/>
      <c r="QGI264" s="55"/>
      <c r="QGJ264" s="55"/>
      <c r="QGK264" s="55"/>
      <c r="QGL264" s="55"/>
      <c r="QGM264" s="55"/>
      <c r="QGN264" s="55"/>
      <c r="QGO264" s="55"/>
      <c r="QGP264" s="55"/>
      <c r="QGQ264" s="55"/>
      <c r="QGR264" s="55"/>
      <c r="QGS264" s="55"/>
      <c r="QGT264" s="55"/>
      <c r="QGU264" s="55"/>
      <c r="QGV264" s="55"/>
      <c r="QGW264" s="55"/>
      <c r="QGX264" s="55"/>
      <c r="QGY264" s="55"/>
      <c r="QGZ264" s="55"/>
      <c r="QHA264" s="55"/>
      <c r="QHB264" s="55"/>
      <c r="QHC264" s="55"/>
      <c r="QHD264" s="55"/>
      <c r="QHE264" s="55"/>
      <c r="QHF264" s="55"/>
      <c r="QHG264" s="55"/>
      <c r="QHH264" s="55"/>
      <c r="QHI264" s="55"/>
      <c r="QHJ264" s="55"/>
      <c r="QHK264" s="55"/>
      <c r="QHL264" s="55"/>
      <c r="QHM264" s="55"/>
      <c r="QHN264" s="55"/>
      <c r="QHO264" s="55"/>
      <c r="QHP264" s="55"/>
      <c r="QHQ264" s="55"/>
      <c r="QHR264" s="55"/>
      <c r="QHS264" s="55"/>
      <c r="QHT264" s="55"/>
      <c r="QHU264" s="55"/>
      <c r="QHV264" s="55"/>
      <c r="QHW264" s="55"/>
      <c r="QHX264" s="55"/>
      <c r="QHY264" s="55"/>
      <c r="QHZ264" s="55"/>
      <c r="QIA264" s="55"/>
      <c r="QIB264" s="55"/>
      <c r="QIC264" s="55"/>
      <c r="QID264" s="55"/>
      <c r="QIE264" s="55"/>
      <c r="QIF264" s="55"/>
      <c r="QIG264" s="55"/>
      <c r="QIH264" s="55"/>
      <c r="QII264" s="55"/>
      <c r="QIJ264" s="55"/>
      <c r="QIK264" s="55"/>
      <c r="QIL264" s="55"/>
      <c r="QIM264" s="55"/>
      <c r="QIN264" s="55"/>
      <c r="QIO264" s="55"/>
      <c r="QIP264" s="55"/>
      <c r="QIQ264" s="55"/>
      <c r="QIR264" s="55"/>
      <c r="QIS264" s="55"/>
      <c r="QIT264" s="55"/>
      <c r="QIU264" s="55"/>
      <c r="QIV264" s="55"/>
      <c r="QIW264" s="55"/>
      <c r="QIX264" s="55"/>
      <c r="QIY264" s="55"/>
      <c r="QIZ264" s="55"/>
      <c r="QJA264" s="55"/>
      <c r="QJB264" s="55"/>
      <c r="QJC264" s="55"/>
      <c r="QJD264" s="55"/>
      <c r="QJE264" s="55"/>
      <c r="QJF264" s="55"/>
      <c r="QJG264" s="55"/>
      <c r="QJH264" s="55"/>
      <c r="QJI264" s="55"/>
      <c r="QJJ264" s="55"/>
      <c r="QJK264" s="55"/>
      <c r="QJL264" s="55"/>
      <c r="QJM264" s="55"/>
      <c r="QJN264" s="55"/>
      <c r="QJO264" s="55"/>
      <c r="QJP264" s="55"/>
      <c r="QJQ264" s="55"/>
      <c r="QJR264" s="55"/>
      <c r="QJS264" s="55"/>
      <c r="QJT264" s="55"/>
      <c r="QJU264" s="55"/>
      <c r="QJV264" s="55"/>
      <c r="QJW264" s="55"/>
      <c r="QJX264" s="55"/>
      <c r="QJY264" s="55"/>
      <c r="QJZ264" s="55"/>
      <c r="QKA264" s="55"/>
      <c r="QKB264" s="55"/>
      <c r="QKC264" s="55"/>
      <c r="QKD264" s="55"/>
      <c r="QKE264" s="55"/>
      <c r="QKF264" s="55"/>
      <c r="QKG264" s="55"/>
      <c r="QKH264" s="55"/>
      <c r="QKI264" s="55"/>
      <c r="QKJ264" s="55"/>
      <c r="QKK264" s="55"/>
      <c r="QKL264" s="55"/>
      <c r="QKM264" s="55"/>
      <c r="QKN264" s="55"/>
      <c r="QKO264" s="55"/>
      <c r="QKP264" s="55"/>
      <c r="QKQ264" s="55"/>
      <c r="QKR264" s="55"/>
      <c r="QKS264" s="55"/>
      <c r="QKT264" s="55"/>
      <c r="QKU264" s="55"/>
      <c r="QKV264" s="55"/>
      <c r="QKW264" s="55"/>
      <c r="QKX264" s="55"/>
      <c r="QKY264" s="55"/>
      <c r="QKZ264" s="55"/>
      <c r="QLA264" s="55"/>
      <c r="QLB264" s="55"/>
      <c r="QLC264" s="55"/>
      <c r="QLD264" s="55"/>
      <c r="QLE264" s="55"/>
      <c r="QLF264" s="55"/>
      <c r="QLG264" s="55"/>
      <c r="QLH264" s="55"/>
      <c r="QLI264" s="55"/>
      <c r="QLJ264" s="55"/>
      <c r="QLK264" s="55"/>
      <c r="QLL264" s="55"/>
      <c r="QLM264" s="55"/>
      <c r="QLN264" s="55"/>
      <c r="QLO264" s="55"/>
      <c r="QLP264" s="55"/>
      <c r="QLQ264" s="55"/>
      <c r="QLR264" s="55"/>
      <c r="QLS264" s="55"/>
      <c r="QLT264" s="55"/>
      <c r="QLU264" s="55"/>
      <c r="QLV264" s="55"/>
      <c r="QLW264" s="55"/>
      <c r="QLX264" s="55"/>
      <c r="QLY264" s="55"/>
      <c r="QLZ264" s="55"/>
      <c r="QMA264" s="55"/>
      <c r="QMB264" s="55"/>
      <c r="QMC264" s="55"/>
      <c r="QMD264" s="55"/>
      <c r="QME264" s="55"/>
      <c r="QMF264" s="55"/>
      <c r="QMG264" s="55"/>
      <c r="QMH264" s="55"/>
      <c r="QMI264" s="55"/>
      <c r="QMJ264" s="55"/>
      <c r="QMK264" s="55"/>
      <c r="QML264" s="55"/>
      <c r="QMM264" s="55"/>
      <c r="QMN264" s="55"/>
      <c r="QMO264" s="55"/>
      <c r="QMP264" s="55"/>
      <c r="QMQ264" s="55"/>
      <c r="QMR264" s="55"/>
      <c r="QMS264" s="55"/>
      <c r="QMT264" s="55"/>
      <c r="QMU264" s="55"/>
      <c r="QMV264" s="55"/>
      <c r="QMW264" s="55"/>
      <c r="QMX264" s="55"/>
      <c r="QMY264" s="55"/>
      <c r="QMZ264" s="55"/>
      <c r="QNA264" s="55"/>
      <c r="QNB264" s="55"/>
      <c r="QNC264" s="55"/>
      <c r="QND264" s="55"/>
      <c r="QNE264" s="55"/>
      <c r="QNF264" s="55"/>
      <c r="QNG264" s="55"/>
      <c r="QNH264" s="55"/>
      <c r="QNI264" s="55"/>
      <c r="QNJ264" s="55"/>
      <c r="QNK264" s="55"/>
      <c r="QNL264" s="55"/>
      <c r="QNM264" s="55"/>
      <c r="QNN264" s="55"/>
      <c r="QNO264" s="55"/>
      <c r="QNP264" s="55"/>
      <c r="QNQ264" s="55"/>
      <c r="QNR264" s="55"/>
      <c r="QNS264" s="55"/>
      <c r="QNT264" s="55"/>
      <c r="QNU264" s="55"/>
      <c r="QNV264" s="55"/>
      <c r="QNW264" s="55"/>
      <c r="QNX264" s="55"/>
      <c r="QNY264" s="55"/>
      <c r="QNZ264" s="55"/>
      <c r="QOA264" s="55"/>
      <c r="QOB264" s="55"/>
      <c r="QOC264" s="55"/>
      <c r="QOD264" s="55"/>
      <c r="QOE264" s="55"/>
      <c r="QOF264" s="55"/>
      <c r="QOG264" s="55"/>
      <c r="QOH264" s="55"/>
      <c r="QOI264" s="55"/>
      <c r="QOJ264" s="55"/>
      <c r="QOK264" s="55"/>
      <c r="QOL264" s="55"/>
      <c r="QOM264" s="55"/>
      <c r="QON264" s="55"/>
      <c r="QOO264" s="55"/>
      <c r="QOP264" s="55"/>
      <c r="QOQ264" s="55"/>
      <c r="QOR264" s="55"/>
      <c r="QOS264" s="55"/>
      <c r="QOT264" s="55"/>
      <c r="QOU264" s="55"/>
      <c r="QOV264" s="55"/>
      <c r="QOW264" s="55"/>
      <c r="QOX264" s="55"/>
      <c r="QOY264" s="55"/>
      <c r="QOZ264" s="55"/>
      <c r="QPA264" s="55"/>
      <c r="QPB264" s="55"/>
      <c r="QPC264" s="55"/>
      <c r="QPD264" s="55"/>
      <c r="QPE264" s="55"/>
      <c r="QPF264" s="55"/>
      <c r="QPG264" s="55"/>
      <c r="QPH264" s="55"/>
      <c r="QPI264" s="55"/>
      <c r="QPJ264" s="55"/>
      <c r="QPK264" s="55"/>
      <c r="QPL264" s="55"/>
      <c r="QPM264" s="55"/>
      <c r="QPN264" s="55"/>
      <c r="QPO264" s="55"/>
      <c r="QPP264" s="55"/>
      <c r="QPQ264" s="55"/>
      <c r="QPR264" s="55"/>
      <c r="QPS264" s="55"/>
      <c r="QPT264" s="55"/>
      <c r="QPU264" s="55"/>
      <c r="QPV264" s="55"/>
      <c r="QPW264" s="55"/>
      <c r="QPX264" s="55"/>
      <c r="QPY264" s="55"/>
      <c r="QPZ264" s="55"/>
      <c r="QQA264" s="55"/>
      <c r="QQB264" s="55"/>
      <c r="QQC264" s="55"/>
      <c r="QQD264" s="55"/>
      <c r="QQE264" s="55"/>
      <c r="QQF264" s="55"/>
      <c r="QQG264" s="55"/>
      <c r="QQH264" s="55"/>
      <c r="QQI264" s="55"/>
      <c r="QQJ264" s="55"/>
      <c r="QQK264" s="55"/>
      <c r="QQL264" s="55"/>
      <c r="QQM264" s="55"/>
      <c r="QQN264" s="55"/>
      <c r="QQO264" s="55"/>
      <c r="QQP264" s="55"/>
      <c r="QQQ264" s="55"/>
      <c r="QQR264" s="55"/>
      <c r="QQS264" s="55"/>
      <c r="QQT264" s="55"/>
      <c r="QQU264" s="55"/>
      <c r="QQV264" s="55"/>
      <c r="QQW264" s="55"/>
      <c r="QQX264" s="55"/>
      <c r="QQY264" s="55"/>
      <c r="QQZ264" s="55"/>
      <c r="QRA264" s="55"/>
      <c r="QRB264" s="55"/>
      <c r="QRC264" s="55"/>
      <c r="QRD264" s="55"/>
      <c r="QRE264" s="55"/>
      <c r="QRF264" s="55"/>
      <c r="QRG264" s="55"/>
      <c r="QRH264" s="55"/>
      <c r="QRI264" s="55"/>
      <c r="QRJ264" s="55"/>
      <c r="QRK264" s="55"/>
      <c r="QRL264" s="55"/>
      <c r="QRM264" s="55"/>
      <c r="QRN264" s="55"/>
      <c r="QRO264" s="55"/>
      <c r="QRP264" s="55"/>
      <c r="QRQ264" s="55"/>
      <c r="QRR264" s="55"/>
      <c r="QRS264" s="55"/>
      <c r="QRT264" s="55"/>
      <c r="QRU264" s="55"/>
      <c r="QRV264" s="55"/>
      <c r="QRW264" s="55"/>
      <c r="QRX264" s="55"/>
      <c r="QRY264" s="55"/>
      <c r="QRZ264" s="55"/>
      <c r="QSA264" s="55"/>
      <c r="QSB264" s="55"/>
      <c r="QSC264" s="55"/>
      <c r="QSD264" s="55"/>
      <c r="QSE264" s="55"/>
      <c r="QSF264" s="55"/>
      <c r="QSG264" s="55"/>
      <c r="QSH264" s="55"/>
      <c r="QSI264" s="55"/>
      <c r="QSJ264" s="55"/>
      <c r="QSK264" s="55"/>
      <c r="QSL264" s="55"/>
      <c r="QSM264" s="55"/>
      <c r="QSN264" s="55"/>
      <c r="QSO264" s="55"/>
      <c r="QSP264" s="55"/>
      <c r="QSQ264" s="55"/>
      <c r="QSR264" s="55"/>
      <c r="QSS264" s="55"/>
      <c r="QST264" s="55"/>
      <c r="QSU264" s="55"/>
      <c r="QSV264" s="55"/>
      <c r="QSW264" s="55"/>
      <c r="QSX264" s="55"/>
      <c r="QSY264" s="55"/>
      <c r="QSZ264" s="55"/>
      <c r="QTA264" s="55"/>
      <c r="QTB264" s="55"/>
      <c r="QTC264" s="55"/>
      <c r="QTD264" s="55"/>
      <c r="QTE264" s="55"/>
      <c r="QTF264" s="55"/>
      <c r="QTG264" s="55"/>
      <c r="QTH264" s="55"/>
      <c r="QTI264" s="55"/>
      <c r="QTJ264" s="55"/>
      <c r="QTK264" s="55"/>
      <c r="QTL264" s="55"/>
      <c r="QTM264" s="55"/>
      <c r="QTN264" s="55"/>
      <c r="QTO264" s="55"/>
      <c r="QTP264" s="55"/>
      <c r="QTQ264" s="55"/>
      <c r="QTR264" s="55"/>
      <c r="QTS264" s="55"/>
      <c r="QTT264" s="55"/>
      <c r="QTU264" s="55"/>
      <c r="QTV264" s="55"/>
      <c r="QTW264" s="55"/>
      <c r="QTX264" s="55"/>
      <c r="QTY264" s="55"/>
      <c r="QTZ264" s="55"/>
      <c r="QUA264" s="55"/>
      <c r="QUB264" s="55"/>
      <c r="QUC264" s="55"/>
      <c r="QUD264" s="55"/>
      <c r="QUE264" s="55"/>
      <c r="QUF264" s="55"/>
      <c r="QUG264" s="55"/>
      <c r="QUH264" s="55"/>
      <c r="QUI264" s="55"/>
      <c r="QUJ264" s="55"/>
      <c r="QUK264" s="55"/>
      <c r="QUL264" s="55"/>
      <c r="QUM264" s="55"/>
      <c r="QUN264" s="55"/>
      <c r="QUO264" s="55"/>
      <c r="QUP264" s="55"/>
      <c r="QUQ264" s="55"/>
      <c r="QUR264" s="55"/>
      <c r="QUS264" s="55"/>
      <c r="QUT264" s="55"/>
      <c r="QUU264" s="55"/>
      <c r="QUV264" s="55"/>
      <c r="QUW264" s="55"/>
      <c r="QUX264" s="55"/>
      <c r="QUY264" s="55"/>
      <c r="QUZ264" s="55"/>
      <c r="QVA264" s="55"/>
      <c r="QVB264" s="55"/>
      <c r="QVC264" s="55"/>
      <c r="QVD264" s="55"/>
      <c r="QVE264" s="55"/>
      <c r="QVF264" s="55"/>
      <c r="QVG264" s="55"/>
      <c r="QVH264" s="55"/>
      <c r="QVI264" s="55"/>
      <c r="QVJ264" s="55"/>
      <c r="QVK264" s="55"/>
      <c r="QVL264" s="55"/>
      <c r="QVM264" s="55"/>
      <c r="QVN264" s="55"/>
      <c r="QVO264" s="55"/>
      <c r="QVP264" s="55"/>
      <c r="QVQ264" s="55"/>
      <c r="QVR264" s="55"/>
      <c r="QVS264" s="55"/>
      <c r="QVT264" s="55"/>
      <c r="QVU264" s="55"/>
      <c r="QVV264" s="55"/>
      <c r="QVW264" s="55"/>
      <c r="QVX264" s="55"/>
      <c r="QVY264" s="55"/>
      <c r="QVZ264" s="55"/>
      <c r="QWA264" s="55"/>
      <c r="QWB264" s="55"/>
      <c r="QWC264" s="55"/>
      <c r="QWD264" s="55"/>
      <c r="QWE264" s="55"/>
      <c r="QWF264" s="55"/>
      <c r="QWG264" s="55"/>
      <c r="QWH264" s="55"/>
      <c r="QWI264" s="55"/>
      <c r="QWJ264" s="55"/>
      <c r="QWK264" s="55"/>
      <c r="QWL264" s="55"/>
      <c r="QWM264" s="55"/>
      <c r="QWN264" s="55"/>
      <c r="QWO264" s="55"/>
      <c r="QWP264" s="55"/>
      <c r="QWQ264" s="55"/>
      <c r="QWR264" s="55"/>
      <c r="QWS264" s="55"/>
      <c r="QWT264" s="55"/>
      <c r="QWU264" s="55"/>
      <c r="QWV264" s="55"/>
      <c r="QWW264" s="55"/>
      <c r="QWX264" s="55"/>
      <c r="QWY264" s="55"/>
      <c r="QWZ264" s="55"/>
      <c r="QXA264" s="55"/>
      <c r="QXB264" s="55"/>
      <c r="QXC264" s="55"/>
      <c r="QXD264" s="55"/>
      <c r="QXE264" s="55"/>
      <c r="QXF264" s="55"/>
      <c r="QXG264" s="55"/>
      <c r="QXH264" s="55"/>
      <c r="QXI264" s="55"/>
      <c r="QXJ264" s="55"/>
      <c r="QXK264" s="55"/>
      <c r="QXL264" s="55"/>
      <c r="QXM264" s="55"/>
      <c r="QXN264" s="55"/>
      <c r="QXO264" s="55"/>
      <c r="QXP264" s="55"/>
      <c r="QXQ264" s="55"/>
      <c r="QXR264" s="55"/>
      <c r="QXS264" s="55"/>
      <c r="QXT264" s="55"/>
      <c r="QXU264" s="55"/>
      <c r="QXV264" s="55"/>
      <c r="QXW264" s="55"/>
      <c r="QXX264" s="55"/>
      <c r="QXY264" s="55"/>
      <c r="QXZ264" s="55"/>
      <c r="QYA264" s="55"/>
      <c r="QYB264" s="55"/>
      <c r="QYC264" s="55"/>
      <c r="QYD264" s="55"/>
      <c r="QYE264" s="55"/>
      <c r="QYF264" s="55"/>
      <c r="QYG264" s="55"/>
      <c r="QYH264" s="55"/>
      <c r="QYI264" s="55"/>
      <c r="QYJ264" s="55"/>
      <c r="QYK264" s="55"/>
      <c r="QYL264" s="55"/>
      <c r="QYM264" s="55"/>
      <c r="QYN264" s="55"/>
      <c r="QYO264" s="55"/>
      <c r="QYP264" s="55"/>
      <c r="QYQ264" s="55"/>
      <c r="QYR264" s="55"/>
      <c r="QYS264" s="55"/>
      <c r="QYT264" s="55"/>
      <c r="QYU264" s="55"/>
      <c r="QYV264" s="55"/>
      <c r="QYW264" s="55"/>
      <c r="QYX264" s="55"/>
      <c r="QYY264" s="55"/>
      <c r="QYZ264" s="55"/>
      <c r="QZA264" s="55"/>
      <c r="QZB264" s="55"/>
      <c r="QZC264" s="55"/>
      <c r="QZD264" s="55"/>
      <c r="QZE264" s="55"/>
      <c r="QZF264" s="55"/>
      <c r="QZG264" s="55"/>
      <c r="QZH264" s="55"/>
      <c r="QZI264" s="55"/>
      <c r="QZJ264" s="55"/>
      <c r="QZK264" s="55"/>
      <c r="QZL264" s="55"/>
      <c r="QZM264" s="55"/>
      <c r="QZN264" s="55"/>
      <c r="QZO264" s="55"/>
      <c r="QZP264" s="55"/>
      <c r="QZQ264" s="55"/>
      <c r="QZR264" s="55"/>
      <c r="QZS264" s="55"/>
      <c r="QZT264" s="55"/>
      <c r="QZU264" s="55"/>
      <c r="QZV264" s="55"/>
      <c r="QZW264" s="55"/>
      <c r="QZX264" s="55"/>
      <c r="QZY264" s="55"/>
      <c r="QZZ264" s="55"/>
      <c r="RAA264" s="55"/>
      <c r="RAB264" s="55"/>
      <c r="RAC264" s="55"/>
      <c r="RAD264" s="55"/>
      <c r="RAE264" s="55"/>
      <c r="RAF264" s="55"/>
      <c r="RAG264" s="55"/>
      <c r="RAH264" s="55"/>
      <c r="RAI264" s="55"/>
      <c r="RAJ264" s="55"/>
      <c r="RAK264" s="55"/>
      <c r="RAL264" s="55"/>
      <c r="RAM264" s="55"/>
      <c r="RAN264" s="55"/>
      <c r="RAO264" s="55"/>
      <c r="RAP264" s="55"/>
      <c r="RAQ264" s="55"/>
      <c r="RAR264" s="55"/>
      <c r="RAS264" s="55"/>
      <c r="RAT264" s="55"/>
      <c r="RAU264" s="55"/>
      <c r="RAV264" s="55"/>
      <c r="RAW264" s="55"/>
      <c r="RAX264" s="55"/>
      <c r="RAY264" s="55"/>
      <c r="RAZ264" s="55"/>
      <c r="RBA264" s="55"/>
      <c r="RBB264" s="55"/>
      <c r="RBC264" s="55"/>
      <c r="RBD264" s="55"/>
      <c r="RBE264" s="55"/>
      <c r="RBF264" s="55"/>
      <c r="RBG264" s="55"/>
      <c r="RBH264" s="55"/>
      <c r="RBI264" s="55"/>
      <c r="RBJ264" s="55"/>
      <c r="RBK264" s="55"/>
      <c r="RBL264" s="55"/>
      <c r="RBM264" s="55"/>
      <c r="RBN264" s="55"/>
      <c r="RBO264" s="55"/>
      <c r="RBP264" s="55"/>
      <c r="RBQ264" s="55"/>
      <c r="RBR264" s="55"/>
      <c r="RBS264" s="55"/>
      <c r="RBT264" s="55"/>
      <c r="RBU264" s="55"/>
      <c r="RBV264" s="55"/>
      <c r="RBW264" s="55"/>
      <c r="RBX264" s="55"/>
      <c r="RBY264" s="55"/>
      <c r="RBZ264" s="55"/>
      <c r="RCA264" s="55"/>
      <c r="RCB264" s="55"/>
      <c r="RCC264" s="55"/>
      <c r="RCD264" s="55"/>
      <c r="RCE264" s="55"/>
      <c r="RCF264" s="55"/>
      <c r="RCG264" s="55"/>
      <c r="RCH264" s="55"/>
      <c r="RCI264" s="55"/>
      <c r="RCJ264" s="55"/>
      <c r="RCK264" s="55"/>
      <c r="RCL264" s="55"/>
      <c r="RCM264" s="55"/>
      <c r="RCN264" s="55"/>
      <c r="RCO264" s="55"/>
      <c r="RCP264" s="55"/>
      <c r="RCQ264" s="55"/>
      <c r="RCR264" s="55"/>
      <c r="RCS264" s="55"/>
      <c r="RCT264" s="55"/>
      <c r="RCU264" s="55"/>
      <c r="RCV264" s="55"/>
      <c r="RCW264" s="55"/>
      <c r="RCX264" s="55"/>
      <c r="RCY264" s="55"/>
      <c r="RCZ264" s="55"/>
      <c r="RDA264" s="55"/>
      <c r="RDB264" s="55"/>
      <c r="RDC264" s="55"/>
      <c r="RDD264" s="55"/>
      <c r="RDE264" s="55"/>
      <c r="RDF264" s="55"/>
      <c r="RDG264" s="55"/>
      <c r="RDH264" s="55"/>
      <c r="RDI264" s="55"/>
      <c r="RDJ264" s="55"/>
      <c r="RDK264" s="55"/>
      <c r="RDL264" s="55"/>
      <c r="RDM264" s="55"/>
      <c r="RDN264" s="55"/>
      <c r="RDO264" s="55"/>
      <c r="RDP264" s="55"/>
      <c r="RDQ264" s="55"/>
      <c r="RDR264" s="55"/>
      <c r="RDS264" s="55"/>
      <c r="RDT264" s="55"/>
      <c r="RDU264" s="55"/>
      <c r="RDV264" s="55"/>
      <c r="RDW264" s="55"/>
      <c r="RDX264" s="55"/>
      <c r="RDY264" s="55"/>
      <c r="RDZ264" s="55"/>
      <c r="REA264" s="55"/>
      <c r="REB264" s="55"/>
      <c r="REC264" s="55"/>
      <c r="RED264" s="55"/>
      <c r="REE264" s="55"/>
      <c r="REF264" s="55"/>
      <c r="REG264" s="55"/>
      <c r="REH264" s="55"/>
      <c r="REI264" s="55"/>
      <c r="REJ264" s="55"/>
      <c r="REK264" s="55"/>
      <c r="REL264" s="55"/>
      <c r="REM264" s="55"/>
      <c r="REN264" s="55"/>
      <c r="REO264" s="55"/>
      <c r="REP264" s="55"/>
      <c r="REQ264" s="55"/>
      <c r="RER264" s="55"/>
      <c r="RES264" s="55"/>
      <c r="RET264" s="55"/>
      <c r="REU264" s="55"/>
      <c r="REV264" s="55"/>
      <c r="REW264" s="55"/>
      <c r="REX264" s="55"/>
      <c r="REY264" s="55"/>
      <c r="REZ264" s="55"/>
      <c r="RFA264" s="55"/>
      <c r="RFB264" s="55"/>
      <c r="RFC264" s="55"/>
      <c r="RFD264" s="55"/>
      <c r="RFE264" s="55"/>
      <c r="RFF264" s="55"/>
      <c r="RFG264" s="55"/>
      <c r="RFH264" s="55"/>
      <c r="RFI264" s="55"/>
      <c r="RFJ264" s="55"/>
      <c r="RFK264" s="55"/>
      <c r="RFL264" s="55"/>
      <c r="RFM264" s="55"/>
      <c r="RFN264" s="55"/>
      <c r="RFO264" s="55"/>
      <c r="RFP264" s="55"/>
      <c r="RFQ264" s="55"/>
      <c r="RFR264" s="55"/>
      <c r="RFS264" s="55"/>
      <c r="RFT264" s="55"/>
      <c r="RFU264" s="55"/>
      <c r="RFV264" s="55"/>
      <c r="RFW264" s="55"/>
      <c r="RFX264" s="55"/>
      <c r="RFY264" s="55"/>
      <c r="RFZ264" s="55"/>
      <c r="RGA264" s="55"/>
      <c r="RGB264" s="55"/>
      <c r="RGC264" s="55"/>
      <c r="RGD264" s="55"/>
      <c r="RGE264" s="55"/>
      <c r="RGF264" s="55"/>
      <c r="RGG264" s="55"/>
      <c r="RGH264" s="55"/>
      <c r="RGI264" s="55"/>
      <c r="RGJ264" s="55"/>
      <c r="RGK264" s="55"/>
      <c r="RGL264" s="55"/>
      <c r="RGM264" s="55"/>
      <c r="RGN264" s="55"/>
      <c r="RGO264" s="55"/>
      <c r="RGP264" s="55"/>
      <c r="RGQ264" s="55"/>
      <c r="RGR264" s="55"/>
      <c r="RGS264" s="55"/>
      <c r="RGT264" s="55"/>
      <c r="RGU264" s="55"/>
      <c r="RGV264" s="55"/>
      <c r="RGW264" s="55"/>
      <c r="RGX264" s="55"/>
      <c r="RGY264" s="55"/>
      <c r="RGZ264" s="55"/>
      <c r="RHA264" s="55"/>
      <c r="RHB264" s="55"/>
      <c r="RHC264" s="55"/>
      <c r="RHD264" s="55"/>
      <c r="RHE264" s="55"/>
      <c r="RHF264" s="55"/>
      <c r="RHG264" s="55"/>
      <c r="RHH264" s="55"/>
      <c r="RHI264" s="55"/>
      <c r="RHJ264" s="55"/>
      <c r="RHK264" s="55"/>
      <c r="RHL264" s="55"/>
      <c r="RHM264" s="55"/>
      <c r="RHN264" s="55"/>
      <c r="RHO264" s="55"/>
      <c r="RHP264" s="55"/>
      <c r="RHQ264" s="55"/>
      <c r="RHR264" s="55"/>
      <c r="RHS264" s="55"/>
      <c r="RHT264" s="55"/>
      <c r="RHU264" s="55"/>
      <c r="RHV264" s="55"/>
      <c r="RHW264" s="55"/>
      <c r="RHX264" s="55"/>
      <c r="RHY264" s="55"/>
      <c r="RHZ264" s="55"/>
      <c r="RIA264" s="55"/>
      <c r="RIB264" s="55"/>
      <c r="RIC264" s="55"/>
      <c r="RID264" s="55"/>
      <c r="RIE264" s="55"/>
      <c r="RIF264" s="55"/>
      <c r="RIG264" s="55"/>
      <c r="RIH264" s="55"/>
      <c r="RII264" s="55"/>
      <c r="RIJ264" s="55"/>
      <c r="RIK264" s="55"/>
      <c r="RIL264" s="55"/>
      <c r="RIM264" s="55"/>
      <c r="RIN264" s="55"/>
      <c r="RIO264" s="55"/>
      <c r="RIP264" s="55"/>
      <c r="RIQ264" s="55"/>
      <c r="RIR264" s="55"/>
      <c r="RIS264" s="55"/>
      <c r="RIT264" s="55"/>
      <c r="RIU264" s="55"/>
      <c r="RIV264" s="55"/>
      <c r="RIW264" s="55"/>
      <c r="RIX264" s="55"/>
      <c r="RIY264" s="55"/>
      <c r="RIZ264" s="55"/>
      <c r="RJA264" s="55"/>
      <c r="RJB264" s="55"/>
      <c r="RJC264" s="55"/>
      <c r="RJD264" s="55"/>
      <c r="RJE264" s="55"/>
      <c r="RJF264" s="55"/>
      <c r="RJG264" s="55"/>
      <c r="RJH264" s="55"/>
      <c r="RJI264" s="55"/>
      <c r="RJJ264" s="55"/>
      <c r="RJK264" s="55"/>
      <c r="RJL264" s="55"/>
      <c r="RJM264" s="55"/>
      <c r="RJN264" s="55"/>
      <c r="RJO264" s="55"/>
      <c r="RJP264" s="55"/>
      <c r="RJQ264" s="55"/>
      <c r="RJR264" s="55"/>
      <c r="RJS264" s="55"/>
      <c r="RJT264" s="55"/>
      <c r="RJU264" s="55"/>
      <c r="RJV264" s="55"/>
      <c r="RJW264" s="55"/>
      <c r="RJX264" s="55"/>
      <c r="RJY264" s="55"/>
      <c r="RJZ264" s="55"/>
      <c r="RKA264" s="55"/>
      <c r="RKB264" s="55"/>
      <c r="RKC264" s="55"/>
      <c r="RKD264" s="55"/>
      <c r="RKE264" s="55"/>
      <c r="RKF264" s="55"/>
      <c r="RKG264" s="55"/>
      <c r="RKH264" s="55"/>
      <c r="RKI264" s="55"/>
      <c r="RKJ264" s="55"/>
      <c r="RKK264" s="55"/>
      <c r="RKL264" s="55"/>
      <c r="RKM264" s="55"/>
      <c r="RKN264" s="55"/>
      <c r="RKO264" s="55"/>
      <c r="RKP264" s="55"/>
      <c r="RKQ264" s="55"/>
      <c r="RKR264" s="55"/>
      <c r="RKS264" s="55"/>
      <c r="RKT264" s="55"/>
      <c r="RKU264" s="55"/>
      <c r="RKV264" s="55"/>
      <c r="RKW264" s="55"/>
      <c r="RKX264" s="55"/>
      <c r="RKY264" s="55"/>
      <c r="RKZ264" s="55"/>
      <c r="RLA264" s="55"/>
      <c r="RLB264" s="55"/>
      <c r="RLC264" s="55"/>
      <c r="RLD264" s="55"/>
      <c r="RLE264" s="55"/>
      <c r="RLF264" s="55"/>
      <c r="RLG264" s="55"/>
      <c r="RLH264" s="55"/>
      <c r="RLI264" s="55"/>
      <c r="RLJ264" s="55"/>
      <c r="RLK264" s="55"/>
      <c r="RLL264" s="55"/>
      <c r="RLM264" s="55"/>
      <c r="RLN264" s="55"/>
      <c r="RLO264" s="55"/>
      <c r="RLP264" s="55"/>
      <c r="RLQ264" s="55"/>
      <c r="RLR264" s="55"/>
      <c r="RLS264" s="55"/>
      <c r="RLT264" s="55"/>
      <c r="RLU264" s="55"/>
      <c r="RLV264" s="55"/>
      <c r="RLW264" s="55"/>
      <c r="RLX264" s="55"/>
      <c r="RLY264" s="55"/>
      <c r="RLZ264" s="55"/>
      <c r="RMA264" s="55"/>
      <c r="RMB264" s="55"/>
      <c r="RMC264" s="55"/>
      <c r="RMD264" s="55"/>
      <c r="RME264" s="55"/>
      <c r="RMF264" s="55"/>
      <c r="RMG264" s="55"/>
      <c r="RMH264" s="55"/>
      <c r="RMI264" s="55"/>
      <c r="RMJ264" s="55"/>
      <c r="RMK264" s="55"/>
      <c r="RML264" s="55"/>
      <c r="RMM264" s="55"/>
      <c r="RMN264" s="55"/>
      <c r="RMO264" s="55"/>
      <c r="RMP264" s="55"/>
      <c r="RMQ264" s="55"/>
      <c r="RMR264" s="55"/>
      <c r="RMS264" s="55"/>
      <c r="RMT264" s="55"/>
      <c r="RMU264" s="55"/>
      <c r="RMV264" s="55"/>
      <c r="RMW264" s="55"/>
      <c r="RMX264" s="55"/>
      <c r="RMY264" s="55"/>
      <c r="RMZ264" s="55"/>
      <c r="RNA264" s="55"/>
      <c r="RNB264" s="55"/>
      <c r="RNC264" s="55"/>
      <c r="RND264" s="55"/>
      <c r="RNE264" s="55"/>
      <c r="RNF264" s="55"/>
      <c r="RNG264" s="55"/>
      <c r="RNH264" s="55"/>
      <c r="RNI264" s="55"/>
      <c r="RNJ264" s="55"/>
      <c r="RNK264" s="55"/>
      <c r="RNL264" s="55"/>
      <c r="RNM264" s="55"/>
      <c r="RNN264" s="55"/>
      <c r="RNO264" s="55"/>
      <c r="RNP264" s="55"/>
      <c r="RNQ264" s="55"/>
      <c r="RNR264" s="55"/>
      <c r="RNS264" s="55"/>
      <c r="RNT264" s="55"/>
      <c r="RNU264" s="55"/>
      <c r="RNV264" s="55"/>
      <c r="RNW264" s="55"/>
      <c r="RNX264" s="55"/>
      <c r="RNY264" s="55"/>
      <c r="RNZ264" s="55"/>
      <c r="ROA264" s="55"/>
      <c r="ROB264" s="55"/>
      <c r="ROC264" s="55"/>
      <c r="ROD264" s="55"/>
      <c r="ROE264" s="55"/>
      <c r="ROF264" s="55"/>
      <c r="ROG264" s="55"/>
      <c r="ROH264" s="55"/>
      <c r="ROI264" s="55"/>
      <c r="ROJ264" s="55"/>
      <c r="ROK264" s="55"/>
      <c r="ROL264" s="55"/>
      <c r="ROM264" s="55"/>
      <c r="RON264" s="55"/>
      <c r="ROO264" s="55"/>
      <c r="ROP264" s="55"/>
      <c r="ROQ264" s="55"/>
      <c r="ROR264" s="55"/>
      <c r="ROS264" s="55"/>
      <c r="ROT264" s="55"/>
      <c r="ROU264" s="55"/>
      <c r="ROV264" s="55"/>
      <c r="ROW264" s="55"/>
      <c r="ROX264" s="55"/>
      <c r="ROY264" s="55"/>
      <c r="ROZ264" s="55"/>
      <c r="RPA264" s="55"/>
      <c r="RPB264" s="55"/>
      <c r="RPC264" s="55"/>
      <c r="RPD264" s="55"/>
      <c r="RPE264" s="55"/>
      <c r="RPF264" s="55"/>
      <c r="RPG264" s="55"/>
      <c r="RPH264" s="55"/>
      <c r="RPI264" s="55"/>
      <c r="RPJ264" s="55"/>
      <c r="RPK264" s="55"/>
      <c r="RPL264" s="55"/>
      <c r="RPM264" s="55"/>
      <c r="RPN264" s="55"/>
      <c r="RPO264" s="55"/>
      <c r="RPP264" s="55"/>
      <c r="RPQ264" s="55"/>
      <c r="RPR264" s="55"/>
      <c r="RPS264" s="55"/>
      <c r="RPT264" s="55"/>
      <c r="RPU264" s="55"/>
      <c r="RPV264" s="55"/>
      <c r="RPW264" s="55"/>
      <c r="RPX264" s="55"/>
      <c r="RPY264" s="55"/>
      <c r="RPZ264" s="55"/>
      <c r="RQA264" s="55"/>
      <c r="RQB264" s="55"/>
      <c r="RQC264" s="55"/>
      <c r="RQD264" s="55"/>
      <c r="RQE264" s="55"/>
      <c r="RQF264" s="55"/>
      <c r="RQG264" s="55"/>
      <c r="RQH264" s="55"/>
      <c r="RQI264" s="55"/>
      <c r="RQJ264" s="55"/>
      <c r="RQK264" s="55"/>
      <c r="RQL264" s="55"/>
      <c r="RQM264" s="55"/>
      <c r="RQN264" s="55"/>
      <c r="RQO264" s="55"/>
      <c r="RQP264" s="55"/>
      <c r="RQQ264" s="55"/>
      <c r="RQR264" s="55"/>
      <c r="RQS264" s="55"/>
      <c r="RQT264" s="55"/>
      <c r="RQU264" s="55"/>
      <c r="RQV264" s="55"/>
      <c r="RQW264" s="55"/>
      <c r="RQX264" s="55"/>
      <c r="RQY264" s="55"/>
      <c r="RQZ264" s="55"/>
      <c r="RRA264" s="55"/>
      <c r="RRB264" s="55"/>
      <c r="RRC264" s="55"/>
      <c r="RRD264" s="55"/>
      <c r="RRE264" s="55"/>
      <c r="RRF264" s="55"/>
      <c r="RRG264" s="55"/>
      <c r="RRH264" s="55"/>
      <c r="RRI264" s="55"/>
      <c r="RRJ264" s="55"/>
      <c r="RRK264" s="55"/>
      <c r="RRL264" s="55"/>
      <c r="RRM264" s="55"/>
      <c r="RRN264" s="55"/>
      <c r="RRO264" s="55"/>
      <c r="RRP264" s="55"/>
      <c r="RRQ264" s="55"/>
      <c r="RRR264" s="55"/>
      <c r="RRS264" s="55"/>
      <c r="RRT264" s="55"/>
      <c r="RRU264" s="55"/>
      <c r="RRV264" s="55"/>
      <c r="RRW264" s="55"/>
      <c r="RRX264" s="55"/>
      <c r="RRY264" s="55"/>
      <c r="RRZ264" s="55"/>
      <c r="RSA264" s="55"/>
      <c r="RSB264" s="55"/>
      <c r="RSC264" s="55"/>
      <c r="RSD264" s="55"/>
      <c r="RSE264" s="55"/>
      <c r="RSF264" s="55"/>
      <c r="RSG264" s="55"/>
      <c r="RSH264" s="55"/>
      <c r="RSI264" s="55"/>
      <c r="RSJ264" s="55"/>
      <c r="RSK264" s="55"/>
      <c r="RSL264" s="55"/>
      <c r="RSM264" s="55"/>
      <c r="RSN264" s="55"/>
      <c r="RSO264" s="55"/>
      <c r="RSP264" s="55"/>
      <c r="RSQ264" s="55"/>
      <c r="RSR264" s="55"/>
      <c r="RSS264" s="55"/>
      <c r="RST264" s="55"/>
      <c r="RSU264" s="55"/>
      <c r="RSV264" s="55"/>
      <c r="RSW264" s="55"/>
      <c r="RSX264" s="55"/>
      <c r="RSY264" s="55"/>
      <c r="RSZ264" s="55"/>
      <c r="RTA264" s="55"/>
      <c r="RTB264" s="55"/>
      <c r="RTC264" s="55"/>
      <c r="RTD264" s="55"/>
      <c r="RTE264" s="55"/>
      <c r="RTF264" s="55"/>
      <c r="RTG264" s="55"/>
      <c r="RTH264" s="55"/>
      <c r="RTI264" s="55"/>
      <c r="RTJ264" s="55"/>
      <c r="RTK264" s="55"/>
      <c r="RTL264" s="55"/>
      <c r="RTM264" s="55"/>
      <c r="RTN264" s="55"/>
      <c r="RTO264" s="55"/>
      <c r="RTP264" s="55"/>
      <c r="RTQ264" s="55"/>
      <c r="RTR264" s="55"/>
      <c r="RTS264" s="55"/>
      <c r="RTT264" s="55"/>
      <c r="RTU264" s="55"/>
      <c r="RTV264" s="55"/>
      <c r="RTW264" s="55"/>
      <c r="RTX264" s="55"/>
      <c r="RTY264" s="55"/>
      <c r="RTZ264" s="55"/>
      <c r="RUA264" s="55"/>
      <c r="RUB264" s="55"/>
      <c r="RUC264" s="55"/>
      <c r="RUD264" s="55"/>
      <c r="RUE264" s="55"/>
      <c r="RUF264" s="55"/>
      <c r="RUG264" s="55"/>
      <c r="RUH264" s="55"/>
      <c r="RUI264" s="55"/>
      <c r="RUJ264" s="55"/>
      <c r="RUK264" s="55"/>
      <c r="RUL264" s="55"/>
      <c r="RUM264" s="55"/>
      <c r="RUN264" s="55"/>
      <c r="RUO264" s="55"/>
      <c r="RUP264" s="55"/>
      <c r="RUQ264" s="55"/>
      <c r="RUR264" s="55"/>
      <c r="RUS264" s="55"/>
      <c r="RUT264" s="55"/>
      <c r="RUU264" s="55"/>
      <c r="RUV264" s="55"/>
      <c r="RUW264" s="55"/>
      <c r="RUX264" s="55"/>
      <c r="RUY264" s="55"/>
      <c r="RUZ264" s="55"/>
      <c r="RVA264" s="55"/>
      <c r="RVB264" s="55"/>
      <c r="RVC264" s="55"/>
      <c r="RVD264" s="55"/>
      <c r="RVE264" s="55"/>
      <c r="RVF264" s="55"/>
      <c r="RVG264" s="55"/>
      <c r="RVH264" s="55"/>
      <c r="RVI264" s="55"/>
      <c r="RVJ264" s="55"/>
      <c r="RVK264" s="55"/>
      <c r="RVL264" s="55"/>
      <c r="RVM264" s="55"/>
      <c r="RVN264" s="55"/>
      <c r="RVO264" s="55"/>
      <c r="RVP264" s="55"/>
      <c r="RVQ264" s="55"/>
      <c r="RVR264" s="55"/>
      <c r="RVS264" s="55"/>
      <c r="RVT264" s="55"/>
      <c r="RVU264" s="55"/>
      <c r="RVV264" s="55"/>
      <c r="RVW264" s="55"/>
      <c r="RVX264" s="55"/>
      <c r="RVY264" s="55"/>
      <c r="RVZ264" s="55"/>
      <c r="RWA264" s="55"/>
      <c r="RWB264" s="55"/>
      <c r="RWC264" s="55"/>
      <c r="RWD264" s="55"/>
      <c r="RWE264" s="55"/>
      <c r="RWF264" s="55"/>
      <c r="RWG264" s="55"/>
      <c r="RWH264" s="55"/>
      <c r="RWI264" s="55"/>
      <c r="RWJ264" s="55"/>
      <c r="RWK264" s="55"/>
      <c r="RWL264" s="55"/>
      <c r="RWM264" s="55"/>
      <c r="RWN264" s="55"/>
      <c r="RWO264" s="55"/>
      <c r="RWP264" s="55"/>
      <c r="RWQ264" s="55"/>
      <c r="RWR264" s="55"/>
      <c r="RWS264" s="55"/>
      <c r="RWT264" s="55"/>
      <c r="RWU264" s="55"/>
      <c r="RWV264" s="55"/>
      <c r="RWW264" s="55"/>
      <c r="RWX264" s="55"/>
      <c r="RWY264" s="55"/>
      <c r="RWZ264" s="55"/>
      <c r="RXA264" s="55"/>
      <c r="RXB264" s="55"/>
      <c r="RXC264" s="55"/>
      <c r="RXD264" s="55"/>
      <c r="RXE264" s="55"/>
      <c r="RXF264" s="55"/>
      <c r="RXG264" s="55"/>
      <c r="RXH264" s="55"/>
      <c r="RXI264" s="55"/>
      <c r="RXJ264" s="55"/>
      <c r="RXK264" s="55"/>
      <c r="RXL264" s="55"/>
      <c r="RXM264" s="55"/>
      <c r="RXN264" s="55"/>
      <c r="RXO264" s="55"/>
      <c r="RXP264" s="55"/>
      <c r="RXQ264" s="55"/>
      <c r="RXR264" s="55"/>
      <c r="RXS264" s="55"/>
      <c r="RXT264" s="55"/>
      <c r="RXU264" s="55"/>
      <c r="RXV264" s="55"/>
      <c r="RXW264" s="55"/>
      <c r="RXX264" s="55"/>
      <c r="RXY264" s="55"/>
      <c r="RXZ264" s="55"/>
      <c r="RYA264" s="55"/>
      <c r="RYB264" s="55"/>
      <c r="RYC264" s="55"/>
      <c r="RYD264" s="55"/>
      <c r="RYE264" s="55"/>
      <c r="RYF264" s="55"/>
      <c r="RYG264" s="55"/>
      <c r="RYH264" s="55"/>
      <c r="RYI264" s="55"/>
      <c r="RYJ264" s="55"/>
      <c r="RYK264" s="55"/>
      <c r="RYL264" s="55"/>
      <c r="RYM264" s="55"/>
      <c r="RYN264" s="55"/>
      <c r="RYO264" s="55"/>
      <c r="RYP264" s="55"/>
      <c r="RYQ264" s="55"/>
      <c r="RYR264" s="55"/>
      <c r="RYS264" s="55"/>
      <c r="RYT264" s="55"/>
      <c r="RYU264" s="55"/>
      <c r="RYV264" s="55"/>
      <c r="RYW264" s="55"/>
      <c r="RYX264" s="55"/>
      <c r="RYY264" s="55"/>
      <c r="RYZ264" s="55"/>
      <c r="RZA264" s="55"/>
      <c r="RZB264" s="55"/>
      <c r="RZC264" s="55"/>
      <c r="RZD264" s="55"/>
      <c r="RZE264" s="55"/>
      <c r="RZF264" s="55"/>
      <c r="RZG264" s="55"/>
      <c r="RZH264" s="55"/>
      <c r="RZI264" s="55"/>
      <c r="RZJ264" s="55"/>
      <c r="RZK264" s="55"/>
      <c r="RZL264" s="55"/>
      <c r="RZM264" s="55"/>
      <c r="RZN264" s="55"/>
      <c r="RZO264" s="55"/>
      <c r="RZP264" s="55"/>
      <c r="RZQ264" s="55"/>
      <c r="RZR264" s="55"/>
      <c r="RZS264" s="55"/>
      <c r="RZT264" s="55"/>
      <c r="RZU264" s="55"/>
      <c r="RZV264" s="55"/>
      <c r="RZW264" s="55"/>
      <c r="RZX264" s="55"/>
      <c r="RZY264" s="55"/>
      <c r="RZZ264" s="55"/>
      <c r="SAA264" s="55"/>
      <c r="SAB264" s="55"/>
      <c r="SAC264" s="55"/>
      <c r="SAD264" s="55"/>
      <c r="SAE264" s="55"/>
      <c r="SAF264" s="55"/>
      <c r="SAG264" s="55"/>
      <c r="SAH264" s="55"/>
      <c r="SAI264" s="55"/>
      <c r="SAJ264" s="55"/>
      <c r="SAK264" s="55"/>
      <c r="SAL264" s="55"/>
      <c r="SAM264" s="55"/>
      <c r="SAN264" s="55"/>
      <c r="SAO264" s="55"/>
      <c r="SAP264" s="55"/>
      <c r="SAQ264" s="55"/>
      <c r="SAR264" s="55"/>
      <c r="SAS264" s="55"/>
      <c r="SAT264" s="55"/>
      <c r="SAU264" s="55"/>
      <c r="SAV264" s="55"/>
      <c r="SAW264" s="55"/>
      <c r="SAX264" s="55"/>
      <c r="SAY264" s="55"/>
      <c r="SAZ264" s="55"/>
      <c r="SBA264" s="55"/>
      <c r="SBB264" s="55"/>
      <c r="SBC264" s="55"/>
      <c r="SBD264" s="55"/>
      <c r="SBE264" s="55"/>
      <c r="SBF264" s="55"/>
      <c r="SBG264" s="55"/>
      <c r="SBH264" s="55"/>
      <c r="SBI264" s="55"/>
      <c r="SBJ264" s="55"/>
      <c r="SBK264" s="55"/>
      <c r="SBL264" s="55"/>
      <c r="SBM264" s="55"/>
      <c r="SBN264" s="55"/>
      <c r="SBO264" s="55"/>
      <c r="SBP264" s="55"/>
      <c r="SBQ264" s="55"/>
      <c r="SBR264" s="55"/>
      <c r="SBS264" s="55"/>
      <c r="SBT264" s="55"/>
      <c r="SBU264" s="55"/>
      <c r="SBV264" s="55"/>
      <c r="SBW264" s="55"/>
      <c r="SBX264" s="55"/>
      <c r="SBY264" s="55"/>
      <c r="SBZ264" s="55"/>
      <c r="SCA264" s="55"/>
      <c r="SCB264" s="55"/>
      <c r="SCC264" s="55"/>
      <c r="SCD264" s="55"/>
      <c r="SCE264" s="55"/>
      <c r="SCF264" s="55"/>
      <c r="SCG264" s="55"/>
      <c r="SCH264" s="55"/>
      <c r="SCI264" s="55"/>
      <c r="SCJ264" s="55"/>
      <c r="SCK264" s="55"/>
      <c r="SCL264" s="55"/>
      <c r="SCM264" s="55"/>
      <c r="SCN264" s="55"/>
      <c r="SCO264" s="55"/>
      <c r="SCP264" s="55"/>
      <c r="SCQ264" s="55"/>
      <c r="SCR264" s="55"/>
      <c r="SCS264" s="55"/>
      <c r="SCT264" s="55"/>
      <c r="SCU264" s="55"/>
      <c r="SCV264" s="55"/>
      <c r="SCW264" s="55"/>
      <c r="SCX264" s="55"/>
      <c r="SCY264" s="55"/>
      <c r="SCZ264" s="55"/>
      <c r="SDA264" s="55"/>
      <c r="SDB264" s="55"/>
      <c r="SDC264" s="55"/>
      <c r="SDD264" s="55"/>
      <c r="SDE264" s="55"/>
      <c r="SDF264" s="55"/>
      <c r="SDG264" s="55"/>
      <c r="SDH264" s="55"/>
      <c r="SDI264" s="55"/>
      <c r="SDJ264" s="55"/>
      <c r="SDK264" s="55"/>
      <c r="SDL264" s="55"/>
      <c r="SDM264" s="55"/>
      <c r="SDN264" s="55"/>
      <c r="SDO264" s="55"/>
      <c r="SDP264" s="55"/>
      <c r="SDQ264" s="55"/>
      <c r="SDR264" s="55"/>
      <c r="SDS264" s="55"/>
      <c r="SDT264" s="55"/>
      <c r="SDU264" s="55"/>
      <c r="SDV264" s="55"/>
      <c r="SDW264" s="55"/>
      <c r="SDX264" s="55"/>
      <c r="SDY264" s="55"/>
      <c r="SDZ264" s="55"/>
      <c r="SEA264" s="55"/>
      <c r="SEB264" s="55"/>
      <c r="SEC264" s="55"/>
      <c r="SED264" s="55"/>
      <c r="SEE264" s="55"/>
      <c r="SEF264" s="55"/>
      <c r="SEG264" s="55"/>
      <c r="SEH264" s="55"/>
      <c r="SEI264" s="55"/>
      <c r="SEJ264" s="55"/>
      <c r="SEK264" s="55"/>
      <c r="SEL264" s="55"/>
      <c r="SEM264" s="55"/>
      <c r="SEN264" s="55"/>
      <c r="SEO264" s="55"/>
      <c r="SEP264" s="55"/>
      <c r="SEQ264" s="55"/>
      <c r="SER264" s="55"/>
      <c r="SES264" s="55"/>
      <c r="SET264" s="55"/>
      <c r="SEU264" s="55"/>
      <c r="SEV264" s="55"/>
      <c r="SEW264" s="55"/>
      <c r="SEX264" s="55"/>
      <c r="SEY264" s="55"/>
      <c r="SEZ264" s="55"/>
      <c r="SFA264" s="55"/>
      <c r="SFB264" s="55"/>
      <c r="SFC264" s="55"/>
      <c r="SFD264" s="55"/>
      <c r="SFE264" s="55"/>
      <c r="SFF264" s="55"/>
      <c r="SFG264" s="55"/>
      <c r="SFH264" s="55"/>
      <c r="SFI264" s="55"/>
      <c r="SFJ264" s="55"/>
      <c r="SFK264" s="55"/>
      <c r="SFL264" s="55"/>
      <c r="SFM264" s="55"/>
      <c r="SFN264" s="55"/>
      <c r="SFO264" s="55"/>
      <c r="SFP264" s="55"/>
      <c r="SFQ264" s="55"/>
      <c r="SFR264" s="55"/>
      <c r="SFS264" s="55"/>
      <c r="SFT264" s="55"/>
      <c r="SFU264" s="55"/>
      <c r="SFV264" s="55"/>
      <c r="SFW264" s="55"/>
      <c r="SFX264" s="55"/>
      <c r="SFY264" s="55"/>
      <c r="SFZ264" s="55"/>
      <c r="SGA264" s="55"/>
      <c r="SGB264" s="55"/>
      <c r="SGC264" s="55"/>
      <c r="SGD264" s="55"/>
      <c r="SGE264" s="55"/>
      <c r="SGF264" s="55"/>
      <c r="SGG264" s="55"/>
      <c r="SGH264" s="55"/>
      <c r="SGI264" s="55"/>
      <c r="SGJ264" s="55"/>
      <c r="SGK264" s="55"/>
      <c r="SGL264" s="55"/>
      <c r="SGM264" s="55"/>
      <c r="SGN264" s="55"/>
      <c r="SGO264" s="55"/>
      <c r="SGP264" s="55"/>
      <c r="SGQ264" s="55"/>
      <c r="SGR264" s="55"/>
      <c r="SGS264" s="55"/>
      <c r="SGT264" s="55"/>
      <c r="SGU264" s="55"/>
      <c r="SGV264" s="55"/>
      <c r="SGW264" s="55"/>
      <c r="SGX264" s="55"/>
      <c r="SGY264" s="55"/>
      <c r="SGZ264" s="55"/>
      <c r="SHA264" s="55"/>
      <c r="SHB264" s="55"/>
      <c r="SHC264" s="55"/>
      <c r="SHD264" s="55"/>
      <c r="SHE264" s="55"/>
      <c r="SHF264" s="55"/>
      <c r="SHG264" s="55"/>
      <c r="SHH264" s="55"/>
      <c r="SHI264" s="55"/>
      <c r="SHJ264" s="55"/>
      <c r="SHK264" s="55"/>
      <c r="SHL264" s="55"/>
      <c r="SHM264" s="55"/>
      <c r="SHN264" s="55"/>
      <c r="SHO264" s="55"/>
      <c r="SHP264" s="55"/>
      <c r="SHQ264" s="55"/>
      <c r="SHR264" s="55"/>
      <c r="SHS264" s="55"/>
      <c r="SHT264" s="55"/>
      <c r="SHU264" s="55"/>
      <c r="SHV264" s="55"/>
      <c r="SHW264" s="55"/>
      <c r="SHX264" s="55"/>
      <c r="SHY264" s="55"/>
      <c r="SHZ264" s="55"/>
      <c r="SIA264" s="55"/>
      <c r="SIB264" s="55"/>
      <c r="SIC264" s="55"/>
      <c r="SID264" s="55"/>
      <c r="SIE264" s="55"/>
      <c r="SIF264" s="55"/>
      <c r="SIG264" s="55"/>
      <c r="SIH264" s="55"/>
      <c r="SII264" s="55"/>
      <c r="SIJ264" s="55"/>
      <c r="SIK264" s="55"/>
      <c r="SIL264" s="55"/>
      <c r="SIM264" s="55"/>
      <c r="SIN264" s="55"/>
      <c r="SIO264" s="55"/>
      <c r="SIP264" s="55"/>
      <c r="SIQ264" s="55"/>
      <c r="SIR264" s="55"/>
      <c r="SIS264" s="55"/>
      <c r="SIT264" s="55"/>
      <c r="SIU264" s="55"/>
      <c r="SIV264" s="55"/>
      <c r="SIW264" s="55"/>
      <c r="SIX264" s="55"/>
      <c r="SIY264" s="55"/>
      <c r="SIZ264" s="55"/>
      <c r="SJA264" s="55"/>
      <c r="SJB264" s="55"/>
      <c r="SJC264" s="55"/>
      <c r="SJD264" s="55"/>
      <c r="SJE264" s="55"/>
      <c r="SJF264" s="55"/>
      <c r="SJG264" s="55"/>
      <c r="SJH264" s="55"/>
      <c r="SJI264" s="55"/>
      <c r="SJJ264" s="55"/>
      <c r="SJK264" s="55"/>
      <c r="SJL264" s="55"/>
      <c r="SJM264" s="55"/>
      <c r="SJN264" s="55"/>
      <c r="SJO264" s="55"/>
      <c r="SJP264" s="55"/>
      <c r="SJQ264" s="55"/>
      <c r="SJR264" s="55"/>
      <c r="SJS264" s="55"/>
      <c r="SJT264" s="55"/>
      <c r="SJU264" s="55"/>
      <c r="SJV264" s="55"/>
      <c r="SJW264" s="55"/>
      <c r="SJX264" s="55"/>
      <c r="SJY264" s="55"/>
      <c r="SJZ264" s="55"/>
      <c r="SKA264" s="55"/>
      <c r="SKB264" s="55"/>
      <c r="SKC264" s="55"/>
      <c r="SKD264" s="55"/>
      <c r="SKE264" s="55"/>
      <c r="SKF264" s="55"/>
      <c r="SKG264" s="55"/>
      <c r="SKH264" s="55"/>
      <c r="SKI264" s="55"/>
      <c r="SKJ264" s="55"/>
      <c r="SKK264" s="55"/>
      <c r="SKL264" s="55"/>
      <c r="SKM264" s="55"/>
      <c r="SKN264" s="55"/>
      <c r="SKO264" s="55"/>
      <c r="SKP264" s="55"/>
      <c r="SKQ264" s="55"/>
      <c r="SKR264" s="55"/>
      <c r="SKS264" s="55"/>
      <c r="SKT264" s="55"/>
      <c r="SKU264" s="55"/>
      <c r="SKV264" s="55"/>
      <c r="SKW264" s="55"/>
      <c r="SKX264" s="55"/>
      <c r="SKY264" s="55"/>
      <c r="SKZ264" s="55"/>
      <c r="SLA264" s="55"/>
      <c r="SLB264" s="55"/>
      <c r="SLC264" s="55"/>
      <c r="SLD264" s="55"/>
      <c r="SLE264" s="55"/>
      <c r="SLF264" s="55"/>
      <c r="SLG264" s="55"/>
      <c r="SLH264" s="55"/>
      <c r="SLI264" s="55"/>
      <c r="SLJ264" s="55"/>
      <c r="SLK264" s="55"/>
      <c r="SLL264" s="55"/>
      <c r="SLM264" s="55"/>
      <c r="SLN264" s="55"/>
      <c r="SLO264" s="55"/>
      <c r="SLP264" s="55"/>
      <c r="SLQ264" s="55"/>
      <c r="SLR264" s="55"/>
      <c r="SLS264" s="55"/>
      <c r="SLT264" s="55"/>
      <c r="SLU264" s="55"/>
      <c r="SLV264" s="55"/>
      <c r="SLW264" s="55"/>
      <c r="SLX264" s="55"/>
      <c r="SLY264" s="55"/>
      <c r="SLZ264" s="55"/>
      <c r="SMA264" s="55"/>
      <c r="SMB264" s="55"/>
      <c r="SMC264" s="55"/>
      <c r="SMD264" s="55"/>
      <c r="SME264" s="55"/>
      <c r="SMF264" s="55"/>
      <c r="SMG264" s="55"/>
      <c r="SMH264" s="55"/>
      <c r="SMI264" s="55"/>
      <c r="SMJ264" s="55"/>
      <c r="SMK264" s="55"/>
      <c r="SML264" s="55"/>
      <c r="SMM264" s="55"/>
      <c r="SMN264" s="55"/>
      <c r="SMO264" s="55"/>
      <c r="SMP264" s="55"/>
      <c r="SMQ264" s="55"/>
      <c r="SMR264" s="55"/>
      <c r="SMS264" s="55"/>
      <c r="SMT264" s="55"/>
      <c r="SMU264" s="55"/>
      <c r="SMV264" s="55"/>
      <c r="SMW264" s="55"/>
      <c r="SMX264" s="55"/>
      <c r="SMY264" s="55"/>
      <c r="SMZ264" s="55"/>
      <c r="SNA264" s="55"/>
      <c r="SNB264" s="55"/>
      <c r="SNC264" s="55"/>
      <c r="SND264" s="55"/>
      <c r="SNE264" s="55"/>
      <c r="SNF264" s="55"/>
      <c r="SNG264" s="55"/>
      <c r="SNH264" s="55"/>
      <c r="SNI264" s="55"/>
      <c r="SNJ264" s="55"/>
      <c r="SNK264" s="55"/>
      <c r="SNL264" s="55"/>
      <c r="SNM264" s="55"/>
      <c r="SNN264" s="55"/>
      <c r="SNO264" s="55"/>
      <c r="SNP264" s="55"/>
      <c r="SNQ264" s="55"/>
      <c r="SNR264" s="55"/>
      <c r="SNS264" s="55"/>
      <c r="SNT264" s="55"/>
      <c r="SNU264" s="55"/>
      <c r="SNV264" s="55"/>
      <c r="SNW264" s="55"/>
      <c r="SNX264" s="55"/>
      <c r="SNY264" s="55"/>
      <c r="SNZ264" s="55"/>
      <c r="SOA264" s="55"/>
      <c r="SOB264" s="55"/>
      <c r="SOC264" s="55"/>
      <c r="SOD264" s="55"/>
      <c r="SOE264" s="55"/>
      <c r="SOF264" s="55"/>
      <c r="SOG264" s="55"/>
      <c r="SOH264" s="55"/>
      <c r="SOI264" s="55"/>
      <c r="SOJ264" s="55"/>
      <c r="SOK264" s="55"/>
      <c r="SOL264" s="55"/>
      <c r="SOM264" s="55"/>
      <c r="SON264" s="55"/>
      <c r="SOO264" s="55"/>
      <c r="SOP264" s="55"/>
      <c r="SOQ264" s="55"/>
      <c r="SOR264" s="55"/>
      <c r="SOS264" s="55"/>
      <c r="SOT264" s="55"/>
      <c r="SOU264" s="55"/>
      <c r="SOV264" s="55"/>
      <c r="SOW264" s="55"/>
      <c r="SOX264" s="55"/>
      <c r="SOY264" s="55"/>
      <c r="SOZ264" s="55"/>
      <c r="SPA264" s="55"/>
      <c r="SPB264" s="55"/>
      <c r="SPC264" s="55"/>
      <c r="SPD264" s="55"/>
      <c r="SPE264" s="55"/>
      <c r="SPF264" s="55"/>
      <c r="SPG264" s="55"/>
      <c r="SPH264" s="55"/>
      <c r="SPI264" s="55"/>
      <c r="SPJ264" s="55"/>
      <c r="SPK264" s="55"/>
      <c r="SPL264" s="55"/>
      <c r="SPM264" s="55"/>
      <c r="SPN264" s="55"/>
      <c r="SPO264" s="55"/>
      <c r="SPP264" s="55"/>
      <c r="SPQ264" s="55"/>
      <c r="SPR264" s="55"/>
      <c r="SPS264" s="55"/>
      <c r="SPT264" s="55"/>
      <c r="SPU264" s="55"/>
      <c r="SPV264" s="55"/>
      <c r="SPW264" s="55"/>
      <c r="SPX264" s="55"/>
      <c r="SPY264" s="55"/>
      <c r="SPZ264" s="55"/>
      <c r="SQA264" s="55"/>
      <c r="SQB264" s="55"/>
      <c r="SQC264" s="55"/>
      <c r="SQD264" s="55"/>
      <c r="SQE264" s="55"/>
      <c r="SQF264" s="55"/>
      <c r="SQG264" s="55"/>
      <c r="SQH264" s="55"/>
      <c r="SQI264" s="55"/>
      <c r="SQJ264" s="55"/>
      <c r="SQK264" s="55"/>
      <c r="SQL264" s="55"/>
      <c r="SQM264" s="55"/>
      <c r="SQN264" s="55"/>
      <c r="SQO264" s="55"/>
      <c r="SQP264" s="55"/>
      <c r="SQQ264" s="55"/>
      <c r="SQR264" s="55"/>
      <c r="SQS264" s="55"/>
      <c r="SQT264" s="55"/>
      <c r="SQU264" s="55"/>
      <c r="SQV264" s="55"/>
      <c r="SQW264" s="55"/>
      <c r="SQX264" s="55"/>
      <c r="SQY264" s="55"/>
      <c r="SQZ264" s="55"/>
      <c r="SRA264" s="55"/>
      <c r="SRB264" s="55"/>
      <c r="SRC264" s="55"/>
      <c r="SRD264" s="55"/>
      <c r="SRE264" s="55"/>
      <c r="SRF264" s="55"/>
      <c r="SRG264" s="55"/>
      <c r="SRH264" s="55"/>
      <c r="SRI264" s="55"/>
      <c r="SRJ264" s="55"/>
      <c r="SRK264" s="55"/>
      <c r="SRL264" s="55"/>
      <c r="SRM264" s="55"/>
      <c r="SRN264" s="55"/>
      <c r="SRO264" s="55"/>
      <c r="SRP264" s="55"/>
      <c r="SRQ264" s="55"/>
      <c r="SRR264" s="55"/>
      <c r="SRS264" s="55"/>
      <c r="SRT264" s="55"/>
      <c r="SRU264" s="55"/>
      <c r="SRV264" s="55"/>
      <c r="SRW264" s="55"/>
      <c r="SRX264" s="55"/>
      <c r="SRY264" s="55"/>
      <c r="SRZ264" s="55"/>
      <c r="SSA264" s="55"/>
      <c r="SSB264" s="55"/>
      <c r="SSC264" s="55"/>
      <c r="SSD264" s="55"/>
      <c r="SSE264" s="55"/>
      <c r="SSF264" s="55"/>
      <c r="SSG264" s="55"/>
      <c r="SSH264" s="55"/>
      <c r="SSI264" s="55"/>
      <c r="SSJ264" s="55"/>
      <c r="SSK264" s="55"/>
      <c r="SSL264" s="55"/>
      <c r="SSM264" s="55"/>
      <c r="SSN264" s="55"/>
      <c r="SSO264" s="55"/>
      <c r="SSP264" s="55"/>
      <c r="SSQ264" s="55"/>
      <c r="SSR264" s="55"/>
      <c r="SSS264" s="55"/>
      <c r="SST264" s="55"/>
      <c r="SSU264" s="55"/>
      <c r="SSV264" s="55"/>
      <c r="SSW264" s="55"/>
      <c r="SSX264" s="55"/>
      <c r="SSY264" s="55"/>
      <c r="SSZ264" s="55"/>
      <c r="STA264" s="55"/>
      <c r="STB264" s="55"/>
      <c r="STC264" s="55"/>
      <c r="STD264" s="55"/>
      <c r="STE264" s="55"/>
      <c r="STF264" s="55"/>
      <c r="STG264" s="55"/>
      <c r="STH264" s="55"/>
      <c r="STI264" s="55"/>
      <c r="STJ264" s="55"/>
      <c r="STK264" s="55"/>
      <c r="STL264" s="55"/>
      <c r="STM264" s="55"/>
      <c r="STN264" s="55"/>
      <c r="STO264" s="55"/>
      <c r="STP264" s="55"/>
      <c r="STQ264" s="55"/>
      <c r="STR264" s="55"/>
      <c r="STS264" s="55"/>
      <c r="STT264" s="55"/>
      <c r="STU264" s="55"/>
      <c r="STV264" s="55"/>
      <c r="STW264" s="55"/>
      <c r="STX264" s="55"/>
      <c r="STY264" s="55"/>
      <c r="STZ264" s="55"/>
      <c r="SUA264" s="55"/>
      <c r="SUB264" s="55"/>
      <c r="SUC264" s="55"/>
      <c r="SUD264" s="55"/>
      <c r="SUE264" s="55"/>
      <c r="SUF264" s="55"/>
      <c r="SUG264" s="55"/>
      <c r="SUH264" s="55"/>
      <c r="SUI264" s="55"/>
      <c r="SUJ264" s="55"/>
      <c r="SUK264" s="55"/>
      <c r="SUL264" s="55"/>
      <c r="SUM264" s="55"/>
      <c r="SUN264" s="55"/>
      <c r="SUO264" s="55"/>
      <c r="SUP264" s="55"/>
      <c r="SUQ264" s="55"/>
      <c r="SUR264" s="55"/>
      <c r="SUS264" s="55"/>
      <c r="SUT264" s="55"/>
      <c r="SUU264" s="55"/>
      <c r="SUV264" s="55"/>
      <c r="SUW264" s="55"/>
      <c r="SUX264" s="55"/>
      <c r="SUY264" s="55"/>
      <c r="SUZ264" s="55"/>
      <c r="SVA264" s="55"/>
      <c r="SVB264" s="55"/>
      <c r="SVC264" s="55"/>
      <c r="SVD264" s="55"/>
      <c r="SVE264" s="55"/>
      <c r="SVF264" s="55"/>
      <c r="SVG264" s="55"/>
      <c r="SVH264" s="55"/>
      <c r="SVI264" s="55"/>
      <c r="SVJ264" s="55"/>
      <c r="SVK264" s="55"/>
      <c r="SVL264" s="55"/>
      <c r="SVM264" s="55"/>
      <c r="SVN264" s="55"/>
      <c r="SVO264" s="55"/>
      <c r="SVP264" s="55"/>
      <c r="SVQ264" s="55"/>
      <c r="SVR264" s="55"/>
      <c r="SVS264" s="55"/>
      <c r="SVT264" s="55"/>
      <c r="SVU264" s="55"/>
      <c r="SVV264" s="55"/>
      <c r="SVW264" s="55"/>
      <c r="SVX264" s="55"/>
      <c r="SVY264" s="55"/>
      <c r="SVZ264" s="55"/>
      <c r="SWA264" s="55"/>
      <c r="SWB264" s="55"/>
      <c r="SWC264" s="55"/>
      <c r="SWD264" s="55"/>
      <c r="SWE264" s="55"/>
      <c r="SWF264" s="55"/>
      <c r="SWG264" s="55"/>
      <c r="SWH264" s="55"/>
      <c r="SWI264" s="55"/>
      <c r="SWJ264" s="55"/>
      <c r="SWK264" s="55"/>
      <c r="SWL264" s="55"/>
      <c r="SWM264" s="55"/>
      <c r="SWN264" s="55"/>
      <c r="SWO264" s="55"/>
      <c r="SWP264" s="55"/>
      <c r="SWQ264" s="55"/>
      <c r="SWR264" s="55"/>
      <c r="SWS264" s="55"/>
      <c r="SWT264" s="55"/>
      <c r="SWU264" s="55"/>
      <c r="SWV264" s="55"/>
      <c r="SWW264" s="55"/>
      <c r="SWX264" s="55"/>
      <c r="SWY264" s="55"/>
      <c r="SWZ264" s="55"/>
      <c r="SXA264" s="55"/>
      <c r="SXB264" s="55"/>
      <c r="SXC264" s="55"/>
      <c r="SXD264" s="55"/>
      <c r="SXE264" s="55"/>
      <c r="SXF264" s="55"/>
      <c r="SXG264" s="55"/>
      <c r="SXH264" s="55"/>
      <c r="SXI264" s="55"/>
      <c r="SXJ264" s="55"/>
      <c r="SXK264" s="55"/>
      <c r="SXL264" s="55"/>
      <c r="SXM264" s="55"/>
      <c r="SXN264" s="55"/>
      <c r="SXO264" s="55"/>
      <c r="SXP264" s="55"/>
      <c r="SXQ264" s="55"/>
      <c r="SXR264" s="55"/>
      <c r="SXS264" s="55"/>
      <c r="SXT264" s="55"/>
      <c r="SXU264" s="55"/>
      <c r="SXV264" s="55"/>
      <c r="SXW264" s="55"/>
      <c r="SXX264" s="55"/>
      <c r="SXY264" s="55"/>
      <c r="SXZ264" s="55"/>
      <c r="SYA264" s="55"/>
      <c r="SYB264" s="55"/>
      <c r="SYC264" s="55"/>
      <c r="SYD264" s="55"/>
      <c r="SYE264" s="55"/>
      <c r="SYF264" s="55"/>
      <c r="SYG264" s="55"/>
      <c r="SYH264" s="55"/>
      <c r="SYI264" s="55"/>
      <c r="SYJ264" s="55"/>
      <c r="SYK264" s="55"/>
      <c r="SYL264" s="55"/>
      <c r="SYM264" s="55"/>
      <c r="SYN264" s="55"/>
      <c r="SYO264" s="55"/>
      <c r="SYP264" s="55"/>
      <c r="SYQ264" s="55"/>
      <c r="SYR264" s="55"/>
      <c r="SYS264" s="55"/>
      <c r="SYT264" s="55"/>
      <c r="SYU264" s="55"/>
      <c r="SYV264" s="55"/>
      <c r="SYW264" s="55"/>
      <c r="SYX264" s="55"/>
      <c r="SYY264" s="55"/>
      <c r="SYZ264" s="55"/>
      <c r="SZA264" s="55"/>
      <c r="SZB264" s="55"/>
      <c r="SZC264" s="55"/>
      <c r="SZD264" s="55"/>
      <c r="SZE264" s="55"/>
      <c r="SZF264" s="55"/>
      <c r="SZG264" s="55"/>
      <c r="SZH264" s="55"/>
      <c r="SZI264" s="55"/>
      <c r="SZJ264" s="55"/>
      <c r="SZK264" s="55"/>
      <c r="SZL264" s="55"/>
      <c r="SZM264" s="55"/>
      <c r="SZN264" s="55"/>
      <c r="SZO264" s="55"/>
      <c r="SZP264" s="55"/>
      <c r="SZQ264" s="55"/>
      <c r="SZR264" s="55"/>
      <c r="SZS264" s="55"/>
      <c r="SZT264" s="55"/>
      <c r="SZU264" s="55"/>
      <c r="SZV264" s="55"/>
      <c r="SZW264" s="55"/>
      <c r="SZX264" s="55"/>
      <c r="SZY264" s="55"/>
      <c r="SZZ264" s="55"/>
      <c r="TAA264" s="55"/>
      <c r="TAB264" s="55"/>
      <c r="TAC264" s="55"/>
      <c r="TAD264" s="55"/>
      <c r="TAE264" s="55"/>
      <c r="TAF264" s="55"/>
      <c r="TAG264" s="55"/>
      <c r="TAH264" s="55"/>
      <c r="TAI264" s="55"/>
      <c r="TAJ264" s="55"/>
      <c r="TAK264" s="55"/>
      <c r="TAL264" s="55"/>
      <c r="TAM264" s="55"/>
      <c r="TAN264" s="55"/>
      <c r="TAO264" s="55"/>
      <c r="TAP264" s="55"/>
      <c r="TAQ264" s="55"/>
      <c r="TAR264" s="55"/>
      <c r="TAS264" s="55"/>
      <c r="TAT264" s="55"/>
      <c r="TAU264" s="55"/>
      <c r="TAV264" s="55"/>
      <c r="TAW264" s="55"/>
      <c r="TAX264" s="55"/>
      <c r="TAY264" s="55"/>
      <c r="TAZ264" s="55"/>
      <c r="TBA264" s="55"/>
      <c r="TBB264" s="55"/>
      <c r="TBC264" s="55"/>
      <c r="TBD264" s="55"/>
      <c r="TBE264" s="55"/>
      <c r="TBF264" s="55"/>
      <c r="TBG264" s="55"/>
      <c r="TBH264" s="55"/>
      <c r="TBI264" s="55"/>
      <c r="TBJ264" s="55"/>
      <c r="TBK264" s="55"/>
      <c r="TBL264" s="55"/>
      <c r="TBM264" s="55"/>
      <c r="TBN264" s="55"/>
      <c r="TBO264" s="55"/>
      <c r="TBP264" s="55"/>
      <c r="TBQ264" s="55"/>
      <c r="TBR264" s="55"/>
      <c r="TBS264" s="55"/>
      <c r="TBT264" s="55"/>
      <c r="TBU264" s="55"/>
      <c r="TBV264" s="55"/>
      <c r="TBW264" s="55"/>
      <c r="TBX264" s="55"/>
      <c r="TBY264" s="55"/>
      <c r="TBZ264" s="55"/>
      <c r="TCA264" s="55"/>
      <c r="TCB264" s="55"/>
      <c r="TCC264" s="55"/>
      <c r="TCD264" s="55"/>
      <c r="TCE264" s="55"/>
      <c r="TCF264" s="55"/>
      <c r="TCG264" s="55"/>
      <c r="TCH264" s="55"/>
      <c r="TCI264" s="55"/>
      <c r="TCJ264" s="55"/>
      <c r="TCK264" s="55"/>
      <c r="TCL264" s="55"/>
      <c r="TCM264" s="55"/>
      <c r="TCN264" s="55"/>
      <c r="TCO264" s="55"/>
      <c r="TCP264" s="55"/>
      <c r="TCQ264" s="55"/>
      <c r="TCR264" s="55"/>
      <c r="TCS264" s="55"/>
      <c r="TCT264" s="55"/>
      <c r="TCU264" s="55"/>
      <c r="TCV264" s="55"/>
      <c r="TCW264" s="55"/>
      <c r="TCX264" s="55"/>
      <c r="TCY264" s="55"/>
      <c r="TCZ264" s="55"/>
      <c r="TDA264" s="55"/>
      <c r="TDB264" s="55"/>
      <c r="TDC264" s="55"/>
      <c r="TDD264" s="55"/>
      <c r="TDE264" s="55"/>
      <c r="TDF264" s="55"/>
      <c r="TDG264" s="55"/>
      <c r="TDH264" s="55"/>
      <c r="TDI264" s="55"/>
      <c r="TDJ264" s="55"/>
      <c r="TDK264" s="55"/>
      <c r="TDL264" s="55"/>
      <c r="TDM264" s="55"/>
      <c r="TDN264" s="55"/>
      <c r="TDO264" s="55"/>
      <c r="TDP264" s="55"/>
      <c r="TDQ264" s="55"/>
      <c r="TDR264" s="55"/>
      <c r="TDS264" s="55"/>
      <c r="TDT264" s="55"/>
      <c r="TDU264" s="55"/>
      <c r="TDV264" s="55"/>
      <c r="TDW264" s="55"/>
      <c r="TDX264" s="55"/>
      <c r="TDY264" s="55"/>
      <c r="TDZ264" s="55"/>
      <c r="TEA264" s="55"/>
      <c r="TEB264" s="55"/>
      <c r="TEC264" s="55"/>
      <c r="TED264" s="55"/>
      <c r="TEE264" s="55"/>
      <c r="TEF264" s="55"/>
      <c r="TEG264" s="55"/>
      <c r="TEH264" s="55"/>
      <c r="TEI264" s="55"/>
      <c r="TEJ264" s="55"/>
      <c r="TEK264" s="55"/>
      <c r="TEL264" s="55"/>
      <c r="TEM264" s="55"/>
      <c r="TEN264" s="55"/>
      <c r="TEO264" s="55"/>
      <c r="TEP264" s="55"/>
      <c r="TEQ264" s="55"/>
      <c r="TER264" s="55"/>
      <c r="TES264" s="55"/>
      <c r="TET264" s="55"/>
      <c r="TEU264" s="55"/>
      <c r="TEV264" s="55"/>
      <c r="TEW264" s="55"/>
      <c r="TEX264" s="55"/>
      <c r="TEY264" s="55"/>
      <c r="TEZ264" s="55"/>
      <c r="TFA264" s="55"/>
      <c r="TFB264" s="55"/>
      <c r="TFC264" s="55"/>
      <c r="TFD264" s="55"/>
      <c r="TFE264" s="55"/>
      <c r="TFF264" s="55"/>
      <c r="TFG264" s="55"/>
      <c r="TFH264" s="55"/>
      <c r="TFI264" s="55"/>
      <c r="TFJ264" s="55"/>
      <c r="TFK264" s="55"/>
      <c r="TFL264" s="55"/>
      <c r="TFM264" s="55"/>
      <c r="TFN264" s="55"/>
      <c r="TFO264" s="55"/>
      <c r="TFP264" s="55"/>
      <c r="TFQ264" s="55"/>
      <c r="TFR264" s="55"/>
      <c r="TFS264" s="55"/>
      <c r="TFT264" s="55"/>
      <c r="TFU264" s="55"/>
      <c r="TFV264" s="55"/>
      <c r="TFW264" s="55"/>
      <c r="TFX264" s="55"/>
      <c r="TFY264" s="55"/>
      <c r="TFZ264" s="55"/>
      <c r="TGA264" s="55"/>
      <c r="TGB264" s="55"/>
      <c r="TGC264" s="55"/>
      <c r="TGD264" s="55"/>
      <c r="TGE264" s="55"/>
      <c r="TGF264" s="55"/>
      <c r="TGG264" s="55"/>
      <c r="TGH264" s="55"/>
      <c r="TGI264" s="55"/>
      <c r="TGJ264" s="55"/>
      <c r="TGK264" s="55"/>
      <c r="TGL264" s="55"/>
      <c r="TGM264" s="55"/>
      <c r="TGN264" s="55"/>
      <c r="TGO264" s="55"/>
      <c r="TGP264" s="55"/>
      <c r="TGQ264" s="55"/>
      <c r="TGR264" s="55"/>
      <c r="TGS264" s="55"/>
      <c r="TGT264" s="55"/>
      <c r="TGU264" s="55"/>
      <c r="TGV264" s="55"/>
      <c r="TGW264" s="55"/>
      <c r="TGX264" s="55"/>
      <c r="TGY264" s="55"/>
      <c r="TGZ264" s="55"/>
      <c r="THA264" s="55"/>
      <c r="THB264" s="55"/>
      <c r="THC264" s="55"/>
      <c r="THD264" s="55"/>
      <c r="THE264" s="55"/>
      <c r="THF264" s="55"/>
      <c r="THG264" s="55"/>
      <c r="THH264" s="55"/>
      <c r="THI264" s="55"/>
      <c r="THJ264" s="55"/>
      <c r="THK264" s="55"/>
      <c r="THL264" s="55"/>
      <c r="THM264" s="55"/>
      <c r="THN264" s="55"/>
      <c r="THO264" s="55"/>
      <c r="THP264" s="55"/>
      <c r="THQ264" s="55"/>
      <c r="THR264" s="55"/>
      <c r="THS264" s="55"/>
      <c r="THT264" s="55"/>
      <c r="THU264" s="55"/>
      <c r="THV264" s="55"/>
      <c r="THW264" s="55"/>
      <c r="THX264" s="55"/>
      <c r="THY264" s="55"/>
      <c r="THZ264" s="55"/>
      <c r="TIA264" s="55"/>
      <c r="TIB264" s="55"/>
      <c r="TIC264" s="55"/>
      <c r="TID264" s="55"/>
      <c r="TIE264" s="55"/>
      <c r="TIF264" s="55"/>
      <c r="TIG264" s="55"/>
      <c r="TIH264" s="55"/>
      <c r="TII264" s="55"/>
      <c r="TIJ264" s="55"/>
      <c r="TIK264" s="55"/>
      <c r="TIL264" s="55"/>
      <c r="TIM264" s="55"/>
      <c r="TIN264" s="55"/>
      <c r="TIO264" s="55"/>
      <c r="TIP264" s="55"/>
      <c r="TIQ264" s="55"/>
      <c r="TIR264" s="55"/>
      <c r="TIS264" s="55"/>
      <c r="TIT264" s="55"/>
      <c r="TIU264" s="55"/>
      <c r="TIV264" s="55"/>
      <c r="TIW264" s="55"/>
      <c r="TIX264" s="55"/>
      <c r="TIY264" s="55"/>
      <c r="TIZ264" s="55"/>
      <c r="TJA264" s="55"/>
      <c r="TJB264" s="55"/>
      <c r="TJC264" s="55"/>
      <c r="TJD264" s="55"/>
      <c r="TJE264" s="55"/>
      <c r="TJF264" s="55"/>
      <c r="TJG264" s="55"/>
      <c r="TJH264" s="55"/>
      <c r="TJI264" s="55"/>
      <c r="TJJ264" s="55"/>
      <c r="TJK264" s="55"/>
      <c r="TJL264" s="55"/>
      <c r="TJM264" s="55"/>
      <c r="TJN264" s="55"/>
      <c r="TJO264" s="55"/>
      <c r="TJP264" s="55"/>
      <c r="TJQ264" s="55"/>
      <c r="TJR264" s="55"/>
      <c r="TJS264" s="55"/>
      <c r="TJT264" s="55"/>
      <c r="TJU264" s="55"/>
      <c r="TJV264" s="55"/>
      <c r="TJW264" s="55"/>
      <c r="TJX264" s="55"/>
      <c r="TJY264" s="55"/>
      <c r="TJZ264" s="55"/>
      <c r="TKA264" s="55"/>
      <c r="TKB264" s="55"/>
      <c r="TKC264" s="55"/>
      <c r="TKD264" s="55"/>
      <c r="TKE264" s="55"/>
      <c r="TKF264" s="55"/>
      <c r="TKG264" s="55"/>
      <c r="TKH264" s="55"/>
      <c r="TKI264" s="55"/>
      <c r="TKJ264" s="55"/>
      <c r="TKK264" s="55"/>
      <c r="TKL264" s="55"/>
      <c r="TKM264" s="55"/>
      <c r="TKN264" s="55"/>
      <c r="TKO264" s="55"/>
      <c r="TKP264" s="55"/>
      <c r="TKQ264" s="55"/>
      <c r="TKR264" s="55"/>
      <c r="TKS264" s="55"/>
      <c r="TKT264" s="55"/>
      <c r="TKU264" s="55"/>
      <c r="TKV264" s="55"/>
      <c r="TKW264" s="55"/>
      <c r="TKX264" s="55"/>
      <c r="TKY264" s="55"/>
      <c r="TKZ264" s="55"/>
      <c r="TLA264" s="55"/>
      <c r="TLB264" s="55"/>
      <c r="TLC264" s="55"/>
      <c r="TLD264" s="55"/>
      <c r="TLE264" s="55"/>
      <c r="TLF264" s="55"/>
      <c r="TLG264" s="55"/>
      <c r="TLH264" s="55"/>
      <c r="TLI264" s="55"/>
      <c r="TLJ264" s="55"/>
      <c r="TLK264" s="55"/>
      <c r="TLL264" s="55"/>
      <c r="TLM264" s="55"/>
      <c r="TLN264" s="55"/>
      <c r="TLO264" s="55"/>
      <c r="TLP264" s="55"/>
      <c r="TLQ264" s="55"/>
      <c r="TLR264" s="55"/>
      <c r="TLS264" s="55"/>
      <c r="TLT264" s="55"/>
      <c r="TLU264" s="55"/>
      <c r="TLV264" s="55"/>
      <c r="TLW264" s="55"/>
      <c r="TLX264" s="55"/>
      <c r="TLY264" s="55"/>
      <c r="TLZ264" s="55"/>
      <c r="TMA264" s="55"/>
      <c r="TMB264" s="55"/>
      <c r="TMC264" s="55"/>
      <c r="TMD264" s="55"/>
      <c r="TME264" s="55"/>
      <c r="TMF264" s="55"/>
      <c r="TMG264" s="55"/>
      <c r="TMH264" s="55"/>
      <c r="TMI264" s="55"/>
      <c r="TMJ264" s="55"/>
      <c r="TMK264" s="55"/>
      <c r="TML264" s="55"/>
      <c r="TMM264" s="55"/>
      <c r="TMN264" s="55"/>
      <c r="TMO264" s="55"/>
      <c r="TMP264" s="55"/>
      <c r="TMQ264" s="55"/>
      <c r="TMR264" s="55"/>
      <c r="TMS264" s="55"/>
      <c r="TMT264" s="55"/>
      <c r="TMU264" s="55"/>
      <c r="TMV264" s="55"/>
      <c r="TMW264" s="55"/>
      <c r="TMX264" s="55"/>
      <c r="TMY264" s="55"/>
      <c r="TMZ264" s="55"/>
      <c r="TNA264" s="55"/>
      <c r="TNB264" s="55"/>
      <c r="TNC264" s="55"/>
      <c r="TND264" s="55"/>
      <c r="TNE264" s="55"/>
      <c r="TNF264" s="55"/>
      <c r="TNG264" s="55"/>
      <c r="TNH264" s="55"/>
      <c r="TNI264" s="55"/>
      <c r="TNJ264" s="55"/>
      <c r="TNK264" s="55"/>
      <c r="TNL264" s="55"/>
      <c r="TNM264" s="55"/>
      <c r="TNN264" s="55"/>
      <c r="TNO264" s="55"/>
      <c r="TNP264" s="55"/>
      <c r="TNQ264" s="55"/>
      <c r="TNR264" s="55"/>
      <c r="TNS264" s="55"/>
      <c r="TNT264" s="55"/>
      <c r="TNU264" s="55"/>
      <c r="TNV264" s="55"/>
      <c r="TNW264" s="55"/>
      <c r="TNX264" s="55"/>
      <c r="TNY264" s="55"/>
      <c r="TNZ264" s="55"/>
      <c r="TOA264" s="55"/>
      <c r="TOB264" s="55"/>
      <c r="TOC264" s="55"/>
      <c r="TOD264" s="55"/>
      <c r="TOE264" s="55"/>
      <c r="TOF264" s="55"/>
      <c r="TOG264" s="55"/>
      <c r="TOH264" s="55"/>
      <c r="TOI264" s="55"/>
      <c r="TOJ264" s="55"/>
      <c r="TOK264" s="55"/>
      <c r="TOL264" s="55"/>
      <c r="TOM264" s="55"/>
      <c r="TON264" s="55"/>
      <c r="TOO264" s="55"/>
      <c r="TOP264" s="55"/>
      <c r="TOQ264" s="55"/>
      <c r="TOR264" s="55"/>
      <c r="TOS264" s="55"/>
      <c r="TOT264" s="55"/>
      <c r="TOU264" s="55"/>
      <c r="TOV264" s="55"/>
      <c r="TOW264" s="55"/>
      <c r="TOX264" s="55"/>
      <c r="TOY264" s="55"/>
      <c r="TOZ264" s="55"/>
      <c r="TPA264" s="55"/>
      <c r="TPB264" s="55"/>
      <c r="TPC264" s="55"/>
      <c r="TPD264" s="55"/>
      <c r="TPE264" s="55"/>
      <c r="TPF264" s="55"/>
      <c r="TPG264" s="55"/>
      <c r="TPH264" s="55"/>
      <c r="TPI264" s="55"/>
      <c r="TPJ264" s="55"/>
      <c r="TPK264" s="55"/>
      <c r="TPL264" s="55"/>
      <c r="TPM264" s="55"/>
      <c r="TPN264" s="55"/>
      <c r="TPO264" s="55"/>
      <c r="TPP264" s="55"/>
      <c r="TPQ264" s="55"/>
      <c r="TPR264" s="55"/>
      <c r="TPS264" s="55"/>
      <c r="TPT264" s="55"/>
      <c r="TPU264" s="55"/>
      <c r="TPV264" s="55"/>
      <c r="TPW264" s="55"/>
      <c r="TPX264" s="55"/>
      <c r="TPY264" s="55"/>
      <c r="TPZ264" s="55"/>
      <c r="TQA264" s="55"/>
      <c r="TQB264" s="55"/>
      <c r="TQC264" s="55"/>
      <c r="TQD264" s="55"/>
      <c r="TQE264" s="55"/>
      <c r="TQF264" s="55"/>
      <c r="TQG264" s="55"/>
      <c r="TQH264" s="55"/>
      <c r="TQI264" s="55"/>
      <c r="TQJ264" s="55"/>
      <c r="TQK264" s="55"/>
      <c r="TQL264" s="55"/>
      <c r="TQM264" s="55"/>
      <c r="TQN264" s="55"/>
      <c r="TQO264" s="55"/>
      <c r="TQP264" s="55"/>
      <c r="TQQ264" s="55"/>
      <c r="TQR264" s="55"/>
      <c r="TQS264" s="55"/>
      <c r="TQT264" s="55"/>
      <c r="TQU264" s="55"/>
      <c r="TQV264" s="55"/>
      <c r="TQW264" s="55"/>
      <c r="TQX264" s="55"/>
      <c r="TQY264" s="55"/>
      <c r="TQZ264" s="55"/>
      <c r="TRA264" s="55"/>
      <c r="TRB264" s="55"/>
      <c r="TRC264" s="55"/>
      <c r="TRD264" s="55"/>
      <c r="TRE264" s="55"/>
      <c r="TRF264" s="55"/>
      <c r="TRG264" s="55"/>
      <c r="TRH264" s="55"/>
      <c r="TRI264" s="55"/>
      <c r="TRJ264" s="55"/>
      <c r="TRK264" s="55"/>
      <c r="TRL264" s="55"/>
      <c r="TRM264" s="55"/>
      <c r="TRN264" s="55"/>
      <c r="TRO264" s="55"/>
      <c r="TRP264" s="55"/>
      <c r="TRQ264" s="55"/>
      <c r="TRR264" s="55"/>
      <c r="TRS264" s="55"/>
      <c r="TRT264" s="55"/>
      <c r="TRU264" s="55"/>
      <c r="TRV264" s="55"/>
      <c r="TRW264" s="55"/>
      <c r="TRX264" s="55"/>
      <c r="TRY264" s="55"/>
      <c r="TRZ264" s="55"/>
      <c r="TSA264" s="55"/>
      <c r="TSB264" s="55"/>
      <c r="TSC264" s="55"/>
      <c r="TSD264" s="55"/>
      <c r="TSE264" s="55"/>
      <c r="TSF264" s="55"/>
      <c r="TSG264" s="55"/>
      <c r="TSH264" s="55"/>
      <c r="TSI264" s="55"/>
      <c r="TSJ264" s="55"/>
      <c r="TSK264" s="55"/>
      <c r="TSL264" s="55"/>
      <c r="TSM264" s="55"/>
      <c r="TSN264" s="55"/>
      <c r="TSO264" s="55"/>
      <c r="TSP264" s="55"/>
      <c r="TSQ264" s="55"/>
      <c r="TSR264" s="55"/>
      <c r="TSS264" s="55"/>
      <c r="TST264" s="55"/>
      <c r="TSU264" s="55"/>
      <c r="TSV264" s="55"/>
      <c r="TSW264" s="55"/>
      <c r="TSX264" s="55"/>
      <c r="TSY264" s="55"/>
      <c r="TSZ264" s="55"/>
      <c r="TTA264" s="55"/>
      <c r="TTB264" s="55"/>
      <c r="TTC264" s="55"/>
      <c r="TTD264" s="55"/>
      <c r="TTE264" s="55"/>
      <c r="TTF264" s="55"/>
      <c r="TTG264" s="55"/>
      <c r="TTH264" s="55"/>
      <c r="TTI264" s="55"/>
      <c r="TTJ264" s="55"/>
      <c r="TTK264" s="55"/>
      <c r="TTL264" s="55"/>
      <c r="TTM264" s="55"/>
      <c r="TTN264" s="55"/>
      <c r="TTO264" s="55"/>
      <c r="TTP264" s="55"/>
      <c r="TTQ264" s="55"/>
      <c r="TTR264" s="55"/>
      <c r="TTS264" s="55"/>
      <c r="TTT264" s="55"/>
      <c r="TTU264" s="55"/>
      <c r="TTV264" s="55"/>
      <c r="TTW264" s="55"/>
      <c r="TTX264" s="55"/>
      <c r="TTY264" s="55"/>
      <c r="TTZ264" s="55"/>
      <c r="TUA264" s="55"/>
      <c r="TUB264" s="55"/>
      <c r="TUC264" s="55"/>
      <c r="TUD264" s="55"/>
      <c r="TUE264" s="55"/>
      <c r="TUF264" s="55"/>
      <c r="TUG264" s="55"/>
      <c r="TUH264" s="55"/>
      <c r="TUI264" s="55"/>
      <c r="TUJ264" s="55"/>
      <c r="TUK264" s="55"/>
      <c r="TUL264" s="55"/>
      <c r="TUM264" s="55"/>
      <c r="TUN264" s="55"/>
      <c r="TUO264" s="55"/>
      <c r="TUP264" s="55"/>
      <c r="TUQ264" s="55"/>
      <c r="TUR264" s="55"/>
      <c r="TUS264" s="55"/>
      <c r="TUT264" s="55"/>
      <c r="TUU264" s="55"/>
      <c r="TUV264" s="55"/>
      <c r="TUW264" s="55"/>
      <c r="TUX264" s="55"/>
      <c r="TUY264" s="55"/>
      <c r="TUZ264" s="55"/>
      <c r="TVA264" s="55"/>
      <c r="TVB264" s="55"/>
      <c r="TVC264" s="55"/>
      <c r="TVD264" s="55"/>
      <c r="TVE264" s="55"/>
      <c r="TVF264" s="55"/>
      <c r="TVG264" s="55"/>
      <c r="TVH264" s="55"/>
      <c r="TVI264" s="55"/>
      <c r="TVJ264" s="55"/>
      <c r="TVK264" s="55"/>
      <c r="TVL264" s="55"/>
      <c r="TVM264" s="55"/>
      <c r="TVN264" s="55"/>
      <c r="TVO264" s="55"/>
      <c r="TVP264" s="55"/>
      <c r="TVQ264" s="55"/>
      <c r="TVR264" s="55"/>
      <c r="TVS264" s="55"/>
      <c r="TVT264" s="55"/>
      <c r="TVU264" s="55"/>
      <c r="TVV264" s="55"/>
      <c r="TVW264" s="55"/>
      <c r="TVX264" s="55"/>
      <c r="TVY264" s="55"/>
      <c r="TVZ264" s="55"/>
      <c r="TWA264" s="55"/>
      <c r="TWB264" s="55"/>
      <c r="TWC264" s="55"/>
      <c r="TWD264" s="55"/>
      <c r="TWE264" s="55"/>
      <c r="TWF264" s="55"/>
      <c r="TWG264" s="55"/>
      <c r="TWH264" s="55"/>
      <c r="TWI264" s="55"/>
      <c r="TWJ264" s="55"/>
      <c r="TWK264" s="55"/>
      <c r="TWL264" s="55"/>
      <c r="TWM264" s="55"/>
      <c r="TWN264" s="55"/>
      <c r="TWO264" s="55"/>
      <c r="TWP264" s="55"/>
      <c r="TWQ264" s="55"/>
      <c r="TWR264" s="55"/>
      <c r="TWS264" s="55"/>
      <c r="TWT264" s="55"/>
      <c r="TWU264" s="55"/>
      <c r="TWV264" s="55"/>
      <c r="TWW264" s="55"/>
      <c r="TWX264" s="55"/>
      <c r="TWY264" s="55"/>
      <c r="TWZ264" s="55"/>
      <c r="TXA264" s="55"/>
      <c r="TXB264" s="55"/>
      <c r="TXC264" s="55"/>
      <c r="TXD264" s="55"/>
      <c r="TXE264" s="55"/>
      <c r="TXF264" s="55"/>
      <c r="TXG264" s="55"/>
      <c r="TXH264" s="55"/>
      <c r="TXI264" s="55"/>
      <c r="TXJ264" s="55"/>
      <c r="TXK264" s="55"/>
      <c r="TXL264" s="55"/>
      <c r="TXM264" s="55"/>
      <c r="TXN264" s="55"/>
      <c r="TXO264" s="55"/>
      <c r="TXP264" s="55"/>
      <c r="TXQ264" s="55"/>
      <c r="TXR264" s="55"/>
      <c r="TXS264" s="55"/>
      <c r="TXT264" s="55"/>
      <c r="TXU264" s="55"/>
      <c r="TXV264" s="55"/>
      <c r="TXW264" s="55"/>
      <c r="TXX264" s="55"/>
      <c r="TXY264" s="55"/>
      <c r="TXZ264" s="55"/>
      <c r="TYA264" s="55"/>
      <c r="TYB264" s="55"/>
      <c r="TYC264" s="55"/>
      <c r="TYD264" s="55"/>
      <c r="TYE264" s="55"/>
      <c r="TYF264" s="55"/>
      <c r="TYG264" s="55"/>
      <c r="TYH264" s="55"/>
      <c r="TYI264" s="55"/>
      <c r="TYJ264" s="55"/>
      <c r="TYK264" s="55"/>
      <c r="TYL264" s="55"/>
      <c r="TYM264" s="55"/>
      <c r="TYN264" s="55"/>
      <c r="TYO264" s="55"/>
      <c r="TYP264" s="55"/>
      <c r="TYQ264" s="55"/>
      <c r="TYR264" s="55"/>
      <c r="TYS264" s="55"/>
      <c r="TYT264" s="55"/>
      <c r="TYU264" s="55"/>
      <c r="TYV264" s="55"/>
      <c r="TYW264" s="55"/>
      <c r="TYX264" s="55"/>
      <c r="TYY264" s="55"/>
      <c r="TYZ264" s="55"/>
      <c r="TZA264" s="55"/>
      <c r="TZB264" s="55"/>
      <c r="TZC264" s="55"/>
      <c r="TZD264" s="55"/>
      <c r="TZE264" s="55"/>
      <c r="TZF264" s="55"/>
      <c r="TZG264" s="55"/>
      <c r="TZH264" s="55"/>
      <c r="TZI264" s="55"/>
      <c r="TZJ264" s="55"/>
      <c r="TZK264" s="55"/>
      <c r="TZL264" s="55"/>
      <c r="TZM264" s="55"/>
      <c r="TZN264" s="55"/>
      <c r="TZO264" s="55"/>
      <c r="TZP264" s="55"/>
      <c r="TZQ264" s="55"/>
      <c r="TZR264" s="55"/>
      <c r="TZS264" s="55"/>
      <c r="TZT264" s="55"/>
      <c r="TZU264" s="55"/>
      <c r="TZV264" s="55"/>
      <c r="TZW264" s="55"/>
      <c r="TZX264" s="55"/>
      <c r="TZY264" s="55"/>
      <c r="TZZ264" s="55"/>
      <c r="UAA264" s="55"/>
      <c r="UAB264" s="55"/>
      <c r="UAC264" s="55"/>
      <c r="UAD264" s="55"/>
      <c r="UAE264" s="55"/>
      <c r="UAF264" s="55"/>
      <c r="UAG264" s="55"/>
      <c r="UAH264" s="55"/>
      <c r="UAI264" s="55"/>
      <c r="UAJ264" s="55"/>
      <c r="UAK264" s="55"/>
      <c r="UAL264" s="55"/>
      <c r="UAM264" s="55"/>
      <c r="UAN264" s="55"/>
      <c r="UAO264" s="55"/>
      <c r="UAP264" s="55"/>
      <c r="UAQ264" s="55"/>
      <c r="UAR264" s="55"/>
      <c r="UAS264" s="55"/>
      <c r="UAT264" s="55"/>
      <c r="UAU264" s="55"/>
      <c r="UAV264" s="55"/>
      <c r="UAW264" s="55"/>
      <c r="UAX264" s="55"/>
      <c r="UAY264" s="55"/>
      <c r="UAZ264" s="55"/>
      <c r="UBA264" s="55"/>
      <c r="UBB264" s="55"/>
      <c r="UBC264" s="55"/>
      <c r="UBD264" s="55"/>
      <c r="UBE264" s="55"/>
      <c r="UBF264" s="55"/>
      <c r="UBG264" s="55"/>
      <c r="UBH264" s="55"/>
      <c r="UBI264" s="55"/>
      <c r="UBJ264" s="55"/>
      <c r="UBK264" s="55"/>
      <c r="UBL264" s="55"/>
      <c r="UBM264" s="55"/>
      <c r="UBN264" s="55"/>
      <c r="UBO264" s="55"/>
      <c r="UBP264" s="55"/>
      <c r="UBQ264" s="55"/>
      <c r="UBR264" s="55"/>
      <c r="UBS264" s="55"/>
      <c r="UBT264" s="55"/>
      <c r="UBU264" s="55"/>
      <c r="UBV264" s="55"/>
      <c r="UBW264" s="55"/>
      <c r="UBX264" s="55"/>
      <c r="UBY264" s="55"/>
      <c r="UBZ264" s="55"/>
      <c r="UCA264" s="55"/>
      <c r="UCB264" s="55"/>
      <c r="UCC264" s="55"/>
      <c r="UCD264" s="55"/>
      <c r="UCE264" s="55"/>
      <c r="UCF264" s="55"/>
      <c r="UCG264" s="55"/>
      <c r="UCH264" s="55"/>
      <c r="UCI264" s="55"/>
      <c r="UCJ264" s="55"/>
      <c r="UCK264" s="55"/>
      <c r="UCL264" s="55"/>
      <c r="UCM264" s="55"/>
      <c r="UCN264" s="55"/>
      <c r="UCO264" s="55"/>
      <c r="UCP264" s="55"/>
      <c r="UCQ264" s="55"/>
      <c r="UCR264" s="55"/>
      <c r="UCS264" s="55"/>
      <c r="UCT264" s="55"/>
      <c r="UCU264" s="55"/>
      <c r="UCV264" s="55"/>
      <c r="UCW264" s="55"/>
      <c r="UCX264" s="55"/>
      <c r="UCY264" s="55"/>
      <c r="UCZ264" s="55"/>
      <c r="UDA264" s="55"/>
      <c r="UDB264" s="55"/>
      <c r="UDC264" s="55"/>
      <c r="UDD264" s="55"/>
      <c r="UDE264" s="55"/>
      <c r="UDF264" s="55"/>
      <c r="UDG264" s="55"/>
      <c r="UDH264" s="55"/>
      <c r="UDI264" s="55"/>
      <c r="UDJ264" s="55"/>
      <c r="UDK264" s="55"/>
      <c r="UDL264" s="55"/>
      <c r="UDM264" s="55"/>
      <c r="UDN264" s="55"/>
      <c r="UDO264" s="55"/>
      <c r="UDP264" s="55"/>
      <c r="UDQ264" s="55"/>
      <c r="UDR264" s="55"/>
      <c r="UDS264" s="55"/>
      <c r="UDT264" s="55"/>
      <c r="UDU264" s="55"/>
      <c r="UDV264" s="55"/>
      <c r="UDW264" s="55"/>
      <c r="UDX264" s="55"/>
      <c r="UDY264" s="55"/>
      <c r="UDZ264" s="55"/>
      <c r="UEA264" s="55"/>
      <c r="UEB264" s="55"/>
      <c r="UEC264" s="55"/>
      <c r="UED264" s="55"/>
      <c r="UEE264" s="55"/>
      <c r="UEF264" s="55"/>
      <c r="UEG264" s="55"/>
      <c r="UEH264" s="55"/>
      <c r="UEI264" s="55"/>
      <c r="UEJ264" s="55"/>
      <c r="UEK264" s="55"/>
      <c r="UEL264" s="55"/>
      <c r="UEM264" s="55"/>
      <c r="UEN264" s="55"/>
      <c r="UEO264" s="55"/>
      <c r="UEP264" s="55"/>
      <c r="UEQ264" s="55"/>
      <c r="UER264" s="55"/>
      <c r="UES264" s="55"/>
      <c r="UET264" s="55"/>
      <c r="UEU264" s="55"/>
      <c r="UEV264" s="55"/>
      <c r="UEW264" s="55"/>
      <c r="UEX264" s="55"/>
      <c r="UEY264" s="55"/>
      <c r="UEZ264" s="55"/>
      <c r="UFA264" s="55"/>
      <c r="UFB264" s="55"/>
      <c r="UFC264" s="55"/>
      <c r="UFD264" s="55"/>
      <c r="UFE264" s="55"/>
      <c r="UFF264" s="55"/>
      <c r="UFG264" s="55"/>
      <c r="UFH264" s="55"/>
      <c r="UFI264" s="55"/>
      <c r="UFJ264" s="55"/>
      <c r="UFK264" s="55"/>
      <c r="UFL264" s="55"/>
      <c r="UFM264" s="55"/>
      <c r="UFN264" s="55"/>
      <c r="UFO264" s="55"/>
      <c r="UFP264" s="55"/>
      <c r="UFQ264" s="55"/>
      <c r="UFR264" s="55"/>
      <c r="UFS264" s="55"/>
      <c r="UFT264" s="55"/>
      <c r="UFU264" s="55"/>
      <c r="UFV264" s="55"/>
      <c r="UFW264" s="55"/>
      <c r="UFX264" s="55"/>
      <c r="UFY264" s="55"/>
      <c r="UFZ264" s="55"/>
      <c r="UGA264" s="55"/>
      <c r="UGB264" s="55"/>
      <c r="UGC264" s="55"/>
      <c r="UGD264" s="55"/>
      <c r="UGE264" s="55"/>
      <c r="UGF264" s="55"/>
      <c r="UGG264" s="55"/>
      <c r="UGH264" s="55"/>
      <c r="UGI264" s="55"/>
      <c r="UGJ264" s="55"/>
      <c r="UGK264" s="55"/>
      <c r="UGL264" s="55"/>
      <c r="UGM264" s="55"/>
      <c r="UGN264" s="55"/>
      <c r="UGO264" s="55"/>
      <c r="UGP264" s="55"/>
      <c r="UGQ264" s="55"/>
      <c r="UGR264" s="55"/>
      <c r="UGS264" s="55"/>
      <c r="UGT264" s="55"/>
      <c r="UGU264" s="55"/>
      <c r="UGV264" s="55"/>
      <c r="UGW264" s="55"/>
      <c r="UGX264" s="55"/>
      <c r="UGY264" s="55"/>
      <c r="UGZ264" s="55"/>
      <c r="UHA264" s="55"/>
      <c r="UHB264" s="55"/>
      <c r="UHC264" s="55"/>
      <c r="UHD264" s="55"/>
      <c r="UHE264" s="55"/>
      <c r="UHF264" s="55"/>
      <c r="UHG264" s="55"/>
      <c r="UHH264" s="55"/>
      <c r="UHI264" s="55"/>
      <c r="UHJ264" s="55"/>
      <c r="UHK264" s="55"/>
      <c r="UHL264" s="55"/>
      <c r="UHM264" s="55"/>
      <c r="UHN264" s="55"/>
      <c r="UHO264" s="55"/>
      <c r="UHP264" s="55"/>
      <c r="UHQ264" s="55"/>
      <c r="UHR264" s="55"/>
      <c r="UHS264" s="55"/>
      <c r="UHT264" s="55"/>
      <c r="UHU264" s="55"/>
      <c r="UHV264" s="55"/>
      <c r="UHW264" s="55"/>
      <c r="UHX264" s="55"/>
      <c r="UHY264" s="55"/>
      <c r="UHZ264" s="55"/>
      <c r="UIA264" s="55"/>
      <c r="UIB264" s="55"/>
      <c r="UIC264" s="55"/>
      <c r="UID264" s="55"/>
      <c r="UIE264" s="55"/>
      <c r="UIF264" s="55"/>
      <c r="UIG264" s="55"/>
      <c r="UIH264" s="55"/>
      <c r="UII264" s="55"/>
      <c r="UIJ264" s="55"/>
      <c r="UIK264" s="55"/>
      <c r="UIL264" s="55"/>
      <c r="UIM264" s="55"/>
      <c r="UIN264" s="55"/>
      <c r="UIO264" s="55"/>
      <c r="UIP264" s="55"/>
      <c r="UIQ264" s="55"/>
      <c r="UIR264" s="55"/>
      <c r="UIS264" s="55"/>
      <c r="UIT264" s="55"/>
      <c r="UIU264" s="55"/>
      <c r="UIV264" s="55"/>
      <c r="UIW264" s="55"/>
      <c r="UIX264" s="55"/>
      <c r="UIY264" s="55"/>
      <c r="UIZ264" s="55"/>
      <c r="UJA264" s="55"/>
      <c r="UJB264" s="55"/>
      <c r="UJC264" s="55"/>
      <c r="UJD264" s="55"/>
      <c r="UJE264" s="55"/>
      <c r="UJF264" s="55"/>
      <c r="UJG264" s="55"/>
      <c r="UJH264" s="55"/>
      <c r="UJI264" s="55"/>
      <c r="UJJ264" s="55"/>
      <c r="UJK264" s="55"/>
      <c r="UJL264" s="55"/>
      <c r="UJM264" s="55"/>
      <c r="UJN264" s="55"/>
      <c r="UJO264" s="55"/>
      <c r="UJP264" s="55"/>
      <c r="UJQ264" s="55"/>
      <c r="UJR264" s="55"/>
      <c r="UJS264" s="55"/>
      <c r="UJT264" s="55"/>
      <c r="UJU264" s="55"/>
      <c r="UJV264" s="55"/>
      <c r="UJW264" s="55"/>
      <c r="UJX264" s="55"/>
      <c r="UJY264" s="55"/>
      <c r="UJZ264" s="55"/>
      <c r="UKA264" s="55"/>
      <c r="UKB264" s="55"/>
      <c r="UKC264" s="55"/>
      <c r="UKD264" s="55"/>
      <c r="UKE264" s="55"/>
      <c r="UKF264" s="55"/>
      <c r="UKG264" s="55"/>
      <c r="UKH264" s="55"/>
      <c r="UKI264" s="55"/>
      <c r="UKJ264" s="55"/>
      <c r="UKK264" s="55"/>
      <c r="UKL264" s="55"/>
      <c r="UKM264" s="55"/>
      <c r="UKN264" s="55"/>
      <c r="UKO264" s="55"/>
      <c r="UKP264" s="55"/>
      <c r="UKQ264" s="55"/>
      <c r="UKR264" s="55"/>
      <c r="UKS264" s="55"/>
      <c r="UKT264" s="55"/>
      <c r="UKU264" s="55"/>
      <c r="UKV264" s="55"/>
      <c r="UKW264" s="55"/>
      <c r="UKX264" s="55"/>
      <c r="UKY264" s="55"/>
      <c r="UKZ264" s="55"/>
      <c r="ULA264" s="55"/>
      <c r="ULB264" s="55"/>
      <c r="ULC264" s="55"/>
      <c r="ULD264" s="55"/>
      <c r="ULE264" s="55"/>
      <c r="ULF264" s="55"/>
      <c r="ULG264" s="55"/>
      <c r="ULH264" s="55"/>
      <c r="ULI264" s="55"/>
      <c r="ULJ264" s="55"/>
      <c r="ULK264" s="55"/>
      <c r="ULL264" s="55"/>
      <c r="ULM264" s="55"/>
      <c r="ULN264" s="55"/>
      <c r="ULO264" s="55"/>
      <c r="ULP264" s="55"/>
      <c r="ULQ264" s="55"/>
      <c r="ULR264" s="55"/>
      <c r="ULS264" s="55"/>
      <c r="ULT264" s="55"/>
      <c r="ULU264" s="55"/>
      <c r="ULV264" s="55"/>
      <c r="ULW264" s="55"/>
      <c r="ULX264" s="55"/>
      <c r="ULY264" s="55"/>
      <c r="ULZ264" s="55"/>
      <c r="UMA264" s="55"/>
      <c r="UMB264" s="55"/>
      <c r="UMC264" s="55"/>
      <c r="UMD264" s="55"/>
      <c r="UME264" s="55"/>
      <c r="UMF264" s="55"/>
      <c r="UMG264" s="55"/>
      <c r="UMH264" s="55"/>
      <c r="UMI264" s="55"/>
      <c r="UMJ264" s="55"/>
      <c r="UMK264" s="55"/>
      <c r="UML264" s="55"/>
      <c r="UMM264" s="55"/>
      <c r="UMN264" s="55"/>
      <c r="UMO264" s="55"/>
      <c r="UMP264" s="55"/>
      <c r="UMQ264" s="55"/>
      <c r="UMR264" s="55"/>
      <c r="UMS264" s="55"/>
      <c r="UMT264" s="55"/>
      <c r="UMU264" s="55"/>
      <c r="UMV264" s="55"/>
      <c r="UMW264" s="55"/>
      <c r="UMX264" s="55"/>
      <c r="UMY264" s="55"/>
      <c r="UMZ264" s="55"/>
      <c r="UNA264" s="55"/>
      <c r="UNB264" s="55"/>
      <c r="UNC264" s="55"/>
      <c r="UND264" s="55"/>
      <c r="UNE264" s="55"/>
      <c r="UNF264" s="55"/>
      <c r="UNG264" s="55"/>
      <c r="UNH264" s="55"/>
      <c r="UNI264" s="55"/>
      <c r="UNJ264" s="55"/>
      <c r="UNK264" s="55"/>
      <c r="UNL264" s="55"/>
      <c r="UNM264" s="55"/>
      <c r="UNN264" s="55"/>
      <c r="UNO264" s="55"/>
      <c r="UNP264" s="55"/>
      <c r="UNQ264" s="55"/>
      <c r="UNR264" s="55"/>
      <c r="UNS264" s="55"/>
      <c r="UNT264" s="55"/>
      <c r="UNU264" s="55"/>
      <c r="UNV264" s="55"/>
      <c r="UNW264" s="55"/>
      <c r="UNX264" s="55"/>
      <c r="UNY264" s="55"/>
      <c r="UNZ264" s="55"/>
      <c r="UOA264" s="55"/>
      <c r="UOB264" s="55"/>
      <c r="UOC264" s="55"/>
      <c r="UOD264" s="55"/>
      <c r="UOE264" s="55"/>
      <c r="UOF264" s="55"/>
      <c r="UOG264" s="55"/>
      <c r="UOH264" s="55"/>
      <c r="UOI264" s="55"/>
      <c r="UOJ264" s="55"/>
      <c r="UOK264" s="55"/>
      <c r="UOL264" s="55"/>
      <c r="UOM264" s="55"/>
      <c r="UON264" s="55"/>
      <c r="UOO264" s="55"/>
      <c r="UOP264" s="55"/>
      <c r="UOQ264" s="55"/>
      <c r="UOR264" s="55"/>
      <c r="UOS264" s="55"/>
      <c r="UOT264" s="55"/>
      <c r="UOU264" s="55"/>
      <c r="UOV264" s="55"/>
      <c r="UOW264" s="55"/>
      <c r="UOX264" s="55"/>
      <c r="UOY264" s="55"/>
      <c r="UOZ264" s="55"/>
      <c r="UPA264" s="55"/>
      <c r="UPB264" s="55"/>
      <c r="UPC264" s="55"/>
      <c r="UPD264" s="55"/>
      <c r="UPE264" s="55"/>
      <c r="UPF264" s="55"/>
      <c r="UPG264" s="55"/>
      <c r="UPH264" s="55"/>
      <c r="UPI264" s="55"/>
      <c r="UPJ264" s="55"/>
      <c r="UPK264" s="55"/>
      <c r="UPL264" s="55"/>
      <c r="UPM264" s="55"/>
      <c r="UPN264" s="55"/>
      <c r="UPO264" s="55"/>
      <c r="UPP264" s="55"/>
      <c r="UPQ264" s="55"/>
      <c r="UPR264" s="55"/>
      <c r="UPS264" s="55"/>
      <c r="UPT264" s="55"/>
      <c r="UPU264" s="55"/>
      <c r="UPV264" s="55"/>
      <c r="UPW264" s="55"/>
      <c r="UPX264" s="55"/>
      <c r="UPY264" s="55"/>
      <c r="UPZ264" s="55"/>
      <c r="UQA264" s="55"/>
      <c r="UQB264" s="55"/>
      <c r="UQC264" s="55"/>
      <c r="UQD264" s="55"/>
      <c r="UQE264" s="55"/>
      <c r="UQF264" s="55"/>
      <c r="UQG264" s="55"/>
      <c r="UQH264" s="55"/>
      <c r="UQI264" s="55"/>
      <c r="UQJ264" s="55"/>
      <c r="UQK264" s="55"/>
      <c r="UQL264" s="55"/>
      <c r="UQM264" s="55"/>
      <c r="UQN264" s="55"/>
      <c r="UQO264" s="55"/>
      <c r="UQP264" s="55"/>
      <c r="UQQ264" s="55"/>
      <c r="UQR264" s="55"/>
      <c r="UQS264" s="55"/>
      <c r="UQT264" s="55"/>
      <c r="UQU264" s="55"/>
      <c r="UQV264" s="55"/>
      <c r="UQW264" s="55"/>
      <c r="UQX264" s="55"/>
      <c r="UQY264" s="55"/>
      <c r="UQZ264" s="55"/>
      <c r="URA264" s="55"/>
      <c r="URB264" s="55"/>
      <c r="URC264" s="55"/>
      <c r="URD264" s="55"/>
      <c r="URE264" s="55"/>
      <c r="URF264" s="55"/>
      <c r="URG264" s="55"/>
      <c r="URH264" s="55"/>
      <c r="URI264" s="55"/>
      <c r="URJ264" s="55"/>
      <c r="URK264" s="55"/>
      <c r="URL264" s="55"/>
      <c r="URM264" s="55"/>
      <c r="URN264" s="55"/>
      <c r="URO264" s="55"/>
      <c r="URP264" s="55"/>
      <c r="URQ264" s="55"/>
      <c r="URR264" s="55"/>
      <c r="URS264" s="55"/>
      <c r="URT264" s="55"/>
      <c r="URU264" s="55"/>
      <c r="URV264" s="55"/>
      <c r="URW264" s="55"/>
      <c r="URX264" s="55"/>
      <c r="URY264" s="55"/>
      <c r="URZ264" s="55"/>
      <c r="USA264" s="55"/>
      <c r="USB264" s="55"/>
      <c r="USC264" s="55"/>
      <c r="USD264" s="55"/>
      <c r="USE264" s="55"/>
      <c r="USF264" s="55"/>
      <c r="USG264" s="55"/>
      <c r="USH264" s="55"/>
      <c r="USI264" s="55"/>
      <c r="USJ264" s="55"/>
      <c r="USK264" s="55"/>
      <c r="USL264" s="55"/>
      <c r="USM264" s="55"/>
      <c r="USN264" s="55"/>
      <c r="USO264" s="55"/>
      <c r="USP264" s="55"/>
      <c r="USQ264" s="55"/>
      <c r="USR264" s="55"/>
      <c r="USS264" s="55"/>
      <c r="UST264" s="55"/>
      <c r="USU264" s="55"/>
      <c r="USV264" s="55"/>
      <c r="USW264" s="55"/>
      <c r="USX264" s="55"/>
      <c r="USY264" s="55"/>
      <c r="USZ264" s="55"/>
      <c r="UTA264" s="55"/>
      <c r="UTB264" s="55"/>
      <c r="UTC264" s="55"/>
      <c r="UTD264" s="55"/>
      <c r="UTE264" s="55"/>
      <c r="UTF264" s="55"/>
      <c r="UTG264" s="55"/>
      <c r="UTH264" s="55"/>
      <c r="UTI264" s="55"/>
      <c r="UTJ264" s="55"/>
      <c r="UTK264" s="55"/>
      <c r="UTL264" s="55"/>
      <c r="UTM264" s="55"/>
      <c r="UTN264" s="55"/>
      <c r="UTO264" s="55"/>
      <c r="UTP264" s="55"/>
      <c r="UTQ264" s="55"/>
      <c r="UTR264" s="55"/>
      <c r="UTS264" s="55"/>
      <c r="UTT264" s="55"/>
      <c r="UTU264" s="55"/>
      <c r="UTV264" s="55"/>
      <c r="UTW264" s="55"/>
      <c r="UTX264" s="55"/>
      <c r="UTY264" s="55"/>
      <c r="UTZ264" s="55"/>
      <c r="UUA264" s="55"/>
      <c r="UUB264" s="55"/>
      <c r="UUC264" s="55"/>
      <c r="UUD264" s="55"/>
      <c r="UUE264" s="55"/>
      <c r="UUF264" s="55"/>
      <c r="UUG264" s="55"/>
      <c r="UUH264" s="55"/>
      <c r="UUI264" s="55"/>
      <c r="UUJ264" s="55"/>
      <c r="UUK264" s="55"/>
      <c r="UUL264" s="55"/>
      <c r="UUM264" s="55"/>
      <c r="UUN264" s="55"/>
      <c r="UUO264" s="55"/>
      <c r="UUP264" s="55"/>
      <c r="UUQ264" s="55"/>
      <c r="UUR264" s="55"/>
      <c r="UUS264" s="55"/>
      <c r="UUT264" s="55"/>
      <c r="UUU264" s="55"/>
      <c r="UUV264" s="55"/>
      <c r="UUW264" s="55"/>
      <c r="UUX264" s="55"/>
      <c r="UUY264" s="55"/>
      <c r="UUZ264" s="55"/>
      <c r="UVA264" s="55"/>
      <c r="UVB264" s="55"/>
      <c r="UVC264" s="55"/>
      <c r="UVD264" s="55"/>
      <c r="UVE264" s="55"/>
      <c r="UVF264" s="55"/>
      <c r="UVG264" s="55"/>
      <c r="UVH264" s="55"/>
      <c r="UVI264" s="55"/>
      <c r="UVJ264" s="55"/>
      <c r="UVK264" s="55"/>
      <c r="UVL264" s="55"/>
      <c r="UVM264" s="55"/>
      <c r="UVN264" s="55"/>
      <c r="UVO264" s="55"/>
      <c r="UVP264" s="55"/>
      <c r="UVQ264" s="55"/>
      <c r="UVR264" s="55"/>
      <c r="UVS264" s="55"/>
      <c r="UVT264" s="55"/>
      <c r="UVU264" s="55"/>
      <c r="UVV264" s="55"/>
      <c r="UVW264" s="55"/>
      <c r="UVX264" s="55"/>
      <c r="UVY264" s="55"/>
      <c r="UVZ264" s="55"/>
      <c r="UWA264" s="55"/>
      <c r="UWB264" s="55"/>
      <c r="UWC264" s="55"/>
      <c r="UWD264" s="55"/>
      <c r="UWE264" s="55"/>
      <c r="UWF264" s="55"/>
      <c r="UWG264" s="55"/>
      <c r="UWH264" s="55"/>
      <c r="UWI264" s="55"/>
      <c r="UWJ264" s="55"/>
      <c r="UWK264" s="55"/>
      <c r="UWL264" s="55"/>
      <c r="UWM264" s="55"/>
      <c r="UWN264" s="55"/>
      <c r="UWO264" s="55"/>
      <c r="UWP264" s="55"/>
      <c r="UWQ264" s="55"/>
      <c r="UWR264" s="55"/>
      <c r="UWS264" s="55"/>
      <c r="UWT264" s="55"/>
      <c r="UWU264" s="55"/>
      <c r="UWV264" s="55"/>
      <c r="UWW264" s="55"/>
      <c r="UWX264" s="55"/>
      <c r="UWY264" s="55"/>
      <c r="UWZ264" s="55"/>
      <c r="UXA264" s="55"/>
      <c r="UXB264" s="55"/>
      <c r="UXC264" s="55"/>
      <c r="UXD264" s="55"/>
      <c r="UXE264" s="55"/>
      <c r="UXF264" s="55"/>
      <c r="UXG264" s="55"/>
      <c r="UXH264" s="55"/>
      <c r="UXI264" s="55"/>
      <c r="UXJ264" s="55"/>
      <c r="UXK264" s="55"/>
      <c r="UXL264" s="55"/>
      <c r="UXM264" s="55"/>
      <c r="UXN264" s="55"/>
      <c r="UXO264" s="55"/>
      <c r="UXP264" s="55"/>
      <c r="UXQ264" s="55"/>
      <c r="UXR264" s="55"/>
      <c r="UXS264" s="55"/>
      <c r="UXT264" s="55"/>
      <c r="UXU264" s="55"/>
      <c r="UXV264" s="55"/>
      <c r="UXW264" s="55"/>
      <c r="UXX264" s="55"/>
      <c r="UXY264" s="55"/>
      <c r="UXZ264" s="55"/>
      <c r="UYA264" s="55"/>
      <c r="UYB264" s="55"/>
      <c r="UYC264" s="55"/>
      <c r="UYD264" s="55"/>
      <c r="UYE264" s="55"/>
      <c r="UYF264" s="55"/>
      <c r="UYG264" s="55"/>
      <c r="UYH264" s="55"/>
      <c r="UYI264" s="55"/>
      <c r="UYJ264" s="55"/>
      <c r="UYK264" s="55"/>
      <c r="UYL264" s="55"/>
      <c r="UYM264" s="55"/>
      <c r="UYN264" s="55"/>
      <c r="UYO264" s="55"/>
      <c r="UYP264" s="55"/>
      <c r="UYQ264" s="55"/>
      <c r="UYR264" s="55"/>
      <c r="UYS264" s="55"/>
      <c r="UYT264" s="55"/>
      <c r="UYU264" s="55"/>
      <c r="UYV264" s="55"/>
      <c r="UYW264" s="55"/>
      <c r="UYX264" s="55"/>
      <c r="UYY264" s="55"/>
      <c r="UYZ264" s="55"/>
      <c r="UZA264" s="55"/>
      <c r="UZB264" s="55"/>
      <c r="UZC264" s="55"/>
      <c r="UZD264" s="55"/>
      <c r="UZE264" s="55"/>
      <c r="UZF264" s="55"/>
      <c r="UZG264" s="55"/>
      <c r="UZH264" s="55"/>
      <c r="UZI264" s="55"/>
      <c r="UZJ264" s="55"/>
      <c r="UZK264" s="55"/>
      <c r="UZL264" s="55"/>
      <c r="UZM264" s="55"/>
      <c r="UZN264" s="55"/>
      <c r="UZO264" s="55"/>
      <c r="UZP264" s="55"/>
      <c r="UZQ264" s="55"/>
      <c r="UZR264" s="55"/>
      <c r="UZS264" s="55"/>
      <c r="UZT264" s="55"/>
      <c r="UZU264" s="55"/>
      <c r="UZV264" s="55"/>
      <c r="UZW264" s="55"/>
      <c r="UZX264" s="55"/>
      <c r="UZY264" s="55"/>
      <c r="UZZ264" s="55"/>
      <c r="VAA264" s="55"/>
      <c r="VAB264" s="55"/>
      <c r="VAC264" s="55"/>
      <c r="VAD264" s="55"/>
      <c r="VAE264" s="55"/>
      <c r="VAF264" s="55"/>
      <c r="VAG264" s="55"/>
      <c r="VAH264" s="55"/>
      <c r="VAI264" s="55"/>
      <c r="VAJ264" s="55"/>
      <c r="VAK264" s="55"/>
      <c r="VAL264" s="55"/>
      <c r="VAM264" s="55"/>
      <c r="VAN264" s="55"/>
      <c r="VAO264" s="55"/>
      <c r="VAP264" s="55"/>
      <c r="VAQ264" s="55"/>
      <c r="VAR264" s="55"/>
      <c r="VAS264" s="55"/>
      <c r="VAT264" s="55"/>
      <c r="VAU264" s="55"/>
      <c r="VAV264" s="55"/>
      <c r="VAW264" s="55"/>
      <c r="VAX264" s="55"/>
      <c r="VAY264" s="55"/>
      <c r="VAZ264" s="55"/>
      <c r="VBA264" s="55"/>
      <c r="VBB264" s="55"/>
      <c r="VBC264" s="55"/>
      <c r="VBD264" s="55"/>
      <c r="VBE264" s="55"/>
      <c r="VBF264" s="55"/>
      <c r="VBG264" s="55"/>
      <c r="VBH264" s="55"/>
      <c r="VBI264" s="55"/>
      <c r="VBJ264" s="55"/>
      <c r="VBK264" s="55"/>
      <c r="VBL264" s="55"/>
      <c r="VBM264" s="55"/>
      <c r="VBN264" s="55"/>
      <c r="VBO264" s="55"/>
      <c r="VBP264" s="55"/>
      <c r="VBQ264" s="55"/>
      <c r="VBR264" s="55"/>
      <c r="VBS264" s="55"/>
      <c r="VBT264" s="55"/>
      <c r="VBU264" s="55"/>
      <c r="VBV264" s="55"/>
      <c r="VBW264" s="55"/>
      <c r="VBX264" s="55"/>
      <c r="VBY264" s="55"/>
      <c r="VBZ264" s="55"/>
      <c r="VCA264" s="55"/>
      <c r="VCB264" s="55"/>
      <c r="VCC264" s="55"/>
      <c r="VCD264" s="55"/>
      <c r="VCE264" s="55"/>
      <c r="VCF264" s="55"/>
      <c r="VCG264" s="55"/>
      <c r="VCH264" s="55"/>
      <c r="VCI264" s="55"/>
      <c r="VCJ264" s="55"/>
      <c r="VCK264" s="55"/>
      <c r="VCL264" s="55"/>
      <c r="VCM264" s="55"/>
      <c r="VCN264" s="55"/>
      <c r="VCO264" s="55"/>
      <c r="VCP264" s="55"/>
      <c r="VCQ264" s="55"/>
      <c r="VCR264" s="55"/>
      <c r="VCS264" s="55"/>
      <c r="VCT264" s="55"/>
      <c r="VCU264" s="55"/>
      <c r="VCV264" s="55"/>
      <c r="VCW264" s="55"/>
      <c r="VCX264" s="55"/>
      <c r="VCY264" s="55"/>
      <c r="VCZ264" s="55"/>
      <c r="VDA264" s="55"/>
      <c r="VDB264" s="55"/>
      <c r="VDC264" s="55"/>
      <c r="VDD264" s="55"/>
      <c r="VDE264" s="55"/>
      <c r="VDF264" s="55"/>
      <c r="VDG264" s="55"/>
      <c r="VDH264" s="55"/>
      <c r="VDI264" s="55"/>
      <c r="VDJ264" s="55"/>
      <c r="VDK264" s="55"/>
      <c r="VDL264" s="55"/>
      <c r="VDM264" s="55"/>
      <c r="VDN264" s="55"/>
      <c r="VDO264" s="55"/>
      <c r="VDP264" s="55"/>
      <c r="VDQ264" s="55"/>
      <c r="VDR264" s="55"/>
      <c r="VDS264" s="55"/>
      <c r="VDT264" s="55"/>
      <c r="VDU264" s="55"/>
      <c r="VDV264" s="55"/>
      <c r="VDW264" s="55"/>
      <c r="VDX264" s="55"/>
      <c r="VDY264" s="55"/>
      <c r="VDZ264" s="55"/>
      <c r="VEA264" s="55"/>
      <c r="VEB264" s="55"/>
      <c r="VEC264" s="55"/>
      <c r="VED264" s="55"/>
      <c r="VEE264" s="55"/>
      <c r="VEF264" s="55"/>
      <c r="VEG264" s="55"/>
      <c r="VEH264" s="55"/>
      <c r="VEI264" s="55"/>
      <c r="VEJ264" s="55"/>
      <c r="VEK264" s="55"/>
      <c r="VEL264" s="55"/>
      <c r="VEM264" s="55"/>
      <c r="VEN264" s="55"/>
      <c r="VEO264" s="55"/>
      <c r="VEP264" s="55"/>
      <c r="VEQ264" s="55"/>
      <c r="VER264" s="55"/>
      <c r="VES264" s="55"/>
      <c r="VET264" s="55"/>
      <c r="VEU264" s="55"/>
      <c r="VEV264" s="55"/>
      <c r="VEW264" s="55"/>
      <c r="VEX264" s="55"/>
      <c r="VEY264" s="55"/>
      <c r="VEZ264" s="55"/>
      <c r="VFA264" s="55"/>
      <c r="VFB264" s="55"/>
      <c r="VFC264" s="55"/>
      <c r="VFD264" s="55"/>
      <c r="VFE264" s="55"/>
      <c r="VFF264" s="55"/>
      <c r="VFG264" s="55"/>
      <c r="VFH264" s="55"/>
      <c r="VFI264" s="55"/>
      <c r="VFJ264" s="55"/>
      <c r="VFK264" s="55"/>
      <c r="VFL264" s="55"/>
      <c r="VFM264" s="55"/>
      <c r="VFN264" s="55"/>
      <c r="VFO264" s="55"/>
      <c r="VFP264" s="55"/>
      <c r="VFQ264" s="55"/>
      <c r="VFR264" s="55"/>
      <c r="VFS264" s="55"/>
      <c r="VFT264" s="55"/>
      <c r="VFU264" s="55"/>
      <c r="VFV264" s="55"/>
      <c r="VFW264" s="55"/>
      <c r="VFX264" s="55"/>
      <c r="VFY264" s="55"/>
      <c r="VFZ264" s="55"/>
      <c r="VGA264" s="55"/>
      <c r="VGB264" s="55"/>
      <c r="VGC264" s="55"/>
      <c r="VGD264" s="55"/>
      <c r="VGE264" s="55"/>
      <c r="VGF264" s="55"/>
      <c r="VGG264" s="55"/>
      <c r="VGH264" s="55"/>
      <c r="VGI264" s="55"/>
      <c r="VGJ264" s="55"/>
      <c r="VGK264" s="55"/>
      <c r="VGL264" s="55"/>
      <c r="VGM264" s="55"/>
      <c r="VGN264" s="55"/>
      <c r="VGO264" s="55"/>
      <c r="VGP264" s="55"/>
      <c r="VGQ264" s="55"/>
      <c r="VGR264" s="55"/>
      <c r="VGS264" s="55"/>
      <c r="VGT264" s="55"/>
      <c r="VGU264" s="55"/>
      <c r="VGV264" s="55"/>
      <c r="VGW264" s="55"/>
      <c r="VGX264" s="55"/>
      <c r="VGY264" s="55"/>
      <c r="VGZ264" s="55"/>
      <c r="VHA264" s="55"/>
      <c r="VHB264" s="55"/>
      <c r="VHC264" s="55"/>
      <c r="VHD264" s="55"/>
      <c r="VHE264" s="55"/>
      <c r="VHF264" s="55"/>
      <c r="VHG264" s="55"/>
      <c r="VHH264" s="55"/>
      <c r="VHI264" s="55"/>
      <c r="VHJ264" s="55"/>
      <c r="VHK264" s="55"/>
      <c r="VHL264" s="55"/>
      <c r="VHM264" s="55"/>
      <c r="VHN264" s="55"/>
      <c r="VHO264" s="55"/>
      <c r="VHP264" s="55"/>
      <c r="VHQ264" s="55"/>
      <c r="VHR264" s="55"/>
      <c r="VHS264" s="55"/>
      <c r="VHT264" s="55"/>
      <c r="VHU264" s="55"/>
      <c r="VHV264" s="55"/>
      <c r="VHW264" s="55"/>
      <c r="VHX264" s="55"/>
      <c r="VHY264" s="55"/>
      <c r="VHZ264" s="55"/>
      <c r="VIA264" s="55"/>
      <c r="VIB264" s="55"/>
      <c r="VIC264" s="55"/>
      <c r="VID264" s="55"/>
      <c r="VIE264" s="55"/>
      <c r="VIF264" s="55"/>
      <c r="VIG264" s="55"/>
      <c r="VIH264" s="55"/>
      <c r="VII264" s="55"/>
      <c r="VIJ264" s="55"/>
      <c r="VIK264" s="55"/>
      <c r="VIL264" s="55"/>
      <c r="VIM264" s="55"/>
      <c r="VIN264" s="55"/>
      <c r="VIO264" s="55"/>
      <c r="VIP264" s="55"/>
      <c r="VIQ264" s="55"/>
      <c r="VIR264" s="55"/>
      <c r="VIS264" s="55"/>
      <c r="VIT264" s="55"/>
      <c r="VIU264" s="55"/>
      <c r="VIV264" s="55"/>
      <c r="VIW264" s="55"/>
      <c r="VIX264" s="55"/>
      <c r="VIY264" s="55"/>
      <c r="VIZ264" s="55"/>
      <c r="VJA264" s="55"/>
      <c r="VJB264" s="55"/>
      <c r="VJC264" s="55"/>
      <c r="VJD264" s="55"/>
      <c r="VJE264" s="55"/>
      <c r="VJF264" s="55"/>
      <c r="VJG264" s="55"/>
      <c r="VJH264" s="55"/>
      <c r="VJI264" s="55"/>
      <c r="VJJ264" s="55"/>
      <c r="VJK264" s="55"/>
      <c r="VJL264" s="55"/>
      <c r="VJM264" s="55"/>
      <c r="VJN264" s="55"/>
      <c r="VJO264" s="55"/>
      <c r="VJP264" s="55"/>
      <c r="VJQ264" s="55"/>
      <c r="VJR264" s="55"/>
      <c r="VJS264" s="55"/>
      <c r="VJT264" s="55"/>
      <c r="VJU264" s="55"/>
      <c r="VJV264" s="55"/>
      <c r="VJW264" s="55"/>
      <c r="VJX264" s="55"/>
      <c r="VJY264" s="55"/>
      <c r="VJZ264" s="55"/>
      <c r="VKA264" s="55"/>
      <c r="VKB264" s="55"/>
      <c r="VKC264" s="55"/>
      <c r="VKD264" s="55"/>
      <c r="VKE264" s="55"/>
      <c r="VKF264" s="55"/>
      <c r="VKG264" s="55"/>
      <c r="VKH264" s="55"/>
      <c r="VKI264" s="55"/>
      <c r="VKJ264" s="55"/>
      <c r="VKK264" s="55"/>
      <c r="VKL264" s="55"/>
      <c r="VKM264" s="55"/>
      <c r="VKN264" s="55"/>
      <c r="VKO264" s="55"/>
      <c r="VKP264" s="55"/>
      <c r="VKQ264" s="55"/>
      <c r="VKR264" s="55"/>
      <c r="VKS264" s="55"/>
      <c r="VKT264" s="55"/>
      <c r="VKU264" s="55"/>
      <c r="VKV264" s="55"/>
      <c r="VKW264" s="55"/>
      <c r="VKX264" s="55"/>
      <c r="VKY264" s="55"/>
      <c r="VKZ264" s="55"/>
      <c r="VLA264" s="55"/>
      <c r="VLB264" s="55"/>
      <c r="VLC264" s="55"/>
      <c r="VLD264" s="55"/>
      <c r="VLE264" s="55"/>
      <c r="VLF264" s="55"/>
      <c r="VLG264" s="55"/>
      <c r="VLH264" s="55"/>
      <c r="VLI264" s="55"/>
      <c r="VLJ264" s="55"/>
      <c r="VLK264" s="55"/>
      <c r="VLL264" s="55"/>
      <c r="VLM264" s="55"/>
      <c r="VLN264" s="55"/>
      <c r="VLO264" s="55"/>
      <c r="VLP264" s="55"/>
      <c r="VLQ264" s="55"/>
      <c r="VLR264" s="55"/>
      <c r="VLS264" s="55"/>
      <c r="VLT264" s="55"/>
      <c r="VLU264" s="55"/>
      <c r="VLV264" s="55"/>
      <c r="VLW264" s="55"/>
      <c r="VLX264" s="55"/>
      <c r="VLY264" s="55"/>
      <c r="VLZ264" s="55"/>
      <c r="VMA264" s="55"/>
      <c r="VMB264" s="55"/>
      <c r="VMC264" s="55"/>
      <c r="VMD264" s="55"/>
      <c r="VME264" s="55"/>
      <c r="VMF264" s="55"/>
      <c r="VMG264" s="55"/>
      <c r="VMH264" s="55"/>
      <c r="VMI264" s="55"/>
      <c r="VMJ264" s="55"/>
      <c r="VMK264" s="55"/>
      <c r="VML264" s="55"/>
      <c r="VMM264" s="55"/>
      <c r="VMN264" s="55"/>
      <c r="VMO264" s="55"/>
      <c r="VMP264" s="55"/>
      <c r="VMQ264" s="55"/>
      <c r="VMR264" s="55"/>
      <c r="VMS264" s="55"/>
      <c r="VMT264" s="55"/>
      <c r="VMU264" s="55"/>
      <c r="VMV264" s="55"/>
      <c r="VMW264" s="55"/>
      <c r="VMX264" s="55"/>
      <c r="VMY264" s="55"/>
      <c r="VMZ264" s="55"/>
      <c r="VNA264" s="55"/>
      <c r="VNB264" s="55"/>
      <c r="VNC264" s="55"/>
      <c r="VND264" s="55"/>
      <c r="VNE264" s="55"/>
      <c r="VNF264" s="55"/>
      <c r="VNG264" s="55"/>
      <c r="VNH264" s="55"/>
      <c r="VNI264" s="55"/>
      <c r="VNJ264" s="55"/>
      <c r="VNK264" s="55"/>
      <c r="VNL264" s="55"/>
      <c r="VNM264" s="55"/>
      <c r="VNN264" s="55"/>
      <c r="VNO264" s="55"/>
      <c r="VNP264" s="55"/>
      <c r="VNQ264" s="55"/>
      <c r="VNR264" s="55"/>
      <c r="VNS264" s="55"/>
      <c r="VNT264" s="55"/>
      <c r="VNU264" s="55"/>
      <c r="VNV264" s="55"/>
      <c r="VNW264" s="55"/>
      <c r="VNX264" s="55"/>
      <c r="VNY264" s="55"/>
      <c r="VNZ264" s="55"/>
      <c r="VOA264" s="55"/>
      <c r="VOB264" s="55"/>
      <c r="VOC264" s="55"/>
      <c r="VOD264" s="55"/>
      <c r="VOE264" s="55"/>
      <c r="VOF264" s="55"/>
      <c r="VOG264" s="55"/>
      <c r="VOH264" s="55"/>
      <c r="VOI264" s="55"/>
      <c r="VOJ264" s="55"/>
      <c r="VOK264" s="55"/>
      <c r="VOL264" s="55"/>
      <c r="VOM264" s="55"/>
      <c r="VON264" s="55"/>
      <c r="VOO264" s="55"/>
      <c r="VOP264" s="55"/>
      <c r="VOQ264" s="55"/>
      <c r="VOR264" s="55"/>
      <c r="VOS264" s="55"/>
      <c r="VOT264" s="55"/>
      <c r="VOU264" s="55"/>
      <c r="VOV264" s="55"/>
      <c r="VOW264" s="55"/>
      <c r="VOX264" s="55"/>
      <c r="VOY264" s="55"/>
      <c r="VOZ264" s="55"/>
      <c r="VPA264" s="55"/>
      <c r="VPB264" s="55"/>
      <c r="VPC264" s="55"/>
      <c r="VPD264" s="55"/>
      <c r="VPE264" s="55"/>
      <c r="VPF264" s="55"/>
      <c r="VPG264" s="55"/>
      <c r="VPH264" s="55"/>
      <c r="VPI264" s="55"/>
      <c r="VPJ264" s="55"/>
      <c r="VPK264" s="55"/>
      <c r="VPL264" s="55"/>
      <c r="VPM264" s="55"/>
      <c r="VPN264" s="55"/>
      <c r="VPO264" s="55"/>
      <c r="VPP264" s="55"/>
      <c r="VPQ264" s="55"/>
      <c r="VPR264" s="55"/>
      <c r="VPS264" s="55"/>
      <c r="VPT264" s="55"/>
      <c r="VPU264" s="55"/>
      <c r="VPV264" s="55"/>
      <c r="VPW264" s="55"/>
      <c r="VPX264" s="55"/>
      <c r="VPY264" s="55"/>
      <c r="VPZ264" s="55"/>
      <c r="VQA264" s="55"/>
      <c r="VQB264" s="55"/>
      <c r="VQC264" s="55"/>
      <c r="VQD264" s="55"/>
      <c r="VQE264" s="55"/>
      <c r="VQF264" s="55"/>
      <c r="VQG264" s="55"/>
      <c r="VQH264" s="55"/>
      <c r="VQI264" s="55"/>
      <c r="VQJ264" s="55"/>
      <c r="VQK264" s="55"/>
      <c r="VQL264" s="55"/>
      <c r="VQM264" s="55"/>
      <c r="VQN264" s="55"/>
      <c r="VQO264" s="55"/>
      <c r="VQP264" s="55"/>
      <c r="VQQ264" s="55"/>
      <c r="VQR264" s="55"/>
      <c r="VQS264" s="55"/>
      <c r="VQT264" s="55"/>
      <c r="VQU264" s="55"/>
      <c r="VQV264" s="55"/>
      <c r="VQW264" s="55"/>
      <c r="VQX264" s="55"/>
      <c r="VQY264" s="55"/>
      <c r="VQZ264" s="55"/>
      <c r="VRA264" s="55"/>
      <c r="VRB264" s="55"/>
      <c r="VRC264" s="55"/>
      <c r="VRD264" s="55"/>
      <c r="VRE264" s="55"/>
      <c r="VRF264" s="55"/>
      <c r="VRG264" s="55"/>
      <c r="VRH264" s="55"/>
      <c r="VRI264" s="55"/>
      <c r="VRJ264" s="55"/>
      <c r="VRK264" s="55"/>
      <c r="VRL264" s="55"/>
      <c r="VRM264" s="55"/>
      <c r="VRN264" s="55"/>
      <c r="VRO264" s="55"/>
      <c r="VRP264" s="55"/>
      <c r="VRQ264" s="55"/>
      <c r="VRR264" s="55"/>
      <c r="VRS264" s="55"/>
      <c r="VRT264" s="55"/>
      <c r="VRU264" s="55"/>
      <c r="VRV264" s="55"/>
      <c r="VRW264" s="55"/>
      <c r="VRX264" s="55"/>
      <c r="VRY264" s="55"/>
      <c r="VRZ264" s="55"/>
      <c r="VSA264" s="55"/>
      <c r="VSB264" s="55"/>
      <c r="VSC264" s="55"/>
      <c r="VSD264" s="55"/>
      <c r="VSE264" s="55"/>
      <c r="VSF264" s="55"/>
      <c r="VSG264" s="55"/>
      <c r="VSH264" s="55"/>
      <c r="VSI264" s="55"/>
      <c r="VSJ264" s="55"/>
      <c r="VSK264" s="55"/>
      <c r="VSL264" s="55"/>
      <c r="VSM264" s="55"/>
      <c r="VSN264" s="55"/>
      <c r="VSO264" s="55"/>
      <c r="VSP264" s="55"/>
      <c r="VSQ264" s="55"/>
      <c r="VSR264" s="55"/>
      <c r="VSS264" s="55"/>
      <c r="VST264" s="55"/>
      <c r="VSU264" s="55"/>
      <c r="VSV264" s="55"/>
      <c r="VSW264" s="55"/>
      <c r="VSX264" s="55"/>
      <c r="VSY264" s="55"/>
      <c r="VSZ264" s="55"/>
      <c r="VTA264" s="55"/>
      <c r="VTB264" s="55"/>
      <c r="VTC264" s="55"/>
      <c r="VTD264" s="55"/>
      <c r="VTE264" s="55"/>
      <c r="VTF264" s="55"/>
      <c r="VTG264" s="55"/>
      <c r="VTH264" s="55"/>
      <c r="VTI264" s="55"/>
      <c r="VTJ264" s="55"/>
      <c r="VTK264" s="55"/>
      <c r="VTL264" s="55"/>
      <c r="VTM264" s="55"/>
      <c r="VTN264" s="55"/>
      <c r="VTO264" s="55"/>
      <c r="VTP264" s="55"/>
      <c r="VTQ264" s="55"/>
      <c r="VTR264" s="55"/>
      <c r="VTS264" s="55"/>
      <c r="VTT264" s="55"/>
      <c r="VTU264" s="55"/>
      <c r="VTV264" s="55"/>
      <c r="VTW264" s="55"/>
      <c r="VTX264" s="55"/>
      <c r="VTY264" s="55"/>
      <c r="VTZ264" s="55"/>
      <c r="VUA264" s="55"/>
      <c r="VUB264" s="55"/>
      <c r="VUC264" s="55"/>
      <c r="VUD264" s="55"/>
      <c r="VUE264" s="55"/>
      <c r="VUF264" s="55"/>
      <c r="VUG264" s="55"/>
      <c r="VUH264" s="55"/>
      <c r="VUI264" s="55"/>
      <c r="VUJ264" s="55"/>
      <c r="VUK264" s="55"/>
      <c r="VUL264" s="55"/>
      <c r="VUM264" s="55"/>
      <c r="VUN264" s="55"/>
      <c r="VUO264" s="55"/>
      <c r="VUP264" s="55"/>
      <c r="VUQ264" s="55"/>
      <c r="VUR264" s="55"/>
      <c r="VUS264" s="55"/>
      <c r="VUT264" s="55"/>
      <c r="VUU264" s="55"/>
      <c r="VUV264" s="55"/>
      <c r="VUW264" s="55"/>
      <c r="VUX264" s="55"/>
      <c r="VUY264" s="55"/>
      <c r="VUZ264" s="55"/>
      <c r="VVA264" s="55"/>
      <c r="VVB264" s="55"/>
      <c r="VVC264" s="55"/>
      <c r="VVD264" s="55"/>
      <c r="VVE264" s="55"/>
      <c r="VVF264" s="55"/>
      <c r="VVG264" s="55"/>
      <c r="VVH264" s="55"/>
      <c r="VVI264" s="55"/>
      <c r="VVJ264" s="55"/>
      <c r="VVK264" s="55"/>
      <c r="VVL264" s="55"/>
      <c r="VVM264" s="55"/>
      <c r="VVN264" s="55"/>
      <c r="VVO264" s="55"/>
      <c r="VVP264" s="55"/>
      <c r="VVQ264" s="55"/>
      <c r="VVR264" s="55"/>
      <c r="VVS264" s="55"/>
      <c r="VVT264" s="55"/>
      <c r="VVU264" s="55"/>
      <c r="VVV264" s="55"/>
      <c r="VVW264" s="55"/>
      <c r="VVX264" s="55"/>
      <c r="VVY264" s="55"/>
      <c r="VVZ264" s="55"/>
      <c r="VWA264" s="55"/>
      <c r="VWB264" s="55"/>
      <c r="VWC264" s="55"/>
      <c r="VWD264" s="55"/>
      <c r="VWE264" s="55"/>
      <c r="VWF264" s="55"/>
      <c r="VWG264" s="55"/>
      <c r="VWH264" s="55"/>
      <c r="VWI264" s="55"/>
      <c r="VWJ264" s="55"/>
      <c r="VWK264" s="55"/>
      <c r="VWL264" s="55"/>
      <c r="VWM264" s="55"/>
      <c r="VWN264" s="55"/>
      <c r="VWO264" s="55"/>
      <c r="VWP264" s="55"/>
      <c r="VWQ264" s="55"/>
      <c r="VWR264" s="55"/>
      <c r="VWS264" s="55"/>
      <c r="VWT264" s="55"/>
      <c r="VWU264" s="55"/>
      <c r="VWV264" s="55"/>
      <c r="VWW264" s="55"/>
      <c r="VWX264" s="55"/>
      <c r="VWY264" s="55"/>
      <c r="VWZ264" s="55"/>
      <c r="VXA264" s="55"/>
      <c r="VXB264" s="55"/>
      <c r="VXC264" s="55"/>
      <c r="VXD264" s="55"/>
      <c r="VXE264" s="55"/>
      <c r="VXF264" s="55"/>
      <c r="VXG264" s="55"/>
      <c r="VXH264" s="55"/>
      <c r="VXI264" s="55"/>
      <c r="VXJ264" s="55"/>
      <c r="VXK264" s="55"/>
      <c r="VXL264" s="55"/>
      <c r="VXM264" s="55"/>
      <c r="VXN264" s="55"/>
      <c r="VXO264" s="55"/>
      <c r="VXP264" s="55"/>
      <c r="VXQ264" s="55"/>
      <c r="VXR264" s="55"/>
      <c r="VXS264" s="55"/>
      <c r="VXT264" s="55"/>
      <c r="VXU264" s="55"/>
      <c r="VXV264" s="55"/>
      <c r="VXW264" s="55"/>
      <c r="VXX264" s="55"/>
      <c r="VXY264" s="55"/>
      <c r="VXZ264" s="55"/>
      <c r="VYA264" s="55"/>
      <c r="VYB264" s="55"/>
      <c r="VYC264" s="55"/>
      <c r="VYD264" s="55"/>
      <c r="VYE264" s="55"/>
      <c r="VYF264" s="55"/>
      <c r="VYG264" s="55"/>
      <c r="VYH264" s="55"/>
      <c r="VYI264" s="55"/>
      <c r="VYJ264" s="55"/>
      <c r="VYK264" s="55"/>
      <c r="VYL264" s="55"/>
      <c r="VYM264" s="55"/>
      <c r="VYN264" s="55"/>
      <c r="VYO264" s="55"/>
      <c r="VYP264" s="55"/>
      <c r="VYQ264" s="55"/>
      <c r="VYR264" s="55"/>
      <c r="VYS264" s="55"/>
      <c r="VYT264" s="55"/>
      <c r="VYU264" s="55"/>
      <c r="VYV264" s="55"/>
      <c r="VYW264" s="55"/>
      <c r="VYX264" s="55"/>
      <c r="VYY264" s="55"/>
      <c r="VYZ264" s="55"/>
      <c r="VZA264" s="55"/>
      <c r="VZB264" s="55"/>
      <c r="VZC264" s="55"/>
      <c r="VZD264" s="55"/>
      <c r="VZE264" s="55"/>
      <c r="VZF264" s="55"/>
      <c r="VZG264" s="55"/>
      <c r="VZH264" s="55"/>
      <c r="VZI264" s="55"/>
      <c r="VZJ264" s="55"/>
      <c r="VZK264" s="55"/>
      <c r="VZL264" s="55"/>
      <c r="VZM264" s="55"/>
      <c r="VZN264" s="55"/>
      <c r="VZO264" s="55"/>
      <c r="VZP264" s="55"/>
      <c r="VZQ264" s="55"/>
      <c r="VZR264" s="55"/>
      <c r="VZS264" s="55"/>
      <c r="VZT264" s="55"/>
      <c r="VZU264" s="55"/>
      <c r="VZV264" s="55"/>
      <c r="VZW264" s="55"/>
      <c r="VZX264" s="55"/>
      <c r="VZY264" s="55"/>
      <c r="VZZ264" s="55"/>
      <c r="WAA264" s="55"/>
      <c r="WAB264" s="55"/>
      <c r="WAC264" s="55"/>
      <c r="WAD264" s="55"/>
      <c r="WAE264" s="55"/>
      <c r="WAF264" s="55"/>
      <c r="WAG264" s="55"/>
      <c r="WAH264" s="55"/>
      <c r="WAI264" s="55"/>
      <c r="WAJ264" s="55"/>
      <c r="WAK264" s="55"/>
      <c r="WAL264" s="55"/>
      <c r="WAM264" s="55"/>
      <c r="WAN264" s="55"/>
      <c r="WAO264" s="55"/>
      <c r="WAP264" s="55"/>
      <c r="WAQ264" s="55"/>
      <c r="WAR264" s="55"/>
      <c r="WAS264" s="55"/>
      <c r="WAT264" s="55"/>
      <c r="WAU264" s="55"/>
      <c r="WAV264" s="55"/>
      <c r="WAW264" s="55"/>
      <c r="WAX264" s="55"/>
      <c r="WAY264" s="55"/>
      <c r="WAZ264" s="55"/>
      <c r="WBA264" s="55"/>
      <c r="WBB264" s="55"/>
      <c r="WBC264" s="55"/>
      <c r="WBD264" s="55"/>
      <c r="WBE264" s="55"/>
      <c r="WBF264" s="55"/>
      <c r="WBG264" s="55"/>
      <c r="WBH264" s="55"/>
      <c r="WBI264" s="55"/>
      <c r="WBJ264" s="55"/>
      <c r="WBK264" s="55"/>
      <c r="WBL264" s="55"/>
      <c r="WBM264" s="55"/>
      <c r="WBN264" s="55"/>
      <c r="WBO264" s="55"/>
      <c r="WBP264" s="55"/>
      <c r="WBQ264" s="55"/>
      <c r="WBR264" s="55"/>
      <c r="WBS264" s="55"/>
      <c r="WBT264" s="55"/>
      <c r="WBU264" s="55"/>
      <c r="WBV264" s="55"/>
      <c r="WBW264" s="55"/>
      <c r="WBX264" s="55"/>
      <c r="WBY264" s="55"/>
      <c r="WBZ264" s="55"/>
      <c r="WCA264" s="55"/>
      <c r="WCB264" s="55"/>
      <c r="WCC264" s="55"/>
      <c r="WCD264" s="55"/>
      <c r="WCE264" s="55"/>
      <c r="WCF264" s="55"/>
      <c r="WCG264" s="55"/>
      <c r="WCH264" s="55"/>
      <c r="WCI264" s="55"/>
      <c r="WCJ264" s="55"/>
      <c r="WCK264" s="55"/>
      <c r="WCL264" s="55"/>
      <c r="WCM264" s="55"/>
      <c r="WCN264" s="55"/>
      <c r="WCO264" s="55"/>
      <c r="WCP264" s="55"/>
      <c r="WCQ264" s="55"/>
      <c r="WCR264" s="55"/>
      <c r="WCS264" s="55"/>
      <c r="WCT264" s="55"/>
      <c r="WCU264" s="55"/>
      <c r="WCV264" s="55"/>
      <c r="WCW264" s="55"/>
      <c r="WCX264" s="55"/>
      <c r="WCY264" s="55"/>
      <c r="WCZ264" s="55"/>
      <c r="WDA264" s="55"/>
      <c r="WDB264" s="55"/>
      <c r="WDC264" s="55"/>
      <c r="WDD264" s="55"/>
      <c r="WDE264" s="55"/>
      <c r="WDF264" s="55"/>
      <c r="WDG264" s="55"/>
      <c r="WDH264" s="55"/>
      <c r="WDI264" s="55"/>
      <c r="WDJ264" s="55"/>
      <c r="WDK264" s="55"/>
      <c r="WDL264" s="55"/>
      <c r="WDM264" s="55"/>
      <c r="WDN264" s="55"/>
      <c r="WDO264" s="55"/>
      <c r="WDP264" s="55"/>
      <c r="WDQ264" s="55"/>
      <c r="WDR264" s="55"/>
      <c r="WDS264" s="55"/>
      <c r="WDT264" s="55"/>
      <c r="WDU264" s="55"/>
      <c r="WDV264" s="55"/>
      <c r="WDW264" s="55"/>
      <c r="WDX264" s="55"/>
      <c r="WDY264" s="55"/>
      <c r="WDZ264" s="55"/>
      <c r="WEA264" s="55"/>
      <c r="WEB264" s="55"/>
      <c r="WEC264" s="55"/>
      <c r="WED264" s="55"/>
      <c r="WEE264" s="55"/>
      <c r="WEF264" s="55"/>
      <c r="WEG264" s="55"/>
      <c r="WEH264" s="55"/>
      <c r="WEI264" s="55"/>
      <c r="WEJ264" s="55"/>
      <c r="WEK264" s="55"/>
      <c r="WEL264" s="55"/>
      <c r="WEM264" s="55"/>
      <c r="WEN264" s="55"/>
      <c r="WEO264" s="55"/>
      <c r="WEP264" s="55"/>
      <c r="WEQ264" s="55"/>
      <c r="WER264" s="55"/>
      <c r="WES264" s="55"/>
      <c r="WET264" s="55"/>
      <c r="WEU264" s="55"/>
      <c r="WEV264" s="55"/>
      <c r="WEW264" s="55"/>
      <c r="WEX264" s="55"/>
      <c r="WEY264" s="55"/>
      <c r="WEZ264" s="55"/>
      <c r="WFA264" s="55"/>
      <c r="WFB264" s="55"/>
      <c r="WFC264" s="55"/>
      <c r="WFD264" s="55"/>
      <c r="WFE264" s="55"/>
      <c r="WFF264" s="55"/>
      <c r="WFG264" s="55"/>
      <c r="WFH264" s="55"/>
      <c r="WFI264" s="55"/>
      <c r="WFJ264" s="55"/>
      <c r="WFK264" s="55"/>
      <c r="WFL264" s="55"/>
      <c r="WFM264" s="55"/>
      <c r="WFN264" s="55"/>
      <c r="WFO264" s="55"/>
      <c r="WFP264" s="55"/>
      <c r="WFQ264" s="55"/>
      <c r="WFR264" s="55"/>
      <c r="WFS264" s="55"/>
      <c r="WFT264" s="55"/>
      <c r="WFU264" s="55"/>
      <c r="WFV264" s="55"/>
      <c r="WFW264" s="55"/>
      <c r="WFX264" s="55"/>
      <c r="WFY264" s="55"/>
      <c r="WFZ264" s="55"/>
      <c r="WGA264" s="55"/>
      <c r="WGB264" s="55"/>
      <c r="WGC264" s="55"/>
      <c r="WGD264" s="55"/>
      <c r="WGE264" s="55"/>
      <c r="WGF264" s="55"/>
      <c r="WGG264" s="55"/>
      <c r="WGH264" s="55"/>
      <c r="WGI264" s="55"/>
      <c r="WGJ264" s="55"/>
      <c r="WGK264" s="55"/>
      <c r="WGL264" s="55"/>
      <c r="WGM264" s="55"/>
      <c r="WGN264" s="55"/>
      <c r="WGO264" s="55"/>
      <c r="WGP264" s="55"/>
      <c r="WGQ264" s="55"/>
      <c r="WGR264" s="55"/>
      <c r="WGS264" s="55"/>
      <c r="WGT264" s="55"/>
      <c r="WGU264" s="55"/>
      <c r="WGV264" s="55"/>
      <c r="WGW264" s="55"/>
      <c r="WGX264" s="55"/>
      <c r="WGY264" s="55"/>
      <c r="WGZ264" s="55"/>
      <c r="WHA264" s="55"/>
      <c r="WHB264" s="55"/>
      <c r="WHC264" s="55"/>
      <c r="WHD264" s="55"/>
      <c r="WHE264" s="55"/>
      <c r="WHF264" s="55"/>
      <c r="WHG264" s="55"/>
      <c r="WHH264" s="55"/>
      <c r="WHI264" s="55"/>
      <c r="WHJ264" s="55"/>
      <c r="WHK264" s="55"/>
      <c r="WHL264" s="55"/>
      <c r="WHM264" s="55"/>
      <c r="WHN264" s="55"/>
      <c r="WHO264" s="55"/>
      <c r="WHP264" s="55"/>
      <c r="WHQ264" s="55"/>
      <c r="WHR264" s="55"/>
      <c r="WHS264" s="55"/>
      <c r="WHT264" s="55"/>
      <c r="WHU264" s="55"/>
      <c r="WHV264" s="55"/>
      <c r="WHW264" s="55"/>
      <c r="WHX264" s="55"/>
      <c r="WHY264" s="55"/>
      <c r="WHZ264" s="55"/>
      <c r="WIA264" s="55"/>
      <c r="WIB264" s="55"/>
      <c r="WIC264" s="55"/>
      <c r="WID264" s="55"/>
      <c r="WIE264" s="55"/>
      <c r="WIF264" s="55"/>
      <c r="WIG264" s="55"/>
      <c r="WIH264" s="55"/>
      <c r="WII264" s="55"/>
      <c r="WIJ264" s="55"/>
      <c r="WIK264" s="55"/>
      <c r="WIL264" s="55"/>
      <c r="WIM264" s="55"/>
      <c r="WIN264" s="55"/>
      <c r="WIO264" s="55"/>
      <c r="WIP264" s="55"/>
      <c r="WIQ264" s="55"/>
      <c r="WIR264" s="55"/>
      <c r="WIS264" s="55"/>
      <c r="WIT264" s="55"/>
      <c r="WIU264" s="55"/>
      <c r="WIV264" s="55"/>
      <c r="WIW264" s="55"/>
      <c r="WIX264" s="55"/>
      <c r="WIY264" s="55"/>
      <c r="WIZ264" s="55"/>
      <c r="WJA264" s="55"/>
      <c r="WJB264" s="55"/>
      <c r="WJC264" s="55"/>
      <c r="WJD264" s="55"/>
      <c r="WJE264" s="55"/>
      <c r="WJF264" s="55"/>
      <c r="WJG264" s="55"/>
      <c r="WJH264" s="55"/>
      <c r="WJI264" s="55"/>
      <c r="WJJ264" s="55"/>
      <c r="WJK264" s="55"/>
      <c r="WJL264" s="55"/>
      <c r="WJM264" s="55"/>
      <c r="WJN264" s="55"/>
      <c r="WJO264" s="55"/>
      <c r="WJP264" s="55"/>
      <c r="WJQ264" s="55"/>
      <c r="WJR264" s="55"/>
      <c r="WJS264" s="55"/>
      <c r="WJT264" s="55"/>
      <c r="WJU264" s="55"/>
      <c r="WJV264" s="55"/>
      <c r="WJW264" s="55"/>
      <c r="WJX264" s="55"/>
      <c r="WJY264" s="55"/>
      <c r="WJZ264" s="55"/>
      <c r="WKA264" s="55"/>
      <c r="WKB264" s="55"/>
      <c r="WKC264" s="55"/>
      <c r="WKD264" s="55"/>
      <c r="WKE264" s="55"/>
      <c r="WKF264" s="55"/>
      <c r="WKG264" s="55"/>
      <c r="WKH264" s="55"/>
      <c r="WKI264" s="55"/>
      <c r="WKJ264" s="55"/>
      <c r="WKK264" s="55"/>
      <c r="WKL264" s="55"/>
      <c r="WKM264" s="55"/>
      <c r="WKN264" s="55"/>
      <c r="WKO264" s="55"/>
      <c r="WKP264" s="55"/>
      <c r="WKQ264" s="55"/>
      <c r="WKR264" s="55"/>
      <c r="WKS264" s="55"/>
      <c r="WKT264" s="55"/>
      <c r="WKU264" s="55"/>
      <c r="WKV264" s="55"/>
      <c r="WKW264" s="55"/>
      <c r="WKX264" s="55"/>
      <c r="WKY264" s="55"/>
      <c r="WKZ264" s="55"/>
      <c r="WLA264" s="55"/>
      <c r="WLB264" s="55"/>
      <c r="WLC264" s="55"/>
      <c r="WLD264" s="55"/>
      <c r="WLE264" s="55"/>
      <c r="WLF264" s="55"/>
      <c r="WLG264" s="55"/>
      <c r="WLH264" s="55"/>
      <c r="WLI264" s="55"/>
      <c r="WLJ264" s="55"/>
      <c r="WLK264" s="55"/>
      <c r="WLL264" s="55"/>
      <c r="WLM264" s="55"/>
      <c r="WLN264" s="55"/>
      <c r="WLO264" s="55"/>
      <c r="WLP264" s="55"/>
      <c r="WLQ264" s="55"/>
      <c r="WLR264" s="55"/>
      <c r="WLS264" s="55"/>
      <c r="WLT264" s="55"/>
      <c r="WLU264" s="55"/>
      <c r="WLV264" s="55"/>
      <c r="WLW264" s="55"/>
      <c r="WLX264" s="55"/>
      <c r="WLY264" s="55"/>
      <c r="WLZ264" s="55"/>
      <c r="WMA264" s="55"/>
      <c r="WMB264" s="55"/>
      <c r="WMC264" s="55"/>
      <c r="WMD264" s="55"/>
      <c r="WME264" s="55"/>
      <c r="WMF264" s="55"/>
      <c r="WMG264" s="55"/>
      <c r="WMH264" s="55"/>
      <c r="WMI264" s="55"/>
      <c r="WMJ264" s="55"/>
      <c r="WMK264" s="55"/>
      <c r="WML264" s="55"/>
      <c r="WMM264" s="55"/>
      <c r="WMN264" s="55"/>
      <c r="WMO264" s="55"/>
      <c r="WMP264" s="55"/>
      <c r="WMQ264" s="55"/>
      <c r="WMR264" s="55"/>
      <c r="WMS264" s="55"/>
      <c r="WMT264" s="55"/>
      <c r="WMU264" s="55"/>
      <c r="WMV264" s="55"/>
      <c r="WMW264" s="55"/>
      <c r="WMX264" s="55"/>
      <c r="WMY264" s="55"/>
      <c r="WMZ264" s="55"/>
      <c r="WNA264" s="55"/>
      <c r="WNB264" s="55"/>
      <c r="WNC264" s="55"/>
      <c r="WND264" s="55"/>
      <c r="WNE264" s="55"/>
      <c r="WNF264" s="55"/>
      <c r="WNG264" s="55"/>
      <c r="WNH264" s="55"/>
      <c r="WNI264" s="55"/>
      <c r="WNJ264" s="55"/>
      <c r="WNK264" s="55"/>
      <c r="WNL264" s="55"/>
      <c r="WNM264" s="55"/>
      <c r="WNN264" s="55"/>
      <c r="WNO264" s="55"/>
      <c r="WNP264" s="55"/>
      <c r="WNQ264" s="55"/>
      <c r="WNR264" s="55"/>
      <c r="WNS264" s="55"/>
      <c r="WNT264" s="55"/>
      <c r="WNU264" s="55"/>
      <c r="WNV264" s="55"/>
      <c r="WNW264" s="55"/>
      <c r="WNX264" s="55"/>
      <c r="WNY264" s="55"/>
      <c r="WNZ264" s="55"/>
      <c r="WOA264" s="55"/>
      <c r="WOB264" s="55"/>
      <c r="WOC264" s="55"/>
      <c r="WOD264" s="55"/>
      <c r="WOE264" s="55"/>
      <c r="WOF264" s="55"/>
      <c r="WOG264" s="55"/>
      <c r="WOH264" s="55"/>
      <c r="WOI264" s="55"/>
      <c r="WOJ264" s="55"/>
      <c r="WOK264" s="55"/>
      <c r="WOL264" s="55"/>
      <c r="WOM264" s="55"/>
      <c r="WON264" s="55"/>
      <c r="WOO264" s="55"/>
      <c r="WOP264" s="55"/>
      <c r="WOQ264" s="55"/>
      <c r="WOR264" s="55"/>
      <c r="WOS264" s="55"/>
      <c r="WOT264" s="55"/>
      <c r="WOU264" s="55"/>
      <c r="WOV264" s="55"/>
      <c r="WOW264" s="55"/>
      <c r="WOX264" s="55"/>
      <c r="WOY264" s="55"/>
      <c r="WOZ264" s="55"/>
      <c r="WPA264" s="55"/>
      <c r="WPB264" s="55"/>
      <c r="WPC264" s="55"/>
      <c r="WPD264" s="55"/>
      <c r="WPE264" s="55"/>
      <c r="WPF264" s="55"/>
      <c r="WPG264" s="55"/>
      <c r="WPH264" s="55"/>
      <c r="WPI264" s="55"/>
      <c r="WPJ264" s="55"/>
      <c r="WPK264" s="55"/>
      <c r="WPL264" s="55"/>
      <c r="WPM264" s="55"/>
      <c r="WPN264" s="55"/>
      <c r="WPO264" s="55"/>
      <c r="WPP264" s="55"/>
      <c r="WPQ264" s="55"/>
      <c r="WPR264" s="55"/>
      <c r="WPS264" s="55"/>
      <c r="WPT264" s="55"/>
      <c r="WPU264" s="55"/>
      <c r="WPV264" s="55"/>
      <c r="WPW264" s="55"/>
      <c r="WPX264" s="55"/>
      <c r="WPY264" s="55"/>
      <c r="WPZ264" s="55"/>
      <c r="WQA264" s="55"/>
      <c r="WQB264" s="55"/>
      <c r="WQC264" s="55"/>
      <c r="WQD264" s="55"/>
      <c r="WQE264" s="55"/>
      <c r="WQF264" s="55"/>
      <c r="WQG264" s="55"/>
      <c r="WQH264" s="55"/>
      <c r="WQI264" s="55"/>
      <c r="WQJ264" s="55"/>
      <c r="WQK264" s="55"/>
      <c r="WQL264" s="55"/>
      <c r="WQM264" s="55"/>
      <c r="WQN264" s="55"/>
      <c r="WQO264" s="55"/>
      <c r="WQP264" s="55"/>
      <c r="WQQ264" s="55"/>
      <c r="WQR264" s="55"/>
      <c r="WQS264" s="55"/>
      <c r="WQT264" s="55"/>
      <c r="WQU264" s="55"/>
      <c r="WQV264" s="55"/>
      <c r="WQW264" s="55"/>
      <c r="WQX264" s="55"/>
      <c r="WQY264" s="55"/>
      <c r="WQZ264" s="55"/>
      <c r="WRA264" s="55"/>
      <c r="WRB264" s="55"/>
      <c r="WRC264" s="55"/>
      <c r="WRD264" s="55"/>
      <c r="WRE264" s="55"/>
      <c r="WRF264" s="55"/>
      <c r="WRG264" s="55"/>
      <c r="WRH264" s="55"/>
      <c r="WRI264" s="55"/>
      <c r="WRJ264" s="55"/>
      <c r="WRK264" s="55"/>
      <c r="WRL264" s="55"/>
      <c r="WRM264" s="55"/>
      <c r="WRN264" s="55"/>
      <c r="WRO264" s="55"/>
      <c r="WRP264" s="55"/>
      <c r="WRQ264" s="55"/>
      <c r="WRR264" s="55"/>
      <c r="WRS264" s="55"/>
      <c r="WRT264" s="55"/>
      <c r="WRU264" s="55"/>
      <c r="WRV264" s="55"/>
      <c r="WRW264" s="55"/>
      <c r="WRX264" s="55"/>
      <c r="WRY264" s="55"/>
      <c r="WRZ264" s="55"/>
      <c r="WSA264" s="55"/>
      <c r="WSB264" s="55"/>
      <c r="WSC264" s="55"/>
      <c r="WSD264" s="55"/>
      <c r="WSE264" s="55"/>
      <c r="WSF264" s="55"/>
      <c r="WSG264" s="55"/>
      <c r="WSH264" s="55"/>
      <c r="WSI264" s="55"/>
      <c r="WSJ264" s="55"/>
      <c r="WSK264" s="55"/>
      <c r="WSL264" s="55"/>
      <c r="WSM264" s="55"/>
      <c r="WSN264" s="55"/>
      <c r="WSO264" s="55"/>
      <c r="WSP264" s="55"/>
      <c r="WSQ264" s="55"/>
      <c r="WSR264" s="55"/>
      <c r="WSS264" s="55"/>
      <c r="WST264" s="55"/>
      <c r="WSU264" s="55"/>
      <c r="WSV264" s="55"/>
      <c r="WSW264" s="55"/>
      <c r="WSX264" s="55"/>
      <c r="WSY264" s="55"/>
      <c r="WSZ264" s="55"/>
      <c r="WTA264" s="55"/>
      <c r="WTB264" s="55"/>
      <c r="WTC264" s="55"/>
      <c r="WTD264" s="55"/>
      <c r="WTE264" s="55"/>
      <c r="WTF264" s="55"/>
      <c r="WTG264" s="55"/>
      <c r="WTH264" s="55"/>
      <c r="WTI264" s="55"/>
      <c r="WTJ264" s="55"/>
      <c r="WTK264" s="55"/>
      <c r="WTL264" s="55"/>
      <c r="WTM264" s="55"/>
      <c r="WTN264" s="55"/>
      <c r="WTO264" s="55"/>
      <c r="WTP264" s="55"/>
      <c r="WTQ264" s="55"/>
      <c r="WTR264" s="55"/>
      <c r="WTS264" s="55"/>
      <c r="WTT264" s="55"/>
      <c r="WTU264" s="55"/>
      <c r="WTV264" s="55"/>
      <c r="WTW264" s="55"/>
      <c r="WTX264" s="55"/>
      <c r="WTY264" s="55"/>
      <c r="WTZ264" s="55"/>
      <c r="WUA264" s="55"/>
      <c r="WUB264" s="55"/>
      <c r="WUC264" s="55"/>
      <c r="WUD264" s="55"/>
      <c r="WUE264" s="55"/>
      <c r="WUF264" s="55"/>
      <c r="WUG264" s="55"/>
      <c r="WUH264" s="55"/>
      <c r="WUI264" s="55"/>
      <c r="WUJ264" s="55"/>
      <c r="WUK264" s="55"/>
      <c r="WUL264" s="55"/>
      <c r="WUM264" s="55"/>
      <c r="WUN264" s="55"/>
      <c r="WUO264" s="55"/>
      <c r="WUP264" s="55"/>
      <c r="WUQ264" s="55"/>
      <c r="WUR264" s="55"/>
      <c r="WUS264" s="55"/>
      <c r="WUT264" s="55"/>
      <c r="WUU264" s="55"/>
      <c r="WUV264" s="55"/>
      <c r="WUW264" s="55"/>
      <c r="WUX264" s="55"/>
      <c r="WUY264" s="55"/>
      <c r="WUZ264" s="55"/>
      <c r="WVA264" s="55"/>
      <c r="WVB264" s="55"/>
      <c r="WVC264" s="55"/>
      <c r="WVD264" s="55"/>
      <c r="WVE264" s="55"/>
      <c r="WVF264" s="55"/>
      <c r="WVG264" s="55"/>
      <c r="WVH264" s="55"/>
      <c r="WVI264" s="55"/>
      <c r="WVJ264" s="55"/>
      <c r="WVK264" s="55"/>
      <c r="WVL264" s="55"/>
      <c r="WVM264" s="55"/>
      <c r="WVN264" s="55"/>
      <c r="WVO264" s="55"/>
      <c r="WVP264" s="55"/>
      <c r="WVQ264" s="55"/>
      <c r="WVR264" s="55"/>
      <c r="WVS264" s="55"/>
      <c r="WVT264" s="55"/>
      <c r="WVU264" s="55"/>
      <c r="WVV264" s="55"/>
      <c r="WVW264" s="55"/>
      <c r="WVX264" s="55"/>
      <c r="WVY264" s="55"/>
      <c r="WVZ264" s="55"/>
      <c r="WWA264" s="55"/>
      <c r="WWB264" s="55"/>
      <c r="WWC264" s="55"/>
      <c r="WWD264" s="55"/>
      <c r="WWE264" s="55"/>
      <c r="WWF264" s="55"/>
      <c r="WWG264" s="55"/>
      <c r="WWH264" s="55"/>
      <c r="WWI264" s="55"/>
      <c r="WWJ264" s="55"/>
      <c r="WWK264" s="55"/>
      <c r="WWL264" s="55"/>
      <c r="WWM264" s="55"/>
      <c r="WWN264" s="55"/>
      <c r="WWO264" s="55"/>
      <c r="WWP264" s="55"/>
      <c r="WWQ264" s="55"/>
      <c r="WWR264" s="55"/>
      <c r="WWS264" s="55"/>
      <c r="WWT264" s="55"/>
      <c r="WWU264" s="55"/>
      <c r="WWV264" s="55"/>
      <c r="WWW264" s="55"/>
      <c r="WWX264" s="55"/>
      <c r="WWY264" s="55"/>
      <c r="WWZ264" s="55"/>
      <c r="WXA264" s="55"/>
      <c r="WXB264" s="55"/>
      <c r="WXC264" s="55"/>
      <c r="WXD264" s="55"/>
      <c r="WXE264" s="55"/>
      <c r="WXF264" s="55"/>
      <c r="WXG264" s="55"/>
      <c r="WXH264" s="55"/>
      <c r="WXI264" s="55"/>
      <c r="WXJ264" s="55"/>
      <c r="WXK264" s="55"/>
      <c r="WXL264" s="55"/>
      <c r="WXM264" s="55"/>
      <c r="WXN264" s="55"/>
      <c r="WXO264" s="55"/>
      <c r="WXP264" s="55"/>
      <c r="WXQ264" s="55"/>
      <c r="WXR264" s="55"/>
      <c r="WXS264" s="55"/>
      <c r="WXT264" s="55"/>
      <c r="WXU264" s="55"/>
      <c r="WXV264" s="55"/>
      <c r="WXW264" s="55"/>
      <c r="WXX264" s="55"/>
      <c r="WXY264" s="55"/>
      <c r="WXZ264" s="55"/>
      <c r="WYA264" s="55"/>
      <c r="WYB264" s="55"/>
      <c r="WYC264" s="55"/>
      <c r="WYD264" s="55"/>
      <c r="WYE264" s="55"/>
      <c r="WYF264" s="55"/>
      <c r="WYG264" s="55"/>
      <c r="WYH264" s="55"/>
      <c r="WYI264" s="55"/>
      <c r="WYJ264" s="55"/>
      <c r="WYK264" s="55"/>
      <c r="WYL264" s="55"/>
      <c r="WYM264" s="55"/>
      <c r="WYN264" s="55"/>
      <c r="WYO264" s="55"/>
      <c r="WYP264" s="55"/>
      <c r="WYQ264" s="55"/>
      <c r="WYR264" s="55"/>
      <c r="WYS264" s="55"/>
      <c r="WYT264" s="55"/>
      <c r="WYU264" s="55"/>
      <c r="WYV264" s="55"/>
      <c r="WYW264" s="55"/>
      <c r="WYX264" s="55"/>
      <c r="WYY264" s="55"/>
      <c r="WYZ264" s="55"/>
      <c r="WZA264" s="55"/>
      <c r="WZB264" s="55"/>
      <c r="WZC264" s="55"/>
      <c r="WZD264" s="55"/>
      <c r="WZE264" s="55"/>
      <c r="WZF264" s="55"/>
      <c r="WZG264" s="55"/>
      <c r="WZH264" s="55"/>
      <c r="WZI264" s="55"/>
      <c r="WZJ264" s="55"/>
      <c r="WZK264" s="55"/>
      <c r="WZL264" s="55"/>
      <c r="WZM264" s="55"/>
      <c r="WZN264" s="55"/>
      <c r="WZO264" s="55"/>
      <c r="WZP264" s="55"/>
      <c r="WZQ264" s="55"/>
      <c r="WZR264" s="55"/>
      <c r="WZS264" s="55"/>
      <c r="WZT264" s="55"/>
      <c r="WZU264" s="55"/>
      <c r="WZV264" s="55"/>
      <c r="WZW264" s="55"/>
      <c r="WZX264" s="55"/>
      <c r="WZY264" s="55"/>
      <c r="WZZ264" s="55"/>
      <c r="XAA264" s="55"/>
      <c r="XAB264" s="55"/>
      <c r="XAC264" s="55"/>
      <c r="XAD264" s="55"/>
      <c r="XAE264" s="55"/>
      <c r="XAF264" s="55"/>
      <c r="XAG264" s="55"/>
      <c r="XAH264" s="55"/>
      <c r="XAI264" s="55"/>
      <c r="XAJ264" s="55"/>
      <c r="XAK264" s="55"/>
      <c r="XAL264" s="55"/>
      <c r="XAM264" s="55"/>
      <c r="XAN264" s="55"/>
      <c r="XAO264" s="55"/>
      <c r="XAP264" s="55"/>
      <c r="XAQ264" s="55"/>
      <c r="XAR264" s="55"/>
      <c r="XAS264" s="55"/>
      <c r="XAT264" s="55"/>
      <c r="XAU264" s="55"/>
      <c r="XAV264" s="55"/>
      <c r="XAW264" s="55"/>
      <c r="XAX264" s="55"/>
      <c r="XAY264" s="55"/>
      <c r="XAZ264" s="55"/>
      <c r="XBA264" s="55"/>
      <c r="XBB264" s="55"/>
      <c r="XBC264" s="55"/>
      <c r="XBD264" s="55"/>
      <c r="XBE264" s="55"/>
      <c r="XBF264" s="55"/>
      <c r="XBG264" s="55"/>
      <c r="XBH264" s="55"/>
      <c r="XBI264" s="55"/>
      <c r="XBJ264" s="55"/>
      <c r="XBK264" s="55"/>
      <c r="XBL264" s="55"/>
      <c r="XBM264" s="55"/>
      <c r="XBN264" s="55"/>
      <c r="XBO264" s="55"/>
      <c r="XBP264" s="55"/>
      <c r="XBQ264" s="55"/>
      <c r="XBR264" s="55"/>
      <c r="XBS264" s="55"/>
      <c r="XBT264" s="55"/>
      <c r="XBU264" s="55"/>
      <c r="XBV264" s="55"/>
      <c r="XBW264" s="55"/>
      <c r="XBX264" s="55"/>
      <c r="XBY264" s="55"/>
      <c r="XBZ264" s="55"/>
      <c r="XCA264" s="55"/>
      <c r="XCB264" s="55"/>
      <c r="XCC264" s="55"/>
      <c r="XCD264" s="55"/>
      <c r="XCE264" s="55"/>
      <c r="XCF264" s="55"/>
      <c r="XCG264" s="55"/>
      <c r="XCH264" s="55"/>
      <c r="XCI264" s="55"/>
      <c r="XCJ264" s="55"/>
      <c r="XCK264" s="55"/>
      <c r="XCL264" s="55"/>
      <c r="XCM264" s="55"/>
      <c r="XCN264" s="55"/>
      <c r="XCO264" s="55"/>
      <c r="XCP264" s="55"/>
      <c r="XCQ264" s="55"/>
      <c r="XCR264" s="55"/>
      <c r="XCS264" s="55"/>
      <c r="XCT264" s="55"/>
      <c r="XCU264" s="55"/>
      <c r="XCV264" s="55"/>
      <c r="XCW264" s="55"/>
      <c r="XCX264" s="55"/>
      <c r="XCY264" s="55"/>
      <c r="XCZ264" s="55"/>
      <c r="XDA264" s="55"/>
      <c r="XDB264" s="55"/>
      <c r="XDC264" s="55"/>
      <c r="XDD264" s="55"/>
      <c r="XDE264" s="55"/>
      <c r="XDF264" s="55"/>
      <c r="XDG264" s="55"/>
      <c r="XDH264" s="55"/>
      <c r="XDI264" s="55"/>
      <c r="XDJ264" s="55"/>
      <c r="XDK264" s="55"/>
      <c r="XDL264" s="55"/>
    </row>
    <row r="265" spans="1:16340" s="57" customFormat="1" ht="50.25" customHeight="1" x14ac:dyDescent="0.15">
      <c r="A265" s="135" t="s">
        <v>426</v>
      </c>
      <c r="B265" s="135" t="s">
        <v>1662</v>
      </c>
      <c r="C265" s="135" t="s">
        <v>427</v>
      </c>
      <c r="D265" s="135" t="s">
        <v>428</v>
      </c>
      <c r="E265" s="135"/>
      <c r="F265" s="135"/>
      <c r="G265" s="135" t="s">
        <v>429</v>
      </c>
      <c r="H265" s="136" t="s">
        <v>1663</v>
      </c>
      <c r="I265" s="135" t="s">
        <v>109</v>
      </c>
      <c r="J265" s="135" t="s">
        <v>109</v>
      </c>
      <c r="K265" s="137" t="s">
        <v>110</v>
      </c>
      <c r="L265" s="135" t="s">
        <v>109</v>
      </c>
      <c r="M265" s="135" t="s">
        <v>109</v>
      </c>
      <c r="N265" s="135" t="s">
        <v>109</v>
      </c>
      <c r="O265" s="135" t="s">
        <v>109</v>
      </c>
      <c r="P265" s="135" t="s">
        <v>109</v>
      </c>
      <c r="Q265" s="135" t="s">
        <v>109</v>
      </c>
      <c r="R265" s="135" t="s">
        <v>109</v>
      </c>
      <c r="S265" s="135" t="s">
        <v>109</v>
      </c>
      <c r="T265" s="135" t="s">
        <v>109</v>
      </c>
      <c r="U265" s="135" t="s">
        <v>109</v>
      </c>
      <c r="V265" s="135" t="s">
        <v>433</v>
      </c>
      <c r="W265" s="135" t="s">
        <v>429</v>
      </c>
      <c r="X265" s="137" t="s">
        <v>430</v>
      </c>
      <c r="Y265" s="137">
        <v>65</v>
      </c>
      <c r="Z265" s="137">
        <v>55</v>
      </c>
      <c r="AA265" s="137">
        <v>45</v>
      </c>
      <c r="AB265" s="137">
        <v>30</v>
      </c>
      <c r="AC265" s="135" t="s">
        <v>1235</v>
      </c>
      <c r="AD265" s="135" t="s">
        <v>1236</v>
      </c>
      <c r="AE265" s="135" t="s">
        <v>1233</v>
      </c>
      <c r="AF265" s="137"/>
      <c r="AG265" s="137"/>
      <c r="AH265" s="137"/>
      <c r="AI265" s="138">
        <v>1</v>
      </c>
      <c r="AJ265" s="137"/>
      <c r="AK265" s="137"/>
      <c r="AL265" s="137"/>
      <c r="AM265" s="137"/>
      <c r="AN265" s="137"/>
      <c r="AO265" s="137"/>
      <c r="AP265" s="137"/>
      <c r="AQ265" s="137"/>
      <c r="AR265" s="135" t="s">
        <v>1237</v>
      </c>
      <c r="AS265" s="137" t="s">
        <v>116</v>
      </c>
      <c r="AT265" s="1" t="s">
        <v>117</v>
      </c>
      <c r="AU265" s="1" t="s">
        <v>118</v>
      </c>
      <c r="AV265" s="135" t="s">
        <v>1746</v>
      </c>
      <c r="AW265" s="36" t="s">
        <v>109</v>
      </c>
      <c r="AX265" s="36" t="s">
        <v>109</v>
      </c>
      <c r="AY265" s="36" t="s">
        <v>109</v>
      </c>
      <c r="AZ265" s="36" t="s">
        <v>109</v>
      </c>
      <c r="BA265" s="36" t="s">
        <v>109</v>
      </c>
      <c r="BB265" s="36" t="s">
        <v>109</v>
      </c>
      <c r="BC265" s="36" t="s">
        <v>109</v>
      </c>
      <c r="BD265" s="36" t="s">
        <v>109</v>
      </c>
      <c r="BE265" s="36" t="s">
        <v>109</v>
      </c>
      <c r="BF265" s="36" t="s">
        <v>109</v>
      </c>
      <c r="BG265" s="36" t="s">
        <v>109</v>
      </c>
      <c r="BH265" s="36" t="s">
        <v>109</v>
      </c>
      <c r="BI265" s="36" t="s">
        <v>109</v>
      </c>
      <c r="BJ265" s="36" t="s">
        <v>109</v>
      </c>
      <c r="BK265" s="36" t="s">
        <v>109</v>
      </c>
      <c r="BL265" s="36" t="s">
        <v>110</v>
      </c>
      <c r="BM265" s="38"/>
      <c r="BN265" s="139"/>
      <c r="BO265" s="140">
        <v>1</v>
      </c>
      <c r="BP265" s="140"/>
      <c r="BQ265" s="140"/>
      <c r="BR265" s="140">
        <v>1</v>
      </c>
      <c r="BS265" s="140"/>
      <c r="BT265" s="140">
        <v>1</v>
      </c>
      <c r="BU265" s="140"/>
      <c r="BV265" s="140"/>
      <c r="BW265" s="140">
        <v>1</v>
      </c>
      <c r="BX265" s="141"/>
      <c r="BY265" s="137"/>
      <c r="BZ265" s="137"/>
      <c r="CA265" s="137"/>
      <c r="CB265" s="137"/>
      <c r="CC265" s="137"/>
      <c r="CD265" s="137"/>
      <c r="CE265" s="142">
        <v>43669</v>
      </c>
      <c r="CF265" s="137">
        <v>1</v>
      </c>
      <c r="CG265" s="137"/>
      <c r="CH265" s="135" t="s">
        <v>2129</v>
      </c>
      <c r="CI265" s="135" t="s">
        <v>2130</v>
      </c>
      <c r="CJ265" s="135" t="s">
        <v>2131</v>
      </c>
      <c r="CK265" s="135" t="s">
        <v>2132</v>
      </c>
      <c r="CL265" s="143"/>
      <c r="CM265" s="137"/>
      <c r="CN265" s="137"/>
      <c r="CO265" s="137"/>
      <c r="CP265" s="139"/>
      <c r="CQ265" s="139"/>
      <c r="CR265" s="139"/>
      <c r="CS265" s="139"/>
      <c r="CT265" s="137"/>
      <c r="CU265" s="137"/>
      <c r="CV265" s="139"/>
      <c r="CW265" s="139"/>
      <c r="CX265" s="139"/>
      <c r="CY265" s="139"/>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c r="ER265" s="55"/>
      <c r="ES265" s="55"/>
      <c r="ET265" s="55"/>
      <c r="EU265" s="55"/>
      <c r="EV265" s="55"/>
      <c r="EW265" s="55"/>
      <c r="EX265" s="55"/>
      <c r="EY265" s="55"/>
      <c r="EZ265" s="55"/>
      <c r="FA265" s="55"/>
      <c r="FB265" s="55"/>
      <c r="FC265" s="55"/>
      <c r="FD265" s="55"/>
      <c r="FE265" s="55"/>
      <c r="FF265" s="55"/>
      <c r="FG265" s="55"/>
      <c r="FH265" s="55"/>
      <c r="FI265" s="55"/>
      <c r="FJ265" s="55"/>
      <c r="FK265" s="55"/>
      <c r="FL265" s="55"/>
      <c r="FM265" s="55"/>
      <c r="FN265" s="55"/>
      <c r="FO265" s="55"/>
      <c r="FP265" s="55"/>
      <c r="FQ265" s="55"/>
      <c r="FR265" s="55"/>
      <c r="FS265" s="55"/>
      <c r="FT265" s="55"/>
      <c r="FU265" s="55"/>
      <c r="FV265" s="55"/>
      <c r="FW265" s="55"/>
      <c r="FX265" s="55"/>
      <c r="FY265" s="55"/>
      <c r="FZ265" s="55"/>
      <c r="GA265" s="55"/>
      <c r="GB265" s="55"/>
      <c r="GC265" s="55"/>
      <c r="GD265" s="55"/>
      <c r="GE265" s="55"/>
      <c r="GF265" s="55"/>
      <c r="GG265" s="55"/>
      <c r="GH265" s="55"/>
      <c r="GI265" s="55"/>
      <c r="GJ265" s="55"/>
      <c r="GK265" s="55"/>
      <c r="GL265" s="55"/>
      <c r="GM265" s="55"/>
      <c r="GN265" s="55"/>
      <c r="GO265" s="55"/>
      <c r="GP265" s="55"/>
      <c r="GQ265" s="55"/>
      <c r="GR265" s="55"/>
      <c r="GS265" s="55"/>
      <c r="GT265" s="55"/>
      <c r="GU265" s="55"/>
      <c r="GV265" s="55"/>
      <c r="GW265" s="55"/>
      <c r="GX265" s="55"/>
      <c r="GY265" s="55"/>
      <c r="GZ265" s="55"/>
      <c r="HA265" s="55"/>
      <c r="HB265" s="55"/>
      <c r="HC265" s="55"/>
      <c r="HD265" s="55"/>
      <c r="HE265" s="55"/>
      <c r="HF265" s="55"/>
      <c r="HG265" s="55"/>
      <c r="HH265" s="55"/>
      <c r="HI265" s="55"/>
      <c r="HJ265" s="55"/>
      <c r="HK265" s="55"/>
      <c r="HL265" s="55"/>
      <c r="HM265" s="55"/>
      <c r="HN265" s="55"/>
      <c r="HO265" s="55"/>
      <c r="HP265" s="55"/>
      <c r="HQ265" s="55"/>
      <c r="HR265" s="55"/>
      <c r="HS265" s="55"/>
      <c r="HT265" s="55"/>
      <c r="HU265" s="55"/>
      <c r="HV265" s="55"/>
      <c r="HW265" s="55"/>
      <c r="HX265" s="55"/>
      <c r="HY265" s="55"/>
      <c r="HZ265" s="55"/>
      <c r="IA265" s="55"/>
      <c r="IB265" s="55"/>
      <c r="IC265" s="55"/>
      <c r="ID265" s="55"/>
      <c r="IE265" s="55"/>
      <c r="IF265" s="55"/>
      <c r="IG265" s="55"/>
      <c r="IH265" s="55"/>
      <c r="II265" s="55"/>
      <c r="IJ265" s="55"/>
      <c r="IK265" s="55"/>
      <c r="IL265" s="55"/>
      <c r="IM265" s="55"/>
      <c r="IN265" s="55"/>
      <c r="IO265" s="55"/>
      <c r="IP265" s="55"/>
      <c r="IQ265" s="55"/>
      <c r="IR265" s="55"/>
      <c r="IS265" s="55"/>
      <c r="IT265" s="55"/>
      <c r="IU265" s="55"/>
      <c r="IV265" s="55"/>
      <c r="IW265" s="55"/>
      <c r="IX265" s="55"/>
      <c r="IY265" s="55"/>
      <c r="IZ265" s="55"/>
      <c r="JA265" s="55"/>
      <c r="JB265" s="55"/>
      <c r="JC265" s="55"/>
      <c r="JD265" s="55"/>
      <c r="JE265" s="55"/>
      <c r="JF265" s="55"/>
      <c r="JG265" s="55"/>
      <c r="JH265" s="55"/>
      <c r="JI265" s="55"/>
      <c r="JJ265" s="55"/>
      <c r="JK265" s="55"/>
      <c r="JL265" s="55"/>
      <c r="JM265" s="55"/>
      <c r="JN265" s="55"/>
      <c r="JO265" s="55"/>
      <c r="JP265" s="55"/>
      <c r="JQ265" s="55"/>
      <c r="JR265" s="55"/>
      <c r="JS265" s="55"/>
      <c r="JT265" s="55"/>
      <c r="JU265" s="55"/>
      <c r="JV265" s="55"/>
      <c r="JW265" s="55"/>
      <c r="JX265" s="55"/>
      <c r="JY265" s="55"/>
      <c r="JZ265" s="55"/>
      <c r="KA265" s="55"/>
      <c r="KB265" s="55"/>
      <c r="KC265" s="55"/>
      <c r="KD265" s="55"/>
      <c r="KE265" s="55"/>
      <c r="KF265" s="55"/>
      <c r="KG265" s="55"/>
      <c r="KH265" s="55"/>
      <c r="KI265" s="55"/>
      <c r="KJ265" s="55"/>
      <c r="KK265" s="55"/>
      <c r="KL265" s="55"/>
      <c r="KM265" s="55"/>
      <c r="KN265" s="55"/>
      <c r="KO265" s="55"/>
      <c r="KP265" s="55"/>
      <c r="KQ265" s="55"/>
      <c r="KR265" s="55"/>
      <c r="KS265" s="55"/>
      <c r="KT265" s="55"/>
      <c r="KU265" s="55"/>
      <c r="KV265" s="55"/>
      <c r="KW265" s="55"/>
      <c r="KX265" s="55"/>
      <c r="KY265" s="55"/>
      <c r="KZ265" s="55"/>
      <c r="LA265" s="55"/>
      <c r="LB265" s="55"/>
      <c r="LC265" s="55"/>
      <c r="LD265" s="55"/>
      <c r="LE265" s="55"/>
      <c r="LF265" s="55"/>
      <c r="LG265" s="55"/>
      <c r="LH265" s="55"/>
      <c r="LI265" s="55"/>
      <c r="LJ265" s="55"/>
      <c r="LK265" s="55"/>
      <c r="LL265" s="55"/>
      <c r="LM265" s="55"/>
      <c r="LN265" s="55"/>
      <c r="LO265" s="55"/>
      <c r="LP265" s="55"/>
      <c r="LQ265" s="55"/>
      <c r="LR265" s="55"/>
      <c r="LS265" s="55"/>
      <c r="LT265" s="55"/>
      <c r="LU265" s="55"/>
      <c r="LV265" s="55"/>
      <c r="LW265" s="55"/>
      <c r="LX265" s="55"/>
      <c r="LY265" s="55"/>
      <c r="LZ265" s="55"/>
      <c r="MA265" s="55"/>
      <c r="MB265" s="55"/>
      <c r="MC265" s="55"/>
      <c r="MD265" s="55"/>
      <c r="ME265" s="55"/>
      <c r="MF265" s="55"/>
      <c r="MG265" s="55"/>
      <c r="MH265" s="55"/>
      <c r="MI265" s="55"/>
      <c r="MJ265" s="55"/>
      <c r="MK265" s="55"/>
      <c r="ML265" s="55"/>
      <c r="MM265" s="55"/>
      <c r="MN265" s="55"/>
      <c r="MO265" s="55"/>
      <c r="MP265" s="55"/>
      <c r="MQ265" s="55"/>
      <c r="MR265" s="55"/>
      <c r="MS265" s="55"/>
      <c r="MT265" s="55"/>
      <c r="MU265" s="55"/>
      <c r="MV265" s="55"/>
      <c r="MW265" s="55"/>
      <c r="MX265" s="55"/>
      <c r="MY265" s="55"/>
      <c r="MZ265" s="55"/>
      <c r="NA265" s="55"/>
      <c r="NB265" s="55"/>
      <c r="NC265" s="55"/>
      <c r="ND265" s="55"/>
      <c r="NE265" s="55"/>
      <c r="NF265" s="55"/>
      <c r="NG265" s="55"/>
      <c r="NH265" s="55"/>
      <c r="NI265" s="55"/>
      <c r="NJ265" s="55"/>
      <c r="NK265" s="55"/>
      <c r="NL265" s="55"/>
      <c r="NM265" s="55"/>
      <c r="NN265" s="55"/>
      <c r="NO265" s="55"/>
      <c r="NP265" s="55"/>
      <c r="NQ265" s="55"/>
      <c r="NR265" s="55"/>
      <c r="NS265" s="55"/>
      <c r="NT265" s="55"/>
      <c r="NU265" s="55"/>
      <c r="NV265" s="55"/>
      <c r="NW265" s="55"/>
      <c r="NX265" s="55"/>
      <c r="NY265" s="55"/>
      <c r="NZ265" s="55"/>
      <c r="OA265" s="55"/>
      <c r="OB265" s="55"/>
      <c r="OC265" s="55"/>
      <c r="OD265" s="55"/>
      <c r="OE265" s="55"/>
      <c r="OF265" s="55"/>
      <c r="OG265" s="55"/>
      <c r="OH265" s="55"/>
      <c r="OI265" s="55"/>
      <c r="OJ265" s="55"/>
      <c r="OK265" s="55"/>
      <c r="OL265" s="55"/>
      <c r="OM265" s="55"/>
      <c r="ON265" s="55"/>
      <c r="OO265" s="55"/>
      <c r="OP265" s="55"/>
      <c r="OQ265" s="55"/>
      <c r="OR265" s="55"/>
      <c r="OS265" s="55"/>
      <c r="OT265" s="55"/>
      <c r="OU265" s="55"/>
      <c r="OV265" s="55"/>
      <c r="OW265" s="55"/>
      <c r="OX265" s="55"/>
      <c r="OY265" s="55"/>
      <c r="OZ265" s="55"/>
      <c r="PA265" s="55"/>
      <c r="PB265" s="55"/>
      <c r="PC265" s="55"/>
      <c r="PD265" s="55"/>
      <c r="PE265" s="55"/>
      <c r="PF265" s="55"/>
      <c r="PG265" s="55"/>
      <c r="PH265" s="55"/>
      <c r="PI265" s="55"/>
      <c r="PJ265" s="55"/>
      <c r="PK265" s="55"/>
      <c r="PL265" s="55"/>
      <c r="PM265" s="55"/>
      <c r="PN265" s="55"/>
      <c r="PO265" s="55"/>
      <c r="PP265" s="55"/>
      <c r="PQ265" s="55"/>
      <c r="PR265" s="55"/>
      <c r="PS265" s="55"/>
      <c r="PT265" s="55"/>
      <c r="PU265" s="55"/>
      <c r="PV265" s="55"/>
      <c r="PW265" s="55"/>
      <c r="PX265" s="55"/>
      <c r="PY265" s="55"/>
      <c r="PZ265" s="55"/>
      <c r="QA265" s="55"/>
      <c r="QB265" s="55"/>
      <c r="QC265" s="55"/>
      <c r="QD265" s="55"/>
      <c r="QE265" s="55"/>
      <c r="QF265" s="55"/>
      <c r="QG265" s="55"/>
      <c r="QH265" s="55"/>
      <c r="QI265" s="55"/>
      <c r="QJ265" s="55"/>
      <c r="QK265" s="55"/>
      <c r="QL265" s="55"/>
      <c r="QM265" s="55"/>
      <c r="QN265" s="55"/>
      <c r="QO265" s="55"/>
      <c r="QP265" s="55"/>
      <c r="QQ265" s="55"/>
      <c r="QR265" s="55"/>
      <c r="QS265" s="55"/>
      <c r="QT265" s="55"/>
      <c r="QU265" s="55"/>
      <c r="QV265" s="55"/>
      <c r="QW265" s="55"/>
      <c r="QX265" s="55"/>
      <c r="QY265" s="55"/>
      <c r="QZ265" s="55"/>
      <c r="RA265" s="55"/>
      <c r="RB265" s="55"/>
      <c r="RC265" s="55"/>
      <c r="RD265" s="55"/>
      <c r="RE265" s="55"/>
      <c r="RF265" s="55"/>
      <c r="RG265" s="55"/>
      <c r="RH265" s="55"/>
      <c r="RI265" s="55"/>
      <c r="RJ265" s="55"/>
      <c r="RK265" s="55"/>
      <c r="RL265" s="55"/>
      <c r="RM265" s="55"/>
      <c r="RN265" s="55"/>
      <c r="RO265" s="55"/>
      <c r="RP265" s="55"/>
      <c r="RQ265" s="55"/>
      <c r="RR265" s="55"/>
      <c r="RS265" s="55"/>
      <c r="RT265" s="55"/>
      <c r="RU265" s="55"/>
      <c r="RV265" s="55"/>
      <c r="RW265" s="55"/>
      <c r="RX265" s="55"/>
      <c r="RY265" s="55"/>
      <c r="RZ265" s="55"/>
      <c r="SA265" s="55"/>
      <c r="SB265" s="55"/>
      <c r="SC265" s="55"/>
      <c r="SD265" s="55"/>
      <c r="SE265" s="55"/>
      <c r="SF265" s="55"/>
      <c r="SG265" s="55"/>
      <c r="SH265" s="55"/>
      <c r="SI265" s="55"/>
      <c r="SJ265" s="55"/>
      <c r="SK265" s="55"/>
      <c r="SL265" s="55"/>
      <c r="SM265" s="55"/>
      <c r="SN265" s="55"/>
      <c r="SO265" s="55"/>
      <c r="SP265" s="55"/>
      <c r="SQ265" s="55"/>
      <c r="SR265" s="55"/>
      <c r="SS265" s="55"/>
      <c r="ST265" s="55"/>
      <c r="SU265" s="55"/>
      <c r="SV265" s="55"/>
      <c r="SW265" s="55"/>
      <c r="SX265" s="55"/>
      <c r="SY265" s="55"/>
      <c r="SZ265" s="55"/>
      <c r="TA265" s="55"/>
      <c r="TB265" s="55"/>
      <c r="TC265" s="55"/>
      <c r="TD265" s="55"/>
      <c r="TE265" s="55"/>
      <c r="TF265" s="55"/>
      <c r="TG265" s="55"/>
      <c r="TH265" s="55"/>
      <c r="TI265" s="55"/>
      <c r="TJ265" s="55"/>
      <c r="TK265" s="55"/>
      <c r="TL265" s="55"/>
      <c r="TM265" s="55"/>
      <c r="TN265" s="55"/>
      <c r="TO265" s="55"/>
      <c r="TP265" s="55"/>
      <c r="TQ265" s="55"/>
      <c r="TR265" s="55"/>
      <c r="TS265" s="55"/>
      <c r="TT265" s="55"/>
      <c r="TU265" s="55"/>
      <c r="TV265" s="55"/>
      <c r="TW265" s="55"/>
      <c r="TX265" s="55"/>
      <c r="TY265" s="55"/>
      <c r="TZ265" s="55"/>
      <c r="UA265" s="55"/>
      <c r="UB265" s="55"/>
      <c r="UC265" s="55"/>
      <c r="UD265" s="55"/>
      <c r="UE265" s="55"/>
      <c r="UF265" s="55"/>
      <c r="UG265" s="55"/>
      <c r="UH265" s="55"/>
      <c r="UI265" s="55"/>
      <c r="UJ265" s="55"/>
      <c r="UK265" s="55"/>
      <c r="UL265" s="55"/>
      <c r="UM265" s="55"/>
      <c r="UN265" s="55"/>
      <c r="UO265" s="55"/>
      <c r="UP265" s="55"/>
      <c r="UQ265" s="55"/>
      <c r="UR265" s="55"/>
      <c r="US265" s="55"/>
      <c r="UT265" s="55"/>
      <c r="UU265" s="55"/>
      <c r="UV265" s="55"/>
      <c r="UW265" s="55"/>
      <c r="UX265" s="55"/>
      <c r="UY265" s="55"/>
      <c r="UZ265" s="55"/>
      <c r="VA265" s="55"/>
      <c r="VB265" s="55"/>
      <c r="VC265" s="55"/>
      <c r="VD265" s="55"/>
      <c r="VE265" s="55"/>
      <c r="VF265" s="55"/>
      <c r="VG265" s="55"/>
      <c r="VH265" s="55"/>
      <c r="VI265" s="55"/>
      <c r="VJ265" s="55"/>
      <c r="VK265" s="55"/>
      <c r="VL265" s="55"/>
      <c r="VM265" s="55"/>
      <c r="VN265" s="55"/>
      <c r="VO265" s="55"/>
      <c r="VP265" s="55"/>
      <c r="VQ265" s="55"/>
      <c r="VR265" s="55"/>
      <c r="VS265" s="55"/>
      <c r="VT265" s="55"/>
      <c r="VU265" s="55"/>
      <c r="VV265" s="55"/>
      <c r="VW265" s="55"/>
      <c r="VX265" s="55"/>
      <c r="VY265" s="55"/>
      <c r="VZ265" s="55"/>
      <c r="WA265" s="55"/>
      <c r="WB265" s="55"/>
      <c r="WC265" s="55"/>
      <c r="WD265" s="55"/>
      <c r="WE265" s="55"/>
      <c r="WF265" s="55"/>
      <c r="WG265" s="55"/>
      <c r="WH265" s="55"/>
      <c r="WI265" s="55"/>
      <c r="WJ265" s="55"/>
      <c r="WK265" s="55"/>
      <c r="WL265" s="55"/>
      <c r="WM265" s="55"/>
      <c r="WN265" s="55"/>
      <c r="WO265" s="55"/>
      <c r="WP265" s="55"/>
      <c r="WQ265" s="55"/>
      <c r="WR265" s="55"/>
      <c r="WS265" s="55"/>
      <c r="WT265" s="55"/>
      <c r="WU265" s="55"/>
      <c r="WV265" s="55"/>
      <c r="WW265" s="55"/>
      <c r="WX265" s="55"/>
      <c r="WY265" s="55"/>
      <c r="WZ265" s="55"/>
      <c r="XA265" s="55"/>
      <c r="XB265" s="55"/>
      <c r="XC265" s="55"/>
      <c r="XD265" s="55"/>
      <c r="XE265" s="55"/>
      <c r="XF265" s="55"/>
      <c r="XG265" s="55"/>
      <c r="XH265" s="55"/>
      <c r="XI265" s="55"/>
      <c r="XJ265" s="55"/>
      <c r="XK265" s="55"/>
      <c r="XL265" s="55"/>
      <c r="XM265" s="55"/>
      <c r="XN265" s="55"/>
      <c r="XO265" s="55"/>
      <c r="XP265" s="55"/>
      <c r="XQ265" s="55"/>
      <c r="XR265" s="55"/>
      <c r="XS265" s="55"/>
      <c r="XT265" s="55"/>
      <c r="XU265" s="55"/>
      <c r="XV265" s="55"/>
      <c r="XW265" s="55"/>
      <c r="XX265" s="55"/>
      <c r="XY265" s="55"/>
      <c r="XZ265" s="55"/>
      <c r="YA265" s="55"/>
      <c r="YB265" s="55"/>
      <c r="YC265" s="55"/>
      <c r="YD265" s="55"/>
      <c r="YE265" s="55"/>
      <c r="YF265" s="55"/>
      <c r="YG265" s="55"/>
      <c r="YH265" s="55"/>
      <c r="YI265" s="55"/>
      <c r="YJ265" s="55"/>
      <c r="YK265" s="55"/>
      <c r="YL265" s="55"/>
      <c r="YM265" s="55"/>
      <c r="YN265" s="55"/>
      <c r="YO265" s="55"/>
      <c r="YP265" s="55"/>
      <c r="YQ265" s="55"/>
      <c r="YR265" s="55"/>
      <c r="YS265" s="55"/>
      <c r="YT265" s="55"/>
      <c r="YU265" s="55"/>
      <c r="YV265" s="55"/>
      <c r="YW265" s="55"/>
      <c r="YX265" s="55"/>
      <c r="YY265" s="55"/>
      <c r="YZ265" s="55"/>
      <c r="ZA265" s="55"/>
      <c r="ZB265" s="55"/>
      <c r="ZC265" s="55"/>
      <c r="ZD265" s="55"/>
      <c r="ZE265" s="55"/>
      <c r="ZF265" s="55"/>
      <c r="ZG265" s="55"/>
      <c r="ZH265" s="55"/>
      <c r="ZI265" s="55"/>
      <c r="ZJ265" s="55"/>
      <c r="ZK265" s="55"/>
      <c r="ZL265" s="55"/>
      <c r="ZM265" s="55"/>
      <c r="ZN265" s="55"/>
      <c r="ZO265" s="55"/>
      <c r="ZP265" s="55"/>
      <c r="ZQ265" s="55"/>
      <c r="ZR265" s="55"/>
      <c r="ZS265" s="55"/>
      <c r="ZT265" s="55"/>
      <c r="ZU265" s="55"/>
      <c r="ZV265" s="55"/>
      <c r="ZW265" s="55"/>
      <c r="ZX265" s="55"/>
      <c r="ZY265" s="55"/>
      <c r="ZZ265" s="55"/>
      <c r="AAA265" s="55"/>
      <c r="AAB265" s="55"/>
      <c r="AAC265" s="55"/>
      <c r="AAD265" s="55"/>
      <c r="AAE265" s="55"/>
      <c r="AAF265" s="55"/>
      <c r="AAG265" s="55"/>
      <c r="AAH265" s="55"/>
      <c r="AAI265" s="55"/>
      <c r="AAJ265" s="55"/>
      <c r="AAK265" s="55"/>
      <c r="AAL265" s="55"/>
      <c r="AAM265" s="55"/>
      <c r="AAN265" s="55"/>
      <c r="AAO265" s="55"/>
      <c r="AAP265" s="55"/>
      <c r="AAQ265" s="55"/>
      <c r="AAR265" s="55"/>
      <c r="AAS265" s="55"/>
      <c r="AAT265" s="55"/>
      <c r="AAU265" s="55"/>
      <c r="AAV265" s="55"/>
      <c r="AAW265" s="55"/>
      <c r="AAX265" s="55"/>
      <c r="AAY265" s="55"/>
      <c r="AAZ265" s="55"/>
      <c r="ABA265" s="55"/>
      <c r="ABB265" s="55"/>
      <c r="ABC265" s="55"/>
      <c r="ABD265" s="55"/>
      <c r="ABE265" s="55"/>
      <c r="ABF265" s="55"/>
      <c r="ABG265" s="55"/>
      <c r="ABH265" s="55"/>
      <c r="ABI265" s="55"/>
      <c r="ABJ265" s="55"/>
      <c r="ABK265" s="55"/>
      <c r="ABL265" s="55"/>
      <c r="ABM265" s="55"/>
      <c r="ABN265" s="55"/>
      <c r="ABO265" s="55"/>
      <c r="ABP265" s="55"/>
      <c r="ABQ265" s="55"/>
      <c r="ABR265" s="55"/>
      <c r="ABS265" s="55"/>
      <c r="ABT265" s="55"/>
      <c r="ABU265" s="55"/>
      <c r="ABV265" s="55"/>
      <c r="ABW265" s="55"/>
      <c r="ABX265" s="55"/>
      <c r="ABY265" s="55"/>
      <c r="ABZ265" s="55"/>
      <c r="ACA265" s="55"/>
      <c r="ACB265" s="55"/>
      <c r="ACC265" s="55"/>
      <c r="ACD265" s="55"/>
      <c r="ACE265" s="55"/>
      <c r="ACF265" s="55"/>
      <c r="ACG265" s="55"/>
      <c r="ACH265" s="55"/>
      <c r="ACI265" s="55"/>
      <c r="ACJ265" s="55"/>
      <c r="ACK265" s="55"/>
      <c r="ACL265" s="55"/>
      <c r="ACM265" s="55"/>
      <c r="ACN265" s="55"/>
      <c r="ACO265" s="55"/>
      <c r="ACP265" s="55"/>
      <c r="ACQ265" s="55"/>
      <c r="ACR265" s="55"/>
      <c r="ACS265" s="55"/>
      <c r="ACT265" s="55"/>
      <c r="ACU265" s="55"/>
      <c r="ACV265" s="55"/>
      <c r="ACW265" s="55"/>
      <c r="ACX265" s="55"/>
      <c r="ACY265" s="55"/>
      <c r="ACZ265" s="55"/>
      <c r="ADA265" s="55"/>
      <c r="ADB265" s="55"/>
      <c r="ADC265" s="55"/>
      <c r="ADD265" s="55"/>
      <c r="ADE265" s="55"/>
      <c r="ADF265" s="55"/>
      <c r="ADG265" s="55"/>
      <c r="ADH265" s="55"/>
      <c r="ADI265" s="55"/>
      <c r="ADJ265" s="55"/>
      <c r="ADK265" s="55"/>
      <c r="ADL265" s="55"/>
      <c r="ADM265" s="55"/>
      <c r="ADN265" s="55"/>
      <c r="ADO265" s="55"/>
      <c r="ADP265" s="55"/>
      <c r="ADQ265" s="55"/>
      <c r="ADR265" s="55"/>
      <c r="ADS265" s="55"/>
      <c r="ADT265" s="55"/>
      <c r="ADU265" s="55"/>
      <c r="ADV265" s="55"/>
      <c r="ADW265" s="55"/>
      <c r="ADX265" s="55"/>
      <c r="ADY265" s="55"/>
      <c r="ADZ265" s="55"/>
      <c r="AEA265" s="55"/>
      <c r="AEB265" s="55"/>
      <c r="AEC265" s="55"/>
      <c r="AED265" s="55"/>
      <c r="AEE265" s="55"/>
      <c r="AEF265" s="55"/>
      <c r="AEG265" s="55"/>
      <c r="AEH265" s="55"/>
      <c r="AEI265" s="55"/>
      <c r="AEJ265" s="55"/>
      <c r="AEK265" s="55"/>
      <c r="AEL265" s="55"/>
      <c r="AEM265" s="55"/>
      <c r="AEN265" s="55"/>
      <c r="AEO265" s="55"/>
      <c r="AEP265" s="55"/>
      <c r="AEQ265" s="55"/>
      <c r="AER265" s="55"/>
      <c r="AES265" s="55"/>
      <c r="AET265" s="55"/>
      <c r="AEU265" s="55"/>
      <c r="AEV265" s="55"/>
      <c r="AEW265" s="55"/>
      <c r="AEX265" s="55"/>
      <c r="AEY265" s="55"/>
      <c r="AEZ265" s="55"/>
      <c r="AFA265" s="55"/>
      <c r="AFB265" s="55"/>
      <c r="AFC265" s="55"/>
      <c r="AFD265" s="55"/>
      <c r="AFE265" s="55"/>
      <c r="AFF265" s="55"/>
      <c r="AFG265" s="55"/>
      <c r="AFH265" s="55"/>
      <c r="AFI265" s="55"/>
      <c r="AFJ265" s="55"/>
      <c r="AFK265" s="55"/>
      <c r="AFL265" s="55"/>
      <c r="AFM265" s="55"/>
      <c r="AFN265" s="55"/>
      <c r="AFO265" s="55"/>
      <c r="AFP265" s="55"/>
      <c r="AFQ265" s="55"/>
      <c r="AFR265" s="55"/>
      <c r="AFS265" s="55"/>
      <c r="AFT265" s="55"/>
      <c r="AFU265" s="55"/>
      <c r="AFV265" s="55"/>
      <c r="AFW265" s="55"/>
      <c r="AFX265" s="55"/>
      <c r="AFY265" s="55"/>
      <c r="AFZ265" s="55"/>
      <c r="AGA265" s="55"/>
      <c r="AGB265" s="55"/>
      <c r="AGC265" s="55"/>
      <c r="AGD265" s="55"/>
      <c r="AGE265" s="55"/>
      <c r="AGF265" s="55"/>
      <c r="AGG265" s="55"/>
      <c r="AGH265" s="55"/>
      <c r="AGI265" s="55"/>
      <c r="AGJ265" s="55"/>
      <c r="AGK265" s="55"/>
      <c r="AGL265" s="55"/>
      <c r="AGM265" s="55"/>
      <c r="AGN265" s="55"/>
      <c r="AGO265" s="55"/>
      <c r="AGP265" s="55"/>
      <c r="AGQ265" s="55"/>
      <c r="AGR265" s="55"/>
      <c r="AGS265" s="55"/>
      <c r="AGT265" s="55"/>
      <c r="AGU265" s="55"/>
      <c r="AGV265" s="55"/>
      <c r="AGW265" s="55"/>
      <c r="AGX265" s="55"/>
      <c r="AGY265" s="55"/>
      <c r="AGZ265" s="55"/>
      <c r="AHA265" s="55"/>
      <c r="AHB265" s="55"/>
      <c r="AHC265" s="55"/>
      <c r="AHD265" s="55"/>
      <c r="AHE265" s="55"/>
      <c r="AHF265" s="55"/>
      <c r="AHG265" s="55"/>
      <c r="AHH265" s="55"/>
      <c r="AHI265" s="55"/>
      <c r="AHJ265" s="55"/>
      <c r="AHK265" s="55"/>
      <c r="AHL265" s="55"/>
      <c r="AHM265" s="55"/>
      <c r="AHN265" s="55"/>
      <c r="AHO265" s="55"/>
      <c r="AHP265" s="55"/>
      <c r="AHQ265" s="55"/>
      <c r="AHR265" s="55"/>
      <c r="AHS265" s="55"/>
      <c r="AHT265" s="55"/>
      <c r="AHU265" s="55"/>
      <c r="AHV265" s="55"/>
      <c r="AHW265" s="55"/>
      <c r="AHX265" s="55"/>
      <c r="AHY265" s="55"/>
      <c r="AHZ265" s="55"/>
      <c r="AIA265" s="55"/>
      <c r="AIB265" s="55"/>
      <c r="AIC265" s="55"/>
      <c r="AID265" s="55"/>
      <c r="AIE265" s="55"/>
      <c r="AIF265" s="55"/>
      <c r="AIG265" s="55"/>
      <c r="AIH265" s="55"/>
      <c r="AII265" s="55"/>
      <c r="AIJ265" s="55"/>
      <c r="AIK265" s="55"/>
      <c r="AIL265" s="55"/>
      <c r="AIM265" s="55"/>
      <c r="AIN265" s="55"/>
      <c r="AIO265" s="55"/>
      <c r="AIP265" s="55"/>
      <c r="AIQ265" s="55"/>
      <c r="AIR265" s="55"/>
      <c r="AIS265" s="55"/>
      <c r="AIT265" s="55"/>
      <c r="AIU265" s="55"/>
      <c r="AIV265" s="55"/>
      <c r="AIW265" s="55"/>
      <c r="AIX265" s="55"/>
      <c r="AIY265" s="55"/>
      <c r="AIZ265" s="55"/>
      <c r="AJA265" s="55"/>
      <c r="AJB265" s="55"/>
      <c r="AJC265" s="55"/>
      <c r="AJD265" s="55"/>
      <c r="AJE265" s="55"/>
      <c r="AJF265" s="55"/>
      <c r="AJG265" s="55"/>
      <c r="AJH265" s="55"/>
      <c r="AJI265" s="55"/>
      <c r="AJJ265" s="55"/>
      <c r="AJK265" s="55"/>
      <c r="AJL265" s="55"/>
      <c r="AJM265" s="55"/>
      <c r="AJN265" s="55"/>
      <c r="AJO265" s="55"/>
      <c r="AJP265" s="55"/>
      <c r="AJQ265" s="55"/>
      <c r="AJR265" s="55"/>
      <c r="AJS265" s="55"/>
      <c r="AJT265" s="55"/>
      <c r="AJU265" s="55"/>
      <c r="AJV265" s="55"/>
      <c r="AJW265" s="55"/>
      <c r="AJX265" s="55"/>
      <c r="AJY265" s="55"/>
      <c r="AJZ265" s="55"/>
      <c r="AKA265" s="55"/>
      <c r="AKB265" s="55"/>
      <c r="AKC265" s="55"/>
      <c r="AKD265" s="55"/>
      <c r="AKE265" s="55"/>
      <c r="AKF265" s="55"/>
      <c r="AKG265" s="55"/>
      <c r="AKH265" s="55"/>
      <c r="AKI265" s="55"/>
      <c r="AKJ265" s="55"/>
      <c r="AKK265" s="55"/>
      <c r="AKL265" s="55"/>
      <c r="AKM265" s="55"/>
      <c r="AKN265" s="55"/>
      <c r="AKO265" s="55"/>
      <c r="AKP265" s="55"/>
      <c r="AKQ265" s="55"/>
      <c r="AKR265" s="55"/>
      <c r="AKS265" s="55"/>
      <c r="AKT265" s="55"/>
      <c r="AKU265" s="55"/>
      <c r="AKV265" s="55"/>
      <c r="AKW265" s="55"/>
      <c r="AKX265" s="55"/>
      <c r="AKY265" s="55"/>
      <c r="AKZ265" s="55"/>
      <c r="ALA265" s="55"/>
      <c r="ALB265" s="55"/>
      <c r="ALC265" s="55"/>
      <c r="ALD265" s="55"/>
      <c r="ALE265" s="55"/>
      <c r="ALF265" s="55"/>
      <c r="ALG265" s="55"/>
      <c r="ALH265" s="55"/>
      <c r="ALI265" s="55"/>
      <c r="ALJ265" s="55"/>
      <c r="ALK265" s="55"/>
      <c r="ALL265" s="55"/>
      <c r="ALM265" s="55"/>
      <c r="ALN265" s="55"/>
      <c r="ALO265" s="55"/>
      <c r="ALP265" s="55"/>
      <c r="ALQ265" s="55"/>
      <c r="ALR265" s="55"/>
      <c r="ALS265" s="55"/>
      <c r="ALT265" s="55"/>
      <c r="ALU265" s="55"/>
      <c r="ALV265" s="55"/>
      <c r="ALW265" s="55"/>
      <c r="ALX265" s="55"/>
      <c r="ALY265" s="55"/>
      <c r="ALZ265" s="55"/>
      <c r="AMA265" s="55"/>
      <c r="AMB265" s="55"/>
      <c r="AMC265" s="55"/>
      <c r="AMD265" s="55"/>
      <c r="AME265" s="55"/>
      <c r="AMF265" s="55"/>
      <c r="AMG265" s="55"/>
      <c r="AMH265" s="55"/>
      <c r="AMI265" s="55"/>
      <c r="AMJ265" s="55"/>
      <c r="AMK265" s="55"/>
      <c r="AML265" s="55"/>
      <c r="AMM265" s="55"/>
      <c r="AMN265" s="55"/>
      <c r="AMO265" s="55"/>
      <c r="AMP265" s="55"/>
      <c r="AMQ265" s="55"/>
      <c r="AMR265" s="55"/>
      <c r="AMS265" s="55"/>
      <c r="AMT265" s="55"/>
      <c r="AMU265" s="55"/>
      <c r="AMV265" s="55"/>
      <c r="AMW265" s="55"/>
      <c r="AMX265" s="55"/>
      <c r="AMY265" s="55"/>
      <c r="AMZ265" s="55"/>
      <c r="ANA265" s="55"/>
      <c r="ANB265" s="55"/>
      <c r="ANC265" s="55"/>
      <c r="AND265" s="55"/>
      <c r="ANE265" s="55"/>
      <c r="ANF265" s="55"/>
      <c r="ANG265" s="55"/>
      <c r="ANH265" s="55"/>
      <c r="ANI265" s="55"/>
      <c r="ANJ265" s="55"/>
      <c r="ANK265" s="55"/>
      <c r="ANL265" s="55"/>
      <c r="ANM265" s="55"/>
      <c r="ANN265" s="55"/>
      <c r="ANO265" s="55"/>
      <c r="ANP265" s="55"/>
      <c r="ANQ265" s="55"/>
      <c r="ANR265" s="55"/>
      <c r="ANS265" s="55"/>
      <c r="ANT265" s="55"/>
      <c r="ANU265" s="55"/>
      <c r="ANV265" s="55"/>
      <c r="ANW265" s="55"/>
      <c r="ANX265" s="55"/>
      <c r="ANY265" s="55"/>
      <c r="ANZ265" s="55"/>
      <c r="AOA265" s="55"/>
      <c r="AOB265" s="55"/>
      <c r="AOC265" s="55"/>
      <c r="AOD265" s="55"/>
      <c r="AOE265" s="55"/>
      <c r="AOF265" s="55"/>
      <c r="AOG265" s="55"/>
      <c r="AOH265" s="55"/>
      <c r="AOI265" s="55"/>
      <c r="AOJ265" s="55"/>
      <c r="AOK265" s="55"/>
      <c r="AOL265" s="55"/>
      <c r="AOM265" s="55"/>
      <c r="AON265" s="55"/>
      <c r="AOO265" s="55"/>
      <c r="AOP265" s="55"/>
      <c r="AOQ265" s="55"/>
      <c r="AOR265" s="55"/>
      <c r="AOS265" s="55"/>
      <c r="AOT265" s="55"/>
      <c r="AOU265" s="55"/>
      <c r="AOV265" s="55"/>
      <c r="AOW265" s="55"/>
      <c r="AOX265" s="55"/>
      <c r="AOY265" s="55"/>
      <c r="AOZ265" s="55"/>
      <c r="APA265" s="55"/>
      <c r="APB265" s="55"/>
      <c r="APC265" s="55"/>
      <c r="APD265" s="55"/>
      <c r="APE265" s="55"/>
      <c r="APF265" s="55"/>
      <c r="APG265" s="55"/>
      <c r="APH265" s="55"/>
      <c r="API265" s="55"/>
      <c r="APJ265" s="55"/>
      <c r="APK265" s="55"/>
      <c r="APL265" s="55"/>
      <c r="APM265" s="55"/>
      <c r="APN265" s="55"/>
      <c r="APO265" s="55"/>
      <c r="APP265" s="55"/>
      <c r="APQ265" s="55"/>
      <c r="APR265" s="55"/>
      <c r="APS265" s="55"/>
      <c r="APT265" s="55"/>
      <c r="APU265" s="55"/>
      <c r="APV265" s="55"/>
      <c r="APW265" s="55"/>
      <c r="APX265" s="55"/>
      <c r="APY265" s="55"/>
      <c r="APZ265" s="55"/>
      <c r="AQA265" s="55"/>
      <c r="AQB265" s="55"/>
      <c r="AQC265" s="55"/>
      <c r="AQD265" s="55"/>
      <c r="AQE265" s="55"/>
      <c r="AQF265" s="55"/>
      <c r="AQG265" s="55"/>
      <c r="AQH265" s="55"/>
      <c r="AQI265" s="55"/>
      <c r="AQJ265" s="55"/>
      <c r="AQK265" s="55"/>
      <c r="AQL265" s="55"/>
      <c r="AQM265" s="55"/>
      <c r="AQN265" s="55"/>
      <c r="AQO265" s="55"/>
      <c r="AQP265" s="55"/>
      <c r="AQQ265" s="55"/>
      <c r="AQR265" s="55"/>
      <c r="AQS265" s="55"/>
      <c r="AQT265" s="55"/>
      <c r="AQU265" s="55"/>
      <c r="AQV265" s="55"/>
      <c r="AQW265" s="55"/>
      <c r="AQX265" s="55"/>
      <c r="AQY265" s="55"/>
      <c r="AQZ265" s="55"/>
      <c r="ARA265" s="55"/>
      <c r="ARB265" s="55"/>
      <c r="ARC265" s="55"/>
      <c r="ARD265" s="55"/>
      <c r="ARE265" s="55"/>
      <c r="ARF265" s="55"/>
      <c r="ARG265" s="55"/>
      <c r="ARH265" s="55"/>
      <c r="ARI265" s="55"/>
      <c r="ARJ265" s="55"/>
      <c r="ARK265" s="55"/>
      <c r="ARL265" s="55"/>
      <c r="ARM265" s="55"/>
      <c r="ARN265" s="55"/>
      <c r="ARO265" s="55"/>
      <c r="ARP265" s="55"/>
      <c r="ARQ265" s="55"/>
      <c r="ARR265" s="55"/>
      <c r="ARS265" s="55"/>
      <c r="ART265" s="55"/>
      <c r="ARU265" s="55"/>
      <c r="ARV265" s="55"/>
      <c r="ARW265" s="55"/>
      <c r="ARX265" s="55"/>
      <c r="ARY265" s="55"/>
      <c r="ARZ265" s="55"/>
      <c r="ASA265" s="55"/>
      <c r="ASB265" s="55"/>
      <c r="ASC265" s="55"/>
      <c r="ASD265" s="55"/>
      <c r="ASE265" s="55"/>
      <c r="ASF265" s="55"/>
      <c r="ASG265" s="55"/>
      <c r="ASH265" s="55"/>
      <c r="ASI265" s="55"/>
      <c r="ASJ265" s="55"/>
      <c r="ASK265" s="55"/>
      <c r="ASL265" s="55"/>
      <c r="ASM265" s="55"/>
      <c r="ASN265" s="55"/>
      <c r="ASO265" s="55"/>
      <c r="ASP265" s="55"/>
      <c r="ASQ265" s="55"/>
      <c r="ASR265" s="55"/>
      <c r="ASS265" s="55"/>
      <c r="AST265" s="55"/>
      <c r="ASU265" s="55"/>
      <c r="ASV265" s="55"/>
      <c r="ASW265" s="55"/>
      <c r="ASX265" s="55"/>
      <c r="ASY265" s="55"/>
      <c r="ASZ265" s="55"/>
      <c r="ATA265" s="55"/>
      <c r="ATB265" s="55"/>
      <c r="ATC265" s="55"/>
      <c r="ATD265" s="55"/>
      <c r="ATE265" s="55"/>
      <c r="ATF265" s="55"/>
      <c r="ATG265" s="55"/>
      <c r="ATH265" s="55"/>
      <c r="ATI265" s="55"/>
      <c r="ATJ265" s="55"/>
      <c r="ATK265" s="55"/>
      <c r="ATL265" s="55"/>
      <c r="ATM265" s="55"/>
      <c r="ATN265" s="55"/>
      <c r="ATO265" s="55"/>
      <c r="ATP265" s="55"/>
      <c r="ATQ265" s="55"/>
      <c r="ATR265" s="55"/>
      <c r="ATS265" s="55"/>
      <c r="ATT265" s="55"/>
      <c r="ATU265" s="55"/>
      <c r="ATV265" s="55"/>
      <c r="ATW265" s="55"/>
      <c r="ATX265" s="55"/>
      <c r="ATY265" s="55"/>
      <c r="ATZ265" s="55"/>
      <c r="AUA265" s="55"/>
      <c r="AUB265" s="55"/>
      <c r="AUC265" s="55"/>
      <c r="AUD265" s="55"/>
      <c r="AUE265" s="55"/>
      <c r="AUF265" s="55"/>
      <c r="AUG265" s="55"/>
      <c r="AUH265" s="55"/>
      <c r="AUI265" s="55"/>
      <c r="AUJ265" s="55"/>
      <c r="AUK265" s="55"/>
      <c r="AUL265" s="55"/>
      <c r="AUM265" s="55"/>
      <c r="AUN265" s="55"/>
      <c r="AUO265" s="55"/>
      <c r="AUP265" s="55"/>
      <c r="AUQ265" s="55"/>
      <c r="AUR265" s="55"/>
      <c r="AUS265" s="55"/>
      <c r="AUT265" s="55"/>
      <c r="AUU265" s="55"/>
      <c r="AUV265" s="55"/>
      <c r="AUW265" s="55"/>
      <c r="AUX265" s="55"/>
      <c r="AUY265" s="55"/>
      <c r="AUZ265" s="55"/>
      <c r="AVA265" s="55"/>
      <c r="AVB265" s="55"/>
      <c r="AVC265" s="55"/>
      <c r="AVD265" s="55"/>
      <c r="AVE265" s="55"/>
      <c r="AVF265" s="55"/>
      <c r="AVG265" s="55"/>
      <c r="AVH265" s="55"/>
      <c r="AVI265" s="55"/>
      <c r="AVJ265" s="55"/>
      <c r="AVK265" s="55"/>
      <c r="AVL265" s="55"/>
      <c r="AVM265" s="55"/>
      <c r="AVN265" s="55"/>
      <c r="AVO265" s="55"/>
      <c r="AVP265" s="55"/>
      <c r="AVQ265" s="55"/>
      <c r="AVR265" s="55"/>
      <c r="AVS265" s="55"/>
      <c r="AVT265" s="55"/>
      <c r="AVU265" s="55"/>
      <c r="AVV265" s="55"/>
      <c r="AVW265" s="55"/>
      <c r="AVX265" s="55"/>
      <c r="AVY265" s="55"/>
      <c r="AVZ265" s="55"/>
      <c r="AWA265" s="55"/>
      <c r="AWB265" s="55"/>
      <c r="AWC265" s="55"/>
      <c r="AWD265" s="55"/>
      <c r="AWE265" s="55"/>
      <c r="AWF265" s="55"/>
      <c r="AWG265" s="55"/>
      <c r="AWH265" s="55"/>
      <c r="AWI265" s="55"/>
      <c r="AWJ265" s="55"/>
      <c r="AWK265" s="55"/>
      <c r="AWL265" s="55"/>
      <c r="AWM265" s="55"/>
      <c r="AWN265" s="55"/>
      <c r="AWO265" s="55"/>
      <c r="AWP265" s="55"/>
      <c r="AWQ265" s="55"/>
      <c r="AWR265" s="55"/>
      <c r="AWS265" s="55"/>
      <c r="AWT265" s="55"/>
      <c r="AWU265" s="55"/>
      <c r="AWV265" s="55"/>
      <c r="AWW265" s="55"/>
      <c r="AWX265" s="55"/>
      <c r="AWY265" s="55"/>
      <c r="AWZ265" s="55"/>
      <c r="AXA265" s="55"/>
      <c r="AXB265" s="55"/>
      <c r="AXC265" s="55"/>
      <c r="AXD265" s="55"/>
      <c r="AXE265" s="55"/>
      <c r="AXF265" s="55"/>
      <c r="AXG265" s="55"/>
      <c r="AXH265" s="55"/>
      <c r="AXI265" s="55"/>
      <c r="AXJ265" s="55"/>
      <c r="AXK265" s="55"/>
      <c r="AXL265" s="55"/>
      <c r="AXM265" s="55"/>
      <c r="AXN265" s="55"/>
      <c r="AXO265" s="55"/>
      <c r="AXP265" s="55"/>
      <c r="AXQ265" s="55"/>
      <c r="AXR265" s="55"/>
      <c r="AXS265" s="55"/>
      <c r="AXT265" s="55"/>
      <c r="AXU265" s="55"/>
      <c r="AXV265" s="55"/>
      <c r="AXW265" s="55"/>
      <c r="AXX265" s="55"/>
      <c r="AXY265" s="55"/>
      <c r="AXZ265" s="55"/>
      <c r="AYA265" s="55"/>
      <c r="AYB265" s="55"/>
      <c r="AYC265" s="55"/>
      <c r="AYD265" s="55"/>
      <c r="AYE265" s="55"/>
      <c r="AYF265" s="55"/>
      <c r="AYG265" s="55"/>
      <c r="AYH265" s="55"/>
      <c r="AYI265" s="55"/>
      <c r="AYJ265" s="55"/>
      <c r="AYK265" s="55"/>
      <c r="AYL265" s="55"/>
      <c r="AYM265" s="55"/>
      <c r="AYN265" s="55"/>
      <c r="AYO265" s="55"/>
      <c r="AYP265" s="55"/>
      <c r="AYQ265" s="55"/>
      <c r="AYR265" s="55"/>
      <c r="AYS265" s="55"/>
      <c r="AYT265" s="55"/>
      <c r="AYU265" s="55"/>
      <c r="AYV265" s="55"/>
      <c r="AYW265" s="55"/>
      <c r="AYX265" s="55"/>
      <c r="AYY265" s="55"/>
      <c r="AYZ265" s="55"/>
      <c r="AZA265" s="55"/>
      <c r="AZB265" s="55"/>
      <c r="AZC265" s="55"/>
      <c r="AZD265" s="55"/>
      <c r="AZE265" s="55"/>
      <c r="AZF265" s="55"/>
      <c r="AZG265" s="55"/>
      <c r="AZH265" s="55"/>
      <c r="AZI265" s="55"/>
      <c r="AZJ265" s="55"/>
      <c r="AZK265" s="55"/>
      <c r="AZL265" s="55"/>
      <c r="AZM265" s="55"/>
      <c r="AZN265" s="55"/>
      <c r="AZO265" s="55"/>
      <c r="AZP265" s="55"/>
      <c r="AZQ265" s="55"/>
      <c r="AZR265" s="55"/>
      <c r="AZS265" s="55"/>
      <c r="AZT265" s="55"/>
      <c r="AZU265" s="55"/>
      <c r="AZV265" s="55"/>
      <c r="AZW265" s="55"/>
      <c r="AZX265" s="55"/>
      <c r="AZY265" s="55"/>
      <c r="AZZ265" s="55"/>
      <c r="BAA265" s="55"/>
      <c r="BAB265" s="55"/>
      <c r="BAC265" s="55"/>
      <c r="BAD265" s="55"/>
      <c r="BAE265" s="55"/>
      <c r="BAF265" s="55"/>
      <c r="BAG265" s="55"/>
      <c r="BAH265" s="55"/>
      <c r="BAI265" s="55"/>
      <c r="BAJ265" s="55"/>
      <c r="BAK265" s="55"/>
      <c r="BAL265" s="55"/>
      <c r="BAM265" s="55"/>
      <c r="BAN265" s="55"/>
      <c r="BAO265" s="55"/>
      <c r="BAP265" s="55"/>
      <c r="BAQ265" s="55"/>
      <c r="BAR265" s="55"/>
      <c r="BAS265" s="55"/>
      <c r="BAT265" s="55"/>
      <c r="BAU265" s="55"/>
      <c r="BAV265" s="55"/>
      <c r="BAW265" s="55"/>
      <c r="BAX265" s="55"/>
      <c r="BAY265" s="55"/>
      <c r="BAZ265" s="55"/>
      <c r="BBA265" s="55"/>
      <c r="BBB265" s="55"/>
      <c r="BBC265" s="55"/>
      <c r="BBD265" s="55"/>
      <c r="BBE265" s="55"/>
      <c r="BBF265" s="55"/>
      <c r="BBG265" s="55"/>
      <c r="BBH265" s="55"/>
      <c r="BBI265" s="55"/>
      <c r="BBJ265" s="55"/>
      <c r="BBK265" s="55"/>
      <c r="BBL265" s="55"/>
      <c r="BBM265" s="55"/>
      <c r="BBN265" s="55"/>
      <c r="BBO265" s="55"/>
      <c r="BBP265" s="55"/>
      <c r="BBQ265" s="55"/>
      <c r="BBR265" s="55"/>
      <c r="BBS265" s="55"/>
      <c r="BBT265" s="55"/>
      <c r="BBU265" s="55"/>
      <c r="BBV265" s="55"/>
      <c r="BBW265" s="55"/>
      <c r="BBX265" s="55"/>
      <c r="BBY265" s="55"/>
      <c r="BBZ265" s="55"/>
      <c r="BCA265" s="55"/>
      <c r="BCB265" s="55"/>
      <c r="BCC265" s="55"/>
      <c r="BCD265" s="55"/>
      <c r="BCE265" s="55"/>
      <c r="BCF265" s="55"/>
      <c r="BCG265" s="55"/>
      <c r="BCH265" s="55"/>
      <c r="BCI265" s="55"/>
      <c r="BCJ265" s="55"/>
      <c r="BCK265" s="55"/>
      <c r="BCL265" s="55"/>
      <c r="BCM265" s="55"/>
      <c r="BCN265" s="55"/>
      <c r="BCO265" s="55"/>
      <c r="BCP265" s="55"/>
      <c r="BCQ265" s="55"/>
      <c r="BCR265" s="55"/>
      <c r="BCS265" s="55"/>
      <c r="BCT265" s="55"/>
      <c r="BCU265" s="55"/>
      <c r="BCV265" s="55"/>
      <c r="BCW265" s="55"/>
      <c r="BCX265" s="55"/>
      <c r="BCY265" s="55"/>
      <c r="BCZ265" s="55"/>
      <c r="BDA265" s="55"/>
      <c r="BDB265" s="55"/>
      <c r="BDC265" s="55"/>
      <c r="BDD265" s="55"/>
      <c r="BDE265" s="55"/>
      <c r="BDF265" s="55"/>
      <c r="BDG265" s="55"/>
      <c r="BDH265" s="55"/>
      <c r="BDI265" s="55"/>
      <c r="BDJ265" s="55"/>
      <c r="BDK265" s="55"/>
      <c r="BDL265" s="55"/>
      <c r="BDM265" s="55"/>
      <c r="BDN265" s="55"/>
      <c r="BDO265" s="55"/>
      <c r="BDP265" s="55"/>
      <c r="BDQ265" s="55"/>
      <c r="BDR265" s="55"/>
      <c r="BDS265" s="55"/>
      <c r="BDT265" s="55"/>
      <c r="BDU265" s="55"/>
      <c r="BDV265" s="55"/>
      <c r="BDW265" s="55"/>
      <c r="BDX265" s="55"/>
      <c r="BDY265" s="55"/>
      <c r="BDZ265" s="55"/>
      <c r="BEA265" s="55"/>
      <c r="BEB265" s="55"/>
      <c r="BEC265" s="55"/>
      <c r="BED265" s="55"/>
      <c r="BEE265" s="55"/>
      <c r="BEF265" s="55"/>
      <c r="BEG265" s="55"/>
      <c r="BEH265" s="55"/>
      <c r="BEI265" s="55"/>
      <c r="BEJ265" s="55"/>
      <c r="BEK265" s="55"/>
      <c r="BEL265" s="55"/>
      <c r="BEM265" s="55"/>
      <c r="BEN265" s="55"/>
      <c r="BEO265" s="55"/>
      <c r="BEP265" s="55"/>
      <c r="BEQ265" s="55"/>
      <c r="BER265" s="55"/>
      <c r="BES265" s="55"/>
      <c r="BET265" s="55"/>
      <c r="BEU265" s="55"/>
      <c r="BEV265" s="55"/>
      <c r="BEW265" s="55"/>
      <c r="BEX265" s="55"/>
      <c r="BEY265" s="55"/>
      <c r="BEZ265" s="55"/>
      <c r="BFA265" s="55"/>
      <c r="BFB265" s="55"/>
      <c r="BFC265" s="55"/>
      <c r="BFD265" s="55"/>
      <c r="BFE265" s="55"/>
      <c r="BFF265" s="55"/>
      <c r="BFG265" s="55"/>
      <c r="BFH265" s="55"/>
      <c r="BFI265" s="55"/>
      <c r="BFJ265" s="55"/>
      <c r="BFK265" s="55"/>
      <c r="BFL265" s="55"/>
      <c r="BFM265" s="55"/>
      <c r="BFN265" s="55"/>
      <c r="BFO265" s="55"/>
      <c r="BFP265" s="55"/>
      <c r="BFQ265" s="55"/>
      <c r="BFR265" s="55"/>
      <c r="BFS265" s="55"/>
      <c r="BFT265" s="55"/>
      <c r="BFU265" s="55"/>
      <c r="BFV265" s="55"/>
      <c r="BFW265" s="55"/>
      <c r="BFX265" s="55"/>
      <c r="BFY265" s="55"/>
      <c r="BFZ265" s="55"/>
      <c r="BGA265" s="55"/>
      <c r="BGB265" s="55"/>
      <c r="BGC265" s="55"/>
      <c r="BGD265" s="55"/>
      <c r="BGE265" s="55"/>
      <c r="BGF265" s="55"/>
      <c r="BGG265" s="55"/>
      <c r="BGH265" s="55"/>
      <c r="BGI265" s="55"/>
      <c r="BGJ265" s="55"/>
      <c r="BGK265" s="55"/>
      <c r="BGL265" s="55"/>
      <c r="BGM265" s="55"/>
      <c r="BGN265" s="55"/>
      <c r="BGO265" s="55"/>
      <c r="BGP265" s="55"/>
      <c r="BGQ265" s="55"/>
      <c r="BGR265" s="55"/>
      <c r="BGS265" s="55"/>
      <c r="BGT265" s="55"/>
      <c r="BGU265" s="55"/>
      <c r="BGV265" s="55"/>
      <c r="BGW265" s="55"/>
      <c r="BGX265" s="55"/>
      <c r="BGY265" s="55"/>
      <c r="BGZ265" s="55"/>
      <c r="BHA265" s="55"/>
      <c r="BHB265" s="55"/>
      <c r="BHC265" s="55"/>
      <c r="BHD265" s="55"/>
      <c r="BHE265" s="55"/>
      <c r="BHF265" s="55"/>
      <c r="BHG265" s="55"/>
      <c r="BHH265" s="55"/>
      <c r="BHI265" s="55"/>
      <c r="BHJ265" s="55"/>
      <c r="BHK265" s="55"/>
      <c r="BHL265" s="55"/>
      <c r="BHM265" s="55"/>
      <c r="BHN265" s="55"/>
      <c r="BHO265" s="55"/>
      <c r="BHP265" s="55"/>
      <c r="BHQ265" s="55"/>
      <c r="BHR265" s="55"/>
      <c r="BHS265" s="55"/>
      <c r="BHT265" s="55"/>
      <c r="BHU265" s="55"/>
      <c r="BHV265" s="55"/>
      <c r="BHW265" s="55"/>
      <c r="BHX265" s="55"/>
      <c r="BHY265" s="55"/>
      <c r="BHZ265" s="55"/>
      <c r="BIA265" s="55"/>
      <c r="BIB265" s="55"/>
      <c r="BIC265" s="55"/>
      <c r="BID265" s="55"/>
      <c r="BIE265" s="55"/>
      <c r="BIF265" s="55"/>
      <c r="BIG265" s="55"/>
      <c r="BIH265" s="55"/>
      <c r="BII265" s="55"/>
      <c r="BIJ265" s="55"/>
      <c r="BIK265" s="55"/>
      <c r="BIL265" s="55"/>
      <c r="BIM265" s="55"/>
      <c r="BIN265" s="55"/>
      <c r="BIO265" s="55"/>
      <c r="BIP265" s="55"/>
      <c r="BIQ265" s="55"/>
      <c r="BIR265" s="55"/>
      <c r="BIS265" s="55"/>
      <c r="BIT265" s="55"/>
      <c r="BIU265" s="55"/>
      <c r="BIV265" s="55"/>
      <c r="BIW265" s="55"/>
      <c r="BIX265" s="55"/>
      <c r="BIY265" s="55"/>
      <c r="BIZ265" s="55"/>
      <c r="BJA265" s="55"/>
      <c r="BJB265" s="55"/>
      <c r="BJC265" s="55"/>
      <c r="BJD265" s="55"/>
      <c r="BJE265" s="55"/>
      <c r="BJF265" s="55"/>
      <c r="BJG265" s="55"/>
      <c r="BJH265" s="55"/>
      <c r="BJI265" s="55"/>
      <c r="BJJ265" s="55"/>
      <c r="BJK265" s="55"/>
      <c r="BJL265" s="55"/>
      <c r="BJM265" s="55"/>
      <c r="BJN265" s="55"/>
      <c r="BJO265" s="55"/>
      <c r="BJP265" s="55"/>
      <c r="BJQ265" s="55"/>
      <c r="BJR265" s="55"/>
      <c r="BJS265" s="55"/>
      <c r="BJT265" s="55"/>
      <c r="BJU265" s="55"/>
      <c r="BJV265" s="55"/>
      <c r="BJW265" s="55"/>
      <c r="BJX265" s="55"/>
      <c r="BJY265" s="55"/>
      <c r="BJZ265" s="55"/>
      <c r="BKA265" s="55"/>
      <c r="BKB265" s="55"/>
      <c r="BKC265" s="55"/>
      <c r="BKD265" s="55"/>
      <c r="BKE265" s="55"/>
      <c r="BKF265" s="55"/>
      <c r="BKG265" s="55"/>
      <c r="BKH265" s="55"/>
      <c r="BKI265" s="55"/>
      <c r="BKJ265" s="55"/>
      <c r="BKK265" s="55"/>
      <c r="BKL265" s="55"/>
      <c r="BKM265" s="55"/>
      <c r="BKN265" s="55"/>
      <c r="BKO265" s="55"/>
      <c r="BKP265" s="55"/>
      <c r="BKQ265" s="55"/>
      <c r="BKR265" s="55"/>
      <c r="BKS265" s="55"/>
      <c r="BKT265" s="55"/>
      <c r="BKU265" s="55"/>
      <c r="BKV265" s="55"/>
      <c r="BKW265" s="55"/>
      <c r="BKX265" s="55"/>
      <c r="BKY265" s="55"/>
      <c r="BKZ265" s="55"/>
      <c r="BLA265" s="55"/>
      <c r="BLB265" s="55"/>
      <c r="BLC265" s="55"/>
      <c r="BLD265" s="55"/>
      <c r="BLE265" s="55"/>
      <c r="BLF265" s="55"/>
      <c r="BLG265" s="55"/>
      <c r="BLH265" s="55"/>
      <c r="BLI265" s="55"/>
      <c r="BLJ265" s="55"/>
      <c r="BLK265" s="55"/>
      <c r="BLL265" s="55"/>
      <c r="BLM265" s="55"/>
      <c r="BLN265" s="55"/>
      <c r="BLO265" s="55"/>
      <c r="BLP265" s="55"/>
      <c r="BLQ265" s="55"/>
      <c r="BLR265" s="55"/>
      <c r="BLS265" s="55"/>
      <c r="BLT265" s="55"/>
      <c r="BLU265" s="55"/>
      <c r="BLV265" s="55"/>
      <c r="BLW265" s="55"/>
      <c r="BLX265" s="55"/>
      <c r="BLY265" s="55"/>
      <c r="BLZ265" s="55"/>
      <c r="BMA265" s="55"/>
      <c r="BMB265" s="55"/>
      <c r="BMC265" s="55"/>
      <c r="BMD265" s="55"/>
      <c r="BME265" s="55"/>
      <c r="BMF265" s="55"/>
      <c r="BMG265" s="55"/>
      <c r="BMH265" s="55"/>
      <c r="BMI265" s="55"/>
      <c r="BMJ265" s="55"/>
      <c r="BMK265" s="55"/>
      <c r="BML265" s="55"/>
      <c r="BMM265" s="55"/>
      <c r="BMN265" s="55"/>
      <c r="BMO265" s="55"/>
      <c r="BMP265" s="55"/>
      <c r="BMQ265" s="55"/>
      <c r="BMR265" s="55"/>
      <c r="BMS265" s="55"/>
      <c r="BMT265" s="55"/>
      <c r="BMU265" s="55"/>
      <c r="BMV265" s="55"/>
      <c r="BMW265" s="55"/>
      <c r="BMX265" s="55"/>
      <c r="BMY265" s="55"/>
      <c r="BMZ265" s="55"/>
      <c r="BNA265" s="55"/>
      <c r="BNB265" s="55"/>
      <c r="BNC265" s="55"/>
      <c r="BND265" s="55"/>
      <c r="BNE265" s="55"/>
      <c r="BNF265" s="55"/>
      <c r="BNG265" s="55"/>
      <c r="BNH265" s="55"/>
      <c r="BNI265" s="55"/>
      <c r="BNJ265" s="55"/>
      <c r="BNK265" s="55"/>
      <c r="BNL265" s="55"/>
      <c r="BNM265" s="55"/>
      <c r="BNN265" s="55"/>
      <c r="BNO265" s="55"/>
      <c r="BNP265" s="55"/>
      <c r="BNQ265" s="55"/>
      <c r="BNR265" s="55"/>
      <c r="BNS265" s="55"/>
      <c r="BNT265" s="55"/>
      <c r="BNU265" s="55"/>
      <c r="BNV265" s="55"/>
      <c r="BNW265" s="55"/>
      <c r="BNX265" s="55"/>
      <c r="BNY265" s="55"/>
      <c r="BNZ265" s="55"/>
      <c r="BOA265" s="55"/>
      <c r="BOB265" s="55"/>
      <c r="BOC265" s="55"/>
      <c r="BOD265" s="55"/>
      <c r="BOE265" s="55"/>
      <c r="BOF265" s="55"/>
      <c r="BOG265" s="55"/>
      <c r="BOH265" s="55"/>
      <c r="BOI265" s="55"/>
      <c r="BOJ265" s="55"/>
      <c r="BOK265" s="55"/>
      <c r="BOL265" s="55"/>
      <c r="BOM265" s="55"/>
      <c r="BON265" s="55"/>
      <c r="BOO265" s="55"/>
      <c r="BOP265" s="55"/>
      <c r="BOQ265" s="55"/>
      <c r="BOR265" s="55"/>
      <c r="BOS265" s="55"/>
      <c r="BOT265" s="55"/>
      <c r="BOU265" s="55"/>
      <c r="BOV265" s="55"/>
      <c r="BOW265" s="55"/>
      <c r="BOX265" s="55"/>
      <c r="BOY265" s="55"/>
      <c r="BOZ265" s="55"/>
      <c r="BPA265" s="55"/>
      <c r="BPB265" s="55"/>
      <c r="BPC265" s="55"/>
      <c r="BPD265" s="55"/>
      <c r="BPE265" s="55"/>
      <c r="BPF265" s="55"/>
      <c r="BPG265" s="55"/>
      <c r="BPH265" s="55"/>
      <c r="BPI265" s="55"/>
      <c r="BPJ265" s="55"/>
      <c r="BPK265" s="55"/>
      <c r="BPL265" s="55"/>
      <c r="BPM265" s="55"/>
      <c r="BPN265" s="55"/>
      <c r="BPO265" s="55"/>
      <c r="BPP265" s="55"/>
      <c r="BPQ265" s="55"/>
      <c r="BPR265" s="55"/>
      <c r="BPS265" s="55"/>
      <c r="BPT265" s="55"/>
      <c r="BPU265" s="55"/>
      <c r="BPV265" s="55"/>
      <c r="BPW265" s="55"/>
      <c r="BPX265" s="55"/>
      <c r="BPY265" s="55"/>
      <c r="BPZ265" s="55"/>
      <c r="BQA265" s="55"/>
      <c r="BQB265" s="55"/>
      <c r="BQC265" s="55"/>
      <c r="BQD265" s="55"/>
      <c r="BQE265" s="55"/>
      <c r="BQF265" s="55"/>
      <c r="BQG265" s="55"/>
      <c r="BQH265" s="55"/>
      <c r="BQI265" s="55"/>
      <c r="BQJ265" s="55"/>
      <c r="BQK265" s="55"/>
      <c r="BQL265" s="55"/>
      <c r="BQM265" s="55"/>
      <c r="BQN265" s="55"/>
      <c r="BQO265" s="55"/>
      <c r="BQP265" s="55"/>
      <c r="BQQ265" s="55"/>
      <c r="BQR265" s="55"/>
      <c r="BQS265" s="55"/>
      <c r="BQT265" s="55"/>
      <c r="BQU265" s="55"/>
      <c r="BQV265" s="55"/>
      <c r="BQW265" s="55"/>
      <c r="BQX265" s="55"/>
      <c r="BQY265" s="55"/>
      <c r="BQZ265" s="55"/>
      <c r="BRA265" s="55"/>
      <c r="BRB265" s="55"/>
      <c r="BRC265" s="55"/>
      <c r="BRD265" s="55"/>
      <c r="BRE265" s="55"/>
      <c r="BRF265" s="55"/>
      <c r="BRG265" s="55"/>
      <c r="BRH265" s="55"/>
      <c r="BRI265" s="55"/>
      <c r="BRJ265" s="55"/>
      <c r="BRK265" s="55"/>
      <c r="BRL265" s="55"/>
      <c r="BRM265" s="55"/>
      <c r="BRN265" s="55"/>
      <c r="BRO265" s="55"/>
      <c r="BRP265" s="55"/>
      <c r="BRQ265" s="55"/>
      <c r="BRR265" s="55"/>
      <c r="BRS265" s="55"/>
      <c r="BRT265" s="55"/>
      <c r="BRU265" s="55"/>
      <c r="BRV265" s="55"/>
      <c r="BRW265" s="55"/>
      <c r="BRX265" s="55"/>
      <c r="BRY265" s="55"/>
      <c r="BRZ265" s="55"/>
      <c r="BSA265" s="55"/>
      <c r="BSB265" s="55"/>
      <c r="BSC265" s="55"/>
      <c r="BSD265" s="55"/>
      <c r="BSE265" s="55"/>
      <c r="BSF265" s="55"/>
      <c r="BSG265" s="55"/>
      <c r="BSH265" s="55"/>
      <c r="BSI265" s="55"/>
      <c r="BSJ265" s="55"/>
      <c r="BSK265" s="55"/>
      <c r="BSL265" s="55"/>
      <c r="BSM265" s="55"/>
      <c r="BSN265" s="55"/>
      <c r="BSO265" s="55"/>
      <c r="BSP265" s="55"/>
      <c r="BSQ265" s="55"/>
      <c r="BSR265" s="55"/>
      <c r="BSS265" s="55"/>
      <c r="BST265" s="55"/>
      <c r="BSU265" s="55"/>
      <c r="BSV265" s="55"/>
      <c r="BSW265" s="55"/>
      <c r="BSX265" s="55"/>
      <c r="BSY265" s="55"/>
      <c r="BSZ265" s="55"/>
      <c r="BTA265" s="55"/>
      <c r="BTB265" s="55"/>
      <c r="BTC265" s="55"/>
      <c r="BTD265" s="55"/>
      <c r="BTE265" s="55"/>
      <c r="BTF265" s="55"/>
      <c r="BTG265" s="55"/>
      <c r="BTH265" s="55"/>
      <c r="BTI265" s="55"/>
      <c r="BTJ265" s="55"/>
      <c r="BTK265" s="55"/>
      <c r="BTL265" s="55"/>
      <c r="BTM265" s="55"/>
      <c r="BTN265" s="55"/>
      <c r="BTO265" s="55"/>
      <c r="BTP265" s="55"/>
      <c r="BTQ265" s="55"/>
      <c r="BTR265" s="55"/>
      <c r="BTS265" s="55"/>
      <c r="BTT265" s="55"/>
      <c r="BTU265" s="55"/>
      <c r="BTV265" s="55"/>
      <c r="BTW265" s="55"/>
      <c r="BTX265" s="55"/>
      <c r="BTY265" s="55"/>
      <c r="BTZ265" s="55"/>
      <c r="BUA265" s="55"/>
      <c r="BUB265" s="55"/>
      <c r="BUC265" s="55"/>
      <c r="BUD265" s="55"/>
      <c r="BUE265" s="55"/>
      <c r="BUF265" s="55"/>
      <c r="BUG265" s="55"/>
      <c r="BUH265" s="55"/>
      <c r="BUI265" s="55"/>
      <c r="BUJ265" s="55"/>
      <c r="BUK265" s="55"/>
      <c r="BUL265" s="55"/>
      <c r="BUM265" s="55"/>
      <c r="BUN265" s="55"/>
      <c r="BUO265" s="55"/>
      <c r="BUP265" s="55"/>
      <c r="BUQ265" s="55"/>
      <c r="BUR265" s="55"/>
      <c r="BUS265" s="55"/>
      <c r="BUT265" s="55"/>
      <c r="BUU265" s="55"/>
      <c r="BUV265" s="55"/>
      <c r="BUW265" s="55"/>
      <c r="BUX265" s="55"/>
      <c r="BUY265" s="55"/>
      <c r="BUZ265" s="55"/>
      <c r="BVA265" s="55"/>
      <c r="BVB265" s="55"/>
      <c r="BVC265" s="55"/>
      <c r="BVD265" s="55"/>
      <c r="BVE265" s="55"/>
      <c r="BVF265" s="55"/>
      <c r="BVG265" s="55"/>
      <c r="BVH265" s="55"/>
      <c r="BVI265" s="55"/>
      <c r="BVJ265" s="55"/>
      <c r="BVK265" s="55"/>
      <c r="BVL265" s="55"/>
      <c r="BVM265" s="55"/>
      <c r="BVN265" s="55"/>
      <c r="BVO265" s="55"/>
      <c r="BVP265" s="55"/>
      <c r="BVQ265" s="55"/>
      <c r="BVR265" s="55"/>
      <c r="BVS265" s="55"/>
      <c r="BVT265" s="55"/>
      <c r="BVU265" s="55"/>
      <c r="BVV265" s="55"/>
      <c r="BVW265" s="55"/>
      <c r="BVX265" s="55"/>
      <c r="BVY265" s="55"/>
      <c r="BVZ265" s="55"/>
      <c r="BWA265" s="55"/>
      <c r="BWB265" s="55"/>
      <c r="BWC265" s="55"/>
      <c r="BWD265" s="55"/>
      <c r="BWE265" s="55"/>
      <c r="BWF265" s="55"/>
      <c r="BWG265" s="55"/>
      <c r="BWH265" s="55"/>
      <c r="BWI265" s="55"/>
      <c r="BWJ265" s="55"/>
      <c r="BWK265" s="55"/>
      <c r="BWL265" s="55"/>
      <c r="BWM265" s="55"/>
      <c r="BWN265" s="55"/>
      <c r="BWO265" s="55"/>
      <c r="BWP265" s="55"/>
      <c r="BWQ265" s="55"/>
      <c r="BWR265" s="55"/>
      <c r="BWS265" s="55"/>
      <c r="BWT265" s="55"/>
      <c r="BWU265" s="55"/>
      <c r="BWV265" s="55"/>
      <c r="BWW265" s="55"/>
      <c r="BWX265" s="55"/>
      <c r="BWY265" s="55"/>
      <c r="BWZ265" s="55"/>
      <c r="BXA265" s="55"/>
      <c r="BXB265" s="55"/>
      <c r="BXC265" s="55"/>
      <c r="BXD265" s="55"/>
      <c r="BXE265" s="55"/>
      <c r="BXF265" s="55"/>
      <c r="BXG265" s="55"/>
      <c r="BXH265" s="55"/>
      <c r="BXI265" s="55"/>
      <c r="BXJ265" s="55"/>
      <c r="BXK265" s="55"/>
      <c r="BXL265" s="55"/>
      <c r="BXM265" s="55"/>
      <c r="BXN265" s="55"/>
      <c r="BXO265" s="55"/>
      <c r="BXP265" s="55"/>
      <c r="BXQ265" s="55"/>
      <c r="BXR265" s="55"/>
      <c r="BXS265" s="55"/>
      <c r="BXT265" s="55"/>
      <c r="BXU265" s="55"/>
      <c r="BXV265" s="55"/>
      <c r="BXW265" s="55"/>
      <c r="BXX265" s="55"/>
      <c r="BXY265" s="55"/>
      <c r="BXZ265" s="55"/>
      <c r="BYA265" s="55"/>
      <c r="BYB265" s="55"/>
      <c r="BYC265" s="55"/>
      <c r="BYD265" s="55"/>
      <c r="BYE265" s="55"/>
      <c r="BYF265" s="55"/>
      <c r="BYG265" s="55"/>
      <c r="BYH265" s="55"/>
      <c r="BYI265" s="55"/>
      <c r="BYJ265" s="55"/>
      <c r="BYK265" s="55"/>
      <c r="BYL265" s="55"/>
      <c r="BYM265" s="55"/>
      <c r="BYN265" s="55"/>
      <c r="BYO265" s="55"/>
      <c r="BYP265" s="55"/>
      <c r="BYQ265" s="55"/>
      <c r="BYR265" s="55"/>
      <c r="BYS265" s="55"/>
      <c r="BYT265" s="55"/>
      <c r="BYU265" s="55"/>
      <c r="BYV265" s="55"/>
      <c r="BYW265" s="55"/>
      <c r="BYX265" s="55"/>
      <c r="BYY265" s="55"/>
      <c r="BYZ265" s="55"/>
      <c r="BZA265" s="55"/>
      <c r="BZB265" s="55"/>
      <c r="BZC265" s="55"/>
      <c r="BZD265" s="55"/>
      <c r="BZE265" s="55"/>
      <c r="BZF265" s="55"/>
      <c r="BZG265" s="55"/>
      <c r="BZH265" s="55"/>
      <c r="BZI265" s="55"/>
      <c r="BZJ265" s="55"/>
      <c r="BZK265" s="55"/>
      <c r="BZL265" s="55"/>
      <c r="BZM265" s="55"/>
      <c r="BZN265" s="55"/>
      <c r="BZO265" s="55"/>
      <c r="BZP265" s="55"/>
      <c r="BZQ265" s="55"/>
      <c r="BZR265" s="55"/>
      <c r="BZS265" s="55"/>
      <c r="BZT265" s="55"/>
      <c r="BZU265" s="55"/>
      <c r="BZV265" s="55"/>
      <c r="BZW265" s="55"/>
      <c r="BZX265" s="55"/>
      <c r="BZY265" s="55"/>
      <c r="BZZ265" s="55"/>
      <c r="CAA265" s="55"/>
      <c r="CAB265" s="55"/>
      <c r="CAC265" s="55"/>
      <c r="CAD265" s="55"/>
      <c r="CAE265" s="55"/>
      <c r="CAF265" s="55"/>
      <c r="CAG265" s="55"/>
      <c r="CAH265" s="55"/>
      <c r="CAI265" s="55"/>
      <c r="CAJ265" s="55"/>
      <c r="CAK265" s="55"/>
      <c r="CAL265" s="55"/>
      <c r="CAM265" s="55"/>
      <c r="CAN265" s="55"/>
      <c r="CAO265" s="55"/>
      <c r="CAP265" s="55"/>
      <c r="CAQ265" s="55"/>
      <c r="CAR265" s="55"/>
      <c r="CAS265" s="55"/>
      <c r="CAT265" s="55"/>
      <c r="CAU265" s="55"/>
      <c r="CAV265" s="55"/>
      <c r="CAW265" s="55"/>
      <c r="CAX265" s="55"/>
      <c r="CAY265" s="55"/>
      <c r="CAZ265" s="55"/>
      <c r="CBA265" s="55"/>
      <c r="CBB265" s="55"/>
      <c r="CBC265" s="55"/>
      <c r="CBD265" s="55"/>
      <c r="CBE265" s="55"/>
      <c r="CBF265" s="55"/>
      <c r="CBG265" s="55"/>
      <c r="CBH265" s="55"/>
      <c r="CBI265" s="55"/>
      <c r="CBJ265" s="55"/>
      <c r="CBK265" s="55"/>
      <c r="CBL265" s="55"/>
      <c r="CBM265" s="55"/>
      <c r="CBN265" s="55"/>
      <c r="CBO265" s="55"/>
      <c r="CBP265" s="55"/>
      <c r="CBQ265" s="55"/>
      <c r="CBR265" s="55"/>
      <c r="CBS265" s="55"/>
      <c r="CBT265" s="55"/>
      <c r="CBU265" s="55"/>
      <c r="CBV265" s="55"/>
      <c r="CBW265" s="55"/>
      <c r="CBX265" s="55"/>
      <c r="CBY265" s="55"/>
      <c r="CBZ265" s="55"/>
      <c r="CCA265" s="55"/>
      <c r="CCB265" s="55"/>
      <c r="CCC265" s="55"/>
      <c r="CCD265" s="55"/>
      <c r="CCE265" s="55"/>
      <c r="CCF265" s="55"/>
      <c r="CCG265" s="55"/>
      <c r="CCH265" s="55"/>
      <c r="CCI265" s="55"/>
      <c r="CCJ265" s="55"/>
      <c r="CCK265" s="55"/>
      <c r="CCL265" s="55"/>
      <c r="CCM265" s="55"/>
      <c r="CCN265" s="55"/>
      <c r="CCO265" s="55"/>
      <c r="CCP265" s="55"/>
      <c r="CCQ265" s="55"/>
      <c r="CCR265" s="55"/>
      <c r="CCS265" s="55"/>
      <c r="CCT265" s="55"/>
      <c r="CCU265" s="55"/>
      <c r="CCV265" s="55"/>
      <c r="CCW265" s="55"/>
      <c r="CCX265" s="55"/>
      <c r="CCY265" s="55"/>
      <c r="CCZ265" s="55"/>
      <c r="CDA265" s="55"/>
      <c r="CDB265" s="55"/>
      <c r="CDC265" s="55"/>
      <c r="CDD265" s="55"/>
      <c r="CDE265" s="55"/>
      <c r="CDF265" s="55"/>
      <c r="CDG265" s="55"/>
      <c r="CDH265" s="55"/>
      <c r="CDI265" s="55"/>
      <c r="CDJ265" s="55"/>
      <c r="CDK265" s="55"/>
      <c r="CDL265" s="55"/>
      <c r="CDM265" s="55"/>
      <c r="CDN265" s="55"/>
      <c r="CDO265" s="55"/>
      <c r="CDP265" s="55"/>
      <c r="CDQ265" s="55"/>
      <c r="CDR265" s="55"/>
      <c r="CDS265" s="55"/>
      <c r="CDT265" s="55"/>
      <c r="CDU265" s="55"/>
      <c r="CDV265" s="55"/>
      <c r="CDW265" s="55"/>
      <c r="CDX265" s="55"/>
      <c r="CDY265" s="55"/>
      <c r="CDZ265" s="55"/>
      <c r="CEA265" s="55"/>
      <c r="CEB265" s="55"/>
      <c r="CEC265" s="55"/>
      <c r="CED265" s="55"/>
      <c r="CEE265" s="55"/>
      <c r="CEF265" s="55"/>
      <c r="CEG265" s="55"/>
      <c r="CEH265" s="55"/>
      <c r="CEI265" s="55"/>
      <c r="CEJ265" s="55"/>
      <c r="CEK265" s="55"/>
      <c r="CEL265" s="55"/>
      <c r="CEM265" s="55"/>
      <c r="CEN265" s="55"/>
      <c r="CEO265" s="55"/>
      <c r="CEP265" s="55"/>
      <c r="CEQ265" s="55"/>
      <c r="CER265" s="55"/>
      <c r="CES265" s="55"/>
      <c r="CET265" s="55"/>
      <c r="CEU265" s="55"/>
      <c r="CEV265" s="55"/>
      <c r="CEW265" s="55"/>
      <c r="CEX265" s="55"/>
      <c r="CEY265" s="55"/>
      <c r="CEZ265" s="55"/>
      <c r="CFA265" s="55"/>
      <c r="CFB265" s="55"/>
      <c r="CFC265" s="55"/>
      <c r="CFD265" s="55"/>
      <c r="CFE265" s="55"/>
      <c r="CFF265" s="55"/>
      <c r="CFG265" s="55"/>
      <c r="CFH265" s="55"/>
      <c r="CFI265" s="55"/>
      <c r="CFJ265" s="55"/>
      <c r="CFK265" s="55"/>
      <c r="CFL265" s="55"/>
      <c r="CFM265" s="55"/>
      <c r="CFN265" s="55"/>
      <c r="CFO265" s="55"/>
      <c r="CFP265" s="55"/>
      <c r="CFQ265" s="55"/>
      <c r="CFR265" s="55"/>
      <c r="CFS265" s="55"/>
      <c r="CFT265" s="55"/>
      <c r="CFU265" s="55"/>
      <c r="CFV265" s="55"/>
      <c r="CFW265" s="55"/>
      <c r="CFX265" s="55"/>
      <c r="CFY265" s="55"/>
      <c r="CFZ265" s="55"/>
      <c r="CGA265" s="55"/>
      <c r="CGB265" s="55"/>
      <c r="CGC265" s="55"/>
      <c r="CGD265" s="55"/>
      <c r="CGE265" s="55"/>
      <c r="CGF265" s="55"/>
      <c r="CGG265" s="55"/>
      <c r="CGH265" s="55"/>
      <c r="CGI265" s="55"/>
      <c r="CGJ265" s="55"/>
      <c r="CGK265" s="55"/>
      <c r="CGL265" s="55"/>
      <c r="CGM265" s="55"/>
      <c r="CGN265" s="55"/>
      <c r="CGO265" s="55"/>
      <c r="CGP265" s="55"/>
      <c r="CGQ265" s="55"/>
      <c r="CGR265" s="55"/>
      <c r="CGS265" s="55"/>
      <c r="CGT265" s="55"/>
      <c r="CGU265" s="55"/>
      <c r="CGV265" s="55"/>
      <c r="CGW265" s="55"/>
      <c r="CGX265" s="55"/>
      <c r="CGY265" s="55"/>
      <c r="CGZ265" s="55"/>
      <c r="CHA265" s="55"/>
      <c r="CHB265" s="55"/>
      <c r="CHC265" s="55"/>
      <c r="CHD265" s="55"/>
      <c r="CHE265" s="55"/>
      <c r="CHF265" s="55"/>
      <c r="CHG265" s="55"/>
      <c r="CHH265" s="55"/>
      <c r="CHI265" s="55"/>
      <c r="CHJ265" s="55"/>
      <c r="CHK265" s="55"/>
      <c r="CHL265" s="55"/>
      <c r="CHM265" s="55"/>
      <c r="CHN265" s="55"/>
      <c r="CHO265" s="55"/>
      <c r="CHP265" s="55"/>
      <c r="CHQ265" s="55"/>
      <c r="CHR265" s="55"/>
      <c r="CHS265" s="55"/>
      <c r="CHT265" s="55"/>
      <c r="CHU265" s="55"/>
      <c r="CHV265" s="55"/>
      <c r="CHW265" s="55"/>
      <c r="CHX265" s="55"/>
      <c r="CHY265" s="55"/>
      <c r="CHZ265" s="55"/>
      <c r="CIA265" s="55"/>
      <c r="CIB265" s="55"/>
      <c r="CIC265" s="55"/>
      <c r="CID265" s="55"/>
      <c r="CIE265" s="55"/>
      <c r="CIF265" s="55"/>
      <c r="CIG265" s="55"/>
      <c r="CIH265" s="55"/>
      <c r="CII265" s="55"/>
      <c r="CIJ265" s="55"/>
      <c r="CIK265" s="55"/>
      <c r="CIL265" s="55"/>
      <c r="CIM265" s="55"/>
      <c r="CIN265" s="55"/>
      <c r="CIO265" s="55"/>
      <c r="CIP265" s="55"/>
      <c r="CIQ265" s="55"/>
      <c r="CIR265" s="55"/>
      <c r="CIS265" s="55"/>
      <c r="CIT265" s="55"/>
      <c r="CIU265" s="55"/>
      <c r="CIV265" s="55"/>
      <c r="CIW265" s="55"/>
      <c r="CIX265" s="55"/>
      <c r="CIY265" s="55"/>
      <c r="CIZ265" s="55"/>
      <c r="CJA265" s="55"/>
      <c r="CJB265" s="55"/>
      <c r="CJC265" s="55"/>
      <c r="CJD265" s="55"/>
      <c r="CJE265" s="55"/>
      <c r="CJF265" s="55"/>
      <c r="CJG265" s="55"/>
      <c r="CJH265" s="55"/>
      <c r="CJI265" s="55"/>
      <c r="CJJ265" s="55"/>
      <c r="CJK265" s="55"/>
      <c r="CJL265" s="55"/>
      <c r="CJM265" s="55"/>
      <c r="CJN265" s="55"/>
      <c r="CJO265" s="55"/>
      <c r="CJP265" s="55"/>
      <c r="CJQ265" s="55"/>
      <c r="CJR265" s="55"/>
      <c r="CJS265" s="55"/>
      <c r="CJT265" s="55"/>
      <c r="CJU265" s="55"/>
      <c r="CJV265" s="55"/>
      <c r="CJW265" s="55"/>
      <c r="CJX265" s="55"/>
      <c r="CJY265" s="55"/>
      <c r="CJZ265" s="55"/>
      <c r="CKA265" s="55"/>
      <c r="CKB265" s="55"/>
      <c r="CKC265" s="55"/>
      <c r="CKD265" s="55"/>
      <c r="CKE265" s="55"/>
      <c r="CKF265" s="55"/>
      <c r="CKG265" s="55"/>
      <c r="CKH265" s="55"/>
      <c r="CKI265" s="55"/>
      <c r="CKJ265" s="55"/>
      <c r="CKK265" s="55"/>
      <c r="CKL265" s="55"/>
      <c r="CKM265" s="55"/>
      <c r="CKN265" s="55"/>
      <c r="CKO265" s="55"/>
      <c r="CKP265" s="55"/>
      <c r="CKQ265" s="55"/>
      <c r="CKR265" s="55"/>
      <c r="CKS265" s="55"/>
      <c r="CKT265" s="55"/>
      <c r="CKU265" s="55"/>
      <c r="CKV265" s="55"/>
      <c r="CKW265" s="55"/>
      <c r="CKX265" s="55"/>
      <c r="CKY265" s="55"/>
      <c r="CKZ265" s="55"/>
      <c r="CLA265" s="55"/>
      <c r="CLB265" s="55"/>
      <c r="CLC265" s="55"/>
      <c r="CLD265" s="55"/>
      <c r="CLE265" s="55"/>
      <c r="CLF265" s="55"/>
      <c r="CLG265" s="55"/>
      <c r="CLH265" s="55"/>
      <c r="CLI265" s="55"/>
      <c r="CLJ265" s="55"/>
      <c r="CLK265" s="55"/>
      <c r="CLL265" s="55"/>
      <c r="CLM265" s="55"/>
      <c r="CLN265" s="55"/>
      <c r="CLO265" s="55"/>
      <c r="CLP265" s="55"/>
      <c r="CLQ265" s="55"/>
      <c r="CLR265" s="55"/>
      <c r="CLS265" s="55"/>
      <c r="CLT265" s="55"/>
      <c r="CLU265" s="55"/>
      <c r="CLV265" s="55"/>
      <c r="CLW265" s="55"/>
      <c r="CLX265" s="55"/>
      <c r="CLY265" s="55"/>
      <c r="CLZ265" s="55"/>
      <c r="CMA265" s="55"/>
      <c r="CMB265" s="55"/>
      <c r="CMC265" s="55"/>
      <c r="CMD265" s="55"/>
      <c r="CME265" s="55"/>
      <c r="CMF265" s="55"/>
      <c r="CMG265" s="55"/>
      <c r="CMH265" s="55"/>
      <c r="CMI265" s="55"/>
      <c r="CMJ265" s="55"/>
      <c r="CMK265" s="55"/>
      <c r="CML265" s="55"/>
      <c r="CMM265" s="55"/>
      <c r="CMN265" s="55"/>
      <c r="CMO265" s="55"/>
      <c r="CMP265" s="55"/>
      <c r="CMQ265" s="55"/>
      <c r="CMR265" s="55"/>
      <c r="CMS265" s="55"/>
      <c r="CMT265" s="55"/>
      <c r="CMU265" s="55"/>
      <c r="CMV265" s="55"/>
      <c r="CMW265" s="55"/>
      <c r="CMX265" s="55"/>
      <c r="CMY265" s="55"/>
      <c r="CMZ265" s="55"/>
      <c r="CNA265" s="55"/>
      <c r="CNB265" s="55"/>
      <c r="CNC265" s="55"/>
      <c r="CND265" s="55"/>
      <c r="CNE265" s="55"/>
      <c r="CNF265" s="55"/>
      <c r="CNG265" s="55"/>
      <c r="CNH265" s="55"/>
      <c r="CNI265" s="55"/>
      <c r="CNJ265" s="55"/>
      <c r="CNK265" s="55"/>
      <c r="CNL265" s="55"/>
      <c r="CNM265" s="55"/>
      <c r="CNN265" s="55"/>
      <c r="CNO265" s="55"/>
      <c r="CNP265" s="55"/>
      <c r="CNQ265" s="55"/>
      <c r="CNR265" s="55"/>
      <c r="CNS265" s="55"/>
      <c r="CNT265" s="55"/>
      <c r="CNU265" s="55"/>
      <c r="CNV265" s="55"/>
      <c r="CNW265" s="55"/>
      <c r="CNX265" s="55"/>
      <c r="CNY265" s="55"/>
      <c r="CNZ265" s="55"/>
      <c r="COA265" s="55"/>
      <c r="COB265" s="55"/>
      <c r="COC265" s="55"/>
      <c r="COD265" s="55"/>
      <c r="COE265" s="55"/>
      <c r="COF265" s="55"/>
      <c r="COG265" s="55"/>
      <c r="COH265" s="55"/>
      <c r="COI265" s="55"/>
      <c r="COJ265" s="55"/>
      <c r="COK265" s="55"/>
      <c r="COL265" s="55"/>
      <c r="COM265" s="55"/>
      <c r="CON265" s="55"/>
      <c r="COO265" s="55"/>
      <c r="COP265" s="55"/>
      <c r="COQ265" s="55"/>
      <c r="COR265" s="55"/>
      <c r="COS265" s="55"/>
      <c r="COT265" s="55"/>
      <c r="COU265" s="55"/>
      <c r="COV265" s="55"/>
      <c r="COW265" s="55"/>
      <c r="COX265" s="55"/>
      <c r="COY265" s="55"/>
      <c r="COZ265" s="55"/>
      <c r="CPA265" s="55"/>
      <c r="CPB265" s="55"/>
      <c r="CPC265" s="55"/>
      <c r="CPD265" s="55"/>
      <c r="CPE265" s="55"/>
      <c r="CPF265" s="55"/>
      <c r="CPG265" s="55"/>
      <c r="CPH265" s="55"/>
      <c r="CPI265" s="55"/>
      <c r="CPJ265" s="55"/>
      <c r="CPK265" s="55"/>
      <c r="CPL265" s="55"/>
      <c r="CPM265" s="55"/>
      <c r="CPN265" s="55"/>
      <c r="CPO265" s="55"/>
      <c r="CPP265" s="55"/>
      <c r="CPQ265" s="55"/>
      <c r="CPR265" s="55"/>
      <c r="CPS265" s="55"/>
      <c r="CPT265" s="55"/>
      <c r="CPU265" s="55"/>
      <c r="CPV265" s="55"/>
      <c r="CPW265" s="55"/>
      <c r="CPX265" s="55"/>
      <c r="CPY265" s="55"/>
      <c r="CPZ265" s="55"/>
      <c r="CQA265" s="55"/>
      <c r="CQB265" s="55"/>
      <c r="CQC265" s="55"/>
      <c r="CQD265" s="55"/>
      <c r="CQE265" s="55"/>
      <c r="CQF265" s="55"/>
      <c r="CQG265" s="55"/>
      <c r="CQH265" s="55"/>
      <c r="CQI265" s="55"/>
      <c r="CQJ265" s="55"/>
      <c r="CQK265" s="55"/>
      <c r="CQL265" s="55"/>
      <c r="CQM265" s="55"/>
      <c r="CQN265" s="55"/>
      <c r="CQO265" s="55"/>
      <c r="CQP265" s="55"/>
      <c r="CQQ265" s="55"/>
      <c r="CQR265" s="55"/>
      <c r="CQS265" s="55"/>
      <c r="CQT265" s="55"/>
      <c r="CQU265" s="55"/>
      <c r="CQV265" s="55"/>
      <c r="CQW265" s="55"/>
      <c r="CQX265" s="55"/>
      <c r="CQY265" s="55"/>
      <c r="CQZ265" s="55"/>
      <c r="CRA265" s="55"/>
      <c r="CRB265" s="55"/>
      <c r="CRC265" s="55"/>
      <c r="CRD265" s="55"/>
      <c r="CRE265" s="55"/>
      <c r="CRF265" s="55"/>
      <c r="CRG265" s="55"/>
      <c r="CRH265" s="55"/>
      <c r="CRI265" s="55"/>
      <c r="CRJ265" s="55"/>
      <c r="CRK265" s="55"/>
      <c r="CRL265" s="55"/>
      <c r="CRM265" s="55"/>
      <c r="CRN265" s="55"/>
      <c r="CRO265" s="55"/>
      <c r="CRP265" s="55"/>
      <c r="CRQ265" s="55"/>
      <c r="CRR265" s="55"/>
      <c r="CRS265" s="55"/>
      <c r="CRT265" s="55"/>
      <c r="CRU265" s="55"/>
      <c r="CRV265" s="55"/>
      <c r="CRW265" s="55"/>
      <c r="CRX265" s="55"/>
      <c r="CRY265" s="55"/>
      <c r="CRZ265" s="55"/>
      <c r="CSA265" s="55"/>
      <c r="CSB265" s="55"/>
      <c r="CSC265" s="55"/>
      <c r="CSD265" s="55"/>
      <c r="CSE265" s="55"/>
      <c r="CSF265" s="55"/>
      <c r="CSG265" s="55"/>
      <c r="CSH265" s="55"/>
      <c r="CSI265" s="55"/>
      <c r="CSJ265" s="55"/>
      <c r="CSK265" s="55"/>
      <c r="CSL265" s="55"/>
      <c r="CSM265" s="55"/>
      <c r="CSN265" s="55"/>
      <c r="CSO265" s="55"/>
      <c r="CSP265" s="55"/>
      <c r="CSQ265" s="55"/>
      <c r="CSR265" s="55"/>
      <c r="CSS265" s="55"/>
      <c r="CST265" s="55"/>
      <c r="CSU265" s="55"/>
      <c r="CSV265" s="55"/>
      <c r="CSW265" s="55"/>
      <c r="CSX265" s="55"/>
      <c r="CSY265" s="55"/>
      <c r="CSZ265" s="55"/>
      <c r="CTA265" s="55"/>
      <c r="CTB265" s="55"/>
      <c r="CTC265" s="55"/>
      <c r="CTD265" s="55"/>
      <c r="CTE265" s="55"/>
      <c r="CTF265" s="55"/>
      <c r="CTG265" s="55"/>
      <c r="CTH265" s="55"/>
      <c r="CTI265" s="55"/>
      <c r="CTJ265" s="55"/>
      <c r="CTK265" s="55"/>
      <c r="CTL265" s="55"/>
      <c r="CTM265" s="55"/>
      <c r="CTN265" s="55"/>
      <c r="CTO265" s="55"/>
      <c r="CTP265" s="55"/>
      <c r="CTQ265" s="55"/>
      <c r="CTR265" s="55"/>
      <c r="CTS265" s="55"/>
      <c r="CTT265" s="55"/>
      <c r="CTU265" s="55"/>
      <c r="CTV265" s="55"/>
      <c r="CTW265" s="55"/>
      <c r="CTX265" s="55"/>
      <c r="CTY265" s="55"/>
      <c r="CTZ265" s="55"/>
      <c r="CUA265" s="55"/>
      <c r="CUB265" s="55"/>
      <c r="CUC265" s="55"/>
      <c r="CUD265" s="55"/>
      <c r="CUE265" s="55"/>
      <c r="CUF265" s="55"/>
      <c r="CUG265" s="55"/>
      <c r="CUH265" s="55"/>
      <c r="CUI265" s="55"/>
      <c r="CUJ265" s="55"/>
      <c r="CUK265" s="55"/>
      <c r="CUL265" s="55"/>
      <c r="CUM265" s="55"/>
      <c r="CUN265" s="55"/>
      <c r="CUO265" s="55"/>
      <c r="CUP265" s="55"/>
      <c r="CUQ265" s="55"/>
      <c r="CUR265" s="55"/>
      <c r="CUS265" s="55"/>
      <c r="CUT265" s="55"/>
      <c r="CUU265" s="55"/>
      <c r="CUV265" s="55"/>
      <c r="CUW265" s="55"/>
      <c r="CUX265" s="55"/>
      <c r="CUY265" s="55"/>
      <c r="CUZ265" s="55"/>
      <c r="CVA265" s="55"/>
      <c r="CVB265" s="55"/>
      <c r="CVC265" s="55"/>
      <c r="CVD265" s="55"/>
      <c r="CVE265" s="55"/>
      <c r="CVF265" s="55"/>
      <c r="CVG265" s="55"/>
      <c r="CVH265" s="55"/>
      <c r="CVI265" s="55"/>
      <c r="CVJ265" s="55"/>
      <c r="CVK265" s="55"/>
      <c r="CVL265" s="55"/>
      <c r="CVM265" s="55"/>
      <c r="CVN265" s="55"/>
      <c r="CVO265" s="55"/>
      <c r="CVP265" s="55"/>
      <c r="CVQ265" s="55"/>
      <c r="CVR265" s="55"/>
      <c r="CVS265" s="55"/>
      <c r="CVT265" s="55"/>
      <c r="CVU265" s="55"/>
      <c r="CVV265" s="55"/>
      <c r="CVW265" s="55"/>
      <c r="CVX265" s="55"/>
      <c r="CVY265" s="55"/>
      <c r="CVZ265" s="55"/>
      <c r="CWA265" s="55"/>
      <c r="CWB265" s="55"/>
      <c r="CWC265" s="55"/>
      <c r="CWD265" s="55"/>
      <c r="CWE265" s="55"/>
      <c r="CWF265" s="55"/>
      <c r="CWG265" s="55"/>
      <c r="CWH265" s="55"/>
      <c r="CWI265" s="55"/>
      <c r="CWJ265" s="55"/>
      <c r="CWK265" s="55"/>
      <c r="CWL265" s="55"/>
      <c r="CWM265" s="55"/>
      <c r="CWN265" s="55"/>
      <c r="CWO265" s="55"/>
      <c r="CWP265" s="55"/>
      <c r="CWQ265" s="55"/>
      <c r="CWR265" s="55"/>
      <c r="CWS265" s="55"/>
      <c r="CWT265" s="55"/>
      <c r="CWU265" s="55"/>
      <c r="CWV265" s="55"/>
      <c r="CWW265" s="55"/>
      <c r="CWX265" s="55"/>
      <c r="CWY265" s="55"/>
      <c r="CWZ265" s="55"/>
      <c r="CXA265" s="55"/>
      <c r="CXB265" s="55"/>
      <c r="CXC265" s="55"/>
      <c r="CXD265" s="55"/>
      <c r="CXE265" s="55"/>
      <c r="CXF265" s="55"/>
      <c r="CXG265" s="55"/>
      <c r="CXH265" s="55"/>
      <c r="CXI265" s="55"/>
      <c r="CXJ265" s="55"/>
      <c r="CXK265" s="55"/>
      <c r="CXL265" s="55"/>
      <c r="CXM265" s="55"/>
      <c r="CXN265" s="55"/>
      <c r="CXO265" s="55"/>
      <c r="CXP265" s="55"/>
      <c r="CXQ265" s="55"/>
      <c r="CXR265" s="55"/>
      <c r="CXS265" s="55"/>
      <c r="CXT265" s="55"/>
      <c r="CXU265" s="55"/>
      <c r="CXV265" s="55"/>
      <c r="CXW265" s="55"/>
      <c r="CXX265" s="55"/>
      <c r="CXY265" s="55"/>
      <c r="CXZ265" s="55"/>
      <c r="CYA265" s="55"/>
      <c r="CYB265" s="55"/>
      <c r="CYC265" s="55"/>
      <c r="CYD265" s="55"/>
      <c r="CYE265" s="55"/>
      <c r="CYF265" s="55"/>
      <c r="CYG265" s="55"/>
      <c r="CYH265" s="55"/>
      <c r="CYI265" s="55"/>
      <c r="CYJ265" s="55"/>
      <c r="CYK265" s="55"/>
      <c r="CYL265" s="55"/>
      <c r="CYM265" s="55"/>
      <c r="CYN265" s="55"/>
      <c r="CYO265" s="55"/>
      <c r="CYP265" s="55"/>
      <c r="CYQ265" s="55"/>
      <c r="CYR265" s="55"/>
      <c r="CYS265" s="55"/>
      <c r="CYT265" s="55"/>
      <c r="CYU265" s="55"/>
      <c r="CYV265" s="55"/>
      <c r="CYW265" s="55"/>
      <c r="CYX265" s="55"/>
      <c r="CYY265" s="55"/>
      <c r="CYZ265" s="55"/>
      <c r="CZA265" s="55"/>
      <c r="CZB265" s="55"/>
      <c r="CZC265" s="55"/>
      <c r="CZD265" s="55"/>
      <c r="CZE265" s="55"/>
      <c r="CZF265" s="55"/>
      <c r="CZG265" s="55"/>
      <c r="CZH265" s="55"/>
      <c r="CZI265" s="55"/>
      <c r="CZJ265" s="55"/>
      <c r="CZK265" s="55"/>
      <c r="CZL265" s="55"/>
      <c r="CZM265" s="55"/>
      <c r="CZN265" s="55"/>
      <c r="CZO265" s="55"/>
      <c r="CZP265" s="55"/>
      <c r="CZQ265" s="55"/>
      <c r="CZR265" s="55"/>
      <c r="CZS265" s="55"/>
      <c r="CZT265" s="55"/>
      <c r="CZU265" s="55"/>
      <c r="CZV265" s="55"/>
      <c r="CZW265" s="55"/>
      <c r="CZX265" s="55"/>
      <c r="CZY265" s="55"/>
      <c r="CZZ265" s="55"/>
      <c r="DAA265" s="55"/>
      <c r="DAB265" s="55"/>
      <c r="DAC265" s="55"/>
      <c r="DAD265" s="55"/>
      <c r="DAE265" s="55"/>
      <c r="DAF265" s="55"/>
      <c r="DAG265" s="55"/>
      <c r="DAH265" s="55"/>
      <c r="DAI265" s="55"/>
      <c r="DAJ265" s="55"/>
      <c r="DAK265" s="55"/>
      <c r="DAL265" s="55"/>
      <c r="DAM265" s="55"/>
      <c r="DAN265" s="55"/>
      <c r="DAO265" s="55"/>
      <c r="DAP265" s="55"/>
      <c r="DAQ265" s="55"/>
      <c r="DAR265" s="55"/>
      <c r="DAS265" s="55"/>
      <c r="DAT265" s="55"/>
      <c r="DAU265" s="55"/>
      <c r="DAV265" s="55"/>
      <c r="DAW265" s="55"/>
      <c r="DAX265" s="55"/>
      <c r="DAY265" s="55"/>
      <c r="DAZ265" s="55"/>
      <c r="DBA265" s="55"/>
      <c r="DBB265" s="55"/>
      <c r="DBC265" s="55"/>
      <c r="DBD265" s="55"/>
      <c r="DBE265" s="55"/>
      <c r="DBF265" s="55"/>
      <c r="DBG265" s="55"/>
      <c r="DBH265" s="55"/>
      <c r="DBI265" s="55"/>
      <c r="DBJ265" s="55"/>
      <c r="DBK265" s="55"/>
      <c r="DBL265" s="55"/>
      <c r="DBM265" s="55"/>
      <c r="DBN265" s="55"/>
      <c r="DBO265" s="55"/>
      <c r="DBP265" s="55"/>
      <c r="DBQ265" s="55"/>
      <c r="DBR265" s="55"/>
      <c r="DBS265" s="55"/>
      <c r="DBT265" s="55"/>
      <c r="DBU265" s="55"/>
      <c r="DBV265" s="55"/>
      <c r="DBW265" s="55"/>
      <c r="DBX265" s="55"/>
      <c r="DBY265" s="55"/>
      <c r="DBZ265" s="55"/>
      <c r="DCA265" s="55"/>
      <c r="DCB265" s="55"/>
      <c r="DCC265" s="55"/>
      <c r="DCD265" s="55"/>
      <c r="DCE265" s="55"/>
      <c r="DCF265" s="55"/>
      <c r="DCG265" s="55"/>
      <c r="DCH265" s="55"/>
      <c r="DCI265" s="55"/>
      <c r="DCJ265" s="55"/>
      <c r="DCK265" s="55"/>
      <c r="DCL265" s="55"/>
      <c r="DCM265" s="55"/>
      <c r="DCN265" s="55"/>
      <c r="DCO265" s="55"/>
      <c r="DCP265" s="55"/>
      <c r="DCQ265" s="55"/>
      <c r="DCR265" s="55"/>
      <c r="DCS265" s="55"/>
      <c r="DCT265" s="55"/>
      <c r="DCU265" s="55"/>
      <c r="DCV265" s="55"/>
      <c r="DCW265" s="55"/>
      <c r="DCX265" s="55"/>
      <c r="DCY265" s="55"/>
      <c r="DCZ265" s="55"/>
      <c r="DDA265" s="55"/>
      <c r="DDB265" s="55"/>
      <c r="DDC265" s="55"/>
      <c r="DDD265" s="55"/>
      <c r="DDE265" s="55"/>
      <c r="DDF265" s="55"/>
      <c r="DDG265" s="55"/>
      <c r="DDH265" s="55"/>
      <c r="DDI265" s="55"/>
      <c r="DDJ265" s="55"/>
      <c r="DDK265" s="55"/>
      <c r="DDL265" s="55"/>
      <c r="DDM265" s="55"/>
      <c r="DDN265" s="55"/>
      <c r="DDO265" s="55"/>
      <c r="DDP265" s="55"/>
      <c r="DDQ265" s="55"/>
      <c r="DDR265" s="55"/>
      <c r="DDS265" s="55"/>
      <c r="DDT265" s="55"/>
      <c r="DDU265" s="55"/>
      <c r="DDV265" s="55"/>
      <c r="DDW265" s="55"/>
      <c r="DDX265" s="55"/>
      <c r="DDY265" s="55"/>
      <c r="DDZ265" s="55"/>
      <c r="DEA265" s="55"/>
      <c r="DEB265" s="55"/>
      <c r="DEC265" s="55"/>
      <c r="DED265" s="55"/>
      <c r="DEE265" s="55"/>
      <c r="DEF265" s="55"/>
      <c r="DEG265" s="55"/>
      <c r="DEH265" s="55"/>
      <c r="DEI265" s="55"/>
      <c r="DEJ265" s="55"/>
      <c r="DEK265" s="55"/>
      <c r="DEL265" s="55"/>
      <c r="DEM265" s="55"/>
      <c r="DEN265" s="55"/>
      <c r="DEO265" s="55"/>
      <c r="DEP265" s="55"/>
      <c r="DEQ265" s="55"/>
      <c r="DER265" s="55"/>
      <c r="DES265" s="55"/>
      <c r="DET265" s="55"/>
      <c r="DEU265" s="55"/>
      <c r="DEV265" s="55"/>
      <c r="DEW265" s="55"/>
      <c r="DEX265" s="55"/>
      <c r="DEY265" s="55"/>
      <c r="DEZ265" s="55"/>
      <c r="DFA265" s="55"/>
      <c r="DFB265" s="55"/>
      <c r="DFC265" s="55"/>
      <c r="DFD265" s="55"/>
      <c r="DFE265" s="55"/>
      <c r="DFF265" s="55"/>
      <c r="DFG265" s="55"/>
      <c r="DFH265" s="55"/>
      <c r="DFI265" s="55"/>
      <c r="DFJ265" s="55"/>
      <c r="DFK265" s="55"/>
      <c r="DFL265" s="55"/>
      <c r="DFM265" s="55"/>
      <c r="DFN265" s="55"/>
      <c r="DFO265" s="55"/>
      <c r="DFP265" s="55"/>
      <c r="DFQ265" s="55"/>
      <c r="DFR265" s="55"/>
      <c r="DFS265" s="55"/>
      <c r="DFT265" s="55"/>
      <c r="DFU265" s="55"/>
      <c r="DFV265" s="55"/>
      <c r="DFW265" s="55"/>
      <c r="DFX265" s="55"/>
      <c r="DFY265" s="55"/>
      <c r="DFZ265" s="55"/>
      <c r="DGA265" s="55"/>
      <c r="DGB265" s="55"/>
      <c r="DGC265" s="55"/>
      <c r="DGD265" s="55"/>
      <c r="DGE265" s="55"/>
      <c r="DGF265" s="55"/>
      <c r="DGG265" s="55"/>
      <c r="DGH265" s="55"/>
      <c r="DGI265" s="55"/>
      <c r="DGJ265" s="55"/>
      <c r="DGK265" s="55"/>
      <c r="DGL265" s="55"/>
      <c r="DGM265" s="55"/>
      <c r="DGN265" s="55"/>
      <c r="DGO265" s="55"/>
      <c r="DGP265" s="55"/>
      <c r="DGQ265" s="55"/>
      <c r="DGR265" s="55"/>
      <c r="DGS265" s="55"/>
      <c r="DGT265" s="55"/>
      <c r="DGU265" s="55"/>
      <c r="DGV265" s="55"/>
      <c r="DGW265" s="55"/>
      <c r="DGX265" s="55"/>
      <c r="DGY265" s="55"/>
      <c r="DGZ265" s="55"/>
      <c r="DHA265" s="55"/>
      <c r="DHB265" s="55"/>
      <c r="DHC265" s="55"/>
      <c r="DHD265" s="55"/>
      <c r="DHE265" s="55"/>
      <c r="DHF265" s="55"/>
      <c r="DHG265" s="55"/>
      <c r="DHH265" s="55"/>
      <c r="DHI265" s="55"/>
      <c r="DHJ265" s="55"/>
      <c r="DHK265" s="55"/>
      <c r="DHL265" s="55"/>
      <c r="DHM265" s="55"/>
      <c r="DHN265" s="55"/>
      <c r="DHO265" s="55"/>
      <c r="DHP265" s="55"/>
      <c r="DHQ265" s="55"/>
      <c r="DHR265" s="55"/>
      <c r="DHS265" s="55"/>
      <c r="DHT265" s="55"/>
      <c r="DHU265" s="55"/>
      <c r="DHV265" s="55"/>
      <c r="DHW265" s="55"/>
      <c r="DHX265" s="55"/>
      <c r="DHY265" s="55"/>
      <c r="DHZ265" s="55"/>
      <c r="DIA265" s="55"/>
      <c r="DIB265" s="55"/>
      <c r="DIC265" s="55"/>
      <c r="DID265" s="55"/>
      <c r="DIE265" s="55"/>
      <c r="DIF265" s="55"/>
      <c r="DIG265" s="55"/>
      <c r="DIH265" s="55"/>
      <c r="DII265" s="55"/>
      <c r="DIJ265" s="55"/>
      <c r="DIK265" s="55"/>
      <c r="DIL265" s="55"/>
      <c r="DIM265" s="55"/>
      <c r="DIN265" s="55"/>
      <c r="DIO265" s="55"/>
      <c r="DIP265" s="55"/>
      <c r="DIQ265" s="55"/>
      <c r="DIR265" s="55"/>
      <c r="DIS265" s="55"/>
      <c r="DIT265" s="55"/>
      <c r="DIU265" s="55"/>
      <c r="DIV265" s="55"/>
      <c r="DIW265" s="55"/>
      <c r="DIX265" s="55"/>
      <c r="DIY265" s="55"/>
      <c r="DIZ265" s="55"/>
      <c r="DJA265" s="55"/>
      <c r="DJB265" s="55"/>
      <c r="DJC265" s="55"/>
      <c r="DJD265" s="55"/>
      <c r="DJE265" s="55"/>
      <c r="DJF265" s="55"/>
      <c r="DJG265" s="55"/>
      <c r="DJH265" s="55"/>
      <c r="DJI265" s="55"/>
      <c r="DJJ265" s="55"/>
      <c r="DJK265" s="55"/>
      <c r="DJL265" s="55"/>
      <c r="DJM265" s="55"/>
      <c r="DJN265" s="55"/>
      <c r="DJO265" s="55"/>
      <c r="DJP265" s="55"/>
      <c r="DJQ265" s="55"/>
      <c r="DJR265" s="55"/>
      <c r="DJS265" s="55"/>
      <c r="DJT265" s="55"/>
      <c r="DJU265" s="55"/>
      <c r="DJV265" s="55"/>
      <c r="DJW265" s="55"/>
      <c r="DJX265" s="55"/>
      <c r="DJY265" s="55"/>
      <c r="DJZ265" s="55"/>
      <c r="DKA265" s="55"/>
      <c r="DKB265" s="55"/>
      <c r="DKC265" s="55"/>
      <c r="DKD265" s="55"/>
      <c r="DKE265" s="55"/>
      <c r="DKF265" s="55"/>
      <c r="DKG265" s="55"/>
      <c r="DKH265" s="55"/>
      <c r="DKI265" s="55"/>
      <c r="DKJ265" s="55"/>
      <c r="DKK265" s="55"/>
      <c r="DKL265" s="55"/>
      <c r="DKM265" s="55"/>
      <c r="DKN265" s="55"/>
      <c r="DKO265" s="55"/>
      <c r="DKP265" s="55"/>
      <c r="DKQ265" s="55"/>
      <c r="DKR265" s="55"/>
      <c r="DKS265" s="55"/>
      <c r="DKT265" s="55"/>
      <c r="DKU265" s="55"/>
      <c r="DKV265" s="55"/>
      <c r="DKW265" s="55"/>
      <c r="DKX265" s="55"/>
      <c r="DKY265" s="55"/>
      <c r="DKZ265" s="55"/>
      <c r="DLA265" s="55"/>
      <c r="DLB265" s="55"/>
      <c r="DLC265" s="55"/>
      <c r="DLD265" s="55"/>
      <c r="DLE265" s="55"/>
      <c r="DLF265" s="55"/>
      <c r="DLG265" s="55"/>
      <c r="DLH265" s="55"/>
      <c r="DLI265" s="55"/>
      <c r="DLJ265" s="55"/>
      <c r="DLK265" s="55"/>
      <c r="DLL265" s="55"/>
      <c r="DLM265" s="55"/>
      <c r="DLN265" s="55"/>
      <c r="DLO265" s="55"/>
      <c r="DLP265" s="55"/>
      <c r="DLQ265" s="55"/>
      <c r="DLR265" s="55"/>
      <c r="DLS265" s="55"/>
      <c r="DLT265" s="55"/>
      <c r="DLU265" s="55"/>
      <c r="DLV265" s="55"/>
      <c r="DLW265" s="55"/>
      <c r="DLX265" s="55"/>
      <c r="DLY265" s="55"/>
      <c r="DLZ265" s="55"/>
      <c r="DMA265" s="55"/>
      <c r="DMB265" s="55"/>
      <c r="DMC265" s="55"/>
      <c r="DMD265" s="55"/>
      <c r="DME265" s="55"/>
      <c r="DMF265" s="55"/>
      <c r="DMG265" s="55"/>
      <c r="DMH265" s="55"/>
      <c r="DMI265" s="55"/>
      <c r="DMJ265" s="55"/>
      <c r="DMK265" s="55"/>
      <c r="DML265" s="55"/>
      <c r="DMM265" s="55"/>
      <c r="DMN265" s="55"/>
      <c r="DMO265" s="55"/>
      <c r="DMP265" s="55"/>
      <c r="DMQ265" s="55"/>
      <c r="DMR265" s="55"/>
      <c r="DMS265" s="55"/>
      <c r="DMT265" s="55"/>
      <c r="DMU265" s="55"/>
      <c r="DMV265" s="55"/>
      <c r="DMW265" s="55"/>
      <c r="DMX265" s="55"/>
      <c r="DMY265" s="55"/>
      <c r="DMZ265" s="55"/>
      <c r="DNA265" s="55"/>
      <c r="DNB265" s="55"/>
      <c r="DNC265" s="55"/>
      <c r="DND265" s="55"/>
      <c r="DNE265" s="55"/>
      <c r="DNF265" s="55"/>
      <c r="DNG265" s="55"/>
      <c r="DNH265" s="55"/>
      <c r="DNI265" s="55"/>
      <c r="DNJ265" s="55"/>
      <c r="DNK265" s="55"/>
      <c r="DNL265" s="55"/>
      <c r="DNM265" s="55"/>
      <c r="DNN265" s="55"/>
      <c r="DNO265" s="55"/>
      <c r="DNP265" s="55"/>
      <c r="DNQ265" s="55"/>
      <c r="DNR265" s="55"/>
      <c r="DNS265" s="55"/>
      <c r="DNT265" s="55"/>
      <c r="DNU265" s="55"/>
      <c r="DNV265" s="55"/>
      <c r="DNW265" s="55"/>
      <c r="DNX265" s="55"/>
      <c r="DNY265" s="55"/>
      <c r="DNZ265" s="55"/>
      <c r="DOA265" s="55"/>
      <c r="DOB265" s="55"/>
      <c r="DOC265" s="55"/>
      <c r="DOD265" s="55"/>
      <c r="DOE265" s="55"/>
      <c r="DOF265" s="55"/>
      <c r="DOG265" s="55"/>
      <c r="DOH265" s="55"/>
      <c r="DOI265" s="55"/>
      <c r="DOJ265" s="55"/>
      <c r="DOK265" s="55"/>
      <c r="DOL265" s="55"/>
      <c r="DOM265" s="55"/>
      <c r="DON265" s="55"/>
      <c r="DOO265" s="55"/>
      <c r="DOP265" s="55"/>
      <c r="DOQ265" s="55"/>
      <c r="DOR265" s="55"/>
      <c r="DOS265" s="55"/>
      <c r="DOT265" s="55"/>
      <c r="DOU265" s="55"/>
      <c r="DOV265" s="55"/>
      <c r="DOW265" s="55"/>
      <c r="DOX265" s="55"/>
      <c r="DOY265" s="55"/>
      <c r="DOZ265" s="55"/>
      <c r="DPA265" s="55"/>
      <c r="DPB265" s="55"/>
      <c r="DPC265" s="55"/>
      <c r="DPD265" s="55"/>
      <c r="DPE265" s="55"/>
      <c r="DPF265" s="55"/>
      <c r="DPG265" s="55"/>
      <c r="DPH265" s="55"/>
      <c r="DPI265" s="55"/>
      <c r="DPJ265" s="55"/>
      <c r="DPK265" s="55"/>
      <c r="DPL265" s="55"/>
      <c r="DPM265" s="55"/>
      <c r="DPN265" s="55"/>
      <c r="DPO265" s="55"/>
      <c r="DPP265" s="55"/>
      <c r="DPQ265" s="55"/>
      <c r="DPR265" s="55"/>
      <c r="DPS265" s="55"/>
      <c r="DPT265" s="55"/>
      <c r="DPU265" s="55"/>
      <c r="DPV265" s="55"/>
      <c r="DPW265" s="55"/>
      <c r="DPX265" s="55"/>
      <c r="DPY265" s="55"/>
      <c r="DPZ265" s="55"/>
      <c r="DQA265" s="55"/>
      <c r="DQB265" s="55"/>
      <c r="DQC265" s="55"/>
      <c r="DQD265" s="55"/>
      <c r="DQE265" s="55"/>
      <c r="DQF265" s="55"/>
      <c r="DQG265" s="55"/>
      <c r="DQH265" s="55"/>
      <c r="DQI265" s="55"/>
      <c r="DQJ265" s="55"/>
      <c r="DQK265" s="55"/>
      <c r="DQL265" s="55"/>
      <c r="DQM265" s="55"/>
      <c r="DQN265" s="55"/>
      <c r="DQO265" s="55"/>
      <c r="DQP265" s="55"/>
      <c r="DQQ265" s="55"/>
      <c r="DQR265" s="55"/>
      <c r="DQS265" s="55"/>
      <c r="DQT265" s="55"/>
      <c r="DQU265" s="55"/>
      <c r="DQV265" s="55"/>
      <c r="DQW265" s="55"/>
      <c r="DQX265" s="55"/>
      <c r="DQY265" s="55"/>
      <c r="DQZ265" s="55"/>
      <c r="DRA265" s="55"/>
      <c r="DRB265" s="55"/>
      <c r="DRC265" s="55"/>
      <c r="DRD265" s="55"/>
      <c r="DRE265" s="55"/>
      <c r="DRF265" s="55"/>
      <c r="DRG265" s="55"/>
      <c r="DRH265" s="55"/>
      <c r="DRI265" s="55"/>
      <c r="DRJ265" s="55"/>
      <c r="DRK265" s="55"/>
      <c r="DRL265" s="55"/>
      <c r="DRM265" s="55"/>
      <c r="DRN265" s="55"/>
      <c r="DRO265" s="55"/>
      <c r="DRP265" s="55"/>
      <c r="DRQ265" s="55"/>
      <c r="DRR265" s="55"/>
      <c r="DRS265" s="55"/>
      <c r="DRT265" s="55"/>
      <c r="DRU265" s="55"/>
      <c r="DRV265" s="55"/>
      <c r="DRW265" s="55"/>
      <c r="DRX265" s="55"/>
      <c r="DRY265" s="55"/>
      <c r="DRZ265" s="55"/>
      <c r="DSA265" s="55"/>
      <c r="DSB265" s="55"/>
      <c r="DSC265" s="55"/>
      <c r="DSD265" s="55"/>
      <c r="DSE265" s="55"/>
      <c r="DSF265" s="55"/>
      <c r="DSG265" s="55"/>
      <c r="DSH265" s="55"/>
      <c r="DSI265" s="55"/>
      <c r="DSJ265" s="55"/>
      <c r="DSK265" s="55"/>
      <c r="DSL265" s="55"/>
      <c r="DSM265" s="55"/>
      <c r="DSN265" s="55"/>
      <c r="DSO265" s="55"/>
      <c r="DSP265" s="55"/>
      <c r="DSQ265" s="55"/>
      <c r="DSR265" s="55"/>
      <c r="DSS265" s="55"/>
      <c r="DST265" s="55"/>
      <c r="DSU265" s="55"/>
      <c r="DSV265" s="55"/>
      <c r="DSW265" s="55"/>
      <c r="DSX265" s="55"/>
      <c r="DSY265" s="55"/>
      <c r="DSZ265" s="55"/>
      <c r="DTA265" s="55"/>
      <c r="DTB265" s="55"/>
      <c r="DTC265" s="55"/>
      <c r="DTD265" s="55"/>
      <c r="DTE265" s="55"/>
      <c r="DTF265" s="55"/>
      <c r="DTG265" s="55"/>
      <c r="DTH265" s="55"/>
      <c r="DTI265" s="55"/>
      <c r="DTJ265" s="55"/>
      <c r="DTK265" s="55"/>
      <c r="DTL265" s="55"/>
      <c r="DTM265" s="55"/>
      <c r="DTN265" s="55"/>
      <c r="DTO265" s="55"/>
      <c r="DTP265" s="55"/>
      <c r="DTQ265" s="55"/>
      <c r="DTR265" s="55"/>
      <c r="DTS265" s="55"/>
      <c r="DTT265" s="55"/>
      <c r="DTU265" s="55"/>
      <c r="DTV265" s="55"/>
      <c r="DTW265" s="55"/>
      <c r="DTX265" s="55"/>
      <c r="DTY265" s="55"/>
      <c r="DTZ265" s="55"/>
      <c r="DUA265" s="55"/>
      <c r="DUB265" s="55"/>
      <c r="DUC265" s="55"/>
      <c r="DUD265" s="55"/>
      <c r="DUE265" s="55"/>
      <c r="DUF265" s="55"/>
      <c r="DUG265" s="55"/>
      <c r="DUH265" s="55"/>
      <c r="DUI265" s="55"/>
      <c r="DUJ265" s="55"/>
      <c r="DUK265" s="55"/>
      <c r="DUL265" s="55"/>
      <c r="DUM265" s="55"/>
      <c r="DUN265" s="55"/>
      <c r="DUO265" s="55"/>
      <c r="DUP265" s="55"/>
      <c r="DUQ265" s="55"/>
      <c r="DUR265" s="55"/>
      <c r="DUS265" s="55"/>
      <c r="DUT265" s="55"/>
      <c r="DUU265" s="55"/>
      <c r="DUV265" s="55"/>
      <c r="DUW265" s="55"/>
      <c r="DUX265" s="55"/>
      <c r="DUY265" s="55"/>
      <c r="DUZ265" s="55"/>
      <c r="DVA265" s="55"/>
      <c r="DVB265" s="55"/>
      <c r="DVC265" s="55"/>
      <c r="DVD265" s="55"/>
      <c r="DVE265" s="55"/>
      <c r="DVF265" s="55"/>
      <c r="DVG265" s="55"/>
      <c r="DVH265" s="55"/>
      <c r="DVI265" s="55"/>
      <c r="DVJ265" s="55"/>
      <c r="DVK265" s="55"/>
      <c r="DVL265" s="55"/>
      <c r="DVM265" s="55"/>
      <c r="DVN265" s="55"/>
      <c r="DVO265" s="55"/>
      <c r="DVP265" s="55"/>
      <c r="DVQ265" s="55"/>
      <c r="DVR265" s="55"/>
      <c r="DVS265" s="55"/>
      <c r="DVT265" s="55"/>
      <c r="DVU265" s="55"/>
      <c r="DVV265" s="55"/>
      <c r="DVW265" s="55"/>
      <c r="DVX265" s="55"/>
      <c r="DVY265" s="55"/>
      <c r="DVZ265" s="55"/>
      <c r="DWA265" s="55"/>
      <c r="DWB265" s="55"/>
      <c r="DWC265" s="55"/>
      <c r="DWD265" s="55"/>
      <c r="DWE265" s="55"/>
      <c r="DWF265" s="55"/>
      <c r="DWG265" s="55"/>
      <c r="DWH265" s="55"/>
      <c r="DWI265" s="55"/>
      <c r="DWJ265" s="55"/>
      <c r="DWK265" s="55"/>
      <c r="DWL265" s="55"/>
      <c r="DWM265" s="55"/>
      <c r="DWN265" s="55"/>
      <c r="DWO265" s="55"/>
      <c r="DWP265" s="55"/>
      <c r="DWQ265" s="55"/>
      <c r="DWR265" s="55"/>
      <c r="DWS265" s="55"/>
      <c r="DWT265" s="55"/>
      <c r="DWU265" s="55"/>
      <c r="DWV265" s="55"/>
      <c r="DWW265" s="55"/>
      <c r="DWX265" s="55"/>
      <c r="DWY265" s="55"/>
      <c r="DWZ265" s="55"/>
      <c r="DXA265" s="55"/>
      <c r="DXB265" s="55"/>
      <c r="DXC265" s="55"/>
      <c r="DXD265" s="55"/>
      <c r="DXE265" s="55"/>
      <c r="DXF265" s="55"/>
      <c r="DXG265" s="55"/>
      <c r="DXH265" s="55"/>
      <c r="DXI265" s="55"/>
      <c r="DXJ265" s="55"/>
      <c r="DXK265" s="55"/>
      <c r="DXL265" s="55"/>
      <c r="DXM265" s="55"/>
      <c r="DXN265" s="55"/>
      <c r="DXO265" s="55"/>
      <c r="DXP265" s="55"/>
      <c r="DXQ265" s="55"/>
      <c r="DXR265" s="55"/>
      <c r="DXS265" s="55"/>
      <c r="DXT265" s="55"/>
      <c r="DXU265" s="55"/>
      <c r="DXV265" s="55"/>
      <c r="DXW265" s="55"/>
      <c r="DXX265" s="55"/>
      <c r="DXY265" s="55"/>
      <c r="DXZ265" s="55"/>
      <c r="DYA265" s="55"/>
      <c r="DYB265" s="55"/>
      <c r="DYC265" s="55"/>
      <c r="DYD265" s="55"/>
      <c r="DYE265" s="55"/>
      <c r="DYF265" s="55"/>
      <c r="DYG265" s="55"/>
      <c r="DYH265" s="55"/>
      <c r="DYI265" s="55"/>
      <c r="DYJ265" s="55"/>
      <c r="DYK265" s="55"/>
      <c r="DYL265" s="55"/>
      <c r="DYM265" s="55"/>
      <c r="DYN265" s="55"/>
      <c r="DYO265" s="55"/>
      <c r="DYP265" s="55"/>
      <c r="DYQ265" s="55"/>
      <c r="DYR265" s="55"/>
      <c r="DYS265" s="55"/>
      <c r="DYT265" s="55"/>
      <c r="DYU265" s="55"/>
      <c r="DYV265" s="55"/>
      <c r="DYW265" s="55"/>
      <c r="DYX265" s="55"/>
      <c r="DYY265" s="55"/>
      <c r="DYZ265" s="55"/>
      <c r="DZA265" s="55"/>
      <c r="DZB265" s="55"/>
      <c r="DZC265" s="55"/>
      <c r="DZD265" s="55"/>
      <c r="DZE265" s="55"/>
      <c r="DZF265" s="55"/>
      <c r="DZG265" s="55"/>
      <c r="DZH265" s="55"/>
      <c r="DZI265" s="55"/>
      <c r="DZJ265" s="55"/>
      <c r="DZK265" s="55"/>
      <c r="DZL265" s="55"/>
      <c r="DZM265" s="55"/>
      <c r="DZN265" s="55"/>
      <c r="DZO265" s="55"/>
      <c r="DZP265" s="55"/>
      <c r="DZQ265" s="55"/>
      <c r="DZR265" s="55"/>
      <c r="DZS265" s="55"/>
      <c r="DZT265" s="55"/>
      <c r="DZU265" s="55"/>
      <c r="DZV265" s="55"/>
      <c r="DZW265" s="55"/>
      <c r="DZX265" s="55"/>
      <c r="DZY265" s="55"/>
      <c r="DZZ265" s="55"/>
      <c r="EAA265" s="55"/>
      <c r="EAB265" s="55"/>
      <c r="EAC265" s="55"/>
      <c r="EAD265" s="55"/>
      <c r="EAE265" s="55"/>
      <c r="EAF265" s="55"/>
      <c r="EAG265" s="55"/>
      <c r="EAH265" s="55"/>
      <c r="EAI265" s="55"/>
      <c r="EAJ265" s="55"/>
      <c r="EAK265" s="55"/>
      <c r="EAL265" s="55"/>
      <c r="EAM265" s="55"/>
      <c r="EAN265" s="55"/>
      <c r="EAO265" s="55"/>
      <c r="EAP265" s="55"/>
      <c r="EAQ265" s="55"/>
      <c r="EAR265" s="55"/>
      <c r="EAS265" s="55"/>
      <c r="EAT265" s="55"/>
      <c r="EAU265" s="55"/>
      <c r="EAV265" s="55"/>
      <c r="EAW265" s="55"/>
      <c r="EAX265" s="55"/>
      <c r="EAY265" s="55"/>
      <c r="EAZ265" s="55"/>
      <c r="EBA265" s="55"/>
      <c r="EBB265" s="55"/>
      <c r="EBC265" s="55"/>
      <c r="EBD265" s="55"/>
      <c r="EBE265" s="55"/>
      <c r="EBF265" s="55"/>
      <c r="EBG265" s="55"/>
      <c r="EBH265" s="55"/>
      <c r="EBI265" s="55"/>
      <c r="EBJ265" s="55"/>
      <c r="EBK265" s="55"/>
      <c r="EBL265" s="55"/>
      <c r="EBM265" s="55"/>
      <c r="EBN265" s="55"/>
      <c r="EBO265" s="55"/>
      <c r="EBP265" s="55"/>
      <c r="EBQ265" s="55"/>
      <c r="EBR265" s="55"/>
      <c r="EBS265" s="55"/>
      <c r="EBT265" s="55"/>
      <c r="EBU265" s="55"/>
      <c r="EBV265" s="55"/>
      <c r="EBW265" s="55"/>
      <c r="EBX265" s="55"/>
      <c r="EBY265" s="55"/>
      <c r="EBZ265" s="55"/>
      <c r="ECA265" s="55"/>
      <c r="ECB265" s="55"/>
      <c r="ECC265" s="55"/>
      <c r="ECD265" s="55"/>
      <c r="ECE265" s="55"/>
      <c r="ECF265" s="55"/>
      <c r="ECG265" s="55"/>
      <c r="ECH265" s="55"/>
      <c r="ECI265" s="55"/>
      <c r="ECJ265" s="55"/>
      <c r="ECK265" s="55"/>
      <c r="ECL265" s="55"/>
      <c r="ECM265" s="55"/>
      <c r="ECN265" s="55"/>
      <c r="ECO265" s="55"/>
      <c r="ECP265" s="55"/>
      <c r="ECQ265" s="55"/>
      <c r="ECR265" s="55"/>
      <c r="ECS265" s="55"/>
      <c r="ECT265" s="55"/>
      <c r="ECU265" s="55"/>
      <c r="ECV265" s="55"/>
      <c r="ECW265" s="55"/>
      <c r="ECX265" s="55"/>
      <c r="ECY265" s="55"/>
      <c r="ECZ265" s="55"/>
      <c r="EDA265" s="55"/>
      <c r="EDB265" s="55"/>
      <c r="EDC265" s="55"/>
      <c r="EDD265" s="55"/>
      <c r="EDE265" s="55"/>
      <c r="EDF265" s="55"/>
      <c r="EDG265" s="55"/>
      <c r="EDH265" s="55"/>
      <c r="EDI265" s="55"/>
      <c r="EDJ265" s="55"/>
      <c r="EDK265" s="55"/>
      <c r="EDL265" s="55"/>
      <c r="EDM265" s="55"/>
      <c r="EDN265" s="55"/>
      <c r="EDO265" s="55"/>
      <c r="EDP265" s="55"/>
      <c r="EDQ265" s="55"/>
      <c r="EDR265" s="55"/>
      <c r="EDS265" s="55"/>
      <c r="EDT265" s="55"/>
      <c r="EDU265" s="55"/>
      <c r="EDV265" s="55"/>
      <c r="EDW265" s="55"/>
      <c r="EDX265" s="55"/>
      <c r="EDY265" s="55"/>
      <c r="EDZ265" s="55"/>
      <c r="EEA265" s="55"/>
      <c r="EEB265" s="55"/>
      <c r="EEC265" s="55"/>
      <c r="EED265" s="55"/>
      <c r="EEE265" s="55"/>
      <c r="EEF265" s="55"/>
      <c r="EEG265" s="55"/>
      <c r="EEH265" s="55"/>
      <c r="EEI265" s="55"/>
      <c r="EEJ265" s="55"/>
      <c r="EEK265" s="55"/>
      <c r="EEL265" s="55"/>
      <c r="EEM265" s="55"/>
      <c r="EEN265" s="55"/>
      <c r="EEO265" s="55"/>
      <c r="EEP265" s="55"/>
      <c r="EEQ265" s="55"/>
      <c r="EER265" s="55"/>
      <c r="EES265" s="55"/>
      <c r="EET265" s="55"/>
      <c r="EEU265" s="55"/>
      <c r="EEV265" s="55"/>
      <c r="EEW265" s="55"/>
      <c r="EEX265" s="55"/>
      <c r="EEY265" s="55"/>
      <c r="EEZ265" s="55"/>
      <c r="EFA265" s="55"/>
      <c r="EFB265" s="55"/>
      <c r="EFC265" s="55"/>
      <c r="EFD265" s="55"/>
      <c r="EFE265" s="55"/>
      <c r="EFF265" s="55"/>
      <c r="EFG265" s="55"/>
      <c r="EFH265" s="55"/>
      <c r="EFI265" s="55"/>
      <c r="EFJ265" s="55"/>
      <c r="EFK265" s="55"/>
      <c r="EFL265" s="55"/>
      <c r="EFM265" s="55"/>
      <c r="EFN265" s="55"/>
      <c r="EFO265" s="55"/>
      <c r="EFP265" s="55"/>
      <c r="EFQ265" s="55"/>
      <c r="EFR265" s="55"/>
      <c r="EFS265" s="55"/>
      <c r="EFT265" s="55"/>
      <c r="EFU265" s="55"/>
      <c r="EFV265" s="55"/>
      <c r="EFW265" s="55"/>
      <c r="EFX265" s="55"/>
      <c r="EFY265" s="55"/>
      <c r="EFZ265" s="55"/>
      <c r="EGA265" s="55"/>
      <c r="EGB265" s="55"/>
      <c r="EGC265" s="55"/>
      <c r="EGD265" s="55"/>
      <c r="EGE265" s="55"/>
      <c r="EGF265" s="55"/>
      <c r="EGG265" s="55"/>
      <c r="EGH265" s="55"/>
      <c r="EGI265" s="55"/>
      <c r="EGJ265" s="55"/>
      <c r="EGK265" s="55"/>
      <c r="EGL265" s="55"/>
      <c r="EGM265" s="55"/>
      <c r="EGN265" s="55"/>
      <c r="EGO265" s="55"/>
      <c r="EGP265" s="55"/>
      <c r="EGQ265" s="55"/>
      <c r="EGR265" s="55"/>
      <c r="EGS265" s="55"/>
      <c r="EGT265" s="55"/>
      <c r="EGU265" s="55"/>
      <c r="EGV265" s="55"/>
      <c r="EGW265" s="55"/>
      <c r="EGX265" s="55"/>
      <c r="EGY265" s="55"/>
      <c r="EGZ265" s="55"/>
      <c r="EHA265" s="55"/>
      <c r="EHB265" s="55"/>
      <c r="EHC265" s="55"/>
      <c r="EHD265" s="55"/>
      <c r="EHE265" s="55"/>
      <c r="EHF265" s="55"/>
      <c r="EHG265" s="55"/>
      <c r="EHH265" s="55"/>
      <c r="EHI265" s="55"/>
      <c r="EHJ265" s="55"/>
      <c r="EHK265" s="55"/>
      <c r="EHL265" s="55"/>
      <c r="EHM265" s="55"/>
      <c r="EHN265" s="55"/>
      <c r="EHO265" s="55"/>
      <c r="EHP265" s="55"/>
      <c r="EHQ265" s="55"/>
      <c r="EHR265" s="55"/>
      <c r="EHS265" s="55"/>
      <c r="EHT265" s="55"/>
      <c r="EHU265" s="55"/>
      <c r="EHV265" s="55"/>
      <c r="EHW265" s="55"/>
      <c r="EHX265" s="55"/>
      <c r="EHY265" s="55"/>
      <c r="EHZ265" s="55"/>
      <c r="EIA265" s="55"/>
      <c r="EIB265" s="55"/>
      <c r="EIC265" s="55"/>
      <c r="EID265" s="55"/>
      <c r="EIE265" s="55"/>
      <c r="EIF265" s="55"/>
      <c r="EIG265" s="55"/>
      <c r="EIH265" s="55"/>
      <c r="EII265" s="55"/>
      <c r="EIJ265" s="55"/>
      <c r="EIK265" s="55"/>
      <c r="EIL265" s="55"/>
      <c r="EIM265" s="55"/>
      <c r="EIN265" s="55"/>
      <c r="EIO265" s="55"/>
      <c r="EIP265" s="55"/>
      <c r="EIQ265" s="55"/>
      <c r="EIR265" s="55"/>
      <c r="EIS265" s="55"/>
      <c r="EIT265" s="55"/>
      <c r="EIU265" s="55"/>
      <c r="EIV265" s="55"/>
      <c r="EIW265" s="55"/>
      <c r="EIX265" s="55"/>
      <c r="EIY265" s="55"/>
      <c r="EIZ265" s="55"/>
      <c r="EJA265" s="55"/>
      <c r="EJB265" s="55"/>
      <c r="EJC265" s="55"/>
      <c r="EJD265" s="55"/>
      <c r="EJE265" s="55"/>
      <c r="EJF265" s="55"/>
      <c r="EJG265" s="55"/>
      <c r="EJH265" s="55"/>
      <c r="EJI265" s="55"/>
      <c r="EJJ265" s="55"/>
      <c r="EJK265" s="55"/>
      <c r="EJL265" s="55"/>
      <c r="EJM265" s="55"/>
      <c r="EJN265" s="55"/>
      <c r="EJO265" s="55"/>
      <c r="EJP265" s="55"/>
      <c r="EJQ265" s="55"/>
      <c r="EJR265" s="55"/>
      <c r="EJS265" s="55"/>
      <c r="EJT265" s="55"/>
      <c r="EJU265" s="55"/>
      <c r="EJV265" s="55"/>
      <c r="EJW265" s="55"/>
      <c r="EJX265" s="55"/>
      <c r="EJY265" s="55"/>
      <c r="EJZ265" s="55"/>
      <c r="EKA265" s="55"/>
      <c r="EKB265" s="55"/>
      <c r="EKC265" s="55"/>
      <c r="EKD265" s="55"/>
      <c r="EKE265" s="55"/>
      <c r="EKF265" s="55"/>
      <c r="EKG265" s="55"/>
      <c r="EKH265" s="55"/>
      <c r="EKI265" s="55"/>
      <c r="EKJ265" s="55"/>
      <c r="EKK265" s="55"/>
      <c r="EKL265" s="55"/>
      <c r="EKM265" s="55"/>
      <c r="EKN265" s="55"/>
      <c r="EKO265" s="55"/>
      <c r="EKP265" s="55"/>
      <c r="EKQ265" s="55"/>
      <c r="EKR265" s="55"/>
      <c r="EKS265" s="55"/>
      <c r="EKT265" s="55"/>
      <c r="EKU265" s="55"/>
      <c r="EKV265" s="55"/>
      <c r="EKW265" s="55"/>
      <c r="EKX265" s="55"/>
      <c r="EKY265" s="55"/>
      <c r="EKZ265" s="55"/>
      <c r="ELA265" s="55"/>
      <c r="ELB265" s="55"/>
      <c r="ELC265" s="55"/>
      <c r="ELD265" s="55"/>
      <c r="ELE265" s="55"/>
      <c r="ELF265" s="55"/>
      <c r="ELG265" s="55"/>
      <c r="ELH265" s="55"/>
      <c r="ELI265" s="55"/>
      <c r="ELJ265" s="55"/>
      <c r="ELK265" s="55"/>
      <c r="ELL265" s="55"/>
      <c r="ELM265" s="55"/>
      <c r="ELN265" s="55"/>
      <c r="ELO265" s="55"/>
      <c r="ELP265" s="55"/>
      <c r="ELQ265" s="55"/>
      <c r="ELR265" s="55"/>
      <c r="ELS265" s="55"/>
      <c r="ELT265" s="55"/>
      <c r="ELU265" s="55"/>
      <c r="ELV265" s="55"/>
      <c r="ELW265" s="55"/>
      <c r="ELX265" s="55"/>
      <c r="ELY265" s="55"/>
      <c r="ELZ265" s="55"/>
      <c r="EMA265" s="55"/>
      <c r="EMB265" s="55"/>
      <c r="EMC265" s="55"/>
      <c r="EMD265" s="55"/>
      <c r="EME265" s="55"/>
      <c r="EMF265" s="55"/>
      <c r="EMG265" s="55"/>
      <c r="EMH265" s="55"/>
      <c r="EMI265" s="55"/>
      <c r="EMJ265" s="55"/>
      <c r="EMK265" s="55"/>
      <c r="EML265" s="55"/>
      <c r="EMM265" s="55"/>
      <c r="EMN265" s="55"/>
      <c r="EMO265" s="55"/>
      <c r="EMP265" s="55"/>
      <c r="EMQ265" s="55"/>
      <c r="EMR265" s="55"/>
      <c r="EMS265" s="55"/>
      <c r="EMT265" s="55"/>
      <c r="EMU265" s="55"/>
      <c r="EMV265" s="55"/>
      <c r="EMW265" s="55"/>
      <c r="EMX265" s="55"/>
      <c r="EMY265" s="55"/>
      <c r="EMZ265" s="55"/>
      <c r="ENA265" s="55"/>
      <c r="ENB265" s="55"/>
      <c r="ENC265" s="55"/>
      <c r="END265" s="55"/>
      <c r="ENE265" s="55"/>
      <c r="ENF265" s="55"/>
      <c r="ENG265" s="55"/>
      <c r="ENH265" s="55"/>
      <c r="ENI265" s="55"/>
      <c r="ENJ265" s="55"/>
      <c r="ENK265" s="55"/>
      <c r="ENL265" s="55"/>
      <c r="ENM265" s="55"/>
      <c r="ENN265" s="55"/>
      <c r="ENO265" s="55"/>
      <c r="ENP265" s="55"/>
      <c r="ENQ265" s="55"/>
      <c r="ENR265" s="55"/>
      <c r="ENS265" s="55"/>
      <c r="ENT265" s="55"/>
      <c r="ENU265" s="55"/>
      <c r="ENV265" s="55"/>
      <c r="ENW265" s="55"/>
      <c r="ENX265" s="55"/>
      <c r="ENY265" s="55"/>
      <c r="ENZ265" s="55"/>
      <c r="EOA265" s="55"/>
      <c r="EOB265" s="55"/>
      <c r="EOC265" s="55"/>
      <c r="EOD265" s="55"/>
      <c r="EOE265" s="55"/>
      <c r="EOF265" s="55"/>
      <c r="EOG265" s="55"/>
      <c r="EOH265" s="55"/>
      <c r="EOI265" s="55"/>
      <c r="EOJ265" s="55"/>
      <c r="EOK265" s="55"/>
      <c r="EOL265" s="55"/>
      <c r="EOM265" s="55"/>
      <c r="EON265" s="55"/>
      <c r="EOO265" s="55"/>
      <c r="EOP265" s="55"/>
      <c r="EOQ265" s="55"/>
      <c r="EOR265" s="55"/>
      <c r="EOS265" s="55"/>
      <c r="EOT265" s="55"/>
      <c r="EOU265" s="55"/>
      <c r="EOV265" s="55"/>
      <c r="EOW265" s="55"/>
      <c r="EOX265" s="55"/>
      <c r="EOY265" s="55"/>
      <c r="EOZ265" s="55"/>
      <c r="EPA265" s="55"/>
      <c r="EPB265" s="55"/>
      <c r="EPC265" s="55"/>
      <c r="EPD265" s="55"/>
      <c r="EPE265" s="55"/>
      <c r="EPF265" s="55"/>
      <c r="EPG265" s="55"/>
      <c r="EPH265" s="55"/>
      <c r="EPI265" s="55"/>
      <c r="EPJ265" s="55"/>
      <c r="EPK265" s="55"/>
      <c r="EPL265" s="55"/>
      <c r="EPM265" s="55"/>
      <c r="EPN265" s="55"/>
      <c r="EPO265" s="55"/>
      <c r="EPP265" s="55"/>
      <c r="EPQ265" s="55"/>
      <c r="EPR265" s="55"/>
      <c r="EPS265" s="55"/>
      <c r="EPT265" s="55"/>
      <c r="EPU265" s="55"/>
      <c r="EPV265" s="55"/>
      <c r="EPW265" s="55"/>
      <c r="EPX265" s="55"/>
      <c r="EPY265" s="55"/>
      <c r="EPZ265" s="55"/>
      <c r="EQA265" s="55"/>
      <c r="EQB265" s="55"/>
      <c r="EQC265" s="55"/>
      <c r="EQD265" s="55"/>
      <c r="EQE265" s="55"/>
      <c r="EQF265" s="55"/>
      <c r="EQG265" s="55"/>
      <c r="EQH265" s="55"/>
      <c r="EQI265" s="55"/>
      <c r="EQJ265" s="55"/>
      <c r="EQK265" s="55"/>
      <c r="EQL265" s="55"/>
      <c r="EQM265" s="55"/>
      <c r="EQN265" s="55"/>
      <c r="EQO265" s="55"/>
      <c r="EQP265" s="55"/>
      <c r="EQQ265" s="55"/>
      <c r="EQR265" s="55"/>
      <c r="EQS265" s="55"/>
      <c r="EQT265" s="55"/>
      <c r="EQU265" s="55"/>
      <c r="EQV265" s="55"/>
      <c r="EQW265" s="55"/>
      <c r="EQX265" s="55"/>
      <c r="EQY265" s="55"/>
      <c r="EQZ265" s="55"/>
      <c r="ERA265" s="55"/>
      <c r="ERB265" s="55"/>
      <c r="ERC265" s="55"/>
      <c r="ERD265" s="55"/>
      <c r="ERE265" s="55"/>
      <c r="ERF265" s="55"/>
      <c r="ERG265" s="55"/>
      <c r="ERH265" s="55"/>
      <c r="ERI265" s="55"/>
      <c r="ERJ265" s="55"/>
      <c r="ERK265" s="55"/>
      <c r="ERL265" s="55"/>
      <c r="ERM265" s="55"/>
      <c r="ERN265" s="55"/>
      <c r="ERO265" s="55"/>
      <c r="ERP265" s="55"/>
      <c r="ERQ265" s="55"/>
      <c r="ERR265" s="55"/>
      <c r="ERS265" s="55"/>
      <c r="ERT265" s="55"/>
      <c r="ERU265" s="55"/>
      <c r="ERV265" s="55"/>
      <c r="ERW265" s="55"/>
      <c r="ERX265" s="55"/>
      <c r="ERY265" s="55"/>
      <c r="ERZ265" s="55"/>
      <c r="ESA265" s="55"/>
      <c r="ESB265" s="55"/>
      <c r="ESC265" s="55"/>
      <c r="ESD265" s="55"/>
      <c r="ESE265" s="55"/>
      <c r="ESF265" s="55"/>
      <c r="ESG265" s="55"/>
      <c r="ESH265" s="55"/>
      <c r="ESI265" s="55"/>
      <c r="ESJ265" s="55"/>
      <c r="ESK265" s="55"/>
      <c r="ESL265" s="55"/>
      <c r="ESM265" s="55"/>
      <c r="ESN265" s="55"/>
      <c r="ESO265" s="55"/>
      <c r="ESP265" s="55"/>
      <c r="ESQ265" s="55"/>
      <c r="ESR265" s="55"/>
      <c r="ESS265" s="55"/>
      <c r="EST265" s="55"/>
      <c r="ESU265" s="55"/>
      <c r="ESV265" s="55"/>
      <c r="ESW265" s="55"/>
      <c r="ESX265" s="55"/>
      <c r="ESY265" s="55"/>
      <c r="ESZ265" s="55"/>
      <c r="ETA265" s="55"/>
      <c r="ETB265" s="55"/>
      <c r="ETC265" s="55"/>
      <c r="ETD265" s="55"/>
      <c r="ETE265" s="55"/>
      <c r="ETF265" s="55"/>
      <c r="ETG265" s="55"/>
      <c r="ETH265" s="55"/>
      <c r="ETI265" s="55"/>
      <c r="ETJ265" s="55"/>
      <c r="ETK265" s="55"/>
      <c r="ETL265" s="55"/>
      <c r="ETM265" s="55"/>
      <c r="ETN265" s="55"/>
      <c r="ETO265" s="55"/>
      <c r="ETP265" s="55"/>
      <c r="ETQ265" s="55"/>
      <c r="ETR265" s="55"/>
      <c r="ETS265" s="55"/>
      <c r="ETT265" s="55"/>
      <c r="ETU265" s="55"/>
      <c r="ETV265" s="55"/>
      <c r="ETW265" s="55"/>
      <c r="ETX265" s="55"/>
      <c r="ETY265" s="55"/>
      <c r="ETZ265" s="55"/>
      <c r="EUA265" s="55"/>
      <c r="EUB265" s="55"/>
      <c r="EUC265" s="55"/>
      <c r="EUD265" s="55"/>
      <c r="EUE265" s="55"/>
      <c r="EUF265" s="55"/>
      <c r="EUG265" s="55"/>
      <c r="EUH265" s="55"/>
      <c r="EUI265" s="55"/>
      <c r="EUJ265" s="55"/>
      <c r="EUK265" s="55"/>
      <c r="EUL265" s="55"/>
      <c r="EUM265" s="55"/>
      <c r="EUN265" s="55"/>
      <c r="EUO265" s="55"/>
      <c r="EUP265" s="55"/>
      <c r="EUQ265" s="55"/>
      <c r="EUR265" s="55"/>
      <c r="EUS265" s="55"/>
      <c r="EUT265" s="55"/>
      <c r="EUU265" s="55"/>
      <c r="EUV265" s="55"/>
      <c r="EUW265" s="55"/>
      <c r="EUX265" s="55"/>
      <c r="EUY265" s="55"/>
      <c r="EUZ265" s="55"/>
      <c r="EVA265" s="55"/>
      <c r="EVB265" s="55"/>
      <c r="EVC265" s="55"/>
      <c r="EVD265" s="55"/>
      <c r="EVE265" s="55"/>
      <c r="EVF265" s="55"/>
      <c r="EVG265" s="55"/>
      <c r="EVH265" s="55"/>
      <c r="EVI265" s="55"/>
      <c r="EVJ265" s="55"/>
      <c r="EVK265" s="55"/>
      <c r="EVL265" s="55"/>
      <c r="EVM265" s="55"/>
      <c r="EVN265" s="55"/>
      <c r="EVO265" s="55"/>
      <c r="EVP265" s="55"/>
      <c r="EVQ265" s="55"/>
      <c r="EVR265" s="55"/>
      <c r="EVS265" s="55"/>
      <c r="EVT265" s="55"/>
      <c r="EVU265" s="55"/>
      <c r="EVV265" s="55"/>
      <c r="EVW265" s="55"/>
      <c r="EVX265" s="55"/>
      <c r="EVY265" s="55"/>
      <c r="EVZ265" s="55"/>
      <c r="EWA265" s="55"/>
      <c r="EWB265" s="55"/>
      <c r="EWC265" s="55"/>
      <c r="EWD265" s="55"/>
      <c r="EWE265" s="55"/>
      <c r="EWF265" s="55"/>
      <c r="EWG265" s="55"/>
      <c r="EWH265" s="55"/>
      <c r="EWI265" s="55"/>
      <c r="EWJ265" s="55"/>
      <c r="EWK265" s="55"/>
      <c r="EWL265" s="55"/>
      <c r="EWM265" s="55"/>
      <c r="EWN265" s="55"/>
      <c r="EWO265" s="55"/>
      <c r="EWP265" s="55"/>
      <c r="EWQ265" s="55"/>
      <c r="EWR265" s="55"/>
      <c r="EWS265" s="55"/>
      <c r="EWT265" s="55"/>
      <c r="EWU265" s="55"/>
      <c r="EWV265" s="55"/>
      <c r="EWW265" s="55"/>
      <c r="EWX265" s="55"/>
      <c r="EWY265" s="55"/>
      <c r="EWZ265" s="55"/>
      <c r="EXA265" s="55"/>
      <c r="EXB265" s="55"/>
      <c r="EXC265" s="55"/>
      <c r="EXD265" s="55"/>
      <c r="EXE265" s="55"/>
      <c r="EXF265" s="55"/>
      <c r="EXG265" s="55"/>
      <c r="EXH265" s="55"/>
      <c r="EXI265" s="55"/>
      <c r="EXJ265" s="55"/>
      <c r="EXK265" s="55"/>
      <c r="EXL265" s="55"/>
      <c r="EXM265" s="55"/>
      <c r="EXN265" s="55"/>
      <c r="EXO265" s="55"/>
      <c r="EXP265" s="55"/>
      <c r="EXQ265" s="55"/>
      <c r="EXR265" s="55"/>
      <c r="EXS265" s="55"/>
      <c r="EXT265" s="55"/>
      <c r="EXU265" s="55"/>
      <c r="EXV265" s="55"/>
      <c r="EXW265" s="55"/>
      <c r="EXX265" s="55"/>
      <c r="EXY265" s="55"/>
      <c r="EXZ265" s="55"/>
      <c r="EYA265" s="55"/>
      <c r="EYB265" s="55"/>
      <c r="EYC265" s="55"/>
      <c r="EYD265" s="55"/>
      <c r="EYE265" s="55"/>
      <c r="EYF265" s="55"/>
      <c r="EYG265" s="55"/>
      <c r="EYH265" s="55"/>
      <c r="EYI265" s="55"/>
      <c r="EYJ265" s="55"/>
      <c r="EYK265" s="55"/>
      <c r="EYL265" s="55"/>
      <c r="EYM265" s="55"/>
      <c r="EYN265" s="55"/>
      <c r="EYO265" s="55"/>
      <c r="EYP265" s="55"/>
      <c r="EYQ265" s="55"/>
      <c r="EYR265" s="55"/>
      <c r="EYS265" s="55"/>
      <c r="EYT265" s="55"/>
      <c r="EYU265" s="55"/>
      <c r="EYV265" s="55"/>
      <c r="EYW265" s="55"/>
      <c r="EYX265" s="55"/>
      <c r="EYY265" s="55"/>
      <c r="EYZ265" s="55"/>
      <c r="EZA265" s="55"/>
      <c r="EZB265" s="55"/>
      <c r="EZC265" s="55"/>
      <c r="EZD265" s="55"/>
      <c r="EZE265" s="55"/>
      <c r="EZF265" s="55"/>
      <c r="EZG265" s="55"/>
      <c r="EZH265" s="55"/>
      <c r="EZI265" s="55"/>
      <c r="EZJ265" s="55"/>
      <c r="EZK265" s="55"/>
      <c r="EZL265" s="55"/>
      <c r="EZM265" s="55"/>
      <c r="EZN265" s="55"/>
      <c r="EZO265" s="55"/>
      <c r="EZP265" s="55"/>
      <c r="EZQ265" s="55"/>
      <c r="EZR265" s="55"/>
      <c r="EZS265" s="55"/>
      <c r="EZT265" s="55"/>
      <c r="EZU265" s="55"/>
      <c r="EZV265" s="55"/>
      <c r="EZW265" s="55"/>
      <c r="EZX265" s="55"/>
      <c r="EZY265" s="55"/>
      <c r="EZZ265" s="55"/>
      <c r="FAA265" s="55"/>
      <c r="FAB265" s="55"/>
      <c r="FAC265" s="55"/>
      <c r="FAD265" s="55"/>
      <c r="FAE265" s="55"/>
      <c r="FAF265" s="55"/>
      <c r="FAG265" s="55"/>
      <c r="FAH265" s="55"/>
      <c r="FAI265" s="55"/>
      <c r="FAJ265" s="55"/>
      <c r="FAK265" s="55"/>
      <c r="FAL265" s="55"/>
      <c r="FAM265" s="55"/>
      <c r="FAN265" s="55"/>
      <c r="FAO265" s="55"/>
      <c r="FAP265" s="55"/>
      <c r="FAQ265" s="55"/>
      <c r="FAR265" s="55"/>
      <c r="FAS265" s="55"/>
      <c r="FAT265" s="55"/>
      <c r="FAU265" s="55"/>
      <c r="FAV265" s="55"/>
      <c r="FAW265" s="55"/>
      <c r="FAX265" s="55"/>
      <c r="FAY265" s="55"/>
      <c r="FAZ265" s="55"/>
      <c r="FBA265" s="55"/>
      <c r="FBB265" s="55"/>
      <c r="FBC265" s="55"/>
      <c r="FBD265" s="55"/>
      <c r="FBE265" s="55"/>
      <c r="FBF265" s="55"/>
      <c r="FBG265" s="55"/>
      <c r="FBH265" s="55"/>
      <c r="FBI265" s="55"/>
      <c r="FBJ265" s="55"/>
      <c r="FBK265" s="55"/>
      <c r="FBL265" s="55"/>
      <c r="FBM265" s="55"/>
      <c r="FBN265" s="55"/>
      <c r="FBO265" s="55"/>
      <c r="FBP265" s="55"/>
      <c r="FBQ265" s="55"/>
      <c r="FBR265" s="55"/>
      <c r="FBS265" s="55"/>
      <c r="FBT265" s="55"/>
      <c r="FBU265" s="55"/>
      <c r="FBV265" s="55"/>
      <c r="FBW265" s="55"/>
      <c r="FBX265" s="55"/>
      <c r="FBY265" s="55"/>
      <c r="FBZ265" s="55"/>
      <c r="FCA265" s="55"/>
      <c r="FCB265" s="55"/>
      <c r="FCC265" s="55"/>
      <c r="FCD265" s="55"/>
      <c r="FCE265" s="55"/>
      <c r="FCF265" s="55"/>
      <c r="FCG265" s="55"/>
      <c r="FCH265" s="55"/>
      <c r="FCI265" s="55"/>
      <c r="FCJ265" s="55"/>
      <c r="FCK265" s="55"/>
      <c r="FCL265" s="55"/>
      <c r="FCM265" s="55"/>
      <c r="FCN265" s="55"/>
      <c r="FCO265" s="55"/>
      <c r="FCP265" s="55"/>
      <c r="FCQ265" s="55"/>
      <c r="FCR265" s="55"/>
      <c r="FCS265" s="55"/>
      <c r="FCT265" s="55"/>
      <c r="FCU265" s="55"/>
      <c r="FCV265" s="55"/>
      <c r="FCW265" s="55"/>
      <c r="FCX265" s="55"/>
      <c r="FCY265" s="55"/>
      <c r="FCZ265" s="55"/>
      <c r="FDA265" s="55"/>
      <c r="FDB265" s="55"/>
      <c r="FDC265" s="55"/>
      <c r="FDD265" s="55"/>
      <c r="FDE265" s="55"/>
      <c r="FDF265" s="55"/>
      <c r="FDG265" s="55"/>
      <c r="FDH265" s="55"/>
      <c r="FDI265" s="55"/>
      <c r="FDJ265" s="55"/>
      <c r="FDK265" s="55"/>
      <c r="FDL265" s="55"/>
      <c r="FDM265" s="55"/>
      <c r="FDN265" s="55"/>
      <c r="FDO265" s="55"/>
      <c r="FDP265" s="55"/>
      <c r="FDQ265" s="55"/>
      <c r="FDR265" s="55"/>
      <c r="FDS265" s="55"/>
      <c r="FDT265" s="55"/>
      <c r="FDU265" s="55"/>
      <c r="FDV265" s="55"/>
      <c r="FDW265" s="55"/>
      <c r="FDX265" s="55"/>
      <c r="FDY265" s="55"/>
      <c r="FDZ265" s="55"/>
      <c r="FEA265" s="55"/>
      <c r="FEB265" s="55"/>
      <c r="FEC265" s="55"/>
      <c r="FED265" s="55"/>
      <c r="FEE265" s="55"/>
      <c r="FEF265" s="55"/>
      <c r="FEG265" s="55"/>
      <c r="FEH265" s="55"/>
      <c r="FEI265" s="55"/>
      <c r="FEJ265" s="55"/>
      <c r="FEK265" s="55"/>
      <c r="FEL265" s="55"/>
      <c r="FEM265" s="55"/>
      <c r="FEN265" s="55"/>
      <c r="FEO265" s="55"/>
      <c r="FEP265" s="55"/>
      <c r="FEQ265" s="55"/>
      <c r="FER265" s="55"/>
      <c r="FES265" s="55"/>
      <c r="FET265" s="55"/>
      <c r="FEU265" s="55"/>
      <c r="FEV265" s="55"/>
      <c r="FEW265" s="55"/>
      <c r="FEX265" s="55"/>
      <c r="FEY265" s="55"/>
      <c r="FEZ265" s="55"/>
      <c r="FFA265" s="55"/>
      <c r="FFB265" s="55"/>
      <c r="FFC265" s="55"/>
      <c r="FFD265" s="55"/>
      <c r="FFE265" s="55"/>
      <c r="FFF265" s="55"/>
      <c r="FFG265" s="55"/>
      <c r="FFH265" s="55"/>
      <c r="FFI265" s="55"/>
      <c r="FFJ265" s="55"/>
      <c r="FFK265" s="55"/>
      <c r="FFL265" s="55"/>
      <c r="FFM265" s="55"/>
      <c r="FFN265" s="55"/>
      <c r="FFO265" s="55"/>
      <c r="FFP265" s="55"/>
      <c r="FFQ265" s="55"/>
      <c r="FFR265" s="55"/>
      <c r="FFS265" s="55"/>
      <c r="FFT265" s="55"/>
      <c r="FFU265" s="55"/>
      <c r="FFV265" s="55"/>
      <c r="FFW265" s="55"/>
      <c r="FFX265" s="55"/>
      <c r="FFY265" s="55"/>
      <c r="FFZ265" s="55"/>
      <c r="FGA265" s="55"/>
      <c r="FGB265" s="55"/>
      <c r="FGC265" s="55"/>
      <c r="FGD265" s="55"/>
      <c r="FGE265" s="55"/>
      <c r="FGF265" s="55"/>
      <c r="FGG265" s="55"/>
      <c r="FGH265" s="55"/>
      <c r="FGI265" s="55"/>
      <c r="FGJ265" s="55"/>
      <c r="FGK265" s="55"/>
      <c r="FGL265" s="55"/>
      <c r="FGM265" s="55"/>
      <c r="FGN265" s="55"/>
      <c r="FGO265" s="55"/>
      <c r="FGP265" s="55"/>
      <c r="FGQ265" s="55"/>
      <c r="FGR265" s="55"/>
      <c r="FGS265" s="55"/>
      <c r="FGT265" s="55"/>
      <c r="FGU265" s="55"/>
      <c r="FGV265" s="55"/>
      <c r="FGW265" s="55"/>
      <c r="FGX265" s="55"/>
      <c r="FGY265" s="55"/>
      <c r="FGZ265" s="55"/>
      <c r="FHA265" s="55"/>
      <c r="FHB265" s="55"/>
      <c r="FHC265" s="55"/>
      <c r="FHD265" s="55"/>
      <c r="FHE265" s="55"/>
      <c r="FHF265" s="55"/>
      <c r="FHG265" s="55"/>
      <c r="FHH265" s="55"/>
      <c r="FHI265" s="55"/>
      <c r="FHJ265" s="55"/>
      <c r="FHK265" s="55"/>
      <c r="FHL265" s="55"/>
      <c r="FHM265" s="55"/>
      <c r="FHN265" s="55"/>
      <c r="FHO265" s="55"/>
      <c r="FHP265" s="55"/>
      <c r="FHQ265" s="55"/>
      <c r="FHR265" s="55"/>
      <c r="FHS265" s="55"/>
      <c r="FHT265" s="55"/>
      <c r="FHU265" s="55"/>
      <c r="FHV265" s="55"/>
      <c r="FHW265" s="55"/>
      <c r="FHX265" s="55"/>
      <c r="FHY265" s="55"/>
      <c r="FHZ265" s="55"/>
      <c r="FIA265" s="55"/>
      <c r="FIB265" s="55"/>
      <c r="FIC265" s="55"/>
      <c r="FID265" s="55"/>
      <c r="FIE265" s="55"/>
      <c r="FIF265" s="55"/>
      <c r="FIG265" s="55"/>
      <c r="FIH265" s="55"/>
      <c r="FII265" s="55"/>
      <c r="FIJ265" s="55"/>
      <c r="FIK265" s="55"/>
      <c r="FIL265" s="55"/>
      <c r="FIM265" s="55"/>
      <c r="FIN265" s="55"/>
      <c r="FIO265" s="55"/>
      <c r="FIP265" s="55"/>
      <c r="FIQ265" s="55"/>
      <c r="FIR265" s="55"/>
      <c r="FIS265" s="55"/>
      <c r="FIT265" s="55"/>
      <c r="FIU265" s="55"/>
      <c r="FIV265" s="55"/>
      <c r="FIW265" s="55"/>
      <c r="FIX265" s="55"/>
      <c r="FIY265" s="55"/>
      <c r="FIZ265" s="55"/>
      <c r="FJA265" s="55"/>
      <c r="FJB265" s="55"/>
      <c r="FJC265" s="55"/>
      <c r="FJD265" s="55"/>
      <c r="FJE265" s="55"/>
      <c r="FJF265" s="55"/>
      <c r="FJG265" s="55"/>
      <c r="FJH265" s="55"/>
      <c r="FJI265" s="55"/>
      <c r="FJJ265" s="55"/>
      <c r="FJK265" s="55"/>
      <c r="FJL265" s="55"/>
      <c r="FJM265" s="55"/>
      <c r="FJN265" s="55"/>
      <c r="FJO265" s="55"/>
      <c r="FJP265" s="55"/>
      <c r="FJQ265" s="55"/>
      <c r="FJR265" s="55"/>
      <c r="FJS265" s="55"/>
      <c r="FJT265" s="55"/>
      <c r="FJU265" s="55"/>
      <c r="FJV265" s="55"/>
      <c r="FJW265" s="55"/>
      <c r="FJX265" s="55"/>
      <c r="FJY265" s="55"/>
      <c r="FJZ265" s="55"/>
      <c r="FKA265" s="55"/>
      <c r="FKB265" s="55"/>
      <c r="FKC265" s="55"/>
      <c r="FKD265" s="55"/>
      <c r="FKE265" s="55"/>
      <c r="FKF265" s="55"/>
      <c r="FKG265" s="55"/>
      <c r="FKH265" s="55"/>
      <c r="FKI265" s="55"/>
      <c r="FKJ265" s="55"/>
      <c r="FKK265" s="55"/>
      <c r="FKL265" s="55"/>
      <c r="FKM265" s="55"/>
      <c r="FKN265" s="55"/>
      <c r="FKO265" s="55"/>
      <c r="FKP265" s="55"/>
      <c r="FKQ265" s="55"/>
      <c r="FKR265" s="55"/>
      <c r="FKS265" s="55"/>
      <c r="FKT265" s="55"/>
      <c r="FKU265" s="55"/>
      <c r="FKV265" s="55"/>
      <c r="FKW265" s="55"/>
      <c r="FKX265" s="55"/>
      <c r="FKY265" s="55"/>
      <c r="FKZ265" s="55"/>
      <c r="FLA265" s="55"/>
      <c r="FLB265" s="55"/>
      <c r="FLC265" s="55"/>
      <c r="FLD265" s="55"/>
      <c r="FLE265" s="55"/>
      <c r="FLF265" s="55"/>
      <c r="FLG265" s="55"/>
      <c r="FLH265" s="55"/>
      <c r="FLI265" s="55"/>
      <c r="FLJ265" s="55"/>
      <c r="FLK265" s="55"/>
      <c r="FLL265" s="55"/>
      <c r="FLM265" s="55"/>
      <c r="FLN265" s="55"/>
      <c r="FLO265" s="55"/>
      <c r="FLP265" s="55"/>
      <c r="FLQ265" s="55"/>
      <c r="FLR265" s="55"/>
      <c r="FLS265" s="55"/>
      <c r="FLT265" s="55"/>
      <c r="FLU265" s="55"/>
      <c r="FLV265" s="55"/>
      <c r="FLW265" s="55"/>
      <c r="FLX265" s="55"/>
      <c r="FLY265" s="55"/>
      <c r="FLZ265" s="55"/>
      <c r="FMA265" s="55"/>
      <c r="FMB265" s="55"/>
      <c r="FMC265" s="55"/>
      <c r="FMD265" s="55"/>
      <c r="FME265" s="55"/>
      <c r="FMF265" s="55"/>
      <c r="FMG265" s="55"/>
      <c r="FMH265" s="55"/>
      <c r="FMI265" s="55"/>
      <c r="FMJ265" s="55"/>
      <c r="FMK265" s="55"/>
      <c r="FML265" s="55"/>
      <c r="FMM265" s="55"/>
      <c r="FMN265" s="55"/>
      <c r="FMO265" s="55"/>
      <c r="FMP265" s="55"/>
      <c r="FMQ265" s="55"/>
      <c r="FMR265" s="55"/>
      <c r="FMS265" s="55"/>
      <c r="FMT265" s="55"/>
      <c r="FMU265" s="55"/>
      <c r="FMV265" s="55"/>
      <c r="FMW265" s="55"/>
      <c r="FMX265" s="55"/>
      <c r="FMY265" s="55"/>
      <c r="FMZ265" s="55"/>
      <c r="FNA265" s="55"/>
      <c r="FNB265" s="55"/>
      <c r="FNC265" s="55"/>
      <c r="FND265" s="55"/>
      <c r="FNE265" s="55"/>
      <c r="FNF265" s="55"/>
      <c r="FNG265" s="55"/>
      <c r="FNH265" s="55"/>
      <c r="FNI265" s="55"/>
      <c r="FNJ265" s="55"/>
      <c r="FNK265" s="55"/>
      <c r="FNL265" s="55"/>
      <c r="FNM265" s="55"/>
      <c r="FNN265" s="55"/>
      <c r="FNO265" s="55"/>
      <c r="FNP265" s="55"/>
      <c r="FNQ265" s="55"/>
      <c r="FNR265" s="55"/>
      <c r="FNS265" s="55"/>
      <c r="FNT265" s="55"/>
      <c r="FNU265" s="55"/>
      <c r="FNV265" s="55"/>
      <c r="FNW265" s="55"/>
      <c r="FNX265" s="55"/>
      <c r="FNY265" s="55"/>
      <c r="FNZ265" s="55"/>
      <c r="FOA265" s="55"/>
      <c r="FOB265" s="55"/>
      <c r="FOC265" s="55"/>
      <c r="FOD265" s="55"/>
      <c r="FOE265" s="55"/>
      <c r="FOF265" s="55"/>
      <c r="FOG265" s="55"/>
      <c r="FOH265" s="55"/>
      <c r="FOI265" s="55"/>
      <c r="FOJ265" s="55"/>
      <c r="FOK265" s="55"/>
      <c r="FOL265" s="55"/>
      <c r="FOM265" s="55"/>
      <c r="FON265" s="55"/>
      <c r="FOO265" s="55"/>
      <c r="FOP265" s="55"/>
      <c r="FOQ265" s="55"/>
      <c r="FOR265" s="55"/>
      <c r="FOS265" s="55"/>
      <c r="FOT265" s="55"/>
      <c r="FOU265" s="55"/>
      <c r="FOV265" s="55"/>
      <c r="FOW265" s="55"/>
      <c r="FOX265" s="55"/>
      <c r="FOY265" s="55"/>
      <c r="FOZ265" s="55"/>
      <c r="FPA265" s="55"/>
      <c r="FPB265" s="55"/>
      <c r="FPC265" s="55"/>
      <c r="FPD265" s="55"/>
      <c r="FPE265" s="55"/>
      <c r="FPF265" s="55"/>
      <c r="FPG265" s="55"/>
      <c r="FPH265" s="55"/>
      <c r="FPI265" s="55"/>
      <c r="FPJ265" s="55"/>
      <c r="FPK265" s="55"/>
      <c r="FPL265" s="55"/>
      <c r="FPM265" s="55"/>
      <c r="FPN265" s="55"/>
      <c r="FPO265" s="55"/>
      <c r="FPP265" s="55"/>
      <c r="FPQ265" s="55"/>
      <c r="FPR265" s="55"/>
      <c r="FPS265" s="55"/>
      <c r="FPT265" s="55"/>
      <c r="FPU265" s="55"/>
      <c r="FPV265" s="55"/>
      <c r="FPW265" s="55"/>
      <c r="FPX265" s="55"/>
      <c r="FPY265" s="55"/>
      <c r="FPZ265" s="55"/>
      <c r="FQA265" s="55"/>
      <c r="FQB265" s="55"/>
      <c r="FQC265" s="55"/>
      <c r="FQD265" s="55"/>
      <c r="FQE265" s="55"/>
      <c r="FQF265" s="55"/>
      <c r="FQG265" s="55"/>
      <c r="FQH265" s="55"/>
      <c r="FQI265" s="55"/>
      <c r="FQJ265" s="55"/>
      <c r="FQK265" s="55"/>
      <c r="FQL265" s="55"/>
      <c r="FQM265" s="55"/>
      <c r="FQN265" s="55"/>
      <c r="FQO265" s="55"/>
      <c r="FQP265" s="55"/>
      <c r="FQQ265" s="55"/>
      <c r="FQR265" s="55"/>
      <c r="FQS265" s="55"/>
      <c r="FQT265" s="55"/>
      <c r="FQU265" s="55"/>
      <c r="FQV265" s="55"/>
      <c r="FQW265" s="55"/>
      <c r="FQX265" s="55"/>
      <c r="FQY265" s="55"/>
      <c r="FQZ265" s="55"/>
      <c r="FRA265" s="55"/>
      <c r="FRB265" s="55"/>
      <c r="FRC265" s="55"/>
      <c r="FRD265" s="55"/>
      <c r="FRE265" s="55"/>
      <c r="FRF265" s="55"/>
      <c r="FRG265" s="55"/>
      <c r="FRH265" s="55"/>
      <c r="FRI265" s="55"/>
      <c r="FRJ265" s="55"/>
      <c r="FRK265" s="55"/>
      <c r="FRL265" s="55"/>
      <c r="FRM265" s="55"/>
      <c r="FRN265" s="55"/>
      <c r="FRO265" s="55"/>
      <c r="FRP265" s="55"/>
      <c r="FRQ265" s="55"/>
      <c r="FRR265" s="55"/>
      <c r="FRS265" s="55"/>
      <c r="FRT265" s="55"/>
      <c r="FRU265" s="55"/>
      <c r="FRV265" s="55"/>
      <c r="FRW265" s="55"/>
      <c r="FRX265" s="55"/>
      <c r="FRY265" s="55"/>
      <c r="FRZ265" s="55"/>
      <c r="FSA265" s="55"/>
      <c r="FSB265" s="55"/>
      <c r="FSC265" s="55"/>
      <c r="FSD265" s="55"/>
      <c r="FSE265" s="55"/>
      <c r="FSF265" s="55"/>
      <c r="FSG265" s="55"/>
      <c r="FSH265" s="55"/>
      <c r="FSI265" s="55"/>
      <c r="FSJ265" s="55"/>
      <c r="FSK265" s="55"/>
      <c r="FSL265" s="55"/>
      <c r="FSM265" s="55"/>
      <c r="FSN265" s="55"/>
      <c r="FSO265" s="55"/>
      <c r="FSP265" s="55"/>
      <c r="FSQ265" s="55"/>
      <c r="FSR265" s="55"/>
      <c r="FSS265" s="55"/>
      <c r="FST265" s="55"/>
      <c r="FSU265" s="55"/>
      <c r="FSV265" s="55"/>
      <c r="FSW265" s="55"/>
      <c r="FSX265" s="55"/>
      <c r="FSY265" s="55"/>
      <c r="FSZ265" s="55"/>
      <c r="FTA265" s="55"/>
      <c r="FTB265" s="55"/>
      <c r="FTC265" s="55"/>
      <c r="FTD265" s="55"/>
      <c r="FTE265" s="55"/>
      <c r="FTF265" s="55"/>
      <c r="FTG265" s="55"/>
      <c r="FTH265" s="55"/>
      <c r="FTI265" s="55"/>
      <c r="FTJ265" s="55"/>
      <c r="FTK265" s="55"/>
      <c r="FTL265" s="55"/>
      <c r="FTM265" s="55"/>
      <c r="FTN265" s="55"/>
      <c r="FTO265" s="55"/>
      <c r="FTP265" s="55"/>
      <c r="FTQ265" s="55"/>
      <c r="FTR265" s="55"/>
      <c r="FTS265" s="55"/>
      <c r="FTT265" s="55"/>
      <c r="FTU265" s="55"/>
      <c r="FTV265" s="55"/>
      <c r="FTW265" s="55"/>
      <c r="FTX265" s="55"/>
      <c r="FTY265" s="55"/>
      <c r="FTZ265" s="55"/>
      <c r="FUA265" s="55"/>
      <c r="FUB265" s="55"/>
      <c r="FUC265" s="55"/>
      <c r="FUD265" s="55"/>
      <c r="FUE265" s="55"/>
      <c r="FUF265" s="55"/>
      <c r="FUG265" s="55"/>
      <c r="FUH265" s="55"/>
      <c r="FUI265" s="55"/>
      <c r="FUJ265" s="55"/>
      <c r="FUK265" s="55"/>
      <c r="FUL265" s="55"/>
      <c r="FUM265" s="55"/>
      <c r="FUN265" s="55"/>
      <c r="FUO265" s="55"/>
      <c r="FUP265" s="55"/>
      <c r="FUQ265" s="55"/>
      <c r="FUR265" s="55"/>
      <c r="FUS265" s="55"/>
      <c r="FUT265" s="55"/>
      <c r="FUU265" s="55"/>
      <c r="FUV265" s="55"/>
      <c r="FUW265" s="55"/>
      <c r="FUX265" s="55"/>
      <c r="FUY265" s="55"/>
      <c r="FUZ265" s="55"/>
      <c r="FVA265" s="55"/>
      <c r="FVB265" s="55"/>
      <c r="FVC265" s="55"/>
      <c r="FVD265" s="55"/>
      <c r="FVE265" s="55"/>
      <c r="FVF265" s="55"/>
      <c r="FVG265" s="55"/>
      <c r="FVH265" s="55"/>
      <c r="FVI265" s="55"/>
      <c r="FVJ265" s="55"/>
      <c r="FVK265" s="55"/>
      <c r="FVL265" s="55"/>
      <c r="FVM265" s="55"/>
      <c r="FVN265" s="55"/>
      <c r="FVO265" s="55"/>
      <c r="FVP265" s="55"/>
      <c r="FVQ265" s="55"/>
      <c r="FVR265" s="55"/>
      <c r="FVS265" s="55"/>
      <c r="FVT265" s="55"/>
      <c r="FVU265" s="55"/>
      <c r="FVV265" s="55"/>
      <c r="FVW265" s="55"/>
      <c r="FVX265" s="55"/>
      <c r="FVY265" s="55"/>
      <c r="FVZ265" s="55"/>
      <c r="FWA265" s="55"/>
      <c r="FWB265" s="55"/>
      <c r="FWC265" s="55"/>
      <c r="FWD265" s="55"/>
      <c r="FWE265" s="55"/>
      <c r="FWF265" s="55"/>
      <c r="FWG265" s="55"/>
      <c r="FWH265" s="55"/>
      <c r="FWI265" s="55"/>
      <c r="FWJ265" s="55"/>
      <c r="FWK265" s="55"/>
      <c r="FWL265" s="55"/>
      <c r="FWM265" s="55"/>
      <c r="FWN265" s="55"/>
      <c r="FWO265" s="55"/>
      <c r="FWP265" s="55"/>
      <c r="FWQ265" s="55"/>
      <c r="FWR265" s="55"/>
      <c r="FWS265" s="55"/>
      <c r="FWT265" s="55"/>
      <c r="FWU265" s="55"/>
      <c r="FWV265" s="55"/>
      <c r="FWW265" s="55"/>
      <c r="FWX265" s="55"/>
      <c r="FWY265" s="55"/>
      <c r="FWZ265" s="55"/>
      <c r="FXA265" s="55"/>
      <c r="FXB265" s="55"/>
      <c r="FXC265" s="55"/>
      <c r="FXD265" s="55"/>
      <c r="FXE265" s="55"/>
      <c r="FXF265" s="55"/>
      <c r="FXG265" s="55"/>
      <c r="FXH265" s="55"/>
      <c r="FXI265" s="55"/>
      <c r="FXJ265" s="55"/>
      <c r="FXK265" s="55"/>
      <c r="FXL265" s="55"/>
      <c r="FXM265" s="55"/>
      <c r="FXN265" s="55"/>
      <c r="FXO265" s="55"/>
      <c r="FXP265" s="55"/>
      <c r="FXQ265" s="55"/>
      <c r="FXR265" s="55"/>
      <c r="FXS265" s="55"/>
      <c r="FXT265" s="55"/>
      <c r="FXU265" s="55"/>
      <c r="FXV265" s="55"/>
      <c r="FXW265" s="55"/>
      <c r="FXX265" s="55"/>
      <c r="FXY265" s="55"/>
      <c r="FXZ265" s="55"/>
      <c r="FYA265" s="55"/>
      <c r="FYB265" s="55"/>
      <c r="FYC265" s="55"/>
      <c r="FYD265" s="55"/>
      <c r="FYE265" s="55"/>
      <c r="FYF265" s="55"/>
      <c r="FYG265" s="55"/>
      <c r="FYH265" s="55"/>
      <c r="FYI265" s="55"/>
      <c r="FYJ265" s="55"/>
      <c r="FYK265" s="55"/>
      <c r="FYL265" s="55"/>
      <c r="FYM265" s="55"/>
      <c r="FYN265" s="55"/>
      <c r="FYO265" s="55"/>
      <c r="FYP265" s="55"/>
      <c r="FYQ265" s="55"/>
      <c r="FYR265" s="55"/>
      <c r="FYS265" s="55"/>
      <c r="FYT265" s="55"/>
      <c r="FYU265" s="55"/>
      <c r="FYV265" s="55"/>
      <c r="FYW265" s="55"/>
      <c r="FYX265" s="55"/>
      <c r="FYY265" s="55"/>
      <c r="FYZ265" s="55"/>
      <c r="FZA265" s="55"/>
      <c r="FZB265" s="55"/>
      <c r="FZC265" s="55"/>
      <c r="FZD265" s="55"/>
      <c r="FZE265" s="55"/>
      <c r="FZF265" s="55"/>
      <c r="FZG265" s="55"/>
      <c r="FZH265" s="55"/>
      <c r="FZI265" s="55"/>
      <c r="FZJ265" s="55"/>
      <c r="FZK265" s="55"/>
      <c r="FZL265" s="55"/>
      <c r="FZM265" s="55"/>
      <c r="FZN265" s="55"/>
      <c r="FZO265" s="55"/>
      <c r="FZP265" s="55"/>
      <c r="FZQ265" s="55"/>
      <c r="FZR265" s="55"/>
      <c r="FZS265" s="55"/>
      <c r="FZT265" s="55"/>
      <c r="FZU265" s="55"/>
      <c r="FZV265" s="55"/>
      <c r="FZW265" s="55"/>
      <c r="FZX265" s="55"/>
      <c r="FZY265" s="55"/>
      <c r="FZZ265" s="55"/>
      <c r="GAA265" s="55"/>
      <c r="GAB265" s="55"/>
      <c r="GAC265" s="55"/>
      <c r="GAD265" s="55"/>
      <c r="GAE265" s="55"/>
      <c r="GAF265" s="55"/>
      <c r="GAG265" s="55"/>
      <c r="GAH265" s="55"/>
      <c r="GAI265" s="55"/>
      <c r="GAJ265" s="55"/>
      <c r="GAK265" s="55"/>
      <c r="GAL265" s="55"/>
      <c r="GAM265" s="55"/>
      <c r="GAN265" s="55"/>
      <c r="GAO265" s="55"/>
      <c r="GAP265" s="55"/>
      <c r="GAQ265" s="55"/>
      <c r="GAR265" s="55"/>
      <c r="GAS265" s="55"/>
      <c r="GAT265" s="55"/>
      <c r="GAU265" s="55"/>
      <c r="GAV265" s="55"/>
      <c r="GAW265" s="55"/>
      <c r="GAX265" s="55"/>
      <c r="GAY265" s="55"/>
      <c r="GAZ265" s="55"/>
      <c r="GBA265" s="55"/>
      <c r="GBB265" s="55"/>
      <c r="GBC265" s="55"/>
      <c r="GBD265" s="55"/>
      <c r="GBE265" s="55"/>
      <c r="GBF265" s="55"/>
      <c r="GBG265" s="55"/>
      <c r="GBH265" s="55"/>
      <c r="GBI265" s="55"/>
      <c r="GBJ265" s="55"/>
      <c r="GBK265" s="55"/>
      <c r="GBL265" s="55"/>
      <c r="GBM265" s="55"/>
      <c r="GBN265" s="55"/>
      <c r="GBO265" s="55"/>
      <c r="GBP265" s="55"/>
      <c r="GBQ265" s="55"/>
      <c r="GBR265" s="55"/>
      <c r="GBS265" s="55"/>
      <c r="GBT265" s="55"/>
      <c r="GBU265" s="55"/>
      <c r="GBV265" s="55"/>
      <c r="GBW265" s="55"/>
      <c r="GBX265" s="55"/>
      <c r="GBY265" s="55"/>
      <c r="GBZ265" s="55"/>
      <c r="GCA265" s="55"/>
      <c r="GCB265" s="55"/>
      <c r="GCC265" s="55"/>
      <c r="GCD265" s="55"/>
      <c r="GCE265" s="55"/>
      <c r="GCF265" s="55"/>
      <c r="GCG265" s="55"/>
      <c r="GCH265" s="55"/>
      <c r="GCI265" s="55"/>
      <c r="GCJ265" s="55"/>
      <c r="GCK265" s="55"/>
      <c r="GCL265" s="55"/>
      <c r="GCM265" s="55"/>
      <c r="GCN265" s="55"/>
      <c r="GCO265" s="55"/>
      <c r="GCP265" s="55"/>
      <c r="GCQ265" s="55"/>
      <c r="GCR265" s="55"/>
      <c r="GCS265" s="55"/>
      <c r="GCT265" s="55"/>
      <c r="GCU265" s="55"/>
      <c r="GCV265" s="55"/>
      <c r="GCW265" s="55"/>
      <c r="GCX265" s="55"/>
      <c r="GCY265" s="55"/>
      <c r="GCZ265" s="55"/>
      <c r="GDA265" s="55"/>
      <c r="GDB265" s="55"/>
      <c r="GDC265" s="55"/>
      <c r="GDD265" s="55"/>
      <c r="GDE265" s="55"/>
      <c r="GDF265" s="55"/>
      <c r="GDG265" s="55"/>
      <c r="GDH265" s="55"/>
      <c r="GDI265" s="55"/>
      <c r="GDJ265" s="55"/>
      <c r="GDK265" s="55"/>
      <c r="GDL265" s="55"/>
      <c r="GDM265" s="55"/>
      <c r="GDN265" s="55"/>
      <c r="GDO265" s="55"/>
      <c r="GDP265" s="55"/>
      <c r="GDQ265" s="55"/>
      <c r="GDR265" s="55"/>
      <c r="GDS265" s="55"/>
      <c r="GDT265" s="55"/>
      <c r="GDU265" s="55"/>
      <c r="GDV265" s="55"/>
      <c r="GDW265" s="55"/>
      <c r="GDX265" s="55"/>
      <c r="GDY265" s="55"/>
      <c r="GDZ265" s="55"/>
      <c r="GEA265" s="55"/>
      <c r="GEB265" s="55"/>
      <c r="GEC265" s="55"/>
      <c r="GED265" s="55"/>
      <c r="GEE265" s="55"/>
      <c r="GEF265" s="55"/>
      <c r="GEG265" s="55"/>
      <c r="GEH265" s="55"/>
      <c r="GEI265" s="55"/>
      <c r="GEJ265" s="55"/>
      <c r="GEK265" s="55"/>
      <c r="GEL265" s="55"/>
      <c r="GEM265" s="55"/>
      <c r="GEN265" s="55"/>
      <c r="GEO265" s="55"/>
      <c r="GEP265" s="55"/>
      <c r="GEQ265" s="55"/>
      <c r="GER265" s="55"/>
      <c r="GES265" s="55"/>
      <c r="GET265" s="55"/>
      <c r="GEU265" s="55"/>
      <c r="GEV265" s="55"/>
      <c r="GEW265" s="55"/>
      <c r="GEX265" s="55"/>
      <c r="GEY265" s="55"/>
      <c r="GEZ265" s="55"/>
      <c r="GFA265" s="55"/>
      <c r="GFB265" s="55"/>
      <c r="GFC265" s="55"/>
      <c r="GFD265" s="55"/>
      <c r="GFE265" s="55"/>
      <c r="GFF265" s="55"/>
      <c r="GFG265" s="55"/>
      <c r="GFH265" s="55"/>
      <c r="GFI265" s="55"/>
      <c r="GFJ265" s="55"/>
      <c r="GFK265" s="55"/>
      <c r="GFL265" s="55"/>
      <c r="GFM265" s="55"/>
      <c r="GFN265" s="55"/>
      <c r="GFO265" s="55"/>
      <c r="GFP265" s="55"/>
      <c r="GFQ265" s="55"/>
      <c r="GFR265" s="55"/>
      <c r="GFS265" s="55"/>
      <c r="GFT265" s="55"/>
      <c r="GFU265" s="55"/>
      <c r="GFV265" s="55"/>
      <c r="GFW265" s="55"/>
      <c r="GFX265" s="55"/>
      <c r="GFY265" s="55"/>
      <c r="GFZ265" s="55"/>
      <c r="GGA265" s="55"/>
      <c r="GGB265" s="55"/>
      <c r="GGC265" s="55"/>
      <c r="GGD265" s="55"/>
      <c r="GGE265" s="55"/>
      <c r="GGF265" s="55"/>
      <c r="GGG265" s="55"/>
      <c r="GGH265" s="55"/>
      <c r="GGI265" s="55"/>
      <c r="GGJ265" s="55"/>
      <c r="GGK265" s="55"/>
      <c r="GGL265" s="55"/>
      <c r="GGM265" s="55"/>
      <c r="GGN265" s="55"/>
      <c r="GGO265" s="55"/>
      <c r="GGP265" s="55"/>
      <c r="GGQ265" s="55"/>
      <c r="GGR265" s="55"/>
      <c r="GGS265" s="55"/>
      <c r="GGT265" s="55"/>
      <c r="GGU265" s="55"/>
      <c r="GGV265" s="55"/>
      <c r="GGW265" s="55"/>
      <c r="GGX265" s="55"/>
      <c r="GGY265" s="55"/>
      <c r="GGZ265" s="55"/>
      <c r="GHA265" s="55"/>
      <c r="GHB265" s="55"/>
      <c r="GHC265" s="55"/>
      <c r="GHD265" s="55"/>
      <c r="GHE265" s="55"/>
      <c r="GHF265" s="55"/>
      <c r="GHG265" s="55"/>
      <c r="GHH265" s="55"/>
      <c r="GHI265" s="55"/>
      <c r="GHJ265" s="55"/>
      <c r="GHK265" s="55"/>
      <c r="GHL265" s="55"/>
      <c r="GHM265" s="55"/>
      <c r="GHN265" s="55"/>
      <c r="GHO265" s="55"/>
      <c r="GHP265" s="55"/>
      <c r="GHQ265" s="55"/>
      <c r="GHR265" s="55"/>
      <c r="GHS265" s="55"/>
      <c r="GHT265" s="55"/>
      <c r="GHU265" s="55"/>
      <c r="GHV265" s="55"/>
      <c r="GHW265" s="55"/>
      <c r="GHX265" s="55"/>
      <c r="GHY265" s="55"/>
      <c r="GHZ265" s="55"/>
      <c r="GIA265" s="55"/>
      <c r="GIB265" s="55"/>
      <c r="GIC265" s="55"/>
      <c r="GID265" s="55"/>
      <c r="GIE265" s="55"/>
      <c r="GIF265" s="55"/>
      <c r="GIG265" s="55"/>
      <c r="GIH265" s="55"/>
      <c r="GII265" s="55"/>
      <c r="GIJ265" s="55"/>
      <c r="GIK265" s="55"/>
      <c r="GIL265" s="55"/>
      <c r="GIM265" s="55"/>
      <c r="GIN265" s="55"/>
      <c r="GIO265" s="55"/>
      <c r="GIP265" s="55"/>
      <c r="GIQ265" s="55"/>
      <c r="GIR265" s="55"/>
      <c r="GIS265" s="55"/>
      <c r="GIT265" s="55"/>
      <c r="GIU265" s="55"/>
      <c r="GIV265" s="55"/>
      <c r="GIW265" s="55"/>
      <c r="GIX265" s="55"/>
      <c r="GIY265" s="55"/>
      <c r="GIZ265" s="55"/>
      <c r="GJA265" s="55"/>
      <c r="GJB265" s="55"/>
      <c r="GJC265" s="55"/>
      <c r="GJD265" s="55"/>
      <c r="GJE265" s="55"/>
      <c r="GJF265" s="55"/>
      <c r="GJG265" s="55"/>
      <c r="GJH265" s="55"/>
      <c r="GJI265" s="55"/>
      <c r="GJJ265" s="55"/>
      <c r="GJK265" s="55"/>
      <c r="GJL265" s="55"/>
      <c r="GJM265" s="55"/>
      <c r="GJN265" s="55"/>
      <c r="GJO265" s="55"/>
      <c r="GJP265" s="55"/>
      <c r="GJQ265" s="55"/>
      <c r="GJR265" s="55"/>
      <c r="GJS265" s="55"/>
      <c r="GJT265" s="55"/>
      <c r="GJU265" s="55"/>
      <c r="GJV265" s="55"/>
      <c r="GJW265" s="55"/>
      <c r="GJX265" s="55"/>
      <c r="GJY265" s="55"/>
      <c r="GJZ265" s="55"/>
      <c r="GKA265" s="55"/>
      <c r="GKB265" s="55"/>
      <c r="GKC265" s="55"/>
      <c r="GKD265" s="55"/>
      <c r="GKE265" s="55"/>
      <c r="GKF265" s="55"/>
      <c r="GKG265" s="55"/>
      <c r="GKH265" s="55"/>
      <c r="GKI265" s="55"/>
      <c r="GKJ265" s="55"/>
      <c r="GKK265" s="55"/>
      <c r="GKL265" s="55"/>
      <c r="GKM265" s="55"/>
      <c r="GKN265" s="55"/>
      <c r="GKO265" s="55"/>
      <c r="GKP265" s="55"/>
      <c r="GKQ265" s="55"/>
      <c r="GKR265" s="55"/>
      <c r="GKS265" s="55"/>
      <c r="GKT265" s="55"/>
      <c r="GKU265" s="55"/>
      <c r="GKV265" s="55"/>
      <c r="GKW265" s="55"/>
      <c r="GKX265" s="55"/>
      <c r="GKY265" s="55"/>
      <c r="GKZ265" s="55"/>
      <c r="GLA265" s="55"/>
      <c r="GLB265" s="55"/>
      <c r="GLC265" s="55"/>
      <c r="GLD265" s="55"/>
      <c r="GLE265" s="55"/>
      <c r="GLF265" s="55"/>
      <c r="GLG265" s="55"/>
      <c r="GLH265" s="55"/>
      <c r="GLI265" s="55"/>
      <c r="GLJ265" s="55"/>
      <c r="GLK265" s="55"/>
      <c r="GLL265" s="55"/>
      <c r="GLM265" s="55"/>
      <c r="GLN265" s="55"/>
      <c r="GLO265" s="55"/>
      <c r="GLP265" s="55"/>
      <c r="GLQ265" s="55"/>
      <c r="GLR265" s="55"/>
      <c r="GLS265" s="55"/>
      <c r="GLT265" s="55"/>
      <c r="GLU265" s="55"/>
      <c r="GLV265" s="55"/>
      <c r="GLW265" s="55"/>
      <c r="GLX265" s="55"/>
      <c r="GLY265" s="55"/>
      <c r="GLZ265" s="55"/>
      <c r="GMA265" s="55"/>
      <c r="GMB265" s="55"/>
      <c r="GMC265" s="55"/>
      <c r="GMD265" s="55"/>
      <c r="GME265" s="55"/>
      <c r="GMF265" s="55"/>
      <c r="GMG265" s="55"/>
      <c r="GMH265" s="55"/>
      <c r="GMI265" s="55"/>
      <c r="GMJ265" s="55"/>
      <c r="GMK265" s="55"/>
      <c r="GML265" s="55"/>
      <c r="GMM265" s="55"/>
      <c r="GMN265" s="55"/>
      <c r="GMO265" s="55"/>
      <c r="GMP265" s="55"/>
      <c r="GMQ265" s="55"/>
      <c r="GMR265" s="55"/>
      <c r="GMS265" s="55"/>
      <c r="GMT265" s="55"/>
      <c r="GMU265" s="55"/>
      <c r="GMV265" s="55"/>
      <c r="GMW265" s="55"/>
      <c r="GMX265" s="55"/>
      <c r="GMY265" s="55"/>
      <c r="GMZ265" s="55"/>
      <c r="GNA265" s="55"/>
      <c r="GNB265" s="55"/>
      <c r="GNC265" s="55"/>
      <c r="GND265" s="55"/>
      <c r="GNE265" s="55"/>
      <c r="GNF265" s="55"/>
      <c r="GNG265" s="55"/>
      <c r="GNH265" s="55"/>
      <c r="GNI265" s="55"/>
      <c r="GNJ265" s="55"/>
      <c r="GNK265" s="55"/>
      <c r="GNL265" s="55"/>
      <c r="GNM265" s="55"/>
      <c r="GNN265" s="55"/>
      <c r="GNO265" s="55"/>
      <c r="GNP265" s="55"/>
      <c r="GNQ265" s="55"/>
      <c r="GNR265" s="55"/>
      <c r="GNS265" s="55"/>
      <c r="GNT265" s="55"/>
      <c r="GNU265" s="55"/>
      <c r="GNV265" s="55"/>
      <c r="GNW265" s="55"/>
      <c r="GNX265" s="55"/>
      <c r="GNY265" s="55"/>
      <c r="GNZ265" s="55"/>
      <c r="GOA265" s="55"/>
      <c r="GOB265" s="55"/>
      <c r="GOC265" s="55"/>
      <c r="GOD265" s="55"/>
      <c r="GOE265" s="55"/>
      <c r="GOF265" s="55"/>
      <c r="GOG265" s="55"/>
      <c r="GOH265" s="55"/>
      <c r="GOI265" s="55"/>
      <c r="GOJ265" s="55"/>
      <c r="GOK265" s="55"/>
      <c r="GOL265" s="55"/>
      <c r="GOM265" s="55"/>
      <c r="GON265" s="55"/>
      <c r="GOO265" s="55"/>
      <c r="GOP265" s="55"/>
      <c r="GOQ265" s="55"/>
      <c r="GOR265" s="55"/>
      <c r="GOS265" s="55"/>
      <c r="GOT265" s="55"/>
      <c r="GOU265" s="55"/>
      <c r="GOV265" s="55"/>
      <c r="GOW265" s="55"/>
      <c r="GOX265" s="55"/>
      <c r="GOY265" s="55"/>
      <c r="GOZ265" s="55"/>
      <c r="GPA265" s="55"/>
      <c r="GPB265" s="55"/>
      <c r="GPC265" s="55"/>
      <c r="GPD265" s="55"/>
      <c r="GPE265" s="55"/>
      <c r="GPF265" s="55"/>
      <c r="GPG265" s="55"/>
      <c r="GPH265" s="55"/>
      <c r="GPI265" s="55"/>
      <c r="GPJ265" s="55"/>
      <c r="GPK265" s="55"/>
      <c r="GPL265" s="55"/>
      <c r="GPM265" s="55"/>
      <c r="GPN265" s="55"/>
      <c r="GPO265" s="55"/>
      <c r="GPP265" s="55"/>
      <c r="GPQ265" s="55"/>
      <c r="GPR265" s="55"/>
      <c r="GPS265" s="55"/>
      <c r="GPT265" s="55"/>
      <c r="GPU265" s="55"/>
      <c r="GPV265" s="55"/>
      <c r="GPW265" s="55"/>
      <c r="GPX265" s="55"/>
      <c r="GPY265" s="55"/>
      <c r="GPZ265" s="55"/>
      <c r="GQA265" s="55"/>
      <c r="GQB265" s="55"/>
      <c r="GQC265" s="55"/>
      <c r="GQD265" s="55"/>
      <c r="GQE265" s="55"/>
      <c r="GQF265" s="55"/>
      <c r="GQG265" s="55"/>
      <c r="GQH265" s="55"/>
      <c r="GQI265" s="55"/>
      <c r="GQJ265" s="55"/>
      <c r="GQK265" s="55"/>
      <c r="GQL265" s="55"/>
      <c r="GQM265" s="55"/>
      <c r="GQN265" s="55"/>
      <c r="GQO265" s="55"/>
      <c r="GQP265" s="55"/>
      <c r="GQQ265" s="55"/>
      <c r="GQR265" s="55"/>
      <c r="GQS265" s="55"/>
      <c r="GQT265" s="55"/>
      <c r="GQU265" s="55"/>
      <c r="GQV265" s="55"/>
      <c r="GQW265" s="55"/>
      <c r="GQX265" s="55"/>
      <c r="GQY265" s="55"/>
      <c r="GQZ265" s="55"/>
      <c r="GRA265" s="55"/>
      <c r="GRB265" s="55"/>
      <c r="GRC265" s="55"/>
      <c r="GRD265" s="55"/>
      <c r="GRE265" s="55"/>
      <c r="GRF265" s="55"/>
      <c r="GRG265" s="55"/>
      <c r="GRH265" s="55"/>
      <c r="GRI265" s="55"/>
      <c r="GRJ265" s="55"/>
      <c r="GRK265" s="55"/>
      <c r="GRL265" s="55"/>
      <c r="GRM265" s="55"/>
      <c r="GRN265" s="55"/>
      <c r="GRO265" s="55"/>
      <c r="GRP265" s="55"/>
      <c r="GRQ265" s="55"/>
      <c r="GRR265" s="55"/>
      <c r="GRS265" s="55"/>
      <c r="GRT265" s="55"/>
      <c r="GRU265" s="55"/>
      <c r="GRV265" s="55"/>
      <c r="GRW265" s="55"/>
      <c r="GRX265" s="55"/>
      <c r="GRY265" s="55"/>
      <c r="GRZ265" s="55"/>
      <c r="GSA265" s="55"/>
      <c r="GSB265" s="55"/>
      <c r="GSC265" s="55"/>
      <c r="GSD265" s="55"/>
      <c r="GSE265" s="55"/>
      <c r="GSF265" s="55"/>
      <c r="GSG265" s="55"/>
      <c r="GSH265" s="55"/>
      <c r="GSI265" s="55"/>
      <c r="GSJ265" s="55"/>
      <c r="GSK265" s="55"/>
      <c r="GSL265" s="55"/>
      <c r="GSM265" s="55"/>
      <c r="GSN265" s="55"/>
      <c r="GSO265" s="55"/>
      <c r="GSP265" s="55"/>
      <c r="GSQ265" s="55"/>
      <c r="GSR265" s="55"/>
      <c r="GSS265" s="55"/>
      <c r="GST265" s="55"/>
      <c r="GSU265" s="55"/>
      <c r="GSV265" s="55"/>
      <c r="GSW265" s="55"/>
      <c r="GSX265" s="55"/>
      <c r="GSY265" s="55"/>
      <c r="GSZ265" s="55"/>
      <c r="GTA265" s="55"/>
      <c r="GTB265" s="55"/>
      <c r="GTC265" s="55"/>
      <c r="GTD265" s="55"/>
      <c r="GTE265" s="55"/>
      <c r="GTF265" s="55"/>
      <c r="GTG265" s="55"/>
      <c r="GTH265" s="55"/>
      <c r="GTI265" s="55"/>
      <c r="GTJ265" s="55"/>
      <c r="GTK265" s="55"/>
      <c r="GTL265" s="55"/>
      <c r="GTM265" s="55"/>
      <c r="GTN265" s="55"/>
      <c r="GTO265" s="55"/>
      <c r="GTP265" s="55"/>
      <c r="GTQ265" s="55"/>
      <c r="GTR265" s="55"/>
      <c r="GTS265" s="55"/>
      <c r="GTT265" s="55"/>
      <c r="GTU265" s="55"/>
      <c r="GTV265" s="55"/>
      <c r="GTW265" s="55"/>
      <c r="GTX265" s="55"/>
      <c r="GTY265" s="55"/>
      <c r="GTZ265" s="55"/>
      <c r="GUA265" s="55"/>
      <c r="GUB265" s="55"/>
      <c r="GUC265" s="55"/>
      <c r="GUD265" s="55"/>
      <c r="GUE265" s="55"/>
      <c r="GUF265" s="55"/>
      <c r="GUG265" s="55"/>
      <c r="GUH265" s="55"/>
      <c r="GUI265" s="55"/>
      <c r="GUJ265" s="55"/>
      <c r="GUK265" s="55"/>
      <c r="GUL265" s="55"/>
      <c r="GUM265" s="55"/>
      <c r="GUN265" s="55"/>
      <c r="GUO265" s="55"/>
      <c r="GUP265" s="55"/>
      <c r="GUQ265" s="55"/>
      <c r="GUR265" s="55"/>
      <c r="GUS265" s="55"/>
      <c r="GUT265" s="55"/>
      <c r="GUU265" s="55"/>
      <c r="GUV265" s="55"/>
      <c r="GUW265" s="55"/>
      <c r="GUX265" s="55"/>
      <c r="GUY265" s="55"/>
      <c r="GUZ265" s="55"/>
      <c r="GVA265" s="55"/>
      <c r="GVB265" s="55"/>
      <c r="GVC265" s="55"/>
      <c r="GVD265" s="55"/>
      <c r="GVE265" s="55"/>
      <c r="GVF265" s="55"/>
      <c r="GVG265" s="55"/>
      <c r="GVH265" s="55"/>
      <c r="GVI265" s="55"/>
      <c r="GVJ265" s="55"/>
      <c r="GVK265" s="55"/>
      <c r="GVL265" s="55"/>
      <c r="GVM265" s="55"/>
      <c r="GVN265" s="55"/>
      <c r="GVO265" s="55"/>
      <c r="GVP265" s="55"/>
      <c r="GVQ265" s="55"/>
      <c r="GVR265" s="55"/>
      <c r="GVS265" s="55"/>
      <c r="GVT265" s="55"/>
      <c r="GVU265" s="55"/>
      <c r="GVV265" s="55"/>
      <c r="GVW265" s="55"/>
      <c r="GVX265" s="55"/>
      <c r="GVY265" s="55"/>
      <c r="GVZ265" s="55"/>
      <c r="GWA265" s="55"/>
      <c r="GWB265" s="55"/>
      <c r="GWC265" s="55"/>
      <c r="GWD265" s="55"/>
      <c r="GWE265" s="55"/>
      <c r="GWF265" s="55"/>
      <c r="GWG265" s="55"/>
      <c r="GWH265" s="55"/>
      <c r="GWI265" s="55"/>
      <c r="GWJ265" s="55"/>
      <c r="GWK265" s="55"/>
      <c r="GWL265" s="55"/>
      <c r="GWM265" s="55"/>
      <c r="GWN265" s="55"/>
      <c r="GWO265" s="55"/>
      <c r="GWP265" s="55"/>
      <c r="GWQ265" s="55"/>
      <c r="GWR265" s="55"/>
      <c r="GWS265" s="55"/>
      <c r="GWT265" s="55"/>
      <c r="GWU265" s="55"/>
      <c r="GWV265" s="55"/>
      <c r="GWW265" s="55"/>
      <c r="GWX265" s="55"/>
      <c r="GWY265" s="55"/>
      <c r="GWZ265" s="55"/>
      <c r="GXA265" s="55"/>
      <c r="GXB265" s="55"/>
      <c r="GXC265" s="55"/>
      <c r="GXD265" s="55"/>
      <c r="GXE265" s="55"/>
      <c r="GXF265" s="55"/>
      <c r="GXG265" s="55"/>
      <c r="GXH265" s="55"/>
      <c r="GXI265" s="55"/>
      <c r="GXJ265" s="55"/>
      <c r="GXK265" s="55"/>
      <c r="GXL265" s="55"/>
      <c r="GXM265" s="55"/>
      <c r="GXN265" s="55"/>
      <c r="GXO265" s="55"/>
      <c r="GXP265" s="55"/>
      <c r="GXQ265" s="55"/>
      <c r="GXR265" s="55"/>
      <c r="GXS265" s="55"/>
      <c r="GXT265" s="55"/>
      <c r="GXU265" s="55"/>
      <c r="GXV265" s="55"/>
      <c r="GXW265" s="55"/>
      <c r="GXX265" s="55"/>
      <c r="GXY265" s="55"/>
      <c r="GXZ265" s="55"/>
      <c r="GYA265" s="55"/>
      <c r="GYB265" s="55"/>
      <c r="GYC265" s="55"/>
      <c r="GYD265" s="55"/>
      <c r="GYE265" s="55"/>
      <c r="GYF265" s="55"/>
      <c r="GYG265" s="55"/>
      <c r="GYH265" s="55"/>
      <c r="GYI265" s="55"/>
      <c r="GYJ265" s="55"/>
      <c r="GYK265" s="55"/>
      <c r="GYL265" s="55"/>
      <c r="GYM265" s="55"/>
      <c r="GYN265" s="55"/>
      <c r="GYO265" s="55"/>
      <c r="GYP265" s="55"/>
      <c r="GYQ265" s="55"/>
      <c r="GYR265" s="55"/>
      <c r="GYS265" s="55"/>
      <c r="GYT265" s="55"/>
      <c r="GYU265" s="55"/>
      <c r="GYV265" s="55"/>
      <c r="GYW265" s="55"/>
      <c r="GYX265" s="55"/>
      <c r="GYY265" s="55"/>
      <c r="GYZ265" s="55"/>
      <c r="GZA265" s="55"/>
      <c r="GZB265" s="55"/>
      <c r="GZC265" s="55"/>
      <c r="GZD265" s="55"/>
      <c r="GZE265" s="55"/>
      <c r="GZF265" s="55"/>
      <c r="GZG265" s="55"/>
      <c r="GZH265" s="55"/>
      <c r="GZI265" s="55"/>
      <c r="GZJ265" s="55"/>
      <c r="GZK265" s="55"/>
      <c r="GZL265" s="55"/>
      <c r="GZM265" s="55"/>
      <c r="GZN265" s="55"/>
      <c r="GZO265" s="55"/>
      <c r="GZP265" s="55"/>
      <c r="GZQ265" s="55"/>
      <c r="GZR265" s="55"/>
      <c r="GZS265" s="55"/>
      <c r="GZT265" s="55"/>
      <c r="GZU265" s="55"/>
      <c r="GZV265" s="55"/>
      <c r="GZW265" s="55"/>
      <c r="GZX265" s="55"/>
      <c r="GZY265" s="55"/>
      <c r="GZZ265" s="55"/>
      <c r="HAA265" s="55"/>
      <c r="HAB265" s="55"/>
      <c r="HAC265" s="55"/>
      <c r="HAD265" s="55"/>
      <c r="HAE265" s="55"/>
      <c r="HAF265" s="55"/>
      <c r="HAG265" s="55"/>
      <c r="HAH265" s="55"/>
      <c r="HAI265" s="55"/>
      <c r="HAJ265" s="55"/>
      <c r="HAK265" s="55"/>
      <c r="HAL265" s="55"/>
      <c r="HAM265" s="55"/>
      <c r="HAN265" s="55"/>
      <c r="HAO265" s="55"/>
      <c r="HAP265" s="55"/>
      <c r="HAQ265" s="55"/>
      <c r="HAR265" s="55"/>
      <c r="HAS265" s="55"/>
      <c r="HAT265" s="55"/>
      <c r="HAU265" s="55"/>
      <c r="HAV265" s="55"/>
      <c r="HAW265" s="55"/>
      <c r="HAX265" s="55"/>
      <c r="HAY265" s="55"/>
      <c r="HAZ265" s="55"/>
      <c r="HBA265" s="55"/>
      <c r="HBB265" s="55"/>
      <c r="HBC265" s="55"/>
      <c r="HBD265" s="55"/>
      <c r="HBE265" s="55"/>
      <c r="HBF265" s="55"/>
      <c r="HBG265" s="55"/>
      <c r="HBH265" s="55"/>
      <c r="HBI265" s="55"/>
      <c r="HBJ265" s="55"/>
      <c r="HBK265" s="55"/>
      <c r="HBL265" s="55"/>
      <c r="HBM265" s="55"/>
      <c r="HBN265" s="55"/>
      <c r="HBO265" s="55"/>
      <c r="HBP265" s="55"/>
      <c r="HBQ265" s="55"/>
      <c r="HBR265" s="55"/>
      <c r="HBS265" s="55"/>
      <c r="HBT265" s="55"/>
      <c r="HBU265" s="55"/>
      <c r="HBV265" s="55"/>
      <c r="HBW265" s="55"/>
      <c r="HBX265" s="55"/>
      <c r="HBY265" s="55"/>
      <c r="HBZ265" s="55"/>
      <c r="HCA265" s="55"/>
      <c r="HCB265" s="55"/>
      <c r="HCC265" s="55"/>
      <c r="HCD265" s="55"/>
      <c r="HCE265" s="55"/>
      <c r="HCF265" s="55"/>
      <c r="HCG265" s="55"/>
      <c r="HCH265" s="55"/>
      <c r="HCI265" s="55"/>
      <c r="HCJ265" s="55"/>
      <c r="HCK265" s="55"/>
      <c r="HCL265" s="55"/>
      <c r="HCM265" s="55"/>
      <c r="HCN265" s="55"/>
      <c r="HCO265" s="55"/>
      <c r="HCP265" s="55"/>
      <c r="HCQ265" s="55"/>
      <c r="HCR265" s="55"/>
      <c r="HCS265" s="55"/>
      <c r="HCT265" s="55"/>
      <c r="HCU265" s="55"/>
      <c r="HCV265" s="55"/>
      <c r="HCW265" s="55"/>
      <c r="HCX265" s="55"/>
      <c r="HCY265" s="55"/>
      <c r="HCZ265" s="55"/>
      <c r="HDA265" s="55"/>
      <c r="HDB265" s="55"/>
      <c r="HDC265" s="55"/>
      <c r="HDD265" s="55"/>
      <c r="HDE265" s="55"/>
      <c r="HDF265" s="55"/>
      <c r="HDG265" s="55"/>
      <c r="HDH265" s="55"/>
      <c r="HDI265" s="55"/>
      <c r="HDJ265" s="55"/>
      <c r="HDK265" s="55"/>
      <c r="HDL265" s="55"/>
      <c r="HDM265" s="55"/>
      <c r="HDN265" s="55"/>
      <c r="HDO265" s="55"/>
      <c r="HDP265" s="55"/>
      <c r="HDQ265" s="55"/>
      <c r="HDR265" s="55"/>
      <c r="HDS265" s="55"/>
      <c r="HDT265" s="55"/>
      <c r="HDU265" s="55"/>
      <c r="HDV265" s="55"/>
      <c r="HDW265" s="55"/>
      <c r="HDX265" s="55"/>
      <c r="HDY265" s="55"/>
      <c r="HDZ265" s="55"/>
      <c r="HEA265" s="55"/>
      <c r="HEB265" s="55"/>
      <c r="HEC265" s="55"/>
      <c r="HED265" s="55"/>
      <c r="HEE265" s="55"/>
      <c r="HEF265" s="55"/>
      <c r="HEG265" s="55"/>
      <c r="HEH265" s="55"/>
      <c r="HEI265" s="55"/>
      <c r="HEJ265" s="55"/>
      <c r="HEK265" s="55"/>
      <c r="HEL265" s="55"/>
      <c r="HEM265" s="55"/>
      <c r="HEN265" s="55"/>
      <c r="HEO265" s="55"/>
      <c r="HEP265" s="55"/>
      <c r="HEQ265" s="55"/>
      <c r="HER265" s="55"/>
      <c r="HES265" s="55"/>
      <c r="HET265" s="55"/>
      <c r="HEU265" s="55"/>
      <c r="HEV265" s="55"/>
      <c r="HEW265" s="55"/>
      <c r="HEX265" s="55"/>
      <c r="HEY265" s="55"/>
      <c r="HEZ265" s="55"/>
      <c r="HFA265" s="55"/>
      <c r="HFB265" s="55"/>
      <c r="HFC265" s="55"/>
      <c r="HFD265" s="55"/>
      <c r="HFE265" s="55"/>
      <c r="HFF265" s="55"/>
      <c r="HFG265" s="55"/>
      <c r="HFH265" s="55"/>
      <c r="HFI265" s="55"/>
      <c r="HFJ265" s="55"/>
      <c r="HFK265" s="55"/>
      <c r="HFL265" s="55"/>
      <c r="HFM265" s="55"/>
      <c r="HFN265" s="55"/>
      <c r="HFO265" s="55"/>
      <c r="HFP265" s="55"/>
      <c r="HFQ265" s="55"/>
      <c r="HFR265" s="55"/>
      <c r="HFS265" s="55"/>
      <c r="HFT265" s="55"/>
      <c r="HFU265" s="55"/>
      <c r="HFV265" s="55"/>
      <c r="HFW265" s="55"/>
      <c r="HFX265" s="55"/>
      <c r="HFY265" s="55"/>
      <c r="HFZ265" s="55"/>
      <c r="HGA265" s="55"/>
      <c r="HGB265" s="55"/>
      <c r="HGC265" s="55"/>
      <c r="HGD265" s="55"/>
      <c r="HGE265" s="55"/>
      <c r="HGF265" s="55"/>
      <c r="HGG265" s="55"/>
      <c r="HGH265" s="55"/>
      <c r="HGI265" s="55"/>
      <c r="HGJ265" s="55"/>
      <c r="HGK265" s="55"/>
      <c r="HGL265" s="55"/>
      <c r="HGM265" s="55"/>
      <c r="HGN265" s="55"/>
      <c r="HGO265" s="55"/>
      <c r="HGP265" s="55"/>
      <c r="HGQ265" s="55"/>
      <c r="HGR265" s="55"/>
      <c r="HGS265" s="55"/>
      <c r="HGT265" s="55"/>
      <c r="HGU265" s="55"/>
      <c r="HGV265" s="55"/>
      <c r="HGW265" s="55"/>
      <c r="HGX265" s="55"/>
      <c r="HGY265" s="55"/>
      <c r="HGZ265" s="55"/>
      <c r="HHA265" s="55"/>
      <c r="HHB265" s="55"/>
      <c r="HHC265" s="55"/>
      <c r="HHD265" s="55"/>
      <c r="HHE265" s="55"/>
      <c r="HHF265" s="55"/>
      <c r="HHG265" s="55"/>
      <c r="HHH265" s="55"/>
      <c r="HHI265" s="55"/>
      <c r="HHJ265" s="55"/>
      <c r="HHK265" s="55"/>
      <c r="HHL265" s="55"/>
      <c r="HHM265" s="55"/>
      <c r="HHN265" s="55"/>
      <c r="HHO265" s="55"/>
      <c r="HHP265" s="55"/>
      <c r="HHQ265" s="55"/>
      <c r="HHR265" s="55"/>
      <c r="HHS265" s="55"/>
      <c r="HHT265" s="55"/>
      <c r="HHU265" s="55"/>
      <c r="HHV265" s="55"/>
      <c r="HHW265" s="55"/>
      <c r="HHX265" s="55"/>
      <c r="HHY265" s="55"/>
      <c r="HHZ265" s="55"/>
      <c r="HIA265" s="55"/>
      <c r="HIB265" s="55"/>
      <c r="HIC265" s="55"/>
      <c r="HID265" s="55"/>
      <c r="HIE265" s="55"/>
      <c r="HIF265" s="55"/>
      <c r="HIG265" s="55"/>
      <c r="HIH265" s="55"/>
      <c r="HII265" s="55"/>
      <c r="HIJ265" s="55"/>
      <c r="HIK265" s="55"/>
      <c r="HIL265" s="55"/>
      <c r="HIM265" s="55"/>
      <c r="HIN265" s="55"/>
      <c r="HIO265" s="55"/>
      <c r="HIP265" s="55"/>
      <c r="HIQ265" s="55"/>
      <c r="HIR265" s="55"/>
      <c r="HIS265" s="55"/>
      <c r="HIT265" s="55"/>
      <c r="HIU265" s="55"/>
      <c r="HIV265" s="55"/>
      <c r="HIW265" s="55"/>
      <c r="HIX265" s="55"/>
      <c r="HIY265" s="55"/>
      <c r="HIZ265" s="55"/>
      <c r="HJA265" s="55"/>
      <c r="HJB265" s="55"/>
      <c r="HJC265" s="55"/>
      <c r="HJD265" s="55"/>
      <c r="HJE265" s="55"/>
      <c r="HJF265" s="55"/>
      <c r="HJG265" s="55"/>
      <c r="HJH265" s="55"/>
      <c r="HJI265" s="55"/>
      <c r="HJJ265" s="55"/>
      <c r="HJK265" s="55"/>
      <c r="HJL265" s="55"/>
      <c r="HJM265" s="55"/>
      <c r="HJN265" s="55"/>
      <c r="HJO265" s="55"/>
      <c r="HJP265" s="55"/>
      <c r="HJQ265" s="55"/>
      <c r="HJR265" s="55"/>
      <c r="HJS265" s="55"/>
      <c r="HJT265" s="55"/>
      <c r="HJU265" s="55"/>
      <c r="HJV265" s="55"/>
      <c r="HJW265" s="55"/>
      <c r="HJX265" s="55"/>
      <c r="HJY265" s="55"/>
      <c r="HJZ265" s="55"/>
      <c r="HKA265" s="55"/>
      <c r="HKB265" s="55"/>
      <c r="HKC265" s="55"/>
      <c r="HKD265" s="55"/>
      <c r="HKE265" s="55"/>
      <c r="HKF265" s="55"/>
      <c r="HKG265" s="55"/>
      <c r="HKH265" s="55"/>
      <c r="HKI265" s="55"/>
      <c r="HKJ265" s="55"/>
      <c r="HKK265" s="55"/>
      <c r="HKL265" s="55"/>
      <c r="HKM265" s="55"/>
      <c r="HKN265" s="55"/>
      <c r="HKO265" s="55"/>
      <c r="HKP265" s="55"/>
      <c r="HKQ265" s="55"/>
      <c r="HKR265" s="55"/>
      <c r="HKS265" s="55"/>
      <c r="HKT265" s="55"/>
      <c r="HKU265" s="55"/>
      <c r="HKV265" s="55"/>
      <c r="HKW265" s="55"/>
      <c r="HKX265" s="55"/>
      <c r="HKY265" s="55"/>
      <c r="HKZ265" s="55"/>
      <c r="HLA265" s="55"/>
      <c r="HLB265" s="55"/>
      <c r="HLC265" s="55"/>
      <c r="HLD265" s="55"/>
      <c r="HLE265" s="55"/>
      <c r="HLF265" s="55"/>
      <c r="HLG265" s="55"/>
      <c r="HLH265" s="55"/>
      <c r="HLI265" s="55"/>
      <c r="HLJ265" s="55"/>
      <c r="HLK265" s="55"/>
      <c r="HLL265" s="55"/>
      <c r="HLM265" s="55"/>
      <c r="HLN265" s="55"/>
      <c r="HLO265" s="55"/>
      <c r="HLP265" s="55"/>
      <c r="HLQ265" s="55"/>
      <c r="HLR265" s="55"/>
      <c r="HLS265" s="55"/>
      <c r="HLT265" s="55"/>
      <c r="HLU265" s="55"/>
      <c r="HLV265" s="55"/>
      <c r="HLW265" s="55"/>
      <c r="HLX265" s="55"/>
      <c r="HLY265" s="55"/>
      <c r="HLZ265" s="55"/>
      <c r="HMA265" s="55"/>
      <c r="HMB265" s="55"/>
      <c r="HMC265" s="55"/>
      <c r="HMD265" s="55"/>
      <c r="HME265" s="55"/>
      <c r="HMF265" s="55"/>
      <c r="HMG265" s="55"/>
      <c r="HMH265" s="55"/>
      <c r="HMI265" s="55"/>
      <c r="HMJ265" s="55"/>
      <c r="HMK265" s="55"/>
      <c r="HML265" s="55"/>
      <c r="HMM265" s="55"/>
      <c r="HMN265" s="55"/>
      <c r="HMO265" s="55"/>
      <c r="HMP265" s="55"/>
      <c r="HMQ265" s="55"/>
      <c r="HMR265" s="55"/>
      <c r="HMS265" s="55"/>
      <c r="HMT265" s="55"/>
      <c r="HMU265" s="55"/>
      <c r="HMV265" s="55"/>
      <c r="HMW265" s="55"/>
      <c r="HMX265" s="55"/>
      <c r="HMY265" s="55"/>
      <c r="HMZ265" s="55"/>
      <c r="HNA265" s="55"/>
      <c r="HNB265" s="55"/>
      <c r="HNC265" s="55"/>
      <c r="HND265" s="55"/>
      <c r="HNE265" s="55"/>
      <c r="HNF265" s="55"/>
      <c r="HNG265" s="55"/>
      <c r="HNH265" s="55"/>
      <c r="HNI265" s="55"/>
      <c r="HNJ265" s="55"/>
      <c r="HNK265" s="55"/>
      <c r="HNL265" s="55"/>
      <c r="HNM265" s="55"/>
      <c r="HNN265" s="55"/>
      <c r="HNO265" s="55"/>
      <c r="HNP265" s="55"/>
      <c r="HNQ265" s="55"/>
      <c r="HNR265" s="55"/>
      <c r="HNS265" s="55"/>
      <c r="HNT265" s="55"/>
      <c r="HNU265" s="55"/>
      <c r="HNV265" s="55"/>
      <c r="HNW265" s="55"/>
      <c r="HNX265" s="55"/>
      <c r="HNY265" s="55"/>
      <c r="HNZ265" s="55"/>
      <c r="HOA265" s="55"/>
      <c r="HOB265" s="55"/>
      <c r="HOC265" s="55"/>
      <c r="HOD265" s="55"/>
      <c r="HOE265" s="55"/>
      <c r="HOF265" s="55"/>
      <c r="HOG265" s="55"/>
      <c r="HOH265" s="55"/>
      <c r="HOI265" s="55"/>
      <c r="HOJ265" s="55"/>
      <c r="HOK265" s="55"/>
      <c r="HOL265" s="55"/>
      <c r="HOM265" s="55"/>
      <c r="HON265" s="55"/>
      <c r="HOO265" s="55"/>
      <c r="HOP265" s="55"/>
      <c r="HOQ265" s="55"/>
      <c r="HOR265" s="55"/>
      <c r="HOS265" s="55"/>
      <c r="HOT265" s="55"/>
      <c r="HOU265" s="55"/>
      <c r="HOV265" s="55"/>
      <c r="HOW265" s="55"/>
      <c r="HOX265" s="55"/>
      <c r="HOY265" s="55"/>
      <c r="HOZ265" s="55"/>
      <c r="HPA265" s="55"/>
      <c r="HPB265" s="55"/>
      <c r="HPC265" s="55"/>
      <c r="HPD265" s="55"/>
      <c r="HPE265" s="55"/>
      <c r="HPF265" s="55"/>
      <c r="HPG265" s="55"/>
      <c r="HPH265" s="55"/>
      <c r="HPI265" s="55"/>
      <c r="HPJ265" s="55"/>
      <c r="HPK265" s="55"/>
      <c r="HPL265" s="55"/>
      <c r="HPM265" s="55"/>
      <c r="HPN265" s="55"/>
      <c r="HPO265" s="55"/>
      <c r="HPP265" s="55"/>
      <c r="HPQ265" s="55"/>
      <c r="HPR265" s="55"/>
      <c r="HPS265" s="55"/>
      <c r="HPT265" s="55"/>
      <c r="HPU265" s="55"/>
      <c r="HPV265" s="55"/>
      <c r="HPW265" s="55"/>
      <c r="HPX265" s="55"/>
      <c r="HPY265" s="55"/>
      <c r="HPZ265" s="55"/>
      <c r="HQA265" s="55"/>
      <c r="HQB265" s="55"/>
      <c r="HQC265" s="55"/>
      <c r="HQD265" s="55"/>
      <c r="HQE265" s="55"/>
      <c r="HQF265" s="55"/>
      <c r="HQG265" s="55"/>
      <c r="HQH265" s="55"/>
      <c r="HQI265" s="55"/>
      <c r="HQJ265" s="55"/>
      <c r="HQK265" s="55"/>
      <c r="HQL265" s="55"/>
      <c r="HQM265" s="55"/>
      <c r="HQN265" s="55"/>
      <c r="HQO265" s="55"/>
      <c r="HQP265" s="55"/>
      <c r="HQQ265" s="55"/>
      <c r="HQR265" s="55"/>
      <c r="HQS265" s="55"/>
      <c r="HQT265" s="55"/>
      <c r="HQU265" s="55"/>
      <c r="HQV265" s="55"/>
      <c r="HQW265" s="55"/>
      <c r="HQX265" s="55"/>
      <c r="HQY265" s="55"/>
      <c r="HQZ265" s="55"/>
      <c r="HRA265" s="55"/>
      <c r="HRB265" s="55"/>
      <c r="HRC265" s="55"/>
      <c r="HRD265" s="55"/>
      <c r="HRE265" s="55"/>
      <c r="HRF265" s="55"/>
      <c r="HRG265" s="55"/>
      <c r="HRH265" s="55"/>
      <c r="HRI265" s="55"/>
      <c r="HRJ265" s="55"/>
      <c r="HRK265" s="55"/>
      <c r="HRL265" s="55"/>
      <c r="HRM265" s="55"/>
      <c r="HRN265" s="55"/>
      <c r="HRO265" s="55"/>
      <c r="HRP265" s="55"/>
      <c r="HRQ265" s="55"/>
      <c r="HRR265" s="55"/>
      <c r="HRS265" s="55"/>
      <c r="HRT265" s="55"/>
      <c r="HRU265" s="55"/>
      <c r="HRV265" s="55"/>
      <c r="HRW265" s="55"/>
      <c r="HRX265" s="55"/>
      <c r="HRY265" s="55"/>
      <c r="HRZ265" s="55"/>
      <c r="HSA265" s="55"/>
      <c r="HSB265" s="55"/>
      <c r="HSC265" s="55"/>
      <c r="HSD265" s="55"/>
      <c r="HSE265" s="55"/>
      <c r="HSF265" s="55"/>
      <c r="HSG265" s="55"/>
      <c r="HSH265" s="55"/>
      <c r="HSI265" s="55"/>
      <c r="HSJ265" s="55"/>
      <c r="HSK265" s="55"/>
      <c r="HSL265" s="55"/>
      <c r="HSM265" s="55"/>
      <c r="HSN265" s="55"/>
      <c r="HSO265" s="55"/>
      <c r="HSP265" s="55"/>
      <c r="HSQ265" s="55"/>
      <c r="HSR265" s="55"/>
      <c r="HSS265" s="55"/>
      <c r="HST265" s="55"/>
      <c r="HSU265" s="55"/>
      <c r="HSV265" s="55"/>
      <c r="HSW265" s="55"/>
      <c r="HSX265" s="55"/>
      <c r="HSY265" s="55"/>
      <c r="HSZ265" s="55"/>
      <c r="HTA265" s="55"/>
      <c r="HTB265" s="55"/>
      <c r="HTC265" s="55"/>
      <c r="HTD265" s="55"/>
      <c r="HTE265" s="55"/>
      <c r="HTF265" s="55"/>
      <c r="HTG265" s="55"/>
      <c r="HTH265" s="55"/>
      <c r="HTI265" s="55"/>
      <c r="HTJ265" s="55"/>
      <c r="HTK265" s="55"/>
      <c r="HTL265" s="55"/>
      <c r="HTM265" s="55"/>
      <c r="HTN265" s="55"/>
      <c r="HTO265" s="55"/>
      <c r="HTP265" s="55"/>
      <c r="HTQ265" s="55"/>
      <c r="HTR265" s="55"/>
      <c r="HTS265" s="55"/>
      <c r="HTT265" s="55"/>
      <c r="HTU265" s="55"/>
      <c r="HTV265" s="55"/>
      <c r="HTW265" s="55"/>
      <c r="HTX265" s="55"/>
      <c r="HTY265" s="55"/>
      <c r="HTZ265" s="55"/>
      <c r="HUA265" s="55"/>
      <c r="HUB265" s="55"/>
      <c r="HUC265" s="55"/>
      <c r="HUD265" s="55"/>
      <c r="HUE265" s="55"/>
      <c r="HUF265" s="55"/>
      <c r="HUG265" s="55"/>
      <c r="HUH265" s="55"/>
      <c r="HUI265" s="55"/>
      <c r="HUJ265" s="55"/>
      <c r="HUK265" s="55"/>
      <c r="HUL265" s="55"/>
      <c r="HUM265" s="55"/>
      <c r="HUN265" s="55"/>
      <c r="HUO265" s="55"/>
      <c r="HUP265" s="55"/>
      <c r="HUQ265" s="55"/>
      <c r="HUR265" s="55"/>
      <c r="HUS265" s="55"/>
      <c r="HUT265" s="55"/>
      <c r="HUU265" s="55"/>
      <c r="HUV265" s="55"/>
      <c r="HUW265" s="55"/>
      <c r="HUX265" s="55"/>
      <c r="HUY265" s="55"/>
      <c r="HUZ265" s="55"/>
      <c r="HVA265" s="55"/>
      <c r="HVB265" s="55"/>
      <c r="HVC265" s="55"/>
      <c r="HVD265" s="55"/>
      <c r="HVE265" s="55"/>
      <c r="HVF265" s="55"/>
      <c r="HVG265" s="55"/>
      <c r="HVH265" s="55"/>
      <c r="HVI265" s="55"/>
      <c r="HVJ265" s="55"/>
      <c r="HVK265" s="55"/>
      <c r="HVL265" s="55"/>
      <c r="HVM265" s="55"/>
      <c r="HVN265" s="55"/>
      <c r="HVO265" s="55"/>
      <c r="HVP265" s="55"/>
      <c r="HVQ265" s="55"/>
      <c r="HVR265" s="55"/>
      <c r="HVS265" s="55"/>
      <c r="HVT265" s="55"/>
      <c r="HVU265" s="55"/>
      <c r="HVV265" s="55"/>
      <c r="HVW265" s="55"/>
      <c r="HVX265" s="55"/>
      <c r="HVY265" s="55"/>
      <c r="HVZ265" s="55"/>
      <c r="HWA265" s="55"/>
      <c r="HWB265" s="55"/>
      <c r="HWC265" s="55"/>
      <c r="HWD265" s="55"/>
      <c r="HWE265" s="55"/>
      <c r="HWF265" s="55"/>
      <c r="HWG265" s="55"/>
      <c r="HWH265" s="55"/>
      <c r="HWI265" s="55"/>
      <c r="HWJ265" s="55"/>
      <c r="HWK265" s="55"/>
      <c r="HWL265" s="55"/>
      <c r="HWM265" s="55"/>
      <c r="HWN265" s="55"/>
      <c r="HWO265" s="55"/>
      <c r="HWP265" s="55"/>
      <c r="HWQ265" s="55"/>
      <c r="HWR265" s="55"/>
      <c r="HWS265" s="55"/>
      <c r="HWT265" s="55"/>
      <c r="HWU265" s="55"/>
      <c r="HWV265" s="55"/>
      <c r="HWW265" s="55"/>
      <c r="HWX265" s="55"/>
      <c r="HWY265" s="55"/>
      <c r="HWZ265" s="55"/>
      <c r="HXA265" s="55"/>
      <c r="HXB265" s="55"/>
      <c r="HXC265" s="55"/>
      <c r="HXD265" s="55"/>
      <c r="HXE265" s="55"/>
      <c r="HXF265" s="55"/>
      <c r="HXG265" s="55"/>
      <c r="HXH265" s="55"/>
      <c r="HXI265" s="55"/>
      <c r="HXJ265" s="55"/>
      <c r="HXK265" s="55"/>
      <c r="HXL265" s="55"/>
      <c r="HXM265" s="55"/>
      <c r="HXN265" s="55"/>
      <c r="HXO265" s="55"/>
      <c r="HXP265" s="55"/>
      <c r="HXQ265" s="55"/>
      <c r="HXR265" s="55"/>
      <c r="HXS265" s="55"/>
      <c r="HXT265" s="55"/>
      <c r="HXU265" s="55"/>
      <c r="HXV265" s="55"/>
      <c r="HXW265" s="55"/>
      <c r="HXX265" s="55"/>
      <c r="HXY265" s="55"/>
      <c r="HXZ265" s="55"/>
      <c r="HYA265" s="55"/>
      <c r="HYB265" s="55"/>
      <c r="HYC265" s="55"/>
      <c r="HYD265" s="55"/>
      <c r="HYE265" s="55"/>
      <c r="HYF265" s="55"/>
      <c r="HYG265" s="55"/>
      <c r="HYH265" s="55"/>
      <c r="HYI265" s="55"/>
      <c r="HYJ265" s="55"/>
      <c r="HYK265" s="55"/>
      <c r="HYL265" s="55"/>
      <c r="HYM265" s="55"/>
      <c r="HYN265" s="55"/>
      <c r="HYO265" s="55"/>
      <c r="HYP265" s="55"/>
      <c r="HYQ265" s="55"/>
      <c r="HYR265" s="55"/>
      <c r="HYS265" s="55"/>
      <c r="HYT265" s="55"/>
      <c r="HYU265" s="55"/>
      <c r="HYV265" s="55"/>
      <c r="HYW265" s="55"/>
      <c r="HYX265" s="55"/>
      <c r="HYY265" s="55"/>
      <c r="HYZ265" s="55"/>
      <c r="HZA265" s="55"/>
      <c r="HZB265" s="55"/>
      <c r="HZC265" s="55"/>
      <c r="HZD265" s="55"/>
      <c r="HZE265" s="55"/>
      <c r="HZF265" s="55"/>
      <c r="HZG265" s="55"/>
      <c r="HZH265" s="55"/>
      <c r="HZI265" s="55"/>
      <c r="HZJ265" s="55"/>
      <c r="HZK265" s="55"/>
      <c r="HZL265" s="55"/>
      <c r="HZM265" s="55"/>
      <c r="HZN265" s="55"/>
      <c r="HZO265" s="55"/>
      <c r="HZP265" s="55"/>
      <c r="HZQ265" s="55"/>
      <c r="HZR265" s="55"/>
      <c r="HZS265" s="55"/>
      <c r="HZT265" s="55"/>
      <c r="HZU265" s="55"/>
      <c r="HZV265" s="55"/>
      <c r="HZW265" s="55"/>
      <c r="HZX265" s="55"/>
      <c r="HZY265" s="55"/>
      <c r="HZZ265" s="55"/>
      <c r="IAA265" s="55"/>
      <c r="IAB265" s="55"/>
      <c r="IAC265" s="55"/>
      <c r="IAD265" s="55"/>
      <c r="IAE265" s="55"/>
      <c r="IAF265" s="55"/>
      <c r="IAG265" s="55"/>
      <c r="IAH265" s="55"/>
      <c r="IAI265" s="55"/>
      <c r="IAJ265" s="55"/>
      <c r="IAK265" s="55"/>
      <c r="IAL265" s="55"/>
      <c r="IAM265" s="55"/>
      <c r="IAN265" s="55"/>
      <c r="IAO265" s="55"/>
      <c r="IAP265" s="55"/>
      <c r="IAQ265" s="55"/>
      <c r="IAR265" s="55"/>
      <c r="IAS265" s="55"/>
      <c r="IAT265" s="55"/>
      <c r="IAU265" s="55"/>
      <c r="IAV265" s="55"/>
      <c r="IAW265" s="55"/>
      <c r="IAX265" s="55"/>
      <c r="IAY265" s="55"/>
      <c r="IAZ265" s="55"/>
      <c r="IBA265" s="55"/>
      <c r="IBB265" s="55"/>
      <c r="IBC265" s="55"/>
      <c r="IBD265" s="55"/>
      <c r="IBE265" s="55"/>
      <c r="IBF265" s="55"/>
      <c r="IBG265" s="55"/>
      <c r="IBH265" s="55"/>
      <c r="IBI265" s="55"/>
      <c r="IBJ265" s="55"/>
      <c r="IBK265" s="55"/>
      <c r="IBL265" s="55"/>
      <c r="IBM265" s="55"/>
      <c r="IBN265" s="55"/>
      <c r="IBO265" s="55"/>
      <c r="IBP265" s="55"/>
      <c r="IBQ265" s="55"/>
      <c r="IBR265" s="55"/>
      <c r="IBS265" s="55"/>
      <c r="IBT265" s="55"/>
      <c r="IBU265" s="55"/>
      <c r="IBV265" s="55"/>
      <c r="IBW265" s="55"/>
      <c r="IBX265" s="55"/>
      <c r="IBY265" s="55"/>
      <c r="IBZ265" s="55"/>
      <c r="ICA265" s="55"/>
      <c r="ICB265" s="55"/>
      <c r="ICC265" s="55"/>
      <c r="ICD265" s="55"/>
      <c r="ICE265" s="55"/>
      <c r="ICF265" s="55"/>
      <c r="ICG265" s="55"/>
      <c r="ICH265" s="55"/>
      <c r="ICI265" s="55"/>
      <c r="ICJ265" s="55"/>
      <c r="ICK265" s="55"/>
      <c r="ICL265" s="55"/>
      <c r="ICM265" s="55"/>
      <c r="ICN265" s="55"/>
      <c r="ICO265" s="55"/>
      <c r="ICP265" s="55"/>
      <c r="ICQ265" s="55"/>
      <c r="ICR265" s="55"/>
      <c r="ICS265" s="55"/>
      <c r="ICT265" s="55"/>
      <c r="ICU265" s="55"/>
      <c r="ICV265" s="55"/>
      <c r="ICW265" s="55"/>
      <c r="ICX265" s="55"/>
      <c r="ICY265" s="55"/>
      <c r="ICZ265" s="55"/>
      <c r="IDA265" s="55"/>
      <c r="IDB265" s="55"/>
      <c r="IDC265" s="55"/>
      <c r="IDD265" s="55"/>
      <c r="IDE265" s="55"/>
      <c r="IDF265" s="55"/>
      <c r="IDG265" s="55"/>
      <c r="IDH265" s="55"/>
      <c r="IDI265" s="55"/>
      <c r="IDJ265" s="55"/>
      <c r="IDK265" s="55"/>
      <c r="IDL265" s="55"/>
      <c r="IDM265" s="55"/>
      <c r="IDN265" s="55"/>
      <c r="IDO265" s="55"/>
      <c r="IDP265" s="55"/>
      <c r="IDQ265" s="55"/>
      <c r="IDR265" s="55"/>
      <c r="IDS265" s="55"/>
      <c r="IDT265" s="55"/>
      <c r="IDU265" s="55"/>
      <c r="IDV265" s="55"/>
      <c r="IDW265" s="55"/>
      <c r="IDX265" s="55"/>
      <c r="IDY265" s="55"/>
      <c r="IDZ265" s="55"/>
      <c r="IEA265" s="55"/>
      <c r="IEB265" s="55"/>
      <c r="IEC265" s="55"/>
      <c r="IED265" s="55"/>
      <c r="IEE265" s="55"/>
      <c r="IEF265" s="55"/>
      <c r="IEG265" s="55"/>
      <c r="IEH265" s="55"/>
      <c r="IEI265" s="55"/>
      <c r="IEJ265" s="55"/>
      <c r="IEK265" s="55"/>
      <c r="IEL265" s="55"/>
      <c r="IEM265" s="55"/>
      <c r="IEN265" s="55"/>
      <c r="IEO265" s="55"/>
      <c r="IEP265" s="55"/>
      <c r="IEQ265" s="55"/>
      <c r="IER265" s="55"/>
      <c r="IES265" s="55"/>
      <c r="IET265" s="55"/>
      <c r="IEU265" s="55"/>
      <c r="IEV265" s="55"/>
      <c r="IEW265" s="55"/>
      <c r="IEX265" s="55"/>
      <c r="IEY265" s="55"/>
      <c r="IEZ265" s="55"/>
      <c r="IFA265" s="55"/>
      <c r="IFB265" s="55"/>
      <c r="IFC265" s="55"/>
      <c r="IFD265" s="55"/>
      <c r="IFE265" s="55"/>
      <c r="IFF265" s="55"/>
      <c r="IFG265" s="55"/>
      <c r="IFH265" s="55"/>
      <c r="IFI265" s="55"/>
      <c r="IFJ265" s="55"/>
      <c r="IFK265" s="55"/>
      <c r="IFL265" s="55"/>
      <c r="IFM265" s="55"/>
      <c r="IFN265" s="55"/>
      <c r="IFO265" s="55"/>
      <c r="IFP265" s="55"/>
      <c r="IFQ265" s="55"/>
      <c r="IFR265" s="55"/>
      <c r="IFS265" s="55"/>
      <c r="IFT265" s="55"/>
      <c r="IFU265" s="55"/>
      <c r="IFV265" s="55"/>
      <c r="IFW265" s="55"/>
      <c r="IFX265" s="55"/>
      <c r="IFY265" s="55"/>
      <c r="IFZ265" s="55"/>
      <c r="IGA265" s="55"/>
      <c r="IGB265" s="55"/>
      <c r="IGC265" s="55"/>
      <c r="IGD265" s="55"/>
      <c r="IGE265" s="55"/>
      <c r="IGF265" s="55"/>
      <c r="IGG265" s="55"/>
      <c r="IGH265" s="55"/>
      <c r="IGI265" s="55"/>
      <c r="IGJ265" s="55"/>
      <c r="IGK265" s="55"/>
      <c r="IGL265" s="55"/>
      <c r="IGM265" s="55"/>
      <c r="IGN265" s="55"/>
      <c r="IGO265" s="55"/>
      <c r="IGP265" s="55"/>
      <c r="IGQ265" s="55"/>
      <c r="IGR265" s="55"/>
      <c r="IGS265" s="55"/>
      <c r="IGT265" s="55"/>
      <c r="IGU265" s="55"/>
      <c r="IGV265" s="55"/>
      <c r="IGW265" s="55"/>
      <c r="IGX265" s="55"/>
      <c r="IGY265" s="55"/>
      <c r="IGZ265" s="55"/>
      <c r="IHA265" s="55"/>
      <c r="IHB265" s="55"/>
      <c r="IHC265" s="55"/>
      <c r="IHD265" s="55"/>
      <c r="IHE265" s="55"/>
      <c r="IHF265" s="55"/>
      <c r="IHG265" s="55"/>
      <c r="IHH265" s="55"/>
      <c r="IHI265" s="55"/>
      <c r="IHJ265" s="55"/>
      <c r="IHK265" s="55"/>
      <c r="IHL265" s="55"/>
      <c r="IHM265" s="55"/>
      <c r="IHN265" s="55"/>
      <c r="IHO265" s="55"/>
      <c r="IHP265" s="55"/>
      <c r="IHQ265" s="55"/>
      <c r="IHR265" s="55"/>
      <c r="IHS265" s="55"/>
      <c r="IHT265" s="55"/>
      <c r="IHU265" s="55"/>
      <c r="IHV265" s="55"/>
      <c r="IHW265" s="55"/>
      <c r="IHX265" s="55"/>
      <c r="IHY265" s="55"/>
      <c r="IHZ265" s="55"/>
      <c r="IIA265" s="55"/>
      <c r="IIB265" s="55"/>
      <c r="IIC265" s="55"/>
      <c r="IID265" s="55"/>
      <c r="IIE265" s="55"/>
      <c r="IIF265" s="55"/>
      <c r="IIG265" s="55"/>
      <c r="IIH265" s="55"/>
      <c r="III265" s="55"/>
      <c r="IIJ265" s="55"/>
      <c r="IIK265" s="55"/>
      <c r="IIL265" s="55"/>
      <c r="IIM265" s="55"/>
      <c r="IIN265" s="55"/>
      <c r="IIO265" s="55"/>
      <c r="IIP265" s="55"/>
      <c r="IIQ265" s="55"/>
      <c r="IIR265" s="55"/>
      <c r="IIS265" s="55"/>
      <c r="IIT265" s="55"/>
      <c r="IIU265" s="55"/>
      <c r="IIV265" s="55"/>
      <c r="IIW265" s="55"/>
      <c r="IIX265" s="55"/>
      <c r="IIY265" s="55"/>
      <c r="IIZ265" s="55"/>
      <c r="IJA265" s="55"/>
      <c r="IJB265" s="55"/>
      <c r="IJC265" s="55"/>
      <c r="IJD265" s="55"/>
      <c r="IJE265" s="55"/>
      <c r="IJF265" s="55"/>
      <c r="IJG265" s="55"/>
      <c r="IJH265" s="55"/>
      <c r="IJI265" s="55"/>
      <c r="IJJ265" s="55"/>
      <c r="IJK265" s="55"/>
      <c r="IJL265" s="55"/>
      <c r="IJM265" s="55"/>
      <c r="IJN265" s="55"/>
      <c r="IJO265" s="55"/>
      <c r="IJP265" s="55"/>
      <c r="IJQ265" s="55"/>
      <c r="IJR265" s="55"/>
      <c r="IJS265" s="55"/>
      <c r="IJT265" s="55"/>
      <c r="IJU265" s="55"/>
      <c r="IJV265" s="55"/>
      <c r="IJW265" s="55"/>
      <c r="IJX265" s="55"/>
      <c r="IJY265" s="55"/>
      <c r="IJZ265" s="55"/>
      <c r="IKA265" s="55"/>
      <c r="IKB265" s="55"/>
      <c r="IKC265" s="55"/>
      <c r="IKD265" s="55"/>
      <c r="IKE265" s="55"/>
      <c r="IKF265" s="55"/>
      <c r="IKG265" s="55"/>
      <c r="IKH265" s="55"/>
      <c r="IKI265" s="55"/>
      <c r="IKJ265" s="55"/>
      <c r="IKK265" s="55"/>
      <c r="IKL265" s="55"/>
      <c r="IKM265" s="55"/>
      <c r="IKN265" s="55"/>
      <c r="IKO265" s="55"/>
      <c r="IKP265" s="55"/>
      <c r="IKQ265" s="55"/>
      <c r="IKR265" s="55"/>
      <c r="IKS265" s="55"/>
      <c r="IKT265" s="55"/>
      <c r="IKU265" s="55"/>
      <c r="IKV265" s="55"/>
      <c r="IKW265" s="55"/>
      <c r="IKX265" s="55"/>
      <c r="IKY265" s="55"/>
      <c r="IKZ265" s="55"/>
      <c r="ILA265" s="55"/>
      <c r="ILB265" s="55"/>
      <c r="ILC265" s="55"/>
      <c r="ILD265" s="55"/>
      <c r="ILE265" s="55"/>
      <c r="ILF265" s="55"/>
      <c r="ILG265" s="55"/>
      <c r="ILH265" s="55"/>
      <c r="ILI265" s="55"/>
      <c r="ILJ265" s="55"/>
      <c r="ILK265" s="55"/>
      <c r="ILL265" s="55"/>
      <c r="ILM265" s="55"/>
      <c r="ILN265" s="55"/>
      <c r="ILO265" s="55"/>
      <c r="ILP265" s="55"/>
      <c r="ILQ265" s="55"/>
      <c r="ILR265" s="55"/>
      <c r="ILS265" s="55"/>
      <c r="ILT265" s="55"/>
      <c r="ILU265" s="55"/>
      <c r="ILV265" s="55"/>
      <c r="ILW265" s="55"/>
      <c r="ILX265" s="55"/>
      <c r="ILY265" s="55"/>
      <c r="ILZ265" s="55"/>
      <c r="IMA265" s="55"/>
      <c r="IMB265" s="55"/>
      <c r="IMC265" s="55"/>
      <c r="IMD265" s="55"/>
      <c r="IME265" s="55"/>
      <c r="IMF265" s="55"/>
      <c r="IMG265" s="55"/>
      <c r="IMH265" s="55"/>
      <c r="IMI265" s="55"/>
      <c r="IMJ265" s="55"/>
      <c r="IMK265" s="55"/>
      <c r="IML265" s="55"/>
      <c r="IMM265" s="55"/>
      <c r="IMN265" s="55"/>
      <c r="IMO265" s="55"/>
      <c r="IMP265" s="55"/>
      <c r="IMQ265" s="55"/>
      <c r="IMR265" s="55"/>
      <c r="IMS265" s="55"/>
      <c r="IMT265" s="55"/>
      <c r="IMU265" s="55"/>
      <c r="IMV265" s="55"/>
      <c r="IMW265" s="55"/>
      <c r="IMX265" s="55"/>
      <c r="IMY265" s="55"/>
      <c r="IMZ265" s="55"/>
      <c r="INA265" s="55"/>
      <c r="INB265" s="55"/>
      <c r="INC265" s="55"/>
      <c r="IND265" s="55"/>
      <c r="INE265" s="55"/>
      <c r="INF265" s="55"/>
      <c r="ING265" s="55"/>
      <c r="INH265" s="55"/>
      <c r="INI265" s="55"/>
      <c r="INJ265" s="55"/>
      <c r="INK265" s="55"/>
      <c r="INL265" s="55"/>
      <c r="INM265" s="55"/>
      <c r="INN265" s="55"/>
      <c r="INO265" s="55"/>
      <c r="INP265" s="55"/>
      <c r="INQ265" s="55"/>
      <c r="INR265" s="55"/>
      <c r="INS265" s="55"/>
      <c r="INT265" s="55"/>
      <c r="INU265" s="55"/>
      <c r="INV265" s="55"/>
      <c r="INW265" s="55"/>
      <c r="INX265" s="55"/>
      <c r="INY265" s="55"/>
      <c r="INZ265" s="55"/>
      <c r="IOA265" s="55"/>
      <c r="IOB265" s="55"/>
      <c r="IOC265" s="55"/>
      <c r="IOD265" s="55"/>
      <c r="IOE265" s="55"/>
      <c r="IOF265" s="55"/>
      <c r="IOG265" s="55"/>
      <c r="IOH265" s="55"/>
      <c r="IOI265" s="55"/>
      <c r="IOJ265" s="55"/>
      <c r="IOK265" s="55"/>
      <c r="IOL265" s="55"/>
      <c r="IOM265" s="55"/>
      <c r="ION265" s="55"/>
      <c r="IOO265" s="55"/>
      <c r="IOP265" s="55"/>
      <c r="IOQ265" s="55"/>
      <c r="IOR265" s="55"/>
      <c r="IOS265" s="55"/>
      <c r="IOT265" s="55"/>
      <c r="IOU265" s="55"/>
      <c r="IOV265" s="55"/>
      <c r="IOW265" s="55"/>
      <c r="IOX265" s="55"/>
      <c r="IOY265" s="55"/>
      <c r="IOZ265" s="55"/>
      <c r="IPA265" s="55"/>
      <c r="IPB265" s="55"/>
      <c r="IPC265" s="55"/>
      <c r="IPD265" s="55"/>
      <c r="IPE265" s="55"/>
      <c r="IPF265" s="55"/>
      <c r="IPG265" s="55"/>
      <c r="IPH265" s="55"/>
      <c r="IPI265" s="55"/>
      <c r="IPJ265" s="55"/>
      <c r="IPK265" s="55"/>
      <c r="IPL265" s="55"/>
      <c r="IPM265" s="55"/>
      <c r="IPN265" s="55"/>
      <c r="IPO265" s="55"/>
      <c r="IPP265" s="55"/>
      <c r="IPQ265" s="55"/>
      <c r="IPR265" s="55"/>
      <c r="IPS265" s="55"/>
      <c r="IPT265" s="55"/>
      <c r="IPU265" s="55"/>
      <c r="IPV265" s="55"/>
      <c r="IPW265" s="55"/>
      <c r="IPX265" s="55"/>
      <c r="IPY265" s="55"/>
      <c r="IPZ265" s="55"/>
      <c r="IQA265" s="55"/>
      <c r="IQB265" s="55"/>
      <c r="IQC265" s="55"/>
      <c r="IQD265" s="55"/>
      <c r="IQE265" s="55"/>
      <c r="IQF265" s="55"/>
      <c r="IQG265" s="55"/>
      <c r="IQH265" s="55"/>
      <c r="IQI265" s="55"/>
      <c r="IQJ265" s="55"/>
      <c r="IQK265" s="55"/>
      <c r="IQL265" s="55"/>
      <c r="IQM265" s="55"/>
      <c r="IQN265" s="55"/>
      <c r="IQO265" s="55"/>
      <c r="IQP265" s="55"/>
      <c r="IQQ265" s="55"/>
      <c r="IQR265" s="55"/>
      <c r="IQS265" s="55"/>
      <c r="IQT265" s="55"/>
      <c r="IQU265" s="55"/>
      <c r="IQV265" s="55"/>
      <c r="IQW265" s="55"/>
      <c r="IQX265" s="55"/>
      <c r="IQY265" s="55"/>
      <c r="IQZ265" s="55"/>
      <c r="IRA265" s="55"/>
      <c r="IRB265" s="55"/>
      <c r="IRC265" s="55"/>
      <c r="IRD265" s="55"/>
      <c r="IRE265" s="55"/>
      <c r="IRF265" s="55"/>
      <c r="IRG265" s="55"/>
      <c r="IRH265" s="55"/>
      <c r="IRI265" s="55"/>
      <c r="IRJ265" s="55"/>
      <c r="IRK265" s="55"/>
      <c r="IRL265" s="55"/>
      <c r="IRM265" s="55"/>
      <c r="IRN265" s="55"/>
      <c r="IRO265" s="55"/>
      <c r="IRP265" s="55"/>
      <c r="IRQ265" s="55"/>
      <c r="IRR265" s="55"/>
      <c r="IRS265" s="55"/>
      <c r="IRT265" s="55"/>
      <c r="IRU265" s="55"/>
      <c r="IRV265" s="55"/>
      <c r="IRW265" s="55"/>
      <c r="IRX265" s="55"/>
      <c r="IRY265" s="55"/>
      <c r="IRZ265" s="55"/>
      <c r="ISA265" s="55"/>
      <c r="ISB265" s="55"/>
      <c r="ISC265" s="55"/>
      <c r="ISD265" s="55"/>
      <c r="ISE265" s="55"/>
      <c r="ISF265" s="55"/>
      <c r="ISG265" s="55"/>
      <c r="ISH265" s="55"/>
      <c r="ISI265" s="55"/>
      <c r="ISJ265" s="55"/>
      <c r="ISK265" s="55"/>
      <c r="ISL265" s="55"/>
      <c r="ISM265" s="55"/>
      <c r="ISN265" s="55"/>
      <c r="ISO265" s="55"/>
      <c r="ISP265" s="55"/>
      <c r="ISQ265" s="55"/>
      <c r="ISR265" s="55"/>
      <c r="ISS265" s="55"/>
      <c r="IST265" s="55"/>
      <c r="ISU265" s="55"/>
      <c r="ISV265" s="55"/>
      <c r="ISW265" s="55"/>
      <c r="ISX265" s="55"/>
      <c r="ISY265" s="55"/>
      <c r="ISZ265" s="55"/>
      <c r="ITA265" s="55"/>
      <c r="ITB265" s="55"/>
      <c r="ITC265" s="55"/>
      <c r="ITD265" s="55"/>
      <c r="ITE265" s="55"/>
      <c r="ITF265" s="55"/>
      <c r="ITG265" s="55"/>
      <c r="ITH265" s="55"/>
      <c r="ITI265" s="55"/>
      <c r="ITJ265" s="55"/>
      <c r="ITK265" s="55"/>
      <c r="ITL265" s="55"/>
      <c r="ITM265" s="55"/>
      <c r="ITN265" s="55"/>
      <c r="ITO265" s="55"/>
      <c r="ITP265" s="55"/>
      <c r="ITQ265" s="55"/>
      <c r="ITR265" s="55"/>
      <c r="ITS265" s="55"/>
      <c r="ITT265" s="55"/>
      <c r="ITU265" s="55"/>
      <c r="ITV265" s="55"/>
      <c r="ITW265" s="55"/>
      <c r="ITX265" s="55"/>
      <c r="ITY265" s="55"/>
      <c r="ITZ265" s="55"/>
      <c r="IUA265" s="55"/>
      <c r="IUB265" s="55"/>
      <c r="IUC265" s="55"/>
      <c r="IUD265" s="55"/>
      <c r="IUE265" s="55"/>
      <c r="IUF265" s="55"/>
      <c r="IUG265" s="55"/>
      <c r="IUH265" s="55"/>
      <c r="IUI265" s="55"/>
      <c r="IUJ265" s="55"/>
      <c r="IUK265" s="55"/>
      <c r="IUL265" s="55"/>
      <c r="IUM265" s="55"/>
      <c r="IUN265" s="55"/>
      <c r="IUO265" s="55"/>
      <c r="IUP265" s="55"/>
      <c r="IUQ265" s="55"/>
      <c r="IUR265" s="55"/>
      <c r="IUS265" s="55"/>
      <c r="IUT265" s="55"/>
      <c r="IUU265" s="55"/>
      <c r="IUV265" s="55"/>
      <c r="IUW265" s="55"/>
      <c r="IUX265" s="55"/>
      <c r="IUY265" s="55"/>
      <c r="IUZ265" s="55"/>
      <c r="IVA265" s="55"/>
      <c r="IVB265" s="55"/>
      <c r="IVC265" s="55"/>
      <c r="IVD265" s="55"/>
      <c r="IVE265" s="55"/>
      <c r="IVF265" s="55"/>
      <c r="IVG265" s="55"/>
      <c r="IVH265" s="55"/>
      <c r="IVI265" s="55"/>
      <c r="IVJ265" s="55"/>
      <c r="IVK265" s="55"/>
      <c r="IVL265" s="55"/>
      <c r="IVM265" s="55"/>
      <c r="IVN265" s="55"/>
      <c r="IVO265" s="55"/>
      <c r="IVP265" s="55"/>
      <c r="IVQ265" s="55"/>
      <c r="IVR265" s="55"/>
      <c r="IVS265" s="55"/>
      <c r="IVT265" s="55"/>
      <c r="IVU265" s="55"/>
      <c r="IVV265" s="55"/>
      <c r="IVW265" s="55"/>
      <c r="IVX265" s="55"/>
      <c r="IVY265" s="55"/>
      <c r="IVZ265" s="55"/>
      <c r="IWA265" s="55"/>
      <c r="IWB265" s="55"/>
      <c r="IWC265" s="55"/>
      <c r="IWD265" s="55"/>
      <c r="IWE265" s="55"/>
      <c r="IWF265" s="55"/>
      <c r="IWG265" s="55"/>
      <c r="IWH265" s="55"/>
      <c r="IWI265" s="55"/>
      <c r="IWJ265" s="55"/>
      <c r="IWK265" s="55"/>
      <c r="IWL265" s="55"/>
      <c r="IWM265" s="55"/>
      <c r="IWN265" s="55"/>
      <c r="IWO265" s="55"/>
      <c r="IWP265" s="55"/>
      <c r="IWQ265" s="55"/>
      <c r="IWR265" s="55"/>
      <c r="IWS265" s="55"/>
      <c r="IWT265" s="55"/>
      <c r="IWU265" s="55"/>
      <c r="IWV265" s="55"/>
      <c r="IWW265" s="55"/>
      <c r="IWX265" s="55"/>
      <c r="IWY265" s="55"/>
      <c r="IWZ265" s="55"/>
      <c r="IXA265" s="55"/>
      <c r="IXB265" s="55"/>
      <c r="IXC265" s="55"/>
      <c r="IXD265" s="55"/>
      <c r="IXE265" s="55"/>
      <c r="IXF265" s="55"/>
      <c r="IXG265" s="55"/>
      <c r="IXH265" s="55"/>
      <c r="IXI265" s="55"/>
      <c r="IXJ265" s="55"/>
      <c r="IXK265" s="55"/>
      <c r="IXL265" s="55"/>
      <c r="IXM265" s="55"/>
      <c r="IXN265" s="55"/>
      <c r="IXO265" s="55"/>
      <c r="IXP265" s="55"/>
      <c r="IXQ265" s="55"/>
      <c r="IXR265" s="55"/>
      <c r="IXS265" s="55"/>
      <c r="IXT265" s="55"/>
      <c r="IXU265" s="55"/>
      <c r="IXV265" s="55"/>
      <c r="IXW265" s="55"/>
      <c r="IXX265" s="55"/>
      <c r="IXY265" s="55"/>
      <c r="IXZ265" s="55"/>
      <c r="IYA265" s="55"/>
      <c r="IYB265" s="55"/>
      <c r="IYC265" s="55"/>
      <c r="IYD265" s="55"/>
      <c r="IYE265" s="55"/>
      <c r="IYF265" s="55"/>
      <c r="IYG265" s="55"/>
      <c r="IYH265" s="55"/>
      <c r="IYI265" s="55"/>
      <c r="IYJ265" s="55"/>
      <c r="IYK265" s="55"/>
      <c r="IYL265" s="55"/>
      <c r="IYM265" s="55"/>
      <c r="IYN265" s="55"/>
      <c r="IYO265" s="55"/>
      <c r="IYP265" s="55"/>
      <c r="IYQ265" s="55"/>
      <c r="IYR265" s="55"/>
      <c r="IYS265" s="55"/>
      <c r="IYT265" s="55"/>
      <c r="IYU265" s="55"/>
      <c r="IYV265" s="55"/>
      <c r="IYW265" s="55"/>
      <c r="IYX265" s="55"/>
      <c r="IYY265" s="55"/>
      <c r="IYZ265" s="55"/>
      <c r="IZA265" s="55"/>
      <c r="IZB265" s="55"/>
      <c r="IZC265" s="55"/>
      <c r="IZD265" s="55"/>
      <c r="IZE265" s="55"/>
      <c r="IZF265" s="55"/>
      <c r="IZG265" s="55"/>
      <c r="IZH265" s="55"/>
      <c r="IZI265" s="55"/>
      <c r="IZJ265" s="55"/>
      <c r="IZK265" s="55"/>
      <c r="IZL265" s="55"/>
      <c r="IZM265" s="55"/>
      <c r="IZN265" s="55"/>
      <c r="IZO265" s="55"/>
      <c r="IZP265" s="55"/>
      <c r="IZQ265" s="55"/>
      <c r="IZR265" s="55"/>
      <c r="IZS265" s="55"/>
      <c r="IZT265" s="55"/>
      <c r="IZU265" s="55"/>
      <c r="IZV265" s="55"/>
      <c r="IZW265" s="55"/>
      <c r="IZX265" s="55"/>
      <c r="IZY265" s="55"/>
      <c r="IZZ265" s="55"/>
      <c r="JAA265" s="55"/>
      <c r="JAB265" s="55"/>
      <c r="JAC265" s="55"/>
      <c r="JAD265" s="55"/>
      <c r="JAE265" s="55"/>
      <c r="JAF265" s="55"/>
      <c r="JAG265" s="55"/>
      <c r="JAH265" s="55"/>
      <c r="JAI265" s="55"/>
      <c r="JAJ265" s="55"/>
      <c r="JAK265" s="55"/>
      <c r="JAL265" s="55"/>
      <c r="JAM265" s="55"/>
      <c r="JAN265" s="55"/>
      <c r="JAO265" s="55"/>
      <c r="JAP265" s="55"/>
      <c r="JAQ265" s="55"/>
      <c r="JAR265" s="55"/>
      <c r="JAS265" s="55"/>
      <c r="JAT265" s="55"/>
      <c r="JAU265" s="55"/>
      <c r="JAV265" s="55"/>
      <c r="JAW265" s="55"/>
      <c r="JAX265" s="55"/>
      <c r="JAY265" s="55"/>
      <c r="JAZ265" s="55"/>
      <c r="JBA265" s="55"/>
      <c r="JBB265" s="55"/>
      <c r="JBC265" s="55"/>
      <c r="JBD265" s="55"/>
      <c r="JBE265" s="55"/>
      <c r="JBF265" s="55"/>
      <c r="JBG265" s="55"/>
      <c r="JBH265" s="55"/>
      <c r="JBI265" s="55"/>
      <c r="JBJ265" s="55"/>
      <c r="JBK265" s="55"/>
      <c r="JBL265" s="55"/>
      <c r="JBM265" s="55"/>
      <c r="JBN265" s="55"/>
      <c r="JBO265" s="55"/>
      <c r="JBP265" s="55"/>
      <c r="JBQ265" s="55"/>
      <c r="JBR265" s="55"/>
      <c r="JBS265" s="55"/>
      <c r="JBT265" s="55"/>
      <c r="JBU265" s="55"/>
      <c r="JBV265" s="55"/>
      <c r="JBW265" s="55"/>
      <c r="JBX265" s="55"/>
      <c r="JBY265" s="55"/>
      <c r="JBZ265" s="55"/>
      <c r="JCA265" s="55"/>
      <c r="JCB265" s="55"/>
      <c r="JCC265" s="55"/>
      <c r="JCD265" s="55"/>
      <c r="JCE265" s="55"/>
      <c r="JCF265" s="55"/>
      <c r="JCG265" s="55"/>
      <c r="JCH265" s="55"/>
      <c r="JCI265" s="55"/>
      <c r="JCJ265" s="55"/>
      <c r="JCK265" s="55"/>
      <c r="JCL265" s="55"/>
      <c r="JCM265" s="55"/>
      <c r="JCN265" s="55"/>
      <c r="JCO265" s="55"/>
      <c r="JCP265" s="55"/>
      <c r="JCQ265" s="55"/>
      <c r="JCR265" s="55"/>
      <c r="JCS265" s="55"/>
      <c r="JCT265" s="55"/>
      <c r="JCU265" s="55"/>
      <c r="JCV265" s="55"/>
      <c r="JCW265" s="55"/>
      <c r="JCX265" s="55"/>
      <c r="JCY265" s="55"/>
      <c r="JCZ265" s="55"/>
      <c r="JDA265" s="55"/>
      <c r="JDB265" s="55"/>
      <c r="JDC265" s="55"/>
      <c r="JDD265" s="55"/>
      <c r="JDE265" s="55"/>
      <c r="JDF265" s="55"/>
      <c r="JDG265" s="55"/>
      <c r="JDH265" s="55"/>
      <c r="JDI265" s="55"/>
      <c r="JDJ265" s="55"/>
      <c r="JDK265" s="55"/>
      <c r="JDL265" s="55"/>
      <c r="JDM265" s="55"/>
      <c r="JDN265" s="55"/>
      <c r="JDO265" s="55"/>
      <c r="JDP265" s="55"/>
      <c r="JDQ265" s="55"/>
      <c r="JDR265" s="55"/>
      <c r="JDS265" s="55"/>
      <c r="JDT265" s="55"/>
      <c r="JDU265" s="55"/>
      <c r="JDV265" s="55"/>
      <c r="JDW265" s="55"/>
      <c r="JDX265" s="55"/>
      <c r="JDY265" s="55"/>
      <c r="JDZ265" s="55"/>
      <c r="JEA265" s="55"/>
      <c r="JEB265" s="55"/>
      <c r="JEC265" s="55"/>
      <c r="JED265" s="55"/>
      <c r="JEE265" s="55"/>
      <c r="JEF265" s="55"/>
      <c r="JEG265" s="55"/>
      <c r="JEH265" s="55"/>
      <c r="JEI265" s="55"/>
      <c r="JEJ265" s="55"/>
      <c r="JEK265" s="55"/>
      <c r="JEL265" s="55"/>
      <c r="JEM265" s="55"/>
      <c r="JEN265" s="55"/>
      <c r="JEO265" s="55"/>
      <c r="JEP265" s="55"/>
      <c r="JEQ265" s="55"/>
      <c r="JER265" s="55"/>
      <c r="JES265" s="55"/>
      <c r="JET265" s="55"/>
      <c r="JEU265" s="55"/>
      <c r="JEV265" s="55"/>
      <c r="JEW265" s="55"/>
      <c r="JEX265" s="55"/>
      <c r="JEY265" s="55"/>
      <c r="JEZ265" s="55"/>
      <c r="JFA265" s="55"/>
      <c r="JFB265" s="55"/>
      <c r="JFC265" s="55"/>
      <c r="JFD265" s="55"/>
      <c r="JFE265" s="55"/>
      <c r="JFF265" s="55"/>
      <c r="JFG265" s="55"/>
      <c r="JFH265" s="55"/>
      <c r="JFI265" s="55"/>
      <c r="JFJ265" s="55"/>
      <c r="JFK265" s="55"/>
      <c r="JFL265" s="55"/>
      <c r="JFM265" s="55"/>
      <c r="JFN265" s="55"/>
      <c r="JFO265" s="55"/>
      <c r="JFP265" s="55"/>
      <c r="JFQ265" s="55"/>
      <c r="JFR265" s="55"/>
      <c r="JFS265" s="55"/>
      <c r="JFT265" s="55"/>
      <c r="JFU265" s="55"/>
      <c r="JFV265" s="55"/>
      <c r="JFW265" s="55"/>
      <c r="JFX265" s="55"/>
      <c r="JFY265" s="55"/>
      <c r="JFZ265" s="55"/>
      <c r="JGA265" s="55"/>
      <c r="JGB265" s="55"/>
      <c r="JGC265" s="55"/>
      <c r="JGD265" s="55"/>
      <c r="JGE265" s="55"/>
      <c r="JGF265" s="55"/>
      <c r="JGG265" s="55"/>
      <c r="JGH265" s="55"/>
      <c r="JGI265" s="55"/>
      <c r="JGJ265" s="55"/>
      <c r="JGK265" s="55"/>
      <c r="JGL265" s="55"/>
      <c r="JGM265" s="55"/>
      <c r="JGN265" s="55"/>
      <c r="JGO265" s="55"/>
      <c r="JGP265" s="55"/>
      <c r="JGQ265" s="55"/>
      <c r="JGR265" s="55"/>
      <c r="JGS265" s="55"/>
      <c r="JGT265" s="55"/>
      <c r="JGU265" s="55"/>
      <c r="JGV265" s="55"/>
      <c r="JGW265" s="55"/>
      <c r="JGX265" s="55"/>
      <c r="JGY265" s="55"/>
      <c r="JGZ265" s="55"/>
      <c r="JHA265" s="55"/>
      <c r="JHB265" s="55"/>
      <c r="JHC265" s="55"/>
      <c r="JHD265" s="55"/>
      <c r="JHE265" s="55"/>
      <c r="JHF265" s="55"/>
      <c r="JHG265" s="55"/>
      <c r="JHH265" s="55"/>
      <c r="JHI265" s="55"/>
      <c r="JHJ265" s="55"/>
      <c r="JHK265" s="55"/>
      <c r="JHL265" s="55"/>
      <c r="JHM265" s="55"/>
      <c r="JHN265" s="55"/>
      <c r="JHO265" s="55"/>
      <c r="JHP265" s="55"/>
      <c r="JHQ265" s="55"/>
      <c r="JHR265" s="55"/>
      <c r="JHS265" s="55"/>
      <c r="JHT265" s="55"/>
      <c r="JHU265" s="55"/>
      <c r="JHV265" s="55"/>
      <c r="JHW265" s="55"/>
      <c r="JHX265" s="55"/>
      <c r="JHY265" s="55"/>
      <c r="JHZ265" s="55"/>
      <c r="JIA265" s="55"/>
      <c r="JIB265" s="55"/>
      <c r="JIC265" s="55"/>
      <c r="JID265" s="55"/>
      <c r="JIE265" s="55"/>
      <c r="JIF265" s="55"/>
      <c r="JIG265" s="55"/>
      <c r="JIH265" s="55"/>
      <c r="JII265" s="55"/>
      <c r="JIJ265" s="55"/>
      <c r="JIK265" s="55"/>
      <c r="JIL265" s="55"/>
      <c r="JIM265" s="55"/>
      <c r="JIN265" s="55"/>
      <c r="JIO265" s="55"/>
      <c r="JIP265" s="55"/>
      <c r="JIQ265" s="55"/>
      <c r="JIR265" s="55"/>
      <c r="JIS265" s="55"/>
      <c r="JIT265" s="55"/>
      <c r="JIU265" s="55"/>
      <c r="JIV265" s="55"/>
      <c r="JIW265" s="55"/>
      <c r="JIX265" s="55"/>
      <c r="JIY265" s="55"/>
      <c r="JIZ265" s="55"/>
      <c r="JJA265" s="55"/>
      <c r="JJB265" s="55"/>
      <c r="JJC265" s="55"/>
      <c r="JJD265" s="55"/>
      <c r="JJE265" s="55"/>
      <c r="JJF265" s="55"/>
      <c r="JJG265" s="55"/>
      <c r="JJH265" s="55"/>
      <c r="JJI265" s="55"/>
      <c r="JJJ265" s="55"/>
      <c r="JJK265" s="55"/>
      <c r="JJL265" s="55"/>
      <c r="JJM265" s="55"/>
      <c r="JJN265" s="55"/>
      <c r="JJO265" s="55"/>
      <c r="JJP265" s="55"/>
      <c r="JJQ265" s="55"/>
      <c r="JJR265" s="55"/>
      <c r="JJS265" s="55"/>
      <c r="JJT265" s="55"/>
      <c r="JJU265" s="55"/>
      <c r="JJV265" s="55"/>
      <c r="JJW265" s="55"/>
      <c r="JJX265" s="55"/>
      <c r="JJY265" s="55"/>
      <c r="JJZ265" s="55"/>
      <c r="JKA265" s="55"/>
      <c r="JKB265" s="55"/>
      <c r="JKC265" s="55"/>
      <c r="JKD265" s="55"/>
      <c r="JKE265" s="55"/>
      <c r="JKF265" s="55"/>
      <c r="JKG265" s="55"/>
      <c r="JKH265" s="55"/>
      <c r="JKI265" s="55"/>
      <c r="JKJ265" s="55"/>
      <c r="JKK265" s="55"/>
      <c r="JKL265" s="55"/>
      <c r="JKM265" s="55"/>
      <c r="JKN265" s="55"/>
      <c r="JKO265" s="55"/>
      <c r="JKP265" s="55"/>
      <c r="JKQ265" s="55"/>
      <c r="JKR265" s="55"/>
      <c r="JKS265" s="55"/>
      <c r="JKT265" s="55"/>
      <c r="JKU265" s="55"/>
      <c r="JKV265" s="55"/>
      <c r="JKW265" s="55"/>
      <c r="JKX265" s="55"/>
      <c r="JKY265" s="55"/>
      <c r="JKZ265" s="55"/>
      <c r="JLA265" s="55"/>
      <c r="JLB265" s="55"/>
      <c r="JLC265" s="55"/>
      <c r="JLD265" s="55"/>
      <c r="JLE265" s="55"/>
      <c r="JLF265" s="55"/>
      <c r="JLG265" s="55"/>
      <c r="JLH265" s="55"/>
      <c r="JLI265" s="55"/>
      <c r="JLJ265" s="55"/>
      <c r="JLK265" s="55"/>
      <c r="JLL265" s="55"/>
      <c r="JLM265" s="55"/>
      <c r="JLN265" s="55"/>
      <c r="JLO265" s="55"/>
      <c r="JLP265" s="55"/>
      <c r="JLQ265" s="55"/>
      <c r="JLR265" s="55"/>
      <c r="JLS265" s="55"/>
      <c r="JLT265" s="55"/>
      <c r="JLU265" s="55"/>
      <c r="JLV265" s="55"/>
      <c r="JLW265" s="55"/>
      <c r="JLX265" s="55"/>
      <c r="JLY265" s="55"/>
      <c r="JLZ265" s="55"/>
      <c r="JMA265" s="55"/>
      <c r="JMB265" s="55"/>
      <c r="JMC265" s="55"/>
      <c r="JMD265" s="55"/>
      <c r="JME265" s="55"/>
      <c r="JMF265" s="55"/>
      <c r="JMG265" s="55"/>
      <c r="JMH265" s="55"/>
      <c r="JMI265" s="55"/>
      <c r="JMJ265" s="55"/>
      <c r="JMK265" s="55"/>
      <c r="JML265" s="55"/>
      <c r="JMM265" s="55"/>
      <c r="JMN265" s="55"/>
      <c r="JMO265" s="55"/>
      <c r="JMP265" s="55"/>
      <c r="JMQ265" s="55"/>
      <c r="JMR265" s="55"/>
      <c r="JMS265" s="55"/>
      <c r="JMT265" s="55"/>
      <c r="JMU265" s="55"/>
      <c r="JMV265" s="55"/>
      <c r="JMW265" s="55"/>
      <c r="JMX265" s="55"/>
      <c r="JMY265" s="55"/>
      <c r="JMZ265" s="55"/>
      <c r="JNA265" s="55"/>
      <c r="JNB265" s="55"/>
      <c r="JNC265" s="55"/>
      <c r="JND265" s="55"/>
      <c r="JNE265" s="55"/>
      <c r="JNF265" s="55"/>
      <c r="JNG265" s="55"/>
      <c r="JNH265" s="55"/>
      <c r="JNI265" s="55"/>
      <c r="JNJ265" s="55"/>
      <c r="JNK265" s="55"/>
      <c r="JNL265" s="55"/>
      <c r="JNM265" s="55"/>
      <c r="JNN265" s="55"/>
      <c r="JNO265" s="55"/>
      <c r="JNP265" s="55"/>
      <c r="JNQ265" s="55"/>
      <c r="JNR265" s="55"/>
      <c r="JNS265" s="55"/>
      <c r="JNT265" s="55"/>
      <c r="JNU265" s="55"/>
      <c r="JNV265" s="55"/>
      <c r="JNW265" s="55"/>
      <c r="JNX265" s="55"/>
      <c r="JNY265" s="55"/>
      <c r="JNZ265" s="55"/>
      <c r="JOA265" s="55"/>
      <c r="JOB265" s="55"/>
      <c r="JOC265" s="55"/>
      <c r="JOD265" s="55"/>
      <c r="JOE265" s="55"/>
      <c r="JOF265" s="55"/>
      <c r="JOG265" s="55"/>
      <c r="JOH265" s="55"/>
      <c r="JOI265" s="55"/>
      <c r="JOJ265" s="55"/>
      <c r="JOK265" s="55"/>
      <c r="JOL265" s="55"/>
      <c r="JOM265" s="55"/>
      <c r="JON265" s="55"/>
      <c r="JOO265" s="55"/>
      <c r="JOP265" s="55"/>
      <c r="JOQ265" s="55"/>
      <c r="JOR265" s="55"/>
      <c r="JOS265" s="55"/>
      <c r="JOT265" s="55"/>
      <c r="JOU265" s="55"/>
      <c r="JOV265" s="55"/>
      <c r="JOW265" s="55"/>
      <c r="JOX265" s="55"/>
      <c r="JOY265" s="55"/>
      <c r="JOZ265" s="55"/>
      <c r="JPA265" s="55"/>
      <c r="JPB265" s="55"/>
      <c r="JPC265" s="55"/>
      <c r="JPD265" s="55"/>
      <c r="JPE265" s="55"/>
      <c r="JPF265" s="55"/>
      <c r="JPG265" s="55"/>
      <c r="JPH265" s="55"/>
      <c r="JPI265" s="55"/>
      <c r="JPJ265" s="55"/>
      <c r="JPK265" s="55"/>
      <c r="JPL265" s="55"/>
      <c r="JPM265" s="55"/>
      <c r="JPN265" s="55"/>
      <c r="JPO265" s="55"/>
      <c r="JPP265" s="55"/>
      <c r="JPQ265" s="55"/>
      <c r="JPR265" s="55"/>
      <c r="JPS265" s="55"/>
      <c r="JPT265" s="55"/>
      <c r="JPU265" s="55"/>
      <c r="JPV265" s="55"/>
      <c r="JPW265" s="55"/>
      <c r="JPX265" s="55"/>
      <c r="JPY265" s="55"/>
      <c r="JPZ265" s="55"/>
      <c r="JQA265" s="55"/>
      <c r="JQB265" s="55"/>
      <c r="JQC265" s="55"/>
      <c r="JQD265" s="55"/>
      <c r="JQE265" s="55"/>
      <c r="JQF265" s="55"/>
      <c r="JQG265" s="55"/>
      <c r="JQH265" s="55"/>
      <c r="JQI265" s="55"/>
      <c r="JQJ265" s="55"/>
      <c r="JQK265" s="55"/>
      <c r="JQL265" s="55"/>
      <c r="JQM265" s="55"/>
      <c r="JQN265" s="55"/>
      <c r="JQO265" s="55"/>
      <c r="JQP265" s="55"/>
      <c r="JQQ265" s="55"/>
      <c r="JQR265" s="55"/>
      <c r="JQS265" s="55"/>
      <c r="JQT265" s="55"/>
      <c r="JQU265" s="55"/>
      <c r="JQV265" s="55"/>
      <c r="JQW265" s="55"/>
      <c r="JQX265" s="55"/>
      <c r="JQY265" s="55"/>
      <c r="JQZ265" s="55"/>
      <c r="JRA265" s="55"/>
      <c r="JRB265" s="55"/>
      <c r="JRC265" s="55"/>
      <c r="JRD265" s="55"/>
      <c r="JRE265" s="55"/>
      <c r="JRF265" s="55"/>
      <c r="JRG265" s="55"/>
      <c r="JRH265" s="55"/>
      <c r="JRI265" s="55"/>
      <c r="JRJ265" s="55"/>
      <c r="JRK265" s="55"/>
      <c r="JRL265" s="55"/>
      <c r="JRM265" s="55"/>
      <c r="JRN265" s="55"/>
      <c r="JRO265" s="55"/>
      <c r="JRP265" s="55"/>
      <c r="JRQ265" s="55"/>
      <c r="JRR265" s="55"/>
      <c r="JRS265" s="55"/>
      <c r="JRT265" s="55"/>
      <c r="JRU265" s="55"/>
      <c r="JRV265" s="55"/>
      <c r="JRW265" s="55"/>
      <c r="JRX265" s="55"/>
      <c r="JRY265" s="55"/>
      <c r="JRZ265" s="55"/>
      <c r="JSA265" s="55"/>
      <c r="JSB265" s="55"/>
      <c r="JSC265" s="55"/>
      <c r="JSD265" s="55"/>
      <c r="JSE265" s="55"/>
      <c r="JSF265" s="55"/>
      <c r="JSG265" s="55"/>
      <c r="JSH265" s="55"/>
      <c r="JSI265" s="55"/>
      <c r="JSJ265" s="55"/>
      <c r="JSK265" s="55"/>
      <c r="JSL265" s="55"/>
      <c r="JSM265" s="55"/>
      <c r="JSN265" s="55"/>
      <c r="JSO265" s="55"/>
      <c r="JSP265" s="55"/>
      <c r="JSQ265" s="55"/>
      <c r="JSR265" s="55"/>
      <c r="JSS265" s="55"/>
      <c r="JST265" s="55"/>
      <c r="JSU265" s="55"/>
      <c r="JSV265" s="55"/>
      <c r="JSW265" s="55"/>
      <c r="JSX265" s="55"/>
      <c r="JSY265" s="55"/>
      <c r="JSZ265" s="55"/>
      <c r="JTA265" s="55"/>
      <c r="JTB265" s="55"/>
      <c r="JTC265" s="55"/>
      <c r="JTD265" s="55"/>
      <c r="JTE265" s="55"/>
      <c r="JTF265" s="55"/>
      <c r="JTG265" s="55"/>
      <c r="JTH265" s="55"/>
      <c r="JTI265" s="55"/>
      <c r="JTJ265" s="55"/>
      <c r="JTK265" s="55"/>
      <c r="JTL265" s="55"/>
      <c r="JTM265" s="55"/>
      <c r="JTN265" s="55"/>
      <c r="JTO265" s="55"/>
      <c r="JTP265" s="55"/>
      <c r="JTQ265" s="55"/>
      <c r="JTR265" s="55"/>
      <c r="JTS265" s="55"/>
      <c r="JTT265" s="55"/>
      <c r="JTU265" s="55"/>
      <c r="JTV265" s="55"/>
      <c r="JTW265" s="55"/>
      <c r="JTX265" s="55"/>
      <c r="JTY265" s="55"/>
      <c r="JTZ265" s="55"/>
      <c r="JUA265" s="55"/>
      <c r="JUB265" s="55"/>
      <c r="JUC265" s="55"/>
      <c r="JUD265" s="55"/>
      <c r="JUE265" s="55"/>
      <c r="JUF265" s="55"/>
      <c r="JUG265" s="55"/>
      <c r="JUH265" s="55"/>
      <c r="JUI265" s="55"/>
      <c r="JUJ265" s="55"/>
      <c r="JUK265" s="55"/>
      <c r="JUL265" s="55"/>
      <c r="JUM265" s="55"/>
      <c r="JUN265" s="55"/>
      <c r="JUO265" s="55"/>
      <c r="JUP265" s="55"/>
      <c r="JUQ265" s="55"/>
      <c r="JUR265" s="55"/>
      <c r="JUS265" s="55"/>
      <c r="JUT265" s="55"/>
      <c r="JUU265" s="55"/>
      <c r="JUV265" s="55"/>
      <c r="JUW265" s="55"/>
      <c r="JUX265" s="55"/>
      <c r="JUY265" s="55"/>
      <c r="JUZ265" s="55"/>
      <c r="JVA265" s="55"/>
      <c r="JVB265" s="55"/>
      <c r="JVC265" s="55"/>
      <c r="JVD265" s="55"/>
      <c r="JVE265" s="55"/>
      <c r="JVF265" s="55"/>
      <c r="JVG265" s="55"/>
      <c r="JVH265" s="55"/>
      <c r="JVI265" s="55"/>
      <c r="JVJ265" s="55"/>
      <c r="JVK265" s="55"/>
      <c r="JVL265" s="55"/>
      <c r="JVM265" s="55"/>
      <c r="JVN265" s="55"/>
      <c r="JVO265" s="55"/>
      <c r="JVP265" s="55"/>
      <c r="JVQ265" s="55"/>
      <c r="JVR265" s="55"/>
      <c r="JVS265" s="55"/>
      <c r="JVT265" s="55"/>
      <c r="JVU265" s="55"/>
      <c r="JVV265" s="55"/>
      <c r="JVW265" s="55"/>
      <c r="JVX265" s="55"/>
      <c r="JVY265" s="55"/>
      <c r="JVZ265" s="55"/>
      <c r="JWA265" s="55"/>
      <c r="JWB265" s="55"/>
      <c r="JWC265" s="55"/>
      <c r="JWD265" s="55"/>
      <c r="JWE265" s="55"/>
      <c r="JWF265" s="55"/>
      <c r="JWG265" s="55"/>
      <c r="JWH265" s="55"/>
      <c r="JWI265" s="55"/>
      <c r="JWJ265" s="55"/>
      <c r="JWK265" s="55"/>
      <c r="JWL265" s="55"/>
      <c r="JWM265" s="55"/>
      <c r="JWN265" s="55"/>
      <c r="JWO265" s="55"/>
      <c r="JWP265" s="55"/>
      <c r="JWQ265" s="55"/>
      <c r="JWR265" s="55"/>
      <c r="JWS265" s="55"/>
      <c r="JWT265" s="55"/>
      <c r="JWU265" s="55"/>
      <c r="JWV265" s="55"/>
      <c r="JWW265" s="55"/>
      <c r="JWX265" s="55"/>
      <c r="JWY265" s="55"/>
      <c r="JWZ265" s="55"/>
      <c r="JXA265" s="55"/>
      <c r="JXB265" s="55"/>
      <c r="JXC265" s="55"/>
      <c r="JXD265" s="55"/>
      <c r="JXE265" s="55"/>
      <c r="JXF265" s="55"/>
      <c r="JXG265" s="55"/>
      <c r="JXH265" s="55"/>
      <c r="JXI265" s="55"/>
      <c r="JXJ265" s="55"/>
      <c r="JXK265" s="55"/>
      <c r="JXL265" s="55"/>
      <c r="JXM265" s="55"/>
      <c r="JXN265" s="55"/>
      <c r="JXO265" s="55"/>
      <c r="JXP265" s="55"/>
      <c r="JXQ265" s="55"/>
      <c r="JXR265" s="55"/>
      <c r="JXS265" s="55"/>
      <c r="JXT265" s="55"/>
      <c r="JXU265" s="55"/>
      <c r="JXV265" s="55"/>
      <c r="JXW265" s="55"/>
      <c r="JXX265" s="55"/>
      <c r="JXY265" s="55"/>
      <c r="JXZ265" s="55"/>
      <c r="JYA265" s="55"/>
      <c r="JYB265" s="55"/>
      <c r="JYC265" s="55"/>
      <c r="JYD265" s="55"/>
      <c r="JYE265" s="55"/>
      <c r="JYF265" s="55"/>
      <c r="JYG265" s="55"/>
      <c r="JYH265" s="55"/>
      <c r="JYI265" s="55"/>
      <c r="JYJ265" s="55"/>
      <c r="JYK265" s="55"/>
      <c r="JYL265" s="55"/>
      <c r="JYM265" s="55"/>
      <c r="JYN265" s="55"/>
      <c r="JYO265" s="55"/>
      <c r="JYP265" s="55"/>
      <c r="JYQ265" s="55"/>
      <c r="JYR265" s="55"/>
      <c r="JYS265" s="55"/>
      <c r="JYT265" s="55"/>
      <c r="JYU265" s="55"/>
      <c r="JYV265" s="55"/>
      <c r="JYW265" s="55"/>
      <c r="JYX265" s="55"/>
      <c r="JYY265" s="55"/>
      <c r="JYZ265" s="55"/>
      <c r="JZA265" s="55"/>
      <c r="JZB265" s="55"/>
      <c r="JZC265" s="55"/>
      <c r="JZD265" s="55"/>
      <c r="JZE265" s="55"/>
      <c r="JZF265" s="55"/>
      <c r="JZG265" s="55"/>
      <c r="JZH265" s="55"/>
      <c r="JZI265" s="55"/>
      <c r="JZJ265" s="55"/>
      <c r="JZK265" s="55"/>
      <c r="JZL265" s="55"/>
      <c r="JZM265" s="55"/>
      <c r="JZN265" s="55"/>
      <c r="JZO265" s="55"/>
      <c r="JZP265" s="55"/>
      <c r="JZQ265" s="55"/>
      <c r="JZR265" s="55"/>
      <c r="JZS265" s="55"/>
      <c r="JZT265" s="55"/>
      <c r="JZU265" s="55"/>
      <c r="JZV265" s="55"/>
      <c r="JZW265" s="55"/>
      <c r="JZX265" s="55"/>
      <c r="JZY265" s="55"/>
      <c r="JZZ265" s="55"/>
      <c r="KAA265" s="55"/>
      <c r="KAB265" s="55"/>
      <c r="KAC265" s="55"/>
      <c r="KAD265" s="55"/>
      <c r="KAE265" s="55"/>
      <c r="KAF265" s="55"/>
      <c r="KAG265" s="55"/>
      <c r="KAH265" s="55"/>
      <c r="KAI265" s="55"/>
      <c r="KAJ265" s="55"/>
      <c r="KAK265" s="55"/>
      <c r="KAL265" s="55"/>
      <c r="KAM265" s="55"/>
      <c r="KAN265" s="55"/>
      <c r="KAO265" s="55"/>
      <c r="KAP265" s="55"/>
      <c r="KAQ265" s="55"/>
      <c r="KAR265" s="55"/>
      <c r="KAS265" s="55"/>
      <c r="KAT265" s="55"/>
      <c r="KAU265" s="55"/>
      <c r="KAV265" s="55"/>
      <c r="KAW265" s="55"/>
      <c r="KAX265" s="55"/>
      <c r="KAY265" s="55"/>
      <c r="KAZ265" s="55"/>
      <c r="KBA265" s="55"/>
      <c r="KBB265" s="55"/>
      <c r="KBC265" s="55"/>
      <c r="KBD265" s="55"/>
      <c r="KBE265" s="55"/>
      <c r="KBF265" s="55"/>
      <c r="KBG265" s="55"/>
      <c r="KBH265" s="55"/>
      <c r="KBI265" s="55"/>
      <c r="KBJ265" s="55"/>
      <c r="KBK265" s="55"/>
      <c r="KBL265" s="55"/>
      <c r="KBM265" s="55"/>
      <c r="KBN265" s="55"/>
      <c r="KBO265" s="55"/>
      <c r="KBP265" s="55"/>
      <c r="KBQ265" s="55"/>
      <c r="KBR265" s="55"/>
      <c r="KBS265" s="55"/>
      <c r="KBT265" s="55"/>
      <c r="KBU265" s="55"/>
      <c r="KBV265" s="55"/>
      <c r="KBW265" s="55"/>
      <c r="KBX265" s="55"/>
      <c r="KBY265" s="55"/>
      <c r="KBZ265" s="55"/>
      <c r="KCA265" s="55"/>
      <c r="KCB265" s="55"/>
      <c r="KCC265" s="55"/>
      <c r="KCD265" s="55"/>
      <c r="KCE265" s="55"/>
      <c r="KCF265" s="55"/>
      <c r="KCG265" s="55"/>
      <c r="KCH265" s="55"/>
      <c r="KCI265" s="55"/>
      <c r="KCJ265" s="55"/>
      <c r="KCK265" s="55"/>
      <c r="KCL265" s="55"/>
      <c r="KCM265" s="55"/>
      <c r="KCN265" s="55"/>
      <c r="KCO265" s="55"/>
      <c r="KCP265" s="55"/>
      <c r="KCQ265" s="55"/>
      <c r="KCR265" s="55"/>
      <c r="KCS265" s="55"/>
      <c r="KCT265" s="55"/>
      <c r="KCU265" s="55"/>
      <c r="KCV265" s="55"/>
      <c r="KCW265" s="55"/>
      <c r="KCX265" s="55"/>
      <c r="KCY265" s="55"/>
      <c r="KCZ265" s="55"/>
      <c r="KDA265" s="55"/>
      <c r="KDB265" s="55"/>
      <c r="KDC265" s="55"/>
      <c r="KDD265" s="55"/>
      <c r="KDE265" s="55"/>
      <c r="KDF265" s="55"/>
      <c r="KDG265" s="55"/>
      <c r="KDH265" s="55"/>
      <c r="KDI265" s="55"/>
      <c r="KDJ265" s="55"/>
      <c r="KDK265" s="55"/>
      <c r="KDL265" s="55"/>
      <c r="KDM265" s="55"/>
      <c r="KDN265" s="55"/>
      <c r="KDO265" s="55"/>
      <c r="KDP265" s="55"/>
      <c r="KDQ265" s="55"/>
      <c r="KDR265" s="55"/>
      <c r="KDS265" s="55"/>
      <c r="KDT265" s="55"/>
      <c r="KDU265" s="55"/>
      <c r="KDV265" s="55"/>
      <c r="KDW265" s="55"/>
      <c r="KDX265" s="55"/>
      <c r="KDY265" s="55"/>
      <c r="KDZ265" s="55"/>
      <c r="KEA265" s="55"/>
      <c r="KEB265" s="55"/>
      <c r="KEC265" s="55"/>
      <c r="KED265" s="55"/>
      <c r="KEE265" s="55"/>
      <c r="KEF265" s="55"/>
      <c r="KEG265" s="55"/>
      <c r="KEH265" s="55"/>
      <c r="KEI265" s="55"/>
      <c r="KEJ265" s="55"/>
      <c r="KEK265" s="55"/>
      <c r="KEL265" s="55"/>
      <c r="KEM265" s="55"/>
      <c r="KEN265" s="55"/>
      <c r="KEO265" s="55"/>
      <c r="KEP265" s="55"/>
      <c r="KEQ265" s="55"/>
      <c r="KER265" s="55"/>
      <c r="KES265" s="55"/>
      <c r="KET265" s="55"/>
      <c r="KEU265" s="55"/>
      <c r="KEV265" s="55"/>
      <c r="KEW265" s="55"/>
      <c r="KEX265" s="55"/>
      <c r="KEY265" s="55"/>
      <c r="KEZ265" s="55"/>
      <c r="KFA265" s="55"/>
      <c r="KFB265" s="55"/>
      <c r="KFC265" s="55"/>
      <c r="KFD265" s="55"/>
      <c r="KFE265" s="55"/>
      <c r="KFF265" s="55"/>
      <c r="KFG265" s="55"/>
      <c r="KFH265" s="55"/>
      <c r="KFI265" s="55"/>
      <c r="KFJ265" s="55"/>
      <c r="KFK265" s="55"/>
      <c r="KFL265" s="55"/>
      <c r="KFM265" s="55"/>
      <c r="KFN265" s="55"/>
      <c r="KFO265" s="55"/>
      <c r="KFP265" s="55"/>
      <c r="KFQ265" s="55"/>
      <c r="KFR265" s="55"/>
      <c r="KFS265" s="55"/>
      <c r="KFT265" s="55"/>
      <c r="KFU265" s="55"/>
      <c r="KFV265" s="55"/>
      <c r="KFW265" s="55"/>
      <c r="KFX265" s="55"/>
      <c r="KFY265" s="55"/>
      <c r="KFZ265" s="55"/>
      <c r="KGA265" s="55"/>
      <c r="KGB265" s="55"/>
      <c r="KGC265" s="55"/>
      <c r="KGD265" s="55"/>
      <c r="KGE265" s="55"/>
      <c r="KGF265" s="55"/>
      <c r="KGG265" s="55"/>
      <c r="KGH265" s="55"/>
      <c r="KGI265" s="55"/>
      <c r="KGJ265" s="55"/>
      <c r="KGK265" s="55"/>
      <c r="KGL265" s="55"/>
      <c r="KGM265" s="55"/>
      <c r="KGN265" s="55"/>
      <c r="KGO265" s="55"/>
      <c r="KGP265" s="55"/>
      <c r="KGQ265" s="55"/>
      <c r="KGR265" s="55"/>
      <c r="KGS265" s="55"/>
      <c r="KGT265" s="55"/>
      <c r="KGU265" s="55"/>
      <c r="KGV265" s="55"/>
      <c r="KGW265" s="55"/>
      <c r="KGX265" s="55"/>
      <c r="KGY265" s="55"/>
      <c r="KGZ265" s="55"/>
      <c r="KHA265" s="55"/>
      <c r="KHB265" s="55"/>
      <c r="KHC265" s="55"/>
      <c r="KHD265" s="55"/>
      <c r="KHE265" s="55"/>
      <c r="KHF265" s="55"/>
      <c r="KHG265" s="55"/>
      <c r="KHH265" s="55"/>
      <c r="KHI265" s="55"/>
      <c r="KHJ265" s="55"/>
      <c r="KHK265" s="55"/>
      <c r="KHL265" s="55"/>
      <c r="KHM265" s="55"/>
      <c r="KHN265" s="55"/>
      <c r="KHO265" s="55"/>
      <c r="KHP265" s="55"/>
      <c r="KHQ265" s="55"/>
      <c r="KHR265" s="55"/>
      <c r="KHS265" s="55"/>
      <c r="KHT265" s="55"/>
      <c r="KHU265" s="55"/>
      <c r="KHV265" s="55"/>
      <c r="KHW265" s="55"/>
      <c r="KHX265" s="55"/>
      <c r="KHY265" s="55"/>
      <c r="KHZ265" s="55"/>
      <c r="KIA265" s="55"/>
      <c r="KIB265" s="55"/>
      <c r="KIC265" s="55"/>
      <c r="KID265" s="55"/>
      <c r="KIE265" s="55"/>
      <c r="KIF265" s="55"/>
      <c r="KIG265" s="55"/>
      <c r="KIH265" s="55"/>
      <c r="KII265" s="55"/>
      <c r="KIJ265" s="55"/>
      <c r="KIK265" s="55"/>
      <c r="KIL265" s="55"/>
      <c r="KIM265" s="55"/>
      <c r="KIN265" s="55"/>
      <c r="KIO265" s="55"/>
      <c r="KIP265" s="55"/>
      <c r="KIQ265" s="55"/>
      <c r="KIR265" s="55"/>
      <c r="KIS265" s="55"/>
      <c r="KIT265" s="55"/>
      <c r="KIU265" s="55"/>
      <c r="KIV265" s="55"/>
      <c r="KIW265" s="55"/>
      <c r="KIX265" s="55"/>
      <c r="KIY265" s="55"/>
      <c r="KIZ265" s="55"/>
      <c r="KJA265" s="55"/>
      <c r="KJB265" s="55"/>
      <c r="KJC265" s="55"/>
      <c r="KJD265" s="55"/>
      <c r="KJE265" s="55"/>
      <c r="KJF265" s="55"/>
      <c r="KJG265" s="55"/>
      <c r="KJH265" s="55"/>
      <c r="KJI265" s="55"/>
      <c r="KJJ265" s="55"/>
      <c r="KJK265" s="55"/>
      <c r="KJL265" s="55"/>
      <c r="KJM265" s="55"/>
      <c r="KJN265" s="55"/>
      <c r="KJO265" s="55"/>
      <c r="KJP265" s="55"/>
      <c r="KJQ265" s="55"/>
      <c r="KJR265" s="55"/>
      <c r="KJS265" s="55"/>
      <c r="KJT265" s="55"/>
      <c r="KJU265" s="55"/>
      <c r="KJV265" s="55"/>
      <c r="KJW265" s="55"/>
      <c r="KJX265" s="55"/>
      <c r="KJY265" s="55"/>
      <c r="KJZ265" s="55"/>
      <c r="KKA265" s="55"/>
      <c r="KKB265" s="55"/>
      <c r="KKC265" s="55"/>
      <c r="KKD265" s="55"/>
      <c r="KKE265" s="55"/>
      <c r="KKF265" s="55"/>
      <c r="KKG265" s="55"/>
      <c r="KKH265" s="55"/>
      <c r="KKI265" s="55"/>
      <c r="KKJ265" s="55"/>
      <c r="KKK265" s="55"/>
      <c r="KKL265" s="55"/>
      <c r="KKM265" s="55"/>
      <c r="KKN265" s="55"/>
      <c r="KKO265" s="55"/>
      <c r="KKP265" s="55"/>
      <c r="KKQ265" s="55"/>
      <c r="KKR265" s="55"/>
      <c r="KKS265" s="55"/>
      <c r="KKT265" s="55"/>
      <c r="KKU265" s="55"/>
      <c r="KKV265" s="55"/>
      <c r="KKW265" s="55"/>
      <c r="KKX265" s="55"/>
      <c r="KKY265" s="55"/>
      <c r="KKZ265" s="55"/>
      <c r="KLA265" s="55"/>
      <c r="KLB265" s="55"/>
      <c r="KLC265" s="55"/>
      <c r="KLD265" s="55"/>
      <c r="KLE265" s="55"/>
      <c r="KLF265" s="55"/>
      <c r="KLG265" s="55"/>
      <c r="KLH265" s="55"/>
      <c r="KLI265" s="55"/>
      <c r="KLJ265" s="55"/>
      <c r="KLK265" s="55"/>
      <c r="KLL265" s="55"/>
      <c r="KLM265" s="55"/>
      <c r="KLN265" s="55"/>
      <c r="KLO265" s="55"/>
      <c r="KLP265" s="55"/>
      <c r="KLQ265" s="55"/>
      <c r="KLR265" s="55"/>
      <c r="KLS265" s="55"/>
      <c r="KLT265" s="55"/>
      <c r="KLU265" s="55"/>
      <c r="KLV265" s="55"/>
      <c r="KLW265" s="55"/>
      <c r="KLX265" s="55"/>
      <c r="KLY265" s="55"/>
      <c r="KLZ265" s="55"/>
      <c r="KMA265" s="55"/>
      <c r="KMB265" s="55"/>
      <c r="KMC265" s="55"/>
      <c r="KMD265" s="55"/>
      <c r="KME265" s="55"/>
      <c r="KMF265" s="55"/>
      <c r="KMG265" s="55"/>
      <c r="KMH265" s="55"/>
      <c r="KMI265" s="55"/>
      <c r="KMJ265" s="55"/>
      <c r="KMK265" s="55"/>
      <c r="KML265" s="55"/>
      <c r="KMM265" s="55"/>
      <c r="KMN265" s="55"/>
      <c r="KMO265" s="55"/>
      <c r="KMP265" s="55"/>
      <c r="KMQ265" s="55"/>
      <c r="KMR265" s="55"/>
      <c r="KMS265" s="55"/>
      <c r="KMT265" s="55"/>
      <c r="KMU265" s="55"/>
      <c r="KMV265" s="55"/>
      <c r="KMW265" s="55"/>
      <c r="KMX265" s="55"/>
      <c r="KMY265" s="55"/>
      <c r="KMZ265" s="55"/>
      <c r="KNA265" s="55"/>
      <c r="KNB265" s="55"/>
      <c r="KNC265" s="55"/>
      <c r="KND265" s="55"/>
      <c r="KNE265" s="55"/>
      <c r="KNF265" s="55"/>
      <c r="KNG265" s="55"/>
      <c r="KNH265" s="55"/>
      <c r="KNI265" s="55"/>
      <c r="KNJ265" s="55"/>
      <c r="KNK265" s="55"/>
      <c r="KNL265" s="55"/>
      <c r="KNM265" s="55"/>
      <c r="KNN265" s="55"/>
      <c r="KNO265" s="55"/>
      <c r="KNP265" s="55"/>
      <c r="KNQ265" s="55"/>
      <c r="KNR265" s="55"/>
      <c r="KNS265" s="55"/>
      <c r="KNT265" s="55"/>
      <c r="KNU265" s="55"/>
      <c r="KNV265" s="55"/>
      <c r="KNW265" s="55"/>
      <c r="KNX265" s="55"/>
      <c r="KNY265" s="55"/>
      <c r="KNZ265" s="55"/>
      <c r="KOA265" s="55"/>
      <c r="KOB265" s="55"/>
      <c r="KOC265" s="55"/>
      <c r="KOD265" s="55"/>
      <c r="KOE265" s="55"/>
      <c r="KOF265" s="55"/>
      <c r="KOG265" s="55"/>
      <c r="KOH265" s="55"/>
      <c r="KOI265" s="55"/>
      <c r="KOJ265" s="55"/>
      <c r="KOK265" s="55"/>
      <c r="KOL265" s="55"/>
      <c r="KOM265" s="55"/>
      <c r="KON265" s="55"/>
      <c r="KOO265" s="55"/>
      <c r="KOP265" s="55"/>
      <c r="KOQ265" s="55"/>
      <c r="KOR265" s="55"/>
      <c r="KOS265" s="55"/>
      <c r="KOT265" s="55"/>
      <c r="KOU265" s="55"/>
      <c r="KOV265" s="55"/>
      <c r="KOW265" s="55"/>
      <c r="KOX265" s="55"/>
      <c r="KOY265" s="55"/>
      <c r="KOZ265" s="55"/>
      <c r="KPA265" s="55"/>
      <c r="KPB265" s="55"/>
      <c r="KPC265" s="55"/>
      <c r="KPD265" s="55"/>
      <c r="KPE265" s="55"/>
      <c r="KPF265" s="55"/>
      <c r="KPG265" s="55"/>
      <c r="KPH265" s="55"/>
      <c r="KPI265" s="55"/>
      <c r="KPJ265" s="55"/>
      <c r="KPK265" s="55"/>
      <c r="KPL265" s="55"/>
      <c r="KPM265" s="55"/>
      <c r="KPN265" s="55"/>
      <c r="KPO265" s="55"/>
      <c r="KPP265" s="55"/>
      <c r="KPQ265" s="55"/>
      <c r="KPR265" s="55"/>
      <c r="KPS265" s="55"/>
      <c r="KPT265" s="55"/>
      <c r="KPU265" s="55"/>
      <c r="KPV265" s="55"/>
      <c r="KPW265" s="55"/>
      <c r="KPX265" s="55"/>
      <c r="KPY265" s="55"/>
      <c r="KPZ265" s="55"/>
      <c r="KQA265" s="55"/>
      <c r="KQB265" s="55"/>
      <c r="KQC265" s="55"/>
      <c r="KQD265" s="55"/>
      <c r="KQE265" s="55"/>
      <c r="KQF265" s="55"/>
      <c r="KQG265" s="55"/>
      <c r="KQH265" s="55"/>
      <c r="KQI265" s="55"/>
      <c r="KQJ265" s="55"/>
      <c r="KQK265" s="55"/>
      <c r="KQL265" s="55"/>
      <c r="KQM265" s="55"/>
      <c r="KQN265" s="55"/>
      <c r="KQO265" s="55"/>
      <c r="KQP265" s="55"/>
      <c r="KQQ265" s="55"/>
      <c r="KQR265" s="55"/>
      <c r="KQS265" s="55"/>
      <c r="KQT265" s="55"/>
      <c r="KQU265" s="55"/>
      <c r="KQV265" s="55"/>
      <c r="KQW265" s="55"/>
      <c r="KQX265" s="55"/>
      <c r="KQY265" s="55"/>
      <c r="KQZ265" s="55"/>
      <c r="KRA265" s="55"/>
      <c r="KRB265" s="55"/>
      <c r="KRC265" s="55"/>
      <c r="KRD265" s="55"/>
      <c r="KRE265" s="55"/>
      <c r="KRF265" s="55"/>
      <c r="KRG265" s="55"/>
      <c r="KRH265" s="55"/>
      <c r="KRI265" s="55"/>
      <c r="KRJ265" s="55"/>
      <c r="KRK265" s="55"/>
      <c r="KRL265" s="55"/>
      <c r="KRM265" s="55"/>
      <c r="KRN265" s="55"/>
      <c r="KRO265" s="55"/>
      <c r="KRP265" s="55"/>
      <c r="KRQ265" s="55"/>
      <c r="KRR265" s="55"/>
      <c r="KRS265" s="55"/>
      <c r="KRT265" s="55"/>
      <c r="KRU265" s="55"/>
      <c r="KRV265" s="55"/>
      <c r="KRW265" s="55"/>
      <c r="KRX265" s="55"/>
      <c r="KRY265" s="55"/>
      <c r="KRZ265" s="55"/>
      <c r="KSA265" s="55"/>
      <c r="KSB265" s="55"/>
      <c r="KSC265" s="55"/>
      <c r="KSD265" s="55"/>
      <c r="KSE265" s="55"/>
      <c r="KSF265" s="55"/>
      <c r="KSG265" s="55"/>
      <c r="KSH265" s="55"/>
      <c r="KSI265" s="55"/>
      <c r="KSJ265" s="55"/>
      <c r="KSK265" s="55"/>
      <c r="KSL265" s="55"/>
      <c r="KSM265" s="55"/>
      <c r="KSN265" s="55"/>
      <c r="KSO265" s="55"/>
      <c r="KSP265" s="55"/>
      <c r="KSQ265" s="55"/>
      <c r="KSR265" s="55"/>
      <c r="KSS265" s="55"/>
      <c r="KST265" s="55"/>
      <c r="KSU265" s="55"/>
      <c r="KSV265" s="55"/>
      <c r="KSW265" s="55"/>
      <c r="KSX265" s="55"/>
      <c r="KSY265" s="55"/>
      <c r="KSZ265" s="55"/>
      <c r="KTA265" s="55"/>
      <c r="KTB265" s="55"/>
      <c r="KTC265" s="55"/>
      <c r="KTD265" s="55"/>
      <c r="KTE265" s="55"/>
      <c r="KTF265" s="55"/>
      <c r="KTG265" s="55"/>
      <c r="KTH265" s="55"/>
      <c r="KTI265" s="55"/>
      <c r="KTJ265" s="55"/>
      <c r="KTK265" s="55"/>
      <c r="KTL265" s="55"/>
      <c r="KTM265" s="55"/>
      <c r="KTN265" s="55"/>
      <c r="KTO265" s="55"/>
      <c r="KTP265" s="55"/>
      <c r="KTQ265" s="55"/>
      <c r="KTR265" s="55"/>
      <c r="KTS265" s="55"/>
      <c r="KTT265" s="55"/>
      <c r="KTU265" s="55"/>
      <c r="KTV265" s="55"/>
      <c r="KTW265" s="55"/>
      <c r="KTX265" s="55"/>
      <c r="KTY265" s="55"/>
      <c r="KTZ265" s="55"/>
      <c r="KUA265" s="55"/>
      <c r="KUB265" s="55"/>
      <c r="KUC265" s="55"/>
      <c r="KUD265" s="55"/>
      <c r="KUE265" s="55"/>
      <c r="KUF265" s="55"/>
      <c r="KUG265" s="55"/>
      <c r="KUH265" s="55"/>
      <c r="KUI265" s="55"/>
      <c r="KUJ265" s="55"/>
      <c r="KUK265" s="55"/>
      <c r="KUL265" s="55"/>
      <c r="KUM265" s="55"/>
      <c r="KUN265" s="55"/>
      <c r="KUO265" s="55"/>
      <c r="KUP265" s="55"/>
      <c r="KUQ265" s="55"/>
      <c r="KUR265" s="55"/>
      <c r="KUS265" s="55"/>
      <c r="KUT265" s="55"/>
      <c r="KUU265" s="55"/>
      <c r="KUV265" s="55"/>
      <c r="KUW265" s="55"/>
      <c r="KUX265" s="55"/>
      <c r="KUY265" s="55"/>
      <c r="KUZ265" s="55"/>
      <c r="KVA265" s="55"/>
      <c r="KVB265" s="55"/>
      <c r="KVC265" s="55"/>
      <c r="KVD265" s="55"/>
      <c r="KVE265" s="55"/>
      <c r="KVF265" s="55"/>
      <c r="KVG265" s="55"/>
      <c r="KVH265" s="55"/>
      <c r="KVI265" s="55"/>
      <c r="KVJ265" s="55"/>
      <c r="KVK265" s="55"/>
      <c r="KVL265" s="55"/>
      <c r="KVM265" s="55"/>
      <c r="KVN265" s="55"/>
      <c r="KVO265" s="55"/>
      <c r="KVP265" s="55"/>
      <c r="KVQ265" s="55"/>
      <c r="KVR265" s="55"/>
      <c r="KVS265" s="55"/>
      <c r="KVT265" s="55"/>
      <c r="KVU265" s="55"/>
      <c r="KVV265" s="55"/>
      <c r="KVW265" s="55"/>
      <c r="KVX265" s="55"/>
      <c r="KVY265" s="55"/>
      <c r="KVZ265" s="55"/>
      <c r="KWA265" s="55"/>
      <c r="KWB265" s="55"/>
      <c r="KWC265" s="55"/>
      <c r="KWD265" s="55"/>
      <c r="KWE265" s="55"/>
      <c r="KWF265" s="55"/>
      <c r="KWG265" s="55"/>
      <c r="KWH265" s="55"/>
      <c r="KWI265" s="55"/>
      <c r="KWJ265" s="55"/>
      <c r="KWK265" s="55"/>
      <c r="KWL265" s="55"/>
      <c r="KWM265" s="55"/>
      <c r="KWN265" s="55"/>
      <c r="KWO265" s="55"/>
      <c r="KWP265" s="55"/>
      <c r="KWQ265" s="55"/>
      <c r="KWR265" s="55"/>
      <c r="KWS265" s="55"/>
      <c r="KWT265" s="55"/>
      <c r="KWU265" s="55"/>
      <c r="KWV265" s="55"/>
      <c r="KWW265" s="55"/>
      <c r="KWX265" s="55"/>
      <c r="KWY265" s="55"/>
      <c r="KWZ265" s="55"/>
      <c r="KXA265" s="55"/>
      <c r="KXB265" s="55"/>
      <c r="KXC265" s="55"/>
      <c r="KXD265" s="55"/>
      <c r="KXE265" s="55"/>
      <c r="KXF265" s="55"/>
      <c r="KXG265" s="55"/>
      <c r="KXH265" s="55"/>
      <c r="KXI265" s="55"/>
      <c r="KXJ265" s="55"/>
      <c r="KXK265" s="55"/>
      <c r="KXL265" s="55"/>
      <c r="KXM265" s="55"/>
      <c r="KXN265" s="55"/>
      <c r="KXO265" s="55"/>
      <c r="KXP265" s="55"/>
      <c r="KXQ265" s="55"/>
      <c r="KXR265" s="55"/>
      <c r="KXS265" s="55"/>
      <c r="KXT265" s="55"/>
      <c r="KXU265" s="55"/>
      <c r="KXV265" s="55"/>
      <c r="KXW265" s="55"/>
      <c r="KXX265" s="55"/>
      <c r="KXY265" s="55"/>
      <c r="KXZ265" s="55"/>
      <c r="KYA265" s="55"/>
      <c r="KYB265" s="55"/>
      <c r="KYC265" s="55"/>
      <c r="KYD265" s="55"/>
      <c r="KYE265" s="55"/>
      <c r="KYF265" s="55"/>
      <c r="KYG265" s="55"/>
      <c r="KYH265" s="55"/>
      <c r="KYI265" s="55"/>
      <c r="KYJ265" s="55"/>
      <c r="KYK265" s="55"/>
      <c r="KYL265" s="55"/>
      <c r="KYM265" s="55"/>
      <c r="KYN265" s="55"/>
      <c r="KYO265" s="55"/>
      <c r="KYP265" s="55"/>
      <c r="KYQ265" s="55"/>
      <c r="KYR265" s="55"/>
      <c r="KYS265" s="55"/>
      <c r="KYT265" s="55"/>
      <c r="KYU265" s="55"/>
      <c r="KYV265" s="55"/>
      <c r="KYW265" s="55"/>
      <c r="KYX265" s="55"/>
      <c r="KYY265" s="55"/>
      <c r="KYZ265" s="55"/>
      <c r="KZA265" s="55"/>
      <c r="KZB265" s="55"/>
      <c r="KZC265" s="55"/>
      <c r="KZD265" s="55"/>
      <c r="KZE265" s="55"/>
      <c r="KZF265" s="55"/>
      <c r="KZG265" s="55"/>
      <c r="KZH265" s="55"/>
      <c r="KZI265" s="55"/>
      <c r="KZJ265" s="55"/>
      <c r="KZK265" s="55"/>
      <c r="KZL265" s="55"/>
      <c r="KZM265" s="55"/>
      <c r="KZN265" s="55"/>
      <c r="KZO265" s="55"/>
      <c r="KZP265" s="55"/>
      <c r="KZQ265" s="55"/>
      <c r="KZR265" s="55"/>
      <c r="KZS265" s="55"/>
      <c r="KZT265" s="55"/>
      <c r="KZU265" s="55"/>
      <c r="KZV265" s="55"/>
      <c r="KZW265" s="55"/>
      <c r="KZX265" s="55"/>
      <c r="KZY265" s="55"/>
      <c r="KZZ265" s="55"/>
      <c r="LAA265" s="55"/>
      <c r="LAB265" s="55"/>
      <c r="LAC265" s="55"/>
      <c r="LAD265" s="55"/>
      <c r="LAE265" s="55"/>
      <c r="LAF265" s="55"/>
      <c r="LAG265" s="55"/>
      <c r="LAH265" s="55"/>
      <c r="LAI265" s="55"/>
      <c r="LAJ265" s="55"/>
      <c r="LAK265" s="55"/>
      <c r="LAL265" s="55"/>
      <c r="LAM265" s="55"/>
      <c r="LAN265" s="55"/>
      <c r="LAO265" s="55"/>
      <c r="LAP265" s="55"/>
      <c r="LAQ265" s="55"/>
      <c r="LAR265" s="55"/>
      <c r="LAS265" s="55"/>
      <c r="LAT265" s="55"/>
      <c r="LAU265" s="55"/>
      <c r="LAV265" s="55"/>
      <c r="LAW265" s="55"/>
      <c r="LAX265" s="55"/>
      <c r="LAY265" s="55"/>
      <c r="LAZ265" s="55"/>
      <c r="LBA265" s="55"/>
      <c r="LBB265" s="55"/>
      <c r="LBC265" s="55"/>
      <c r="LBD265" s="55"/>
      <c r="LBE265" s="55"/>
      <c r="LBF265" s="55"/>
      <c r="LBG265" s="55"/>
      <c r="LBH265" s="55"/>
      <c r="LBI265" s="55"/>
      <c r="LBJ265" s="55"/>
      <c r="LBK265" s="55"/>
      <c r="LBL265" s="55"/>
      <c r="LBM265" s="55"/>
      <c r="LBN265" s="55"/>
      <c r="LBO265" s="55"/>
      <c r="LBP265" s="55"/>
      <c r="LBQ265" s="55"/>
      <c r="LBR265" s="55"/>
      <c r="LBS265" s="55"/>
      <c r="LBT265" s="55"/>
      <c r="LBU265" s="55"/>
      <c r="LBV265" s="55"/>
      <c r="LBW265" s="55"/>
      <c r="LBX265" s="55"/>
      <c r="LBY265" s="55"/>
      <c r="LBZ265" s="55"/>
      <c r="LCA265" s="55"/>
      <c r="LCB265" s="55"/>
      <c r="LCC265" s="55"/>
      <c r="LCD265" s="55"/>
      <c r="LCE265" s="55"/>
      <c r="LCF265" s="55"/>
      <c r="LCG265" s="55"/>
      <c r="LCH265" s="55"/>
      <c r="LCI265" s="55"/>
      <c r="LCJ265" s="55"/>
      <c r="LCK265" s="55"/>
      <c r="LCL265" s="55"/>
      <c r="LCM265" s="55"/>
      <c r="LCN265" s="55"/>
      <c r="LCO265" s="55"/>
      <c r="LCP265" s="55"/>
      <c r="LCQ265" s="55"/>
      <c r="LCR265" s="55"/>
      <c r="LCS265" s="55"/>
      <c r="LCT265" s="55"/>
      <c r="LCU265" s="55"/>
      <c r="LCV265" s="55"/>
      <c r="LCW265" s="55"/>
      <c r="LCX265" s="55"/>
      <c r="LCY265" s="55"/>
      <c r="LCZ265" s="55"/>
      <c r="LDA265" s="55"/>
      <c r="LDB265" s="55"/>
      <c r="LDC265" s="55"/>
      <c r="LDD265" s="55"/>
      <c r="LDE265" s="55"/>
      <c r="LDF265" s="55"/>
      <c r="LDG265" s="55"/>
      <c r="LDH265" s="55"/>
      <c r="LDI265" s="55"/>
      <c r="LDJ265" s="55"/>
      <c r="LDK265" s="55"/>
      <c r="LDL265" s="55"/>
      <c r="LDM265" s="55"/>
      <c r="LDN265" s="55"/>
      <c r="LDO265" s="55"/>
      <c r="LDP265" s="55"/>
      <c r="LDQ265" s="55"/>
      <c r="LDR265" s="55"/>
      <c r="LDS265" s="55"/>
      <c r="LDT265" s="55"/>
      <c r="LDU265" s="55"/>
      <c r="LDV265" s="55"/>
      <c r="LDW265" s="55"/>
      <c r="LDX265" s="55"/>
      <c r="LDY265" s="55"/>
      <c r="LDZ265" s="55"/>
      <c r="LEA265" s="55"/>
      <c r="LEB265" s="55"/>
      <c r="LEC265" s="55"/>
      <c r="LED265" s="55"/>
      <c r="LEE265" s="55"/>
      <c r="LEF265" s="55"/>
      <c r="LEG265" s="55"/>
      <c r="LEH265" s="55"/>
      <c r="LEI265" s="55"/>
      <c r="LEJ265" s="55"/>
      <c r="LEK265" s="55"/>
      <c r="LEL265" s="55"/>
      <c r="LEM265" s="55"/>
      <c r="LEN265" s="55"/>
      <c r="LEO265" s="55"/>
      <c r="LEP265" s="55"/>
      <c r="LEQ265" s="55"/>
      <c r="LER265" s="55"/>
      <c r="LES265" s="55"/>
      <c r="LET265" s="55"/>
      <c r="LEU265" s="55"/>
      <c r="LEV265" s="55"/>
      <c r="LEW265" s="55"/>
      <c r="LEX265" s="55"/>
      <c r="LEY265" s="55"/>
      <c r="LEZ265" s="55"/>
      <c r="LFA265" s="55"/>
      <c r="LFB265" s="55"/>
      <c r="LFC265" s="55"/>
      <c r="LFD265" s="55"/>
      <c r="LFE265" s="55"/>
      <c r="LFF265" s="55"/>
      <c r="LFG265" s="55"/>
      <c r="LFH265" s="55"/>
      <c r="LFI265" s="55"/>
      <c r="LFJ265" s="55"/>
      <c r="LFK265" s="55"/>
      <c r="LFL265" s="55"/>
      <c r="LFM265" s="55"/>
      <c r="LFN265" s="55"/>
      <c r="LFO265" s="55"/>
      <c r="LFP265" s="55"/>
      <c r="LFQ265" s="55"/>
      <c r="LFR265" s="55"/>
      <c r="LFS265" s="55"/>
      <c r="LFT265" s="55"/>
      <c r="LFU265" s="55"/>
      <c r="LFV265" s="55"/>
      <c r="LFW265" s="55"/>
      <c r="LFX265" s="55"/>
      <c r="LFY265" s="55"/>
      <c r="LFZ265" s="55"/>
      <c r="LGA265" s="55"/>
      <c r="LGB265" s="55"/>
      <c r="LGC265" s="55"/>
      <c r="LGD265" s="55"/>
      <c r="LGE265" s="55"/>
      <c r="LGF265" s="55"/>
      <c r="LGG265" s="55"/>
      <c r="LGH265" s="55"/>
      <c r="LGI265" s="55"/>
      <c r="LGJ265" s="55"/>
      <c r="LGK265" s="55"/>
      <c r="LGL265" s="55"/>
      <c r="LGM265" s="55"/>
      <c r="LGN265" s="55"/>
      <c r="LGO265" s="55"/>
      <c r="LGP265" s="55"/>
      <c r="LGQ265" s="55"/>
      <c r="LGR265" s="55"/>
      <c r="LGS265" s="55"/>
      <c r="LGT265" s="55"/>
      <c r="LGU265" s="55"/>
      <c r="LGV265" s="55"/>
      <c r="LGW265" s="55"/>
      <c r="LGX265" s="55"/>
      <c r="LGY265" s="55"/>
      <c r="LGZ265" s="55"/>
      <c r="LHA265" s="55"/>
      <c r="LHB265" s="55"/>
      <c r="LHC265" s="55"/>
      <c r="LHD265" s="55"/>
      <c r="LHE265" s="55"/>
      <c r="LHF265" s="55"/>
      <c r="LHG265" s="55"/>
      <c r="LHH265" s="55"/>
      <c r="LHI265" s="55"/>
      <c r="LHJ265" s="55"/>
      <c r="LHK265" s="55"/>
      <c r="LHL265" s="55"/>
      <c r="LHM265" s="55"/>
      <c r="LHN265" s="55"/>
      <c r="LHO265" s="55"/>
      <c r="LHP265" s="55"/>
      <c r="LHQ265" s="55"/>
      <c r="LHR265" s="55"/>
      <c r="LHS265" s="55"/>
      <c r="LHT265" s="55"/>
      <c r="LHU265" s="55"/>
      <c r="LHV265" s="55"/>
      <c r="LHW265" s="55"/>
      <c r="LHX265" s="55"/>
      <c r="LHY265" s="55"/>
      <c r="LHZ265" s="55"/>
      <c r="LIA265" s="55"/>
      <c r="LIB265" s="55"/>
      <c r="LIC265" s="55"/>
      <c r="LID265" s="55"/>
      <c r="LIE265" s="55"/>
      <c r="LIF265" s="55"/>
      <c r="LIG265" s="55"/>
      <c r="LIH265" s="55"/>
      <c r="LII265" s="55"/>
      <c r="LIJ265" s="55"/>
      <c r="LIK265" s="55"/>
      <c r="LIL265" s="55"/>
      <c r="LIM265" s="55"/>
      <c r="LIN265" s="55"/>
      <c r="LIO265" s="55"/>
      <c r="LIP265" s="55"/>
      <c r="LIQ265" s="55"/>
      <c r="LIR265" s="55"/>
      <c r="LIS265" s="55"/>
      <c r="LIT265" s="55"/>
      <c r="LIU265" s="55"/>
      <c r="LIV265" s="55"/>
      <c r="LIW265" s="55"/>
      <c r="LIX265" s="55"/>
      <c r="LIY265" s="55"/>
      <c r="LIZ265" s="55"/>
      <c r="LJA265" s="55"/>
      <c r="LJB265" s="55"/>
      <c r="LJC265" s="55"/>
      <c r="LJD265" s="55"/>
      <c r="LJE265" s="55"/>
      <c r="LJF265" s="55"/>
      <c r="LJG265" s="55"/>
      <c r="LJH265" s="55"/>
      <c r="LJI265" s="55"/>
      <c r="LJJ265" s="55"/>
      <c r="LJK265" s="55"/>
      <c r="LJL265" s="55"/>
      <c r="LJM265" s="55"/>
      <c r="LJN265" s="55"/>
      <c r="LJO265" s="55"/>
      <c r="LJP265" s="55"/>
      <c r="LJQ265" s="55"/>
      <c r="LJR265" s="55"/>
      <c r="LJS265" s="55"/>
      <c r="LJT265" s="55"/>
      <c r="LJU265" s="55"/>
      <c r="LJV265" s="55"/>
      <c r="LJW265" s="55"/>
      <c r="LJX265" s="55"/>
      <c r="LJY265" s="55"/>
      <c r="LJZ265" s="55"/>
      <c r="LKA265" s="55"/>
      <c r="LKB265" s="55"/>
      <c r="LKC265" s="55"/>
      <c r="LKD265" s="55"/>
      <c r="LKE265" s="55"/>
      <c r="LKF265" s="55"/>
      <c r="LKG265" s="55"/>
      <c r="LKH265" s="55"/>
      <c r="LKI265" s="55"/>
      <c r="LKJ265" s="55"/>
      <c r="LKK265" s="55"/>
      <c r="LKL265" s="55"/>
      <c r="LKM265" s="55"/>
      <c r="LKN265" s="55"/>
      <c r="LKO265" s="55"/>
      <c r="LKP265" s="55"/>
      <c r="LKQ265" s="55"/>
      <c r="LKR265" s="55"/>
      <c r="LKS265" s="55"/>
      <c r="LKT265" s="55"/>
      <c r="LKU265" s="55"/>
      <c r="LKV265" s="55"/>
      <c r="LKW265" s="55"/>
      <c r="LKX265" s="55"/>
      <c r="LKY265" s="55"/>
      <c r="LKZ265" s="55"/>
      <c r="LLA265" s="55"/>
      <c r="LLB265" s="55"/>
      <c r="LLC265" s="55"/>
      <c r="LLD265" s="55"/>
      <c r="LLE265" s="55"/>
      <c r="LLF265" s="55"/>
      <c r="LLG265" s="55"/>
      <c r="LLH265" s="55"/>
      <c r="LLI265" s="55"/>
      <c r="LLJ265" s="55"/>
      <c r="LLK265" s="55"/>
      <c r="LLL265" s="55"/>
      <c r="LLM265" s="55"/>
      <c r="LLN265" s="55"/>
      <c r="LLO265" s="55"/>
      <c r="LLP265" s="55"/>
      <c r="LLQ265" s="55"/>
      <c r="LLR265" s="55"/>
      <c r="LLS265" s="55"/>
      <c r="LLT265" s="55"/>
      <c r="LLU265" s="55"/>
      <c r="LLV265" s="55"/>
      <c r="LLW265" s="55"/>
      <c r="LLX265" s="55"/>
      <c r="LLY265" s="55"/>
      <c r="LLZ265" s="55"/>
      <c r="LMA265" s="55"/>
      <c r="LMB265" s="55"/>
      <c r="LMC265" s="55"/>
      <c r="LMD265" s="55"/>
      <c r="LME265" s="55"/>
      <c r="LMF265" s="55"/>
      <c r="LMG265" s="55"/>
      <c r="LMH265" s="55"/>
      <c r="LMI265" s="55"/>
      <c r="LMJ265" s="55"/>
      <c r="LMK265" s="55"/>
      <c r="LML265" s="55"/>
      <c r="LMM265" s="55"/>
      <c r="LMN265" s="55"/>
      <c r="LMO265" s="55"/>
      <c r="LMP265" s="55"/>
      <c r="LMQ265" s="55"/>
      <c r="LMR265" s="55"/>
      <c r="LMS265" s="55"/>
      <c r="LMT265" s="55"/>
      <c r="LMU265" s="55"/>
      <c r="LMV265" s="55"/>
      <c r="LMW265" s="55"/>
      <c r="LMX265" s="55"/>
      <c r="LMY265" s="55"/>
      <c r="LMZ265" s="55"/>
      <c r="LNA265" s="55"/>
      <c r="LNB265" s="55"/>
      <c r="LNC265" s="55"/>
      <c r="LND265" s="55"/>
      <c r="LNE265" s="55"/>
      <c r="LNF265" s="55"/>
      <c r="LNG265" s="55"/>
      <c r="LNH265" s="55"/>
      <c r="LNI265" s="55"/>
      <c r="LNJ265" s="55"/>
      <c r="LNK265" s="55"/>
      <c r="LNL265" s="55"/>
      <c r="LNM265" s="55"/>
      <c r="LNN265" s="55"/>
      <c r="LNO265" s="55"/>
      <c r="LNP265" s="55"/>
      <c r="LNQ265" s="55"/>
      <c r="LNR265" s="55"/>
      <c r="LNS265" s="55"/>
      <c r="LNT265" s="55"/>
      <c r="LNU265" s="55"/>
      <c r="LNV265" s="55"/>
      <c r="LNW265" s="55"/>
      <c r="LNX265" s="55"/>
      <c r="LNY265" s="55"/>
      <c r="LNZ265" s="55"/>
      <c r="LOA265" s="55"/>
      <c r="LOB265" s="55"/>
      <c r="LOC265" s="55"/>
      <c r="LOD265" s="55"/>
      <c r="LOE265" s="55"/>
      <c r="LOF265" s="55"/>
      <c r="LOG265" s="55"/>
      <c r="LOH265" s="55"/>
      <c r="LOI265" s="55"/>
      <c r="LOJ265" s="55"/>
      <c r="LOK265" s="55"/>
      <c r="LOL265" s="55"/>
      <c r="LOM265" s="55"/>
      <c r="LON265" s="55"/>
      <c r="LOO265" s="55"/>
      <c r="LOP265" s="55"/>
      <c r="LOQ265" s="55"/>
      <c r="LOR265" s="55"/>
      <c r="LOS265" s="55"/>
      <c r="LOT265" s="55"/>
      <c r="LOU265" s="55"/>
      <c r="LOV265" s="55"/>
      <c r="LOW265" s="55"/>
      <c r="LOX265" s="55"/>
      <c r="LOY265" s="55"/>
      <c r="LOZ265" s="55"/>
      <c r="LPA265" s="55"/>
      <c r="LPB265" s="55"/>
      <c r="LPC265" s="55"/>
      <c r="LPD265" s="55"/>
      <c r="LPE265" s="55"/>
      <c r="LPF265" s="55"/>
      <c r="LPG265" s="55"/>
      <c r="LPH265" s="55"/>
      <c r="LPI265" s="55"/>
      <c r="LPJ265" s="55"/>
      <c r="LPK265" s="55"/>
      <c r="LPL265" s="55"/>
      <c r="LPM265" s="55"/>
      <c r="LPN265" s="55"/>
      <c r="LPO265" s="55"/>
      <c r="LPP265" s="55"/>
      <c r="LPQ265" s="55"/>
      <c r="LPR265" s="55"/>
      <c r="LPS265" s="55"/>
      <c r="LPT265" s="55"/>
      <c r="LPU265" s="55"/>
      <c r="LPV265" s="55"/>
      <c r="LPW265" s="55"/>
      <c r="LPX265" s="55"/>
      <c r="LPY265" s="55"/>
      <c r="LPZ265" s="55"/>
      <c r="LQA265" s="55"/>
      <c r="LQB265" s="55"/>
      <c r="LQC265" s="55"/>
      <c r="LQD265" s="55"/>
      <c r="LQE265" s="55"/>
      <c r="LQF265" s="55"/>
      <c r="LQG265" s="55"/>
      <c r="LQH265" s="55"/>
      <c r="LQI265" s="55"/>
      <c r="LQJ265" s="55"/>
      <c r="LQK265" s="55"/>
      <c r="LQL265" s="55"/>
      <c r="LQM265" s="55"/>
      <c r="LQN265" s="55"/>
      <c r="LQO265" s="55"/>
      <c r="LQP265" s="55"/>
      <c r="LQQ265" s="55"/>
      <c r="LQR265" s="55"/>
      <c r="LQS265" s="55"/>
      <c r="LQT265" s="55"/>
      <c r="LQU265" s="55"/>
      <c r="LQV265" s="55"/>
      <c r="LQW265" s="55"/>
      <c r="LQX265" s="55"/>
      <c r="LQY265" s="55"/>
      <c r="LQZ265" s="55"/>
      <c r="LRA265" s="55"/>
      <c r="LRB265" s="55"/>
      <c r="LRC265" s="55"/>
      <c r="LRD265" s="55"/>
      <c r="LRE265" s="55"/>
      <c r="LRF265" s="55"/>
      <c r="LRG265" s="55"/>
      <c r="LRH265" s="55"/>
      <c r="LRI265" s="55"/>
      <c r="LRJ265" s="55"/>
      <c r="LRK265" s="55"/>
      <c r="LRL265" s="55"/>
      <c r="LRM265" s="55"/>
      <c r="LRN265" s="55"/>
      <c r="LRO265" s="55"/>
      <c r="LRP265" s="55"/>
      <c r="LRQ265" s="55"/>
      <c r="LRR265" s="55"/>
      <c r="LRS265" s="55"/>
      <c r="LRT265" s="55"/>
      <c r="LRU265" s="55"/>
      <c r="LRV265" s="55"/>
      <c r="LRW265" s="55"/>
      <c r="LRX265" s="55"/>
      <c r="LRY265" s="55"/>
      <c r="LRZ265" s="55"/>
      <c r="LSA265" s="55"/>
      <c r="LSB265" s="55"/>
      <c r="LSC265" s="55"/>
      <c r="LSD265" s="55"/>
      <c r="LSE265" s="55"/>
      <c r="LSF265" s="55"/>
      <c r="LSG265" s="55"/>
      <c r="LSH265" s="55"/>
      <c r="LSI265" s="55"/>
      <c r="LSJ265" s="55"/>
      <c r="LSK265" s="55"/>
      <c r="LSL265" s="55"/>
      <c r="LSM265" s="55"/>
      <c r="LSN265" s="55"/>
      <c r="LSO265" s="55"/>
      <c r="LSP265" s="55"/>
      <c r="LSQ265" s="55"/>
      <c r="LSR265" s="55"/>
      <c r="LSS265" s="55"/>
      <c r="LST265" s="55"/>
      <c r="LSU265" s="55"/>
      <c r="LSV265" s="55"/>
      <c r="LSW265" s="55"/>
      <c r="LSX265" s="55"/>
      <c r="LSY265" s="55"/>
      <c r="LSZ265" s="55"/>
      <c r="LTA265" s="55"/>
      <c r="LTB265" s="55"/>
      <c r="LTC265" s="55"/>
      <c r="LTD265" s="55"/>
      <c r="LTE265" s="55"/>
      <c r="LTF265" s="55"/>
      <c r="LTG265" s="55"/>
      <c r="LTH265" s="55"/>
      <c r="LTI265" s="55"/>
      <c r="LTJ265" s="55"/>
      <c r="LTK265" s="55"/>
      <c r="LTL265" s="55"/>
      <c r="LTM265" s="55"/>
      <c r="LTN265" s="55"/>
      <c r="LTO265" s="55"/>
      <c r="LTP265" s="55"/>
      <c r="LTQ265" s="55"/>
      <c r="LTR265" s="55"/>
      <c r="LTS265" s="55"/>
      <c r="LTT265" s="55"/>
      <c r="LTU265" s="55"/>
      <c r="LTV265" s="55"/>
      <c r="LTW265" s="55"/>
      <c r="LTX265" s="55"/>
      <c r="LTY265" s="55"/>
      <c r="LTZ265" s="55"/>
      <c r="LUA265" s="55"/>
      <c r="LUB265" s="55"/>
      <c r="LUC265" s="55"/>
      <c r="LUD265" s="55"/>
      <c r="LUE265" s="55"/>
      <c r="LUF265" s="55"/>
      <c r="LUG265" s="55"/>
      <c r="LUH265" s="55"/>
      <c r="LUI265" s="55"/>
      <c r="LUJ265" s="55"/>
      <c r="LUK265" s="55"/>
      <c r="LUL265" s="55"/>
      <c r="LUM265" s="55"/>
      <c r="LUN265" s="55"/>
      <c r="LUO265" s="55"/>
      <c r="LUP265" s="55"/>
      <c r="LUQ265" s="55"/>
      <c r="LUR265" s="55"/>
      <c r="LUS265" s="55"/>
      <c r="LUT265" s="55"/>
      <c r="LUU265" s="55"/>
      <c r="LUV265" s="55"/>
      <c r="LUW265" s="55"/>
      <c r="LUX265" s="55"/>
      <c r="LUY265" s="55"/>
      <c r="LUZ265" s="55"/>
      <c r="LVA265" s="55"/>
      <c r="LVB265" s="55"/>
      <c r="LVC265" s="55"/>
      <c r="LVD265" s="55"/>
      <c r="LVE265" s="55"/>
      <c r="LVF265" s="55"/>
      <c r="LVG265" s="55"/>
      <c r="LVH265" s="55"/>
      <c r="LVI265" s="55"/>
      <c r="LVJ265" s="55"/>
      <c r="LVK265" s="55"/>
      <c r="LVL265" s="55"/>
      <c r="LVM265" s="55"/>
      <c r="LVN265" s="55"/>
      <c r="LVO265" s="55"/>
      <c r="LVP265" s="55"/>
      <c r="LVQ265" s="55"/>
      <c r="LVR265" s="55"/>
      <c r="LVS265" s="55"/>
      <c r="LVT265" s="55"/>
      <c r="LVU265" s="55"/>
      <c r="LVV265" s="55"/>
      <c r="LVW265" s="55"/>
      <c r="LVX265" s="55"/>
      <c r="LVY265" s="55"/>
      <c r="LVZ265" s="55"/>
      <c r="LWA265" s="55"/>
      <c r="LWB265" s="55"/>
      <c r="LWC265" s="55"/>
      <c r="LWD265" s="55"/>
      <c r="LWE265" s="55"/>
      <c r="LWF265" s="55"/>
      <c r="LWG265" s="55"/>
      <c r="LWH265" s="55"/>
      <c r="LWI265" s="55"/>
      <c r="LWJ265" s="55"/>
      <c r="LWK265" s="55"/>
      <c r="LWL265" s="55"/>
      <c r="LWM265" s="55"/>
      <c r="LWN265" s="55"/>
      <c r="LWO265" s="55"/>
      <c r="LWP265" s="55"/>
      <c r="LWQ265" s="55"/>
      <c r="LWR265" s="55"/>
      <c r="LWS265" s="55"/>
      <c r="LWT265" s="55"/>
      <c r="LWU265" s="55"/>
      <c r="LWV265" s="55"/>
      <c r="LWW265" s="55"/>
      <c r="LWX265" s="55"/>
      <c r="LWY265" s="55"/>
      <c r="LWZ265" s="55"/>
      <c r="LXA265" s="55"/>
      <c r="LXB265" s="55"/>
      <c r="LXC265" s="55"/>
      <c r="LXD265" s="55"/>
      <c r="LXE265" s="55"/>
      <c r="LXF265" s="55"/>
      <c r="LXG265" s="55"/>
      <c r="LXH265" s="55"/>
      <c r="LXI265" s="55"/>
      <c r="LXJ265" s="55"/>
      <c r="LXK265" s="55"/>
      <c r="LXL265" s="55"/>
      <c r="LXM265" s="55"/>
      <c r="LXN265" s="55"/>
      <c r="LXO265" s="55"/>
      <c r="LXP265" s="55"/>
      <c r="LXQ265" s="55"/>
      <c r="LXR265" s="55"/>
      <c r="LXS265" s="55"/>
      <c r="LXT265" s="55"/>
      <c r="LXU265" s="55"/>
      <c r="LXV265" s="55"/>
      <c r="LXW265" s="55"/>
      <c r="LXX265" s="55"/>
      <c r="LXY265" s="55"/>
      <c r="LXZ265" s="55"/>
      <c r="LYA265" s="55"/>
      <c r="LYB265" s="55"/>
      <c r="LYC265" s="55"/>
      <c r="LYD265" s="55"/>
      <c r="LYE265" s="55"/>
      <c r="LYF265" s="55"/>
      <c r="LYG265" s="55"/>
      <c r="LYH265" s="55"/>
      <c r="LYI265" s="55"/>
      <c r="LYJ265" s="55"/>
      <c r="LYK265" s="55"/>
      <c r="LYL265" s="55"/>
      <c r="LYM265" s="55"/>
      <c r="LYN265" s="55"/>
      <c r="LYO265" s="55"/>
      <c r="LYP265" s="55"/>
      <c r="LYQ265" s="55"/>
      <c r="LYR265" s="55"/>
      <c r="LYS265" s="55"/>
      <c r="LYT265" s="55"/>
      <c r="LYU265" s="55"/>
      <c r="LYV265" s="55"/>
      <c r="LYW265" s="55"/>
      <c r="LYX265" s="55"/>
      <c r="LYY265" s="55"/>
      <c r="LYZ265" s="55"/>
      <c r="LZA265" s="55"/>
      <c r="LZB265" s="55"/>
      <c r="LZC265" s="55"/>
      <c r="LZD265" s="55"/>
      <c r="LZE265" s="55"/>
      <c r="LZF265" s="55"/>
      <c r="LZG265" s="55"/>
      <c r="LZH265" s="55"/>
      <c r="LZI265" s="55"/>
      <c r="LZJ265" s="55"/>
      <c r="LZK265" s="55"/>
      <c r="LZL265" s="55"/>
      <c r="LZM265" s="55"/>
      <c r="LZN265" s="55"/>
      <c r="LZO265" s="55"/>
      <c r="LZP265" s="55"/>
      <c r="LZQ265" s="55"/>
      <c r="LZR265" s="55"/>
      <c r="LZS265" s="55"/>
      <c r="LZT265" s="55"/>
      <c r="LZU265" s="55"/>
      <c r="LZV265" s="55"/>
      <c r="LZW265" s="55"/>
      <c r="LZX265" s="55"/>
      <c r="LZY265" s="55"/>
      <c r="LZZ265" s="55"/>
      <c r="MAA265" s="55"/>
      <c r="MAB265" s="55"/>
      <c r="MAC265" s="55"/>
      <c r="MAD265" s="55"/>
      <c r="MAE265" s="55"/>
      <c r="MAF265" s="55"/>
      <c r="MAG265" s="55"/>
      <c r="MAH265" s="55"/>
      <c r="MAI265" s="55"/>
      <c r="MAJ265" s="55"/>
      <c r="MAK265" s="55"/>
      <c r="MAL265" s="55"/>
      <c r="MAM265" s="55"/>
      <c r="MAN265" s="55"/>
      <c r="MAO265" s="55"/>
      <c r="MAP265" s="55"/>
      <c r="MAQ265" s="55"/>
      <c r="MAR265" s="55"/>
      <c r="MAS265" s="55"/>
      <c r="MAT265" s="55"/>
      <c r="MAU265" s="55"/>
      <c r="MAV265" s="55"/>
      <c r="MAW265" s="55"/>
      <c r="MAX265" s="55"/>
      <c r="MAY265" s="55"/>
      <c r="MAZ265" s="55"/>
      <c r="MBA265" s="55"/>
      <c r="MBB265" s="55"/>
      <c r="MBC265" s="55"/>
      <c r="MBD265" s="55"/>
      <c r="MBE265" s="55"/>
      <c r="MBF265" s="55"/>
      <c r="MBG265" s="55"/>
      <c r="MBH265" s="55"/>
      <c r="MBI265" s="55"/>
      <c r="MBJ265" s="55"/>
      <c r="MBK265" s="55"/>
      <c r="MBL265" s="55"/>
      <c r="MBM265" s="55"/>
      <c r="MBN265" s="55"/>
      <c r="MBO265" s="55"/>
      <c r="MBP265" s="55"/>
      <c r="MBQ265" s="55"/>
      <c r="MBR265" s="55"/>
      <c r="MBS265" s="55"/>
      <c r="MBT265" s="55"/>
      <c r="MBU265" s="55"/>
      <c r="MBV265" s="55"/>
      <c r="MBW265" s="55"/>
      <c r="MBX265" s="55"/>
      <c r="MBY265" s="55"/>
      <c r="MBZ265" s="55"/>
      <c r="MCA265" s="55"/>
      <c r="MCB265" s="55"/>
      <c r="MCC265" s="55"/>
      <c r="MCD265" s="55"/>
      <c r="MCE265" s="55"/>
      <c r="MCF265" s="55"/>
      <c r="MCG265" s="55"/>
      <c r="MCH265" s="55"/>
      <c r="MCI265" s="55"/>
      <c r="MCJ265" s="55"/>
      <c r="MCK265" s="55"/>
      <c r="MCL265" s="55"/>
      <c r="MCM265" s="55"/>
      <c r="MCN265" s="55"/>
      <c r="MCO265" s="55"/>
      <c r="MCP265" s="55"/>
      <c r="MCQ265" s="55"/>
      <c r="MCR265" s="55"/>
      <c r="MCS265" s="55"/>
      <c r="MCT265" s="55"/>
      <c r="MCU265" s="55"/>
      <c r="MCV265" s="55"/>
      <c r="MCW265" s="55"/>
      <c r="MCX265" s="55"/>
      <c r="MCY265" s="55"/>
      <c r="MCZ265" s="55"/>
      <c r="MDA265" s="55"/>
      <c r="MDB265" s="55"/>
      <c r="MDC265" s="55"/>
      <c r="MDD265" s="55"/>
      <c r="MDE265" s="55"/>
      <c r="MDF265" s="55"/>
      <c r="MDG265" s="55"/>
      <c r="MDH265" s="55"/>
      <c r="MDI265" s="55"/>
      <c r="MDJ265" s="55"/>
      <c r="MDK265" s="55"/>
      <c r="MDL265" s="55"/>
      <c r="MDM265" s="55"/>
      <c r="MDN265" s="55"/>
      <c r="MDO265" s="55"/>
      <c r="MDP265" s="55"/>
      <c r="MDQ265" s="55"/>
      <c r="MDR265" s="55"/>
      <c r="MDS265" s="55"/>
      <c r="MDT265" s="55"/>
      <c r="MDU265" s="55"/>
      <c r="MDV265" s="55"/>
      <c r="MDW265" s="55"/>
      <c r="MDX265" s="55"/>
      <c r="MDY265" s="55"/>
      <c r="MDZ265" s="55"/>
      <c r="MEA265" s="55"/>
      <c r="MEB265" s="55"/>
      <c r="MEC265" s="55"/>
      <c r="MED265" s="55"/>
      <c r="MEE265" s="55"/>
      <c r="MEF265" s="55"/>
      <c r="MEG265" s="55"/>
      <c r="MEH265" s="55"/>
      <c r="MEI265" s="55"/>
      <c r="MEJ265" s="55"/>
      <c r="MEK265" s="55"/>
      <c r="MEL265" s="55"/>
      <c r="MEM265" s="55"/>
      <c r="MEN265" s="55"/>
      <c r="MEO265" s="55"/>
      <c r="MEP265" s="55"/>
      <c r="MEQ265" s="55"/>
      <c r="MER265" s="55"/>
      <c r="MES265" s="55"/>
      <c r="MET265" s="55"/>
      <c r="MEU265" s="55"/>
      <c r="MEV265" s="55"/>
      <c r="MEW265" s="55"/>
      <c r="MEX265" s="55"/>
      <c r="MEY265" s="55"/>
      <c r="MEZ265" s="55"/>
      <c r="MFA265" s="55"/>
      <c r="MFB265" s="55"/>
      <c r="MFC265" s="55"/>
      <c r="MFD265" s="55"/>
      <c r="MFE265" s="55"/>
      <c r="MFF265" s="55"/>
      <c r="MFG265" s="55"/>
      <c r="MFH265" s="55"/>
      <c r="MFI265" s="55"/>
      <c r="MFJ265" s="55"/>
      <c r="MFK265" s="55"/>
      <c r="MFL265" s="55"/>
      <c r="MFM265" s="55"/>
      <c r="MFN265" s="55"/>
      <c r="MFO265" s="55"/>
      <c r="MFP265" s="55"/>
      <c r="MFQ265" s="55"/>
      <c r="MFR265" s="55"/>
      <c r="MFS265" s="55"/>
      <c r="MFT265" s="55"/>
      <c r="MFU265" s="55"/>
      <c r="MFV265" s="55"/>
      <c r="MFW265" s="55"/>
      <c r="MFX265" s="55"/>
      <c r="MFY265" s="55"/>
      <c r="MFZ265" s="55"/>
      <c r="MGA265" s="55"/>
      <c r="MGB265" s="55"/>
      <c r="MGC265" s="55"/>
      <c r="MGD265" s="55"/>
      <c r="MGE265" s="55"/>
      <c r="MGF265" s="55"/>
      <c r="MGG265" s="55"/>
      <c r="MGH265" s="55"/>
      <c r="MGI265" s="55"/>
      <c r="MGJ265" s="55"/>
      <c r="MGK265" s="55"/>
      <c r="MGL265" s="55"/>
      <c r="MGM265" s="55"/>
      <c r="MGN265" s="55"/>
      <c r="MGO265" s="55"/>
      <c r="MGP265" s="55"/>
      <c r="MGQ265" s="55"/>
      <c r="MGR265" s="55"/>
      <c r="MGS265" s="55"/>
      <c r="MGT265" s="55"/>
      <c r="MGU265" s="55"/>
      <c r="MGV265" s="55"/>
      <c r="MGW265" s="55"/>
      <c r="MGX265" s="55"/>
      <c r="MGY265" s="55"/>
      <c r="MGZ265" s="55"/>
      <c r="MHA265" s="55"/>
      <c r="MHB265" s="55"/>
      <c r="MHC265" s="55"/>
      <c r="MHD265" s="55"/>
      <c r="MHE265" s="55"/>
      <c r="MHF265" s="55"/>
      <c r="MHG265" s="55"/>
      <c r="MHH265" s="55"/>
      <c r="MHI265" s="55"/>
      <c r="MHJ265" s="55"/>
      <c r="MHK265" s="55"/>
      <c r="MHL265" s="55"/>
      <c r="MHM265" s="55"/>
      <c r="MHN265" s="55"/>
      <c r="MHO265" s="55"/>
      <c r="MHP265" s="55"/>
      <c r="MHQ265" s="55"/>
      <c r="MHR265" s="55"/>
      <c r="MHS265" s="55"/>
      <c r="MHT265" s="55"/>
      <c r="MHU265" s="55"/>
      <c r="MHV265" s="55"/>
      <c r="MHW265" s="55"/>
      <c r="MHX265" s="55"/>
      <c r="MHY265" s="55"/>
      <c r="MHZ265" s="55"/>
      <c r="MIA265" s="55"/>
      <c r="MIB265" s="55"/>
      <c r="MIC265" s="55"/>
      <c r="MID265" s="55"/>
      <c r="MIE265" s="55"/>
      <c r="MIF265" s="55"/>
      <c r="MIG265" s="55"/>
      <c r="MIH265" s="55"/>
      <c r="MII265" s="55"/>
      <c r="MIJ265" s="55"/>
      <c r="MIK265" s="55"/>
      <c r="MIL265" s="55"/>
      <c r="MIM265" s="55"/>
      <c r="MIN265" s="55"/>
      <c r="MIO265" s="55"/>
      <c r="MIP265" s="55"/>
      <c r="MIQ265" s="55"/>
      <c r="MIR265" s="55"/>
      <c r="MIS265" s="55"/>
      <c r="MIT265" s="55"/>
      <c r="MIU265" s="55"/>
      <c r="MIV265" s="55"/>
      <c r="MIW265" s="55"/>
      <c r="MIX265" s="55"/>
      <c r="MIY265" s="55"/>
      <c r="MIZ265" s="55"/>
      <c r="MJA265" s="55"/>
      <c r="MJB265" s="55"/>
      <c r="MJC265" s="55"/>
      <c r="MJD265" s="55"/>
      <c r="MJE265" s="55"/>
      <c r="MJF265" s="55"/>
      <c r="MJG265" s="55"/>
      <c r="MJH265" s="55"/>
      <c r="MJI265" s="55"/>
      <c r="MJJ265" s="55"/>
      <c r="MJK265" s="55"/>
      <c r="MJL265" s="55"/>
      <c r="MJM265" s="55"/>
      <c r="MJN265" s="55"/>
      <c r="MJO265" s="55"/>
      <c r="MJP265" s="55"/>
      <c r="MJQ265" s="55"/>
      <c r="MJR265" s="55"/>
      <c r="MJS265" s="55"/>
      <c r="MJT265" s="55"/>
      <c r="MJU265" s="55"/>
      <c r="MJV265" s="55"/>
      <c r="MJW265" s="55"/>
      <c r="MJX265" s="55"/>
      <c r="MJY265" s="55"/>
      <c r="MJZ265" s="55"/>
      <c r="MKA265" s="55"/>
      <c r="MKB265" s="55"/>
      <c r="MKC265" s="55"/>
      <c r="MKD265" s="55"/>
      <c r="MKE265" s="55"/>
      <c r="MKF265" s="55"/>
      <c r="MKG265" s="55"/>
      <c r="MKH265" s="55"/>
      <c r="MKI265" s="55"/>
      <c r="MKJ265" s="55"/>
      <c r="MKK265" s="55"/>
      <c r="MKL265" s="55"/>
      <c r="MKM265" s="55"/>
      <c r="MKN265" s="55"/>
      <c r="MKO265" s="55"/>
      <c r="MKP265" s="55"/>
      <c r="MKQ265" s="55"/>
      <c r="MKR265" s="55"/>
      <c r="MKS265" s="55"/>
      <c r="MKT265" s="55"/>
      <c r="MKU265" s="55"/>
      <c r="MKV265" s="55"/>
      <c r="MKW265" s="55"/>
      <c r="MKX265" s="55"/>
      <c r="MKY265" s="55"/>
      <c r="MKZ265" s="55"/>
      <c r="MLA265" s="55"/>
      <c r="MLB265" s="55"/>
      <c r="MLC265" s="55"/>
      <c r="MLD265" s="55"/>
      <c r="MLE265" s="55"/>
      <c r="MLF265" s="55"/>
      <c r="MLG265" s="55"/>
      <c r="MLH265" s="55"/>
      <c r="MLI265" s="55"/>
      <c r="MLJ265" s="55"/>
      <c r="MLK265" s="55"/>
      <c r="MLL265" s="55"/>
      <c r="MLM265" s="55"/>
      <c r="MLN265" s="55"/>
      <c r="MLO265" s="55"/>
      <c r="MLP265" s="55"/>
      <c r="MLQ265" s="55"/>
      <c r="MLR265" s="55"/>
      <c r="MLS265" s="55"/>
      <c r="MLT265" s="55"/>
      <c r="MLU265" s="55"/>
      <c r="MLV265" s="55"/>
      <c r="MLW265" s="55"/>
      <c r="MLX265" s="55"/>
      <c r="MLY265" s="55"/>
      <c r="MLZ265" s="55"/>
      <c r="MMA265" s="55"/>
      <c r="MMB265" s="55"/>
      <c r="MMC265" s="55"/>
      <c r="MMD265" s="55"/>
      <c r="MME265" s="55"/>
      <c r="MMF265" s="55"/>
      <c r="MMG265" s="55"/>
      <c r="MMH265" s="55"/>
      <c r="MMI265" s="55"/>
      <c r="MMJ265" s="55"/>
      <c r="MMK265" s="55"/>
      <c r="MML265" s="55"/>
      <c r="MMM265" s="55"/>
      <c r="MMN265" s="55"/>
      <c r="MMO265" s="55"/>
      <c r="MMP265" s="55"/>
      <c r="MMQ265" s="55"/>
      <c r="MMR265" s="55"/>
      <c r="MMS265" s="55"/>
      <c r="MMT265" s="55"/>
      <c r="MMU265" s="55"/>
      <c r="MMV265" s="55"/>
      <c r="MMW265" s="55"/>
      <c r="MMX265" s="55"/>
      <c r="MMY265" s="55"/>
      <c r="MMZ265" s="55"/>
      <c r="MNA265" s="55"/>
      <c r="MNB265" s="55"/>
      <c r="MNC265" s="55"/>
      <c r="MND265" s="55"/>
      <c r="MNE265" s="55"/>
      <c r="MNF265" s="55"/>
      <c r="MNG265" s="55"/>
      <c r="MNH265" s="55"/>
      <c r="MNI265" s="55"/>
      <c r="MNJ265" s="55"/>
      <c r="MNK265" s="55"/>
      <c r="MNL265" s="55"/>
      <c r="MNM265" s="55"/>
      <c r="MNN265" s="55"/>
      <c r="MNO265" s="55"/>
      <c r="MNP265" s="55"/>
      <c r="MNQ265" s="55"/>
      <c r="MNR265" s="55"/>
      <c r="MNS265" s="55"/>
      <c r="MNT265" s="55"/>
      <c r="MNU265" s="55"/>
      <c r="MNV265" s="55"/>
      <c r="MNW265" s="55"/>
      <c r="MNX265" s="55"/>
      <c r="MNY265" s="55"/>
      <c r="MNZ265" s="55"/>
      <c r="MOA265" s="55"/>
      <c r="MOB265" s="55"/>
      <c r="MOC265" s="55"/>
      <c r="MOD265" s="55"/>
      <c r="MOE265" s="55"/>
      <c r="MOF265" s="55"/>
      <c r="MOG265" s="55"/>
      <c r="MOH265" s="55"/>
      <c r="MOI265" s="55"/>
      <c r="MOJ265" s="55"/>
      <c r="MOK265" s="55"/>
      <c r="MOL265" s="55"/>
      <c r="MOM265" s="55"/>
      <c r="MON265" s="55"/>
      <c r="MOO265" s="55"/>
      <c r="MOP265" s="55"/>
      <c r="MOQ265" s="55"/>
      <c r="MOR265" s="55"/>
      <c r="MOS265" s="55"/>
      <c r="MOT265" s="55"/>
      <c r="MOU265" s="55"/>
      <c r="MOV265" s="55"/>
      <c r="MOW265" s="55"/>
      <c r="MOX265" s="55"/>
      <c r="MOY265" s="55"/>
      <c r="MOZ265" s="55"/>
      <c r="MPA265" s="55"/>
      <c r="MPB265" s="55"/>
      <c r="MPC265" s="55"/>
      <c r="MPD265" s="55"/>
      <c r="MPE265" s="55"/>
      <c r="MPF265" s="55"/>
      <c r="MPG265" s="55"/>
      <c r="MPH265" s="55"/>
      <c r="MPI265" s="55"/>
      <c r="MPJ265" s="55"/>
      <c r="MPK265" s="55"/>
      <c r="MPL265" s="55"/>
      <c r="MPM265" s="55"/>
      <c r="MPN265" s="55"/>
      <c r="MPO265" s="55"/>
      <c r="MPP265" s="55"/>
      <c r="MPQ265" s="55"/>
      <c r="MPR265" s="55"/>
      <c r="MPS265" s="55"/>
      <c r="MPT265" s="55"/>
      <c r="MPU265" s="55"/>
      <c r="MPV265" s="55"/>
      <c r="MPW265" s="55"/>
      <c r="MPX265" s="55"/>
      <c r="MPY265" s="55"/>
      <c r="MPZ265" s="55"/>
      <c r="MQA265" s="55"/>
      <c r="MQB265" s="55"/>
      <c r="MQC265" s="55"/>
      <c r="MQD265" s="55"/>
      <c r="MQE265" s="55"/>
      <c r="MQF265" s="55"/>
      <c r="MQG265" s="55"/>
      <c r="MQH265" s="55"/>
      <c r="MQI265" s="55"/>
      <c r="MQJ265" s="55"/>
      <c r="MQK265" s="55"/>
      <c r="MQL265" s="55"/>
      <c r="MQM265" s="55"/>
      <c r="MQN265" s="55"/>
      <c r="MQO265" s="55"/>
      <c r="MQP265" s="55"/>
      <c r="MQQ265" s="55"/>
      <c r="MQR265" s="55"/>
      <c r="MQS265" s="55"/>
      <c r="MQT265" s="55"/>
      <c r="MQU265" s="55"/>
      <c r="MQV265" s="55"/>
      <c r="MQW265" s="55"/>
      <c r="MQX265" s="55"/>
      <c r="MQY265" s="55"/>
      <c r="MQZ265" s="55"/>
      <c r="MRA265" s="55"/>
      <c r="MRB265" s="55"/>
      <c r="MRC265" s="55"/>
      <c r="MRD265" s="55"/>
      <c r="MRE265" s="55"/>
      <c r="MRF265" s="55"/>
      <c r="MRG265" s="55"/>
      <c r="MRH265" s="55"/>
      <c r="MRI265" s="55"/>
      <c r="MRJ265" s="55"/>
      <c r="MRK265" s="55"/>
      <c r="MRL265" s="55"/>
      <c r="MRM265" s="55"/>
      <c r="MRN265" s="55"/>
      <c r="MRO265" s="55"/>
      <c r="MRP265" s="55"/>
      <c r="MRQ265" s="55"/>
      <c r="MRR265" s="55"/>
      <c r="MRS265" s="55"/>
      <c r="MRT265" s="55"/>
      <c r="MRU265" s="55"/>
      <c r="MRV265" s="55"/>
      <c r="MRW265" s="55"/>
      <c r="MRX265" s="55"/>
      <c r="MRY265" s="55"/>
      <c r="MRZ265" s="55"/>
      <c r="MSA265" s="55"/>
      <c r="MSB265" s="55"/>
      <c r="MSC265" s="55"/>
      <c r="MSD265" s="55"/>
      <c r="MSE265" s="55"/>
      <c r="MSF265" s="55"/>
      <c r="MSG265" s="55"/>
      <c r="MSH265" s="55"/>
      <c r="MSI265" s="55"/>
      <c r="MSJ265" s="55"/>
      <c r="MSK265" s="55"/>
      <c r="MSL265" s="55"/>
      <c r="MSM265" s="55"/>
      <c r="MSN265" s="55"/>
      <c r="MSO265" s="55"/>
      <c r="MSP265" s="55"/>
      <c r="MSQ265" s="55"/>
      <c r="MSR265" s="55"/>
      <c r="MSS265" s="55"/>
      <c r="MST265" s="55"/>
      <c r="MSU265" s="55"/>
      <c r="MSV265" s="55"/>
      <c r="MSW265" s="55"/>
      <c r="MSX265" s="55"/>
      <c r="MSY265" s="55"/>
      <c r="MSZ265" s="55"/>
      <c r="MTA265" s="55"/>
      <c r="MTB265" s="55"/>
      <c r="MTC265" s="55"/>
      <c r="MTD265" s="55"/>
      <c r="MTE265" s="55"/>
      <c r="MTF265" s="55"/>
      <c r="MTG265" s="55"/>
      <c r="MTH265" s="55"/>
      <c r="MTI265" s="55"/>
      <c r="MTJ265" s="55"/>
      <c r="MTK265" s="55"/>
      <c r="MTL265" s="55"/>
      <c r="MTM265" s="55"/>
      <c r="MTN265" s="55"/>
      <c r="MTO265" s="55"/>
      <c r="MTP265" s="55"/>
      <c r="MTQ265" s="55"/>
      <c r="MTR265" s="55"/>
      <c r="MTS265" s="55"/>
      <c r="MTT265" s="55"/>
      <c r="MTU265" s="55"/>
      <c r="MTV265" s="55"/>
      <c r="MTW265" s="55"/>
      <c r="MTX265" s="55"/>
      <c r="MTY265" s="55"/>
      <c r="MTZ265" s="55"/>
      <c r="MUA265" s="55"/>
      <c r="MUB265" s="55"/>
      <c r="MUC265" s="55"/>
      <c r="MUD265" s="55"/>
      <c r="MUE265" s="55"/>
      <c r="MUF265" s="55"/>
      <c r="MUG265" s="55"/>
      <c r="MUH265" s="55"/>
      <c r="MUI265" s="55"/>
      <c r="MUJ265" s="55"/>
      <c r="MUK265" s="55"/>
      <c r="MUL265" s="55"/>
      <c r="MUM265" s="55"/>
      <c r="MUN265" s="55"/>
      <c r="MUO265" s="55"/>
      <c r="MUP265" s="55"/>
      <c r="MUQ265" s="55"/>
      <c r="MUR265" s="55"/>
      <c r="MUS265" s="55"/>
      <c r="MUT265" s="55"/>
      <c r="MUU265" s="55"/>
      <c r="MUV265" s="55"/>
      <c r="MUW265" s="55"/>
      <c r="MUX265" s="55"/>
      <c r="MUY265" s="55"/>
      <c r="MUZ265" s="55"/>
      <c r="MVA265" s="55"/>
      <c r="MVB265" s="55"/>
      <c r="MVC265" s="55"/>
      <c r="MVD265" s="55"/>
      <c r="MVE265" s="55"/>
      <c r="MVF265" s="55"/>
      <c r="MVG265" s="55"/>
      <c r="MVH265" s="55"/>
      <c r="MVI265" s="55"/>
      <c r="MVJ265" s="55"/>
      <c r="MVK265" s="55"/>
      <c r="MVL265" s="55"/>
      <c r="MVM265" s="55"/>
      <c r="MVN265" s="55"/>
      <c r="MVO265" s="55"/>
      <c r="MVP265" s="55"/>
      <c r="MVQ265" s="55"/>
      <c r="MVR265" s="55"/>
      <c r="MVS265" s="55"/>
      <c r="MVT265" s="55"/>
      <c r="MVU265" s="55"/>
      <c r="MVV265" s="55"/>
      <c r="MVW265" s="55"/>
      <c r="MVX265" s="55"/>
      <c r="MVY265" s="55"/>
      <c r="MVZ265" s="55"/>
      <c r="MWA265" s="55"/>
      <c r="MWB265" s="55"/>
      <c r="MWC265" s="55"/>
      <c r="MWD265" s="55"/>
      <c r="MWE265" s="55"/>
      <c r="MWF265" s="55"/>
      <c r="MWG265" s="55"/>
      <c r="MWH265" s="55"/>
      <c r="MWI265" s="55"/>
      <c r="MWJ265" s="55"/>
      <c r="MWK265" s="55"/>
      <c r="MWL265" s="55"/>
      <c r="MWM265" s="55"/>
      <c r="MWN265" s="55"/>
      <c r="MWO265" s="55"/>
      <c r="MWP265" s="55"/>
      <c r="MWQ265" s="55"/>
      <c r="MWR265" s="55"/>
      <c r="MWS265" s="55"/>
      <c r="MWT265" s="55"/>
      <c r="MWU265" s="55"/>
      <c r="MWV265" s="55"/>
      <c r="MWW265" s="55"/>
      <c r="MWX265" s="55"/>
      <c r="MWY265" s="55"/>
      <c r="MWZ265" s="55"/>
      <c r="MXA265" s="55"/>
      <c r="MXB265" s="55"/>
      <c r="MXC265" s="55"/>
      <c r="MXD265" s="55"/>
      <c r="MXE265" s="55"/>
      <c r="MXF265" s="55"/>
      <c r="MXG265" s="55"/>
      <c r="MXH265" s="55"/>
      <c r="MXI265" s="55"/>
      <c r="MXJ265" s="55"/>
      <c r="MXK265" s="55"/>
      <c r="MXL265" s="55"/>
      <c r="MXM265" s="55"/>
      <c r="MXN265" s="55"/>
      <c r="MXO265" s="55"/>
      <c r="MXP265" s="55"/>
      <c r="MXQ265" s="55"/>
      <c r="MXR265" s="55"/>
      <c r="MXS265" s="55"/>
      <c r="MXT265" s="55"/>
      <c r="MXU265" s="55"/>
      <c r="MXV265" s="55"/>
      <c r="MXW265" s="55"/>
      <c r="MXX265" s="55"/>
      <c r="MXY265" s="55"/>
      <c r="MXZ265" s="55"/>
      <c r="MYA265" s="55"/>
      <c r="MYB265" s="55"/>
      <c r="MYC265" s="55"/>
      <c r="MYD265" s="55"/>
      <c r="MYE265" s="55"/>
      <c r="MYF265" s="55"/>
      <c r="MYG265" s="55"/>
      <c r="MYH265" s="55"/>
      <c r="MYI265" s="55"/>
      <c r="MYJ265" s="55"/>
      <c r="MYK265" s="55"/>
      <c r="MYL265" s="55"/>
      <c r="MYM265" s="55"/>
      <c r="MYN265" s="55"/>
      <c r="MYO265" s="55"/>
      <c r="MYP265" s="55"/>
      <c r="MYQ265" s="55"/>
      <c r="MYR265" s="55"/>
      <c r="MYS265" s="55"/>
      <c r="MYT265" s="55"/>
      <c r="MYU265" s="55"/>
      <c r="MYV265" s="55"/>
      <c r="MYW265" s="55"/>
      <c r="MYX265" s="55"/>
      <c r="MYY265" s="55"/>
      <c r="MYZ265" s="55"/>
      <c r="MZA265" s="55"/>
      <c r="MZB265" s="55"/>
      <c r="MZC265" s="55"/>
      <c r="MZD265" s="55"/>
      <c r="MZE265" s="55"/>
      <c r="MZF265" s="55"/>
      <c r="MZG265" s="55"/>
      <c r="MZH265" s="55"/>
      <c r="MZI265" s="55"/>
      <c r="MZJ265" s="55"/>
      <c r="MZK265" s="55"/>
      <c r="MZL265" s="55"/>
      <c r="MZM265" s="55"/>
      <c r="MZN265" s="55"/>
      <c r="MZO265" s="55"/>
      <c r="MZP265" s="55"/>
      <c r="MZQ265" s="55"/>
      <c r="MZR265" s="55"/>
      <c r="MZS265" s="55"/>
      <c r="MZT265" s="55"/>
      <c r="MZU265" s="55"/>
      <c r="MZV265" s="55"/>
      <c r="MZW265" s="55"/>
      <c r="MZX265" s="55"/>
      <c r="MZY265" s="55"/>
      <c r="MZZ265" s="55"/>
      <c r="NAA265" s="55"/>
      <c r="NAB265" s="55"/>
      <c r="NAC265" s="55"/>
      <c r="NAD265" s="55"/>
      <c r="NAE265" s="55"/>
      <c r="NAF265" s="55"/>
      <c r="NAG265" s="55"/>
      <c r="NAH265" s="55"/>
      <c r="NAI265" s="55"/>
      <c r="NAJ265" s="55"/>
      <c r="NAK265" s="55"/>
      <c r="NAL265" s="55"/>
      <c r="NAM265" s="55"/>
      <c r="NAN265" s="55"/>
      <c r="NAO265" s="55"/>
      <c r="NAP265" s="55"/>
      <c r="NAQ265" s="55"/>
      <c r="NAR265" s="55"/>
      <c r="NAS265" s="55"/>
      <c r="NAT265" s="55"/>
      <c r="NAU265" s="55"/>
      <c r="NAV265" s="55"/>
      <c r="NAW265" s="55"/>
      <c r="NAX265" s="55"/>
      <c r="NAY265" s="55"/>
      <c r="NAZ265" s="55"/>
      <c r="NBA265" s="55"/>
      <c r="NBB265" s="55"/>
      <c r="NBC265" s="55"/>
      <c r="NBD265" s="55"/>
      <c r="NBE265" s="55"/>
      <c r="NBF265" s="55"/>
      <c r="NBG265" s="55"/>
      <c r="NBH265" s="55"/>
      <c r="NBI265" s="55"/>
      <c r="NBJ265" s="55"/>
      <c r="NBK265" s="55"/>
      <c r="NBL265" s="55"/>
      <c r="NBM265" s="55"/>
      <c r="NBN265" s="55"/>
      <c r="NBO265" s="55"/>
      <c r="NBP265" s="55"/>
      <c r="NBQ265" s="55"/>
      <c r="NBR265" s="55"/>
      <c r="NBS265" s="55"/>
      <c r="NBT265" s="55"/>
      <c r="NBU265" s="55"/>
      <c r="NBV265" s="55"/>
      <c r="NBW265" s="55"/>
      <c r="NBX265" s="55"/>
      <c r="NBY265" s="55"/>
      <c r="NBZ265" s="55"/>
      <c r="NCA265" s="55"/>
      <c r="NCB265" s="55"/>
      <c r="NCC265" s="55"/>
      <c r="NCD265" s="55"/>
      <c r="NCE265" s="55"/>
      <c r="NCF265" s="55"/>
      <c r="NCG265" s="55"/>
      <c r="NCH265" s="55"/>
      <c r="NCI265" s="55"/>
      <c r="NCJ265" s="55"/>
      <c r="NCK265" s="55"/>
      <c r="NCL265" s="55"/>
      <c r="NCM265" s="55"/>
      <c r="NCN265" s="55"/>
      <c r="NCO265" s="55"/>
      <c r="NCP265" s="55"/>
      <c r="NCQ265" s="55"/>
      <c r="NCR265" s="55"/>
      <c r="NCS265" s="55"/>
      <c r="NCT265" s="55"/>
      <c r="NCU265" s="55"/>
      <c r="NCV265" s="55"/>
      <c r="NCW265" s="55"/>
      <c r="NCX265" s="55"/>
      <c r="NCY265" s="55"/>
      <c r="NCZ265" s="55"/>
      <c r="NDA265" s="55"/>
      <c r="NDB265" s="55"/>
      <c r="NDC265" s="55"/>
      <c r="NDD265" s="55"/>
      <c r="NDE265" s="55"/>
      <c r="NDF265" s="55"/>
      <c r="NDG265" s="55"/>
      <c r="NDH265" s="55"/>
      <c r="NDI265" s="55"/>
      <c r="NDJ265" s="55"/>
      <c r="NDK265" s="55"/>
      <c r="NDL265" s="55"/>
      <c r="NDM265" s="55"/>
      <c r="NDN265" s="55"/>
      <c r="NDO265" s="55"/>
      <c r="NDP265" s="55"/>
      <c r="NDQ265" s="55"/>
      <c r="NDR265" s="55"/>
      <c r="NDS265" s="55"/>
      <c r="NDT265" s="55"/>
      <c r="NDU265" s="55"/>
      <c r="NDV265" s="55"/>
      <c r="NDW265" s="55"/>
      <c r="NDX265" s="55"/>
      <c r="NDY265" s="55"/>
      <c r="NDZ265" s="55"/>
      <c r="NEA265" s="55"/>
      <c r="NEB265" s="55"/>
      <c r="NEC265" s="55"/>
      <c r="NED265" s="55"/>
      <c r="NEE265" s="55"/>
      <c r="NEF265" s="55"/>
      <c r="NEG265" s="55"/>
      <c r="NEH265" s="55"/>
      <c r="NEI265" s="55"/>
      <c r="NEJ265" s="55"/>
      <c r="NEK265" s="55"/>
      <c r="NEL265" s="55"/>
      <c r="NEM265" s="55"/>
      <c r="NEN265" s="55"/>
      <c r="NEO265" s="55"/>
      <c r="NEP265" s="55"/>
      <c r="NEQ265" s="55"/>
      <c r="NER265" s="55"/>
      <c r="NES265" s="55"/>
      <c r="NET265" s="55"/>
      <c r="NEU265" s="55"/>
      <c r="NEV265" s="55"/>
      <c r="NEW265" s="55"/>
      <c r="NEX265" s="55"/>
      <c r="NEY265" s="55"/>
      <c r="NEZ265" s="55"/>
      <c r="NFA265" s="55"/>
      <c r="NFB265" s="55"/>
      <c r="NFC265" s="55"/>
      <c r="NFD265" s="55"/>
      <c r="NFE265" s="55"/>
      <c r="NFF265" s="55"/>
      <c r="NFG265" s="55"/>
      <c r="NFH265" s="55"/>
      <c r="NFI265" s="55"/>
      <c r="NFJ265" s="55"/>
      <c r="NFK265" s="55"/>
      <c r="NFL265" s="55"/>
      <c r="NFM265" s="55"/>
      <c r="NFN265" s="55"/>
      <c r="NFO265" s="55"/>
      <c r="NFP265" s="55"/>
      <c r="NFQ265" s="55"/>
      <c r="NFR265" s="55"/>
      <c r="NFS265" s="55"/>
      <c r="NFT265" s="55"/>
      <c r="NFU265" s="55"/>
      <c r="NFV265" s="55"/>
      <c r="NFW265" s="55"/>
      <c r="NFX265" s="55"/>
      <c r="NFY265" s="55"/>
      <c r="NFZ265" s="55"/>
      <c r="NGA265" s="55"/>
      <c r="NGB265" s="55"/>
      <c r="NGC265" s="55"/>
      <c r="NGD265" s="55"/>
      <c r="NGE265" s="55"/>
      <c r="NGF265" s="55"/>
      <c r="NGG265" s="55"/>
      <c r="NGH265" s="55"/>
      <c r="NGI265" s="55"/>
      <c r="NGJ265" s="55"/>
      <c r="NGK265" s="55"/>
      <c r="NGL265" s="55"/>
      <c r="NGM265" s="55"/>
      <c r="NGN265" s="55"/>
      <c r="NGO265" s="55"/>
      <c r="NGP265" s="55"/>
      <c r="NGQ265" s="55"/>
      <c r="NGR265" s="55"/>
      <c r="NGS265" s="55"/>
      <c r="NGT265" s="55"/>
      <c r="NGU265" s="55"/>
      <c r="NGV265" s="55"/>
      <c r="NGW265" s="55"/>
      <c r="NGX265" s="55"/>
      <c r="NGY265" s="55"/>
      <c r="NGZ265" s="55"/>
      <c r="NHA265" s="55"/>
      <c r="NHB265" s="55"/>
      <c r="NHC265" s="55"/>
      <c r="NHD265" s="55"/>
      <c r="NHE265" s="55"/>
      <c r="NHF265" s="55"/>
      <c r="NHG265" s="55"/>
      <c r="NHH265" s="55"/>
      <c r="NHI265" s="55"/>
      <c r="NHJ265" s="55"/>
      <c r="NHK265" s="55"/>
      <c r="NHL265" s="55"/>
      <c r="NHM265" s="55"/>
      <c r="NHN265" s="55"/>
      <c r="NHO265" s="55"/>
      <c r="NHP265" s="55"/>
      <c r="NHQ265" s="55"/>
      <c r="NHR265" s="55"/>
      <c r="NHS265" s="55"/>
      <c r="NHT265" s="55"/>
      <c r="NHU265" s="55"/>
      <c r="NHV265" s="55"/>
      <c r="NHW265" s="55"/>
      <c r="NHX265" s="55"/>
      <c r="NHY265" s="55"/>
      <c r="NHZ265" s="55"/>
      <c r="NIA265" s="55"/>
      <c r="NIB265" s="55"/>
      <c r="NIC265" s="55"/>
      <c r="NID265" s="55"/>
      <c r="NIE265" s="55"/>
      <c r="NIF265" s="55"/>
      <c r="NIG265" s="55"/>
      <c r="NIH265" s="55"/>
      <c r="NII265" s="55"/>
      <c r="NIJ265" s="55"/>
      <c r="NIK265" s="55"/>
      <c r="NIL265" s="55"/>
      <c r="NIM265" s="55"/>
      <c r="NIN265" s="55"/>
      <c r="NIO265" s="55"/>
      <c r="NIP265" s="55"/>
      <c r="NIQ265" s="55"/>
      <c r="NIR265" s="55"/>
      <c r="NIS265" s="55"/>
      <c r="NIT265" s="55"/>
      <c r="NIU265" s="55"/>
      <c r="NIV265" s="55"/>
      <c r="NIW265" s="55"/>
      <c r="NIX265" s="55"/>
      <c r="NIY265" s="55"/>
      <c r="NIZ265" s="55"/>
      <c r="NJA265" s="55"/>
      <c r="NJB265" s="55"/>
      <c r="NJC265" s="55"/>
      <c r="NJD265" s="55"/>
      <c r="NJE265" s="55"/>
      <c r="NJF265" s="55"/>
      <c r="NJG265" s="55"/>
      <c r="NJH265" s="55"/>
      <c r="NJI265" s="55"/>
      <c r="NJJ265" s="55"/>
      <c r="NJK265" s="55"/>
      <c r="NJL265" s="55"/>
      <c r="NJM265" s="55"/>
      <c r="NJN265" s="55"/>
      <c r="NJO265" s="55"/>
      <c r="NJP265" s="55"/>
      <c r="NJQ265" s="55"/>
      <c r="NJR265" s="55"/>
      <c r="NJS265" s="55"/>
      <c r="NJT265" s="55"/>
      <c r="NJU265" s="55"/>
      <c r="NJV265" s="55"/>
      <c r="NJW265" s="55"/>
      <c r="NJX265" s="55"/>
      <c r="NJY265" s="55"/>
      <c r="NJZ265" s="55"/>
      <c r="NKA265" s="55"/>
      <c r="NKB265" s="55"/>
      <c r="NKC265" s="55"/>
      <c r="NKD265" s="55"/>
      <c r="NKE265" s="55"/>
      <c r="NKF265" s="55"/>
      <c r="NKG265" s="55"/>
      <c r="NKH265" s="55"/>
      <c r="NKI265" s="55"/>
      <c r="NKJ265" s="55"/>
      <c r="NKK265" s="55"/>
      <c r="NKL265" s="55"/>
      <c r="NKM265" s="55"/>
      <c r="NKN265" s="55"/>
      <c r="NKO265" s="55"/>
      <c r="NKP265" s="55"/>
      <c r="NKQ265" s="55"/>
      <c r="NKR265" s="55"/>
      <c r="NKS265" s="55"/>
      <c r="NKT265" s="55"/>
      <c r="NKU265" s="55"/>
      <c r="NKV265" s="55"/>
      <c r="NKW265" s="55"/>
      <c r="NKX265" s="55"/>
      <c r="NKY265" s="55"/>
      <c r="NKZ265" s="55"/>
      <c r="NLA265" s="55"/>
      <c r="NLB265" s="55"/>
      <c r="NLC265" s="55"/>
      <c r="NLD265" s="55"/>
      <c r="NLE265" s="55"/>
      <c r="NLF265" s="55"/>
      <c r="NLG265" s="55"/>
      <c r="NLH265" s="55"/>
      <c r="NLI265" s="55"/>
      <c r="NLJ265" s="55"/>
      <c r="NLK265" s="55"/>
      <c r="NLL265" s="55"/>
      <c r="NLM265" s="55"/>
      <c r="NLN265" s="55"/>
      <c r="NLO265" s="55"/>
      <c r="NLP265" s="55"/>
      <c r="NLQ265" s="55"/>
      <c r="NLR265" s="55"/>
      <c r="NLS265" s="55"/>
      <c r="NLT265" s="55"/>
      <c r="NLU265" s="55"/>
      <c r="NLV265" s="55"/>
      <c r="NLW265" s="55"/>
      <c r="NLX265" s="55"/>
      <c r="NLY265" s="55"/>
      <c r="NLZ265" s="55"/>
      <c r="NMA265" s="55"/>
      <c r="NMB265" s="55"/>
      <c r="NMC265" s="55"/>
      <c r="NMD265" s="55"/>
      <c r="NME265" s="55"/>
      <c r="NMF265" s="55"/>
      <c r="NMG265" s="55"/>
      <c r="NMH265" s="55"/>
      <c r="NMI265" s="55"/>
      <c r="NMJ265" s="55"/>
      <c r="NMK265" s="55"/>
      <c r="NML265" s="55"/>
      <c r="NMM265" s="55"/>
      <c r="NMN265" s="55"/>
      <c r="NMO265" s="55"/>
      <c r="NMP265" s="55"/>
      <c r="NMQ265" s="55"/>
      <c r="NMR265" s="55"/>
      <c r="NMS265" s="55"/>
      <c r="NMT265" s="55"/>
      <c r="NMU265" s="55"/>
      <c r="NMV265" s="55"/>
      <c r="NMW265" s="55"/>
      <c r="NMX265" s="55"/>
      <c r="NMY265" s="55"/>
      <c r="NMZ265" s="55"/>
      <c r="NNA265" s="55"/>
      <c r="NNB265" s="55"/>
      <c r="NNC265" s="55"/>
      <c r="NND265" s="55"/>
      <c r="NNE265" s="55"/>
      <c r="NNF265" s="55"/>
      <c r="NNG265" s="55"/>
      <c r="NNH265" s="55"/>
      <c r="NNI265" s="55"/>
      <c r="NNJ265" s="55"/>
      <c r="NNK265" s="55"/>
      <c r="NNL265" s="55"/>
      <c r="NNM265" s="55"/>
      <c r="NNN265" s="55"/>
      <c r="NNO265" s="55"/>
      <c r="NNP265" s="55"/>
      <c r="NNQ265" s="55"/>
      <c r="NNR265" s="55"/>
      <c r="NNS265" s="55"/>
      <c r="NNT265" s="55"/>
      <c r="NNU265" s="55"/>
      <c r="NNV265" s="55"/>
      <c r="NNW265" s="55"/>
      <c r="NNX265" s="55"/>
      <c r="NNY265" s="55"/>
      <c r="NNZ265" s="55"/>
      <c r="NOA265" s="55"/>
      <c r="NOB265" s="55"/>
      <c r="NOC265" s="55"/>
      <c r="NOD265" s="55"/>
      <c r="NOE265" s="55"/>
      <c r="NOF265" s="55"/>
      <c r="NOG265" s="55"/>
      <c r="NOH265" s="55"/>
      <c r="NOI265" s="55"/>
      <c r="NOJ265" s="55"/>
      <c r="NOK265" s="55"/>
      <c r="NOL265" s="55"/>
      <c r="NOM265" s="55"/>
      <c r="NON265" s="55"/>
      <c r="NOO265" s="55"/>
      <c r="NOP265" s="55"/>
      <c r="NOQ265" s="55"/>
      <c r="NOR265" s="55"/>
      <c r="NOS265" s="55"/>
      <c r="NOT265" s="55"/>
      <c r="NOU265" s="55"/>
      <c r="NOV265" s="55"/>
      <c r="NOW265" s="55"/>
      <c r="NOX265" s="55"/>
      <c r="NOY265" s="55"/>
      <c r="NOZ265" s="55"/>
      <c r="NPA265" s="55"/>
      <c r="NPB265" s="55"/>
      <c r="NPC265" s="55"/>
      <c r="NPD265" s="55"/>
      <c r="NPE265" s="55"/>
      <c r="NPF265" s="55"/>
      <c r="NPG265" s="55"/>
      <c r="NPH265" s="55"/>
      <c r="NPI265" s="55"/>
      <c r="NPJ265" s="55"/>
      <c r="NPK265" s="55"/>
      <c r="NPL265" s="55"/>
      <c r="NPM265" s="55"/>
      <c r="NPN265" s="55"/>
      <c r="NPO265" s="55"/>
      <c r="NPP265" s="55"/>
      <c r="NPQ265" s="55"/>
      <c r="NPR265" s="55"/>
      <c r="NPS265" s="55"/>
      <c r="NPT265" s="55"/>
      <c r="NPU265" s="55"/>
      <c r="NPV265" s="55"/>
      <c r="NPW265" s="55"/>
      <c r="NPX265" s="55"/>
      <c r="NPY265" s="55"/>
      <c r="NPZ265" s="55"/>
      <c r="NQA265" s="55"/>
      <c r="NQB265" s="55"/>
      <c r="NQC265" s="55"/>
      <c r="NQD265" s="55"/>
      <c r="NQE265" s="55"/>
      <c r="NQF265" s="55"/>
      <c r="NQG265" s="55"/>
      <c r="NQH265" s="55"/>
      <c r="NQI265" s="55"/>
      <c r="NQJ265" s="55"/>
      <c r="NQK265" s="55"/>
      <c r="NQL265" s="55"/>
      <c r="NQM265" s="55"/>
      <c r="NQN265" s="55"/>
      <c r="NQO265" s="55"/>
      <c r="NQP265" s="55"/>
      <c r="NQQ265" s="55"/>
      <c r="NQR265" s="55"/>
      <c r="NQS265" s="55"/>
      <c r="NQT265" s="55"/>
      <c r="NQU265" s="55"/>
      <c r="NQV265" s="55"/>
      <c r="NQW265" s="55"/>
      <c r="NQX265" s="55"/>
      <c r="NQY265" s="55"/>
      <c r="NQZ265" s="55"/>
      <c r="NRA265" s="55"/>
      <c r="NRB265" s="55"/>
      <c r="NRC265" s="55"/>
      <c r="NRD265" s="55"/>
      <c r="NRE265" s="55"/>
      <c r="NRF265" s="55"/>
      <c r="NRG265" s="55"/>
      <c r="NRH265" s="55"/>
      <c r="NRI265" s="55"/>
      <c r="NRJ265" s="55"/>
      <c r="NRK265" s="55"/>
      <c r="NRL265" s="55"/>
      <c r="NRM265" s="55"/>
      <c r="NRN265" s="55"/>
      <c r="NRO265" s="55"/>
      <c r="NRP265" s="55"/>
      <c r="NRQ265" s="55"/>
      <c r="NRR265" s="55"/>
      <c r="NRS265" s="55"/>
      <c r="NRT265" s="55"/>
      <c r="NRU265" s="55"/>
      <c r="NRV265" s="55"/>
      <c r="NRW265" s="55"/>
      <c r="NRX265" s="55"/>
      <c r="NRY265" s="55"/>
      <c r="NRZ265" s="55"/>
      <c r="NSA265" s="55"/>
      <c r="NSB265" s="55"/>
      <c r="NSC265" s="55"/>
      <c r="NSD265" s="55"/>
      <c r="NSE265" s="55"/>
      <c r="NSF265" s="55"/>
      <c r="NSG265" s="55"/>
      <c r="NSH265" s="55"/>
      <c r="NSI265" s="55"/>
      <c r="NSJ265" s="55"/>
      <c r="NSK265" s="55"/>
      <c r="NSL265" s="55"/>
      <c r="NSM265" s="55"/>
      <c r="NSN265" s="55"/>
      <c r="NSO265" s="55"/>
      <c r="NSP265" s="55"/>
      <c r="NSQ265" s="55"/>
      <c r="NSR265" s="55"/>
      <c r="NSS265" s="55"/>
      <c r="NST265" s="55"/>
      <c r="NSU265" s="55"/>
      <c r="NSV265" s="55"/>
      <c r="NSW265" s="55"/>
      <c r="NSX265" s="55"/>
      <c r="NSY265" s="55"/>
      <c r="NSZ265" s="55"/>
      <c r="NTA265" s="55"/>
      <c r="NTB265" s="55"/>
      <c r="NTC265" s="55"/>
      <c r="NTD265" s="55"/>
      <c r="NTE265" s="55"/>
      <c r="NTF265" s="55"/>
      <c r="NTG265" s="55"/>
      <c r="NTH265" s="55"/>
      <c r="NTI265" s="55"/>
      <c r="NTJ265" s="55"/>
      <c r="NTK265" s="55"/>
      <c r="NTL265" s="55"/>
      <c r="NTM265" s="55"/>
      <c r="NTN265" s="55"/>
      <c r="NTO265" s="55"/>
      <c r="NTP265" s="55"/>
      <c r="NTQ265" s="55"/>
      <c r="NTR265" s="55"/>
      <c r="NTS265" s="55"/>
      <c r="NTT265" s="55"/>
      <c r="NTU265" s="55"/>
      <c r="NTV265" s="55"/>
      <c r="NTW265" s="55"/>
      <c r="NTX265" s="55"/>
      <c r="NTY265" s="55"/>
      <c r="NTZ265" s="55"/>
      <c r="NUA265" s="55"/>
      <c r="NUB265" s="55"/>
      <c r="NUC265" s="55"/>
      <c r="NUD265" s="55"/>
      <c r="NUE265" s="55"/>
      <c r="NUF265" s="55"/>
      <c r="NUG265" s="55"/>
      <c r="NUH265" s="55"/>
      <c r="NUI265" s="55"/>
      <c r="NUJ265" s="55"/>
      <c r="NUK265" s="55"/>
      <c r="NUL265" s="55"/>
      <c r="NUM265" s="55"/>
      <c r="NUN265" s="55"/>
      <c r="NUO265" s="55"/>
      <c r="NUP265" s="55"/>
      <c r="NUQ265" s="55"/>
      <c r="NUR265" s="55"/>
      <c r="NUS265" s="55"/>
      <c r="NUT265" s="55"/>
      <c r="NUU265" s="55"/>
      <c r="NUV265" s="55"/>
      <c r="NUW265" s="55"/>
      <c r="NUX265" s="55"/>
      <c r="NUY265" s="55"/>
      <c r="NUZ265" s="55"/>
      <c r="NVA265" s="55"/>
      <c r="NVB265" s="55"/>
      <c r="NVC265" s="55"/>
      <c r="NVD265" s="55"/>
      <c r="NVE265" s="55"/>
      <c r="NVF265" s="55"/>
      <c r="NVG265" s="55"/>
      <c r="NVH265" s="55"/>
      <c r="NVI265" s="55"/>
      <c r="NVJ265" s="55"/>
      <c r="NVK265" s="55"/>
      <c r="NVL265" s="55"/>
      <c r="NVM265" s="55"/>
      <c r="NVN265" s="55"/>
      <c r="NVO265" s="55"/>
      <c r="NVP265" s="55"/>
      <c r="NVQ265" s="55"/>
      <c r="NVR265" s="55"/>
      <c r="NVS265" s="55"/>
      <c r="NVT265" s="55"/>
      <c r="NVU265" s="55"/>
      <c r="NVV265" s="55"/>
      <c r="NVW265" s="55"/>
      <c r="NVX265" s="55"/>
      <c r="NVY265" s="55"/>
      <c r="NVZ265" s="55"/>
      <c r="NWA265" s="55"/>
      <c r="NWB265" s="55"/>
      <c r="NWC265" s="55"/>
      <c r="NWD265" s="55"/>
      <c r="NWE265" s="55"/>
      <c r="NWF265" s="55"/>
      <c r="NWG265" s="55"/>
      <c r="NWH265" s="55"/>
      <c r="NWI265" s="55"/>
      <c r="NWJ265" s="55"/>
      <c r="NWK265" s="55"/>
      <c r="NWL265" s="55"/>
      <c r="NWM265" s="55"/>
      <c r="NWN265" s="55"/>
      <c r="NWO265" s="55"/>
      <c r="NWP265" s="55"/>
      <c r="NWQ265" s="55"/>
      <c r="NWR265" s="55"/>
      <c r="NWS265" s="55"/>
      <c r="NWT265" s="55"/>
      <c r="NWU265" s="55"/>
      <c r="NWV265" s="55"/>
      <c r="NWW265" s="55"/>
      <c r="NWX265" s="55"/>
      <c r="NWY265" s="55"/>
      <c r="NWZ265" s="55"/>
      <c r="NXA265" s="55"/>
      <c r="NXB265" s="55"/>
      <c r="NXC265" s="55"/>
      <c r="NXD265" s="55"/>
      <c r="NXE265" s="55"/>
      <c r="NXF265" s="55"/>
      <c r="NXG265" s="55"/>
      <c r="NXH265" s="55"/>
      <c r="NXI265" s="55"/>
      <c r="NXJ265" s="55"/>
      <c r="NXK265" s="55"/>
      <c r="NXL265" s="55"/>
      <c r="NXM265" s="55"/>
      <c r="NXN265" s="55"/>
      <c r="NXO265" s="55"/>
      <c r="NXP265" s="55"/>
      <c r="NXQ265" s="55"/>
      <c r="NXR265" s="55"/>
      <c r="NXS265" s="55"/>
      <c r="NXT265" s="55"/>
      <c r="NXU265" s="55"/>
      <c r="NXV265" s="55"/>
      <c r="NXW265" s="55"/>
      <c r="NXX265" s="55"/>
      <c r="NXY265" s="55"/>
      <c r="NXZ265" s="55"/>
      <c r="NYA265" s="55"/>
      <c r="NYB265" s="55"/>
      <c r="NYC265" s="55"/>
      <c r="NYD265" s="55"/>
      <c r="NYE265" s="55"/>
      <c r="NYF265" s="55"/>
      <c r="NYG265" s="55"/>
      <c r="NYH265" s="55"/>
      <c r="NYI265" s="55"/>
      <c r="NYJ265" s="55"/>
      <c r="NYK265" s="55"/>
      <c r="NYL265" s="55"/>
      <c r="NYM265" s="55"/>
      <c r="NYN265" s="55"/>
      <c r="NYO265" s="55"/>
      <c r="NYP265" s="55"/>
      <c r="NYQ265" s="55"/>
      <c r="NYR265" s="55"/>
      <c r="NYS265" s="55"/>
      <c r="NYT265" s="55"/>
      <c r="NYU265" s="55"/>
      <c r="NYV265" s="55"/>
      <c r="NYW265" s="55"/>
      <c r="NYX265" s="55"/>
      <c r="NYY265" s="55"/>
      <c r="NYZ265" s="55"/>
      <c r="NZA265" s="55"/>
      <c r="NZB265" s="55"/>
      <c r="NZC265" s="55"/>
      <c r="NZD265" s="55"/>
      <c r="NZE265" s="55"/>
      <c r="NZF265" s="55"/>
      <c r="NZG265" s="55"/>
      <c r="NZH265" s="55"/>
      <c r="NZI265" s="55"/>
      <c r="NZJ265" s="55"/>
      <c r="NZK265" s="55"/>
      <c r="NZL265" s="55"/>
      <c r="NZM265" s="55"/>
      <c r="NZN265" s="55"/>
      <c r="NZO265" s="55"/>
      <c r="NZP265" s="55"/>
      <c r="NZQ265" s="55"/>
      <c r="NZR265" s="55"/>
      <c r="NZS265" s="55"/>
      <c r="NZT265" s="55"/>
      <c r="NZU265" s="55"/>
      <c r="NZV265" s="55"/>
      <c r="NZW265" s="55"/>
      <c r="NZX265" s="55"/>
      <c r="NZY265" s="55"/>
      <c r="NZZ265" s="55"/>
      <c r="OAA265" s="55"/>
      <c r="OAB265" s="55"/>
      <c r="OAC265" s="55"/>
      <c r="OAD265" s="55"/>
      <c r="OAE265" s="55"/>
      <c r="OAF265" s="55"/>
      <c r="OAG265" s="55"/>
      <c r="OAH265" s="55"/>
      <c r="OAI265" s="55"/>
      <c r="OAJ265" s="55"/>
      <c r="OAK265" s="55"/>
      <c r="OAL265" s="55"/>
      <c r="OAM265" s="55"/>
      <c r="OAN265" s="55"/>
      <c r="OAO265" s="55"/>
      <c r="OAP265" s="55"/>
      <c r="OAQ265" s="55"/>
      <c r="OAR265" s="55"/>
      <c r="OAS265" s="55"/>
      <c r="OAT265" s="55"/>
      <c r="OAU265" s="55"/>
      <c r="OAV265" s="55"/>
      <c r="OAW265" s="55"/>
      <c r="OAX265" s="55"/>
      <c r="OAY265" s="55"/>
      <c r="OAZ265" s="55"/>
      <c r="OBA265" s="55"/>
      <c r="OBB265" s="55"/>
      <c r="OBC265" s="55"/>
      <c r="OBD265" s="55"/>
      <c r="OBE265" s="55"/>
      <c r="OBF265" s="55"/>
      <c r="OBG265" s="55"/>
      <c r="OBH265" s="55"/>
      <c r="OBI265" s="55"/>
      <c r="OBJ265" s="55"/>
      <c r="OBK265" s="55"/>
      <c r="OBL265" s="55"/>
      <c r="OBM265" s="55"/>
      <c r="OBN265" s="55"/>
      <c r="OBO265" s="55"/>
      <c r="OBP265" s="55"/>
      <c r="OBQ265" s="55"/>
      <c r="OBR265" s="55"/>
      <c r="OBS265" s="55"/>
      <c r="OBT265" s="55"/>
      <c r="OBU265" s="55"/>
      <c r="OBV265" s="55"/>
      <c r="OBW265" s="55"/>
      <c r="OBX265" s="55"/>
      <c r="OBY265" s="55"/>
      <c r="OBZ265" s="55"/>
      <c r="OCA265" s="55"/>
      <c r="OCB265" s="55"/>
      <c r="OCC265" s="55"/>
      <c r="OCD265" s="55"/>
      <c r="OCE265" s="55"/>
      <c r="OCF265" s="55"/>
      <c r="OCG265" s="55"/>
      <c r="OCH265" s="55"/>
      <c r="OCI265" s="55"/>
      <c r="OCJ265" s="55"/>
      <c r="OCK265" s="55"/>
      <c r="OCL265" s="55"/>
      <c r="OCM265" s="55"/>
      <c r="OCN265" s="55"/>
      <c r="OCO265" s="55"/>
      <c r="OCP265" s="55"/>
      <c r="OCQ265" s="55"/>
      <c r="OCR265" s="55"/>
      <c r="OCS265" s="55"/>
      <c r="OCT265" s="55"/>
      <c r="OCU265" s="55"/>
      <c r="OCV265" s="55"/>
      <c r="OCW265" s="55"/>
      <c r="OCX265" s="55"/>
      <c r="OCY265" s="55"/>
      <c r="OCZ265" s="55"/>
      <c r="ODA265" s="55"/>
      <c r="ODB265" s="55"/>
      <c r="ODC265" s="55"/>
      <c r="ODD265" s="55"/>
      <c r="ODE265" s="55"/>
      <c r="ODF265" s="55"/>
      <c r="ODG265" s="55"/>
      <c r="ODH265" s="55"/>
      <c r="ODI265" s="55"/>
      <c r="ODJ265" s="55"/>
      <c r="ODK265" s="55"/>
      <c r="ODL265" s="55"/>
      <c r="ODM265" s="55"/>
      <c r="ODN265" s="55"/>
      <c r="ODO265" s="55"/>
      <c r="ODP265" s="55"/>
      <c r="ODQ265" s="55"/>
      <c r="ODR265" s="55"/>
      <c r="ODS265" s="55"/>
      <c r="ODT265" s="55"/>
      <c r="ODU265" s="55"/>
      <c r="ODV265" s="55"/>
      <c r="ODW265" s="55"/>
      <c r="ODX265" s="55"/>
      <c r="ODY265" s="55"/>
      <c r="ODZ265" s="55"/>
      <c r="OEA265" s="55"/>
      <c r="OEB265" s="55"/>
      <c r="OEC265" s="55"/>
      <c r="OED265" s="55"/>
      <c r="OEE265" s="55"/>
      <c r="OEF265" s="55"/>
      <c r="OEG265" s="55"/>
      <c r="OEH265" s="55"/>
      <c r="OEI265" s="55"/>
      <c r="OEJ265" s="55"/>
      <c r="OEK265" s="55"/>
      <c r="OEL265" s="55"/>
      <c r="OEM265" s="55"/>
      <c r="OEN265" s="55"/>
      <c r="OEO265" s="55"/>
      <c r="OEP265" s="55"/>
      <c r="OEQ265" s="55"/>
      <c r="OER265" s="55"/>
      <c r="OES265" s="55"/>
      <c r="OET265" s="55"/>
      <c r="OEU265" s="55"/>
      <c r="OEV265" s="55"/>
      <c r="OEW265" s="55"/>
      <c r="OEX265" s="55"/>
      <c r="OEY265" s="55"/>
      <c r="OEZ265" s="55"/>
      <c r="OFA265" s="55"/>
      <c r="OFB265" s="55"/>
      <c r="OFC265" s="55"/>
      <c r="OFD265" s="55"/>
      <c r="OFE265" s="55"/>
      <c r="OFF265" s="55"/>
      <c r="OFG265" s="55"/>
      <c r="OFH265" s="55"/>
      <c r="OFI265" s="55"/>
      <c r="OFJ265" s="55"/>
      <c r="OFK265" s="55"/>
      <c r="OFL265" s="55"/>
      <c r="OFM265" s="55"/>
      <c r="OFN265" s="55"/>
      <c r="OFO265" s="55"/>
      <c r="OFP265" s="55"/>
      <c r="OFQ265" s="55"/>
      <c r="OFR265" s="55"/>
      <c r="OFS265" s="55"/>
      <c r="OFT265" s="55"/>
      <c r="OFU265" s="55"/>
      <c r="OFV265" s="55"/>
      <c r="OFW265" s="55"/>
      <c r="OFX265" s="55"/>
      <c r="OFY265" s="55"/>
      <c r="OFZ265" s="55"/>
      <c r="OGA265" s="55"/>
      <c r="OGB265" s="55"/>
      <c r="OGC265" s="55"/>
      <c r="OGD265" s="55"/>
      <c r="OGE265" s="55"/>
      <c r="OGF265" s="55"/>
      <c r="OGG265" s="55"/>
      <c r="OGH265" s="55"/>
      <c r="OGI265" s="55"/>
      <c r="OGJ265" s="55"/>
      <c r="OGK265" s="55"/>
      <c r="OGL265" s="55"/>
      <c r="OGM265" s="55"/>
      <c r="OGN265" s="55"/>
      <c r="OGO265" s="55"/>
      <c r="OGP265" s="55"/>
      <c r="OGQ265" s="55"/>
      <c r="OGR265" s="55"/>
      <c r="OGS265" s="55"/>
      <c r="OGT265" s="55"/>
      <c r="OGU265" s="55"/>
      <c r="OGV265" s="55"/>
      <c r="OGW265" s="55"/>
      <c r="OGX265" s="55"/>
      <c r="OGY265" s="55"/>
      <c r="OGZ265" s="55"/>
      <c r="OHA265" s="55"/>
      <c r="OHB265" s="55"/>
      <c r="OHC265" s="55"/>
      <c r="OHD265" s="55"/>
      <c r="OHE265" s="55"/>
      <c r="OHF265" s="55"/>
      <c r="OHG265" s="55"/>
      <c r="OHH265" s="55"/>
      <c r="OHI265" s="55"/>
      <c r="OHJ265" s="55"/>
      <c r="OHK265" s="55"/>
      <c r="OHL265" s="55"/>
      <c r="OHM265" s="55"/>
      <c r="OHN265" s="55"/>
      <c r="OHO265" s="55"/>
      <c r="OHP265" s="55"/>
      <c r="OHQ265" s="55"/>
      <c r="OHR265" s="55"/>
      <c r="OHS265" s="55"/>
      <c r="OHT265" s="55"/>
      <c r="OHU265" s="55"/>
      <c r="OHV265" s="55"/>
      <c r="OHW265" s="55"/>
      <c r="OHX265" s="55"/>
      <c r="OHY265" s="55"/>
      <c r="OHZ265" s="55"/>
      <c r="OIA265" s="55"/>
      <c r="OIB265" s="55"/>
      <c r="OIC265" s="55"/>
      <c r="OID265" s="55"/>
      <c r="OIE265" s="55"/>
      <c r="OIF265" s="55"/>
      <c r="OIG265" s="55"/>
      <c r="OIH265" s="55"/>
      <c r="OII265" s="55"/>
      <c r="OIJ265" s="55"/>
      <c r="OIK265" s="55"/>
      <c r="OIL265" s="55"/>
      <c r="OIM265" s="55"/>
      <c r="OIN265" s="55"/>
      <c r="OIO265" s="55"/>
      <c r="OIP265" s="55"/>
      <c r="OIQ265" s="55"/>
      <c r="OIR265" s="55"/>
      <c r="OIS265" s="55"/>
      <c r="OIT265" s="55"/>
      <c r="OIU265" s="55"/>
      <c r="OIV265" s="55"/>
      <c r="OIW265" s="55"/>
      <c r="OIX265" s="55"/>
      <c r="OIY265" s="55"/>
      <c r="OIZ265" s="55"/>
      <c r="OJA265" s="55"/>
      <c r="OJB265" s="55"/>
      <c r="OJC265" s="55"/>
      <c r="OJD265" s="55"/>
      <c r="OJE265" s="55"/>
      <c r="OJF265" s="55"/>
      <c r="OJG265" s="55"/>
      <c r="OJH265" s="55"/>
      <c r="OJI265" s="55"/>
      <c r="OJJ265" s="55"/>
      <c r="OJK265" s="55"/>
      <c r="OJL265" s="55"/>
      <c r="OJM265" s="55"/>
      <c r="OJN265" s="55"/>
      <c r="OJO265" s="55"/>
      <c r="OJP265" s="55"/>
      <c r="OJQ265" s="55"/>
      <c r="OJR265" s="55"/>
      <c r="OJS265" s="55"/>
      <c r="OJT265" s="55"/>
      <c r="OJU265" s="55"/>
      <c r="OJV265" s="55"/>
      <c r="OJW265" s="55"/>
      <c r="OJX265" s="55"/>
      <c r="OJY265" s="55"/>
      <c r="OJZ265" s="55"/>
      <c r="OKA265" s="55"/>
      <c r="OKB265" s="55"/>
      <c r="OKC265" s="55"/>
      <c r="OKD265" s="55"/>
      <c r="OKE265" s="55"/>
      <c r="OKF265" s="55"/>
      <c r="OKG265" s="55"/>
      <c r="OKH265" s="55"/>
      <c r="OKI265" s="55"/>
      <c r="OKJ265" s="55"/>
      <c r="OKK265" s="55"/>
      <c r="OKL265" s="55"/>
      <c r="OKM265" s="55"/>
      <c r="OKN265" s="55"/>
      <c r="OKO265" s="55"/>
      <c r="OKP265" s="55"/>
      <c r="OKQ265" s="55"/>
      <c r="OKR265" s="55"/>
      <c r="OKS265" s="55"/>
      <c r="OKT265" s="55"/>
      <c r="OKU265" s="55"/>
      <c r="OKV265" s="55"/>
      <c r="OKW265" s="55"/>
      <c r="OKX265" s="55"/>
      <c r="OKY265" s="55"/>
      <c r="OKZ265" s="55"/>
      <c r="OLA265" s="55"/>
      <c r="OLB265" s="55"/>
      <c r="OLC265" s="55"/>
      <c r="OLD265" s="55"/>
      <c r="OLE265" s="55"/>
      <c r="OLF265" s="55"/>
      <c r="OLG265" s="55"/>
      <c r="OLH265" s="55"/>
      <c r="OLI265" s="55"/>
      <c r="OLJ265" s="55"/>
      <c r="OLK265" s="55"/>
      <c r="OLL265" s="55"/>
      <c r="OLM265" s="55"/>
      <c r="OLN265" s="55"/>
      <c r="OLO265" s="55"/>
      <c r="OLP265" s="55"/>
      <c r="OLQ265" s="55"/>
      <c r="OLR265" s="55"/>
      <c r="OLS265" s="55"/>
      <c r="OLT265" s="55"/>
      <c r="OLU265" s="55"/>
      <c r="OLV265" s="55"/>
      <c r="OLW265" s="55"/>
      <c r="OLX265" s="55"/>
      <c r="OLY265" s="55"/>
      <c r="OLZ265" s="55"/>
      <c r="OMA265" s="55"/>
      <c r="OMB265" s="55"/>
      <c r="OMC265" s="55"/>
      <c r="OMD265" s="55"/>
      <c r="OME265" s="55"/>
      <c r="OMF265" s="55"/>
      <c r="OMG265" s="55"/>
      <c r="OMH265" s="55"/>
      <c r="OMI265" s="55"/>
      <c r="OMJ265" s="55"/>
      <c r="OMK265" s="55"/>
      <c r="OML265" s="55"/>
      <c r="OMM265" s="55"/>
      <c r="OMN265" s="55"/>
      <c r="OMO265" s="55"/>
      <c r="OMP265" s="55"/>
      <c r="OMQ265" s="55"/>
      <c r="OMR265" s="55"/>
      <c r="OMS265" s="55"/>
      <c r="OMT265" s="55"/>
      <c r="OMU265" s="55"/>
      <c r="OMV265" s="55"/>
      <c r="OMW265" s="55"/>
      <c r="OMX265" s="55"/>
      <c r="OMY265" s="55"/>
      <c r="OMZ265" s="55"/>
      <c r="ONA265" s="55"/>
      <c r="ONB265" s="55"/>
      <c r="ONC265" s="55"/>
      <c r="OND265" s="55"/>
      <c r="ONE265" s="55"/>
      <c r="ONF265" s="55"/>
      <c r="ONG265" s="55"/>
      <c r="ONH265" s="55"/>
      <c r="ONI265" s="55"/>
      <c r="ONJ265" s="55"/>
      <c r="ONK265" s="55"/>
      <c r="ONL265" s="55"/>
      <c r="ONM265" s="55"/>
      <c r="ONN265" s="55"/>
      <c r="ONO265" s="55"/>
      <c r="ONP265" s="55"/>
      <c r="ONQ265" s="55"/>
      <c r="ONR265" s="55"/>
      <c r="ONS265" s="55"/>
      <c r="ONT265" s="55"/>
      <c r="ONU265" s="55"/>
      <c r="ONV265" s="55"/>
      <c r="ONW265" s="55"/>
      <c r="ONX265" s="55"/>
      <c r="ONY265" s="55"/>
      <c r="ONZ265" s="55"/>
      <c r="OOA265" s="55"/>
      <c r="OOB265" s="55"/>
      <c r="OOC265" s="55"/>
      <c r="OOD265" s="55"/>
      <c r="OOE265" s="55"/>
      <c r="OOF265" s="55"/>
      <c r="OOG265" s="55"/>
      <c r="OOH265" s="55"/>
      <c r="OOI265" s="55"/>
      <c r="OOJ265" s="55"/>
      <c r="OOK265" s="55"/>
      <c r="OOL265" s="55"/>
      <c r="OOM265" s="55"/>
      <c r="OON265" s="55"/>
      <c r="OOO265" s="55"/>
      <c r="OOP265" s="55"/>
      <c r="OOQ265" s="55"/>
      <c r="OOR265" s="55"/>
      <c r="OOS265" s="55"/>
      <c r="OOT265" s="55"/>
      <c r="OOU265" s="55"/>
      <c r="OOV265" s="55"/>
      <c r="OOW265" s="55"/>
      <c r="OOX265" s="55"/>
      <c r="OOY265" s="55"/>
      <c r="OOZ265" s="55"/>
      <c r="OPA265" s="55"/>
      <c r="OPB265" s="55"/>
      <c r="OPC265" s="55"/>
      <c r="OPD265" s="55"/>
      <c r="OPE265" s="55"/>
      <c r="OPF265" s="55"/>
      <c r="OPG265" s="55"/>
      <c r="OPH265" s="55"/>
      <c r="OPI265" s="55"/>
      <c r="OPJ265" s="55"/>
      <c r="OPK265" s="55"/>
      <c r="OPL265" s="55"/>
      <c r="OPM265" s="55"/>
      <c r="OPN265" s="55"/>
      <c r="OPO265" s="55"/>
      <c r="OPP265" s="55"/>
      <c r="OPQ265" s="55"/>
      <c r="OPR265" s="55"/>
      <c r="OPS265" s="55"/>
      <c r="OPT265" s="55"/>
      <c r="OPU265" s="55"/>
      <c r="OPV265" s="55"/>
      <c r="OPW265" s="55"/>
      <c r="OPX265" s="55"/>
      <c r="OPY265" s="55"/>
      <c r="OPZ265" s="55"/>
      <c r="OQA265" s="55"/>
      <c r="OQB265" s="55"/>
      <c r="OQC265" s="55"/>
      <c r="OQD265" s="55"/>
      <c r="OQE265" s="55"/>
      <c r="OQF265" s="55"/>
      <c r="OQG265" s="55"/>
      <c r="OQH265" s="55"/>
      <c r="OQI265" s="55"/>
      <c r="OQJ265" s="55"/>
      <c r="OQK265" s="55"/>
      <c r="OQL265" s="55"/>
      <c r="OQM265" s="55"/>
      <c r="OQN265" s="55"/>
      <c r="OQO265" s="55"/>
      <c r="OQP265" s="55"/>
      <c r="OQQ265" s="55"/>
      <c r="OQR265" s="55"/>
      <c r="OQS265" s="55"/>
      <c r="OQT265" s="55"/>
      <c r="OQU265" s="55"/>
      <c r="OQV265" s="55"/>
      <c r="OQW265" s="55"/>
      <c r="OQX265" s="55"/>
      <c r="OQY265" s="55"/>
      <c r="OQZ265" s="55"/>
      <c r="ORA265" s="55"/>
      <c r="ORB265" s="55"/>
      <c r="ORC265" s="55"/>
      <c r="ORD265" s="55"/>
      <c r="ORE265" s="55"/>
      <c r="ORF265" s="55"/>
      <c r="ORG265" s="55"/>
      <c r="ORH265" s="55"/>
      <c r="ORI265" s="55"/>
      <c r="ORJ265" s="55"/>
      <c r="ORK265" s="55"/>
      <c r="ORL265" s="55"/>
      <c r="ORM265" s="55"/>
      <c r="ORN265" s="55"/>
      <c r="ORO265" s="55"/>
      <c r="ORP265" s="55"/>
      <c r="ORQ265" s="55"/>
      <c r="ORR265" s="55"/>
      <c r="ORS265" s="55"/>
      <c r="ORT265" s="55"/>
      <c r="ORU265" s="55"/>
      <c r="ORV265" s="55"/>
      <c r="ORW265" s="55"/>
      <c r="ORX265" s="55"/>
      <c r="ORY265" s="55"/>
      <c r="ORZ265" s="55"/>
      <c r="OSA265" s="55"/>
      <c r="OSB265" s="55"/>
      <c r="OSC265" s="55"/>
      <c r="OSD265" s="55"/>
      <c r="OSE265" s="55"/>
      <c r="OSF265" s="55"/>
      <c r="OSG265" s="55"/>
      <c r="OSH265" s="55"/>
      <c r="OSI265" s="55"/>
      <c r="OSJ265" s="55"/>
      <c r="OSK265" s="55"/>
      <c r="OSL265" s="55"/>
      <c r="OSM265" s="55"/>
      <c r="OSN265" s="55"/>
      <c r="OSO265" s="55"/>
      <c r="OSP265" s="55"/>
      <c r="OSQ265" s="55"/>
      <c r="OSR265" s="55"/>
      <c r="OSS265" s="55"/>
      <c r="OST265" s="55"/>
      <c r="OSU265" s="55"/>
      <c r="OSV265" s="55"/>
      <c r="OSW265" s="55"/>
      <c r="OSX265" s="55"/>
      <c r="OSY265" s="55"/>
      <c r="OSZ265" s="55"/>
      <c r="OTA265" s="55"/>
      <c r="OTB265" s="55"/>
      <c r="OTC265" s="55"/>
      <c r="OTD265" s="55"/>
      <c r="OTE265" s="55"/>
      <c r="OTF265" s="55"/>
      <c r="OTG265" s="55"/>
      <c r="OTH265" s="55"/>
      <c r="OTI265" s="55"/>
      <c r="OTJ265" s="55"/>
      <c r="OTK265" s="55"/>
      <c r="OTL265" s="55"/>
      <c r="OTM265" s="55"/>
      <c r="OTN265" s="55"/>
      <c r="OTO265" s="55"/>
      <c r="OTP265" s="55"/>
      <c r="OTQ265" s="55"/>
      <c r="OTR265" s="55"/>
      <c r="OTS265" s="55"/>
      <c r="OTT265" s="55"/>
      <c r="OTU265" s="55"/>
      <c r="OTV265" s="55"/>
      <c r="OTW265" s="55"/>
      <c r="OTX265" s="55"/>
      <c r="OTY265" s="55"/>
      <c r="OTZ265" s="55"/>
      <c r="OUA265" s="55"/>
      <c r="OUB265" s="55"/>
      <c r="OUC265" s="55"/>
      <c r="OUD265" s="55"/>
      <c r="OUE265" s="55"/>
      <c r="OUF265" s="55"/>
      <c r="OUG265" s="55"/>
      <c r="OUH265" s="55"/>
      <c r="OUI265" s="55"/>
      <c r="OUJ265" s="55"/>
      <c r="OUK265" s="55"/>
      <c r="OUL265" s="55"/>
      <c r="OUM265" s="55"/>
      <c r="OUN265" s="55"/>
      <c r="OUO265" s="55"/>
      <c r="OUP265" s="55"/>
      <c r="OUQ265" s="55"/>
      <c r="OUR265" s="55"/>
      <c r="OUS265" s="55"/>
      <c r="OUT265" s="55"/>
      <c r="OUU265" s="55"/>
      <c r="OUV265" s="55"/>
      <c r="OUW265" s="55"/>
      <c r="OUX265" s="55"/>
      <c r="OUY265" s="55"/>
      <c r="OUZ265" s="55"/>
      <c r="OVA265" s="55"/>
      <c r="OVB265" s="55"/>
      <c r="OVC265" s="55"/>
      <c r="OVD265" s="55"/>
      <c r="OVE265" s="55"/>
      <c r="OVF265" s="55"/>
      <c r="OVG265" s="55"/>
      <c r="OVH265" s="55"/>
      <c r="OVI265" s="55"/>
      <c r="OVJ265" s="55"/>
      <c r="OVK265" s="55"/>
      <c r="OVL265" s="55"/>
      <c r="OVM265" s="55"/>
      <c r="OVN265" s="55"/>
      <c r="OVO265" s="55"/>
      <c r="OVP265" s="55"/>
      <c r="OVQ265" s="55"/>
      <c r="OVR265" s="55"/>
      <c r="OVS265" s="55"/>
      <c r="OVT265" s="55"/>
      <c r="OVU265" s="55"/>
      <c r="OVV265" s="55"/>
      <c r="OVW265" s="55"/>
      <c r="OVX265" s="55"/>
      <c r="OVY265" s="55"/>
      <c r="OVZ265" s="55"/>
      <c r="OWA265" s="55"/>
      <c r="OWB265" s="55"/>
      <c r="OWC265" s="55"/>
      <c r="OWD265" s="55"/>
      <c r="OWE265" s="55"/>
      <c r="OWF265" s="55"/>
      <c r="OWG265" s="55"/>
      <c r="OWH265" s="55"/>
      <c r="OWI265" s="55"/>
      <c r="OWJ265" s="55"/>
      <c r="OWK265" s="55"/>
      <c r="OWL265" s="55"/>
      <c r="OWM265" s="55"/>
      <c r="OWN265" s="55"/>
      <c r="OWO265" s="55"/>
      <c r="OWP265" s="55"/>
      <c r="OWQ265" s="55"/>
      <c r="OWR265" s="55"/>
      <c r="OWS265" s="55"/>
      <c r="OWT265" s="55"/>
      <c r="OWU265" s="55"/>
      <c r="OWV265" s="55"/>
      <c r="OWW265" s="55"/>
      <c r="OWX265" s="55"/>
      <c r="OWY265" s="55"/>
      <c r="OWZ265" s="55"/>
      <c r="OXA265" s="55"/>
      <c r="OXB265" s="55"/>
      <c r="OXC265" s="55"/>
      <c r="OXD265" s="55"/>
      <c r="OXE265" s="55"/>
      <c r="OXF265" s="55"/>
      <c r="OXG265" s="55"/>
      <c r="OXH265" s="55"/>
      <c r="OXI265" s="55"/>
      <c r="OXJ265" s="55"/>
      <c r="OXK265" s="55"/>
      <c r="OXL265" s="55"/>
      <c r="OXM265" s="55"/>
      <c r="OXN265" s="55"/>
      <c r="OXO265" s="55"/>
      <c r="OXP265" s="55"/>
      <c r="OXQ265" s="55"/>
      <c r="OXR265" s="55"/>
      <c r="OXS265" s="55"/>
      <c r="OXT265" s="55"/>
      <c r="OXU265" s="55"/>
      <c r="OXV265" s="55"/>
      <c r="OXW265" s="55"/>
      <c r="OXX265" s="55"/>
      <c r="OXY265" s="55"/>
      <c r="OXZ265" s="55"/>
      <c r="OYA265" s="55"/>
      <c r="OYB265" s="55"/>
      <c r="OYC265" s="55"/>
      <c r="OYD265" s="55"/>
      <c r="OYE265" s="55"/>
      <c r="OYF265" s="55"/>
      <c r="OYG265" s="55"/>
      <c r="OYH265" s="55"/>
      <c r="OYI265" s="55"/>
      <c r="OYJ265" s="55"/>
      <c r="OYK265" s="55"/>
      <c r="OYL265" s="55"/>
      <c r="OYM265" s="55"/>
      <c r="OYN265" s="55"/>
      <c r="OYO265" s="55"/>
      <c r="OYP265" s="55"/>
      <c r="OYQ265" s="55"/>
      <c r="OYR265" s="55"/>
      <c r="OYS265" s="55"/>
      <c r="OYT265" s="55"/>
      <c r="OYU265" s="55"/>
      <c r="OYV265" s="55"/>
      <c r="OYW265" s="55"/>
      <c r="OYX265" s="55"/>
      <c r="OYY265" s="55"/>
      <c r="OYZ265" s="55"/>
      <c r="OZA265" s="55"/>
      <c r="OZB265" s="55"/>
      <c r="OZC265" s="55"/>
      <c r="OZD265" s="55"/>
      <c r="OZE265" s="55"/>
      <c r="OZF265" s="55"/>
      <c r="OZG265" s="55"/>
      <c r="OZH265" s="55"/>
      <c r="OZI265" s="55"/>
      <c r="OZJ265" s="55"/>
      <c r="OZK265" s="55"/>
      <c r="OZL265" s="55"/>
      <c r="OZM265" s="55"/>
      <c r="OZN265" s="55"/>
      <c r="OZO265" s="55"/>
      <c r="OZP265" s="55"/>
      <c r="OZQ265" s="55"/>
      <c r="OZR265" s="55"/>
      <c r="OZS265" s="55"/>
      <c r="OZT265" s="55"/>
      <c r="OZU265" s="55"/>
      <c r="OZV265" s="55"/>
      <c r="OZW265" s="55"/>
      <c r="OZX265" s="55"/>
      <c r="OZY265" s="55"/>
      <c r="OZZ265" s="55"/>
      <c r="PAA265" s="55"/>
      <c r="PAB265" s="55"/>
      <c r="PAC265" s="55"/>
      <c r="PAD265" s="55"/>
      <c r="PAE265" s="55"/>
      <c r="PAF265" s="55"/>
      <c r="PAG265" s="55"/>
      <c r="PAH265" s="55"/>
      <c r="PAI265" s="55"/>
      <c r="PAJ265" s="55"/>
      <c r="PAK265" s="55"/>
      <c r="PAL265" s="55"/>
      <c r="PAM265" s="55"/>
      <c r="PAN265" s="55"/>
      <c r="PAO265" s="55"/>
      <c r="PAP265" s="55"/>
      <c r="PAQ265" s="55"/>
      <c r="PAR265" s="55"/>
      <c r="PAS265" s="55"/>
      <c r="PAT265" s="55"/>
      <c r="PAU265" s="55"/>
      <c r="PAV265" s="55"/>
      <c r="PAW265" s="55"/>
      <c r="PAX265" s="55"/>
      <c r="PAY265" s="55"/>
      <c r="PAZ265" s="55"/>
      <c r="PBA265" s="55"/>
      <c r="PBB265" s="55"/>
      <c r="PBC265" s="55"/>
      <c r="PBD265" s="55"/>
      <c r="PBE265" s="55"/>
      <c r="PBF265" s="55"/>
      <c r="PBG265" s="55"/>
      <c r="PBH265" s="55"/>
      <c r="PBI265" s="55"/>
      <c r="PBJ265" s="55"/>
      <c r="PBK265" s="55"/>
      <c r="PBL265" s="55"/>
      <c r="PBM265" s="55"/>
      <c r="PBN265" s="55"/>
      <c r="PBO265" s="55"/>
      <c r="PBP265" s="55"/>
      <c r="PBQ265" s="55"/>
      <c r="PBR265" s="55"/>
      <c r="PBS265" s="55"/>
      <c r="PBT265" s="55"/>
      <c r="PBU265" s="55"/>
      <c r="PBV265" s="55"/>
      <c r="PBW265" s="55"/>
      <c r="PBX265" s="55"/>
      <c r="PBY265" s="55"/>
      <c r="PBZ265" s="55"/>
      <c r="PCA265" s="55"/>
      <c r="PCB265" s="55"/>
      <c r="PCC265" s="55"/>
      <c r="PCD265" s="55"/>
      <c r="PCE265" s="55"/>
      <c r="PCF265" s="55"/>
      <c r="PCG265" s="55"/>
      <c r="PCH265" s="55"/>
      <c r="PCI265" s="55"/>
      <c r="PCJ265" s="55"/>
      <c r="PCK265" s="55"/>
      <c r="PCL265" s="55"/>
      <c r="PCM265" s="55"/>
      <c r="PCN265" s="55"/>
      <c r="PCO265" s="55"/>
      <c r="PCP265" s="55"/>
      <c r="PCQ265" s="55"/>
      <c r="PCR265" s="55"/>
      <c r="PCS265" s="55"/>
      <c r="PCT265" s="55"/>
      <c r="PCU265" s="55"/>
      <c r="PCV265" s="55"/>
      <c r="PCW265" s="55"/>
      <c r="PCX265" s="55"/>
      <c r="PCY265" s="55"/>
      <c r="PCZ265" s="55"/>
      <c r="PDA265" s="55"/>
      <c r="PDB265" s="55"/>
      <c r="PDC265" s="55"/>
      <c r="PDD265" s="55"/>
      <c r="PDE265" s="55"/>
      <c r="PDF265" s="55"/>
      <c r="PDG265" s="55"/>
      <c r="PDH265" s="55"/>
      <c r="PDI265" s="55"/>
      <c r="PDJ265" s="55"/>
      <c r="PDK265" s="55"/>
      <c r="PDL265" s="55"/>
      <c r="PDM265" s="55"/>
      <c r="PDN265" s="55"/>
      <c r="PDO265" s="55"/>
      <c r="PDP265" s="55"/>
      <c r="PDQ265" s="55"/>
      <c r="PDR265" s="55"/>
      <c r="PDS265" s="55"/>
      <c r="PDT265" s="55"/>
      <c r="PDU265" s="55"/>
      <c r="PDV265" s="55"/>
      <c r="PDW265" s="55"/>
      <c r="PDX265" s="55"/>
      <c r="PDY265" s="55"/>
      <c r="PDZ265" s="55"/>
      <c r="PEA265" s="55"/>
      <c r="PEB265" s="55"/>
      <c r="PEC265" s="55"/>
      <c r="PED265" s="55"/>
      <c r="PEE265" s="55"/>
      <c r="PEF265" s="55"/>
      <c r="PEG265" s="55"/>
      <c r="PEH265" s="55"/>
      <c r="PEI265" s="55"/>
      <c r="PEJ265" s="55"/>
      <c r="PEK265" s="55"/>
      <c r="PEL265" s="55"/>
      <c r="PEM265" s="55"/>
      <c r="PEN265" s="55"/>
      <c r="PEO265" s="55"/>
      <c r="PEP265" s="55"/>
      <c r="PEQ265" s="55"/>
      <c r="PER265" s="55"/>
      <c r="PES265" s="55"/>
      <c r="PET265" s="55"/>
      <c r="PEU265" s="55"/>
      <c r="PEV265" s="55"/>
      <c r="PEW265" s="55"/>
      <c r="PEX265" s="55"/>
      <c r="PEY265" s="55"/>
      <c r="PEZ265" s="55"/>
      <c r="PFA265" s="55"/>
      <c r="PFB265" s="55"/>
      <c r="PFC265" s="55"/>
      <c r="PFD265" s="55"/>
      <c r="PFE265" s="55"/>
      <c r="PFF265" s="55"/>
      <c r="PFG265" s="55"/>
      <c r="PFH265" s="55"/>
      <c r="PFI265" s="55"/>
      <c r="PFJ265" s="55"/>
      <c r="PFK265" s="55"/>
      <c r="PFL265" s="55"/>
      <c r="PFM265" s="55"/>
      <c r="PFN265" s="55"/>
      <c r="PFO265" s="55"/>
      <c r="PFP265" s="55"/>
      <c r="PFQ265" s="55"/>
      <c r="PFR265" s="55"/>
      <c r="PFS265" s="55"/>
      <c r="PFT265" s="55"/>
      <c r="PFU265" s="55"/>
      <c r="PFV265" s="55"/>
      <c r="PFW265" s="55"/>
      <c r="PFX265" s="55"/>
      <c r="PFY265" s="55"/>
      <c r="PFZ265" s="55"/>
      <c r="PGA265" s="55"/>
      <c r="PGB265" s="55"/>
      <c r="PGC265" s="55"/>
      <c r="PGD265" s="55"/>
      <c r="PGE265" s="55"/>
      <c r="PGF265" s="55"/>
      <c r="PGG265" s="55"/>
      <c r="PGH265" s="55"/>
      <c r="PGI265" s="55"/>
      <c r="PGJ265" s="55"/>
      <c r="PGK265" s="55"/>
      <c r="PGL265" s="55"/>
      <c r="PGM265" s="55"/>
      <c r="PGN265" s="55"/>
      <c r="PGO265" s="55"/>
      <c r="PGP265" s="55"/>
      <c r="PGQ265" s="55"/>
      <c r="PGR265" s="55"/>
      <c r="PGS265" s="55"/>
      <c r="PGT265" s="55"/>
      <c r="PGU265" s="55"/>
      <c r="PGV265" s="55"/>
      <c r="PGW265" s="55"/>
      <c r="PGX265" s="55"/>
      <c r="PGY265" s="55"/>
      <c r="PGZ265" s="55"/>
      <c r="PHA265" s="55"/>
      <c r="PHB265" s="55"/>
      <c r="PHC265" s="55"/>
      <c r="PHD265" s="55"/>
      <c r="PHE265" s="55"/>
      <c r="PHF265" s="55"/>
      <c r="PHG265" s="55"/>
      <c r="PHH265" s="55"/>
      <c r="PHI265" s="55"/>
      <c r="PHJ265" s="55"/>
      <c r="PHK265" s="55"/>
      <c r="PHL265" s="55"/>
      <c r="PHM265" s="55"/>
      <c r="PHN265" s="55"/>
      <c r="PHO265" s="55"/>
      <c r="PHP265" s="55"/>
      <c r="PHQ265" s="55"/>
      <c r="PHR265" s="55"/>
      <c r="PHS265" s="55"/>
      <c r="PHT265" s="55"/>
      <c r="PHU265" s="55"/>
      <c r="PHV265" s="55"/>
      <c r="PHW265" s="55"/>
      <c r="PHX265" s="55"/>
      <c r="PHY265" s="55"/>
      <c r="PHZ265" s="55"/>
      <c r="PIA265" s="55"/>
      <c r="PIB265" s="55"/>
      <c r="PIC265" s="55"/>
      <c r="PID265" s="55"/>
      <c r="PIE265" s="55"/>
      <c r="PIF265" s="55"/>
      <c r="PIG265" s="55"/>
      <c r="PIH265" s="55"/>
      <c r="PII265" s="55"/>
      <c r="PIJ265" s="55"/>
      <c r="PIK265" s="55"/>
      <c r="PIL265" s="55"/>
      <c r="PIM265" s="55"/>
      <c r="PIN265" s="55"/>
      <c r="PIO265" s="55"/>
      <c r="PIP265" s="55"/>
      <c r="PIQ265" s="55"/>
      <c r="PIR265" s="55"/>
      <c r="PIS265" s="55"/>
      <c r="PIT265" s="55"/>
      <c r="PIU265" s="55"/>
      <c r="PIV265" s="55"/>
      <c r="PIW265" s="55"/>
      <c r="PIX265" s="55"/>
      <c r="PIY265" s="55"/>
      <c r="PIZ265" s="55"/>
      <c r="PJA265" s="55"/>
      <c r="PJB265" s="55"/>
      <c r="PJC265" s="55"/>
      <c r="PJD265" s="55"/>
      <c r="PJE265" s="55"/>
      <c r="PJF265" s="55"/>
      <c r="PJG265" s="55"/>
      <c r="PJH265" s="55"/>
      <c r="PJI265" s="55"/>
      <c r="PJJ265" s="55"/>
      <c r="PJK265" s="55"/>
      <c r="PJL265" s="55"/>
      <c r="PJM265" s="55"/>
      <c r="PJN265" s="55"/>
      <c r="PJO265" s="55"/>
      <c r="PJP265" s="55"/>
      <c r="PJQ265" s="55"/>
      <c r="PJR265" s="55"/>
      <c r="PJS265" s="55"/>
      <c r="PJT265" s="55"/>
      <c r="PJU265" s="55"/>
      <c r="PJV265" s="55"/>
      <c r="PJW265" s="55"/>
      <c r="PJX265" s="55"/>
      <c r="PJY265" s="55"/>
      <c r="PJZ265" s="55"/>
      <c r="PKA265" s="55"/>
      <c r="PKB265" s="55"/>
      <c r="PKC265" s="55"/>
      <c r="PKD265" s="55"/>
      <c r="PKE265" s="55"/>
      <c r="PKF265" s="55"/>
      <c r="PKG265" s="55"/>
      <c r="PKH265" s="55"/>
      <c r="PKI265" s="55"/>
      <c r="PKJ265" s="55"/>
      <c r="PKK265" s="55"/>
      <c r="PKL265" s="55"/>
      <c r="PKM265" s="55"/>
      <c r="PKN265" s="55"/>
      <c r="PKO265" s="55"/>
      <c r="PKP265" s="55"/>
      <c r="PKQ265" s="55"/>
      <c r="PKR265" s="55"/>
      <c r="PKS265" s="55"/>
      <c r="PKT265" s="55"/>
      <c r="PKU265" s="55"/>
      <c r="PKV265" s="55"/>
      <c r="PKW265" s="55"/>
      <c r="PKX265" s="55"/>
      <c r="PKY265" s="55"/>
      <c r="PKZ265" s="55"/>
      <c r="PLA265" s="55"/>
      <c r="PLB265" s="55"/>
      <c r="PLC265" s="55"/>
      <c r="PLD265" s="55"/>
      <c r="PLE265" s="55"/>
      <c r="PLF265" s="55"/>
      <c r="PLG265" s="55"/>
      <c r="PLH265" s="55"/>
      <c r="PLI265" s="55"/>
      <c r="PLJ265" s="55"/>
      <c r="PLK265" s="55"/>
      <c r="PLL265" s="55"/>
      <c r="PLM265" s="55"/>
      <c r="PLN265" s="55"/>
      <c r="PLO265" s="55"/>
      <c r="PLP265" s="55"/>
      <c r="PLQ265" s="55"/>
      <c r="PLR265" s="55"/>
      <c r="PLS265" s="55"/>
      <c r="PLT265" s="55"/>
      <c r="PLU265" s="55"/>
      <c r="PLV265" s="55"/>
      <c r="PLW265" s="55"/>
      <c r="PLX265" s="55"/>
      <c r="PLY265" s="55"/>
      <c r="PLZ265" s="55"/>
      <c r="PMA265" s="55"/>
      <c r="PMB265" s="55"/>
      <c r="PMC265" s="55"/>
      <c r="PMD265" s="55"/>
      <c r="PME265" s="55"/>
      <c r="PMF265" s="55"/>
      <c r="PMG265" s="55"/>
      <c r="PMH265" s="55"/>
      <c r="PMI265" s="55"/>
      <c r="PMJ265" s="55"/>
      <c r="PMK265" s="55"/>
      <c r="PML265" s="55"/>
      <c r="PMM265" s="55"/>
      <c r="PMN265" s="55"/>
      <c r="PMO265" s="55"/>
      <c r="PMP265" s="55"/>
      <c r="PMQ265" s="55"/>
      <c r="PMR265" s="55"/>
      <c r="PMS265" s="55"/>
      <c r="PMT265" s="55"/>
      <c r="PMU265" s="55"/>
      <c r="PMV265" s="55"/>
      <c r="PMW265" s="55"/>
      <c r="PMX265" s="55"/>
      <c r="PMY265" s="55"/>
      <c r="PMZ265" s="55"/>
      <c r="PNA265" s="55"/>
      <c r="PNB265" s="55"/>
      <c r="PNC265" s="55"/>
      <c r="PND265" s="55"/>
      <c r="PNE265" s="55"/>
      <c r="PNF265" s="55"/>
      <c r="PNG265" s="55"/>
      <c r="PNH265" s="55"/>
      <c r="PNI265" s="55"/>
      <c r="PNJ265" s="55"/>
      <c r="PNK265" s="55"/>
      <c r="PNL265" s="55"/>
      <c r="PNM265" s="55"/>
      <c r="PNN265" s="55"/>
      <c r="PNO265" s="55"/>
      <c r="PNP265" s="55"/>
      <c r="PNQ265" s="55"/>
      <c r="PNR265" s="55"/>
      <c r="PNS265" s="55"/>
      <c r="PNT265" s="55"/>
      <c r="PNU265" s="55"/>
      <c r="PNV265" s="55"/>
      <c r="PNW265" s="55"/>
      <c r="PNX265" s="55"/>
      <c r="PNY265" s="55"/>
      <c r="PNZ265" s="55"/>
      <c r="POA265" s="55"/>
      <c r="POB265" s="55"/>
      <c r="POC265" s="55"/>
      <c r="POD265" s="55"/>
      <c r="POE265" s="55"/>
      <c r="POF265" s="55"/>
      <c r="POG265" s="55"/>
      <c r="POH265" s="55"/>
      <c r="POI265" s="55"/>
      <c r="POJ265" s="55"/>
      <c r="POK265" s="55"/>
      <c r="POL265" s="55"/>
      <c r="POM265" s="55"/>
      <c r="PON265" s="55"/>
      <c r="POO265" s="55"/>
      <c r="POP265" s="55"/>
      <c r="POQ265" s="55"/>
      <c r="POR265" s="55"/>
      <c r="POS265" s="55"/>
      <c r="POT265" s="55"/>
      <c r="POU265" s="55"/>
      <c r="POV265" s="55"/>
      <c r="POW265" s="55"/>
      <c r="POX265" s="55"/>
      <c r="POY265" s="55"/>
      <c r="POZ265" s="55"/>
      <c r="PPA265" s="55"/>
      <c r="PPB265" s="55"/>
      <c r="PPC265" s="55"/>
      <c r="PPD265" s="55"/>
      <c r="PPE265" s="55"/>
      <c r="PPF265" s="55"/>
      <c r="PPG265" s="55"/>
      <c r="PPH265" s="55"/>
      <c r="PPI265" s="55"/>
      <c r="PPJ265" s="55"/>
      <c r="PPK265" s="55"/>
      <c r="PPL265" s="55"/>
      <c r="PPM265" s="55"/>
      <c r="PPN265" s="55"/>
      <c r="PPO265" s="55"/>
      <c r="PPP265" s="55"/>
      <c r="PPQ265" s="55"/>
      <c r="PPR265" s="55"/>
      <c r="PPS265" s="55"/>
      <c r="PPT265" s="55"/>
      <c r="PPU265" s="55"/>
      <c r="PPV265" s="55"/>
      <c r="PPW265" s="55"/>
      <c r="PPX265" s="55"/>
      <c r="PPY265" s="55"/>
      <c r="PPZ265" s="55"/>
      <c r="PQA265" s="55"/>
      <c r="PQB265" s="55"/>
      <c r="PQC265" s="55"/>
      <c r="PQD265" s="55"/>
      <c r="PQE265" s="55"/>
      <c r="PQF265" s="55"/>
      <c r="PQG265" s="55"/>
      <c r="PQH265" s="55"/>
      <c r="PQI265" s="55"/>
      <c r="PQJ265" s="55"/>
      <c r="PQK265" s="55"/>
      <c r="PQL265" s="55"/>
      <c r="PQM265" s="55"/>
      <c r="PQN265" s="55"/>
      <c r="PQO265" s="55"/>
      <c r="PQP265" s="55"/>
      <c r="PQQ265" s="55"/>
      <c r="PQR265" s="55"/>
      <c r="PQS265" s="55"/>
      <c r="PQT265" s="55"/>
      <c r="PQU265" s="55"/>
      <c r="PQV265" s="55"/>
      <c r="PQW265" s="55"/>
      <c r="PQX265" s="55"/>
      <c r="PQY265" s="55"/>
      <c r="PQZ265" s="55"/>
      <c r="PRA265" s="55"/>
      <c r="PRB265" s="55"/>
      <c r="PRC265" s="55"/>
      <c r="PRD265" s="55"/>
      <c r="PRE265" s="55"/>
      <c r="PRF265" s="55"/>
      <c r="PRG265" s="55"/>
      <c r="PRH265" s="55"/>
      <c r="PRI265" s="55"/>
      <c r="PRJ265" s="55"/>
      <c r="PRK265" s="55"/>
      <c r="PRL265" s="55"/>
      <c r="PRM265" s="55"/>
      <c r="PRN265" s="55"/>
      <c r="PRO265" s="55"/>
      <c r="PRP265" s="55"/>
      <c r="PRQ265" s="55"/>
      <c r="PRR265" s="55"/>
      <c r="PRS265" s="55"/>
      <c r="PRT265" s="55"/>
      <c r="PRU265" s="55"/>
      <c r="PRV265" s="55"/>
      <c r="PRW265" s="55"/>
      <c r="PRX265" s="55"/>
      <c r="PRY265" s="55"/>
      <c r="PRZ265" s="55"/>
      <c r="PSA265" s="55"/>
      <c r="PSB265" s="55"/>
      <c r="PSC265" s="55"/>
      <c r="PSD265" s="55"/>
      <c r="PSE265" s="55"/>
      <c r="PSF265" s="55"/>
      <c r="PSG265" s="55"/>
      <c r="PSH265" s="55"/>
      <c r="PSI265" s="55"/>
      <c r="PSJ265" s="55"/>
      <c r="PSK265" s="55"/>
      <c r="PSL265" s="55"/>
      <c r="PSM265" s="55"/>
      <c r="PSN265" s="55"/>
      <c r="PSO265" s="55"/>
      <c r="PSP265" s="55"/>
      <c r="PSQ265" s="55"/>
      <c r="PSR265" s="55"/>
      <c r="PSS265" s="55"/>
      <c r="PST265" s="55"/>
      <c r="PSU265" s="55"/>
      <c r="PSV265" s="55"/>
      <c r="PSW265" s="55"/>
      <c r="PSX265" s="55"/>
      <c r="PSY265" s="55"/>
      <c r="PSZ265" s="55"/>
      <c r="PTA265" s="55"/>
      <c r="PTB265" s="55"/>
      <c r="PTC265" s="55"/>
      <c r="PTD265" s="55"/>
      <c r="PTE265" s="55"/>
      <c r="PTF265" s="55"/>
      <c r="PTG265" s="55"/>
      <c r="PTH265" s="55"/>
      <c r="PTI265" s="55"/>
      <c r="PTJ265" s="55"/>
      <c r="PTK265" s="55"/>
      <c r="PTL265" s="55"/>
      <c r="PTM265" s="55"/>
      <c r="PTN265" s="55"/>
      <c r="PTO265" s="55"/>
      <c r="PTP265" s="55"/>
      <c r="PTQ265" s="55"/>
      <c r="PTR265" s="55"/>
      <c r="PTS265" s="55"/>
      <c r="PTT265" s="55"/>
      <c r="PTU265" s="55"/>
      <c r="PTV265" s="55"/>
      <c r="PTW265" s="55"/>
      <c r="PTX265" s="55"/>
      <c r="PTY265" s="55"/>
      <c r="PTZ265" s="55"/>
      <c r="PUA265" s="55"/>
      <c r="PUB265" s="55"/>
      <c r="PUC265" s="55"/>
      <c r="PUD265" s="55"/>
      <c r="PUE265" s="55"/>
      <c r="PUF265" s="55"/>
      <c r="PUG265" s="55"/>
      <c r="PUH265" s="55"/>
      <c r="PUI265" s="55"/>
      <c r="PUJ265" s="55"/>
      <c r="PUK265" s="55"/>
      <c r="PUL265" s="55"/>
      <c r="PUM265" s="55"/>
      <c r="PUN265" s="55"/>
      <c r="PUO265" s="55"/>
      <c r="PUP265" s="55"/>
      <c r="PUQ265" s="55"/>
      <c r="PUR265" s="55"/>
      <c r="PUS265" s="55"/>
      <c r="PUT265" s="55"/>
      <c r="PUU265" s="55"/>
      <c r="PUV265" s="55"/>
      <c r="PUW265" s="55"/>
      <c r="PUX265" s="55"/>
      <c r="PUY265" s="55"/>
      <c r="PUZ265" s="55"/>
      <c r="PVA265" s="55"/>
      <c r="PVB265" s="55"/>
      <c r="PVC265" s="55"/>
      <c r="PVD265" s="55"/>
      <c r="PVE265" s="55"/>
      <c r="PVF265" s="55"/>
      <c r="PVG265" s="55"/>
      <c r="PVH265" s="55"/>
      <c r="PVI265" s="55"/>
      <c r="PVJ265" s="55"/>
      <c r="PVK265" s="55"/>
      <c r="PVL265" s="55"/>
      <c r="PVM265" s="55"/>
      <c r="PVN265" s="55"/>
      <c r="PVO265" s="55"/>
      <c r="PVP265" s="55"/>
      <c r="PVQ265" s="55"/>
      <c r="PVR265" s="55"/>
      <c r="PVS265" s="55"/>
      <c r="PVT265" s="55"/>
      <c r="PVU265" s="55"/>
      <c r="PVV265" s="55"/>
      <c r="PVW265" s="55"/>
      <c r="PVX265" s="55"/>
      <c r="PVY265" s="55"/>
      <c r="PVZ265" s="55"/>
      <c r="PWA265" s="55"/>
      <c r="PWB265" s="55"/>
      <c r="PWC265" s="55"/>
      <c r="PWD265" s="55"/>
      <c r="PWE265" s="55"/>
      <c r="PWF265" s="55"/>
      <c r="PWG265" s="55"/>
      <c r="PWH265" s="55"/>
      <c r="PWI265" s="55"/>
      <c r="PWJ265" s="55"/>
      <c r="PWK265" s="55"/>
      <c r="PWL265" s="55"/>
      <c r="PWM265" s="55"/>
      <c r="PWN265" s="55"/>
      <c r="PWO265" s="55"/>
      <c r="PWP265" s="55"/>
      <c r="PWQ265" s="55"/>
      <c r="PWR265" s="55"/>
      <c r="PWS265" s="55"/>
      <c r="PWT265" s="55"/>
      <c r="PWU265" s="55"/>
      <c r="PWV265" s="55"/>
      <c r="PWW265" s="55"/>
      <c r="PWX265" s="55"/>
      <c r="PWY265" s="55"/>
      <c r="PWZ265" s="55"/>
      <c r="PXA265" s="55"/>
      <c r="PXB265" s="55"/>
      <c r="PXC265" s="55"/>
      <c r="PXD265" s="55"/>
      <c r="PXE265" s="55"/>
      <c r="PXF265" s="55"/>
      <c r="PXG265" s="55"/>
      <c r="PXH265" s="55"/>
      <c r="PXI265" s="55"/>
      <c r="PXJ265" s="55"/>
      <c r="PXK265" s="55"/>
      <c r="PXL265" s="55"/>
      <c r="PXM265" s="55"/>
      <c r="PXN265" s="55"/>
      <c r="PXO265" s="55"/>
      <c r="PXP265" s="55"/>
      <c r="PXQ265" s="55"/>
      <c r="PXR265" s="55"/>
      <c r="PXS265" s="55"/>
      <c r="PXT265" s="55"/>
      <c r="PXU265" s="55"/>
      <c r="PXV265" s="55"/>
      <c r="PXW265" s="55"/>
      <c r="PXX265" s="55"/>
      <c r="PXY265" s="55"/>
      <c r="PXZ265" s="55"/>
      <c r="PYA265" s="55"/>
      <c r="PYB265" s="55"/>
      <c r="PYC265" s="55"/>
      <c r="PYD265" s="55"/>
      <c r="PYE265" s="55"/>
      <c r="PYF265" s="55"/>
      <c r="PYG265" s="55"/>
      <c r="PYH265" s="55"/>
      <c r="PYI265" s="55"/>
      <c r="PYJ265" s="55"/>
      <c r="PYK265" s="55"/>
      <c r="PYL265" s="55"/>
      <c r="PYM265" s="55"/>
      <c r="PYN265" s="55"/>
      <c r="PYO265" s="55"/>
      <c r="PYP265" s="55"/>
      <c r="PYQ265" s="55"/>
      <c r="PYR265" s="55"/>
      <c r="PYS265" s="55"/>
      <c r="PYT265" s="55"/>
      <c r="PYU265" s="55"/>
      <c r="PYV265" s="55"/>
      <c r="PYW265" s="55"/>
      <c r="PYX265" s="55"/>
      <c r="PYY265" s="55"/>
      <c r="PYZ265" s="55"/>
      <c r="PZA265" s="55"/>
      <c r="PZB265" s="55"/>
      <c r="PZC265" s="55"/>
      <c r="PZD265" s="55"/>
      <c r="PZE265" s="55"/>
      <c r="PZF265" s="55"/>
      <c r="PZG265" s="55"/>
      <c r="PZH265" s="55"/>
      <c r="PZI265" s="55"/>
      <c r="PZJ265" s="55"/>
      <c r="PZK265" s="55"/>
      <c r="PZL265" s="55"/>
      <c r="PZM265" s="55"/>
      <c r="PZN265" s="55"/>
      <c r="PZO265" s="55"/>
      <c r="PZP265" s="55"/>
      <c r="PZQ265" s="55"/>
      <c r="PZR265" s="55"/>
      <c r="PZS265" s="55"/>
      <c r="PZT265" s="55"/>
      <c r="PZU265" s="55"/>
      <c r="PZV265" s="55"/>
      <c r="PZW265" s="55"/>
      <c r="PZX265" s="55"/>
      <c r="PZY265" s="55"/>
      <c r="PZZ265" s="55"/>
      <c r="QAA265" s="55"/>
      <c r="QAB265" s="55"/>
      <c r="QAC265" s="55"/>
      <c r="QAD265" s="55"/>
      <c r="QAE265" s="55"/>
      <c r="QAF265" s="55"/>
      <c r="QAG265" s="55"/>
      <c r="QAH265" s="55"/>
      <c r="QAI265" s="55"/>
      <c r="QAJ265" s="55"/>
      <c r="QAK265" s="55"/>
      <c r="QAL265" s="55"/>
      <c r="QAM265" s="55"/>
      <c r="QAN265" s="55"/>
      <c r="QAO265" s="55"/>
      <c r="QAP265" s="55"/>
      <c r="QAQ265" s="55"/>
      <c r="QAR265" s="55"/>
      <c r="QAS265" s="55"/>
      <c r="QAT265" s="55"/>
      <c r="QAU265" s="55"/>
      <c r="QAV265" s="55"/>
      <c r="QAW265" s="55"/>
      <c r="QAX265" s="55"/>
      <c r="QAY265" s="55"/>
      <c r="QAZ265" s="55"/>
      <c r="QBA265" s="55"/>
      <c r="QBB265" s="55"/>
      <c r="QBC265" s="55"/>
      <c r="QBD265" s="55"/>
      <c r="QBE265" s="55"/>
      <c r="QBF265" s="55"/>
      <c r="QBG265" s="55"/>
      <c r="QBH265" s="55"/>
      <c r="QBI265" s="55"/>
      <c r="QBJ265" s="55"/>
      <c r="QBK265" s="55"/>
      <c r="QBL265" s="55"/>
      <c r="QBM265" s="55"/>
      <c r="QBN265" s="55"/>
      <c r="QBO265" s="55"/>
      <c r="QBP265" s="55"/>
      <c r="QBQ265" s="55"/>
      <c r="QBR265" s="55"/>
      <c r="QBS265" s="55"/>
      <c r="QBT265" s="55"/>
      <c r="QBU265" s="55"/>
      <c r="QBV265" s="55"/>
      <c r="QBW265" s="55"/>
      <c r="QBX265" s="55"/>
      <c r="QBY265" s="55"/>
      <c r="QBZ265" s="55"/>
      <c r="QCA265" s="55"/>
      <c r="QCB265" s="55"/>
      <c r="QCC265" s="55"/>
      <c r="QCD265" s="55"/>
      <c r="QCE265" s="55"/>
      <c r="QCF265" s="55"/>
      <c r="QCG265" s="55"/>
      <c r="QCH265" s="55"/>
      <c r="QCI265" s="55"/>
      <c r="QCJ265" s="55"/>
      <c r="QCK265" s="55"/>
      <c r="QCL265" s="55"/>
      <c r="QCM265" s="55"/>
      <c r="QCN265" s="55"/>
      <c r="QCO265" s="55"/>
      <c r="QCP265" s="55"/>
      <c r="QCQ265" s="55"/>
      <c r="QCR265" s="55"/>
      <c r="QCS265" s="55"/>
      <c r="QCT265" s="55"/>
      <c r="QCU265" s="55"/>
      <c r="QCV265" s="55"/>
      <c r="QCW265" s="55"/>
      <c r="QCX265" s="55"/>
      <c r="QCY265" s="55"/>
      <c r="QCZ265" s="55"/>
      <c r="QDA265" s="55"/>
      <c r="QDB265" s="55"/>
      <c r="QDC265" s="55"/>
      <c r="QDD265" s="55"/>
      <c r="QDE265" s="55"/>
      <c r="QDF265" s="55"/>
      <c r="QDG265" s="55"/>
      <c r="QDH265" s="55"/>
      <c r="QDI265" s="55"/>
      <c r="QDJ265" s="55"/>
      <c r="QDK265" s="55"/>
      <c r="QDL265" s="55"/>
      <c r="QDM265" s="55"/>
      <c r="QDN265" s="55"/>
      <c r="QDO265" s="55"/>
      <c r="QDP265" s="55"/>
      <c r="QDQ265" s="55"/>
      <c r="QDR265" s="55"/>
      <c r="QDS265" s="55"/>
      <c r="QDT265" s="55"/>
      <c r="QDU265" s="55"/>
      <c r="QDV265" s="55"/>
      <c r="QDW265" s="55"/>
      <c r="QDX265" s="55"/>
      <c r="QDY265" s="55"/>
      <c r="QDZ265" s="55"/>
      <c r="QEA265" s="55"/>
      <c r="QEB265" s="55"/>
      <c r="QEC265" s="55"/>
      <c r="QED265" s="55"/>
      <c r="QEE265" s="55"/>
      <c r="QEF265" s="55"/>
      <c r="QEG265" s="55"/>
      <c r="QEH265" s="55"/>
      <c r="QEI265" s="55"/>
      <c r="QEJ265" s="55"/>
      <c r="QEK265" s="55"/>
      <c r="QEL265" s="55"/>
      <c r="QEM265" s="55"/>
      <c r="QEN265" s="55"/>
      <c r="QEO265" s="55"/>
      <c r="QEP265" s="55"/>
      <c r="QEQ265" s="55"/>
      <c r="QER265" s="55"/>
      <c r="QES265" s="55"/>
      <c r="QET265" s="55"/>
      <c r="QEU265" s="55"/>
      <c r="QEV265" s="55"/>
      <c r="QEW265" s="55"/>
      <c r="QEX265" s="55"/>
      <c r="QEY265" s="55"/>
      <c r="QEZ265" s="55"/>
      <c r="QFA265" s="55"/>
      <c r="QFB265" s="55"/>
      <c r="QFC265" s="55"/>
      <c r="QFD265" s="55"/>
      <c r="QFE265" s="55"/>
      <c r="QFF265" s="55"/>
      <c r="QFG265" s="55"/>
      <c r="QFH265" s="55"/>
      <c r="QFI265" s="55"/>
      <c r="QFJ265" s="55"/>
      <c r="QFK265" s="55"/>
      <c r="QFL265" s="55"/>
      <c r="QFM265" s="55"/>
      <c r="QFN265" s="55"/>
      <c r="QFO265" s="55"/>
      <c r="QFP265" s="55"/>
      <c r="QFQ265" s="55"/>
      <c r="QFR265" s="55"/>
      <c r="QFS265" s="55"/>
      <c r="QFT265" s="55"/>
      <c r="QFU265" s="55"/>
      <c r="QFV265" s="55"/>
      <c r="QFW265" s="55"/>
      <c r="QFX265" s="55"/>
      <c r="QFY265" s="55"/>
      <c r="QFZ265" s="55"/>
      <c r="QGA265" s="55"/>
      <c r="QGB265" s="55"/>
      <c r="QGC265" s="55"/>
      <c r="QGD265" s="55"/>
      <c r="QGE265" s="55"/>
      <c r="QGF265" s="55"/>
      <c r="QGG265" s="55"/>
      <c r="QGH265" s="55"/>
      <c r="QGI265" s="55"/>
      <c r="QGJ265" s="55"/>
      <c r="QGK265" s="55"/>
      <c r="QGL265" s="55"/>
      <c r="QGM265" s="55"/>
      <c r="QGN265" s="55"/>
      <c r="QGO265" s="55"/>
      <c r="QGP265" s="55"/>
      <c r="QGQ265" s="55"/>
      <c r="QGR265" s="55"/>
      <c r="QGS265" s="55"/>
      <c r="QGT265" s="55"/>
      <c r="QGU265" s="55"/>
      <c r="QGV265" s="55"/>
      <c r="QGW265" s="55"/>
      <c r="QGX265" s="55"/>
      <c r="QGY265" s="55"/>
      <c r="QGZ265" s="55"/>
      <c r="QHA265" s="55"/>
      <c r="QHB265" s="55"/>
      <c r="QHC265" s="55"/>
      <c r="QHD265" s="55"/>
      <c r="QHE265" s="55"/>
      <c r="QHF265" s="55"/>
      <c r="QHG265" s="55"/>
      <c r="QHH265" s="55"/>
      <c r="QHI265" s="55"/>
      <c r="QHJ265" s="55"/>
      <c r="QHK265" s="55"/>
      <c r="QHL265" s="55"/>
      <c r="QHM265" s="55"/>
      <c r="QHN265" s="55"/>
      <c r="QHO265" s="55"/>
      <c r="QHP265" s="55"/>
      <c r="QHQ265" s="55"/>
      <c r="QHR265" s="55"/>
      <c r="QHS265" s="55"/>
      <c r="QHT265" s="55"/>
      <c r="QHU265" s="55"/>
      <c r="QHV265" s="55"/>
      <c r="QHW265" s="55"/>
      <c r="QHX265" s="55"/>
      <c r="QHY265" s="55"/>
      <c r="QHZ265" s="55"/>
      <c r="QIA265" s="55"/>
      <c r="QIB265" s="55"/>
      <c r="QIC265" s="55"/>
      <c r="QID265" s="55"/>
      <c r="QIE265" s="55"/>
      <c r="QIF265" s="55"/>
      <c r="QIG265" s="55"/>
      <c r="QIH265" s="55"/>
      <c r="QII265" s="55"/>
      <c r="QIJ265" s="55"/>
      <c r="QIK265" s="55"/>
      <c r="QIL265" s="55"/>
      <c r="QIM265" s="55"/>
      <c r="QIN265" s="55"/>
      <c r="QIO265" s="55"/>
      <c r="QIP265" s="55"/>
      <c r="QIQ265" s="55"/>
      <c r="QIR265" s="55"/>
      <c r="QIS265" s="55"/>
      <c r="QIT265" s="55"/>
      <c r="QIU265" s="55"/>
      <c r="QIV265" s="55"/>
      <c r="QIW265" s="55"/>
      <c r="QIX265" s="55"/>
      <c r="QIY265" s="55"/>
      <c r="QIZ265" s="55"/>
      <c r="QJA265" s="55"/>
      <c r="QJB265" s="55"/>
      <c r="QJC265" s="55"/>
      <c r="QJD265" s="55"/>
      <c r="QJE265" s="55"/>
      <c r="QJF265" s="55"/>
      <c r="QJG265" s="55"/>
      <c r="QJH265" s="55"/>
      <c r="QJI265" s="55"/>
      <c r="QJJ265" s="55"/>
      <c r="QJK265" s="55"/>
      <c r="QJL265" s="55"/>
      <c r="QJM265" s="55"/>
      <c r="QJN265" s="55"/>
      <c r="QJO265" s="55"/>
      <c r="QJP265" s="55"/>
      <c r="QJQ265" s="55"/>
      <c r="QJR265" s="55"/>
      <c r="QJS265" s="55"/>
      <c r="QJT265" s="55"/>
      <c r="QJU265" s="55"/>
      <c r="QJV265" s="55"/>
      <c r="QJW265" s="55"/>
      <c r="QJX265" s="55"/>
      <c r="QJY265" s="55"/>
      <c r="QJZ265" s="55"/>
      <c r="QKA265" s="55"/>
      <c r="QKB265" s="55"/>
      <c r="QKC265" s="55"/>
      <c r="QKD265" s="55"/>
      <c r="QKE265" s="55"/>
      <c r="QKF265" s="55"/>
      <c r="QKG265" s="55"/>
      <c r="QKH265" s="55"/>
      <c r="QKI265" s="55"/>
      <c r="QKJ265" s="55"/>
      <c r="QKK265" s="55"/>
      <c r="QKL265" s="55"/>
      <c r="QKM265" s="55"/>
      <c r="QKN265" s="55"/>
      <c r="QKO265" s="55"/>
      <c r="QKP265" s="55"/>
      <c r="QKQ265" s="55"/>
      <c r="QKR265" s="55"/>
      <c r="QKS265" s="55"/>
      <c r="QKT265" s="55"/>
      <c r="QKU265" s="55"/>
      <c r="QKV265" s="55"/>
      <c r="QKW265" s="55"/>
      <c r="QKX265" s="55"/>
      <c r="QKY265" s="55"/>
      <c r="QKZ265" s="55"/>
      <c r="QLA265" s="55"/>
      <c r="QLB265" s="55"/>
      <c r="QLC265" s="55"/>
      <c r="QLD265" s="55"/>
      <c r="QLE265" s="55"/>
      <c r="QLF265" s="55"/>
      <c r="QLG265" s="55"/>
      <c r="QLH265" s="55"/>
      <c r="QLI265" s="55"/>
      <c r="QLJ265" s="55"/>
      <c r="QLK265" s="55"/>
      <c r="QLL265" s="55"/>
      <c r="QLM265" s="55"/>
      <c r="QLN265" s="55"/>
      <c r="QLO265" s="55"/>
      <c r="QLP265" s="55"/>
      <c r="QLQ265" s="55"/>
      <c r="QLR265" s="55"/>
      <c r="QLS265" s="55"/>
      <c r="QLT265" s="55"/>
      <c r="QLU265" s="55"/>
      <c r="QLV265" s="55"/>
      <c r="QLW265" s="55"/>
      <c r="QLX265" s="55"/>
      <c r="QLY265" s="55"/>
      <c r="QLZ265" s="55"/>
      <c r="QMA265" s="55"/>
      <c r="QMB265" s="55"/>
      <c r="QMC265" s="55"/>
      <c r="QMD265" s="55"/>
      <c r="QME265" s="55"/>
      <c r="QMF265" s="55"/>
      <c r="QMG265" s="55"/>
      <c r="QMH265" s="55"/>
      <c r="QMI265" s="55"/>
      <c r="QMJ265" s="55"/>
      <c r="QMK265" s="55"/>
      <c r="QML265" s="55"/>
      <c r="QMM265" s="55"/>
      <c r="QMN265" s="55"/>
      <c r="QMO265" s="55"/>
      <c r="QMP265" s="55"/>
      <c r="QMQ265" s="55"/>
      <c r="QMR265" s="55"/>
      <c r="QMS265" s="55"/>
      <c r="QMT265" s="55"/>
      <c r="QMU265" s="55"/>
      <c r="QMV265" s="55"/>
      <c r="QMW265" s="55"/>
      <c r="QMX265" s="55"/>
      <c r="QMY265" s="55"/>
      <c r="QMZ265" s="55"/>
      <c r="QNA265" s="55"/>
      <c r="QNB265" s="55"/>
      <c r="QNC265" s="55"/>
      <c r="QND265" s="55"/>
      <c r="QNE265" s="55"/>
      <c r="QNF265" s="55"/>
      <c r="QNG265" s="55"/>
      <c r="QNH265" s="55"/>
      <c r="QNI265" s="55"/>
      <c r="QNJ265" s="55"/>
      <c r="QNK265" s="55"/>
      <c r="QNL265" s="55"/>
      <c r="QNM265" s="55"/>
      <c r="QNN265" s="55"/>
      <c r="QNO265" s="55"/>
      <c r="QNP265" s="55"/>
      <c r="QNQ265" s="55"/>
      <c r="QNR265" s="55"/>
      <c r="QNS265" s="55"/>
      <c r="QNT265" s="55"/>
      <c r="QNU265" s="55"/>
      <c r="QNV265" s="55"/>
      <c r="QNW265" s="55"/>
      <c r="QNX265" s="55"/>
      <c r="QNY265" s="55"/>
      <c r="QNZ265" s="55"/>
      <c r="QOA265" s="55"/>
      <c r="QOB265" s="55"/>
      <c r="QOC265" s="55"/>
      <c r="QOD265" s="55"/>
      <c r="QOE265" s="55"/>
      <c r="QOF265" s="55"/>
      <c r="QOG265" s="55"/>
      <c r="QOH265" s="55"/>
      <c r="QOI265" s="55"/>
      <c r="QOJ265" s="55"/>
      <c r="QOK265" s="55"/>
      <c r="QOL265" s="55"/>
      <c r="QOM265" s="55"/>
      <c r="QON265" s="55"/>
      <c r="QOO265" s="55"/>
      <c r="QOP265" s="55"/>
      <c r="QOQ265" s="55"/>
      <c r="QOR265" s="55"/>
      <c r="QOS265" s="55"/>
      <c r="QOT265" s="55"/>
      <c r="QOU265" s="55"/>
      <c r="QOV265" s="55"/>
      <c r="QOW265" s="55"/>
      <c r="QOX265" s="55"/>
      <c r="QOY265" s="55"/>
      <c r="QOZ265" s="55"/>
      <c r="QPA265" s="55"/>
      <c r="QPB265" s="55"/>
      <c r="QPC265" s="55"/>
      <c r="QPD265" s="55"/>
      <c r="QPE265" s="55"/>
      <c r="QPF265" s="55"/>
      <c r="QPG265" s="55"/>
      <c r="QPH265" s="55"/>
      <c r="QPI265" s="55"/>
      <c r="QPJ265" s="55"/>
      <c r="QPK265" s="55"/>
      <c r="QPL265" s="55"/>
      <c r="QPM265" s="55"/>
      <c r="QPN265" s="55"/>
      <c r="QPO265" s="55"/>
      <c r="QPP265" s="55"/>
      <c r="QPQ265" s="55"/>
      <c r="QPR265" s="55"/>
      <c r="QPS265" s="55"/>
      <c r="QPT265" s="55"/>
      <c r="QPU265" s="55"/>
      <c r="QPV265" s="55"/>
      <c r="QPW265" s="55"/>
      <c r="QPX265" s="55"/>
      <c r="QPY265" s="55"/>
      <c r="QPZ265" s="55"/>
      <c r="QQA265" s="55"/>
      <c r="QQB265" s="55"/>
      <c r="QQC265" s="55"/>
      <c r="QQD265" s="55"/>
      <c r="QQE265" s="55"/>
      <c r="QQF265" s="55"/>
      <c r="QQG265" s="55"/>
      <c r="QQH265" s="55"/>
      <c r="QQI265" s="55"/>
      <c r="QQJ265" s="55"/>
      <c r="QQK265" s="55"/>
      <c r="QQL265" s="55"/>
      <c r="QQM265" s="55"/>
      <c r="QQN265" s="55"/>
      <c r="QQO265" s="55"/>
      <c r="QQP265" s="55"/>
      <c r="QQQ265" s="55"/>
      <c r="QQR265" s="55"/>
      <c r="QQS265" s="55"/>
      <c r="QQT265" s="55"/>
      <c r="QQU265" s="55"/>
      <c r="QQV265" s="55"/>
      <c r="QQW265" s="55"/>
      <c r="QQX265" s="55"/>
      <c r="QQY265" s="55"/>
      <c r="QQZ265" s="55"/>
      <c r="QRA265" s="55"/>
      <c r="QRB265" s="55"/>
      <c r="QRC265" s="55"/>
      <c r="QRD265" s="55"/>
      <c r="QRE265" s="55"/>
      <c r="QRF265" s="55"/>
      <c r="QRG265" s="55"/>
      <c r="QRH265" s="55"/>
      <c r="QRI265" s="55"/>
      <c r="QRJ265" s="55"/>
      <c r="QRK265" s="55"/>
      <c r="QRL265" s="55"/>
      <c r="QRM265" s="55"/>
      <c r="QRN265" s="55"/>
      <c r="QRO265" s="55"/>
      <c r="QRP265" s="55"/>
      <c r="QRQ265" s="55"/>
      <c r="QRR265" s="55"/>
      <c r="QRS265" s="55"/>
      <c r="QRT265" s="55"/>
      <c r="QRU265" s="55"/>
      <c r="QRV265" s="55"/>
      <c r="QRW265" s="55"/>
      <c r="QRX265" s="55"/>
      <c r="QRY265" s="55"/>
      <c r="QRZ265" s="55"/>
      <c r="QSA265" s="55"/>
      <c r="QSB265" s="55"/>
      <c r="QSC265" s="55"/>
      <c r="QSD265" s="55"/>
      <c r="QSE265" s="55"/>
      <c r="QSF265" s="55"/>
      <c r="QSG265" s="55"/>
      <c r="QSH265" s="55"/>
      <c r="QSI265" s="55"/>
      <c r="QSJ265" s="55"/>
      <c r="QSK265" s="55"/>
      <c r="QSL265" s="55"/>
      <c r="QSM265" s="55"/>
      <c r="QSN265" s="55"/>
      <c r="QSO265" s="55"/>
      <c r="QSP265" s="55"/>
      <c r="QSQ265" s="55"/>
      <c r="QSR265" s="55"/>
      <c r="QSS265" s="55"/>
      <c r="QST265" s="55"/>
      <c r="QSU265" s="55"/>
      <c r="QSV265" s="55"/>
      <c r="QSW265" s="55"/>
      <c r="QSX265" s="55"/>
      <c r="QSY265" s="55"/>
      <c r="QSZ265" s="55"/>
      <c r="QTA265" s="55"/>
      <c r="QTB265" s="55"/>
      <c r="QTC265" s="55"/>
      <c r="QTD265" s="55"/>
      <c r="QTE265" s="55"/>
      <c r="QTF265" s="55"/>
      <c r="QTG265" s="55"/>
      <c r="QTH265" s="55"/>
      <c r="QTI265" s="55"/>
      <c r="QTJ265" s="55"/>
      <c r="QTK265" s="55"/>
      <c r="QTL265" s="55"/>
      <c r="QTM265" s="55"/>
      <c r="QTN265" s="55"/>
      <c r="QTO265" s="55"/>
      <c r="QTP265" s="55"/>
      <c r="QTQ265" s="55"/>
      <c r="QTR265" s="55"/>
      <c r="QTS265" s="55"/>
      <c r="QTT265" s="55"/>
      <c r="QTU265" s="55"/>
      <c r="QTV265" s="55"/>
      <c r="QTW265" s="55"/>
      <c r="QTX265" s="55"/>
      <c r="QTY265" s="55"/>
      <c r="QTZ265" s="55"/>
      <c r="QUA265" s="55"/>
      <c r="QUB265" s="55"/>
      <c r="QUC265" s="55"/>
      <c r="QUD265" s="55"/>
      <c r="QUE265" s="55"/>
      <c r="QUF265" s="55"/>
      <c r="QUG265" s="55"/>
      <c r="QUH265" s="55"/>
      <c r="QUI265" s="55"/>
      <c r="QUJ265" s="55"/>
      <c r="QUK265" s="55"/>
      <c r="QUL265" s="55"/>
      <c r="QUM265" s="55"/>
      <c r="QUN265" s="55"/>
      <c r="QUO265" s="55"/>
      <c r="QUP265" s="55"/>
      <c r="QUQ265" s="55"/>
      <c r="QUR265" s="55"/>
      <c r="QUS265" s="55"/>
      <c r="QUT265" s="55"/>
      <c r="QUU265" s="55"/>
      <c r="QUV265" s="55"/>
      <c r="QUW265" s="55"/>
      <c r="QUX265" s="55"/>
      <c r="QUY265" s="55"/>
      <c r="QUZ265" s="55"/>
      <c r="QVA265" s="55"/>
      <c r="QVB265" s="55"/>
      <c r="QVC265" s="55"/>
      <c r="QVD265" s="55"/>
      <c r="QVE265" s="55"/>
      <c r="QVF265" s="55"/>
      <c r="QVG265" s="55"/>
      <c r="QVH265" s="55"/>
      <c r="QVI265" s="55"/>
      <c r="QVJ265" s="55"/>
      <c r="QVK265" s="55"/>
      <c r="QVL265" s="55"/>
      <c r="QVM265" s="55"/>
      <c r="QVN265" s="55"/>
      <c r="QVO265" s="55"/>
      <c r="QVP265" s="55"/>
      <c r="QVQ265" s="55"/>
      <c r="QVR265" s="55"/>
      <c r="QVS265" s="55"/>
      <c r="QVT265" s="55"/>
      <c r="QVU265" s="55"/>
      <c r="QVV265" s="55"/>
      <c r="QVW265" s="55"/>
      <c r="QVX265" s="55"/>
      <c r="QVY265" s="55"/>
      <c r="QVZ265" s="55"/>
      <c r="QWA265" s="55"/>
      <c r="QWB265" s="55"/>
      <c r="QWC265" s="55"/>
      <c r="QWD265" s="55"/>
      <c r="QWE265" s="55"/>
      <c r="QWF265" s="55"/>
      <c r="QWG265" s="55"/>
      <c r="QWH265" s="55"/>
      <c r="QWI265" s="55"/>
      <c r="QWJ265" s="55"/>
      <c r="QWK265" s="55"/>
      <c r="QWL265" s="55"/>
      <c r="QWM265" s="55"/>
      <c r="QWN265" s="55"/>
      <c r="QWO265" s="55"/>
      <c r="QWP265" s="55"/>
      <c r="QWQ265" s="55"/>
      <c r="QWR265" s="55"/>
      <c r="QWS265" s="55"/>
      <c r="QWT265" s="55"/>
      <c r="QWU265" s="55"/>
      <c r="QWV265" s="55"/>
      <c r="QWW265" s="55"/>
      <c r="QWX265" s="55"/>
      <c r="QWY265" s="55"/>
      <c r="QWZ265" s="55"/>
      <c r="QXA265" s="55"/>
      <c r="QXB265" s="55"/>
      <c r="QXC265" s="55"/>
      <c r="QXD265" s="55"/>
      <c r="QXE265" s="55"/>
      <c r="QXF265" s="55"/>
      <c r="QXG265" s="55"/>
      <c r="QXH265" s="55"/>
      <c r="QXI265" s="55"/>
      <c r="QXJ265" s="55"/>
      <c r="QXK265" s="55"/>
      <c r="QXL265" s="55"/>
      <c r="QXM265" s="55"/>
      <c r="QXN265" s="55"/>
      <c r="QXO265" s="55"/>
      <c r="QXP265" s="55"/>
      <c r="QXQ265" s="55"/>
      <c r="QXR265" s="55"/>
      <c r="QXS265" s="55"/>
      <c r="QXT265" s="55"/>
      <c r="QXU265" s="55"/>
      <c r="QXV265" s="55"/>
      <c r="QXW265" s="55"/>
      <c r="QXX265" s="55"/>
      <c r="QXY265" s="55"/>
      <c r="QXZ265" s="55"/>
      <c r="QYA265" s="55"/>
      <c r="QYB265" s="55"/>
      <c r="QYC265" s="55"/>
      <c r="QYD265" s="55"/>
      <c r="QYE265" s="55"/>
      <c r="QYF265" s="55"/>
      <c r="QYG265" s="55"/>
      <c r="QYH265" s="55"/>
      <c r="QYI265" s="55"/>
      <c r="QYJ265" s="55"/>
      <c r="QYK265" s="55"/>
      <c r="QYL265" s="55"/>
      <c r="QYM265" s="55"/>
      <c r="QYN265" s="55"/>
      <c r="QYO265" s="55"/>
      <c r="QYP265" s="55"/>
      <c r="QYQ265" s="55"/>
      <c r="QYR265" s="55"/>
      <c r="QYS265" s="55"/>
      <c r="QYT265" s="55"/>
      <c r="QYU265" s="55"/>
      <c r="QYV265" s="55"/>
      <c r="QYW265" s="55"/>
      <c r="QYX265" s="55"/>
      <c r="QYY265" s="55"/>
      <c r="QYZ265" s="55"/>
      <c r="QZA265" s="55"/>
      <c r="QZB265" s="55"/>
      <c r="QZC265" s="55"/>
      <c r="QZD265" s="55"/>
      <c r="QZE265" s="55"/>
      <c r="QZF265" s="55"/>
      <c r="QZG265" s="55"/>
      <c r="QZH265" s="55"/>
      <c r="QZI265" s="55"/>
      <c r="QZJ265" s="55"/>
      <c r="QZK265" s="55"/>
      <c r="QZL265" s="55"/>
      <c r="QZM265" s="55"/>
      <c r="QZN265" s="55"/>
      <c r="QZO265" s="55"/>
      <c r="QZP265" s="55"/>
      <c r="QZQ265" s="55"/>
      <c r="QZR265" s="55"/>
      <c r="QZS265" s="55"/>
      <c r="QZT265" s="55"/>
      <c r="QZU265" s="55"/>
      <c r="QZV265" s="55"/>
      <c r="QZW265" s="55"/>
      <c r="QZX265" s="55"/>
      <c r="QZY265" s="55"/>
      <c r="QZZ265" s="55"/>
      <c r="RAA265" s="55"/>
      <c r="RAB265" s="55"/>
      <c r="RAC265" s="55"/>
      <c r="RAD265" s="55"/>
      <c r="RAE265" s="55"/>
      <c r="RAF265" s="55"/>
      <c r="RAG265" s="55"/>
      <c r="RAH265" s="55"/>
      <c r="RAI265" s="55"/>
      <c r="RAJ265" s="55"/>
      <c r="RAK265" s="55"/>
      <c r="RAL265" s="55"/>
      <c r="RAM265" s="55"/>
      <c r="RAN265" s="55"/>
      <c r="RAO265" s="55"/>
      <c r="RAP265" s="55"/>
      <c r="RAQ265" s="55"/>
      <c r="RAR265" s="55"/>
      <c r="RAS265" s="55"/>
      <c r="RAT265" s="55"/>
      <c r="RAU265" s="55"/>
      <c r="RAV265" s="55"/>
      <c r="RAW265" s="55"/>
      <c r="RAX265" s="55"/>
      <c r="RAY265" s="55"/>
      <c r="RAZ265" s="55"/>
      <c r="RBA265" s="55"/>
      <c r="RBB265" s="55"/>
      <c r="RBC265" s="55"/>
      <c r="RBD265" s="55"/>
      <c r="RBE265" s="55"/>
      <c r="RBF265" s="55"/>
      <c r="RBG265" s="55"/>
      <c r="RBH265" s="55"/>
      <c r="RBI265" s="55"/>
      <c r="RBJ265" s="55"/>
      <c r="RBK265" s="55"/>
      <c r="RBL265" s="55"/>
      <c r="RBM265" s="55"/>
      <c r="RBN265" s="55"/>
      <c r="RBO265" s="55"/>
      <c r="RBP265" s="55"/>
      <c r="RBQ265" s="55"/>
      <c r="RBR265" s="55"/>
      <c r="RBS265" s="55"/>
      <c r="RBT265" s="55"/>
      <c r="RBU265" s="55"/>
      <c r="RBV265" s="55"/>
      <c r="RBW265" s="55"/>
      <c r="RBX265" s="55"/>
      <c r="RBY265" s="55"/>
      <c r="RBZ265" s="55"/>
      <c r="RCA265" s="55"/>
      <c r="RCB265" s="55"/>
      <c r="RCC265" s="55"/>
      <c r="RCD265" s="55"/>
      <c r="RCE265" s="55"/>
      <c r="RCF265" s="55"/>
      <c r="RCG265" s="55"/>
      <c r="RCH265" s="55"/>
      <c r="RCI265" s="55"/>
      <c r="RCJ265" s="55"/>
      <c r="RCK265" s="55"/>
      <c r="RCL265" s="55"/>
      <c r="RCM265" s="55"/>
      <c r="RCN265" s="55"/>
      <c r="RCO265" s="55"/>
      <c r="RCP265" s="55"/>
      <c r="RCQ265" s="55"/>
      <c r="RCR265" s="55"/>
      <c r="RCS265" s="55"/>
      <c r="RCT265" s="55"/>
      <c r="RCU265" s="55"/>
      <c r="RCV265" s="55"/>
      <c r="RCW265" s="55"/>
      <c r="RCX265" s="55"/>
      <c r="RCY265" s="55"/>
      <c r="RCZ265" s="55"/>
      <c r="RDA265" s="55"/>
      <c r="RDB265" s="55"/>
      <c r="RDC265" s="55"/>
      <c r="RDD265" s="55"/>
      <c r="RDE265" s="55"/>
      <c r="RDF265" s="55"/>
      <c r="RDG265" s="55"/>
      <c r="RDH265" s="55"/>
      <c r="RDI265" s="55"/>
      <c r="RDJ265" s="55"/>
      <c r="RDK265" s="55"/>
      <c r="RDL265" s="55"/>
      <c r="RDM265" s="55"/>
      <c r="RDN265" s="55"/>
      <c r="RDO265" s="55"/>
      <c r="RDP265" s="55"/>
      <c r="RDQ265" s="55"/>
      <c r="RDR265" s="55"/>
      <c r="RDS265" s="55"/>
      <c r="RDT265" s="55"/>
      <c r="RDU265" s="55"/>
      <c r="RDV265" s="55"/>
      <c r="RDW265" s="55"/>
      <c r="RDX265" s="55"/>
      <c r="RDY265" s="55"/>
      <c r="RDZ265" s="55"/>
      <c r="REA265" s="55"/>
      <c r="REB265" s="55"/>
      <c r="REC265" s="55"/>
      <c r="RED265" s="55"/>
      <c r="REE265" s="55"/>
      <c r="REF265" s="55"/>
      <c r="REG265" s="55"/>
      <c r="REH265" s="55"/>
      <c r="REI265" s="55"/>
      <c r="REJ265" s="55"/>
      <c r="REK265" s="55"/>
      <c r="REL265" s="55"/>
      <c r="REM265" s="55"/>
      <c r="REN265" s="55"/>
      <c r="REO265" s="55"/>
      <c r="REP265" s="55"/>
      <c r="REQ265" s="55"/>
      <c r="RER265" s="55"/>
      <c r="RES265" s="55"/>
      <c r="RET265" s="55"/>
      <c r="REU265" s="55"/>
      <c r="REV265" s="55"/>
      <c r="REW265" s="55"/>
      <c r="REX265" s="55"/>
      <c r="REY265" s="55"/>
      <c r="REZ265" s="55"/>
      <c r="RFA265" s="55"/>
      <c r="RFB265" s="55"/>
      <c r="RFC265" s="55"/>
      <c r="RFD265" s="55"/>
      <c r="RFE265" s="55"/>
      <c r="RFF265" s="55"/>
      <c r="RFG265" s="55"/>
      <c r="RFH265" s="55"/>
      <c r="RFI265" s="55"/>
      <c r="RFJ265" s="55"/>
      <c r="RFK265" s="55"/>
      <c r="RFL265" s="55"/>
      <c r="RFM265" s="55"/>
      <c r="RFN265" s="55"/>
      <c r="RFO265" s="55"/>
      <c r="RFP265" s="55"/>
      <c r="RFQ265" s="55"/>
      <c r="RFR265" s="55"/>
      <c r="RFS265" s="55"/>
      <c r="RFT265" s="55"/>
      <c r="RFU265" s="55"/>
      <c r="RFV265" s="55"/>
      <c r="RFW265" s="55"/>
      <c r="RFX265" s="55"/>
      <c r="RFY265" s="55"/>
      <c r="RFZ265" s="55"/>
      <c r="RGA265" s="55"/>
      <c r="RGB265" s="55"/>
      <c r="RGC265" s="55"/>
      <c r="RGD265" s="55"/>
      <c r="RGE265" s="55"/>
      <c r="RGF265" s="55"/>
      <c r="RGG265" s="55"/>
      <c r="RGH265" s="55"/>
      <c r="RGI265" s="55"/>
      <c r="RGJ265" s="55"/>
      <c r="RGK265" s="55"/>
      <c r="RGL265" s="55"/>
      <c r="RGM265" s="55"/>
      <c r="RGN265" s="55"/>
      <c r="RGO265" s="55"/>
      <c r="RGP265" s="55"/>
      <c r="RGQ265" s="55"/>
      <c r="RGR265" s="55"/>
      <c r="RGS265" s="55"/>
      <c r="RGT265" s="55"/>
      <c r="RGU265" s="55"/>
      <c r="RGV265" s="55"/>
      <c r="RGW265" s="55"/>
      <c r="RGX265" s="55"/>
      <c r="RGY265" s="55"/>
      <c r="RGZ265" s="55"/>
      <c r="RHA265" s="55"/>
      <c r="RHB265" s="55"/>
      <c r="RHC265" s="55"/>
      <c r="RHD265" s="55"/>
      <c r="RHE265" s="55"/>
      <c r="RHF265" s="55"/>
      <c r="RHG265" s="55"/>
      <c r="RHH265" s="55"/>
      <c r="RHI265" s="55"/>
      <c r="RHJ265" s="55"/>
      <c r="RHK265" s="55"/>
      <c r="RHL265" s="55"/>
      <c r="RHM265" s="55"/>
      <c r="RHN265" s="55"/>
      <c r="RHO265" s="55"/>
      <c r="RHP265" s="55"/>
      <c r="RHQ265" s="55"/>
      <c r="RHR265" s="55"/>
      <c r="RHS265" s="55"/>
      <c r="RHT265" s="55"/>
      <c r="RHU265" s="55"/>
      <c r="RHV265" s="55"/>
      <c r="RHW265" s="55"/>
      <c r="RHX265" s="55"/>
      <c r="RHY265" s="55"/>
      <c r="RHZ265" s="55"/>
      <c r="RIA265" s="55"/>
      <c r="RIB265" s="55"/>
      <c r="RIC265" s="55"/>
      <c r="RID265" s="55"/>
      <c r="RIE265" s="55"/>
      <c r="RIF265" s="55"/>
      <c r="RIG265" s="55"/>
      <c r="RIH265" s="55"/>
      <c r="RII265" s="55"/>
      <c r="RIJ265" s="55"/>
      <c r="RIK265" s="55"/>
      <c r="RIL265" s="55"/>
      <c r="RIM265" s="55"/>
      <c r="RIN265" s="55"/>
      <c r="RIO265" s="55"/>
      <c r="RIP265" s="55"/>
      <c r="RIQ265" s="55"/>
      <c r="RIR265" s="55"/>
      <c r="RIS265" s="55"/>
      <c r="RIT265" s="55"/>
      <c r="RIU265" s="55"/>
      <c r="RIV265" s="55"/>
      <c r="RIW265" s="55"/>
      <c r="RIX265" s="55"/>
      <c r="RIY265" s="55"/>
      <c r="RIZ265" s="55"/>
      <c r="RJA265" s="55"/>
      <c r="RJB265" s="55"/>
      <c r="RJC265" s="55"/>
      <c r="RJD265" s="55"/>
      <c r="RJE265" s="55"/>
      <c r="RJF265" s="55"/>
      <c r="RJG265" s="55"/>
      <c r="RJH265" s="55"/>
      <c r="RJI265" s="55"/>
      <c r="RJJ265" s="55"/>
      <c r="RJK265" s="55"/>
      <c r="RJL265" s="55"/>
      <c r="RJM265" s="55"/>
      <c r="RJN265" s="55"/>
      <c r="RJO265" s="55"/>
      <c r="RJP265" s="55"/>
      <c r="RJQ265" s="55"/>
      <c r="RJR265" s="55"/>
      <c r="RJS265" s="55"/>
      <c r="RJT265" s="55"/>
      <c r="RJU265" s="55"/>
      <c r="RJV265" s="55"/>
      <c r="RJW265" s="55"/>
      <c r="RJX265" s="55"/>
      <c r="RJY265" s="55"/>
      <c r="RJZ265" s="55"/>
      <c r="RKA265" s="55"/>
      <c r="RKB265" s="55"/>
      <c r="RKC265" s="55"/>
      <c r="RKD265" s="55"/>
      <c r="RKE265" s="55"/>
      <c r="RKF265" s="55"/>
      <c r="RKG265" s="55"/>
      <c r="RKH265" s="55"/>
      <c r="RKI265" s="55"/>
      <c r="RKJ265" s="55"/>
      <c r="RKK265" s="55"/>
      <c r="RKL265" s="55"/>
      <c r="RKM265" s="55"/>
      <c r="RKN265" s="55"/>
      <c r="RKO265" s="55"/>
      <c r="RKP265" s="55"/>
      <c r="RKQ265" s="55"/>
      <c r="RKR265" s="55"/>
      <c r="RKS265" s="55"/>
      <c r="RKT265" s="55"/>
      <c r="RKU265" s="55"/>
      <c r="RKV265" s="55"/>
      <c r="RKW265" s="55"/>
      <c r="RKX265" s="55"/>
      <c r="RKY265" s="55"/>
      <c r="RKZ265" s="55"/>
      <c r="RLA265" s="55"/>
      <c r="RLB265" s="55"/>
      <c r="RLC265" s="55"/>
      <c r="RLD265" s="55"/>
      <c r="RLE265" s="55"/>
      <c r="RLF265" s="55"/>
      <c r="RLG265" s="55"/>
      <c r="RLH265" s="55"/>
      <c r="RLI265" s="55"/>
      <c r="RLJ265" s="55"/>
      <c r="RLK265" s="55"/>
      <c r="RLL265" s="55"/>
      <c r="RLM265" s="55"/>
      <c r="RLN265" s="55"/>
      <c r="RLO265" s="55"/>
      <c r="RLP265" s="55"/>
      <c r="RLQ265" s="55"/>
      <c r="RLR265" s="55"/>
      <c r="RLS265" s="55"/>
      <c r="RLT265" s="55"/>
      <c r="RLU265" s="55"/>
      <c r="RLV265" s="55"/>
      <c r="RLW265" s="55"/>
      <c r="RLX265" s="55"/>
      <c r="RLY265" s="55"/>
      <c r="RLZ265" s="55"/>
      <c r="RMA265" s="55"/>
      <c r="RMB265" s="55"/>
      <c r="RMC265" s="55"/>
      <c r="RMD265" s="55"/>
      <c r="RME265" s="55"/>
      <c r="RMF265" s="55"/>
      <c r="RMG265" s="55"/>
      <c r="RMH265" s="55"/>
      <c r="RMI265" s="55"/>
      <c r="RMJ265" s="55"/>
      <c r="RMK265" s="55"/>
      <c r="RML265" s="55"/>
      <c r="RMM265" s="55"/>
      <c r="RMN265" s="55"/>
      <c r="RMO265" s="55"/>
      <c r="RMP265" s="55"/>
      <c r="RMQ265" s="55"/>
      <c r="RMR265" s="55"/>
      <c r="RMS265" s="55"/>
      <c r="RMT265" s="55"/>
      <c r="RMU265" s="55"/>
      <c r="RMV265" s="55"/>
      <c r="RMW265" s="55"/>
      <c r="RMX265" s="55"/>
      <c r="RMY265" s="55"/>
      <c r="RMZ265" s="55"/>
      <c r="RNA265" s="55"/>
      <c r="RNB265" s="55"/>
      <c r="RNC265" s="55"/>
      <c r="RND265" s="55"/>
      <c r="RNE265" s="55"/>
      <c r="RNF265" s="55"/>
      <c r="RNG265" s="55"/>
      <c r="RNH265" s="55"/>
      <c r="RNI265" s="55"/>
      <c r="RNJ265" s="55"/>
      <c r="RNK265" s="55"/>
      <c r="RNL265" s="55"/>
      <c r="RNM265" s="55"/>
      <c r="RNN265" s="55"/>
      <c r="RNO265" s="55"/>
      <c r="RNP265" s="55"/>
      <c r="RNQ265" s="55"/>
      <c r="RNR265" s="55"/>
      <c r="RNS265" s="55"/>
      <c r="RNT265" s="55"/>
      <c r="RNU265" s="55"/>
      <c r="RNV265" s="55"/>
      <c r="RNW265" s="55"/>
      <c r="RNX265" s="55"/>
      <c r="RNY265" s="55"/>
      <c r="RNZ265" s="55"/>
      <c r="ROA265" s="55"/>
      <c r="ROB265" s="55"/>
      <c r="ROC265" s="55"/>
      <c r="ROD265" s="55"/>
      <c r="ROE265" s="55"/>
      <c r="ROF265" s="55"/>
      <c r="ROG265" s="55"/>
      <c r="ROH265" s="55"/>
      <c r="ROI265" s="55"/>
      <c r="ROJ265" s="55"/>
      <c r="ROK265" s="55"/>
      <c r="ROL265" s="55"/>
      <c r="ROM265" s="55"/>
      <c r="RON265" s="55"/>
      <c r="ROO265" s="55"/>
      <c r="ROP265" s="55"/>
      <c r="ROQ265" s="55"/>
      <c r="ROR265" s="55"/>
      <c r="ROS265" s="55"/>
      <c r="ROT265" s="55"/>
      <c r="ROU265" s="55"/>
      <c r="ROV265" s="55"/>
      <c r="ROW265" s="55"/>
      <c r="ROX265" s="55"/>
      <c r="ROY265" s="55"/>
      <c r="ROZ265" s="55"/>
      <c r="RPA265" s="55"/>
      <c r="RPB265" s="55"/>
      <c r="RPC265" s="55"/>
      <c r="RPD265" s="55"/>
      <c r="RPE265" s="55"/>
      <c r="RPF265" s="55"/>
      <c r="RPG265" s="55"/>
      <c r="RPH265" s="55"/>
      <c r="RPI265" s="55"/>
      <c r="RPJ265" s="55"/>
      <c r="RPK265" s="55"/>
      <c r="RPL265" s="55"/>
      <c r="RPM265" s="55"/>
      <c r="RPN265" s="55"/>
      <c r="RPO265" s="55"/>
      <c r="RPP265" s="55"/>
      <c r="RPQ265" s="55"/>
      <c r="RPR265" s="55"/>
      <c r="RPS265" s="55"/>
      <c r="RPT265" s="55"/>
      <c r="RPU265" s="55"/>
      <c r="RPV265" s="55"/>
      <c r="RPW265" s="55"/>
      <c r="RPX265" s="55"/>
      <c r="RPY265" s="55"/>
      <c r="RPZ265" s="55"/>
      <c r="RQA265" s="55"/>
      <c r="RQB265" s="55"/>
      <c r="RQC265" s="55"/>
      <c r="RQD265" s="55"/>
      <c r="RQE265" s="55"/>
      <c r="RQF265" s="55"/>
      <c r="RQG265" s="55"/>
      <c r="RQH265" s="55"/>
      <c r="RQI265" s="55"/>
      <c r="RQJ265" s="55"/>
      <c r="RQK265" s="55"/>
      <c r="RQL265" s="55"/>
      <c r="RQM265" s="55"/>
      <c r="RQN265" s="55"/>
      <c r="RQO265" s="55"/>
      <c r="RQP265" s="55"/>
      <c r="RQQ265" s="55"/>
      <c r="RQR265" s="55"/>
      <c r="RQS265" s="55"/>
      <c r="RQT265" s="55"/>
      <c r="RQU265" s="55"/>
      <c r="RQV265" s="55"/>
      <c r="RQW265" s="55"/>
      <c r="RQX265" s="55"/>
      <c r="RQY265" s="55"/>
      <c r="RQZ265" s="55"/>
      <c r="RRA265" s="55"/>
      <c r="RRB265" s="55"/>
      <c r="RRC265" s="55"/>
      <c r="RRD265" s="55"/>
      <c r="RRE265" s="55"/>
      <c r="RRF265" s="55"/>
      <c r="RRG265" s="55"/>
      <c r="RRH265" s="55"/>
      <c r="RRI265" s="55"/>
      <c r="RRJ265" s="55"/>
      <c r="RRK265" s="55"/>
      <c r="RRL265" s="55"/>
      <c r="RRM265" s="55"/>
      <c r="RRN265" s="55"/>
      <c r="RRO265" s="55"/>
      <c r="RRP265" s="55"/>
      <c r="RRQ265" s="55"/>
      <c r="RRR265" s="55"/>
      <c r="RRS265" s="55"/>
      <c r="RRT265" s="55"/>
      <c r="RRU265" s="55"/>
      <c r="RRV265" s="55"/>
      <c r="RRW265" s="55"/>
      <c r="RRX265" s="55"/>
      <c r="RRY265" s="55"/>
      <c r="RRZ265" s="55"/>
      <c r="RSA265" s="55"/>
      <c r="RSB265" s="55"/>
      <c r="RSC265" s="55"/>
      <c r="RSD265" s="55"/>
      <c r="RSE265" s="55"/>
      <c r="RSF265" s="55"/>
      <c r="RSG265" s="55"/>
      <c r="RSH265" s="55"/>
      <c r="RSI265" s="55"/>
      <c r="RSJ265" s="55"/>
      <c r="RSK265" s="55"/>
      <c r="RSL265" s="55"/>
      <c r="RSM265" s="55"/>
      <c r="RSN265" s="55"/>
      <c r="RSO265" s="55"/>
      <c r="RSP265" s="55"/>
      <c r="RSQ265" s="55"/>
      <c r="RSR265" s="55"/>
      <c r="RSS265" s="55"/>
      <c r="RST265" s="55"/>
      <c r="RSU265" s="55"/>
      <c r="RSV265" s="55"/>
      <c r="RSW265" s="55"/>
      <c r="RSX265" s="55"/>
      <c r="RSY265" s="55"/>
      <c r="RSZ265" s="55"/>
      <c r="RTA265" s="55"/>
      <c r="RTB265" s="55"/>
      <c r="RTC265" s="55"/>
      <c r="RTD265" s="55"/>
      <c r="RTE265" s="55"/>
      <c r="RTF265" s="55"/>
      <c r="RTG265" s="55"/>
      <c r="RTH265" s="55"/>
      <c r="RTI265" s="55"/>
      <c r="RTJ265" s="55"/>
      <c r="RTK265" s="55"/>
      <c r="RTL265" s="55"/>
      <c r="RTM265" s="55"/>
      <c r="RTN265" s="55"/>
      <c r="RTO265" s="55"/>
      <c r="RTP265" s="55"/>
      <c r="RTQ265" s="55"/>
      <c r="RTR265" s="55"/>
      <c r="RTS265" s="55"/>
      <c r="RTT265" s="55"/>
      <c r="RTU265" s="55"/>
      <c r="RTV265" s="55"/>
      <c r="RTW265" s="55"/>
      <c r="RTX265" s="55"/>
      <c r="RTY265" s="55"/>
      <c r="RTZ265" s="55"/>
      <c r="RUA265" s="55"/>
      <c r="RUB265" s="55"/>
      <c r="RUC265" s="55"/>
      <c r="RUD265" s="55"/>
      <c r="RUE265" s="55"/>
      <c r="RUF265" s="55"/>
      <c r="RUG265" s="55"/>
      <c r="RUH265" s="55"/>
      <c r="RUI265" s="55"/>
      <c r="RUJ265" s="55"/>
      <c r="RUK265" s="55"/>
      <c r="RUL265" s="55"/>
      <c r="RUM265" s="55"/>
      <c r="RUN265" s="55"/>
      <c r="RUO265" s="55"/>
      <c r="RUP265" s="55"/>
      <c r="RUQ265" s="55"/>
      <c r="RUR265" s="55"/>
      <c r="RUS265" s="55"/>
      <c r="RUT265" s="55"/>
      <c r="RUU265" s="55"/>
      <c r="RUV265" s="55"/>
      <c r="RUW265" s="55"/>
      <c r="RUX265" s="55"/>
      <c r="RUY265" s="55"/>
      <c r="RUZ265" s="55"/>
      <c r="RVA265" s="55"/>
      <c r="RVB265" s="55"/>
      <c r="RVC265" s="55"/>
      <c r="RVD265" s="55"/>
      <c r="RVE265" s="55"/>
      <c r="RVF265" s="55"/>
      <c r="RVG265" s="55"/>
      <c r="RVH265" s="55"/>
      <c r="RVI265" s="55"/>
      <c r="RVJ265" s="55"/>
      <c r="RVK265" s="55"/>
      <c r="RVL265" s="55"/>
      <c r="RVM265" s="55"/>
      <c r="RVN265" s="55"/>
      <c r="RVO265" s="55"/>
      <c r="RVP265" s="55"/>
      <c r="RVQ265" s="55"/>
      <c r="RVR265" s="55"/>
      <c r="RVS265" s="55"/>
      <c r="RVT265" s="55"/>
      <c r="RVU265" s="55"/>
      <c r="RVV265" s="55"/>
      <c r="RVW265" s="55"/>
      <c r="RVX265" s="55"/>
      <c r="RVY265" s="55"/>
      <c r="RVZ265" s="55"/>
      <c r="RWA265" s="55"/>
      <c r="RWB265" s="55"/>
      <c r="RWC265" s="55"/>
      <c r="RWD265" s="55"/>
      <c r="RWE265" s="55"/>
      <c r="RWF265" s="55"/>
      <c r="RWG265" s="55"/>
      <c r="RWH265" s="55"/>
      <c r="RWI265" s="55"/>
      <c r="RWJ265" s="55"/>
      <c r="RWK265" s="55"/>
      <c r="RWL265" s="55"/>
      <c r="RWM265" s="55"/>
      <c r="RWN265" s="55"/>
      <c r="RWO265" s="55"/>
      <c r="RWP265" s="55"/>
      <c r="RWQ265" s="55"/>
      <c r="RWR265" s="55"/>
      <c r="RWS265" s="55"/>
      <c r="RWT265" s="55"/>
      <c r="RWU265" s="55"/>
      <c r="RWV265" s="55"/>
      <c r="RWW265" s="55"/>
      <c r="RWX265" s="55"/>
      <c r="RWY265" s="55"/>
      <c r="RWZ265" s="55"/>
      <c r="RXA265" s="55"/>
      <c r="RXB265" s="55"/>
      <c r="RXC265" s="55"/>
      <c r="RXD265" s="55"/>
      <c r="RXE265" s="55"/>
      <c r="RXF265" s="55"/>
      <c r="RXG265" s="55"/>
      <c r="RXH265" s="55"/>
      <c r="RXI265" s="55"/>
      <c r="RXJ265" s="55"/>
      <c r="RXK265" s="55"/>
      <c r="RXL265" s="55"/>
      <c r="RXM265" s="55"/>
      <c r="RXN265" s="55"/>
      <c r="RXO265" s="55"/>
      <c r="RXP265" s="55"/>
      <c r="RXQ265" s="55"/>
      <c r="RXR265" s="55"/>
      <c r="RXS265" s="55"/>
      <c r="RXT265" s="55"/>
      <c r="RXU265" s="55"/>
      <c r="RXV265" s="55"/>
      <c r="RXW265" s="55"/>
      <c r="RXX265" s="55"/>
      <c r="RXY265" s="55"/>
      <c r="RXZ265" s="55"/>
      <c r="RYA265" s="55"/>
      <c r="RYB265" s="55"/>
      <c r="RYC265" s="55"/>
      <c r="RYD265" s="55"/>
      <c r="RYE265" s="55"/>
      <c r="RYF265" s="55"/>
      <c r="RYG265" s="55"/>
      <c r="RYH265" s="55"/>
      <c r="RYI265" s="55"/>
      <c r="RYJ265" s="55"/>
      <c r="RYK265" s="55"/>
      <c r="RYL265" s="55"/>
      <c r="RYM265" s="55"/>
      <c r="RYN265" s="55"/>
      <c r="RYO265" s="55"/>
      <c r="RYP265" s="55"/>
      <c r="RYQ265" s="55"/>
      <c r="RYR265" s="55"/>
      <c r="RYS265" s="55"/>
      <c r="RYT265" s="55"/>
      <c r="RYU265" s="55"/>
      <c r="RYV265" s="55"/>
      <c r="RYW265" s="55"/>
      <c r="RYX265" s="55"/>
      <c r="RYY265" s="55"/>
      <c r="RYZ265" s="55"/>
      <c r="RZA265" s="55"/>
      <c r="RZB265" s="55"/>
      <c r="RZC265" s="55"/>
      <c r="RZD265" s="55"/>
      <c r="RZE265" s="55"/>
      <c r="RZF265" s="55"/>
      <c r="RZG265" s="55"/>
      <c r="RZH265" s="55"/>
      <c r="RZI265" s="55"/>
      <c r="RZJ265" s="55"/>
      <c r="RZK265" s="55"/>
      <c r="RZL265" s="55"/>
      <c r="RZM265" s="55"/>
      <c r="RZN265" s="55"/>
      <c r="RZO265" s="55"/>
      <c r="RZP265" s="55"/>
      <c r="RZQ265" s="55"/>
      <c r="RZR265" s="55"/>
      <c r="RZS265" s="55"/>
      <c r="RZT265" s="55"/>
      <c r="RZU265" s="55"/>
      <c r="RZV265" s="55"/>
      <c r="RZW265" s="55"/>
      <c r="RZX265" s="55"/>
      <c r="RZY265" s="55"/>
      <c r="RZZ265" s="55"/>
      <c r="SAA265" s="55"/>
      <c r="SAB265" s="55"/>
      <c r="SAC265" s="55"/>
      <c r="SAD265" s="55"/>
      <c r="SAE265" s="55"/>
      <c r="SAF265" s="55"/>
      <c r="SAG265" s="55"/>
      <c r="SAH265" s="55"/>
      <c r="SAI265" s="55"/>
      <c r="SAJ265" s="55"/>
      <c r="SAK265" s="55"/>
      <c r="SAL265" s="55"/>
      <c r="SAM265" s="55"/>
      <c r="SAN265" s="55"/>
      <c r="SAO265" s="55"/>
      <c r="SAP265" s="55"/>
      <c r="SAQ265" s="55"/>
      <c r="SAR265" s="55"/>
      <c r="SAS265" s="55"/>
      <c r="SAT265" s="55"/>
      <c r="SAU265" s="55"/>
      <c r="SAV265" s="55"/>
      <c r="SAW265" s="55"/>
      <c r="SAX265" s="55"/>
      <c r="SAY265" s="55"/>
      <c r="SAZ265" s="55"/>
      <c r="SBA265" s="55"/>
      <c r="SBB265" s="55"/>
      <c r="SBC265" s="55"/>
      <c r="SBD265" s="55"/>
      <c r="SBE265" s="55"/>
      <c r="SBF265" s="55"/>
      <c r="SBG265" s="55"/>
      <c r="SBH265" s="55"/>
      <c r="SBI265" s="55"/>
      <c r="SBJ265" s="55"/>
      <c r="SBK265" s="55"/>
      <c r="SBL265" s="55"/>
      <c r="SBM265" s="55"/>
      <c r="SBN265" s="55"/>
      <c r="SBO265" s="55"/>
      <c r="SBP265" s="55"/>
      <c r="SBQ265" s="55"/>
      <c r="SBR265" s="55"/>
      <c r="SBS265" s="55"/>
      <c r="SBT265" s="55"/>
      <c r="SBU265" s="55"/>
      <c r="SBV265" s="55"/>
      <c r="SBW265" s="55"/>
      <c r="SBX265" s="55"/>
      <c r="SBY265" s="55"/>
      <c r="SBZ265" s="55"/>
      <c r="SCA265" s="55"/>
      <c r="SCB265" s="55"/>
      <c r="SCC265" s="55"/>
      <c r="SCD265" s="55"/>
      <c r="SCE265" s="55"/>
      <c r="SCF265" s="55"/>
      <c r="SCG265" s="55"/>
      <c r="SCH265" s="55"/>
      <c r="SCI265" s="55"/>
      <c r="SCJ265" s="55"/>
      <c r="SCK265" s="55"/>
      <c r="SCL265" s="55"/>
      <c r="SCM265" s="55"/>
      <c r="SCN265" s="55"/>
      <c r="SCO265" s="55"/>
      <c r="SCP265" s="55"/>
      <c r="SCQ265" s="55"/>
      <c r="SCR265" s="55"/>
      <c r="SCS265" s="55"/>
      <c r="SCT265" s="55"/>
      <c r="SCU265" s="55"/>
      <c r="SCV265" s="55"/>
      <c r="SCW265" s="55"/>
      <c r="SCX265" s="55"/>
      <c r="SCY265" s="55"/>
      <c r="SCZ265" s="55"/>
      <c r="SDA265" s="55"/>
      <c r="SDB265" s="55"/>
      <c r="SDC265" s="55"/>
      <c r="SDD265" s="55"/>
      <c r="SDE265" s="55"/>
      <c r="SDF265" s="55"/>
      <c r="SDG265" s="55"/>
      <c r="SDH265" s="55"/>
      <c r="SDI265" s="55"/>
      <c r="SDJ265" s="55"/>
      <c r="SDK265" s="55"/>
      <c r="SDL265" s="55"/>
      <c r="SDM265" s="55"/>
      <c r="SDN265" s="55"/>
      <c r="SDO265" s="55"/>
      <c r="SDP265" s="55"/>
      <c r="SDQ265" s="55"/>
      <c r="SDR265" s="55"/>
      <c r="SDS265" s="55"/>
      <c r="SDT265" s="55"/>
      <c r="SDU265" s="55"/>
      <c r="SDV265" s="55"/>
      <c r="SDW265" s="55"/>
      <c r="SDX265" s="55"/>
      <c r="SDY265" s="55"/>
      <c r="SDZ265" s="55"/>
      <c r="SEA265" s="55"/>
      <c r="SEB265" s="55"/>
      <c r="SEC265" s="55"/>
      <c r="SED265" s="55"/>
      <c r="SEE265" s="55"/>
      <c r="SEF265" s="55"/>
      <c r="SEG265" s="55"/>
      <c r="SEH265" s="55"/>
      <c r="SEI265" s="55"/>
      <c r="SEJ265" s="55"/>
      <c r="SEK265" s="55"/>
      <c r="SEL265" s="55"/>
      <c r="SEM265" s="55"/>
      <c r="SEN265" s="55"/>
      <c r="SEO265" s="55"/>
      <c r="SEP265" s="55"/>
      <c r="SEQ265" s="55"/>
      <c r="SER265" s="55"/>
      <c r="SES265" s="55"/>
      <c r="SET265" s="55"/>
      <c r="SEU265" s="55"/>
      <c r="SEV265" s="55"/>
      <c r="SEW265" s="55"/>
      <c r="SEX265" s="55"/>
      <c r="SEY265" s="55"/>
      <c r="SEZ265" s="55"/>
      <c r="SFA265" s="55"/>
      <c r="SFB265" s="55"/>
      <c r="SFC265" s="55"/>
      <c r="SFD265" s="55"/>
      <c r="SFE265" s="55"/>
      <c r="SFF265" s="55"/>
      <c r="SFG265" s="55"/>
      <c r="SFH265" s="55"/>
      <c r="SFI265" s="55"/>
      <c r="SFJ265" s="55"/>
      <c r="SFK265" s="55"/>
      <c r="SFL265" s="55"/>
      <c r="SFM265" s="55"/>
      <c r="SFN265" s="55"/>
      <c r="SFO265" s="55"/>
      <c r="SFP265" s="55"/>
      <c r="SFQ265" s="55"/>
      <c r="SFR265" s="55"/>
      <c r="SFS265" s="55"/>
      <c r="SFT265" s="55"/>
      <c r="SFU265" s="55"/>
      <c r="SFV265" s="55"/>
      <c r="SFW265" s="55"/>
      <c r="SFX265" s="55"/>
      <c r="SFY265" s="55"/>
      <c r="SFZ265" s="55"/>
      <c r="SGA265" s="55"/>
      <c r="SGB265" s="55"/>
      <c r="SGC265" s="55"/>
      <c r="SGD265" s="55"/>
      <c r="SGE265" s="55"/>
      <c r="SGF265" s="55"/>
      <c r="SGG265" s="55"/>
      <c r="SGH265" s="55"/>
      <c r="SGI265" s="55"/>
      <c r="SGJ265" s="55"/>
      <c r="SGK265" s="55"/>
      <c r="SGL265" s="55"/>
      <c r="SGM265" s="55"/>
      <c r="SGN265" s="55"/>
      <c r="SGO265" s="55"/>
      <c r="SGP265" s="55"/>
      <c r="SGQ265" s="55"/>
      <c r="SGR265" s="55"/>
      <c r="SGS265" s="55"/>
      <c r="SGT265" s="55"/>
      <c r="SGU265" s="55"/>
      <c r="SGV265" s="55"/>
      <c r="SGW265" s="55"/>
      <c r="SGX265" s="55"/>
      <c r="SGY265" s="55"/>
      <c r="SGZ265" s="55"/>
      <c r="SHA265" s="55"/>
      <c r="SHB265" s="55"/>
      <c r="SHC265" s="55"/>
      <c r="SHD265" s="55"/>
      <c r="SHE265" s="55"/>
      <c r="SHF265" s="55"/>
      <c r="SHG265" s="55"/>
      <c r="SHH265" s="55"/>
      <c r="SHI265" s="55"/>
      <c r="SHJ265" s="55"/>
      <c r="SHK265" s="55"/>
      <c r="SHL265" s="55"/>
      <c r="SHM265" s="55"/>
      <c r="SHN265" s="55"/>
      <c r="SHO265" s="55"/>
      <c r="SHP265" s="55"/>
      <c r="SHQ265" s="55"/>
      <c r="SHR265" s="55"/>
      <c r="SHS265" s="55"/>
      <c r="SHT265" s="55"/>
      <c r="SHU265" s="55"/>
      <c r="SHV265" s="55"/>
      <c r="SHW265" s="55"/>
      <c r="SHX265" s="55"/>
      <c r="SHY265" s="55"/>
      <c r="SHZ265" s="55"/>
      <c r="SIA265" s="55"/>
      <c r="SIB265" s="55"/>
      <c r="SIC265" s="55"/>
      <c r="SID265" s="55"/>
      <c r="SIE265" s="55"/>
      <c r="SIF265" s="55"/>
      <c r="SIG265" s="55"/>
      <c r="SIH265" s="55"/>
      <c r="SII265" s="55"/>
      <c r="SIJ265" s="55"/>
      <c r="SIK265" s="55"/>
      <c r="SIL265" s="55"/>
      <c r="SIM265" s="55"/>
      <c r="SIN265" s="55"/>
      <c r="SIO265" s="55"/>
      <c r="SIP265" s="55"/>
      <c r="SIQ265" s="55"/>
      <c r="SIR265" s="55"/>
      <c r="SIS265" s="55"/>
      <c r="SIT265" s="55"/>
      <c r="SIU265" s="55"/>
      <c r="SIV265" s="55"/>
      <c r="SIW265" s="55"/>
      <c r="SIX265" s="55"/>
      <c r="SIY265" s="55"/>
      <c r="SIZ265" s="55"/>
      <c r="SJA265" s="55"/>
      <c r="SJB265" s="55"/>
      <c r="SJC265" s="55"/>
      <c r="SJD265" s="55"/>
      <c r="SJE265" s="55"/>
      <c r="SJF265" s="55"/>
      <c r="SJG265" s="55"/>
      <c r="SJH265" s="55"/>
      <c r="SJI265" s="55"/>
      <c r="SJJ265" s="55"/>
      <c r="SJK265" s="55"/>
      <c r="SJL265" s="55"/>
      <c r="SJM265" s="55"/>
      <c r="SJN265" s="55"/>
      <c r="SJO265" s="55"/>
      <c r="SJP265" s="55"/>
      <c r="SJQ265" s="55"/>
      <c r="SJR265" s="55"/>
      <c r="SJS265" s="55"/>
      <c r="SJT265" s="55"/>
      <c r="SJU265" s="55"/>
      <c r="SJV265" s="55"/>
      <c r="SJW265" s="55"/>
      <c r="SJX265" s="55"/>
      <c r="SJY265" s="55"/>
      <c r="SJZ265" s="55"/>
      <c r="SKA265" s="55"/>
      <c r="SKB265" s="55"/>
      <c r="SKC265" s="55"/>
      <c r="SKD265" s="55"/>
      <c r="SKE265" s="55"/>
      <c r="SKF265" s="55"/>
      <c r="SKG265" s="55"/>
      <c r="SKH265" s="55"/>
      <c r="SKI265" s="55"/>
      <c r="SKJ265" s="55"/>
      <c r="SKK265" s="55"/>
      <c r="SKL265" s="55"/>
      <c r="SKM265" s="55"/>
      <c r="SKN265" s="55"/>
      <c r="SKO265" s="55"/>
      <c r="SKP265" s="55"/>
      <c r="SKQ265" s="55"/>
      <c r="SKR265" s="55"/>
      <c r="SKS265" s="55"/>
      <c r="SKT265" s="55"/>
      <c r="SKU265" s="55"/>
      <c r="SKV265" s="55"/>
      <c r="SKW265" s="55"/>
      <c r="SKX265" s="55"/>
      <c r="SKY265" s="55"/>
      <c r="SKZ265" s="55"/>
      <c r="SLA265" s="55"/>
      <c r="SLB265" s="55"/>
      <c r="SLC265" s="55"/>
      <c r="SLD265" s="55"/>
      <c r="SLE265" s="55"/>
      <c r="SLF265" s="55"/>
      <c r="SLG265" s="55"/>
      <c r="SLH265" s="55"/>
      <c r="SLI265" s="55"/>
      <c r="SLJ265" s="55"/>
      <c r="SLK265" s="55"/>
      <c r="SLL265" s="55"/>
      <c r="SLM265" s="55"/>
      <c r="SLN265" s="55"/>
      <c r="SLO265" s="55"/>
      <c r="SLP265" s="55"/>
      <c r="SLQ265" s="55"/>
      <c r="SLR265" s="55"/>
      <c r="SLS265" s="55"/>
      <c r="SLT265" s="55"/>
      <c r="SLU265" s="55"/>
      <c r="SLV265" s="55"/>
      <c r="SLW265" s="55"/>
      <c r="SLX265" s="55"/>
      <c r="SLY265" s="55"/>
      <c r="SLZ265" s="55"/>
      <c r="SMA265" s="55"/>
      <c r="SMB265" s="55"/>
      <c r="SMC265" s="55"/>
      <c r="SMD265" s="55"/>
      <c r="SME265" s="55"/>
      <c r="SMF265" s="55"/>
      <c r="SMG265" s="55"/>
      <c r="SMH265" s="55"/>
      <c r="SMI265" s="55"/>
      <c r="SMJ265" s="55"/>
      <c r="SMK265" s="55"/>
      <c r="SML265" s="55"/>
      <c r="SMM265" s="55"/>
      <c r="SMN265" s="55"/>
      <c r="SMO265" s="55"/>
      <c r="SMP265" s="55"/>
      <c r="SMQ265" s="55"/>
      <c r="SMR265" s="55"/>
      <c r="SMS265" s="55"/>
      <c r="SMT265" s="55"/>
      <c r="SMU265" s="55"/>
      <c r="SMV265" s="55"/>
      <c r="SMW265" s="55"/>
      <c r="SMX265" s="55"/>
      <c r="SMY265" s="55"/>
      <c r="SMZ265" s="55"/>
      <c r="SNA265" s="55"/>
      <c r="SNB265" s="55"/>
      <c r="SNC265" s="55"/>
      <c r="SND265" s="55"/>
      <c r="SNE265" s="55"/>
      <c r="SNF265" s="55"/>
      <c r="SNG265" s="55"/>
      <c r="SNH265" s="55"/>
      <c r="SNI265" s="55"/>
      <c r="SNJ265" s="55"/>
      <c r="SNK265" s="55"/>
      <c r="SNL265" s="55"/>
      <c r="SNM265" s="55"/>
      <c r="SNN265" s="55"/>
      <c r="SNO265" s="55"/>
      <c r="SNP265" s="55"/>
      <c r="SNQ265" s="55"/>
      <c r="SNR265" s="55"/>
      <c r="SNS265" s="55"/>
      <c r="SNT265" s="55"/>
      <c r="SNU265" s="55"/>
      <c r="SNV265" s="55"/>
      <c r="SNW265" s="55"/>
      <c r="SNX265" s="55"/>
      <c r="SNY265" s="55"/>
      <c r="SNZ265" s="55"/>
      <c r="SOA265" s="55"/>
      <c r="SOB265" s="55"/>
      <c r="SOC265" s="55"/>
      <c r="SOD265" s="55"/>
      <c r="SOE265" s="55"/>
      <c r="SOF265" s="55"/>
      <c r="SOG265" s="55"/>
      <c r="SOH265" s="55"/>
      <c r="SOI265" s="55"/>
      <c r="SOJ265" s="55"/>
      <c r="SOK265" s="55"/>
      <c r="SOL265" s="55"/>
      <c r="SOM265" s="55"/>
      <c r="SON265" s="55"/>
      <c r="SOO265" s="55"/>
      <c r="SOP265" s="55"/>
      <c r="SOQ265" s="55"/>
      <c r="SOR265" s="55"/>
      <c r="SOS265" s="55"/>
      <c r="SOT265" s="55"/>
      <c r="SOU265" s="55"/>
      <c r="SOV265" s="55"/>
      <c r="SOW265" s="55"/>
      <c r="SOX265" s="55"/>
      <c r="SOY265" s="55"/>
      <c r="SOZ265" s="55"/>
      <c r="SPA265" s="55"/>
      <c r="SPB265" s="55"/>
      <c r="SPC265" s="55"/>
      <c r="SPD265" s="55"/>
      <c r="SPE265" s="55"/>
      <c r="SPF265" s="55"/>
      <c r="SPG265" s="55"/>
      <c r="SPH265" s="55"/>
      <c r="SPI265" s="55"/>
      <c r="SPJ265" s="55"/>
      <c r="SPK265" s="55"/>
      <c r="SPL265" s="55"/>
      <c r="SPM265" s="55"/>
      <c r="SPN265" s="55"/>
      <c r="SPO265" s="55"/>
      <c r="SPP265" s="55"/>
      <c r="SPQ265" s="55"/>
      <c r="SPR265" s="55"/>
      <c r="SPS265" s="55"/>
      <c r="SPT265" s="55"/>
      <c r="SPU265" s="55"/>
      <c r="SPV265" s="55"/>
      <c r="SPW265" s="55"/>
      <c r="SPX265" s="55"/>
      <c r="SPY265" s="55"/>
      <c r="SPZ265" s="55"/>
      <c r="SQA265" s="55"/>
      <c r="SQB265" s="55"/>
      <c r="SQC265" s="55"/>
      <c r="SQD265" s="55"/>
      <c r="SQE265" s="55"/>
      <c r="SQF265" s="55"/>
      <c r="SQG265" s="55"/>
      <c r="SQH265" s="55"/>
      <c r="SQI265" s="55"/>
      <c r="SQJ265" s="55"/>
      <c r="SQK265" s="55"/>
      <c r="SQL265" s="55"/>
      <c r="SQM265" s="55"/>
      <c r="SQN265" s="55"/>
      <c r="SQO265" s="55"/>
      <c r="SQP265" s="55"/>
      <c r="SQQ265" s="55"/>
      <c r="SQR265" s="55"/>
      <c r="SQS265" s="55"/>
      <c r="SQT265" s="55"/>
      <c r="SQU265" s="55"/>
      <c r="SQV265" s="55"/>
      <c r="SQW265" s="55"/>
      <c r="SQX265" s="55"/>
      <c r="SQY265" s="55"/>
      <c r="SQZ265" s="55"/>
      <c r="SRA265" s="55"/>
      <c r="SRB265" s="55"/>
      <c r="SRC265" s="55"/>
      <c r="SRD265" s="55"/>
      <c r="SRE265" s="55"/>
      <c r="SRF265" s="55"/>
      <c r="SRG265" s="55"/>
      <c r="SRH265" s="55"/>
      <c r="SRI265" s="55"/>
      <c r="SRJ265" s="55"/>
      <c r="SRK265" s="55"/>
      <c r="SRL265" s="55"/>
      <c r="SRM265" s="55"/>
      <c r="SRN265" s="55"/>
      <c r="SRO265" s="55"/>
      <c r="SRP265" s="55"/>
      <c r="SRQ265" s="55"/>
      <c r="SRR265" s="55"/>
      <c r="SRS265" s="55"/>
      <c r="SRT265" s="55"/>
      <c r="SRU265" s="55"/>
      <c r="SRV265" s="55"/>
      <c r="SRW265" s="55"/>
      <c r="SRX265" s="55"/>
      <c r="SRY265" s="55"/>
      <c r="SRZ265" s="55"/>
      <c r="SSA265" s="55"/>
      <c r="SSB265" s="55"/>
      <c r="SSC265" s="55"/>
      <c r="SSD265" s="55"/>
      <c r="SSE265" s="55"/>
      <c r="SSF265" s="55"/>
      <c r="SSG265" s="55"/>
      <c r="SSH265" s="55"/>
      <c r="SSI265" s="55"/>
      <c r="SSJ265" s="55"/>
      <c r="SSK265" s="55"/>
      <c r="SSL265" s="55"/>
      <c r="SSM265" s="55"/>
      <c r="SSN265" s="55"/>
      <c r="SSO265" s="55"/>
      <c r="SSP265" s="55"/>
      <c r="SSQ265" s="55"/>
      <c r="SSR265" s="55"/>
      <c r="SSS265" s="55"/>
      <c r="SST265" s="55"/>
      <c r="SSU265" s="55"/>
      <c r="SSV265" s="55"/>
      <c r="SSW265" s="55"/>
      <c r="SSX265" s="55"/>
      <c r="SSY265" s="55"/>
      <c r="SSZ265" s="55"/>
      <c r="STA265" s="55"/>
      <c r="STB265" s="55"/>
      <c r="STC265" s="55"/>
      <c r="STD265" s="55"/>
      <c r="STE265" s="55"/>
      <c r="STF265" s="55"/>
      <c r="STG265" s="55"/>
      <c r="STH265" s="55"/>
      <c r="STI265" s="55"/>
      <c r="STJ265" s="55"/>
      <c r="STK265" s="55"/>
      <c r="STL265" s="55"/>
      <c r="STM265" s="55"/>
      <c r="STN265" s="55"/>
      <c r="STO265" s="55"/>
      <c r="STP265" s="55"/>
      <c r="STQ265" s="55"/>
      <c r="STR265" s="55"/>
      <c r="STS265" s="55"/>
      <c r="STT265" s="55"/>
      <c r="STU265" s="55"/>
      <c r="STV265" s="55"/>
      <c r="STW265" s="55"/>
      <c r="STX265" s="55"/>
      <c r="STY265" s="55"/>
      <c r="STZ265" s="55"/>
      <c r="SUA265" s="55"/>
      <c r="SUB265" s="55"/>
      <c r="SUC265" s="55"/>
      <c r="SUD265" s="55"/>
      <c r="SUE265" s="55"/>
      <c r="SUF265" s="55"/>
      <c r="SUG265" s="55"/>
      <c r="SUH265" s="55"/>
      <c r="SUI265" s="55"/>
      <c r="SUJ265" s="55"/>
      <c r="SUK265" s="55"/>
      <c r="SUL265" s="55"/>
      <c r="SUM265" s="55"/>
      <c r="SUN265" s="55"/>
      <c r="SUO265" s="55"/>
      <c r="SUP265" s="55"/>
      <c r="SUQ265" s="55"/>
      <c r="SUR265" s="55"/>
      <c r="SUS265" s="55"/>
      <c r="SUT265" s="55"/>
      <c r="SUU265" s="55"/>
      <c r="SUV265" s="55"/>
      <c r="SUW265" s="55"/>
      <c r="SUX265" s="55"/>
      <c r="SUY265" s="55"/>
      <c r="SUZ265" s="55"/>
      <c r="SVA265" s="55"/>
      <c r="SVB265" s="55"/>
      <c r="SVC265" s="55"/>
      <c r="SVD265" s="55"/>
      <c r="SVE265" s="55"/>
      <c r="SVF265" s="55"/>
      <c r="SVG265" s="55"/>
      <c r="SVH265" s="55"/>
      <c r="SVI265" s="55"/>
      <c r="SVJ265" s="55"/>
      <c r="SVK265" s="55"/>
      <c r="SVL265" s="55"/>
      <c r="SVM265" s="55"/>
      <c r="SVN265" s="55"/>
      <c r="SVO265" s="55"/>
      <c r="SVP265" s="55"/>
      <c r="SVQ265" s="55"/>
      <c r="SVR265" s="55"/>
      <c r="SVS265" s="55"/>
      <c r="SVT265" s="55"/>
      <c r="SVU265" s="55"/>
      <c r="SVV265" s="55"/>
      <c r="SVW265" s="55"/>
      <c r="SVX265" s="55"/>
      <c r="SVY265" s="55"/>
      <c r="SVZ265" s="55"/>
      <c r="SWA265" s="55"/>
      <c r="SWB265" s="55"/>
      <c r="SWC265" s="55"/>
      <c r="SWD265" s="55"/>
      <c r="SWE265" s="55"/>
      <c r="SWF265" s="55"/>
      <c r="SWG265" s="55"/>
      <c r="SWH265" s="55"/>
      <c r="SWI265" s="55"/>
      <c r="SWJ265" s="55"/>
      <c r="SWK265" s="55"/>
      <c r="SWL265" s="55"/>
      <c r="SWM265" s="55"/>
      <c r="SWN265" s="55"/>
      <c r="SWO265" s="55"/>
      <c r="SWP265" s="55"/>
      <c r="SWQ265" s="55"/>
      <c r="SWR265" s="55"/>
      <c r="SWS265" s="55"/>
      <c r="SWT265" s="55"/>
      <c r="SWU265" s="55"/>
      <c r="SWV265" s="55"/>
      <c r="SWW265" s="55"/>
      <c r="SWX265" s="55"/>
      <c r="SWY265" s="55"/>
      <c r="SWZ265" s="55"/>
      <c r="SXA265" s="55"/>
      <c r="SXB265" s="55"/>
      <c r="SXC265" s="55"/>
      <c r="SXD265" s="55"/>
      <c r="SXE265" s="55"/>
      <c r="SXF265" s="55"/>
      <c r="SXG265" s="55"/>
      <c r="SXH265" s="55"/>
      <c r="SXI265" s="55"/>
      <c r="SXJ265" s="55"/>
      <c r="SXK265" s="55"/>
      <c r="SXL265" s="55"/>
      <c r="SXM265" s="55"/>
      <c r="SXN265" s="55"/>
      <c r="SXO265" s="55"/>
      <c r="SXP265" s="55"/>
      <c r="SXQ265" s="55"/>
      <c r="SXR265" s="55"/>
      <c r="SXS265" s="55"/>
      <c r="SXT265" s="55"/>
      <c r="SXU265" s="55"/>
      <c r="SXV265" s="55"/>
      <c r="SXW265" s="55"/>
      <c r="SXX265" s="55"/>
      <c r="SXY265" s="55"/>
      <c r="SXZ265" s="55"/>
      <c r="SYA265" s="55"/>
      <c r="SYB265" s="55"/>
      <c r="SYC265" s="55"/>
      <c r="SYD265" s="55"/>
      <c r="SYE265" s="55"/>
      <c r="SYF265" s="55"/>
      <c r="SYG265" s="55"/>
      <c r="SYH265" s="55"/>
      <c r="SYI265" s="55"/>
      <c r="SYJ265" s="55"/>
      <c r="SYK265" s="55"/>
      <c r="SYL265" s="55"/>
      <c r="SYM265" s="55"/>
      <c r="SYN265" s="55"/>
      <c r="SYO265" s="55"/>
      <c r="SYP265" s="55"/>
      <c r="SYQ265" s="55"/>
      <c r="SYR265" s="55"/>
      <c r="SYS265" s="55"/>
      <c r="SYT265" s="55"/>
      <c r="SYU265" s="55"/>
      <c r="SYV265" s="55"/>
      <c r="SYW265" s="55"/>
      <c r="SYX265" s="55"/>
      <c r="SYY265" s="55"/>
      <c r="SYZ265" s="55"/>
      <c r="SZA265" s="55"/>
      <c r="SZB265" s="55"/>
      <c r="SZC265" s="55"/>
      <c r="SZD265" s="55"/>
      <c r="SZE265" s="55"/>
      <c r="SZF265" s="55"/>
      <c r="SZG265" s="55"/>
      <c r="SZH265" s="55"/>
      <c r="SZI265" s="55"/>
      <c r="SZJ265" s="55"/>
      <c r="SZK265" s="55"/>
      <c r="SZL265" s="55"/>
      <c r="SZM265" s="55"/>
      <c r="SZN265" s="55"/>
      <c r="SZO265" s="55"/>
      <c r="SZP265" s="55"/>
      <c r="SZQ265" s="55"/>
      <c r="SZR265" s="55"/>
      <c r="SZS265" s="55"/>
      <c r="SZT265" s="55"/>
      <c r="SZU265" s="55"/>
      <c r="SZV265" s="55"/>
      <c r="SZW265" s="55"/>
      <c r="SZX265" s="55"/>
      <c r="SZY265" s="55"/>
      <c r="SZZ265" s="55"/>
      <c r="TAA265" s="55"/>
      <c r="TAB265" s="55"/>
      <c r="TAC265" s="55"/>
      <c r="TAD265" s="55"/>
      <c r="TAE265" s="55"/>
      <c r="TAF265" s="55"/>
      <c r="TAG265" s="55"/>
      <c r="TAH265" s="55"/>
      <c r="TAI265" s="55"/>
      <c r="TAJ265" s="55"/>
      <c r="TAK265" s="55"/>
      <c r="TAL265" s="55"/>
      <c r="TAM265" s="55"/>
      <c r="TAN265" s="55"/>
      <c r="TAO265" s="55"/>
      <c r="TAP265" s="55"/>
      <c r="TAQ265" s="55"/>
      <c r="TAR265" s="55"/>
      <c r="TAS265" s="55"/>
      <c r="TAT265" s="55"/>
      <c r="TAU265" s="55"/>
      <c r="TAV265" s="55"/>
      <c r="TAW265" s="55"/>
      <c r="TAX265" s="55"/>
      <c r="TAY265" s="55"/>
      <c r="TAZ265" s="55"/>
      <c r="TBA265" s="55"/>
      <c r="TBB265" s="55"/>
      <c r="TBC265" s="55"/>
      <c r="TBD265" s="55"/>
      <c r="TBE265" s="55"/>
      <c r="TBF265" s="55"/>
      <c r="TBG265" s="55"/>
      <c r="TBH265" s="55"/>
      <c r="TBI265" s="55"/>
      <c r="TBJ265" s="55"/>
      <c r="TBK265" s="55"/>
      <c r="TBL265" s="55"/>
      <c r="TBM265" s="55"/>
      <c r="TBN265" s="55"/>
      <c r="TBO265" s="55"/>
      <c r="TBP265" s="55"/>
      <c r="TBQ265" s="55"/>
      <c r="TBR265" s="55"/>
      <c r="TBS265" s="55"/>
      <c r="TBT265" s="55"/>
      <c r="TBU265" s="55"/>
      <c r="TBV265" s="55"/>
      <c r="TBW265" s="55"/>
      <c r="TBX265" s="55"/>
      <c r="TBY265" s="55"/>
      <c r="TBZ265" s="55"/>
      <c r="TCA265" s="55"/>
      <c r="TCB265" s="55"/>
      <c r="TCC265" s="55"/>
      <c r="TCD265" s="55"/>
      <c r="TCE265" s="55"/>
      <c r="TCF265" s="55"/>
      <c r="TCG265" s="55"/>
      <c r="TCH265" s="55"/>
      <c r="TCI265" s="55"/>
      <c r="TCJ265" s="55"/>
      <c r="TCK265" s="55"/>
      <c r="TCL265" s="55"/>
      <c r="TCM265" s="55"/>
      <c r="TCN265" s="55"/>
      <c r="TCO265" s="55"/>
      <c r="TCP265" s="55"/>
      <c r="TCQ265" s="55"/>
      <c r="TCR265" s="55"/>
      <c r="TCS265" s="55"/>
      <c r="TCT265" s="55"/>
      <c r="TCU265" s="55"/>
      <c r="TCV265" s="55"/>
      <c r="TCW265" s="55"/>
      <c r="TCX265" s="55"/>
      <c r="TCY265" s="55"/>
      <c r="TCZ265" s="55"/>
      <c r="TDA265" s="55"/>
      <c r="TDB265" s="55"/>
      <c r="TDC265" s="55"/>
      <c r="TDD265" s="55"/>
      <c r="TDE265" s="55"/>
      <c r="TDF265" s="55"/>
      <c r="TDG265" s="55"/>
      <c r="TDH265" s="55"/>
      <c r="TDI265" s="55"/>
      <c r="TDJ265" s="55"/>
      <c r="TDK265" s="55"/>
      <c r="TDL265" s="55"/>
      <c r="TDM265" s="55"/>
      <c r="TDN265" s="55"/>
      <c r="TDO265" s="55"/>
      <c r="TDP265" s="55"/>
      <c r="TDQ265" s="55"/>
      <c r="TDR265" s="55"/>
      <c r="TDS265" s="55"/>
      <c r="TDT265" s="55"/>
      <c r="TDU265" s="55"/>
      <c r="TDV265" s="55"/>
      <c r="TDW265" s="55"/>
      <c r="TDX265" s="55"/>
      <c r="TDY265" s="55"/>
      <c r="TDZ265" s="55"/>
      <c r="TEA265" s="55"/>
      <c r="TEB265" s="55"/>
      <c r="TEC265" s="55"/>
      <c r="TED265" s="55"/>
      <c r="TEE265" s="55"/>
      <c r="TEF265" s="55"/>
      <c r="TEG265" s="55"/>
      <c r="TEH265" s="55"/>
      <c r="TEI265" s="55"/>
      <c r="TEJ265" s="55"/>
      <c r="TEK265" s="55"/>
      <c r="TEL265" s="55"/>
      <c r="TEM265" s="55"/>
      <c r="TEN265" s="55"/>
      <c r="TEO265" s="55"/>
      <c r="TEP265" s="55"/>
      <c r="TEQ265" s="55"/>
      <c r="TER265" s="55"/>
      <c r="TES265" s="55"/>
      <c r="TET265" s="55"/>
      <c r="TEU265" s="55"/>
      <c r="TEV265" s="55"/>
      <c r="TEW265" s="55"/>
      <c r="TEX265" s="55"/>
      <c r="TEY265" s="55"/>
      <c r="TEZ265" s="55"/>
      <c r="TFA265" s="55"/>
      <c r="TFB265" s="55"/>
      <c r="TFC265" s="55"/>
      <c r="TFD265" s="55"/>
      <c r="TFE265" s="55"/>
      <c r="TFF265" s="55"/>
      <c r="TFG265" s="55"/>
      <c r="TFH265" s="55"/>
      <c r="TFI265" s="55"/>
      <c r="TFJ265" s="55"/>
      <c r="TFK265" s="55"/>
      <c r="TFL265" s="55"/>
      <c r="TFM265" s="55"/>
      <c r="TFN265" s="55"/>
      <c r="TFO265" s="55"/>
      <c r="TFP265" s="55"/>
      <c r="TFQ265" s="55"/>
      <c r="TFR265" s="55"/>
      <c r="TFS265" s="55"/>
      <c r="TFT265" s="55"/>
      <c r="TFU265" s="55"/>
      <c r="TFV265" s="55"/>
      <c r="TFW265" s="55"/>
      <c r="TFX265" s="55"/>
      <c r="TFY265" s="55"/>
      <c r="TFZ265" s="55"/>
      <c r="TGA265" s="55"/>
      <c r="TGB265" s="55"/>
      <c r="TGC265" s="55"/>
      <c r="TGD265" s="55"/>
      <c r="TGE265" s="55"/>
      <c r="TGF265" s="55"/>
      <c r="TGG265" s="55"/>
      <c r="TGH265" s="55"/>
      <c r="TGI265" s="55"/>
      <c r="TGJ265" s="55"/>
      <c r="TGK265" s="55"/>
      <c r="TGL265" s="55"/>
      <c r="TGM265" s="55"/>
      <c r="TGN265" s="55"/>
      <c r="TGO265" s="55"/>
      <c r="TGP265" s="55"/>
      <c r="TGQ265" s="55"/>
      <c r="TGR265" s="55"/>
      <c r="TGS265" s="55"/>
      <c r="TGT265" s="55"/>
      <c r="TGU265" s="55"/>
      <c r="TGV265" s="55"/>
      <c r="TGW265" s="55"/>
      <c r="TGX265" s="55"/>
      <c r="TGY265" s="55"/>
      <c r="TGZ265" s="55"/>
      <c r="THA265" s="55"/>
      <c r="THB265" s="55"/>
      <c r="THC265" s="55"/>
      <c r="THD265" s="55"/>
      <c r="THE265" s="55"/>
      <c r="THF265" s="55"/>
      <c r="THG265" s="55"/>
      <c r="THH265" s="55"/>
      <c r="THI265" s="55"/>
      <c r="THJ265" s="55"/>
      <c r="THK265" s="55"/>
      <c r="THL265" s="55"/>
      <c r="THM265" s="55"/>
      <c r="THN265" s="55"/>
      <c r="THO265" s="55"/>
      <c r="THP265" s="55"/>
      <c r="THQ265" s="55"/>
      <c r="THR265" s="55"/>
      <c r="THS265" s="55"/>
      <c r="THT265" s="55"/>
      <c r="THU265" s="55"/>
      <c r="THV265" s="55"/>
      <c r="THW265" s="55"/>
      <c r="THX265" s="55"/>
      <c r="THY265" s="55"/>
      <c r="THZ265" s="55"/>
      <c r="TIA265" s="55"/>
      <c r="TIB265" s="55"/>
      <c r="TIC265" s="55"/>
      <c r="TID265" s="55"/>
      <c r="TIE265" s="55"/>
      <c r="TIF265" s="55"/>
      <c r="TIG265" s="55"/>
      <c r="TIH265" s="55"/>
      <c r="TII265" s="55"/>
      <c r="TIJ265" s="55"/>
      <c r="TIK265" s="55"/>
      <c r="TIL265" s="55"/>
      <c r="TIM265" s="55"/>
      <c r="TIN265" s="55"/>
      <c r="TIO265" s="55"/>
      <c r="TIP265" s="55"/>
      <c r="TIQ265" s="55"/>
      <c r="TIR265" s="55"/>
      <c r="TIS265" s="55"/>
      <c r="TIT265" s="55"/>
      <c r="TIU265" s="55"/>
      <c r="TIV265" s="55"/>
      <c r="TIW265" s="55"/>
      <c r="TIX265" s="55"/>
      <c r="TIY265" s="55"/>
      <c r="TIZ265" s="55"/>
      <c r="TJA265" s="55"/>
      <c r="TJB265" s="55"/>
      <c r="TJC265" s="55"/>
      <c r="TJD265" s="55"/>
      <c r="TJE265" s="55"/>
      <c r="TJF265" s="55"/>
      <c r="TJG265" s="55"/>
      <c r="TJH265" s="55"/>
      <c r="TJI265" s="55"/>
      <c r="TJJ265" s="55"/>
      <c r="TJK265" s="55"/>
      <c r="TJL265" s="55"/>
      <c r="TJM265" s="55"/>
      <c r="TJN265" s="55"/>
      <c r="TJO265" s="55"/>
      <c r="TJP265" s="55"/>
      <c r="TJQ265" s="55"/>
      <c r="TJR265" s="55"/>
      <c r="TJS265" s="55"/>
      <c r="TJT265" s="55"/>
      <c r="TJU265" s="55"/>
      <c r="TJV265" s="55"/>
      <c r="TJW265" s="55"/>
      <c r="TJX265" s="55"/>
      <c r="TJY265" s="55"/>
      <c r="TJZ265" s="55"/>
      <c r="TKA265" s="55"/>
      <c r="TKB265" s="55"/>
      <c r="TKC265" s="55"/>
      <c r="TKD265" s="55"/>
      <c r="TKE265" s="55"/>
      <c r="TKF265" s="55"/>
      <c r="TKG265" s="55"/>
      <c r="TKH265" s="55"/>
      <c r="TKI265" s="55"/>
      <c r="TKJ265" s="55"/>
      <c r="TKK265" s="55"/>
      <c r="TKL265" s="55"/>
      <c r="TKM265" s="55"/>
      <c r="TKN265" s="55"/>
      <c r="TKO265" s="55"/>
      <c r="TKP265" s="55"/>
      <c r="TKQ265" s="55"/>
      <c r="TKR265" s="55"/>
      <c r="TKS265" s="55"/>
      <c r="TKT265" s="55"/>
      <c r="TKU265" s="55"/>
      <c r="TKV265" s="55"/>
      <c r="TKW265" s="55"/>
      <c r="TKX265" s="55"/>
      <c r="TKY265" s="55"/>
      <c r="TKZ265" s="55"/>
      <c r="TLA265" s="55"/>
      <c r="TLB265" s="55"/>
      <c r="TLC265" s="55"/>
      <c r="TLD265" s="55"/>
      <c r="TLE265" s="55"/>
      <c r="TLF265" s="55"/>
      <c r="TLG265" s="55"/>
      <c r="TLH265" s="55"/>
      <c r="TLI265" s="55"/>
      <c r="TLJ265" s="55"/>
      <c r="TLK265" s="55"/>
      <c r="TLL265" s="55"/>
      <c r="TLM265" s="55"/>
      <c r="TLN265" s="55"/>
      <c r="TLO265" s="55"/>
      <c r="TLP265" s="55"/>
      <c r="TLQ265" s="55"/>
      <c r="TLR265" s="55"/>
      <c r="TLS265" s="55"/>
      <c r="TLT265" s="55"/>
      <c r="TLU265" s="55"/>
      <c r="TLV265" s="55"/>
      <c r="TLW265" s="55"/>
      <c r="TLX265" s="55"/>
      <c r="TLY265" s="55"/>
      <c r="TLZ265" s="55"/>
      <c r="TMA265" s="55"/>
      <c r="TMB265" s="55"/>
      <c r="TMC265" s="55"/>
      <c r="TMD265" s="55"/>
      <c r="TME265" s="55"/>
      <c r="TMF265" s="55"/>
      <c r="TMG265" s="55"/>
      <c r="TMH265" s="55"/>
      <c r="TMI265" s="55"/>
      <c r="TMJ265" s="55"/>
      <c r="TMK265" s="55"/>
      <c r="TML265" s="55"/>
      <c r="TMM265" s="55"/>
      <c r="TMN265" s="55"/>
      <c r="TMO265" s="55"/>
      <c r="TMP265" s="55"/>
      <c r="TMQ265" s="55"/>
      <c r="TMR265" s="55"/>
      <c r="TMS265" s="55"/>
      <c r="TMT265" s="55"/>
      <c r="TMU265" s="55"/>
      <c r="TMV265" s="55"/>
      <c r="TMW265" s="55"/>
      <c r="TMX265" s="55"/>
      <c r="TMY265" s="55"/>
      <c r="TMZ265" s="55"/>
      <c r="TNA265" s="55"/>
      <c r="TNB265" s="55"/>
      <c r="TNC265" s="55"/>
      <c r="TND265" s="55"/>
      <c r="TNE265" s="55"/>
      <c r="TNF265" s="55"/>
      <c r="TNG265" s="55"/>
      <c r="TNH265" s="55"/>
      <c r="TNI265" s="55"/>
      <c r="TNJ265" s="55"/>
      <c r="TNK265" s="55"/>
      <c r="TNL265" s="55"/>
      <c r="TNM265" s="55"/>
      <c r="TNN265" s="55"/>
      <c r="TNO265" s="55"/>
      <c r="TNP265" s="55"/>
      <c r="TNQ265" s="55"/>
      <c r="TNR265" s="55"/>
      <c r="TNS265" s="55"/>
      <c r="TNT265" s="55"/>
      <c r="TNU265" s="55"/>
      <c r="TNV265" s="55"/>
      <c r="TNW265" s="55"/>
      <c r="TNX265" s="55"/>
      <c r="TNY265" s="55"/>
      <c r="TNZ265" s="55"/>
      <c r="TOA265" s="55"/>
      <c r="TOB265" s="55"/>
      <c r="TOC265" s="55"/>
      <c r="TOD265" s="55"/>
      <c r="TOE265" s="55"/>
      <c r="TOF265" s="55"/>
      <c r="TOG265" s="55"/>
      <c r="TOH265" s="55"/>
      <c r="TOI265" s="55"/>
      <c r="TOJ265" s="55"/>
      <c r="TOK265" s="55"/>
      <c r="TOL265" s="55"/>
      <c r="TOM265" s="55"/>
      <c r="TON265" s="55"/>
      <c r="TOO265" s="55"/>
      <c r="TOP265" s="55"/>
      <c r="TOQ265" s="55"/>
      <c r="TOR265" s="55"/>
      <c r="TOS265" s="55"/>
      <c r="TOT265" s="55"/>
      <c r="TOU265" s="55"/>
      <c r="TOV265" s="55"/>
      <c r="TOW265" s="55"/>
      <c r="TOX265" s="55"/>
      <c r="TOY265" s="55"/>
      <c r="TOZ265" s="55"/>
      <c r="TPA265" s="55"/>
      <c r="TPB265" s="55"/>
      <c r="TPC265" s="55"/>
      <c r="TPD265" s="55"/>
      <c r="TPE265" s="55"/>
      <c r="TPF265" s="55"/>
      <c r="TPG265" s="55"/>
      <c r="TPH265" s="55"/>
      <c r="TPI265" s="55"/>
      <c r="TPJ265" s="55"/>
      <c r="TPK265" s="55"/>
      <c r="TPL265" s="55"/>
      <c r="TPM265" s="55"/>
      <c r="TPN265" s="55"/>
      <c r="TPO265" s="55"/>
      <c r="TPP265" s="55"/>
      <c r="TPQ265" s="55"/>
      <c r="TPR265" s="55"/>
      <c r="TPS265" s="55"/>
      <c r="TPT265" s="55"/>
      <c r="TPU265" s="55"/>
      <c r="TPV265" s="55"/>
      <c r="TPW265" s="55"/>
      <c r="TPX265" s="55"/>
      <c r="TPY265" s="55"/>
      <c r="TPZ265" s="55"/>
      <c r="TQA265" s="55"/>
      <c r="TQB265" s="55"/>
      <c r="TQC265" s="55"/>
      <c r="TQD265" s="55"/>
      <c r="TQE265" s="55"/>
      <c r="TQF265" s="55"/>
      <c r="TQG265" s="55"/>
      <c r="TQH265" s="55"/>
      <c r="TQI265" s="55"/>
      <c r="TQJ265" s="55"/>
      <c r="TQK265" s="55"/>
      <c r="TQL265" s="55"/>
      <c r="TQM265" s="55"/>
      <c r="TQN265" s="55"/>
      <c r="TQO265" s="55"/>
      <c r="TQP265" s="55"/>
      <c r="TQQ265" s="55"/>
      <c r="TQR265" s="55"/>
      <c r="TQS265" s="55"/>
      <c r="TQT265" s="55"/>
      <c r="TQU265" s="55"/>
      <c r="TQV265" s="55"/>
      <c r="TQW265" s="55"/>
      <c r="TQX265" s="55"/>
      <c r="TQY265" s="55"/>
      <c r="TQZ265" s="55"/>
      <c r="TRA265" s="55"/>
      <c r="TRB265" s="55"/>
      <c r="TRC265" s="55"/>
      <c r="TRD265" s="55"/>
      <c r="TRE265" s="55"/>
      <c r="TRF265" s="55"/>
      <c r="TRG265" s="55"/>
      <c r="TRH265" s="55"/>
      <c r="TRI265" s="55"/>
      <c r="TRJ265" s="55"/>
      <c r="TRK265" s="55"/>
      <c r="TRL265" s="55"/>
      <c r="TRM265" s="55"/>
      <c r="TRN265" s="55"/>
      <c r="TRO265" s="55"/>
      <c r="TRP265" s="55"/>
      <c r="TRQ265" s="55"/>
      <c r="TRR265" s="55"/>
      <c r="TRS265" s="55"/>
      <c r="TRT265" s="55"/>
      <c r="TRU265" s="55"/>
      <c r="TRV265" s="55"/>
      <c r="TRW265" s="55"/>
      <c r="TRX265" s="55"/>
      <c r="TRY265" s="55"/>
      <c r="TRZ265" s="55"/>
      <c r="TSA265" s="55"/>
      <c r="TSB265" s="55"/>
      <c r="TSC265" s="55"/>
      <c r="TSD265" s="55"/>
      <c r="TSE265" s="55"/>
      <c r="TSF265" s="55"/>
      <c r="TSG265" s="55"/>
      <c r="TSH265" s="55"/>
      <c r="TSI265" s="55"/>
      <c r="TSJ265" s="55"/>
      <c r="TSK265" s="55"/>
      <c r="TSL265" s="55"/>
      <c r="TSM265" s="55"/>
      <c r="TSN265" s="55"/>
      <c r="TSO265" s="55"/>
      <c r="TSP265" s="55"/>
      <c r="TSQ265" s="55"/>
      <c r="TSR265" s="55"/>
      <c r="TSS265" s="55"/>
      <c r="TST265" s="55"/>
      <c r="TSU265" s="55"/>
      <c r="TSV265" s="55"/>
      <c r="TSW265" s="55"/>
      <c r="TSX265" s="55"/>
      <c r="TSY265" s="55"/>
      <c r="TSZ265" s="55"/>
      <c r="TTA265" s="55"/>
      <c r="TTB265" s="55"/>
      <c r="TTC265" s="55"/>
      <c r="TTD265" s="55"/>
      <c r="TTE265" s="55"/>
      <c r="TTF265" s="55"/>
      <c r="TTG265" s="55"/>
      <c r="TTH265" s="55"/>
      <c r="TTI265" s="55"/>
      <c r="TTJ265" s="55"/>
      <c r="TTK265" s="55"/>
      <c r="TTL265" s="55"/>
      <c r="TTM265" s="55"/>
      <c r="TTN265" s="55"/>
      <c r="TTO265" s="55"/>
      <c r="TTP265" s="55"/>
      <c r="TTQ265" s="55"/>
      <c r="TTR265" s="55"/>
      <c r="TTS265" s="55"/>
      <c r="TTT265" s="55"/>
      <c r="TTU265" s="55"/>
      <c r="TTV265" s="55"/>
      <c r="TTW265" s="55"/>
      <c r="TTX265" s="55"/>
      <c r="TTY265" s="55"/>
      <c r="TTZ265" s="55"/>
      <c r="TUA265" s="55"/>
      <c r="TUB265" s="55"/>
      <c r="TUC265" s="55"/>
      <c r="TUD265" s="55"/>
      <c r="TUE265" s="55"/>
      <c r="TUF265" s="55"/>
      <c r="TUG265" s="55"/>
      <c r="TUH265" s="55"/>
      <c r="TUI265" s="55"/>
      <c r="TUJ265" s="55"/>
      <c r="TUK265" s="55"/>
      <c r="TUL265" s="55"/>
      <c r="TUM265" s="55"/>
      <c r="TUN265" s="55"/>
      <c r="TUO265" s="55"/>
      <c r="TUP265" s="55"/>
      <c r="TUQ265" s="55"/>
      <c r="TUR265" s="55"/>
      <c r="TUS265" s="55"/>
      <c r="TUT265" s="55"/>
      <c r="TUU265" s="55"/>
      <c r="TUV265" s="55"/>
      <c r="TUW265" s="55"/>
      <c r="TUX265" s="55"/>
      <c r="TUY265" s="55"/>
      <c r="TUZ265" s="55"/>
      <c r="TVA265" s="55"/>
      <c r="TVB265" s="55"/>
      <c r="TVC265" s="55"/>
      <c r="TVD265" s="55"/>
      <c r="TVE265" s="55"/>
      <c r="TVF265" s="55"/>
      <c r="TVG265" s="55"/>
      <c r="TVH265" s="55"/>
      <c r="TVI265" s="55"/>
      <c r="TVJ265" s="55"/>
      <c r="TVK265" s="55"/>
      <c r="TVL265" s="55"/>
      <c r="TVM265" s="55"/>
      <c r="TVN265" s="55"/>
      <c r="TVO265" s="55"/>
      <c r="TVP265" s="55"/>
      <c r="TVQ265" s="55"/>
      <c r="TVR265" s="55"/>
      <c r="TVS265" s="55"/>
      <c r="TVT265" s="55"/>
      <c r="TVU265" s="55"/>
      <c r="TVV265" s="55"/>
      <c r="TVW265" s="55"/>
      <c r="TVX265" s="55"/>
      <c r="TVY265" s="55"/>
      <c r="TVZ265" s="55"/>
      <c r="TWA265" s="55"/>
      <c r="TWB265" s="55"/>
      <c r="TWC265" s="55"/>
      <c r="TWD265" s="55"/>
      <c r="TWE265" s="55"/>
      <c r="TWF265" s="55"/>
      <c r="TWG265" s="55"/>
      <c r="TWH265" s="55"/>
      <c r="TWI265" s="55"/>
      <c r="TWJ265" s="55"/>
      <c r="TWK265" s="55"/>
      <c r="TWL265" s="55"/>
      <c r="TWM265" s="55"/>
      <c r="TWN265" s="55"/>
      <c r="TWO265" s="55"/>
      <c r="TWP265" s="55"/>
      <c r="TWQ265" s="55"/>
      <c r="TWR265" s="55"/>
      <c r="TWS265" s="55"/>
      <c r="TWT265" s="55"/>
      <c r="TWU265" s="55"/>
      <c r="TWV265" s="55"/>
      <c r="TWW265" s="55"/>
      <c r="TWX265" s="55"/>
      <c r="TWY265" s="55"/>
      <c r="TWZ265" s="55"/>
      <c r="TXA265" s="55"/>
      <c r="TXB265" s="55"/>
      <c r="TXC265" s="55"/>
      <c r="TXD265" s="55"/>
      <c r="TXE265" s="55"/>
      <c r="TXF265" s="55"/>
      <c r="TXG265" s="55"/>
      <c r="TXH265" s="55"/>
      <c r="TXI265" s="55"/>
      <c r="TXJ265" s="55"/>
      <c r="TXK265" s="55"/>
      <c r="TXL265" s="55"/>
      <c r="TXM265" s="55"/>
      <c r="TXN265" s="55"/>
      <c r="TXO265" s="55"/>
      <c r="TXP265" s="55"/>
      <c r="TXQ265" s="55"/>
      <c r="TXR265" s="55"/>
      <c r="TXS265" s="55"/>
      <c r="TXT265" s="55"/>
      <c r="TXU265" s="55"/>
      <c r="TXV265" s="55"/>
      <c r="TXW265" s="55"/>
      <c r="TXX265" s="55"/>
      <c r="TXY265" s="55"/>
      <c r="TXZ265" s="55"/>
      <c r="TYA265" s="55"/>
      <c r="TYB265" s="55"/>
      <c r="TYC265" s="55"/>
      <c r="TYD265" s="55"/>
      <c r="TYE265" s="55"/>
      <c r="TYF265" s="55"/>
      <c r="TYG265" s="55"/>
      <c r="TYH265" s="55"/>
      <c r="TYI265" s="55"/>
      <c r="TYJ265" s="55"/>
      <c r="TYK265" s="55"/>
      <c r="TYL265" s="55"/>
      <c r="TYM265" s="55"/>
      <c r="TYN265" s="55"/>
      <c r="TYO265" s="55"/>
      <c r="TYP265" s="55"/>
      <c r="TYQ265" s="55"/>
      <c r="TYR265" s="55"/>
      <c r="TYS265" s="55"/>
      <c r="TYT265" s="55"/>
      <c r="TYU265" s="55"/>
      <c r="TYV265" s="55"/>
      <c r="TYW265" s="55"/>
      <c r="TYX265" s="55"/>
      <c r="TYY265" s="55"/>
      <c r="TYZ265" s="55"/>
      <c r="TZA265" s="55"/>
      <c r="TZB265" s="55"/>
      <c r="TZC265" s="55"/>
      <c r="TZD265" s="55"/>
      <c r="TZE265" s="55"/>
      <c r="TZF265" s="55"/>
      <c r="TZG265" s="55"/>
      <c r="TZH265" s="55"/>
      <c r="TZI265" s="55"/>
      <c r="TZJ265" s="55"/>
      <c r="TZK265" s="55"/>
      <c r="TZL265" s="55"/>
      <c r="TZM265" s="55"/>
      <c r="TZN265" s="55"/>
      <c r="TZO265" s="55"/>
      <c r="TZP265" s="55"/>
      <c r="TZQ265" s="55"/>
      <c r="TZR265" s="55"/>
      <c r="TZS265" s="55"/>
      <c r="TZT265" s="55"/>
      <c r="TZU265" s="55"/>
      <c r="TZV265" s="55"/>
      <c r="TZW265" s="55"/>
      <c r="TZX265" s="55"/>
      <c r="TZY265" s="55"/>
      <c r="TZZ265" s="55"/>
      <c r="UAA265" s="55"/>
      <c r="UAB265" s="55"/>
      <c r="UAC265" s="55"/>
      <c r="UAD265" s="55"/>
      <c r="UAE265" s="55"/>
      <c r="UAF265" s="55"/>
      <c r="UAG265" s="55"/>
      <c r="UAH265" s="55"/>
      <c r="UAI265" s="55"/>
      <c r="UAJ265" s="55"/>
      <c r="UAK265" s="55"/>
      <c r="UAL265" s="55"/>
      <c r="UAM265" s="55"/>
      <c r="UAN265" s="55"/>
      <c r="UAO265" s="55"/>
      <c r="UAP265" s="55"/>
      <c r="UAQ265" s="55"/>
      <c r="UAR265" s="55"/>
      <c r="UAS265" s="55"/>
      <c r="UAT265" s="55"/>
      <c r="UAU265" s="55"/>
      <c r="UAV265" s="55"/>
      <c r="UAW265" s="55"/>
      <c r="UAX265" s="55"/>
      <c r="UAY265" s="55"/>
      <c r="UAZ265" s="55"/>
      <c r="UBA265" s="55"/>
      <c r="UBB265" s="55"/>
      <c r="UBC265" s="55"/>
      <c r="UBD265" s="55"/>
      <c r="UBE265" s="55"/>
      <c r="UBF265" s="55"/>
      <c r="UBG265" s="55"/>
      <c r="UBH265" s="55"/>
      <c r="UBI265" s="55"/>
      <c r="UBJ265" s="55"/>
      <c r="UBK265" s="55"/>
      <c r="UBL265" s="55"/>
      <c r="UBM265" s="55"/>
      <c r="UBN265" s="55"/>
      <c r="UBO265" s="55"/>
      <c r="UBP265" s="55"/>
      <c r="UBQ265" s="55"/>
      <c r="UBR265" s="55"/>
      <c r="UBS265" s="55"/>
      <c r="UBT265" s="55"/>
      <c r="UBU265" s="55"/>
      <c r="UBV265" s="55"/>
      <c r="UBW265" s="55"/>
      <c r="UBX265" s="55"/>
      <c r="UBY265" s="55"/>
      <c r="UBZ265" s="55"/>
      <c r="UCA265" s="55"/>
      <c r="UCB265" s="55"/>
      <c r="UCC265" s="55"/>
      <c r="UCD265" s="55"/>
      <c r="UCE265" s="55"/>
      <c r="UCF265" s="55"/>
      <c r="UCG265" s="55"/>
      <c r="UCH265" s="55"/>
      <c r="UCI265" s="55"/>
      <c r="UCJ265" s="55"/>
      <c r="UCK265" s="55"/>
      <c r="UCL265" s="55"/>
      <c r="UCM265" s="55"/>
      <c r="UCN265" s="55"/>
      <c r="UCO265" s="55"/>
      <c r="UCP265" s="55"/>
      <c r="UCQ265" s="55"/>
      <c r="UCR265" s="55"/>
      <c r="UCS265" s="55"/>
      <c r="UCT265" s="55"/>
      <c r="UCU265" s="55"/>
      <c r="UCV265" s="55"/>
      <c r="UCW265" s="55"/>
      <c r="UCX265" s="55"/>
      <c r="UCY265" s="55"/>
      <c r="UCZ265" s="55"/>
      <c r="UDA265" s="55"/>
      <c r="UDB265" s="55"/>
      <c r="UDC265" s="55"/>
      <c r="UDD265" s="55"/>
      <c r="UDE265" s="55"/>
      <c r="UDF265" s="55"/>
      <c r="UDG265" s="55"/>
      <c r="UDH265" s="55"/>
      <c r="UDI265" s="55"/>
      <c r="UDJ265" s="55"/>
      <c r="UDK265" s="55"/>
      <c r="UDL265" s="55"/>
      <c r="UDM265" s="55"/>
      <c r="UDN265" s="55"/>
      <c r="UDO265" s="55"/>
      <c r="UDP265" s="55"/>
      <c r="UDQ265" s="55"/>
      <c r="UDR265" s="55"/>
      <c r="UDS265" s="55"/>
      <c r="UDT265" s="55"/>
      <c r="UDU265" s="55"/>
      <c r="UDV265" s="55"/>
      <c r="UDW265" s="55"/>
      <c r="UDX265" s="55"/>
      <c r="UDY265" s="55"/>
      <c r="UDZ265" s="55"/>
      <c r="UEA265" s="55"/>
      <c r="UEB265" s="55"/>
      <c r="UEC265" s="55"/>
      <c r="UED265" s="55"/>
      <c r="UEE265" s="55"/>
      <c r="UEF265" s="55"/>
      <c r="UEG265" s="55"/>
      <c r="UEH265" s="55"/>
      <c r="UEI265" s="55"/>
      <c r="UEJ265" s="55"/>
      <c r="UEK265" s="55"/>
      <c r="UEL265" s="55"/>
      <c r="UEM265" s="55"/>
      <c r="UEN265" s="55"/>
      <c r="UEO265" s="55"/>
      <c r="UEP265" s="55"/>
      <c r="UEQ265" s="55"/>
      <c r="UER265" s="55"/>
      <c r="UES265" s="55"/>
      <c r="UET265" s="55"/>
      <c r="UEU265" s="55"/>
      <c r="UEV265" s="55"/>
      <c r="UEW265" s="55"/>
      <c r="UEX265" s="55"/>
      <c r="UEY265" s="55"/>
      <c r="UEZ265" s="55"/>
      <c r="UFA265" s="55"/>
      <c r="UFB265" s="55"/>
      <c r="UFC265" s="55"/>
      <c r="UFD265" s="55"/>
      <c r="UFE265" s="55"/>
      <c r="UFF265" s="55"/>
      <c r="UFG265" s="55"/>
      <c r="UFH265" s="55"/>
      <c r="UFI265" s="55"/>
      <c r="UFJ265" s="55"/>
      <c r="UFK265" s="55"/>
      <c r="UFL265" s="55"/>
      <c r="UFM265" s="55"/>
      <c r="UFN265" s="55"/>
      <c r="UFO265" s="55"/>
      <c r="UFP265" s="55"/>
      <c r="UFQ265" s="55"/>
      <c r="UFR265" s="55"/>
      <c r="UFS265" s="55"/>
      <c r="UFT265" s="55"/>
      <c r="UFU265" s="55"/>
      <c r="UFV265" s="55"/>
      <c r="UFW265" s="55"/>
      <c r="UFX265" s="55"/>
      <c r="UFY265" s="55"/>
      <c r="UFZ265" s="55"/>
      <c r="UGA265" s="55"/>
      <c r="UGB265" s="55"/>
      <c r="UGC265" s="55"/>
      <c r="UGD265" s="55"/>
      <c r="UGE265" s="55"/>
      <c r="UGF265" s="55"/>
      <c r="UGG265" s="55"/>
      <c r="UGH265" s="55"/>
      <c r="UGI265" s="55"/>
      <c r="UGJ265" s="55"/>
      <c r="UGK265" s="55"/>
      <c r="UGL265" s="55"/>
      <c r="UGM265" s="55"/>
      <c r="UGN265" s="55"/>
      <c r="UGO265" s="55"/>
      <c r="UGP265" s="55"/>
      <c r="UGQ265" s="55"/>
      <c r="UGR265" s="55"/>
      <c r="UGS265" s="55"/>
      <c r="UGT265" s="55"/>
      <c r="UGU265" s="55"/>
      <c r="UGV265" s="55"/>
      <c r="UGW265" s="55"/>
      <c r="UGX265" s="55"/>
      <c r="UGY265" s="55"/>
      <c r="UGZ265" s="55"/>
      <c r="UHA265" s="55"/>
      <c r="UHB265" s="55"/>
      <c r="UHC265" s="55"/>
      <c r="UHD265" s="55"/>
      <c r="UHE265" s="55"/>
      <c r="UHF265" s="55"/>
      <c r="UHG265" s="55"/>
      <c r="UHH265" s="55"/>
      <c r="UHI265" s="55"/>
      <c r="UHJ265" s="55"/>
      <c r="UHK265" s="55"/>
      <c r="UHL265" s="55"/>
      <c r="UHM265" s="55"/>
      <c r="UHN265" s="55"/>
      <c r="UHO265" s="55"/>
      <c r="UHP265" s="55"/>
      <c r="UHQ265" s="55"/>
      <c r="UHR265" s="55"/>
      <c r="UHS265" s="55"/>
      <c r="UHT265" s="55"/>
      <c r="UHU265" s="55"/>
      <c r="UHV265" s="55"/>
      <c r="UHW265" s="55"/>
      <c r="UHX265" s="55"/>
      <c r="UHY265" s="55"/>
      <c r="UHZ265" s="55"/>
      <c r="UIA265" s="55"/>
      <c r="UIB265" s="55"/>
      <c r="UIC265" s="55"/>
      <c r="UID265" s="55"/>
      <c r="UIE265" s="55"/>
      <c r="UIF265" s="55"/>
      <c r="UIG265" s="55"/>
      <c r="UIH265" s="55"/>
      <c r="UII265" s="55"/>
      <c r="UIJ265" s="55"/>
      <c r="UIK265" s="55"/>
      <c r="UIL265" s="55"/>
      <c r="UIM265" s="55"/>
      <c r="UIN265" s="55"/>
      <c r="UIO265" s="55"/>
      <c r="UIP265" s="55"/>
      <c r="UIQ265" s="55"/>
      <c r="UIR265" s="55"/>
      <c r="UIS265" s="55"/>
      <c r="UIT265" s="55"/>
      <c r="UIU265" s="55"/>
      <c r="UIV265" s="55"/>
      <c r="UIW265" s="55"/>
      <c r="UIX265" s="55"/>
      <c r="UIY265" s="55"/>
      <c r="UIZ265" s="55"/>
      <c r="UJA265" s="55"/>
      <c r="UJB265" s="55"/>
      <c r="UJC265" s="55"/>
      <c r="UJD265" s="55"/>
      <c r="UJE265" s="55"/>
      <c r="UJF265" s="55"/>
      <c r="UJG265" s="55"/>
      <c r="UJH265" s="55"/>
      <c r="UJI265" s="55"/>
      <c r="UJJ265" s="55"/>
      <c r="UJK265" s="55"/>
      <c r="UJL265" s="55"/>
      <c r="UJM265" s="55"/>
      <c r="UJN265" s="55"/>
      <c r="UJO265" s="55"/>
      <c r="UJP265" s="55"/>
      <c r="UJQ265" s="55"/>
      <c r="UJR265" s="55"/>
      <c r="UJS265" s="55"/>
      <c r="UJT265" s="55"/>
      <c r="UJU265" s="55"/>
      <c r="UJV265" s="55"/>
      <c r="UJW265" s="55"/>
      <c r="UJX265" s="55"/>
      <c r="UJY265" s="55"/>
      <c r="UJZ265" s="55"/>
      <c r="UKA265" s="55"/>
      <c r="UKB265" s="55"/>
      <c r="UKC265" s="55"/>
      <c r="UKD265" s="55"/>
      <c r="UKE265" s="55"/>
      <c r="UKF265" s="55"/>
      <c r="UKG265" s="55"/>
      <c r="UKH265" s="55"/>
      <c r="UKI265" s="55"/>
      <c r="UKJ265" s="55"/>
      <c r="UKK265" s="55"/>
      <c r="UKL265" s="55"/>
      <c r="UKM265" s="55"/>
      <c r="UKN265" s="55"/>
      <c r="UKO265" s="55"/>
      <c r="UKP265" s="55"/>
      <c r="UKQ265" s="55"/>
      <c r="UKR265" s="55"/>
      <c r="UKS265" s="55"/>
      <c r="UKT265" s="55"/>
      <c r="UKU265" s="55"/>
      <c r="UKV265" s="55"/>
      <c r="UKW265" s="55"/>
      <c r="UKX265" s="55"/>
      <c r="UKY265" s="55"/>
      <c r="UKZ265" s="55"/>
      <c r="ULA265" s="55"/>
      <c r="ULB265" s="55"/>
      <c r="ULC265" s="55"/>
      <c r="ULD265" s="55"/>
      <c r="ULE265" s="55"/>
      <c r="ULF265" s="55"/>
      <c r="ULG265" s="55"/>
      <c r="ULH265" s="55"/>
      <c r="ULI265" s="55"/>
      <c r="ULJ265" s="55"/>
      <c r="ULK265" s="55"/>
      <c r="ULL265" s="55"/>
      <c r="ULM265" s="55"/>
      <c r="ULN265" s="55"/>
      <c r="ULO265" s="55"/>
      <c r="ULP265" s="55"/>
      <c r="ULQ265" s="55"/>
      <c r="ULR265" s="55"/>
      <c r="ULS265" s="55"/>
      <c r="ULT265" s="55"/>
      <c r="ULU265" s="55"/>
      <c r="ULV265" s="55"/>
      <c r="ULW265" s="55"/>
      <c r="ULX265" s="55"/>
      <c r="ULY265" s="55"/>
      <c r="ULZ265" s="55"/>
      <c r="UMA265" s="55"/>
      <c r="UMB265" s="55"/>
      <c r="UMC265" s="55"/>
      <c r="UMD265" s="55"/>
      <c r="UME265" s="55"/>
      <c r="UMF265" s="55"/>
      <c r="UMG265" s="55"/>
      <c r="UMH265" s="55"/>
      <c r="UMI265" s="55"/>
      <c r="UMJ265" s="55"/>
      <c r="UMK265" s="55"/>
      <c r="UML265" s="55"/>
      <c r="UMM265" s="55"/>
      <c r="UMN265" s="55"/>
      <c r="UMO265" s="55"/>
      <c r="UMP265" s="55"/>
      <c r="UMQ265" s="55"/>
      <c r="UMR265" s="55"/>
      <c r="UMS265" s="55"/>
      <c r="UMT265" s="55"/>
      <c r="UMU265" s="55"/>
      <c r="UMV265" s="55"/>
      <c r="UMW265" s="55"/>
      <c r="UMX265" s="55"/>
      <c r="UMY265" s="55"/>
      <c r="UMZ265" s="55"/>
      <c r="UNA265" s="55"/>
      <c r="UNB265" s="55"/>
      <c r="UNC265" s="55"/>
      <c r="UND265" s="55"/>
      <c r="UNE265" s="55"/>
      <c r="UNF265" s="55"/>
      <c r="UNG265" s="55"/>
      <c r="UNH265" s="55"/>
      <c r="UNI265" s="55"/>
      <c r="UNJ265" s="55"/>
      <c r="UNK265" s="55"/>
      <c r="UNL265" s="55"/>
      <c r="UNM265" s="55"/>
      <c r="UNN265" s="55"/>
      <c r="UNO265" s="55"/>
      <c r="UNP265" s="55"/>
      <c r="UNQ265" s="55"/>
      <c r="UNR265" s="55"/>
      <c r="UNS265" s="55"/>
      <c r="UNT265" s="55"/>
      <c r="UNU265" s="55"/>
      <c r="UNV265" s="55"/>
      <c r="UNW265" s="55"/>
      <c r="UNX265" s="55"/>
      <c r="UNY265" s="55"/>
      <c r="UNZ265" s="55"/>
      <c r="UOA265" s="55"/>
      <c r="UOB265" s="55"/>
      <c r="UOC265" s="55"/>
      <c r="UOD265" s="55"/>
      <c r="UOE265" s="55"/>
      <c r="UOF265" s="55"/>
      <c r="UOG265" s="55"/>
      <c r="UOH265" s="55"/>
      <c r="UOI265" s="55"/>
      <c r="UOJ265" s="55"/>
      <c r="UOK265" s="55"/>
      <c r="UOL265" s="55"/>
      <c r="UOM265" s="55"/>
      <c r="UON265" s="55"/>
      <c r="UOO265" s="55"/>
      <c r="UOP265" s="55"/>
      <c r="UOQ265" s="55"/>
      <c r="UOR265" s="55"/>
      <c r="UOS265" s="55"/>
      <c r="UOT265" s="55"/>
      <c r="UOU265" s="55"/>
      <c r="UOV265" s="55"/>
      <c r="UOW265" s="55"/>
      <c r="UOX265" s="55"/>
      <c r="UOY265" s="55"/>
      <c r="UOZ265" s="55"/>
      <c r="UPA265" s="55"/>
      <c r="UPB265" s="55"/>
      <c r="UPC265" s="55"/>
      <c r="UPD265" s="55"/>
      <c r="UPE265" s="55"/>
      <c r="UPF265" s="55"/>
      <c r="UPG265" s="55"/>
      <c r="UPH265" s="55"/>
      <c r="UPI265" s="55"/>
      <c r="UPJ265" s="55"/>
      <c r="UPK265" s="55"/>
      <c r="UPL265" s="55"/>
      <c r="UPM265" s="55"/>
      <c r="UPN265" s="55"/>
      <c r="UPO265" s="55"/>
      <c r="UPP265" s="55"/>
      <c r="UPQ265" s="55"/>
      <c r="UPR265" s="55"/>
      <c r="UPS265" s="55"/>
      <c r="UPT265" s="55"/>
      <c r="UPU265" s="55"/>
      <c r="UPV265" s="55"/>
      <c r="UPW265" s="55"/>
      <c r="UPX265" s="55"/>
      <c r="UPY265" s="55"/>
      <c r="UPZ265" s="55"/>
      <c r="UQA265" s="55"/>
      <c r="UQB265" s="55"/>
      <c r="UQC265" s="55"/>
      <c r="UQD265" s="55"/>
      <c r="UQE265" s="55"/>
      <c r="UQF265" s="55"/>
      <c r="UQG265" s="55"/>
      <c r="UQH265" s="55"/>
      <c r="UQI265" s="55"/>
      <c r="UQJ265" s="55"/>
      <c r="UQK265" s="55"/>
      <c r="UQL265" s="55"/>
      <c r="UQM265" s="55"/>
      <c r="UQN265" s="55"/>
      <c r="UQO265" s="55"/>
      <c r="UQP265" s="55"/>
      <c r="UQQ265" s="55"/>
      <c r="UQR265" s="55"/>
      <c r="UQS265" s="55"/>
      <c r="UQT265" s="55"/>
      <c r="UQU265" s="55"/>
      <c r="UQV265" s="55"/>
      <c r="UQW265" s="55"/>
      <c r="UQX265" s="55"/>
      <c r="UQY265" s="55"/>
      <c r="UQZ265" s="55"/>
      <c r="URA265" s="55"/>
      <c r="URB265" s="55"/>
      <c r="URC265" s="55"/>
      <c r="URD265" s="55"/>
      <c r="URE265" s="55"/>
      <c r="URF265" s="55"/>
      <c r="URG265" s="55"/>
      <c r="URH265" s="55"/>
      <c r="URI265" s="55"/>
      <c r="URJ265" s="55"/>
      <c r="URK265" s="55"/>
      <c r="URL265" s="55"/>
      <c r="URM265" s="55"/>
      <c r="URN265" s="55"/>
      <c r="URO265" s="55"/>
      <c r="URP265" s="55"/>
      <c r="URQ265" s="55"/>
      <c r="URR265" s="55"/>
      <c r="URS265" s="55"/>
      <c r="URT265" s="55"/>
      <c r="URU265" s="55"/>
      <c r="URV265" s="55"/>
      <c r="URW265" s="55"/>
      <c r="URX265" s="55"/>
      <c r="URY265" s="55"/>
      <c r="URZ265" s="55"/>
      <c r="USA265" s="55"/>
      <c r="USB265" s="55"/>
      <c r="USC265" s="55"/>
      <c r="USD265" s="55"/>
      <c r="USE265" s="55"/>
      <c r="USF265" s="55"/>
      <c r="USG265" s="55"/>
      <c r="USH265" s="55"/>
      <c r="USI265" s="55"/>
      <c r="USJ265" s="55"/>
      <c r="USK265" s="55"/>
      <c r="USL265" s="55"/>
      <c r="USM265" s="55"/>
      <c r="USN265" s="55"/>
      <c r="USO265" s="55"/>
      <c r="USP265" s="55"/>
      <c r="USQ265" s="55"/>
      <c r="USR265" s="55"/>
      <c r="USS265" s="55"/>
      <c r="UST265" s="55"/>
      <c r="USU265" s="55"/>
      <c r="USV265" s="55"/>
      <c r="USW265" s="55"/>
      <c r="USX265" s="55"/>
      <c r="USY265" s="55"/>
      <c r="USZ265" s="55"/>
      <c r="UTA265" s="55"/>
      <c r="UTB265" s="55"/>
      <c r="UTC265" s="55"/>
      <c r="UTD265" s="55"/>
      <c r="UTE265" s="55"/>
      <c r="UTF265" s="55"/>
      <c r="UTG265" s="55"/>
      <c r="UTH265" s="55"/>
      <c r="UTI265" s="55"/>
      <c r="UTJ265" s="55"/>
      <c r="UTK265" s="55"/>
      <c r="UTL265" s="55"/>
      <c r="UTM265" s="55"/>
      <c r="UTN265" s="55"/>
      <c r="UTO265" s="55"/>
      <c r="UTP265" s="55"/>
      <c r="UTQ265" s="55"/>
      <c r="UTR265" s="55"/>
      <c r="UTS265" s="55"/>
      <c r="UTT265" s="55"/>
      <c r="UTU265" s="55"/>
      <c r="UTV265" s="55"/>
      <c r="UTW265" s="55"/>
      <c r="UTX265" s="55"/>
      <c r="UTY265" s="55"/>
      <c r="UTZ265" s="55"/>
      <c r="UUA265" s="55"/>
      <c r="UUB265" s="55"/>
      <c r="UUC265" s="55"/>
      <c r="UUD265" s="55"/>
      <c r="UUE265" s="55"/>
      <c r="UUF265" s="55"/>
      <c r="UUG265" s="55"/>
      <c r="UUH265" s="55"/>
      <c r="UUI265" s="55"/>
      <c r="UUJ265" s="55"/>
      <c r="UUK265" s="55"/>
      <c r="UUL265" s="55"/>
      <c r="UUM265" s="55"/>
      <c r="UUN265" s="55"/>
      <c r="UUO265" s="55"/>
      <c r="UUP265" s="55"/>
      <c r="UUQ265" s="55"/>
      <c r="UUR265" s="55"/>
      <c r="UUS265" s="55"/>
      <c r="UUT265" s="55"/>
      <c r="UUU265" s="55"/>
      <c r="UUV265" s="55"/>
      <c r="UUW265" s="55"/>
      <c r="UUX265" s="55"/>
      <c r="UUY265" s="55"/>
      <c r="UUZ265" s="55"/>
      <c r="UVA265" s="55"/>
      <c r="UVB265" s="55"/>
      <c r="UVC265" s="55"/>
      <c r="UVD265" s="55"/>
      <c r="UVE265" s="55"/>
      <c r="UVF265" s="55"/>
      <c r="UVG265" s="55"/>
      <c r="UVH265" s="55"/>
      <c r="UVI265" s="55"/>
      <c r="UVJ265" s="55"/>
      <c r="UVK265" s="55"/>
      <c r="UVL265" s="55"/>
      <c r="UVM265" s="55"/>
      <c r="UVN265" s="55"/>
      <c r="UVO265" s="55"/>
      <c r="UVP265" s="55"/>
      <c r="UVQ265" s="55"/>
      <c r="UVR265" s="55"/>
      <c r="UVS265" s="55"/>
      <c r="UVT265" s="55"/>
      <c r="UVU265" s="55"/>
      <c r="UVV265" s="55"/>
      <c r="UVW265" s="55"/>
      <c r="UVX265" s="55"/>
      <c r="UVY265" s="55"/>
      <c r="UVZ265" s="55"/>
      <c r="UWA265" s="55"/>
      <c r="UWB265" s="55"/>
      <c r="UWC265" s="55"/>
      <c r="UWD265" s="55"/>
      <c r="UWE265" s="55"/>
      <c r="UWF265" s="55"/>
      <c r="UWG265" s="55"/>
      <c r="UWH265" s="55"/>
      <c r="UWI265" s="55"/>
      <c r="UWJ265" s="55"/>
      <c r="UWK265" s="55"/>
      <c r="UWL265" s="55"/>
      <c r="UWM265" s="55"/>
      <c r="UWN265" s="55"/>
      <c r="UWO265" s="55"/>
      <c r="UWP265" s="55"/>
      <c r="UWQ265" s="55"/>
      <c r="UWR265" s="55"/>
      <c r="UWS265" s="55"/>
      <c r="UWT265" s="55"/>
      <c r="UWU265" s="55"/>
      <c r="UWV265" s="55"/>
      <c r="UWW265" s="55"/>
      <c r="UWX265" s="55"/>
      <c r="UWY265" s="55"/>
      <c r="UWZ265" s="55"/>
      <c r="UXA265" s="55"/>
      <c r="UXB265" s="55"/>
      <c r="UXC265" s="55"/>
      <c r="UXD265" s="55"/>
      <c r="UXE265" s="55"/>
      <c r="UXF265" s="55"/>
      <c r="UXG265" s="55"/>
      <c r="UXH265" s="55"/>
      <c r="UXI265" s="55"/>
      <c r="UXJ265" s="55"/>
      <c r="UXK265" s="55"/>
      <c r="UXL265" s="55"/>
      <c r="UXM265" s="55"/>
      <c r="UXN265" s="55"/>
      <c r="UXO265" s="55"/>
      <c r="UXP265" s="55"/>
      <c r="UXQ265" s="55"/>
      <c r="UXR265" s="55"/>
      <c r="UXS265" s="55"/>
      <c r="UXT265" s="55"/>
      <c r="UXU265" s="55"/>
      <c r="UXV265" s="55"/>
      <c r="UXW265" s="55"/>
      <c r="UXX265" s="55"/>
      <c r="UXY265" s="55"/>
      <c r="UXZ265" s="55"/>
      <c r="UYA265" s="55"/>
      <c r="UYB265" s="55"/>
      <c r="UYC265" s="55"/>
      <c r="UYD265" s="55"/>
      <c r="UYE265" s="55"/>
      <c r="UYF265" s="55"/>
      <c r="UYG265" s="55"/>
      <c r="UYH265" s="55"/>
      <c r="UYI265" s="55"/>
      <c r="UYJ265" s="55"/>
      <c r="UYK265" s="55"/>
      <c r="UYL265" s="55"/>
      <c r="UYM265" s="55"/>
      <c r="UYN265" s="55"/>
      <c r="UYO265" s="55"/>
      <c r="UYP265" s="55"/>
      <c r="UYQ265" s="55"/>
      <c r="UYR265" s="55"/>
      <c r="UYS265" s="55"/>
      <c r="UYT265" s="55"/>
      <c r="UYU265" s="55"/>
      <c r="UYV265" s="55"/>
      <c r="UYW265" s="55"/>
      <c r="UYX265" s="55"/>
      <c r="UYY265" s="55"/>
      <c r="UYZ265" s="55"/>
      <c r="UZA265" s="55"/>
      <c r="UZB265" s="55"/>
      <c r="UZC265" s="55"/>
      <c r="UZD265" s="55"/>
      <c r="UZE265" s="55"/>
      <c r="UZF265" s="55"/>
      <c r="UZG265" s="55"/>
      <c r="UZH265" s="55"/>
      <c r="UZI265" s="55"/>
      <c r="UZJ265" s="55"/>
      <c r="UZK265" s="55"/>
      <c r="UZL265" s="55"/>
      <c r="UZM265" s="55"/>
      <c r="UZN265" s="55"/>
      <c r="UZO265" s="55"/>
      <c r="UZP265" s="55"/>
      <c r="UZQ265" s="55"/>
      <c r="UZR265" s="55"/>
      <c r="UZS265" s="55"/>
      <c r="UZT265" s="55"/>
      <c r="UZU265" s="55"/>
      <c r="UZV265" s="55"/>
      <c r="UZW265" s="55"/>
      <c r="UZX265" s="55"/>
      <c r="UZY265" s="55"/>
      <c r="UZZ265" s="55"/>
      <c r="VAA265" s="55"/>
      <c r="VAB265" s="55"/>
      <c r="VAC265" s="55"/>
      <c r="VAD265" s="55"/>
      <c r="VAE265" s="55"/>
      <c r="VAF265" s="55"/>
      <c r="VAG265" s="55"/>
      <c r="VAH265" s="55"/>
      <c r="VAI265" s="55"/>
      <c r="VAJ265" s="55"/>
      <c r="VAK265" s="55"/>
      <c r="VAL265" s="55"/>
      <c r="VAM265" s="55"/>
      <c r="VAN265" s="55"/>
      <c r="VAO265" s="55"/>
      <c r="VAP265" s="55"/>
      <c r="VAQ265" s="55"/>
      <c r="VAR265" s="55"/>
      <c r="VAS265" s="55"/>
      <c r="VAT265" s="55"/>
      <c r="VAU265" s="55"/>
      <c r="VAV265" s="55"/>
      <c r="VAW265" s="55"/>
      <c r="VAX265" s="55"/>
      <c r="VAY265" s="55"/>
      <c r="VAZ265" s="55"/>
      <c r="VBA265" s="55"/>
      <c r="VBB265" s="55"/>
      <c r="VBC265" s="55"/>
      <c r="VBD265" s="55"/>
      <c r="VBE265" s="55"/>
      <c r="VBF265" s="55"/>
      <c r="VBG265" s="55"/>
      <c r="VBH265" s="55"/>
      <c r="VBI265" s="55"/>
      <c r="VBJ265" s="55"/>
      <c r="VBK265" s="55"/>
      <c r="VBL265" s="55"/>
      <c r="VBM265" s="55"/>
      <c r="VBN265" s="55"/>
      <c r="VBO265" s="55"/>
      <c r="VBP265" s="55"/>
      <c r="VBQ265" s="55"/>
      <c r="VBR265" s="55"/>
      <c r="VBS265" s="55"/>
      <c r="VBT265" s="55"/>
      <c r="VBU265" s="55"/>
      <c r="VBV265" s="55"/>
      <c r="VBW265" s="55"/>
      <c r="VBX265" s="55"/>
      <c r="VBY265" s="55"/>
      <c r="VBZ265" s="55"/>
      <c r="VCA265" s="55"/>
      <c r="VCB265" s="55"/>
      <c r="VCC265" s="55"/>
      <c r="VCD265" s="55"/>
      <c r="VCE265" s="55"/>
      <c r="VCF265" s="55"/>
      <c r="VCG265" s="55"/>
      <c r="VCH265" s="55"/>
      <c r="VCI265" s="55"/>
      <c r="VCJ265" s="55"/>
      <c r="VCK265" s="55"/>
      <c r="VCL265" s="55"/>
      <c r="VCM265" s="55"/>
      <c r="VCN265" s="55"/>
      <c r="VCO265" s="55"/>
      <c r="VCP265" s="55"/>
      <c r="VCQ265" s="55"/>
      <c r="VCR265" s="55"/>
      <c r="VCS265" s="55"/>
      <c r="VCT265" s="55"/>
      <c r="VCU265" s="55"/>
      <c r="VCV265" s="55"/>
      <c r="VCW265" s="55"/>
      <c r="VCX265" s="55"/>
      <c r="VCY265" s="55"/>
      <c r="VCZ265" s="55"/>
      <c r="VDA265" s="55"/>
      <c r="VDB265" s="55"/>
      <c r="VDC265" s="55"/>
      <c r="VDD265" s="55"/>
      <c r="VDE265" s="55"/>
      <c r="VDF265" s="55"/>
      <c r="VDG265" s="55"/>
      <c r="VDH265" s="55"/>
      <c r="VDI265" s="55"/>
      <c r="VDJ265" s="55"/>
      <c r="VDK265" s="55"/>
      <c r="VDL265" s="55"/>
      <c r="VDM265" s="55"/>
      <c r="VDN265" s="55"/>
      <c r="VDO265" s="55"/>
      <c r="VDP265" s="55"/>
      <c r="VDQ265" s="55"/>
      <c r="VDR265" s="55"/>
      <c r="VDS265" s="55"/>
      <c r="VDT265" s="55"/>
      <c r="VDU265" s="55"/>
      <c r="VDV265" s="55"/>
      <c r="VDW265" s="55"/>
      <c r="VDX265" s="55"/>
      <c r="VDY265" s="55"/>
      <c r="VDZ265" s="55"/>
      <c r="VEA265" s="55"/>
      <c r="VEB265" s="55"/>
      <c r="VEC265" s="55"/>
      <c r="VED265" s="55"/>
      <c r="VEE265" s="55"/>
      <c r="VEF265" s="55"/>
      <c r="VEG265" s="55"/>
      <c r="VEH265" s="55"/>
      <c r="VEI265" s="55"/>
      <c r="VEJ265" s="55"/>
      <c r="VEK265" s="55"/>
      <c r="VEL265" s="55"/>
      <c r="VEM265" s="55"/>
      <c r="VEN265" s="55"/>
      <c r="VEO265" s="55"/>
      <c r="VEP265" s="55"/>
      <c r="VEQ265" s="55"/>
      <c r="VER265" s="55"/>
      <c r="VES265" s="55"/>
      <c r="VET265" s="55"/>
      <c r="VEU265" s="55"/>
      <c r="VEV265" s="55"/>
      <c r="VEW265" s="55"/>
      <c r="VEX265" s="55"/>
      <c r="VEY265" s="55"/>
      <c r="VEZ265" s="55"/>
      <c r="VFA265" s="55"/>
      <c r="VFB265" s="55"/>
      <c r="VFC265" s="55"/>
      <c r="VFD265" s="55"/>
      <c r="VFE265" s="55"/>
      <c r="VFF265" s="55"/>
      <c r="VFG265" s="55"/>
      <c r="VFH265" s="55"/>
      <c r="VFI265" s="55"/>
      <c r="VFJ265" s="55"/>
      <c r="VFK265" s="55"/>
      <c r="VFL265" s="55"/>
      <c r="VFM265" s="55"/>
      <c r="VFN265" s="55"/>
      <c r="VFO265" s="55"/>
      <c r="VFP265" s="55"/>
      <c r="VFQ265" s="55"/>
      <c r="VFR265" s="55"/>
      <c r="VFS265" s="55"/>
      <c r="VFT265" s="55"/>
      <c r="VFU265" s="55"/>
      <c r="VFV265" s="55"/>
      <c r="VFW265" s="55"/>
      <c r="VFX265" s="55"/>
      <c r="VFY265" s="55"/>
      <c r="VFZ265" s="55"/>
      <c r="VGA265" s="55"/>
      <c r="VGB265" s="55"/>
      <c r="VGC265" s="55"/>
      <c r="VGD265" s="55"/>
      <c r="VGE265" s="55"/>
      <c r="VGF265" s="55"/>
      <c r="VGG265" s="55"/>
      <c r="VGH265" s="55"/>
      <c r="VGI265" s="55"/>
      <c r="VGJ265" s="55"/>
      <c r="VGK265" s="55"/>
      <c r="VGL265" s="55"/>
      <c r="VGM265" s="55"/>
      <c r="VGN265" s="55"/>
      <c r="VGO265" s="55"/>
      <c r="VGP265" s="55"/>
      <c r="VGQ265" s="55"/>
      <c r="VGR265" s="55"/>
      <c r="VGS265" s="55"/>
      <c r="VGT265" s="55"/>
      <c r="VGU265" s="55"/>
      <c r="VGV265" s="55"/>
      <c r="VGW265" s="55"/>
      <c r="VGX265" s="55"/>
      <c r="VGY265" s="55"/>
      <c r="VGZ265" s="55"/>
      <c r="VHA265" s="55"/>
      <c r="VHB265" s="55"/>
      <c r="VHC265" s="55"/>
      <c r="VHD265" s="55"/>
      <c r="VHE265" s="55"/>
      <c r="VHF265" s="55"/>
      <c r="VHG265" s="55"/>
      <c r="VHH265" s="55"/>
      <c r="VHI265" s="55"/>
      <c r="VHJ265" s="55"/>
      <c r="VHK265" s="55"/>
      <c r="VHL265" s="55"/>
      <c r="VHM265" s="55"/>
      <c r="VHN265" s="55"/>
      <c r="VHO265" s="55"/>
      <c r="VHP265" s="55"/>
      <c r="VHQ265" s="55"/>
      <c r="VHR265" s="55"/>
      <c r="VHS265" s="55"/>
      <c r="VHT265" s="55"/>
      <c r="VHU265" s="55"/>
      <c r="VHV265" s="55"/>
      <c r="VHW265" s="55"/>
      <c r="VHX265" s="55"/>
      <c r="VHY265" s="55"/>
      <c r="VHZ265" s="55"/>
      <c r="VIA265" s="55"/>
      <c r="VIB265" s="55"/>
      <c r="VIC265" s="55"/>
      <c r="VID265" s="55"/>
      <c r="VIE265" s="55"/>
      <c r="VIF265" s="55"/>
      <c r="VIG265" s="55"/>
      <c r="VIH265" s="55"/>
      <c r="VII265" s="55"/>
      <c r="VIJ265" s="55"/>
      <c r="VIK265" s="55"/>
      <c r="VIL265" s="55"/>
      <c r="VIM265" s="55"/>
      <c r="VIN265" s="55"/>
      <c r="VIO265" s="55"/>
      <c r="VIP265" s="55"/>
      <c r="VIQ265" s="55"/>
      <c r="VIR265" s="55"/>
      <c r="VIS265" s="55"/>
      <c r="VIT265" s="55"/>
      <c r="VIU265" s="55"/>
      <c r="VIV265" s="55"/>
      <c r="VIW265" s="55"/>
      <c r="VIX265" s="55"/>
      <c r="VIY265" s="55"/>
      <c r="VIZ265" s="55"/>
      <c r="VJA265" s="55"/>
      <c r="VJB265" s="55"/>
      <c r="VJC265" s="55"/>
      <c r="VJD265" s="55"/>
      <c r="VJE265" s="55"/>
      <c r="VJF265" s="55"/>
      <c r="VJG265" s="55"/>
      <c r="VJH265" s="55"/>
      <c r="VJI265" s="55"/>
      <c r="VJJ265" s="55"/>
      <c r="VJK265" s="55"/>
      <c r="VJL265" s="55"/>
      <c r="VJM265" s="55"/>
      <c r="VJN265" s="55"/>
      <c r="VJO265" s="55"/>
      <c r="VJP265" s="55"/>
      <c r="VJQ265" s="55"/>
      <c r="VJR265" s="55"/>
      <c r="VJS265" s="55"/>
      <c r="VJT265" s="55"/>
      <c r="VJU265" s="55"/>
      <c r="VJV265" s="55"/>
      <c r="VJW265" s="55"/>
      <c r="VJX265" s="55"/>
      <c r="VJY265" s="55"/>
      <c r="VJZ265" s="55"/>
      <c r="VKA265" s="55"/>
      <c r="VKB265" s="55"/>
      <c r="VKC265" s="55"/>
      <c r="VKD265" s="55"/>
      <c r="VKE265" s="55"/>
      <c r="VKF265" s="55"/>
      <c r="VKG265" s="55"/>
      <c r="VKH265" s="55"/>
      <c r="VKI265" s="55"/>
      <c r="VKJ265" s="55"/>
      <c r="VKK265" s="55"/>
      <c r="VKL265" s="55"/>
      <c r="VKM265" s="55"/>
      <c r="VKN265" s="55"/>
      <c r="VKO265" s="55"/>
      <c r="VKP265" s="55"/>
      <c r="VKQ265" s="55"/>
      <c r="VKR265" s="55"/>
      <c r="VKS265" s="55"/>
      <c r="VKT265" s="55"/>
      <c r="VKU265" s="55"/>
      <c r="VKV265" s="55"/>
      <c r="VKW265" s="55"/>
      <c r="VKX265" s="55"/>
      <c r="VKY265" s="55"/>
      <c r="VKZ265" s="55"/>
      <c r="VLA265" s="55"/>
      <c r="VLB265" s="55"/>
      <c r="VLC265" s="55"/>
      <c r="VLD265" s="55"/>
      <c r="VLE265" s="55"/>
      <c r="VLF265" s="55"/>
      <c r="VLG265" s="55"/>
      <c r="VLH265" s="55"/>
      <c r="VLI265" s="55"/>
      <c r="VLJ265" s="55"/>
      <c r="VLK265" s="55"/>
      <c r="VLL265" s="55"/>
      <c r="VLM265" s="55"/>
      <c r="VLN265" s="55"/>
      <c r="VLO265" s="55"/>
      <c r="VLP265" s="55"/>
      <c r="VLQ265" s="55"/>
      <c r="VLR265" s="55"/>
      <c r="VLS265" s="55"/>
      <c r="VLT265" s="55"/>
      <c r="VLU265" s="55"/>
      <c r="VLV265" s="55"/>
      <c r="VLW265" s="55"/>
      <c r="VLX265" s="55"/>
      <c r="VLY265" s="55"/>
      <c r="VLZ265" s="55"/>
      <c r="VMA265" s="55"/>
      <c r="VMB265" s="55"/>
      <c r="VMC265" s="55"/>
      <c r="VMD265" s="55"/>
      <c r="VME265" s="55"/>
      <c r="VMF265" s="55"/>
      <c r="VMG265" s="55"/>
      <c r="VMH265" s="55"/>
      <c r="VMI265" s="55"/>
      <c r="VMJ265" s="55"/>
      <c r="VMK265" s="55"/>
      <c r="VML265" s="55"/>
      <c r="VMM265" s="55"/>
      <c r="VMN265" s="55"/>
      <c r="VMO265" s="55"/>
      <c r="VMP265" s="55"/>
      <c r="VMQ265" s="55"/>
      <c r="VMR265" s="55"/>
      <c r="VMS265" s="55"/>
      <c r="VMT265" s="55"/>
      <c r="VMU265" s="55"/>
      <c r="VMV265" s="55"/>
      <c r="VMW265" s="55"/>
      <c r="VMX265" s="55"/>
      <c r="VMY265" s="55"/>
      <c r="VMZ265" s="55"/>
      <c r="VNA265" s="55"/>
      <c r="VNB265" s="55"/>
      <c r="VNC265" s="55"/>
      <c r="VND265" s="55"/>
      <c r="VNE265" s="55"/>
      <c r="VNF265" s="55"/>
      <c r="VNG265" s="55"/>
      <c r="VNH265" s="55"/>
      <c r="VNI265" s="55"/>
      <c r="VNJ265" s="55"/>
      <c r="VNK265" s="55"/>
      <c r="VNL265" s="55"/>
      <c r="VNM265" s="55"/>
      <c r="VNN265" s="55"/>
      <c r="VNO265" s="55"/>
      <c r="VNP265" s="55"/>
      <c r="VNQ265" s="55"/>
      <c r="VNR265" s="55"/>
      <c r="VNS265" s="55"/>
      <c r="VNT265" s="55"/>
      <c r="VNU265" s="55"/>
      <c r="VNV265" s="55"/>
      <c r="VNW265" s="55"/>
      <c r="VNX265" s="55"/>
      <c r="VNY265" s="55"/>
      <c r="VNZ265" s="55"/>
      <c r="VOA265" s="55"/>
      <c r="VOB265" s="55"/>
      <c r="VOC265" s="55"/>
      <c r="VOD265" s="55"/>
      <c r="VOE265" s="55"/>
      <c r="VOF265" s="55"/>
      <c r="VOG265" s="55"/>
      <c r="VOH265" s="55"/>
      <c r="VOI265" s="55"/>
      <c r="VOJ265" s="55"/>
      <c r="VOK265" s="55"/>
      <c r="VOL265" s="55"/>
      <c r="VOM265" s="55"/>
      <c r="VON265" s="55"/>
      <c r="VOO265" s="55"/>
      <c r="VOP265" s="55"/>
      <c r="VOQ265" s="55"/>
      <c r="VOR265" s="55"/>
      <c r="VOS265" s="55"/>
      <c r="VOT265" s="55"/>
      <c r="VOU265" s="55"/>
      <c r="VOV265" s="55"/>
      <c r="VOW265" s="55"/>
      <c r="VOX265" s="55"/>
      <c r="VOY265" s="55"/>
      <c r="VOZ265" s="55"/>
      <c r="VPA265" s="55"/>
      <c r="VPB265" s="55"/>
      <c r="VPC265" s="55"/>
      <c r="VPD265" s="55"/>
      <c r="VPE265" s="55"/>
      <c r="VPF265" s="55"/>
      <c r="VPG265" s="55"/>
      <c r="VPH265" s="55"/>
      <c r="VPI265" s="55"/>
      <c r="VPJ265" s="55"/>
      <c r="VPK265" s="55"/>
      <c r="VPL265" s="55"/>
      <c r="VPM265" s="55"/>
      <c r="VPN265" s="55"/>
      <c r="VPO265" s="55"/>
      <c r="VPP265" s="55"/>
      <c r="VPQ265" s="55"/>
      <c r="VPR265" s="55"/>
      <c r="VPS265" s="55"/>
      <c r="VPT265" s="55"/>
      <c r="VPU265" s="55"/>
      <c r="VPV265" s="55"/>
      <c r="VPW265" s="55"/>
      <c r="VPX265" s="55"/>
      <c r="VPY265" s="55"/>
      <c r="VPZ265" s="55"/>
      <c r="VQA265" s="55"/>
      <c r="VQB265" s="55"/>
      <c r="VQC265" s="55"/>
      <c r="VQD265" s="55"/>
      <c r="VQE265" s="55"/>
      <c r="VQF265" s="55"/>
      <c r="VQG265" s="55"/>
      <c r="VQH265" s="55"/>
      <c r="VQI265" s="55"/>
      <c r="VQJ265" s="55"/>
      <c r="VQK265" s="55"/>
      <c r="VQL265" s="55"/>
      <c r="VQM265" s="55"/>
      <c r="VQN265" s="55"/>
      <c r="VQO265" s="55"/>
      <c r="VQP265" s="55"/>
      <c r="VQQ265" s="55"/>
      <c r="VQR265" s="55"/>
      <c r="VQS265" s="55"/>
      <c r="VQT265" s="55"/>
      <c r="VQU265" s="55"/>
      <c r="VQV265" s="55"/>
      <c r="VQW265" s="55"/>
      <c r="VQX265" s="55"/>
      <c r="VQY265" s="55"/>
      <c r="VQZ265" s="55"/>
      <c r="VRA265" s="55"/>
      <c r="VRB265" s="55"/>
      <c r="VRC265" s="55"/>
      <c r="VRD265" s="55"/>
      <c r="VRE265" s="55"/>
      <c r="VRF265" s="55"/>
      <c r="VRG265" s="55"/>
      <c r="VRH265" s="55"/>
      <c r="VRI265" s="55"/>
      <c r="VRJ265" s="55"/>
      <c r="VRK265" s="55"/>
      <c r="VRL265" s="55"/>
      <c r="VRM265" s="55"/>
      <c r="VRN265" s="55"/>
      <c r="VRO265" s="55"/>
      <c r="VRP265" s="55"/>
      <c r="VRQ265" s="55"/>
      <c r="VRR265" s="55"/>
      <c r="VRS265" s="55"/>
      <c r="VRT265" s="55"/>
      <c r="VRU265" s="55"/>
      <c r="VRV265" s="55"/>
      <c r="VRW265" s="55"/>
      <c r="VRX265" s="55"/>
      <c r="VRY265" s="55"/>
      <c r="VRZ265" s="55"/>
      <c r="VSA265" s="55"/>
      <c r="VSB265" s="55"/>
      <c r="VSC265" s="55"/>
      <c r="VSD265" s="55"/>
      <c r="VSE265" s="55"/>
      <c r="VSF265" s="55"/>
      <c r="VSG265" s="55"/>
      <c r="VSH265" s="55"/>
      <c r="VSI265" s="55"/>
      <c r="VSJ265" s="55"/>
      <c r="VSK265" s="55"/>
      <c r="VSL265" s="55"/>
      <c r="VSM265" s="55"/>
      <c r="VSN265" s="55"/>
      <c r="VSO265" s="55"/>
      <c r="VSP265" s="55"/>
      <c r="VSQ265" s="55"/>
      <c r="VSR265" s="55"/>
      <c r="VSS265" s="55"/>
      <c r="VST265" s="55"/>
      <c r="VSU265" s="55"/>
      <c r="VSV265" s="55"/>
      <c r="VSW265" s="55"/>
      <c r="VSX265" s="55"/>
      <c r="VSY265" s="55"/>
      <c r="VSZ265" s="55"/>
      <c r="VTA265" s="55"/>
      <c r="VTB265" s="55"/>
      <c r="VTC265" s="55"/>
      <c r="VTD265" s="55"/>
      <c r="VTE265" s="55"/>
      <c r="VTF265" s="55"/>
      <c r="VTG265" s="55"/>
      <c r="VTH265" s="55"/>
      <c r="VTI265" s="55"/>
      <c r="VTJ265" s="55"/>
      <c r="VTK265" s="55"/>
      <c r="VTL265" s="55"/>
      <c r="VTM265" s="55"/>
      <c r="VTN265" s="55"/>
      <c r="VTO265" s="55"/>
      <c r="VTP265" s="55"/>
      <c r="VTQ265" s="55"/>
      <c r="VTR265" s="55"/>
      <c r="VTS265" s="55"/>
      <c r="VTT265" s="55"/>
      <c r="VTU265" s="55"/>
      <c r="VTV265" s="55"/>
      <c r="VTW265" s="55"/>
      <c r="VTX265" s="55"/>
      <c r="VTY265" s="55"/>
      <c r="VTZ265" s="55"/>
      <c r="VUA265" s="55"/>
      <c r="VUB265" s="55"/>
      <c r="VUC265" s="55"/>
      <c r="VUD265" s="55"/>
      <c r="VUE265" s="55"/>
      <c r="VUF265" s="55"/>
      <c r="VUG265" s="55"/>
      <c r="VUH265" s="55"/>
      <c r="VUI265" s="55"/>
      <c r="VUJ265" s="55"/>
      <c r="VUK265" s="55"/>
      <c r="VUL265" s="55"/>
      <c r="VUM265" s="55"/>
      <c r="VUN265" s="55"/>
      <c r="VUO265" s="55"/>
      <c r="VUP265" s="55"/>
      <c r="VUQ265" s="55"/>
      <c r="VUR265" s="55"/>
      <c r="VUS265" s="55"/>
      <c r="VUT265" s="55"/>
      <c r="VUU265" s="55"/>
      <c r="VUV265" s="55"/>
      <c r="VUW265" s="55"/>
      <c r="VUX265" s="55"/>
      <c r="VUY265" s="55"/>
      <c r="VUZ265" s="55"/>
      <c r="VVA265" s="55"/>
      <c r="VVB265" s="55"/>
      <c r="VVC265" s="55"/>
      <c r="VVD265" s="55"/>
      <c r="VVE265" s="55"/>
      <c r="VVF265" s="55"/>
      <c r="VVG265" s="55"/>
      <c r="VVH265" s="55"/>
      <c r="VVI265" s="55"/>
      <c r="VVJ265" s="55"/>
      <c r="VVK265" s="55"/>
      <c r="VVL265" s="55"/>
      <c r="VVM265" s="55"/>
      <c r="VVN265" s="55"/>
      <c r="VVO265" s="55"/>
      <c r="VVP265" s="55"/>
      <c r="VVQ265" s="55"/>
      <c r="VVR265" s="55"/>
      <c r="VVS265" s="55"/>
      <c r="VVT265" s="55"/>
      <c r="VVU265" s="55"/>
      <c r="VVV265" s="55"/>
      <c r="VVW265" s="55"/>
      <c r="VVX265" s="55"/>
      <c r="VVY265" s="55"/>
      <c r="VVZ265" s="55"/>
      <c r="VWA265" s="55"/>
      <c r="VWB265" s="55"/>
      <c r="VWC265" s="55"/>
      <c r="VWD265" s="55"/>
      <c r="VWE265" s="55"/>
      <c r="VWF265" s="55"/>
      <c r="VWG265" s="55"/>
      <c r="VWH265" s="55"/>
      <c r="VWI265" s="55"/>
      <c r="VWJ265" s="55"/>
      <c r="VWK265" s="55"/>
      <c r="VWL265" s="55"/>
      <c r="VWM265" s="55"/>
      <c r="VWN265" s="55"/>
      <c r="VWO265" s="55"/>
      <c r="VWP265" s="55"/>
      <c r="VWQ265" s="55"/>
      <c r="VWR265" s="55"/>
      <c r="VWS265" s="55"/>
      <c r="VWT265" s="55"/>
      <c r="VWU265" s="55"/>
      <c r="VWV265" s="55"/>
      <c r="VWW265" s="55"/>
      <c r="VWX265" s="55"/>
      <c r="VWY265" s="55"/>
      <c r="VWZ265" s="55"/>
      <c r="VXA265" s="55"/>
      <c r="VXB265" s="55"/>
      <c r="VXC265" s="55"/>
      <c r="VXD265" s="55"/>
      <c r="VXE265" s="55"/>
      <c r="VXF265" s="55"/>
      <c r="VXG265" s="55"/>
      <c r="VXH265" s="55"/>
      <c r="VXI265" s="55"/>
      <c r="VXJ265" s="55"/>
      <c r="VXK265" s="55"/>
      <c r="VXL265" s="55"/>
      <c r="VXM265" s="55"/>
      <c r="VXN265" s="55"/>
      <c r="VXO265" s="55"/>
      <c r="VXP265" s="55"/>
      <c r="VXQ265" s="55"/>
      <c r="VXR265" s="55"/>
      <c r="VXS265" s="55"/>
      <c r="VXT265" s="55"/>
      <c r="VXU265" s="55"/>
      <c r="VXV265" s="55"/>
      <c r="VXW265" s="55"/>
      <c r="VXX265" s="55"/>
      <c r="VXY265" s="55"/>
      <c r="VXZ265" s="55"/>
      <c r="VYA265" s="55"/>
      <c r="VYB265" s="55"/>
      <c r="VYC265" s="55"/>
      <c r="VYD265" s="55"/>
      <c r="VYE265" s="55"/>
      <c r="VYF265" s="55"/>
      <c r="VYG265" s="55"/>
      <c r="VYH265" s="55"/>
      <c r="VYI265" s="55"/>
      <c r="VYJ265" s="55"/>
      <c r="VYK265" s="55"/>
      <c r="VYL265" s="55"/>
      <c r="VYM265" s="55"/>
      <c r="VYN265" s="55"/>
      <c r="VYO265" s="55"/>
      <c r="VYP265" s="55"/>
      <c r="VYQ265" s="55"/>
      <c r="VYR265" s="55"/>
      <c r="VYS265" s="55"/>
      <c r="VYT265" s="55"/>
      <c r="VYU265" s="55"/>
      <c r="VYV265" s="55"/>
      <c r="VYW265" s="55"/>
      <c r="VYX265" s="55"/>
      <c r="VYY265" s="55"/>
      <c r="VYZ265" s="55"/>
      <c r="VZA265" s="55"/>
      <c r="VZB265" s="55"/>
      <c r="VZC265" s="55"/>
      <c r="VZD265" s="55"/>
      <c r="VZE265" s="55"/>
      <c r="VZF265" s="55"/>
      <c r="VZG265" s="55"/>
      <c r="VZH265" s="55"/>
      <c r="VZI265" s="55"/>
      <c r="VZJ265" s="55"/>
      <c r="VZK265" s="55"/>
      <c r="VZL265" s="55"/>
      <c r="VZM265" s="55"/>
      <c r="VZN265" s="55"/>
      <c r="VZO265" s="55"/>
      <c r="VZP265" s="55"/>
      <c r="VZQ265" s="55"/>
      <c r="VZR265" s="55"/>
      <c r="VZS265" s="55"/>
      <c r="VZT265" s="55"/>
      <c r="VZU265" s="55"/>
      <c r="VZV265" s="55"/>
      <c r="VZW265" s="55"/>
      <c r="VZX265" s="55"/>
      <c r="VZY265" s="55"/>
      <c r="VZZ265" s="55"/>
      <c r="WAA265" s="55"/>
      <c r="WAB265" s="55"/>
      <c r="WAC265" s="55"/>
      <c r="WAD265" s="55"/>
      <c r="WAE265" s="55"/>
      <c r="WAF265" s="55"/>
      <c r="WAG265" s="55"/>
      <c r="WAH265" s="55"/>
      <c r="WAI265" s="55"/>
      <c r="WAJ265" s="55"/>
      <c r="WAK265" s="55"/>
      <c r="WAL265" s="55"/>
      <c r="WAM265" s="55"/>
      <c r="WAN265" s="55"/>
      <c r="WAO265" s="55"/>
      <c r="WAP265" s="55"/>
      <c r="WAQ265" s="55"/>
      <c r="WAR265" s="55"/>
      <c r="WAS265" s="55"/>
      <c r="WAT265" s="55"/>
      <c r="WAU265" s="55"/>
      <c r="WAV265" s="55"/>
      <c r="WAW265" s="55"/>
      <c r="WAX265" s="55"/>
      <c r="WAY265" s="55"/>
      <c r="WAZ265" s="55"/>
      <c r="WBA265" s="55"/>
      <c r="WBB265" s="55"/>
      <c r="WBC265" s="55"/>
      <c r="WBD265" s="55"/>
      <c r="WBE265" s="55"/>
      <c r="WBF265" s="55"/>
      <c r="WBG265" s="55"/>
      <c r="WBH265" s="55"/>
      <c r="WBI265" s="55"/>
      <c r="WBJ265" s="55"/>
      <c r="WBK265" s="55"/>
      <c r="WBL265" s="55"/>
      <c r="WBM265" s="55"/>
      <c r="WBN265" s="55"/>
      <c r="WBO265" s="55"/>
      <c r="WBP265" s="55"/>
      <c r="WBQ265" s="55"/>
      <c r="WBR265" s="55"/>
      <c r="WBS265" s="55"/>
      <c r="WBT265" s="55"/>
      <c r="WBU265" s="55"/>
      <c r="WBV265" s="55"/>
      <c r="WBW265" s="55"/>
      <c r="WBX265" s="55"/>
      <c r="WBY265" s="55"/>
      <c r="WBZ265" s="55"/>
      <c r="WCA265" s="55"/>
      <c r="WCB265" s="55"/>
      <c r="WCC265" s="55"/>
      <c r="WCD265" s="55"/>
      <c r="WCE265" s="55"/>
      <c r="WCF265" s="55"/>
      <c r="WCG265" s="55"/>
      <c r="WCH265" s="55"/>
      <c r="WCI265" s="55"/>
      <c r="WCJ265" s="55"/>
      <c r="WCK265" s="55"/>
      <c r="WCL265" s="55"/>
      <c r="WCM265" s="55"/>
      <c r="WCN265" s="55"/>
      <c r="WCO265" s="55"/>
      <c r="WCP265" s="55"/>
      <c r="WCQ265" s="55"/>
      <c r="WCR265" s="55"/>
      <c r="WCS265" s="55"/>
      <c r="WCT265" s="55"/>
      <c r="WCU265" s="55"/>
      <c r="WCV265" s="55"/>
      <c r="WCW265" s="55"/>
      <c r="WCX265" s="55"/>
      <c r="WCY265" s="55"/>
      <c r="WCZ265" s="55"/>
      <c r="WDA265" s="55"/>
      <c r="WDB265" s="55"/>
      <c r="WDC265" s="55"/>
      <c r="WDD265" s="55"/>
      <c r="WDE265" s="55"/>
      <c r="WDF265" s="55"/>
      <c r="WDG265" s="55"/>
      <c r="WDH265" s="55"/>
      <c r="WDI265" s="55"/>
      <c r="WDJ265" s="55"/>
      <c r="WDK265" s="55"/>
      <c r="WDL265" s="55"/>
      <c r="WDM265" s="55"/>
      <c r="WDN265" s="55"/>
      <c r="WDO265" s="55"/>
      <c r="WDP265" s="55"/>
      <c r="WDQ265" s="55"/>
      <c r="WDR265" s="55"/>
      <c r="WDS265" s="55"/>
      <c r="WDT265" s="55"/>
      <c r="WDU265" s="55"/>
      <c r="WDV265" s="55"/>
      <c r="WDW265" s="55"/>
      <c r="WDX265" s="55"/>
      <c r="WDY265" s="55"/>
      <c r="WDZ265" s="55"/>
      <c r="WEA265" s="55"/>
      <c r="WEB265" s="55"/>
      <c r="WEC265" s="55"/>
      <c r="WED265" s="55"/>
      <c r="WEE265" s="55"/>
      <c r="WEF265" s="55"/>
      <c r="WEG265" s="55"/>
      <c r="WEH265" s="55"/>
      <c r="WEI265" s="55"/>
      <c r="WEJ265" s="55"/>
      <c r="WEK265" s="55"/>
      <c r="WEL265" s="55"/>
      <c r="WEM265" s="55"/>
      <c r="WEN265" s="55"/>
      <c r="WEO265" s="55"/>
      <c r="WEP265" s="55"/>
      <c r="WEQ265" s="55"/>
      <c r="WER265" s="55"/>
      <c r="WES265" s="55"/>
      <c r="WET265" s="55"/>
      <c r="WEU265" s="55"/>
      <c r="WEV265" s="55"/>
      <c r="WEW265" s="55"/>
      <c r="WEX265" s="55"/>
      <c r="WEY265" s="55"/>
      <c r="WEZ265" s="55"/>
      <c r="WFA265" s="55"/>
      <c r="WFB265" s="55"/>
      <c r="WFC265" s="55"/>
      <c r="WFD265" s="55"/>
      <c r="WFE265" s="55"/>
      <c r="WFF265" s="55"/>
      <c r="WFG265" s="55"/>
      <c r="WFH265" s="55"/>
      <c r="WFI265" s="55"/>
      <c r="WFJ265" s="55"/>
      <c r="WFK265" s="55"/>
      <c r="WFL265" s="55"/>
      <c r="WFM265" s="55"/>
      <c r="WFN265" s="55"/>
      <c r="WFO265" s="55"/>
      <c r="WFP265" s="55"/>
      <c r="WFQ265" s="55"/>
      <c r="WFR265" s="55"/>
      <c r="WFS265" s="55"/>
      <c r="WFT265" s="55"/>
      <c r="WFU265" s="55"/>
      <c r="WFV265" s="55"/>
      <c r="WFW265" s="55"/>
      <c r="WFX265" s="55"/>
      <c r="WFY265" s="55"/>
      <c r="WFZ265" s="55"/>
      <c r="WGA265" s="55"/>
      <c r="WGB265" s="55"/>
      <c r="WGC265" s="55"/>
      <c r="WGD265" s="55"/>
      <c r="WGE265" s="55"/>
      <c r="WGF265" s="55"/>
      <c r="WGG265" s="55"/>
      <c r="WGH265" s="55"/>
      <c r="WGI265" s="55"/>
      <c r="WGJ265" s="55"/>
      <c r="WGK265" s="55"/>
      <c r="WGL265" s="55"/>
      <c r="WGM265" s="55"/>
      <c r="WGN265" s="55"/>
      <c r="WGO265" s="55"/>
      <c r="WGP265" s="55"/>
      <c r="WGQ265" s="55"/>
      <c r="WGR265" s="55"/>
      <c r="WGS265" s="55"/>
      <c r="WGT265" s="55"/>
      <c r="WGU265" s="55"/>
      <c r="WGV265" s="55"/>
      <c r="WGW265" s="55"/>
      <c r="WGX265" s="55"/>
      <c r="WGY265" s="55"/>
      <c r="WGZ265" s="55"/>
      <c r="WHA265" s="55"/>
      <c r="WHB265" s="55"/>
      <c r="WHC265" s="55"/>
      <c r="WHD265" s="55"/>
      <c r="WHE265" s="55"/>
      <c r="WHF265" s="55"/>
      <c r="WHG265" s="55"/>
      <c r="WHH265" s="55"/>
      <c r="WHI265" s="55"/>
      <c r="WHJ265" s="55"/>
      <c r="WHK265" s="55"/>
      <c r="WHL265" s="55"/>
      <c r="WHM265" s="55"/>
      <c r="WHN265" s="55"/>
      <c r="WHO265" s="55"/>
      <c r="WHP265" s="55"/>
      <c r="WHQ265" s="55"/>
      <c r="WHR265" s="55"/>
      <c r="WHS265" s="55"/>
      <c r="WHT265" s="55"/>
      <c r="WHU265" s="55"/>
      <c r="WHV265" s="55"/>
      <c r="WHW265" s="55"/>
      <c r="WHX265" s="55"/>
      <c r="WHY265" s="55"/>
      <c r="WHZ265" s="55"/>
      <c r="WIA265" s="55"/>
      <c r="WIB265" s="55"/>
      <c r="WIC265" s="55"/>
      <c r="WID265" s="55"/>
      <c r="WIE265" s="55"/>
      <c r="WIF265" s="55"/>
      <c r="WIG265" s="55"/>
      <c r="WIH265" s="55"/>
      <c r="WII265" s="55"/>
      <c r="WIJ265" s="55"/>
      <c r="WIK265" s="55"/>
      <c r="WIL265" s="55"/>
      <c r="WIM265" s="55"/>
      <c r="WIN265" s="55"/>
      <c r="WIO265" s="55"/>
      <c r="WIP265" s="55"/>
      <c r="WIQ265" s="55"/>
      <c r="WIR265" s="55"/>
      <c r="WIS265" s="55"/>
      <c r="WIT265" s="55"/>
      <c r="WIU265" s="55"/>
      <c r="WIV265" s="55"/>
      <c r="WIW265" s="55"/>
      <c r="WIX265" s="55"/>
      <c r="WIY265" s="55"/>
      <c r="WIZ265" s="55"/>
      <c r="WJA265" s="55"/>
      <c r="WJB265" s="55"/>
      <c r="WJC265" s="55"/>
      <c r="WJD265" s="55"/>
      <c r="WJE265" s="55"/>
      <c r="WJF265" s="55"/>
      <c r="WJG265" s="55"/>
      <c r="WJH265" s="55"/>
      <c r="WJI265" s="55"/>
      <c r="WJJ265" s="55"/>
      <c r="WJK265" s="55"/>
      <c r="WJL265" s="55"/>
      <c r="WJM265" s="55"/>
      <c r="WJN265" s="55"/>
      <c r="WJO265" s="55"/>
      <c r="WJP265" s="55"/>
      <c r="WJQ265" s="55"/>
      <c r="WJR265" s="55"/>
      <c r="WJS265" s="55"/>
      <c r="WJT265" s="55"/>
      <c r="WJU265" s="55"/>
      <c r="WJV265" s="55"/>
      <c r="WJW265" s="55"/>
      <c r="WJX265" s="55"/>
      <c r="WJY265" s="55"/>
      <c r="WJZ265" s="55"/>
      <c r="WKA265" s="55"/>
      <c r="WKB265" s="55"/>
      <c r="WKC265" s="55"/>
      <c r="WKD265" s="55"/>
      <c r="WKE265" s="55"/>
      <c r="WKF265" s="55"/>
      <c r="WKG265" s="55"/>
      <c r="WKH265" s="55"/>
      <c r="WKI265" s="55"/>
      <c r="WKJ265" s="55"/>
      <c r="WKK265" s="55"/>
      <c r="WKL265" s="55"/>
      <c r="WKM265" s="55"/>
      <c r="WKN265" s="55"/>
      <c r="WKO265" s="55"/>
      <c r="WKP265" s="55"/>
      <c r="WKQ265" s="55"/>
      <c r="WKR265" s="55"/>
      <c r="WKS265" s="55"/>
      <c r="WKT265" s="55"/>
      <c r="WKU265" s="55"/>
      <c r="WKV265" s="55"/>
      <c r="WKW265" s="55"/>
      <c r="WKX265" s="55"/>
      <c r="WKY265" s="55"/>
      <c r="WKZ265" s="55"/>
      <c r="WLA265" s="55"/>
      <c r="WLB265" s="55"/>
      <c r="WLC265" s="55"/>
      <c r="WLD265" s="55"/>
      <c r="WLE265" s="55"/>
      <c r="WLF265" s="55"/>
      <c r="WLG265" s="55"/>
      <c r="WLH265" s="55"/>
      <c r="WLI265" s="55"/>
      <c r="WLJ265" s="55"/>
      <c r="WLK265" s="55"/>
      <c r="WLL265" s="55"/>
      <c r="WLM265" s="55"/>
      <c r="WLN265" s="55"/>
      <c r="WLO265" s="55"/>
      <c r="WLP265" s="55"/>
      <c r="WLQ265" s="55"/>
      <c r="WLR265" s="55"/>
      <c r="WLS265" s="55"/>
      <c r="WLT265" s="55"/>
      <c r="WLU265" s="55"/>
      <c r="WLV265" s="55"/>
      <c r="WLW265" s="55"/>
      <c r="WLX265" s="55"/>
      <c r="WLY265" s="55"/>
      <c r="WLZ265" s="55"/>
      <c r="WMA265" s="55"/>
      <c r="WMB265" s="55"/>
      <c r="WMC265" s="55"/>
      <c r="WMD265" s="55"/>
      <c r="WME265" s="55"/>
      <c r="WMF265" s="55"/>
      <c r="WMG265" s="55"/>
      <c r="WMH265" s="55"/>
      <c r="WMI265" s="55"/>
      <c r="WMJ265" s="55"/>
      <c r="WMK265" s="55"/>
      <c r="WML265" s="55"/>
      <c r="WMM265" s="55"/>
      <c r="WMN265" s="55"/>
      <c r="WMO265" s="55"/>
      <c r="WMP265" s="55"/>
      <c r="WMQ265" s="55"/>
      <c r="WMR265" s="55"/>
      <c r="WMS265" s="55"/>
      <c r="WMT265" s="55"/>
      <c r="WMU265" s="55"/>
      <c r="WMV265" s="55"/>
      <c r="WMW265" s="55"/>
      <c r="WMX265" s="55"/>
      <c r="WMY265" s="55"/>
      <c r="WMZ265" s="55"/>
      <c r="WNA265" s="55"/>
      <c r="WNB265" s="55"/>
      <c r="WNC265" s="55"/>
      <c r="WND265" s="55"/>
      <c r="WNE265" s="55"/>
      <c r="WNF265" s="55"/>
      <c r="WNG265" s="55"/>
      <c r="WNH265" s="55"/>
      <c r="WNI265" s="55"/>
      <c r="WNJ265" s="55"/>
      <c r="WNK265" s="55"/>
      <c r="WNL265" s="55"/>
      <c r="WNM265" s="55"/>
      <c r="WNN265" s="55"/>
      <c r="WNO265" s="55"/>
      <c r="WNP265" s="55"/>
      <c r="WNQ265" s="55"/>
      <c r="WNR265" s="55"/>
      <c r="WNS265" s="55"/>
      <c r="WNT265" s="55"/>
      <c r="WNU265" s="55"/>
      <c r="WNV265" s="55"/>
      <c r="WNW265" s="55"/>
      <c r="WNX265" s="55"/>
      <c r="WNY265" s="55"/>
      <c r="WNZ265" s="55"/>
      <c r="WOA265" s="55"/>
      <c r="WOB265" s="55"/>
      <c r="WOC265" s="55"/>
      <c r="WOD265" s="55"/>
      <c r="WOE265" s="55"/>
      <c r="WOF265" s="55"/>
      <c r="WOG265" s="55"/>
      <c r="WOH265" s="55"/>
      <c r="WOI265" s="55"/>
      <c r="WOJ265" s="55"/>
      <c r="WOK265" s="55"/>
      <c r="WOL265" s="55"/>
      <c r="WOM265" s="55"/>
      <c r="WON265" s="55"/>
      <c r="WOO265" s="55"/>
      <c r="WOP265" s="55"/>
      <c r="WOQ265" s="55"/>
      <c r="WOR265" s="55"/>
      <c r="WOS265" s="55"/>
      <c r="WOT265" s="55"/>
      <c r="WOU265" s="55"/>
      <c r="WOV265" s="55"/>
      <c r="WOW265" s="55"/>
      <c r="WOX265" s="55"/>
      <c r="WOY265" s="55"/>
      <c r="WOZ265" s="55"/>
      <c r="WPA265" s="55"/>
      <c r="WPB265" s="55"/>
      <c r="WPC265" s="55"/>
      <c r="WPD265" s="55"/>
      <c r="WPE265" s="55"/>
      <c r="WPF265" s="55"/>
      <c r="WPG265" s="55"/>
      <c r="WPH265" s="55"/>
      <c r="WPI265" s="55"/>
      <c r="WPJ265" s="55"/>
      <c r="WPK265" s="55"/>
      <c r="WPL265" s="55"/>
      <c r="WPM265" s="55"/>
      <c r="WPN265" s="55"/>
      <c r="WPO265" s="55"/>
      <c r="WPP265" s="55"/>
      <c r="WPQ265" s="55"/>
      <c r="WPR265" s="55"/>
      <c r="WPS265" s="55"/>
      <c r="WPT265" s="55"/>
      <c r="WPU265" s="55"/>
      <c r="WPV265" s="55"/>
      <c r="WPW265" s="55"/>
      <c r="WPX265" s="55"/>
      <c r="WPY265" s="55"/>
      <c r="WPZ265" s="55"/>
      <c r="WQA265" s="55"/>
      <c r="WQB265" s="55"/>
      <c r="WQC265" s="55"/>
      <c r="WQD265" s="55"/>
      <c r="WQE265" s="55"/>
      <c r="WQF265" s="55"/>
      <c r="WQG265" s="55"/>
      <c r="WQH265" s="55"/>
      <c r="WQI265" s="55"/>
      <c r="WQJ265" s="55"/>
      <c r="WQK265" s="55"/>
      <c r="WQL265" s="55"/>
      <c r="WQM265" s="55"/>
      <c r="WQN265" s="55"/>
      <c r="WQO265" s="55"/>
      <c r="WQP265" s="55"/>
      <c r="WQQ265" s="55"/>
      <c r="WQR265" s="55"/>
      <c r="WQS265" s="55"/>
      <c r="WQT265" s="55"/>
      <c r="WQU265" s="55"/>
      <c r="WQV265" s="55"/>
      <c r="WQW265" s="55"/>
      <c r="WQX265" s="55"/>
      <c r="WQY265" s="55"/>
      <c r="WQZ265" s="55"/>
      <c r="WRA265" s="55"/>
      <c r="WRB265" s="55"/>
      <c r="WRC265" s="55"/>
      <c r="WRD265" s="55"/>
      <c r="WRE265" s="55"/>
      <c r="WRF265" s="55"/>
      <c r="WRG265" s="55"/>
      <c r="WRH265" s="55"/>
      <c r="WRI265" s="55"/>
      <c r="WRJ265" s="55"/>
      <c r="WRK265" s="55"/>
      <c r="WRL265" s="55"/>
      <c r="WRM265" s="55"/>
      <c r="WRN265" s="55"/>
      <c r="WRO265" s="55"/>
      <c r="WRP265" s="55"/>
      <c r="WRQ265" s="55"/>
      <c r="WRR265" s="55"/>
      <c r="WRS265" s="55"/>
      <c r="WRT265" s="55"/>
      <c r="WRU265" s="55"/>
      <c r="WRV265" s="55"/>
      <c r="WRW265" s="55"/>
      <c r="WRX265" s="55"/>
      <c r="WRY265" s="55"/>
      <c r="WRZ265" s="55"/>
      <c r="WSA265" s="55"/>
      <c r="WSB265" s="55"/>
      <c r="WSC265" s="55"/>
      <c r="WSD265" s="55"/>
      <c r="WSE265" s="55"/>
      <c r="WSF265" s="55"/>
      <c r="WSG265" s="55"/>
      <c r="WSH265" s="55"/>
      <c r="WSI265" s="55"/>
      <c r="WSJ265" s="55"/>
      <c r="WSK265" s="55"/>
      <c r="WSL265" s="55"/>
      <c r="WSM265" s="55"/>
      <c r="WSN265" s="55"/>
      <c r="WSO265" s="55"/>
      <c r="WSP265" s="55"/>
      <c r="WSQ265" s="55"/>
      <c r="WSR265" s="55"/>
      <c r="WSS265" s="55"/>
      <c r="WST265" s="55"/>
      <c r="WSU265" s="55"/>
      <c r="WSV265" s="55"/>
      <c r="WSW265" s="55"/>
      <c r="WSX265" s="55"/>
      <c r="WSY265" s="55"/>
      <c r="WSZ265" s="55"/>
      <c r="WTA265" s="55"/>
      <c r="WTB265" s="55"/>
      <c r="WTC265" s="55"/>
      <c r="WTD265" s="55"/>
      <c r="WTE265" s="55"/>
      <c r="WTF265" s="55"/>
      <c r="WTG265" s="55"/>
      <c r="WTH265" s="55"/>
      <c r="WTI265" s="55"/>
      <c r="WTJ265" s="55"/>
      <c r="WTK265" s="55"/>
      <c r="WTL265" s="55"/>
      <c r="WTM265" s="55"/>
      <c r="WTN265" s="55"/>
      <c r="WTO265" s="55"/>
      <c r="WTP265" s="55"/>
      <c r="WTQ265" s="55"/>
      <c r="WTR265" s="55"/>
      <c r="WTS265" s="55"/>
      <c r="WTT265" s="55"/>
      <c r="WTU265" s="55"/>
      <c r="WTV265" s="55"/>
      <c r="WTW265" s="55"/>
      <c r="WTX265" s="55"/>
      <c r="WTY265" s="55"/>
      <c r="WTZ265" s="55"/>
      <c r="WUA265" s="55"/>
      <c r="WUB265" s="55"/>
      <c r="WUC265" s="55"/>
      <c r="WUD265" s="55"/>
      <c r="WUE265" s="55"/>
      <c r="WUF265" s="55"/>
      <c r="WUG265" s="55"/>
      <c r="WUH265" s="55"/>
      <c r="WUI265" s="55"/>
      <c r="WUJ265" s="55"/>
      <c r="WUK265" s="55"/>
      <c r="WUL265" s="55"/>
      <c r="WUM265" s="55"/>
      <c r="WUN265" s="55"/>
      <c r="WUO265" s="55"/>
      <c r="WUP265" s="55"/>
      <c r="WUQ265" s="55"/>
      <c r="WUR265" s="55"/>
      <c r="WUS265" s="55"/>
      <c r="WUT265" s="55"/>
      <c r="WUU265" s="55"/>
      <c r="WUV265" s="55"/>
      <c r="WUW265" s="55"/>
      <c r="WUX265" s="55"/>
      <c r="WUY265" s="55"/>
      <c r="WUZ265" s="55"/>
      <c r="WVA265" s="55"/>
      <c r="WVB265" s="55"/>
      <c r="WVC265" s="55"/>
      <c r="WVD265" s="55"/>
      <c r="WVE265" s="55"/>
      <c r="WVF265" s="55"/>
      <c r="WVG265" s="55"/>
      <c r="WVH265" s="55"/>
      <c r="WVI265" s="55"/>
      <c r="WVJ265" s="55"/>
      <c r="WVK265" s="55"/>
      <c r="WVL265" s="55"/>
      <c r="WVM265" s="55"/>
      <c r="WVN265" s="55"/>
      <c r="WVO265" s="55"/>
      <c r="WVP265" s="55"/>
      <c r="WVQ265" s="55"/>
      <c r="WVR265" s="55"/>
      <c r="WVS265" s="55"/>
      <c r="WVT265" s="55"/>
      <c r="WVU265" s="55"/>
      <c r="WVV265" s="55"/>
      <c r="WVW265" s="55"/>
      <c r="WVX265" s="55"/>
      <c r="WVY265" s="55"/>
      <c r="WVZ265" s="55"/>
      <c r="WWA265" s="55"/>
      <c r="WWB265" s="55"/>
      <c r="WWC265" s="55"/>
      <c r="WWD265" s="55"/>
      <c r="WWE265" s="55"/>
      <c r="WWF265" s="55"/>
      <c r="WWG265" s="55"/>
      <c r="WWH265" s="55"/>
      <c r="WWI265" s="55"/>
      <c r="WWJ265" s="55"/>
      <c r="WWK265" s="55"/>
      <c r="WWL265" s="55"/>
      <c r="WWM265" s="55"/>
      <c r="WWN265" s="55"/>
      <c r="WWO265" s="55"/>
      <c r="WWP265" s="55"/>
      <c r="WWQ265" s="55"/>
      <c r="WWR265" s="55"/>
      <c r="WWS265" s="55"/>
      <c r="WWT265" s="55"/>
      <c r="WWU265" s="55"/>
      <c r="WWV265" s="55"/>
      <c r="WWW265" s="55"/>
      <c r="WWX265" s="55"/>
      <c r="WWY265" s="55"/>
      <c r="WWZ265" s="55"/>
      <c r="WXA265" s="55"/>
      <c r="WXB265" s="55"/>
      <c r="WXC265" s="55"/>
      <c r="WXD265" s="55"/>
      <c r="WXE265" s="55"/>
      <c r="WXF265" s="55"/>
      <c r="WXG265" s="55"/>
      <c r="WXH265" s="55"/>
      <c r="WXI265" s="55"/>
      <c r="WXJ265" s="55"/>
      <c r="WXK265" s="55"/>
      <c r="WXL265" s="55"/>
      <c r="WXM265" s="55"/>
      <c r="WXN265" s="55"/>
      <c r="WXO265" s="55"/>
      <c r="WXP265" s="55"/>
      <c r="WXQ265" s="55"/>
      <c r="WXR265" s="55"/>
      <c r="WXS265" s="55"/>
      <c r="WXT265" s="55"/>
      <c r="WXU265" s="55"/>
      <c r="WXV265" s="55"/>
      <c r="WXW265" s="55"/>
      <c r="WXX265" s="55"/>
      <c r="WXY265" s="55"/>
      <c r="WXZ265" s="55"/>
      <c r="WYA265" s="55"/>
      <c r="WYB265" s="55"/>
      <c r="WYC265" s="55"/>
      <c r="WYD265" s="55"/>
      <c r="WYE265" s="55"/>
      <c r="WYF265" s="55"/>
      <c r="WYG265" s="55"/>
      <c r="WYH265" s="55"/>
      <c r="WYI265" s="55"/>
      <c r="WYJ265" s="55"/>
      <c r="WYK265" s="55"/>
      <c r="WYL265" s="55"/>
      <c r="WYM265" s="55"/>
      <c r="WYN265" s="55"/>
      <c r="WYO265" s="55"/>
      <c r="WYP265" s="55"/>
      <c r="WYQ265" s="55"/>
      <c r="WYR265" s="55"/>
      <c r="WYS265" s="55"/>
      <c r="WYT265" s="55"/>
      <c r="WYU265" s="55"/>
      <c r="WYV265" s="55"/>
      <c r="WYW265" s="55"/>
      <c r="WYX265" s="55"/>
      <c r="WYY265" s="55"/>
      <c r="WYZ265" s="55"/>
      <c r="WZA265" s="55"/>
      <c r="WZB265" s="55"/>
      <c r="WZC265" s="55"/>
      <c r="WZD265" s="55"/>
      <c r="WZE265" s="55"/>
      <c r="WZF265" s="55"/>
      <c r="WZG265" s="55"/>
      <c r="WZH265" s="55"/>
      <c r="WZI265" s="55"/>
      <c r="WZJ265" s="55"/>
      <c r="WZK265" s="55"/>
      <c r="WZL265" s="55"/>
      <c r="WZM265" s="55"/>
      <c r="WZN265" s="55"/>
      <c r="WZO265" s="55"/>
      <c r="WZP265" s="55"/>
      <c r="WZQ265" s="55"/>
      <c r="WZR265" s="55"/>
      <c r="WZS265" s="55"/>
      <c r="WZT265" s="55"/>
      <c r="WZU265" s="55"/>
      <c r="WZV265" s="55"/>
      <c r="WZW265" s="55"/>
      <c r="WZX265" s="55"/>
      <c r="WZY265" s="55"/>
      <c r="WZZ265" s="55"/>
      <c r="XAA265" s="55"/>
      <c r="XAB265" s="55"/>
      <c r="XAC265" s="55"/>
      <c r="XAD265" s="55"/>
      <c r="XAE265" s="55"/>
      <c r="XAF265" s="55"/>
      <c r="XAG265" s="55"/>
      <c r="XAH265" s="55"/>
      <c r="XAI265" s="55"/>
      <c r="XAJ265" s="55"/>
      <c r="XAK265" s="55"/>
      <c r="XAL265" s="55"/>
      <c r="XAM265" s="55"/>
      <c r="XAN265" s="55"/>
      <c r="XAO265" s="55"/>
      <c r="XAP265" s="55"/>
      <c r="XAQ265" s="55"/>
      <c r="XAR265" s="55"/>
      <c r="XAS265" s="55"/>
      <c r="XAT265" s="55"/>
      <c r="XAU265" s="55"/>
      <c r="XAV265" s="55"/>
      <c r="XAW265" s="55"/>
      <c r="XAX265" s="55"/>
      <c r="XAY265" s="55"/>
      <c r="XAZ265" s="55"/>
      <c r="XBA265" s="55"/>
      <c r="XBB265" s="55"/>
      <c r="XBC265" s="55"/>
      <c r="XBD265" s="55"/>
      <c r="XBE265" s="55"/>
      <c r="XBF265" s="55"/>
      <c r="XBG265" s="55"/>
      <c r="XBH265" s="55"/>
      <c r="XBI265" s="55"/>
      <c r="XBJ265" s="55"/>
      <c r="XBK265" s="55"/>
      <c r="XBL265" s="55"/>
      <c r="XBM265" s="55"/>
      <c r="XBN265" s="55"/>
      <c r="XBO265" s="55"/>
      <c r="XBP265" s="55"/>
      <c r="XBQ265" s="55"/>
      <c r="XBR265" s="55"/>
      <c r="XBS265" s="55"/>
      <c r="XBT265" s="55"/>
      <c r="XBU265" s="55"/>
      <c r="XBV265" s="55"/>
      <c r="XBW265" s="55"/>
      <c r="XBX265" s="55"/>
      <c r="XBY265" s="55"/>
      <c r="XBZ265" s="55"/>
      <c r="XCA265" s="55"/>
      <c r="XCB265" s="55"/>
      <c r="XCC265" s="55"/>
      <c r="XCD265" s="55"/>
      <c r="XCE265" s="55"/>
      <c r="XCF265" s="55"/>
      <c r="XCG265" s="55"/>
      <c r="XCH265" s="55"/>
      <c r="XCI265" s="55"/>
      <c r="XCJ265" s="55"/>
      <c r="XCK265" s="55"/>
      <c r="XCL265" s="55"/>
      <c r="XCM265" s="55"/>
      <c r="XCN265" s="55"/>
      <c r="XCO265" s="55"/>
      <c r="XCP265" s="55"/>
      <c r="XCQ265" s="55"/>
      <c r="XCR265" s="55"/>
      <c r="XCS265" s="55"/>
      <c r="XCT265" s="55"/>
      <c r="XCU265" s="55"/>
      <c r="XCV265" s="55"/>
      <c r="XCW265" s="55"/>
      <c r="XCX265" s="55"/>
      <c r="XCY265" s="55"/>
      <c r="XCZ265" s="55"/>
      <c r="XDA265" s="55"/>
      <c r="XDB265" s="55"/>
      <c r="XDC265" s="55"/>
      <c r="XDD265" s="55"/>
      <c r="XDE265" s="55"/>
      <c r="XDF265" s="55"/>
      <c r="XDG265" s="55"/>
      <c r="XDH265" s="55"/>
      <c r="XDI265" s="55"/>
      <c r="XDJ265" s="55"/>
      <c r="XDK265" s="55"/>
      <c r="XDL265" s="55"/>
    </row>
    <row r="266" spans="1:16340" s="57" customFormat="1" ht="50.25" customHeight="1" x14ac:dyDescent="0.15">
      <c r="A266" s="1" t="s">
        <v>426</v>
      </c>
      <c r="B266" s="1" t="s">
        <v>1662</v>
      </c>
      <c r="C266" s="1" t="s">
        <v>427</v>
      </c>
      <c r="D266" s="1" t="s">
        <v>428</v>
      </c>
      <c r="E266" s="1"/>
      <c r="F266" s="1"/>
      <c r="G266" s="1" t="s">
        <v>429</v>
      </c>
      <c r="H266" s="37" t="s">
        <v>1663</v>
      </c>
      <c r="I266" s="1" t="s">
        <v>109</v>
      </c>
      <c r="J266" s="1" t="s">
        <v>109</v>
      </c>
      <c r="K266" s="36" t="s">
        <v>110</v>
      </c>
      <c r="L266" s="1" t="s">
        <v>109</v>
      </c>
      <c r="M266" s="1" t="s">
        <v>109</v>
      </c>
      <c r="N266" s="1" t="s">
        <v>109</v>
      </c>
      <c r="O266" s="1" t="s">
        <v>109</v>
      </c>
      <c r="P266" s="1" t="s">
        <v>109</v>
      </c>
      <c r="Q266" s="1" t="s">
        <v>109</v>
      </c>
      <c r="R266" s="1" t="s">
        <v>109</v>
      </c>
      <c r="S266" s="1" t="s">
        <v>109</v>
      </c>
      <c r="T266" s="1" t="s">
        <v>109</v>
      </c>
      <c r="U266" s="1" t="s">
        <v>109</v>
      </c>
      <c r="V266" s="1" t="s">
        <v>433</v>
      </c>
      <c r="W266" s="1" t="s">
        <v>429</v>
      </c>
      <c r="X266" s="36" t="s">
        <v>430</v>
      </c>
      <c r="Y266" s="36">
        <v>65</v>
      </c>
      <c r="Z266" s="36">
        <v>55</v>
      </c>
      <c r="AA266" s="36">
        <v>45</v>
      </c>
      <c r="AB266" s="36">
        <v>30</v>
      </c>
      <c r="AC266" s="1" t="s">
        <v>1239</v>
      </c>
      <c r="AD266" s="1" t="s">
        <v>1240</v>
      </c>
      <c r="AE266" s="1" t="s">
        <v>1233</v>
      </c>
      <c r="AF266" s="106">
        <v>1</v>
      </c>
      <c r="AG266" s="106">
        <v>1</v>
      </c>
      <c r="AH266" s="106">
        <v>1</v>
      </c>
      <c r="AI266" s="106">
        <v>1</v>
      </c>
      <c r="AJ266" s="106">
        <v>1</v>
      </c>
      <c r="AK266" s="106">
        <v>1</v>
      </c>
      <c r="AL266" s="106">
        <v>1</v>
      </c>
      <c r="AM266" s="106">
        <v>1</v>
      </c>
      <c r="AN266" s="106">
        <v>1</v>
      </c>
      <c r="AO266" s="106">
        <v>1</v>
      </c>
      <c r="AP266" s="106">
        <v>1</v>
      </c>
      <c r="AQ266" s="106">
        <v>1</v>
      </c>
      <c r="AR266" s="1" t="s">
        <v>1241</v>
      </c>
      <c r="AS266" s="36" t="s">
        <v>169</v>
      </c>
      <c r="AT266" s="1" t="s">
        <v>131</v>
      </c>
      <c r="AU266" s="1" t="s">
        <v>132</v>
      </c>
      <c r="AV266" s="1" t="s">
        <v>1238</v>
      </c>
      <c r="AW266" s="36" t="s">
        <v>109</v>
      </c>
      <c r="AX266" s="36" t="s">
        <v>109</v>
      </c>
      <c r="AY266" s="36" t="s">
        <v>109</v>
      </c>
      <c r="AZ266" s="36" t="s">
        <v>109</v>
      </c>
      <c r="BA266" s="36" t="s">
        <v>109</v>
      </c>
      <c r="BB266" s="36" t="s">
        <v>109</v>
      </c>
      <c r="BC266" s="36" t="s">
        <v>109</v>
      </c>
      <c r="BD266" s="36" t="s">
        <v>109</v>
      </c>
      <c r="BE266" s="36" t="s">
        <v>109</v>
      </c>
      <c r="BF266" s="36" t="s">
        <v>109</v>
      </c>
      <c r="BG266" s="36" t="s">
        <v>109</v>
      </c>
      <c r="BH266" s="36" t="s">
        <v>109</v>
      </c>
      <c r="BI266" s="36" t="s">
        <v>109</v>
      </c>
      <c r="BJ266" s="36" t="s">
        <v>109</v>
      </c>
      <c r="BK266" s="36" t="s">
        <v>109</v>
      </c>
      <c r="BL266" s="36" t="s">
        <v>110</v>
      </c>
      <c r="BM266" s="38"/>
      <c r="BN266" s="105">
        <v>1</v>
      </c>
      <c r="BO266" s="106">
        <f>1088/1189</f>
        <v>0.91505466778805722</v>
      </c>
      <c r="BP266" s="106">
        <f>1565/1885</f>
        <v>0.83023872679045096</v>
      </c>
      <c r="BQ266" s="38"/>
      <c r="BR266" s="101">
        <f>+(BN266+BO266+BP266+BQ266)/4</f>
        <v>0.68632334864462707</v>
      </c>
      <c r="BS266" s="38"/>
      <c r="BT266" s="38"/>
      <c r="BU266" s="106">
        <f>+BP266</f>
        <v>0.83023872679045096</v>
      </c>
      <c r="BV266" s="38"/>
      <c r="BW266" s="101">
        <f>+(BS266+BT266+BU266+BV266)/4</f>
        <v>0.20755968169761274</v>
      </c>
      <c r="BX266" s="35">
        <v>43658</v>
      </c>
      <c r="BY266" s="45">
        <v>1095</v>
      </c>
      <c r="BZ266" s="45">
        <v>1095</v>
      </c>
      <c r="CA266" s="74" t="s">
        <v>2115</v>
      </c>
      <c r="CB266" s="44" t="s">
        <v>2111</v>
      </c>
      <c r="CC266" s="74" t="s">
        <v>2116</v>
      </c>
      <c r="CD266" s="75" t="s">
        <v>2117</v>
      </c>
      <c r="CE266" s="35">
        <v>43658</v>
      </c>
      <c r="CF266" s="45">
        <f>296+408+384</f>
        <v>1088</v>
      </c>
      <c r="CG266" s="45">
        <f>296+408+485</f>
        <v>1189</v>
      </c>
      <c r="CH266" s="74" t="s">
        <v>2133</v>
      </c>
      <c r="CI266" s="44" t="s">
        <v>2125</v>
      </c>
      <c r="CJ266" s="74" t="s">
        <v>2134</v>
      </c>
      <c r="CK266" s="75" t="s">
        <v>2135</v>
      </c>
      <c r="CL266" s="102">
        <v>43745</v>
      </c>
      <c r="CM266" s="36">
        <v>1565</v>
      </c>
      <c r="CN266" s="36">
        <v>1885</v>
      </c>
      <c r="CO266" s="1" t="s">
        <v>2209</v>
      </c>
      <c r="CP266" s="1" t="s">
        <v>2146</v>
      </c>
      <c r="CQ266" s="1" t="s">
        <v>2154</v>
      </c>
      <c r="CR266" s="1" t="s">
        <v>2155</v>
      </c>
      <c r="CS266" s="38"/>
      <c r="CT266" s="36"/>
      <c r="CU266" s="36"/>
      <c r="CV266" s="38"/>
      <c r="CW266" s="38"/>
      <c r="CX266" s="38"/>
      <c r="CY266" s="38"/>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55"/>
      <c r="FO266" s="55"/>
      <c r="FP266" s="55"/>
      <c r="FQ266" s="55"/>
      <c r="FR266" s="55"/>
      <c r="FS266" s="55"/>
      <c r="FT266" s="55"/>
      <c r="FU266" s="55"/>
      <c r="FV266" s="55"/>
      <c r="FW266" s="55"/>
      <c r="FX266" s="55"/>
      <c r="FY266" s="55"/>
      <c r="FZ266" s="55"/>
      <c r="GA266" s="55"/>
      <c r="GB266" s="55"/>
      <c r="GC266" s="55"/>
      <c r="GD266" s="55"/>
      <c r="GE266" s="55"/>
      <c r="GF266" s="55"/>
      <c r="GG266" s="55"/>
      <c r="GH266" s="55"/>
      <c r="GI266" s="55"/>
      <c r="GJ266" s="55"/>
      <c r="GK266" s="55"/>
      <c r="GL266" s="55"/>
      <c r="GM266" s="55"/>
      <c r="GN266" s="55"/>
      <c r="GO266" s="55"/>
      <c r="GP266" s="55"/>
      <c r="GQ266" s="55"/>
      <c r="GR266" s="55"/>
      <c r="GS266" s="55"/>
      <c r="GT266" s="55"/>
      <c r="GU266" s="55"/>
      <c r="GV266" s="55"/>
      <c r="GW266" s="55"/>
      <c r="GX266" s="55"/>
      <c r="GY266" s="55"/>
      <c r="GZ266" s="55"/>
      <c r="HA266" s="55"/>
      <c r="HB266" s="55"/>
      <c r="HC266" s="55"/>
      <c r="HD266" s="55"/>
      <c r="HE266" s="55"/>
      <c r="HF266" s="55"/>
      <c r="HG266" s="55"/>
      <c r="HH266" s="55"/>
      <c r="HI266" s="55"/>
      <c r="HJ266" s="55"/>
      <c r="HK266" s="55"/>
      <c r="HL266" s="55"/>
      <c r="HM266" s="55"/>
      <c r="HN266" s="55"/>
      <c r="HO266" s="55"/>
      <c r="HP266" s="55"/>
      <c r="HQ266" s="55"/>
      <c r="HR266" s="55"/>
      <c r="HS266" s="55"/>
      <c r="HT266" s="55"/>
      <c r="HU266" s="55"/>
      <c r="HV266" s="55"/>
      <c r="HW266" s="55"/>
      <c r="HX266" s="55"/>
      <c r="HY266" s="55"/>
      <c r="HZ266" s="55"/>
      <c r="IA266" s="55"/>
      <c r="IB266" s="55"/>
      <c r="IC266" s="55"/>
      <c r="ID266" s="55"/>
      <c r="IE266" s="55"/>
      <c r="IF266" s="55"/>
      <c r="IG266" s="55"/>
      <c r="IH266" s="55"/>
      <c r="II266" s="55"/>
      <c r="IJ266" s="55"/>
      <c r="IK266" s="55"/>
      <c r="IL266" s="55"/>
      <c r="IM266" s="55"/>
      <c r="IN266" s="55"/>
      <c r="IO266" s="55"/>
      <c r="IP266" s="55"/>
      <c r="IQ266" s="55"/>
      <c r="IR266" s="55"/>
      <c r="IS266" s="55"/>
      <c r="IT266" s="55"/>
      <c r="IU266" s="55"/>
      <c r="IV266" s="55"/>
      <c r="IW266" s="55"/>
      <c r="IX266" s="55"/>
      <c r="IY266" s="55"/>
      <c r="IZ266" s="55"/>
      <c r="JA266" s="55"/>
      <c r="JB266" s="55"/>
      <c r="JC266" s="55"/>
      <c r="JD266" s="55"/>
      <c r="JE266" s="55"/>
      <c r="JF266" s="55"/>
      <c r="JG266" s="55"/>
      <c r="JH266" s="55"/>
      <c r="JI266" s="55"/>
      <c r="JJ266" s="55"/>
      <c r="JK266" s="55"/>
      <c r="JL266" s="55"/>
      <c r="JM266" s="55"/>
      <c r="JN266" s="55"/>
      <c r="JO266" s="55"/>
      <c r="JP266" s="55"/>
      <c r="JQ266" s="55"/>
      <c r="JR266" s="55"/>
      <c r="JS266" s="55"/>
      <c r="JT266" s="55"/>
      <c r="JU266" s="55"/>
      <c r="JV266" s="55"/>
      <c r="JW266" s="55"/>
      <c r="JX266" s="55"/>
      <c r="JY266" s="55"/>
      <c r="JZ266" s="55"/>
      <c r="KA266" s="55"/>
      <c r="KB266" s="55"/>
      <c r="KC266" s="55"/>
      <c r="KD266" s="55"/>
      <c r="KE266" s="55"/>
      <c r="KF266" s="55"/>
      <c r="KG266" s="55"/>
      <c r="KH266" s="55"/>
      <c r="KI266" s="55"/>
      <c r="KJ266" s="55"/>
      <c r="KK266" s="55"/>
      <c r="KL266" s="55"/>
      <c r="KM266" s="55"/>
      <c r="KN266" s="55"/>
      <c r="KO266" s="55"/>
      <c r="KP266" s="55"/>
      <c r="KQ266" s="55"/>
      <c r="KR266" s="55"/>
      <c r="KS266" s="55"/>
      <c r="KT266" s="55"/>
      <c r="KU266" s="55"/>
      <c r="KV266" s="55"/>
      <c r="KW266" s="55"/>
      <c r="KX266" s="55"/>
      <c r="KY266" s="55"/>
      <c r="KZ266" s="55"/>
      <c r="LA266" s="55"/>
      <c r="LB266" s="55"/>
      <c r="LC266" s="55"/>
      <c r="LD266" s="55"/>
      <c r="LE266" s="55"/>
      <c r="LF266" s="55"/>
      <c r="LG266" s="55"/>
      <c r="LH266" s="55"/>
      <c r="LI266" s="55"/>
      <c r="LJ266" s="55"/>
      <c r="LK266" s="55"/>
      <c r="LL266" s="55"/>
      <c r="LM266" s="55"/>
      <c r="LN266" s="55"/>
      <c r="LO266" s="55"/>
      <c r="LP266" s="55"/>
      <c r="LQ266" s="55"/>
      <c r="LR266" s="55"/>
      <c r="LS266" s="55"/>
      <c r="LT266" s="55"/>
      <c r="LU266" s="55"/>
      <c r="LV266" s="55"/>
      <c r="LW266" s="55"/>
      <c r="LX266" s="55"/>
      <c r="LY266" s="55"/>
      <c r="LZ266" s="55"/>
      <c r="MA266" s="55"/>
      <c r="MB266" s="55"/>
      <c r="MC266" s="55"/>
      <c r="MD266" s="55"/>
      <c r="ME266" s="55"/>
      <c r="MF266" s="55"/>
      <c r="MG266" s="55"/>
      <c r="MH266" s="55"/>
      <c r="MI266" s="55"/>
      <c r="MJ266" s="55"/>
      <c r="MK266" s="55"/>
      <c r="ML266" s="55"/>
      <c r="MM266" s="55"/>
      <c r="MN266" s="55"/>
      <c r="MO266" s="55"/>
      <c r="MP266" s="55"/>
      <c r="MQ266" s="55"/>
      <c r="MR266" s="55"/>
      <c r="MS266" s="55"/>
      <c r="MT266" s="55"/>
      <c r="MU266" s="55"/>
      <c r="MV266" s="55"/>
      <c r="MW266" s="55"/>
      <c r="MX266" s="55"/>
      <c r="MY266" s="55"/>
      <c r="MZ266" s="55"/>
      <c r="NA266" s="55"/>
      <c r="NB266" s="55"/>
      <c r="NC266" s="55"/>
      <c r="ND266" s="55"/>
      <c r="NE266" s="55"/>
      <c r="NF266" s="55"/>
      <c r="NG266" s="55"/>
      <c r="NH266" s="55"/>
      <c r="NI266" s="55"/>
      <c r="NJ266" s="55"/>
      <c r="NK266" s="55"/>
      <c r="NL266" s="55"/>
      <c r="NM266" s="55"/>
      <c r="NN266" s="55"/>
      <c r="NO266" s="55"/>
      <c r="NP266" s="55"/>
      <c r="NQ266" s="55"/>
      <c r="NR266" s="55"/>
      <c r="NS266" s="55"/>
      <c r="NT266" s="55"/>
      <c r="NU266" s="55"/>
      <c r="NV266" s="55"/>
      <c r="NW266" s="55"/>
      <c r="NX266" s="55"/>
      <c r="NY266" s="55"/>
      <c r="NZ266" s="55"/>
      <c r="OA266" s="55"/>
      <c r="OB266" s="55"/>
      <c r="OC266" s="55"/>
      <c r="OD266" s="55"/>
      <c r="OE266" s="55"/>
      <c r="OF266" s="55"/>
      <c r="OG266" s="55"/>
      <c r="OH266" s="55"/>
      <c r="OI266" s="55"/>
      <c r="OJ266" s="55"/>
      <c r="OK266" s="55"/>
      <c r="OL266" s="55"/>
      <c r="OM266" s="55"/>
      <c r="ON266" s="55"/>
      <c r="OO266" s="55"/>
      <c r="OP266" s="55"/>
      <c r="OQ266" s="55"/>
      <c r="OR266" s="55"/>
      <c r="OS266" s="55"/>
      <c r="OT266" s="55"/>
      <c r="OU266" s="55"/>
      <c r="OV266" s="55"/>
      <c r="OW266" s="55"/>
      <c r="OX266" s="55"/>
      <c r="OY266" s="55"/>
      <c r="OZ266" s="55"/>
      <c r="PA266" s="55"/>
      <c r="PB266" s="55"/>
      <c r="PC266" s="55"/>
      <c r="PD266" s="55"/>
      <c r="PE266" s="55"/>
      <c r="PF266" s="55"/>
      <c r="PG266" s="55"/>
      <c r="PH266" s="55"/>
      <c r="PI266" s="55"/>
      <c r="PJ266" s="55"/>
      <c r="PK266" s="55"/>
      <c r="PL266" s="55"/>
      <c r="PM266" s="55"/>
      <c r="PN266" s="55"/>
      <c r="PO266" s="55"/>
      <c r="PP266" s="55"/>
      <c r="PQ266" s="55"/>
      <c r="PR266" s="55"/>
      <c r="PS266" s="55"/>
      <c r="PT266" s="55"/>
      <c r="PU266" s="55"/>
      <c r="PV266" s="55"/>
      <c r="PW266" s="55"/>
      <c r="PX266" s="55"/>
      <c r="PY266" s="55"/>
      <c r="PZ266" s="55"/>
      <c r="QA266" s="55"/>
      <c r="QB266" s="55"/>
      <c r="QC266" s="55"/>
      <c r="QD266" s="55"/>
      <c r="QE266" s="55"/>
      <c r="QF266" s="55"/>
      <c r="QG266" s="55"/>
      <c r="QH266" s="55"/>
      <c r="QI266" s="55"/>
      <c r="QJ266" s="55"/>
      <c r="QK266" s="55"/>
      <c r="QL266" s="55"/>
      <c r="QM266" s="55"/>
      <c r="QN266" s="55"/>
      <c r="QO266" s="55"/>
      <c r="QP266" s="55"/>
      <c r="QQ266" s="55"/>
      <c r="QR266" s="55"/>
      <c r="QS266" s="55"/>
      <c r="QT266" s="55"/>
      <c r="QU266" s="55"/>
      <c r="QV266" s="55"/>
      <c r="QW266" s="55"/>
      <c r="QX266" s="55"/>
      <c r="QY266" s="55"/>
      <c r="QZ266" s="55"/>
      <c r="RA266" s="55"/>
      <c r="RB266" s="55"/>
      <c r="RC266" s="55"/>
      <c r="RD266" s="55"/>
      <c r="RE266" s="55"/>
      <c r="RF266" s="55"/>
      <c r="RG266" s="55"/>
      <c r="RH266" s="55"/>
      <c r="RI266" s="55"/>
      <c r="RJ266" s="55"/>
      <c r="RK266" s="55"/>
      <c r="RL266" s="55"/>
      <c r="RM266" s="55"/>
      <c r="RN266" s="55"/>
      <c r="RO266" s="55"/>
      <c r="RP266" s="55"/>
      <c r="RQ266" s="55"/>
      <c r="RR266" s="55"/>
      <c r="RS266" s="55"/>
      <c r="RT266" s="55"/>
      <c r="RU266" s="55"/>
      <c r="RV266" s="55"/>
      <c r="RW266" s="55"/>
      <c r="RX266" s="55"/>
      <c r="RY266" s="55"/>
      <c r="RZ266" s="55"/>
      <c r="SA266" s="55"/>
      <c r="SB266" s="55"/>
      <c r="SC266" s="55"/>
      <c r="SD266" s="55"/>
      <c r="SE266" s="55"/>
      <c r="SF266" s="55"/>
      <c r="SG266" s="55"/>
      <c r="SH266" s="55"/>
      <c r="SI266" s="55"/>
      <c r="SJ266" s="55"/>
      <c r="SK266" s="55"/>
      <c r="SL266" s="55"/>
      <c r="SM266" s="55"/>
      <c r="SN266" s="55"/>
      <c r="SO266" s="55"/>
      <c r="SP266" s="55"/>
      <c r="SQ266" s="55"/>
      <c r="SR266" s="55"/>
      <c r="SS266" s="55"/>
      <c r="ST266" s="55"/>
      <c r="SU266" s="55"/>
      <c r="SV266" s="55"/>
      <c r="SW266" s="55"/>
      <c r="SX266" s="55"/>
      <c r="SY266" s="55"/>
      <c r="SZ266" s="55"/>
      <c r="TA266" s="55"/>
      <c r="TB266" s="55"/>
      <c r="TC266" s="55"/>
      <c r="TD266" s="55"/>
      <c r="TE266" s="55"/>
      <c r="TF266" s="55"/>
      <c r="TG266" s="55"/>
      <c r="TH266" s="55"/>
      <c r="TI266" s="55"/>
      <c r="TJ266" s="55"/>
      <c r="TK266" s="55"/>
      <c r="TL266" s="55"/>
      <c r="TM266" s="55"/>
      <c r="TN266" s="55"/>
      <c r="TO266" s="55"/>
      <c r="TP266" s="55"/>
      <c r="TQ266" s="55"/>
      <c r="TR266" s="55"/>
      <c r="TS266" s="55"/>
      <c r="TT266" s="55"/>
      <c r="TU266" s="55"/>
      <c r="TV266" s="55"/>
      <c r="TW266" s="55"/>
      <c r="TX266" s="55"/>
      <c r="TY266" s="55"/>
      <c r="TZ266" s="55"/>
      <c r="UA266" s="55"/>
      <c r="UB266" s="55"/>
      <c r="UC266" s="55"/>
      <c r="UD266" s="55"/>
      <c r="UE266" s="55"/>
      <c r="UF266" s="55"/>
      <c r="UG266" s="55"/>
      <c r="UH266" s="55"/>
      <c r="UI266" s="55"/>
      <c r="UJ266" s="55"/>
      <c r="UK266" s="55"/>
      <c r="UL266" s="55"/>
      <c r="UM266" s="55"/>
      <c r="UN266" s="55"/>
      <c r="UO266" s="55"/>
      <c r="UP266" s="55"/>
      <c r="UQ266" s="55"/>
      <c r="UR266" s="55"/>
      <c r="US266" s="55"/>
      <c r="UT266" s="55"/>
      <c r="UU266" s="55"/>
      <c r="UV266" s="55"/>
      <c r="UW266" s="55"/>
      <c r="UX266" s="55"/>
      <c r="UY266" s="55"/>
      <c r="UZ266" s="55"/>
      <c r="VA266" s="55"/>
      <c r="VB266" s="55"/>
      <c r="VC266" s="55"/>
      <c r="VD266" s="55"/>
      <c r="VE266" s="55"/>
      <c r="VF266" s="55"/>
      <c r="VG266" s="55"/>
      <c r="VH266" s="55"/>
      <c r="VI266" s="55"/>
      <c r="VJ266" s="55"/>
      <c r="VK266" s="55"/>
      <c r="VL266" s="55"/>
      <c r="VM266" s="55"/>
      <c r="VN266" s="55"/>
      <c r="VO266" s="55"/>
      <c r="VP266" s="55"/>
      <c r="VQ266" s="55"/>
      <c r="VR266" s="55"/>
      <c r="VS266" s="55"/>
      <c r="VT266" s="55"/>
      <c r="VU266" s="55"/>
      <c r="VV266" s="55"/>
      <c r="VW266" s="55"/>
      <c r="VX266" s="55"/>
      <c r="VY266" s="55"/>
      <c r="VZ266" s="55"/>
      <c r="WA266" s="55"/>
      <c r="WB266" s="55"/>
      <c r="WC266" s="55"/>
      <c r="WD266" s="55"/>
      <c r="WE266" s="55"/>
      <c r="WF266" s="55"/>
      <c r="WG266" s="55"/>
      <c r="WH266" s="55"/>
      <c r="WI266" s="55"/>
      <c r="WJ266" s="55"/>
      <c r="WK266" s="55"/>
      <c r="WL266" s="55"/>
      <c r="WM266" s="55"/>
      <c r="WN266" s="55"/>
      <c r="WO266" s="55"/>
      <c r="WP266" s="55"/>
      <c r="WQ266" s="55"/>
      <c r="WR266" s="55"/>
      <c r="WS266" s="55"/>
      <c r="WT266" s="55"/>
      <c r="WU266" s="55"/>
      <c r="WV266" s="55"/>
      <c r="WW266" s="55"/>
      <c r="WX266" s="55"/>
      <c r="WY266" s="55"/>
      <c r="WZ266" s="55"/>
      <c r="XA266" s="55"/>
      <c r="XB266" s="55"/>
      <c r="XC266" s="55"/>
      <c r="XD266" s="55"/>
      <c r="XE266" s="55"/>
      <c r="XF266" s="55"/>
      <c r="XG266" s="55"/>
      <c r="XH266" s="55"/>
      <c r="XI266" s="55"/>
      <c r="XJ266" s="55"/>
      <c r="XK266" s="55"/>
      <c r="XL266" s="55"/>
      <c r="XM266" s="55"/>
      <c r="XN266" s="55"/>
      <c r="XO266" s="55"/>
      <c r="XP266" s="55"/>
      <c r="XQ266" s="55"/>
      <c r="XR266" s="55"/>
      <c r="XS266" s="55"/>
      <c r="XT266" s="55"/>
      <c r="XU266" s="55"/>
      <c r="XV266" s="55"/>
      <c r="XW266" s="55"/>
      <c r="XX266" s="55"/>
      <c r="XY266" s="55"/>
      <c r="XZ266" s="55"/>
      <c r="YA266" s="55"/>
      <c r="YB266" s="55"/>
      <c r="YC266" s="55"/>
      <c r="YD266" s="55"/>
      <c r="YE266" s="55"/>
      <c r="YF266" s="55"/>
      <c r="YG266" s="55"/>
      <c r="YH266" s="55"/>
      <c r="YI266" s="55"/>
      <c r="YJ266" s="55"/>
      <c r="YK266" s="55"/>
      <c r="YL266" s="55"/>
      <c r="YM266" s="55"/>
      <c r="YN266" s="55"/>
      <c r="YO266" s="55"/>
      <c r="YP266" s="55"/>
      <c r="YQ266" s="55"/>
      <c r="YR266" s="55"/>
      <c r="YS266" s="55"/>
      <c r="YT266" s="55"/>
      <c r="YU266" s="55"/>
      <c r="YV266" s="55"/>
      <c r="YW266" s="55"/>
      <c r="YX266" s="55"/>
      <c r="YY266" s="55"/>
      <c r="YZ266" s="55"/>
      <c r="ZA266" s="55"/>
      <c r="ZB266" s="55"/>
      <c r="ZC266" s="55"/>
      <c r="ZD266" s="55"/>
      <c r="ZE266" s="55"/>
      <c r="ZF266" s="55"/>
      <c r="ZG266" s="55"/>
      <c r="ZH266" s="55"/>
      <c r="ZI266" s="55"/>
      <c r="ZJ266" s="55"/>
      <c r="ZK266" s="55"/>
      <c r="ZL266" s="55"/>
      <c r="ZM266" s="55"/>
      <c r="ZN266" s="55"/>
      <c r="ZO266" s="55"/>
      <c r="ZP266" s="55"/>
      <c r="ZQ266" s="55"/>
      <c r="ZR266" s="55"/>
      <c r="ZS266" s="55"/>
      <c r="ZT266" s="55"/>
      <c r="ZU266" s="55"/>
      <c r="ZV266" s="55"/>
      <c r="ZW266" s="55"/>
      <c r="ZX266" s="55"/>
      <c r="ZY266" s="55"/>
      <c r="ZZ266" s="55"/>
      <c r="AAA266" s="55"/>
      <c r="AAB266" s="55"/>
      <c r="AAC266" s="55"/>
      <c r="AAD266" s="55"/>
      <c r="AAE266" s="55"/>
      <c r="AAF266" s="55"/>
      <c r="AAG266" s="55"/>
      <c r="AAH266" s="55"/>
      <c r="AAI266" s="55"/>
      <c r="AAJ266" s="55"/>
      <c r="AAK266" s="55"/>
      <c r="AAL266" s="55"/>
      <c r="AAM266" s="55"/>
      <c r="AAN266" s="55"/>
      <c r="AAO266" s="55"/>
      <c r="AAP266" s="55"/>
      <c r="AAQ266" s="55"/>
      <c r="AAR266" s="55"/>
      <c r="AAS266" s="55"/>
      <c r="AAT266" s="55"/>
      <c r="AAU266" s="55"/>
      <c r="AAV266" s="55"/>
      <c r="AAW266" s="55"/>
      <c r="AAX266" s="55"/>
      <c r="AAY266" s="55"/>
      <c r="AAZ266" s="55"/>
      <c r="ABA266" s="55"/>
      <c r="ABB266" s="55"/>
      <c r="ABC266" s="55"/>
      <c r="ABD266" s="55"/>
      <c r="ABE266" s="55"/>
      <c r="ABF266" s="55"/>
      <c r="ABG266" s="55"/>
      <c r="ABH266" s="55"/>
      <c r="ABI266" s="55"/>
      <c r="ABJ266" s="55"/>
      <c r="ABK266" s="55"/>
      <c r="ABL266" s="55"/>
      <c r="ABM266" s="55"/>
      <c r="ABN266" s="55"/>
      <c r="ABO266" s="55"/>
      <c r="ABP266" s="55"/>
      <c r="ABQ266" s="55"/>
      <c r="ABR266" s="55"/>
      <c r="ABS266" s="55"/>
      <c r="ABT266" s="55"/>
      <c r="ABU266" s="55"/>
      <c r="ABV266" s="55"/>
      <c r="ABW266" s="55"/>
      <c r="ABX266" s="55"/>
      <c r="ABY266" s="55"/>
      <c r="ABZ266" s="55"/>
      <c r="ACA266" s="55"/>
      <c r="ACB266" s="55"/>
      <c r="ACC266" s="55"/>
      <c r="ACD266" s="55"/>
      <c r="ACE266" s="55"/>
      <c r="ACF266" s="55"/>
      <c r="ACG266" s="55"/>
      <c r="ACH266" s="55"/>
      <c r="ACI266" s="55"/>
      <c r="ACJ266" s="55"/>
      <c r="ACK266" s="55"/>
      <c r="ACL266" s="55"/>
      <c r="ACM266" s="55"/>
      <c r="ACN266" s="55"/>
      <c r="ACO266" s="55"/>
      <c r="ACP266" s="55"/>
      <c r="ACQ266" s="55"/>
      <c r="ACR266" s="55"/>
      <c r="ACS266" s="55"/>
      <c r="ACT266" s="55"/>
      <c r="ACU266" s="55"/>
      <c r="ACV266" s="55"/>
      <c r="ACW266" s="55"/>
      <c r="ACX266" s="55"/>
      <c r="ACY266" s="55"/>
      <c r="ACZ266" s="55"/>
      <c r="ADA266" s="55"/>
      <c r="ADB266" s="55"/>
      <c r="ADC266" s="55"/>
      <c r="ADD266" s="55"/>
      <c r="ADE266" s="55"/>
      <c r="ADF266" s="55"/>
      <c r="ADG266" s="55"/>
      <c r="ADH266" s="55"/>
      <c r="ADI266" s="55"/>
      <c r="ADJ266" s="55"/>
      <c r="ADK266" s="55"/>
      <c r="ADL266" s="55"/>
      <c r="ADM266" s="55"/>
      <c r="ADN266" s="55"/>
      <c r="ADO266" s="55"/>
      <c r="ADP266" s="55"/>
      <c r="ADQ266" s="55"/>
      <c r="ADR266" s="55"/>
      <c r="ADS266" s="55"/>
      <c r="ADT266" s="55"/>
      <c r="ADU266" s="55"/>
      <c r="ADV266" s="55"/>
      <c r="ADW266" s="55"/>
      <c r="ADX266" s="55"/>
      <c r="ADY266" s="55"/>
      <c r="ADZ266" s="55"/>
      <c r="AEA266" s="55"/>
      <c r="AEB266" s="55"/>
      <c r="AEC266" s="55"/>
      <c r="AED266" s="55"/>
      <c r="AEE266" s="55"/>
      <c r="AEF266" s="55"/>
      <c r="AEG266" s="55"/>
      <c r="AEH266" s="55"/>
      <c r="AEI266" s="55"/>
      <c r="AEJ266" s="55"/>
      <c r="AEK266" s="55"/>
      <c r="AEL266" s="55"/>
      <c r="AEM266" s="55"/>
      <c r="AEN266" s="55"/>
      <c r="AEO266" s="55"/>
      <c r="AEP266" s="55"/>
      <c r="AEQ266" s="55"/>
      <c r="AER266" s="55"/>
      <c r="AES266" s="55"/>
      <c r="AET266" s="55"/>
      <c r="AEU266" s="55"/>
      <c r="AEV266" s="55"/>
      <c r="AEW266" s="55"/>
      <c r="AEX266" s="55"/>
      <c r="AEY266" s="55"/>
      <c r="AEZ266" s="55"/>
      <c r="AFA266" s="55"/>
      <c r="AFB266" s="55"/>
      <c r="AFC266" s="55"/>
      <c r="AFD266" s="55"/>
      <c r="AFE266" s="55"/>
      <c r="AFF266" s="55"/>
      <c r="AFG266" s="55"/>
      <c r="AFH266" s="55"/>
      <c r="AFI266" s="55"/>
      <c r="AFJ266" s="55"/>
      <c r="AFK266" s="55"/>
      <c r="AFL266" s="55"/>
      <c r="AFM266" s="55"/>
      <c r="AFN266" s="55"/>
      <c r="AFO266" s="55"/>
      <c r="AFP266" s="55"/>
      <c r="AFQ266" s="55"/>
      <c r="AFR266" s="55"/>
      <c r="AFS266" s="55"/>
      <c r="AFT266" s="55"/>
      <c r="AFU266" s="55"/>
      <c r="AFV266" s="55"/>
      <c r="AFW266" s="55"/>
      <c r="AFX266" s="55"/>
      <c r="AFY266" s="55"/>
      <c r="AFZ266" s="55"/>
      <c r="AGA266" s="55"/>
      <c r="AGB266" s="55"/>
      <c r="AGC266" s="55"/>
      <c r="AGD266" s="55"/>
      <c r="AGE266" s="55"/>
      <c r="AGF266" s="55"/>
      <c r="AGG266" s="55"/>
      <c r="AGH266" s="55"/>
      <c r="AGI266" s="55"/>
      <c r="AGJ266" s="55"/>
      <c r="AGK266" s="55"/>
      <c r="AGL266" s="55"/>
      <c r="AGM266" s="55"/>
      <c r="AGN266" s="55"/>
      <c r="AGO266" s="55"/>
      <c r="AGP266" s="55"/>
      <c r="AGQ266" s="55"/>
      <c r="AGR266" s="55"/>
      <c r="AGS266" s="55"/>
      <c r="AGT266" s="55"/>
      <c r="AGU266" s="55"/>
      <c r="AGV266" s="55"/>
      <c r="AGW266" s="55"/>
      <c r="AGX266" s="55"/>
      <c r="AGY266" s="55"/>
      <c r="AGZ266" s="55"/>
      <c r="AHA266" s="55"/>
      <c r="AHB266" s="55"/>
      <c r="AHC266" s="55"/>
      <c r="AHD266" s="55"/>
      <c r="AHE266" s="55"/>
      <c r="AHF266" s="55"/>
      <c r="AHG266" s="55"/>
      <c r="AHH266" s="55"/>
      <c r="AHI266" s="55"/>
      <c r="AHJ266" s="55"/>
      <c r="AHK266" s="55"/>
      <c r="AHL266" s="55"/>
      <c r="AHM266" s="55"/>
      <c r="AHN266" s="55"/>
      <c r="AHO266" s="55"/>
      <c r="AHP266" s="55"/>
      <c r="AHQ266" s="55"/>
      <c r="AHR266" s="55"/>
      <c r="AHS266" s="55"/>
      <c r="AHT266" s="55"/>
      <c r="AHU266" s="55"/>
      <c r="AHV266" s="55"/>
      <c r="AHW266" s="55"/>
      <c r="AHX266" s="55"/>
      <c r="AHY266" s="55"/>
      <c r="AHZ266" s="55"/>
      <c r="AIA266" s="55"/>
      <c r="AIB266" s="55"/>
      <c r="AIC266" s="55"/>
      <c r="AID266" s="55"/>
      <c r="AIE266" s="55"/>
      <c r="AIF266" s="55"/>
      <c r="AIG266" s="55"/>
      <c r="AIH266" s="55"/>
      <c r="AII266" s="55"/>
      <c r="AIJ266" s="55"/>
      <c r="AIK266" s="55"/>
      <c r="AIL266" s="55"/>
      <c r="AIM266" s="55"/>
      <c r="AIN266" s="55"/>
      <c r="AIO266" s="55"/>
      <c r="AIP266" s="55"/>
      <c r="AIQ266" s="55"/>
      <c r="AIR266" s="55"/>
      <c r="AIS266" s="55"/>
      <c r="AIT266" s="55"/>
      <c r="AIU266" s="55"/>
      <c r="AIV266" s="55"/>
      <c r="AIW266" s="55"/>
      <c r="AIX266" s="55"/>
      <c r="AIY266" s="55"/>
      <c r="AIZ266" s="55"/>
      <c r="AJA266" s="55"/>
      <c r="AJB266" s="55"/>
      <c r="AJC266" s="55"/>
      <c r="AJD266" s="55"/>
      <c r="AJE266" s="55"/>
      <c r="AJF266" s="55"/>
      <c r="AJG266" s="55"/>
      <c r="AJH266" s="55"/>
      <c r="AJI266" s="55"/>
      <c r="AJJ266" s="55"/>
      <c r="AJK266" s="55"/>
      <c r="AJL266" s="55"/>
      <c r="AJM266" s="55"/>
      <c r="AJN266" s="55"/>
      <c r="AJO266" s="55"/>
      <c r="AJP266" s="55"/>
      <c r="AJQ266" s="55"/>
      <c r="AJR266" s="55"/>
      <c r="AJS266" s="55"/>
      <c r="AJT266" s="55"/>
      <c r="AJU266" s="55"/>
      <c r="AJV266" s="55"/>
      <c r="AJW266" s="55"/>
      <c r="AJX266" s="55"/>
      <c r="AJY266" s="55"/>
      <c r="AJZ266" s="55"/>
      <c r="AKA266" s="55"/>
      <c r="AKB266" s="55"/>
      <c r="AKC266" s="55"/>
      <c r="AKD266" s="55"/>
      <c r="AKE266" s="55"/>
      <c r="AKF266" s="55"/>
      <c r="AKG266" s="55"/>
      <c r="AKH266" s="55"/>
      <c r="AKI266" s="55"/>
      <c r="AKJ266" s="55"/>
      <c r="AKK266" s="55"/>
      <c r="AKL266" s="55"/>
      <c r="AKM266" s="55"/>
      <c r="AKN266" s="55"/>
      <c r="AKO266" s="55"/>
      <c r="AKP266" s="55"/>
      <c r="AKQ266" s="55"/>
      <c r="AKR266" s="55"/>
      <c r="AKS266" s="55"/>
      <c r="AKT266" s="55"/>
      <c r="AKU266" s="55"/>
      <c r="AKV266" s="55"/>
      <c r="AKW266" s="55"/>
      <c r="AKX266" s="55"/>
      <c r="AKY266" s="55"/>
      <c r="AKZ266" s="55"/>
      <c r="ALA266" s="55"/>
      <c r="ALB266" s="55"/>
      <c r="ALC266" s="55"/>
      <c r="ALD266" s="55"/>
      <c r="ALE266" s="55"/>
      <c r="ALF266" s="55"/>
      <c r="ALG266" s="55"/>
      <c r="ALH266" s="55"/>
      <c r="ALI266" s="55"/>
      <c r="ALJ266" s="55"/>
      <c r="ALK266" s="55"/>
      <c r="ALL266" s="55"/>
      <c r="ALM266" s="55"/>
      <c r="ALN266" s="55"/>
      <c r="ALO266" s="55"/>
      <c r="ALP266" s="55"/>
      <c r="ALQ266" s="55"/>
      <c r="ALR266" s="55"/>
      <c r="ALS266" s="55"/>
      <c r="ALT266" s="55"/>
      <c r="ALU266" s="55"/>
      <c r="ALV266" s="55"/>
      <c r="ALW266" s="55"/>
      <c r="ALX266" s="55"/>
      <c r="ALY266" s="55"/>
      <c r="ALZ266" s="55"/>
      <c r="AMA266" s="55"/>
      <c r="AMB266" s="55"/>
      <c r="AMC266" s="55"/>
      <c r="AMD266" s="55"/>
      <c r="AME266" s="55"/>
      <c r="AMF266" s="55"/>
      <c r="AMG266" s="55"/>
      <c r="AMH266" s="55"/>
      <c r="AMI266" s="55"/>
      <c r="AMJ266" s="55"/>
      <c r="AMK266" s="55"/>
      <c r="AML266" s="55"/>
      <c r="AMM266" s="55"/>
      <c r="AMN266" s="55"/>
      <c r="AMO266" s="55"/>
      <c r="AMP266" s="55"/>
      <c r="AMQ266" s="55"/>
      <c r="AMR266" s="55"/>
      <c r="AMS266" s="55"/>
      <c r="AMT266" s="55"/>
      <c r="AMU266" s="55"/>
      <c r="AMV266" s="55"/>
      <c r="AMW266" s="55"/>
      <c r="AMX266" s="55"/>
      <c r="AMY266" s="55"/>
      <c r="AMZ266" s="55"/>
      <c r="ANA266" s="55"/>
      <c r="ANB266" s="55"/>
      <c r="ANC266" s="55"/>
      <c r="AND266" s="55"/>
      <c r="ANE266" s="55"/>
      <c r="ANF266" s="55"/>
      <c r="ANG266" s="55"/>
      <c r="ANH266" s="55"/>
      <c r="ANI266" s="55"/>
      <c r="ANJ266" s="55"/>
      <c r="ANK266" s="55"/>
      <c r="ANL266" s="55"/>
      <c r="ANM266" s="55"/>
      <c r="ANN266" s="55"/>
      <c r="ANO266" s="55"/>
      <c r="ANP266" s="55"/>
      <c r="ANQ266" s="55"/>
      <c r="ANR266" s="55"/>
      <c r="ANS266" s="55"/>
      <c r="ANT266" s="55"/>
      <c r="ANU266" s="55"/>
      <c r="ANV266" s="55"/>
      <c r="ANW266" s="55"/>
      <c r="ANX266" s="55"/>
      <c r="ANY266" s="55"/>
      <c r="ANZ266" s="55"/>
      <c r="AOA266" s="55"/>
      <c r="AOB266" s="55"/>
      <c r="AOC266" s="55"/>
      <c r="AOD266" s="55"/>
      <c r="AOE266" s="55"/>
      <c r="AOF266" s="55"/>
      <c r="AOG266" s="55"/>
      <c r="AOH266" s="55"/>
      <c r="AOI266" s="55"/>
      <c r="AOJ266" s="55"/>
      <c r="AOK266" s="55"/>
      <c r="AOL266" s="55"/>
      <c r="AOM266" s="55"/>
      <c r="AON266" s="55"/>
      <c r="AOO266" s="55"/>
      <c r="AOP266" s="55"/>
      <c r="AOQ266" s="55"/>
      <c r="AOR266" s="55"/>
      <c r="AOS266" s="55"/>
      <c r="AOT266" s="55"/>
      <c r="AOU266" s="55"/>
      <c r="AOV266" s="55"/>
      <c r="AOW266" s="55"/>
      <c r="AOX266" s="55"/>
      <c r="AOY266" s="55"/>
      <c r="AOZ266" s="55"/>
      <c r="APA266" s="55"/>
      <c r="APB266" s="55"/>
      <c r="APC266" s="55"/>
      <c r="APD266" s="55"/>
      <c r="APE266" s="55"/>
      <c r="APF266" s="55"/>
      <c r="APG266" s="55"/>
      <c r="APH266" s="55"/>
      <c r="API266" s="55"/>
      <c r="APJ266" s="55"/>
      <c r="APK266" s="55"/>
      <c r="APL266" s="55"/>
      <c r="APM266" s="55"/>
      <c r="APN266" s="55"/>
      <c r="APO266" s="55"/>
      <c r="APP266" s="55"/>
      <c r="APQ266" s="55"/>
      <c r="APR266" s="55"/>
      <c r="APS266" s="55"/>
      <c r="APT266" s="55"/>
      <c r="APU266" s="55"/>
      <c r="APV266" s="55"/>
      <c r="APW266" s="55"/>
      <c r="APX266" s="55"/>
      <c r="APY266" s="55"/>
      <c r="APZ266" s="55"/>
      <c r="AQA266" s="55"/>
      <c r="AQB266" s="55"/>
      <c r="AQC266" s="55"/>
      <c r="AQD266" s="55"/>
      <c r="AQE266" s="55"/>
      <c r="AQF266" s="55"/>
      <c r="AQG266" s="55"/>
      <c r="AQH266" s="55"/>
      <c r="AQI266" s="55"/>
      <c r="AQJ266" s="55"/>
      <c r="AQK266" s="55"/>
      <c r="AQL266" s="55"/>
      <c r="AQM266" s="55"/>
      <c r="AQN266" s="55"/>
      <c r="AQO266" s="55"/>
      <c r="AQP266" s="55"/>
      <c r="AQQ266" s="55"/>
      <c r="AQR266" s="55"/>
      <c r="AQS266" s="55"/>
      <c r="AQT266" s="55"/>
      <c r="AQU266" s="55"/>
      <c r="AQV266" s="55"/>
      <c r="AQW266" s="55"/>
      <c r="AQX266" s="55"/>
      <c r="AQY266" s="55"/>
      <c r="AQZ266" s="55"/>
      <c r="ARA266" s="55"/>
      <c r="ARB266" s="55"/>
      <c r="ARC266" s="55"/>
      <c r="ARD266" s="55"/>
      <c r="ARE266" s="55"/>
      <c r="ARF266" s="55"/>
      <c r="ARG266" s="55"/>
      <c r="ARH266" s="55"/>
      <c r="ARI266" s="55"/>
      <c r="ARJ266" s="55"/>
      <c r="ARK266" s="55"/>
      <c r="ARL266" s="55"/>
      <c r="ARM266" s="55"/>
      <c r="ARN266" s="55"/>
      <c r="ARO266" s="55"/>
      <c r="ARP266" s="55"/>
      <c r="ARQ266" s="55"/>
      <c r="ARR266" s="55"/>
      <c r="ARS266" s="55"/>
      <c r="ART266" s="55"/>
      <c r="ARU266" s="55"/>
      <c r="ARV266" s="55"/>
      <c r="ARW266" s="55"/>
      <c r="ARX266" s="55"/>
      <c r="ARY266" s="55"/>
      <c r="ARZ266" s="55"/>
      <c r="ASA266" s="55"/>
      <c r="ASB266" s="55"/>
      <c r="ASC266" s="55"/>
      <c r="ASD266" s="55"/>
      <c r="ASE266" s="55"/>
      <c r="ASF266" s="55"/>
      <c r="ASG266" s="55"/>
      <c r="ASH266" s="55"/>
      <c r="ASI266" s="55"/>
      <c r="ASJ266" s="55"/>
      <c r="ASK266" s="55"/>
      <c r="ASL266" s="55"/>
      <c r="ASM266" s="55"/>
      <c r="ASN266" s="55"/>
      <c r="ASO266" s="55"/>
      <c r="ASP266" s="55"/>
      <c r="ASQ266" s="55"/>
      <c r="ASR266" s="55"/>
      <c r="ASS266" s="55"/>
      <c r="AST266" s="55"/>
      <c r="ASU266" s="55"/>
      <c r="ASV266" s="55"/>
      <c r="ASW266" s="55"/>
      <c r="ASX266" s="55"/>
      <c r="ASY266" s="55"/>
      <c r="ASZ266" s="55"/>
      <c r="ATA266" s="55"/>
      <c r="ATB266" s="55"/>
      <c r="ATC266" s="55"/>
      <c r="ATD266" s="55"/>
      <c r="ATE266" s="55"/>
      <c r="ATF266" s="55"/>
      <c r="ATG266" s="55"/>
      <c r="ATH266" s="55"/>
      <c r="ATI266" s="55"/>
      <c r="ATJ266" s="55"/>
      <c r="ATK266" s="55"/>
      <c r="ATL266" s="55"/>
      <c r="ATM266" s="55"/>
      <c r="ATN266" s="55"/>
      <c r="ATO266" s="55"/>
      <c r="ATP266" s="55"/>
      <c r="ATQ266" s="55"/>
      <c r="ATR266" s="55"/>
      <c r="ATS266" s="55"/>
      <c r="ATT266" s="55"/>
      <c r="ATU266" s="55"/>
      <c r="ATV266" s="55"/>
      <c r="ATW266" s="55"/>
      <c r="ATX266" s="55"/>
      <c r="ATY266" s="55"/>
      <c r="ATZ266" s="55"/>
      <c r="AUA266" s="55"/>
      <c r="AUB266" s="55"/>
      <c r="AUC266" s="55"/>
      <c r="AUD266" s="55"/>
      <c r="AUE266" s="55"/>
      <c r="AUF266" s="55"/>
      <c r="AUG266" s="55"/>
      <c r="AUH266" s="55"/>
      <c r="AUI266" s="55"/>
      <c r="AUJ266" s="55"/>
      <c r="AUK266" s="55"/>
      <c r="AUL266" s="55"/>
      <c r="AUM266" s="55"/>
      <c r="AUN266" s="55"/>
      <c r="AUO266" s="55"/>
      <c r="AUP266" s="55"/>
      <c r="AUQ266" s="55"/>
      <c r="AUR266" s="55"/>
      <c r="AUS266" s="55"/>
      <c r="AUT266" s="55"/>
      <c r="AUU266" s="55"/>
      <c r="AUV266" s="55"/>
      <c r="AUW266" s="55"/>
      <c r="AUX266" s="55"/>
      <c r="AUY266" s="55"/>
      <c r="AUZ266" s="55"/>
      <c r="AVA266" s="55"/>
      <c r="AVB266" s="55"/>
      <c r="AVC266" s="55"/>
      <c r="AVD266" s="55"/>
      <c r="AVE266" s="55"/>
      <c r="AVF266" s="55"/>
      <c r="AVG266" s="55"/>
      <c r="AVH266" s="55"/>
      <c r="AVI266" s="55"/>
      <c r="AVJ266" s="55"/>
      <c r="AVK266" s="55"/>
      <c r="AVL266" s="55"/>
      <c r="AVM266" s="55"/>
      <c r="AVN266" s="55"/>
      <c r="AVO266" s="55"/>
      <c r="AVP266" s="55"/>
      <c r="AVQ266" s="55"/>
      <c r="AVR266" s="55"/>
      <c r="AVS266" s="55"/>
      <c r="AVT266" s="55"/>
      <c r="AVU266" s="55"/>
      <c r="AVV266" s="55"/>
      <c r="AVW266" s="55"/>
      <c r="AVX266" s="55"/>
      <c r="AVY266" s="55"/>
      <c r="AVZ266" s="55"/>
      <c r="AWA266" s="55"/>
      <c r="AWB266" s="55"/>
      <c r="AWC266" s="55"/>
      <c r="AWD266" s="55"/>
      <c r="AWE266" s="55"/>
      <c r="AWF266" s="55"/>
      <c r="AWG266" s="55"/>
      <c r="AWH266" s="55"/>
      <c r="AWI266" s="55"/>
      <c r="AWJ266" s="55"/>
      <c r="AWK266" s="55"/>
      <c r="AWL266" s="55"/>
      <c r="AWM266" s="55"/>
      <c r="AWN266" s="55"/>
      <c r="AWO266" s="55"/>
      <c r="AWP266" s="55"/>
      <c r="AWQ266" s="55"/>
      <c r="AWR266" s="55"/>
      <c r="AWS266" s="55"/>
      <c r="AWT266" s="55"/>
      <c r="AWU266" s="55"/>
      <c r="AWV266" s="55"/>
      <c r="AWW266" s="55"/>
      <c r="AWX266" s="55"/>
      <c r="AWY266" s="55"/>
      <c r="AWZ266" s="55"/>
      <c r="AXA266" s="55"/>
      <c r="AXB266" s="55"/>
      <c r="AXC266" s="55"/>
      <c r="AXD266" s="55"/>
      <c r="AXE266" s="55"/>
      <c r="AXF266" s="55"/>
      <c r="AXG266" s="55"/>
      <c r="AXH266" s="55"/>
      <c r="AXI266" s="55"/>
      <c r="AXJ266" s="55"/>
      <c r="AXK266" s="55"/>
      <c r="AXL266" s="55"/>
      <c r="AXM266" s="55"/>
      <c r="AXN266" s="55"/>
      <c r="AXO266" s="55"/>
      <c r="AXP266" s="55"/>
      <c r="AXQ266" s="55"/>
      <c r="AXR266" s="55"/>
      <c r="AXS266" s="55"/>
      <c r="AXT266" s="55"/>
      <c r="AXU266" s="55"/>
      <c r="AXV266" s="55"/>
      <c r="AXW266" s="55"/>
      <c r="AXX266" s="55"/>
      <c r="AXY266" s="55"/>
      <c r="AXZ266" s="55"/>
      <c r="AYA266" s="55"/>
      <c r="AYB266" s="55"/>
      <c r="AYC266" s="55"/>
      <c r="AYD266" s="55"/>
      <c r="AYE266" s="55"/>
      <c r="AYF266" s="55"/>
      <c r="AYG266" s="55"/>
      <c r="AYH266" s="55"/>
      <c r="AYI266" s="55"/>
      <c r="AYJ266" s="55"/>
      <c r="AYK266" s="55"/>
      <c r="AYL266" s="55"/>
      <c r="AYM266" s="55"/>
      <c r="AYN266" s="55"/>
      <c r="AYO266" s="55"/>
      <c r="AYP266" s="55"/>
      <c r="AYQ266" s="55"/>
      <c r="AYR266" s="55"/>
      <c r="AYS266" s="55"/>
      <c r="AYT266" s="55"/>
      <c r="AYU266" s="55"/>
      <c r="AYV266" s="55"/>
      <c r="AYW266" s="55"/>
      <c r="AYX266" s="55"/>
      <c r="AYY266" s="55"/>
      <c r="AYZ266" s="55"/>
      <c r="AZA266" s="55"/>
      <c r="AZB266" s="55"/>
      <c r="AZC266" s="55"/>
      <c r="AZD266" s="55"/>
      <c r="AZE266" s="55"/>
      <c r="AZF266" s="55"/>
      <c r="AZG266" s="55"/>
      <c r="AZH266" s="55"/>
      <c r="AZI266" s="55"/>
      <c r="AZJ266" s="55"/>
      <c r="AZK266" s="55"/>
      <c r="AZL266" s="55"/>
      <c r="AZM266" s="55"/>
      <c r="AZN266" s="55"/>
      <c r="AZO266" s="55"/>
      <c r="AZP266" s="55"/>
      <c r="AZQ266" s="55"/>
      <c r="AZR266" s="55"/>
      <c r="AZS266" s="55"/>
      <c r="AZT266" s="55"/>
      <c r="AZU266" s="55"/>
      <c r="AZV266" s="55"/>
      <c r="AZW266" s="55"/>
      <c r="AZX266" s="55"/>
      <c r="AZY266" s="55"/>
      <c r="AZZ266" s="55"/>
      <c r="BAA266" s="55"/>
      <c r="BAB266" s="55"/>
      <c r="BAC266" s="55"/>
      <c r="BAD266" s="55"/>
      <c r="BAE266" s="55"/>
      <c r="BAF266" s="55"/>
      <c r="BAG266" s="55"/>
      <c r="BAH266" s="55"/>
      <c r="BAI266" s="55"/>
      <c r="BAJ266" s="55"/>
      <c r="BAK266" s="55"/>
      <c r="BAL266" s="55"/>
      <c r="BAM266" s="55"/>
      <c r="BAN266" s="55"/>
      <c r="BAO266" s="55"/>
      <c r="BAP266" s="55"/>
      <c r="BAQ266" s="55"/>
      <c r="BAR266" s="55"/>
      <c r="BAS266" s="55"/>
      <c r="BAT266" s="55"/>
      <c r="BAU266" s="55"/>
      <c r="BAV266" s="55"/>
      <c r="BAW266" s="55"/>
      <c r="BAX266" s="55"/>
      <c r="BAY266" s="55"/>
      <c r="BAZ266" s="55"/>
      <c r="BBA266" s="55"/>
      <c r="BBB266" s="55"/>
      <c r="BBC266" s="55"/>
      <c r="BBD266" s="55"/>
      <c r="BBE266" s="55"/>
      <c r="BBF266" s="55"/>
      <c r="BBG266" s="55"/>
      <c r="BBH266" s="55"/>
      <c r="BBI266" s="55"/>
      <c r="BBJ266" s="55"/>
      <c r="BBK266" s="55"/>
      <c r="BBL266" s="55"/>
      <c r="BBM266" s="55"/>
      <c r="BBN266" s="55"/>
      <c r="BBO266" s="55"/>
      <c r="BBP266" s="55"/>
      <c r="BBQ266" s="55"/>
      <c r="BBR266" s="55"/>
      <c r="BBS266" s="55"/>
      <c r="BBT266" s="55"/>
      <c r="BBU266" s="55"/>
      <c r="BBV266" s="55"/>
      <c r="BBW266" s="55"/>
      <c r="BBX266" s="55"/>
      <c r="BBY266" s="55"/>
      <c r="BBZ266" s="55"/>
      <c r="BCA266" s="55"/>
      <c r="BCB266" s="55"/>
      <c r="BCC266" s="55"/>
      <c r="BCD266" s="55"/>
      <c r="BCE266" s="55"/>
      <c r="BCF266" s="55"/>
      <c r="BCG266" s="55"/>
      <c r="BCH266" s="55"/>
      <c r="BCI266" s="55"/>
      <c r="BCJ266" s="55"/>
      <c r="BCK266" s="55"/>
      <c r="BCL266" s="55"/>
      <c r="BCM266" s="55"/>
      <c r="BCN266" s="55"/>
      <c r="BCO266" s="55"/>
      <c r="BCP266" s="55"/>
      <c r="BCQ266" s="55"/>
      <c r="BCR266" s="55"/>
      <c r="BCS266" s="55"/>
      <c r="BCT266" s="55"/>
      <c r="BCU266" s="55"/>
      <c r="BCV266" s="55"/>
      <c r="BCW266" s="55"/>
      <c r="BCX266" s="55"/>
      <c r="BCY266" s="55"/>
      <c r="BCZ266" s="55"/>
      <c r="BDA266" s="55"/>
      <c r="BDB266" s="55"/>
      <c r="BDC266" s="55"/>
      <c r="BDD266" s="55"/>
      <c r="BDE266" s="55"/>
      <c r="BDF266" s="55"/>
      <c r="BDG266" s="55"/>
      <c r="BDH266" s="55"/>
      <c r="BDI266" s="55"/>
      <c r="BDJ266" s="55"/>
      <c r="BDK266" s="55"/>
      <c r="BDL266" s="55"/>
      <c r="BDM266" s="55"/>
      <c r="BDN266" s="55"/>
      <c r="BDO266" s="55"/>
      <c r="BDP266" s="55"/>
      <c r="BDQ266" s="55"/>
      <c r="BDR266" s="55"/>
      <c r="BDS266" s="55"/>
      <c r="BDT266" s="55"/>
      <c r="BDU266" s="55"/>
      <c r="BDV266" s="55"/>
      <c r="BDW266" s="55"/>
      <c r="BDX266" s="55"/>
      <c r="BDY266" s="55"/>
      <c r="BDZ266" s="55"/>
      <c r="BEA266" s="55"/>
      <c r="BEB266" s="55"/>
      <c r="BEC266" s="55"/>
      <c r="BED266" s="55"/>
      <c r="BEE266" s="55"/>
      <c r="BEF266" s="55"/>
      <c r="BEG266" s="55"/>
      <c r="BEH266" s="55"/>
      <c r="BEI266" s="55"/>
      <c r="BEJ266" s="55"/>
      <c r="BEK266" s="55"/>
      <c r="BEL266" s="55"/>
      <c r="BEM266" s="55"/>
      <c r="BEN266" s="55"/>
      <c r="BEO266" s="55"/>
      <c r="BEP266" s="55"/>
      <c r="BEQ266" s="55"/>
      <c r="BER266" s="55"/>
      <c r="BES266" s="55"/>
      <c r="BET266" s="55"/>
      <c r="BEU266" s="55"/>
      <c r="BEV266" s="55"/>
      <c r="BEW266" s="55"/>
      <c r="BEX266" s="55"/>
      <c r="BEY266" s="55"/>
      <c r="BEZ266" s="55"/>
      <c r="BFA266" s="55"/>
      <c r="BFB266" s="55"/>
      <c r="BFC266" s="55"/>
      <c r="BFD266" s="55"/>
      <c r="BFE266" s="55"/>
      <c r="BFF266" s="55"/>
      <c r="BFG266" s="55"/>
      <c r="BFH266" s="55"/>
      <c r="BFI266" s="55"/>
      <c r="BFJ266" s="55"/>
      <c r="BFK266" s="55"/>
      <c r="BFL266" s="55"/>
      <c r="BFM266" s="55"/>
      <c r="BFN266" s="55"/>
      <c r="BFO266" s="55"/>
      <c r="BFP266" s="55"/>
      <c r="BFQ266" s="55"/>
      <c r="BFR266" s="55"/>
      <c r="BFS266" s="55"/>
      <c r="BFT266" s="55"/>
      <c r="BFU266" s="55"/>
      <c r="BFV266" s="55"/>
      <c r="BFW266" s="55"/>
      <c r="BFX266" s="55"/>
      <c r="BFY266" s="55"/>
      <c r="BFZ266" s="55"/>
      <c r="BGA266" s="55"/>
      <c r="BGB266" s="55"/>
      <c r="BGC266" s="55"/>
      <c r="BGD266" s="55"/>
      <c r="BGE266" s="55"/>
      <c r="BGF266" s="55"/>
      <c r="BGG266" s="55"/>
      <c r="BGH266" s="55"/>
      <c r="BGI266" s="55"/>
      <c r="BGJ266" s="55"/>
      <c r="BGK266" s="55"/>
      <c r="BGL266" s="55"/>
      <c r="BGM266" s="55"/>
      <c r="BGN266" s="55"/>
      <c r="BGO266" s="55"/>
      <c r="BGP266" s="55"/>
      <c r="BGQ266" s="55"/>
      <c r="BGR266" s="55"/>
      <c r="BGS266" s="55"/>
      <c r="BGT266" s="55"/>
      <c r="BGU266" s="55"/>
      <c r="BGV266" s="55"/>
      <c r="BGW266" s="55"/>
      <c r="BGX266" s="55"/>
      <c r="BGY266" s="55"/>
      <c r="BGZ266" s="55"/>
      <c r="BHA266" s="55"/>
      <c r="BHB266" s="55"/>
      <c r="BHC266" s="55"/>
      <c r="BHD266" s="55"/>
      <c r="BHE266" s="55"/>
      <c r="BHF266" s="55"/>
      <c r="BHG266" s="55"/>
      <c r="BHH266" s="55"/>
      <c r="BHI266" s="55"/>
      <c r="BHJ266" s="55"/>
      <c r="BHK266" s="55"/>
      <c r="BHL266" s="55"/>
      <c r="BHM266" s="55"/>
      <c r="BHN266" s="55"/>
      <c r="BHO266" s="55"/>
      <c r="BHP266" s="55"/>
      <c r="BHQ266" s="55"/>
      <c r="BHR266" s="55"/>
      <c r="BHS266" s="55"/>
      <c r="BHT266" s="55"/>
      <c r="BHU266" s="55"/>
      <c r="BHV266" s="55"/>
      <c r="BHW266" s="55"/>
      <c r="BHX266" s="55"/>
      <c r="BHY266" s="55"/>
      <c r="BHZ266" s="55"/>
      <c r="BIA266" s="55"/>
      <c r="BIB266" s="55"/>
      <c r="BIC266" s="55"/>
      <c r="BID266" s="55"/>
      <c r="BIE266" s="55"/>
      <c r="BIF266" s="55"/>
      <c r="BIG266" s="55"/>
      <c r="BIH266" s="55"/>
      <c r="BII266" s="55"/>
      <c r="BIJ266" s="55"/>
      <c r="BIK266" s="55"/>
      <c r="BIL266" s="55"/>
      <c r="BIM266" s="55"/>
      <c r="BIN266" s="55"/>
      <c r="BIO266" s="55"/>
      <c r="BIP266" s="55"/>
      <c r="BIQ266" s="55"/>
      <c r="BIR266" s="55"/>
      <c r="BIS266" s="55"/>
      <c r="BIT266" s="55"/>
      <c r="BIU266" s="55"/>
      <c r="BIV266" s="55"/>
      <c r="BIW266" s="55"/>
      <c r="BIX266" s="55"/>
      <c r="BIY266" s="55"/>
      <c r="BIZ266" s="55"/>
      <c r="BJA266" s="55"/>
      <c r="BJB266" s="55"/>
      <c r="BJC266" s="55"/>
      <c r="BJD266" s="55"/>
      <c r="BJE266" s="55"/>
      <c r="BJF266" s="55"/>
      <c r="BJG266" s="55"/>
      <c r="BJH266" s="55"/>
      <c r="BJI266" s="55"/>
      <c r="BJJ266" s="55"/>
      <c r="BJK266" s="55"/>
      <c r="BJL266" s="55"/>
      <c r="BJM266" s="55"/>
      <c r="BJN266" s="55"/>
      <c r="BJO266" s="55"/>
      <c r="BJP266" s="55"/>
      <c r="BJQ266" s="55"/>
      <c r="BJR266" s="55"/>
      <c r="BJS266" s="55"/>
      <c r="BJT266" s="55"/>
      <c r="BJU266" s="55"/>
      <c r="BJV266" s="55"/>
      <c r="BJW266" s="55"/>
      <c r="BJX266" s="55"/>
      <c r="BJY266" s="55"/>
      <c r="BJZ266" s="55"/>
      <c r="BKA266" s="55"/>
      <c r="BKB266" s="55"/>
      <c r="BKC266" s="55"/>
      <c r="BKD266" s="55"/>
      <c r="BKE266" s="55"/>
      <c r="BKF266" s="55"/>
      <c r="BKG266" s="55"/>
      <c r="BKH266" s="55"/>
      <c r="BKI266" s="55"/>
      <c r="BKJ266" s="55"/>
      <c r="BKK266" s="55"/>
      <c r="BKL266" s="55"/>
      <c r="BKM266" s="55"/>
      <c r="BKN266" s="55"/>
      <c r="BKO266" s="55"/>
      <c r="BKP266" s="55"/>
      <c r="BKQ266" s="55"/>
      <c r="BKR266" s="55"/>
      <c r="BKS266" s="55"/>
      <c r="BKT266" s="55"/>
      <c r="BKU266" s="55"/>
      <c r="BKV266" s="55"/>
      <c r="BKW266" s="55"/>
      <c r="BKX266" s="55"/>
      <c r="BKY266" s="55"/>
      <c r="BKZ266" s="55"/>
      <c r="BLA266" s="55"/>
      <c r="BLB266" s="55"/>
      <c r="BLC266" s="55"/>
      <c r="BLD266" s="55"/>
      <c r="BLE266" s="55"/>
      <c r="BLF266" s="55"/>
      <c r="BLG266" s="55"/>
      <c r="BLH266" s="55"/>
      <c r="BLI266" s="55"/>
      <c r="BLJ266" s="55"/>
      <c r="BLK266" s="55"/>
      <c r="BLL266" s="55"/>
      <c r="BLM266" s="55"/>
      <c r="BLN266" s="55"/>
      <c r="BLO266" s="55"/>
      <c r="BLP266" s="55"/>
      <c r="BLQ266" s="55"/>
      <c r="BLR266" s="55"/>
      <c r="BLS266" s="55"/>
      <c r="BLT266" s="55"/>
      <c r="BLU266" s="55"/>
      <c r="BLV266" s="55"/>
      <c r="BLW266" s="55"/>
      <c r="BLX266" s="55"/>
      <c r="BLY266" s="55"/>
      <c r="BLZ266" s="55"/>
      <c r="BMA266" s="55"/>
      <c r="BMB266" s="55"/>
      <c r="BMC266" s="55"/>
      <c r="BMD266" s="55"/>
      <c r="BME266" s="55"/>
      <c r="BMF266" s="55"/>
      <c r="BMG266" s="55"/>
      <c r="BMH266" s="55"/>
      <c r="BMI266" s="55"/>
      <c r="BMJ266" s="55"/>
      <c r="BMK266" s="55"/>
      <c r="BML266" s="55"/>
      <c r="BMM266" s="55"/>
      <c r="BMN266" s="55"/>
      <c r="BMO266" s="55"/>
      <c r="BMP266" s="55"/>
      <c r="BMQ266" s="55"/>
      <c r="BMR266" s="55"/>
      <c r="BMS266" s="55"/>
      <c r="BMT266" s="55"/>
      <c r="BMU266" s="55"/>
      <c r="BMV266" s="55"/>
      <c r="BMW266" s="55"/>
      <c r="BMX266" s="55"/>
      <c r="BMY266" s="55"/>
      <c r="BMZ266" s="55"/>
      <c r="BNA266" s="55"/>
      <c r="BNB266" s="55"/>
      <c r="BNC266" s="55"/>
      <c r="BND266" s="55"/>
      <c r="BNE266" s="55"/>
      <c r="BNF266" s="55"/>
      <c r="BNG266" s="55"/>
      <c r="BNH266" s="55"/>
      <c r="BNI266" s="55"/>
      <c r="BNJ266" s="55"/>
      <c r="BNK266" s="55"/>
      <c r="BNL266" s="55"/>
      <c r="BNM266" s="55"/>
      <c r="BNN266" s="55"/>
      <c r="BNO266" s="55"/>
      <c r="BNP266" s="55"/>
      <c r="BNQ266" s="55"/>
      <c r="BNR266" s="55"/>
      <c r="BNS266" s="55"/>
      <c r="BNT266" s="55"/>
      <c r="BNU266" s="55"/>
      <c r="BNV266" s="55"/>
      <c r="BNW266" s="55"/>
      <c r="BNX266" s="55"/>
      <c r="BNY266" s="55"/>
      <c r="BNZ266" s="55"/>
      <c r="BOA266" s="55"/>
      <c r="BOB266" s="55"/>
      <c r="BOC266" s="55"/>
      <c r="BOD266" s="55"/>
      <c r="BOE266" s="55"/>
      <c r="BOF266" s="55"/>
      <c r="BOG266" s="55"/>
      <c r="BOH266" s="55"/>
      <c r="BOI266" s="55"/>
      <c r="BOJ266" s="55"/>
      <c r="BOK266" s="55"/>
      <c r="BOL266" s="55"/>
      <c r="BOM266" s="55"/>
      <c r="BON266" s="55"/>
      <c r="BOO266" s="55"/>
      <c r="BOP266" s="55"/>
      <c r="BOQ266" s="55"/>
      <c r="BOR266" s="55"/>
      <c r="BOS266" s="55"/>
      <c r="BOT266" s="55"/>
      <c r="BOU266" s="55"/>
      <c r="BOV266" s="55"/>
      <c r="BOW266" s="55"/>
      <c r="BOX266" s="55"/>
      <c r="BOY266" s="55"/>
      <c r="BOZ266" s="55"/>
      <c r="BPA266" s="55"/>
      <c r="BPB266" s="55"/>
      <c r="BPC266" s="55"/>
      <c r="BPD266" s="55"/>
      <c r="BPE266" s="55"/>
      <c r="BPF266" s="55"/>
      <c r="BPG266" s="55"/>
      <c r="BPH266" s="55"/>
      <c r="BPI266" s="55"/>
      <c r="BPJ266" s="55"/>
      <c r="BPK266" s="55"/>
      <c r="BPL266" s="55"/>
      <c r="BPM266" s="55"/>
      <c r="BPN266" s="55"/>
      <c r="BPO266" s="55"/>
      <c r="BPP266" s="55"/>
      <c r="BPQ266" s="55"/>
      <c r="BPR266" s="55"/>
      <c r="BPS266" s="55"/>
      <c r="BPT266" s="55"/>
      <c r="BPU266" s="55"/>
      <c r="BPV266" s="55"/>
      <c r="BPW266" s="55"/>
      <c r="BPX266" s="55"/>
      <c r="BPY266" s="55"/>
      <c r="BPZ266" s="55"/>
      <c r="BQA266" s="55"/>
      <c r="BQB266" s="55"/>
      <c r="BQC266" s="55"/>
      <c r="BQD266" s="55"/>
      <c r="BQE266" s="55"/>
      <c r="BQF266" s="55"/>
      <c r="BQG266" s="55"/>
      <c r="BQH266" s="55"/>
      <c r="BQI266" s="55"/>
      <c r="BQJ266" s="55"/>
      <c r="BQK266" s="55"/>
      <c r="BQL266" s="55"/>
      <c r="BQM266" s="55"/>
      <c r="BQN266" s="55"/>
      <c r="BQO266" s="55"/>
      <c r="BQP266" s="55"/>
      <c r="BQQ266" s="55"/>
      <c r="BQR266" s="55"/>
      <c r="BQS266" s="55"/>
      <c r="BQT266" s="55"/>
      <c r="BQU266" s="55"/>
      <c r="BQV266" s="55"/>
      <c r="BQW266" s="55"/>
      <c r="BQX266" s="55"/>
      <c r="BQY266" s="55"/>
      <c r="BQZ266" s="55"/>
      <c r="BRA266" s="55"/>
      <c r="BRB266" s="55"/>
      <c r="BRC266" s="55"/>
      <c r="BRD266" s="55"/>
      <c r="BRE266" s="55"/>
      <c r="BRF266" s="55"/>
      <c r="BRG266" s="55"/>
      <c r="BRH266" s="55"/>
      <c r="BRI266" s="55"/>
      <c r="BRJ266" s="55"/>
      <c r="BRK266" s="55"/>
      <c r="BRL266" s="55"/>
      <c r="BRM266" s="55"/>
      <c r="BRN266" s="55"/>
      <c r="BRO266" s="55"/>
      <c r="BRP266" s="55"/>
      <c r="BRQ266" s="55"/>
      <c r="BRR266" s="55"/>
      <c r="BRS266" s="55"/>
      <c r="BRT266" s="55"/>
      <c r="BRU266" s="55"/>
      <c r="BRV266" s="55"/>
      <c r="BRW266" s="55"/>
      <c r="BRX266" s="55"/>
      <c r="BRY266" s="55"/>
      <c r="BRZ266" s="55"/>
      <c r="BSA266" s="55"/>
      <c r="BSB266" s="55"/>
      <c r="BSC266" s="55"/>
      <c r="BSD266" s="55"/>
      <c r="BSE266" s="55"/>
      <c r="BSF266" s="55"/>
      <c r="BSG266" s="55"/>
      <c r="BSH266" s="55"/>
      <c r="BSI266" s="55"/>
      <c r="BSJ266" s="55"/>
      <c r="BSK266" s="55"/>
      <c r="BSL266" s="55"/>
      <c r="BSM266" s="55"/>
      <c r="BSN266" s="55"/>
      <c r="BSO266" s="55"/>
      <c r="BSP266" s="55"/>
      <c r="BSQ266" s="55"/>
      <c r="BSR266" s="55"/>
      <c r="BSS266" s="55"/>
      <c r="BST266" s="55"/>
      <c r="BSU266" s="55"/>
      <c r="BSV266" s="55"/>
      <c r="BSW266" s="55"/>
      <c r="BSX266" s="55"/>
      <c r="BSY266" s="55"/>
      <c r="BSZ266" s="55"/>
      <c r="BTA266" s="55"/>
      <c r="BTB266" s="55"/>
      <c r="BTC266" s="55"/>
      <c r="BTD266" s="55"/>
      <c r="BTE266" s="55"/>
      <c r="BTF266" s="55"/>
      <c r="BTG266" s="55"/>
      <c r="BTH266" s="55"/>
      <c r="BTI266" s="55"/>
      <c r="BTJ266" s="55"/>
      <c r="BTK266" s="55"/>
      <c r="BTL266" s="55"/>
      <c r="BTM266" s="55"/>
      <c r="BTN266" s="55"/>
      <c r="BTO266" s="55"/>
      <c r="BTP266" s="55"/>
      <c r="BTQ266" s="55"/>
      <c r="BTR266" s="55"/>
      <c r="BTS266" s="55"/>
      <c r="BTT266" s="55"/>
      <c r="BTU266" s="55"/>
      <c r="BTV266" s="55"/>
      <c r="BTW266" s="55"/>
      <c r="BTX266" s="55"/>
      <c r="BTY266" s="55"/>
      <c r="BTZ266" s="55"/>
      <c r="BUA266" s="55"/>
      <c r="BUB266" s="55"/>
      <c r="BUC266" s="55"/>
      <c r="BUD266" s="55"/>
      <c r="BUE266" s="55"/>
      <c r="BUF266" s="55"/>
      <c r="BUG266" s="55"/>
      <c r="BUH266" s="55"/>
      <c r="BUI266" s="55"/>
      <c r="BUJ266" s="55"/>
      <c r="BUK266" s="55"/>
      <c r="BUL266" s="55"/>
      <c r="BUM266" s="55"/>
      <c r="BUN266" s="55"/>
      <c r="BUO266" s="55"/>
      <c r="BUP266" s="55"/>
      <c r="BUQ266" s="55"/>
      <c r="BUR266" s="55"/>
      <c r="BUS266" s="55"/>
      <c r="BUT266" s="55"/>
      <c r="BUU266" s="55"/>
      <c r="BUV266" s="55"/>
      <c r="BUW266" s="55"/>
      <c r="BUX266" s="55"/>
      <c r="BUY266" s="55"/>
      <c r="BUZ266" s="55"/>
      <c r="BVA266" s="55"/>
      <c r="BVB266" s="55"/>
      <c r="BVC266" s="55"/>
      <c r="BVD266" s="55"/>
      <c r="BVE266" s="55"/>
      <c r="BVF266" s="55"/>
      <c r="BVG266" s="55"/>
      <c r="BVH266" s="55"/>
      <c r="BVI266" s="55"/>
      <c r="BVJ266" s="55"/>
      <c r="BVK266" s="55"/>
      <c r="BVL266" s="55"/>
      <c r="BVM266" s="55"/>
      <c r="BVN266" s="55"/>
      <c r="BVO266" s="55"/>
      <c r="BVP266" s="55"/>
      <c r="BVQ266" s="55"/>
      <c r="BVR266" s="55"/>
      <c r="BVS266" s="55"/>
      <c r="BVT266" s="55"/>
      <c r="BVU266" s="55"/>
      <c r="BVV266" s="55"/>
      <c r="BVW266" s="55"/>
      <c r="BVX266" s="55"/>
      <c r="BVY266" s="55"/>
      <c r="BVZ266" s="55"/>
      <c r="BWA266" s="55"/>
      <c r="BWB266" s="55"/>
      <c r="BWC266" s="55"/>
      <c r="BWD266" s="55"/>
      <c r="BWE266" s="55"/>
      <c r="BWF266" s="55"/>
      <c r="BWG266" s="55"/>
      <c r="BWH266" s="55"/>
      <c r="BWI266" s="55"/>
      <c r="BWJ266" s="55"/>
      <c r="BWK266" s="55"/>
      <c r="BWL266" s="55"/>
      <c r="BWM266" s="55"/>
      <c r="BWN266" s="55"/>
      <c r="BWO266" s="55"/>
      <c r="BWP266" s="55"/>
      <c r="BWQ266" s="55"/>
      <c r="BWR266" s="55"/>
      <c r="BWS266" s="55"/>
      <c r="BWT266" s="55"/>
      <c r="BWU266" s="55"/>
      <c r="BWV266" s="55"/>
      <c r="BWW266" s="55"/>
      <c r="BWX266" s="55"/>
      <c r="BWY266" s="55"/>
      <c r="BWZ266" s="55"/>
      <c r="BXA266" s="55"/>
      <c r="BXB266" s="55"/>
      <c r="BXC266" s="55"/>
      <c r="BXD266" s="55"/>
      <c r="BXE266" s="55"/>
      <c r="BXF266" s="55"/>
      <c r="BXG266" s="55"/>
      <c r="BXH266" s="55"/>
      <c r="BXI266" s="55"/>
      <c r="BXJ266" s="55"/>
      <c r="BXK266" s="55"/>
      <c r="BXL266" s="55"/>
      <c r="BXM266" s="55"/>
      <c r="BXN266" s="55"/>
      <c r="BXO266" s="55"/>
      <c r="BXP266" s="55"/>
      <c r="BXQ266" s="55"/>
      <c r="BXR266" s="55"/>
      <c r="BXS266" s="55"/>
      <c r="BXT266" s="55"/>
      <c r="BXU266" s="55"/>
      <c r="BXV266" s="55"/>
      <c r="BXW266" s="55"/>
      <c r="BXX266" s="55"/>
      <c r="BXY266" s="55"/>
      <c r="BXZ266" s="55"/>
      <c r="BYA266" s="55"/>
      <c r="BYB266" s="55"/>
      <c r="BYC266" s="55"/>
      <c r="BYD266" s="55"/>
      <c r="BYE266" s="55"/>
      <c r="BYF266" s="55"/>
      <c r="BYG266" s="55"/>
      <c r="BYH266" s="55"/>
      <c r="BYI266" s="55"/>
      <c r="BYJ266" s="55"/>
      <c r="BYK266" s="55"/>
      <c r="BYL266" s="55"/>
      <c r="BYM266" s="55"/>
      <c r="BYN266" s="55"/>
      <c r="BYO266" s="55"/>
      <c r="BYP266" s="55"/>
      <c r="BYQ266" s="55"/>
      <c r="BYR266" s="55"/>
      <c r="BYS266" s="55"/>
      <c r="BYT266" s="55"/>
      <c r="BYU266" s="55"/>
      <c r="BYV266" s="55"/>
      <c r="BYW266" s="55"/>
      <c r="BYX266" s="55"/>
      <c r="BYY266" s="55"/>
      <c r="BYZ266" s="55"/>
      <c r="BZA266" s="55"/>
      <c r="BZB266" s="55"/>
      <c r="BZC266" s="55"/>
      <c r="BZD266" s="55"/>
      <c r="BZE266" s="55"/>
      <c r="BZF266" s="55"/>
      <c r="BZG266" s="55"/>
      <c r="BZH266" s="55"/>
      <c r="BZI266" s="55"/>
      <c r="BZJ266" s="55"/>
      <c r="BZK266" s="55"/>
      <c r="BZL266" s="55"/>
      <c r="BZM266" s="55"/>
      <c r="BZN266" s="55"/>
      <c r="BZO266" s="55"/>
      <c r="BZP266" s="55"/>
      <c r="BZQ266" s="55"/>
      <c r="BZR266" s="55"/>
      <c r="BZS266" s="55"/>
      <c r="BZT266" s="55"/>
      <c r="BZU266" s="55"/>
      <c r="BZV266" s="55"/>
      <c r="BZW266" s="55"/>
      <c r="BZX266" s="55"/>
      <c r="BZY266" s="55"/>
      <c r="BZZ266" s="55"/>
      <c r="CAA266" s="55"/>
      <c r="CAB266" s="55"/>
      <c r="CAC266" s="55"/>
      <c r="CAD266" s="55"/>
      <c r="CAE266" s="55"/>
      <c r="CAF266" s="55"/>
      <c r="CAG266" s="55"/>
      <c r="CAH266" s="55"/>
      <c r="CAI266" s="55"/>
      <c r="CAJ266" s="55"/>
      <c r="CAK266" s="55"/>
      <c r="CAL266" s="55"/>
      <c r="CAM266" s="55"/>
      <c r="CAN266" s="55"/>
      <c r="CAO266" s="55"/>
      <c r="CAP266" s="55"/>
      <c r="CAQ266" s="55"/>
      <c r="CAR266" s="55"/>
      <c r="CAS266" s="55"/>
      <c r="CAT266" s="55"/>
      <c r="CAU266" s="55"/>
      <c r="CAV266" s="55"/>
      <c r="CAW266" s="55"/>
      <c r="CAX266" s="55"/>
      <c r="CAY266" s="55"/>
      <c r="CAZ266" s="55"/>
      <c r="CBA266" s="55"/>
      <c r="CBB266" s="55"/>
      <c r="CBC266" s="55"/>
      <c r="CBD266" s="55"/>
      <c r="CBE266" s="55"/>
      <c r="CBF266" s="55"/>
      <c r="CBG266" s="55"/>
      <c r="CBH266" s="55"/>
      <c r="CBI266" s="55"/>
      <c r="CBJ266" s="55"/>
      <c r="CBK266" s="55"/>
      <c r="CBL266" s="55"/>
      <c r="CBM266" s="55"/>
      <c r="CBN266" s="55"/>
      <c r="CBO266" s="55"/>
      <c r="CBP266" s="55"/>
      <c r="CBQ266" s="55"/>
      <c r="CBR266" s="55"/>
      <c r="CBS266" s="55"/>
      <c r="CBT266" s="55"/>
      <c r="CBU266" s="55"/>
      <c r="CBV266" s="55"/>
      <c r="CBW266" s="55"/>
      <c r="CBX266" s="55"/>
      <c r="CBY266" s="55"/>
      <c r="CBZ266" s="55"/>
      <c r="CCA266" s="55"/>
      <c r="CCB266" s="55"/>
      <c r="CCC266" s="55"/>
      <c r="CCD266" s="55"/>
      <c r="CCE266" s="55"/>
      <c r="CCF266" s="55"/>
      <c r="CCG266" s="55"/>
      <c r="CCH266" s="55"/>
      <c r="CCI266" s="55"/>
      <c r="CCJ266" s="55"/>
      <c r="CCK266" s="55"/>
      <c r="CCL266" s="55"/>
      <c r="CCM266" s="55"/>
      <c r="CCN266" s="55"/>
      <c r="CCO266" s="55"/>
      <c r="CCP266" s="55"/>
      <c r="CCQ266" s="55"/>
      <c r="CCR266" s="55"/>
      <c r="CCS266" s="55"/>
      <c r="CCT266" s="55"/>
      <c r="CCU266" s="55"/>
      <c r="CCV266" s="55"/>
      <c r="CCW266" s="55"/>
      <c r="CCX266" s="55"/>
      <c r="CCY266" s="55"/>
      <c r="CCZ266" s="55"/>
      <c r="CDA266" s="55"/>
      <c r="CDB266" s="55"/>
      <c r="CDC266" s="55"/>
      <c r="CDD266" s="55"/>
      <c r="CDE266" s="55"/>
      <c r="CDF266" s="55"/>
      <c r="CDG266" s="55"/>
      <c r="CDH266" s="55"/>
      <c r="CDI266" s="55"/>
      <c r="CDJ266" s="55"/>
      <c r="CDK266" s="55"/>
      <c r="CDL266" s="55"/>
      <c r="CDM266" s="55"/>
      <c r="CDN266" s="55"/>
      <c r="CDO266" s="55"/>
      <c r="CDP266" s="55"/>
      <c r="CDQ266" s="55"/>
      <c r="CDR266" s="55"/>
      <c r="CDS266" s="55"/>
      <c r="CDT266" s="55"/>
      <c r="CDU266" s="55"/>
      <c r="CDV266" s="55"/>
      <c r="CDW266" s="55"/>
      <c r="CDX266" s="55"/>
      <c r="CDY266" s="55"/>
      <c r="CDZ266" s="55"/>
      <c r="CEA266" s="55"/>
      <c r="CEB266" s="55"/>
      <c r="CEC266" s="55"/>
      <c r="CED266" s="55"/>
      <c r="CEE266" s="55"/>
      <c r="CEF266" s="55"/>
      <c r="CEG266" s="55"/>
      <c r="CEH266" s="55"/>
      <c r="CEI266" s="55"/>
      <c r="CEJ266" s="55"/>
      <c r="CEK266" s="55"/>
      <c r="CEL266" s="55"/>
      <c r="CEM266" s="55"/>
      <c r="CEN266" s="55"/>
      <c r="CEO266" s="55"/>
      <c r="CEP266" s="55"/>
      <c r="CEQ266" s="55"/>
      <c r="CER266" s="55"/>
      <c r="CES266" s="55"/>
      <c r="CET266" s="55"/>
      <c r="CEU266" s="55"/>
      <c r="CEV266" s="55"/>
      <c r="CEW266" s="55"/>
      <c r="CEX266" s="55"/>
      <c r="CEY266" s="55"/>
      <c r="CEZ266" s="55"/>
      <c r="CFA266" s="55"/>
      <c r="CFB266" s="55"/>
      <c r="CFC266" s="55"/>
      <c r="CFD266" s="55"/>
      <c r="CFE266" s="55"/>
      <c r="CFF266" s="55"/>
      <c r="CFG266" s="55"/>
      <c r="CFH266" s="55"/>
      <c r="CFI266" s="55"/>
      <c r="CFJ266" s="55"/>
      <c r="CFK266" s="55"/>
      <c r="CFL266" s="55"/>
      <c r="CFM266" s="55"/>
      <c r="CFN266" s="55"/>
      <c r="CFO266" s="55"/>
      <c r="CFP266" s="55"/>
      <c r="CFQ266" s="55"/>
      <c r="CFR266" s="55"/>
      <c r="CFS266" s="55"/>
      <c r="CFT266" s="55"/>
      <c r="CFU266" s="55"/>
      <c r="CFV266" s="55"/>
      <c r="CFW266" s="55"/>
      <c r="CFX266" s="55"/>
      <c r="CFY266" s="55"/>
      <c r="CFZ266" s="55"/>
      <c r="CGA266" s="55"/>
      <c r="CGB266" s="55"/>
      <c r="CGC266" s="55"/>
      <c r="CGD266" s="55"/>
      <c r="CGE266" s="55"/>
      <c r="CGF266" s="55"/>
      <c r="CGG266" s="55"/>
      <c r="CGH266" s="55"/>
      <c r="CGI266" s="55"/>
      <c r="CGJ266" s="55"/>
      <c r="CGK266" s="55"/>
      <c r="CGL266" s="55"/>
      <c r="CGM266" s="55"/>
      <c r="CGN266" s="55"/>
      <c r="CGO266" s="55"/>
      <c r="CGP266" s="55"/>
      <c r="CGQ266" s="55"/>
      <c r="CGR266" s="55"/>
      <c r="CGS266" s="55"/>
      <c r="CGT266" s="55"/>
      <c r="CGU266" s="55"/>
      <c r="CGV266" s="55"/>
      <c r="CGW266" s="55"/>
      <c r="CGX266" s="55"/>
      <c r="CGY266" s="55"/>
      <c r="CGZ266" s="55"/>
      <c r="CHA266" s="55"/>
      <c r="CHB266" s="55"/>
      <c r="CHC266" s="55"/>
      <c r="CHD266" s="55"/>
      <c r="CHE266" s="55"/>
      <c r="CHF266" s="55"/>
      <c r="CHG266" s="55"/>
      <c r="CHH266" s="55"/>
      <c r="CHI266" s="55"/>
      <c r="CHJ266" s="55"/>
      <c r="CHK266" s="55"/>
      <c r="CHL266" s="55"/>
      <c r="CHM266" s="55"/>
      <c r="CHN266" s="55"/>
      <c r="CHO266" s="55"/>
      <c r="CHP266" s="55"/>
      <c r="CHQ266" s="55"/>
      <c r="CHR266" s="55"/>
      <c r="CHS266" s="55"/>
      <c r="CHT266" s="55"/>
      <c r="CHU266" s="55"/>
      <c r="CHV266" s="55"/>
      <c r="CHW266" s="55"/>
      <c r="CHX266" s="55"/>
      <c r="CHY266" s="55"/>
      <c r="CHZ266" s="55"/>
      <c r="CIA266" s="55"/>
      <c r="CIB266" s="55"/>
      <c r="CIC266" s="55"/>
      <c r="CID266" s="55"/>
      <c r="CIE266" s="55"/>
      <c r="CIF266" s="55"/>
      <c r="CIG266" s="55"/>
      <c r="CIH266" s="55"/>
      <c r="CII266" s="55"/>
      <c r="CIJ266" s="55"/>
      <c r="CIK266" s="55"/>
      <c r="CIL266" s="55"/>
      <c r="CIM266" s="55"/>
      <c r="CIN266" s="55"/>
      <c r="CIO266" s="55"/>
      <c r="CIP266" s="55"/>
      <c r="CIQ266" s="55"/>
      <c r="CIR266" s="55"/>
      <c r="CIS266" s="55"/>
      <c r="CIT266" s="55"/>
      <c r="CIU266" s="55"/>
      <c r="CIV266" s="55"/>
      <c r="CIW266" s="55"/>
      <c r="CIX266" s="55"/>
      <c r="CIY266" s="55"/>
      <c r="CIZ266" s="55"/>
      <c r="CJA266" s="55"/>
      <c r="CJB266" s="55"/>
      <c r="CJC266" s="55"/>
      <c r="CJD266" s="55"/>
      <c r="CJE266" s="55"/>
      <c r="CJF266" s="55"/>
      <c r="CJG266" s="55"/>
      <c r="CJH266" s="55"/>
      <c r="CJI266" s="55"/>
      <c r="CJJ266" s="55"/>
      <c r="CJK266" s="55"/>
      <c r="CJL266" s="55"/>
      <c r="CJM266" s="55"/>
      <c r="CJN266" s="55"/>
      <c r="CJO266" s="55"/>
      <c r="CJP266" s="55"/>
      <c r="CJQ266" s="55"/>
      <c r="CJR266" s="55"/>
      <c r="CJS266" s="55"/>
      <c r="CJT266" s="55"/>
      <c r="CJU266" s="55"/>
      <c r="CJV266" s="55"/>
      <c r="CJW266" s="55"/>
      <c r="CJX266" s="55"/>
      <c r="CJY266" s="55"/>
      <c r="CJZ266" s="55"/>
      <c r="CKA266" s="55"/>
      <c r="CKB266" s="55"/>
      <c r="CKC266" s="55"/>
      <c r="CKD266" s="55"/>
      <c r="CKE266" s="55"/>
      <c r="CKF266" s="55"/>
      <c r="CKG266" s="55"/>
      <c r="CKH266" s="55"/>
      <c r="CKI266" s="55"/>
      <c r="CKJ266" s="55"/>
      <c r="CKK266" s="55"/>
      <c r="CKL266" s="55"/>
      <c r="CKM266" s="55"/>
      <c r="CKN266" s="55"/>
      <c r="CKO266" s="55"/>
      <c r="CKP266" s="55"/>
      <c r="CKQ266" s="55"/>
      <c r="CKR266" s="55"/>
      <c r="CKS266" s="55"/>
      <c r="CKT266" s="55"/>
      <c r="CKU266" s="55"/>
      <c r="CKV266" s="55"/>
      <c r="CKW266" s="55"/>
      <c r="CKX266" s="55"/>
      <c r="CKY266" s="55"/>
      <c r="CKZ266" s="55"/>
      <c r="CLA266" s="55"/>
      <c r="CLB266" s="55"/>
      <c r="CLC266" s="55"/>
      <c r="CLD266" s="55"/>
      <c r="CLE266" s="55"/>
      <c r="CLF266" s="55"/>
      <c r="CLG266" s="55"/>
      <c r="CLH266" s="55"/>
      <c r="CLI266" s="55"/>
      <c r="CLJ266" s="55"/>
      <c r="CLK266" s="55"/>
      <c r="CLL266" s="55"/>
      <c r="CLM266" s="55"/>
      <c r="CLN266" s="55"/>
      <c r="CLO266" s="55"/>
      <c r="CLP266" s="55"/>
      <c r="CLQ266" s="55"/>
      <c r="CLR266" s="55"/>
      <c r="CLS266" s="55"/>
      <c r="CLT266" s="55"/>
      <c r="CLU266" s="55"/>
      <c r="CLV266" s="55"/>
      <c r="CLW266" s="55"/>
      <c r="CLX266" s="55"/>
      <c r="CLY266" s="55"/>
      <c r="CLZ266" s="55"/>
      <c r="CMA266" s="55"/>
      <c r="CMB266" s="55"/>
      <c r="CMC266" s="55"/>
      <c r="CMD266" s="55"/>
      <c r="CME266" s="55"/>
      <c r="CMF266" s="55"/>
      <c r="CMG266" s="55"/>
      <c r="CMH266" s="55"/>
      <c r="CMI266" s="55"/>
      <c r="CMJ266" s="55"/>
      <c r="CMK266" s="55"/>
      <c r="CML266" s="55"/>
      <c r="CMM266" s="55"/>
      <c r="CMN266" s="55"/>
      <c r="CMO266" s="55"/>
      <c r="CMP266" s="55"/>
      <c r="CMQ266" s="55"/>
      <c r="CMR266" s="55"/>
      <c r="CMS266" s="55"/>
      <c r="CMT266" s="55"/>
      <c r="CMU266" s="55"/>
      <c r="CMV266" s="55"/>
      <c r="CMW266" s="55"/>
      <c r="CMX266" s="55"/>
      <c r="CMY266" s="55"/>
      <c r="CMZ266" s="55"/>
      <c r="CNA266" s="55"/>
      <c r="CNB266" s="55"/>
      <c r="CNC266" s="55"/>
      <c r="CND266" s="55"/>
      <c r="CNE266" s="55"/>
      <c r="CNF266" s="55"/>
      <c r="CNG266" s="55"/>
      <c r="CNH266" s="55"/>
      <c r="CNI266" s="55"/>
      <c r="CNJ266" s="55"/>
      <c r="CNK266" s="55"/>
      <c r="CNL266" s="55"/>
      <c r="CNM266" s="55"/>
      <c r="CNN266" s="55"/>
      <c r="CNO266" s="55"/>
      <c r="CNP266" s="55"/>
      <c r="CNQ266" s="55"/>
      <c r="CNR266" s="55"/>
      <c r="CNS266" s="55"/>
      <c r="CNT266" s="55"/>
      <c r="CNU266" s="55"/>
      <c r="CNV266" s="55"/>
      <c r="CNW266" s="55"/>
      <c r="CNX266" s="55"/>
      <c r="CNY266" s="55"/>
      <c r="CNZ266" s="55"/>
      <c r="COA266" s="55"/>
      <c r="COB266" s="55"/>
      <c r="COC266" s="55"/>
      <c r="COD266" s="55"/>
      <c r="COE266" s="55"/>
      <c r="COF266" s="55"/>
      <c r="COG266" s="55"/>
      <c r="COH266" s="55"/>
      <c r="COI266" s="55"/>
      <c r="COJ266" s="55"/>
      <c r="COK266" s="55"/>
      <c r="COL266" s="55"/>
      <c r="COM266" s="55"/>
      <c r="CON266" s="55"/>
      <c r="COO266" s="55"/>
      <c r="COP266" s="55"/>
      <c r="COQ266" s="55"/>
      <c r="COR266" s="55"/>
      <c r="COS266" s="55"/>
      <c r="COT266" s="55"/>
      <c r="COU266" s="55"/>
      <c r="COV266" s="55"/>
      <c r="COW266" s="55"/>
      <c r="COX266" s="55"/>
      <c r="COY266" s="55"/>
      <c r="COZ266" s="55"/>
      <c r="CPA266" s="55"/>
      <c r="CPB266" s="55"/>
      <c r="CPC266" s="55"/>
      <c r="CPD266" s="55"/>
      <c r="CPE266" s="55"/>
      <c r="CPF266" s="55"/>
      <c r="CPG266" s="55"/>
      <c r="CPH266" s="55"/>
      <c r="CPI266" s="55"/>
      <c r="CPJ266" s="55"/>
      <c r="CPK266" s="55"/>
      <c r="CPL266" s="55"/>
      <c r="CPM266" s="55"/>
      <c r="CPN266" s="55"/>
      <c r="CPO266" s="55"/>
      <c r="CPP266" s="55"/>
      <c r="CPQ266" s="55"/>
      <c r="CPR266" s="55"/>
      <c r="CPS266" s="55"/>
      <c r="CPT266" s="55"/>
      <c r="CPU266" s="55"/>
      <c r="CPV266" s="55"/>
      <c r="CPW266" s="55"/>
      <c r="CPX266" s="55"/>
      <c r="CPY266" s="55"/>
      <c r="CPZ266" s="55"/>
      <c r="CQA266" s="55"/>
      <c r="CQB266" s="55"/>
      <c r="CQC266" s="55"/>
      <c r="CQD266" s="55"/>
      <c r="CQE266" s="55"/>
      <c r="CQF266" s="55"/>
      <c r="CQG266" s="55"/>
      <c r="CQH266" s="55"/>
      <c r="CQI266" s="55"/>
      <c r="CQJ266" s="55"/>
      <c r="CQK266" s="55"/>
      <c r="CQL266" s="55"/>
      <c r="CQM266" s="55"/>
      <c r="CQN266" s="55"/>
      <c r="CQO266" s="55"/>
      <c r="CQP266" s="55"/>
      <c r="CQQ266" s="55"/>
      <c r="CQR266" s="55"/>
      <c r="CQS266" s="55"/>
      <c r="CQT266" s="55"/>
      <c r="CQU266" s="55"/>
      <c r="CQV266" s="55"/>
      <c r="CQW266" s="55"/>
      <c r="CQX266" s="55"/>
      <c r="CQY266" s="55"/>
      <c r="CQZ266" s="55"/>
      <c r="CRA266" s="55"/>
      <c r="CRB266" s="55"/>
      <c r="CRC266" s="55"/>
      <c r="CRD266" s="55"/>
      <c r="CRE266" s="55"/>
      <c r="CRF266" s="55"/>
      <c r="CRG266" s="55"/>
      <c r="CRH266" s="55"/>
      <c r="CRI266" s="55"/>
      <c r="CRJ266" s="55"/>
      <c r="CRK266" s="55"/>
      <c r="CRL266" s="55"/>
      <c r="CRM266" s="55"/>
      <c r="CRN266" s="55"/>
      <c r="CRO266" s="55"/>
      <c r="CRP266" s="55"/>
      <c r="CRQ266" s="55"/>
      <c r="CRR266" s="55"/>
      <c r="CRS266" s="55"/>
      <c r="CRT266" s="55"/>
      <c r="CRU266" s="55"/>
      <c r="CRV266" s="55"/>
      <c r="CRW266" s="55"/>
      <c r="CRX266" s="55"/>
      <c r="CRY266" s="55"/>
      <c r="CRZ266" s="55"/>
      <c r="CSA266" s="55"/>
      <c r="CSB266" s="55"/>
      <c r="CSC266" s="55"/>
      <c r="CSD266" s="55"/>
      <c r="CSE266" s="55"/>
      <c r="CSF266" s="55"/>
      <c r="CSG266" s="55"/>
      <c r="CSH266" s="55"/>
      <c r="CSI266" s="55"/>
      <c r="CSJ266" s="55"/>
      <c r="CSK266" s="55"/>
      <c r="CSL266" s="55"/>
      <c r="CSM266" s="55"/>
      <c r="CSN266" s="55"/>
      <c r="CSO266" s="55"/>
      <c r="CSP266" s="55"/>
      <c r="CSQ266" s="55"/>
      <c r="CSR266" s="55"/>
      <c r="CSS266" s="55"/>
      <c r="CST266" s="55"/>
      <c r="CSU266" s="55"/>
      <c r="CSV266" s="55"/>
      <c r="CSW266" s="55"/>
      <c r="CSX266" s="55"/>
      <c r="CSY266" s="55"/>
      <c r="CSZ266" s="55"/>
      <c r="CTA266" s="55"/>
      <c r="CTB266" s="55"/>
      <c r="CTC266" s="55"/>
      <c r="CTD266" s="55"/>
      <c r="CTE266" s="55"/>
      <c r="CTF266" s="55"/>
      <c r="CTG266" s="55"/>
      <c r="CTH266" s="55"/>
      <c r="CTI266" s="55"/>
      <c r="CTJ266" s="55"/>
      <c r="CTK266" s="55"/>
      <c r="CTL266" s="55"/>
      <c r="CTM266" s="55"/>
      <c r="CTN266" s="55"/>
      <c r="CTO266" s="55"/>
      <c r="CTP266" s="55"/>
      <c r="CTQ266" s="55"/>
      <c r="CTR266" s="55"/>
      <c r="CTS266" s="55"/>
      <c r="CTT266" s="55"/>
      <c r="CTU266" s="55"/>
      <c r="CTV266" s="55"/>
      <c r="CTW266" s="55"/>
      <c r="CTX266" s="55"/>
      <c r="CTY266" s="55"/>
      <c r="CTZ266" s="55"/>
      <c r="CUA266" s="55"/>
      <c r="CUB266" s="55"/>
      <c r="CUC266" s="55"/>
      <c r="CUD266" s="55"/>
      <c r="CUE266" s="55"/>
      <c r="CUF266" s="55"/>
      <c r="CUG266" s="55"/>
      <c r="CUH266" s="55"/>
      <c r="CUI266" s="55"/>
      <c r="CUJ266" s="55"/>
      <c r="CUK266" s="55"/>
      <c r="CUL266" s="55"/>
      <c r="CUM266" s="55"/>
      <c r="CUN266" s="55"/>
      <c r="CUO266" s="55"/>
      <c r="CUP266" s="55"/>
      <c r="CUQ266" s="55"/>
      <c r="CUR266" s="55"/>
      <c r="CUS266" s="55"/>
      <c r="CUT266" s="55"/>
      <c r="CUU266" s="55"/>
      <c r="CUV266" s="55"/>
      <c r="CUW266" s="55"/>
      <c r="CUX266" s="55"/>
      <c r="CUY266" s="55"/>
      <c r="CUZ266" s="55"/>
      <c r="CVA266" s="55"/>
      <c r="CVB266" s="55"/>
      <c r="CVC266" s="55"/>
      <c r="CVD266" s="55"/>
      <c r="CVE266" s="55"/>
      <c r="CVF266" s="55"/>
      <c r="CVG266" s="55"/>
      <c r="CVH266" s="55"/>
      <c r="CVI266" s="55"/>
      <c r="CVJ266" s="55"/>
      <c r="CVK266" s="55"/>
      <c r="CVL266" s="55"/>
      <c r="CVM266" s="55"/>
      <c r="CVN266" s="55"/>
      <c r="CVO266" s="55"/>
      <c r="CVP266" s="55"/>
      <c r="CVQ266" s="55"/>
      <c r="CVR266" s="55"/>
      <c r="CVS266" s="55"/>
      <c r="CVT266" s="55"/>
      <c r="CVU266" s="55"/>
      <c r="CVV266" s="55"/>
      <c r="CVW266" s="55"/>
      <c r="CVX266" s="55"/>
      <c r="CVY266" s="55"/>
      <c r="CVZ266" s="55"/>
      <c r="CWA266" s="55"/>
      <c r="CWB266" s="55"/>
      <c r="CWC266" s="55"/>
      <c r="CWD266" s="55"/>
      <c r="CWE266" s="55"/>
      <c r="CWF266" s="55"/>
      <c r="CWG266" s="55"/>
      <c r="CWH266" s="55"/>
      <c r="CWI266" s="55"/>
      <c r="CWJ266" s="55"/>
      <c r="CWK266" s="55"/>
      <c r="CWL266" s="55"/>
      <c r="CWM266" s="55"/>
      <c r="CWN266" s="55"/>
      <c r="CWO266" s="55"/>
      <c r="CWP266" s="55"/>
      <c r="CWQ266" s="55"/>
      <c r="CWR266" s="55"/>
      <c r="CWS266" s="55"/>
      <c r="CWT266" s="55"/>
      <c r="CWU266" s="55"/>
      <c r="CWV266" s="55"/>
      <c r="CWW266" s="55"/>
      <c r="CWX266" s="55"/>
      <c r="CWY266" s="55"/>
      <c r="CWZ266" s="55"/>
      <c r="CXA266" s="55"/>
      <c r="CXB266" s="55"/>
      <c r="CXC266" s="55"/>
      <c r="CXD266" s="55"/>
      <c r="CXE266" s="55"/>
      <c r="CXF266" s="55"/>
      <c r="CXG266" s="55"/>
      <c r="CXH266" s="55"/>
      <c r="CXI266" s="55"/>
      <c r="CXJ266" s="55"/>
      <c r="CXK266" s="55"/>
      <c r="CXL266" s="55"/>
      <c r="CXM266" s="55"/>
      <c r="CXN266" s="55"/>
      <c r="CXO266" s="55"/>
      <c r="CXP266" s="55"/>
      <c r="CXQ266" s="55"/>
      <c r="CXR266" s="55"/>
      <c r="CXS266" s="55"/>
      <c r="CXT266" s="55"/>
      <c r="CXU266" s="55"/>
      <c r="CXV266" s="55"/>
      <c r="CXW266" s="55"/>
      <c r="CXX266" s="55"/>
      <c r="CXY266" s="55"/>
      <c r="CXZ266" s="55"/>
      <c r="CYA266" s="55"/>
      <c r="CYB266" s="55"/>
      <c r="CYC266" s="55"/>
      <c r="CYD266" s="55"/>
      <c r="CYE266" s="55"/>
      <c r="CYF266" s="55"/>
      <c r="CYG266" s="55"/>
      <c r="CYH266" s="55"/>
      <c r="CYI266" s="55"/>
      <c r="CYJ266" s="55"/>
      <c r="CYK266" s="55"/>
      <c r="CYL266" s="55"/>
      <c r="CYM266" s="55"/>
      <c r="CYN266" s="55"/>
      <c r="CYO266" s="55"/>
      <c r="CYP266" s="55"/>
      <c r="CYQ266" s="55"/>
      <c r="CYR266" s="55"/>
      <c r="CYS266" s="55"/>
      <c r="CYT266" s="55"/>
      <c r="CYU266" s="55"/>
      <c r="CYV266" s="55"/>
      <c r="CYW266" s="55"/>
      <c r="CYX266" s="55"/>
      <c r="CYY266" s="55"/>
      <c r="CYZ266" s="55"/>
      <c r="CZA266" s="55"/>
      <c r="CZB266" s="55"/>
      <c r="CZC266" s="55"/>
      <c r="CZD266" s="55"/>
      <c r="CZE266" s="55"/>
      <c r="CZF266" s="55"/>
      <c r="CZG266" s="55"/>
      <c r="CZH266" s="55"/>
      <c r="CZI266" s="55"/>
      <c r="CZJ266" s="55"/>
      <c r="CZK266" s="55"/>
      <c r="CZL266" s="55"/>
      <c r="CZM266" s="55"/>
      <c r="CZN266" s="55"/>
      <c r="CZO266" s="55"/>
      <c r="CZP266" s="55"/>
      <c r="CZQ266" s="55"/>
      <c r="CZR266" s="55"/>
      <c r="CZS266" s="55"/>
      <c r="CZT266" s="55"/>
      <c r="CZU266" s="55"/>
      <c r="CZV266" s="55"/>
      <c r="CZW266" s="55"/>
      <c r="CZX266" s="55"/>
      <c r="CZY266" s="55"/>
      <c r="CZZ266" s="55"/>
      <c r="DAA266" s="55"/>
      <c r="DAB266" s="55"/>
      <c r="DAC266" s="55"/>
      <c r="DAD266" s="55"/>
      <c r="DAE266" s="55"/>
      <c r="DAF266" s="55"/>
      <c r="DAG266" s="55"/>
      <c r="DAH266" s="55"/>
      <c r="DAI266" s="55"/>
      <c r="DAJ266" s="55"/>
      <c r="DAK266" s="55"/>
      <c r="DAL266" s="55"/>
      <c r="DAM266" s="55"/>
      <c r="DAN266" s="55"/>
      <c r="DAO266" s="55"/>
      <c r="DAP266" s="55"/>
      <c r="DAQ266" s="55"/>
      <c r="DAR266" s="55"/>
      <c r="DAS266" s="55"/>
      <c r="DAT266" s="55"/>
      <c r="DAU266" s="55"/>
      <c r="DAV266" s="55"/>
      <c r="DAW266" s="55"/>
      <c r="DAX266" s="55"/>
      <c r="DAY266" s="55"/>
      <c r="DAZ266" s="55"/>
      <c r="DBA266" s="55"/>
      <c r="DBB266" s="55"/>
      <c r="DBC266" s="55"/>
      <c r="DBD266" s="55"/>
      <c r="DBE266" s="55"/>
      <c r="DBF266" s="55"/>
      <c r="DBG266" s="55"/>
      <c r="DBH266" s="55"/>
      <c r="DBI266" s="55"/>
      <c r="DBJ266" s="55"/>
      <c r="DBK266" s="55"/>
      <c r="DBL266" s="55"/>
      <c r="DBM266" s="55"/>
      <c r="DBN266" s="55"/>
      <c r="DBO266" s="55"/>
      <c r="DBP266" s="55"/>
      <c r="DBQ266" s="55"/>
      <c r="DBR266" s="55"/>
      <c r="DBS266" s="55"/>
      <c r="DBT266" s="55"/>
      <c r="DBU266" s="55"/>
      <c r="DBV266" s="55"/>
      <c r="DBW266" s="55"/>
      <c r="DBX266" s="55"/>
      <c r="DBY266" s="55"/>
      <c r="DBZ266" s="55"/>
      <c r="DCA266" s="55"/>
      <c r="DCB266" s="55"/>
      <c r="DCC266" s="55"/>
      <c r="DCD266" s="55"/>
      <c r="DCE266" s="55"/>
      <c r="DCF266" s="55"/>
      <c r="DCG266" s="55"/>
      <c r="DCH266" s="55"/>
      <c r="DCI266" s="55"/>
      <c r="DCJ266" s="55"/>
      <c r="DCK266" s="55"/>
      <c r="DCL266" s="55"/>
      <c r="DCM266" s="55"/>
      <c r="DCN266" s="55"/>
      <c r="DCO266" s="55"/>
      <c r="DCP266" s="55"/>
      <c r="DCQ266" s="55"/>
      <c r="DCR266" s="55"/>
      <c r="DCS266" s="55"/>
      <c r="DCT266" s="55"/>
      <c r="DCU266" s="55"/>
      <c r="DCV266" s="55"/>
      <c r="DCW266" s="55"/>
      <c r="DCX266" s="55"/>
      <c r="DCY266" s="55"/>
      <c r="DCZ266" s="55"/>
      <c r="DDA266" s="55"/>
      <c r="DDB266" s="55"/>
      <c r="DDC266" s="55"/>
      <c r="DDD266" s="55"/>
      <c r="DDE266" s="55"/>
      <c r="DDF266" s="55"/>
      <c r="DDG266" s="55"/>
      <c r="DDH266" s="55"/>
      <c r="DDI266" s="55"/>
      <c r="DDJ266" s="55"/>
      <c r="DDK266" s="55"/>
      <c r="DDL266" s="55"/>
      <c r="DDM266" s="55"/>
      <c r="DDN266" s="55"/>
      <c r="DDO266" s="55"/>
      <c r="DDP266" s="55"/>
      <c r="DDQ266" s="55"/>
      <c r="DDR266" s="55"/>
      <c r="DDS266" s="55"/>
      <c r="DDT266" s="55"/>
      <c r="DDU266" s="55"/>
      <c r="DDV266" s="55"/>
      <c r="DDW266" s="55"/>
      <c r="DDX266" s="55"/>
      <c r="DDY266" s="55"/>
      <c r="DDZ266" s="55"/>
      <c r="DEA266" s="55"/>
      <c r="DEB266" s="55"/>
      <c r="DEC266" s="55"/>
      <c r="DED266" s="55"/>
      <c r="DEE266" s="55"/>
      <c r="DEF266" s="55"/>
      <c r="DEG266" s="55"/>
      <c r="DEH266" s="55"/>
      <c r="DEI266" s="55"/>
      <c r="DEJ266" s="55"/>
      <c r="DEK266" s="55"/>
      <c r="DEL266" s="55"/>
      <c r="DEM266" s="55"/>
      <c r="DEN266" s="55"/>
      <c r="DEO266" s="55"/>
      <c r="DEP266" s="55"/>
      <c r="DEQ266" s="55"/>
      <c r="DER266" s="55"/>
      <c r="DES266" s="55"/>
      <c r="DET266" s="55"/>
      <c r="DEU266" s="55"/>
      <c r="DEV266" s="55"/>
      <c r="DEW266" s="55"/>
      <c r="DEX266" s="55"/>
      <c r="DEY266" s="55"/>
      <c r="DEZ266" s="55"/>
      <c r="DFA266" s="55"/>
      <c r="DFB266" s="55"/>
      <c r="DFC266" s="55"/>
      <c r="DFD266" s="55"/>
      <c r="DFE266" s="55"/>
      <c r="DFF266" s="55"/>
      <c r="DFG266" s="55"/>
      <c r="DFH266" s="55"/>
      <c r="DFI266" s="55"/>
      <c r="DFJ266" s="55"/>
      <c r="DFK266" s="55"/>
      <c r="DFL266" s="55"/>
      <c r="DFM266" s="55"/>
      <c r="DFN266" s="55"/>
      <c r="DFO266" s="55"/>
      <c r="DFP266" s="55"/>
      <c r="DFQ266" s="55"/>
      <c r="DFR266" s="55"/>
      <c r="DFS266" s="55"/>
      <c r="DFT266" s="55"/>
      <c r="DFU266" s="55"/>
      <c r="DFV266" s="55"/>
      <c r="DFW266" s="55"/>
      <c r="DFX266" s="55"/>
      <c r="DFY266" s="55"/>
      <c r="DFZ266" s="55"/>
      <c r="DGA266" s="55"/>
      <c r="DGB266" s="55"/>
      <c r="DGC266" s="55"/>
      <c r="DGD266" s="55"/>
      <c r="DGE266" s="55"/>
      <c r="DGF266" s="55"/>
      <c r="DGG266" s="55"/>
      <c r="DGH266" s="55"/>
      <c r="DGI266" s="55"/>
      <c r="DGJ266" s="55"/>
      <c r="DGK266" s="55"/>
      <c r="DGL266" s="55"/>
      <c r="DGM266" s="55"/>
      <c r="DGN266" s="55"/>
      <c r="DGO266" s="55"/>
      <c r="DGP266" s="55"/>
      <c r="DGQ266" s="55"/>
      <c r="DGR266" s="55"/>
      <c r="DGS266" s="55"/>
      <c r="DGT266" s="55"/>
      <c r="DGU266" s="55"/>
      <c r="DGV266" s="55"/>
      <c r="DGW266" s="55"/>
      <c r="DGX266" s="55"/>
      <c r="DGY266" s="55"/>
      <c r="DGZ266" s="55"/>
      <c r="DHA266" s="55"/>
      <c r="DHB266" s="55"/>
      <c r="DHC266" s="55"/>
      <c r="DHD266" s="55"/>
      <c r="DHE266" s="55"/>
      <c r="DHF266" s="55"/>
      <c r="DHG266" s="55"/>
      <c r="DHH266" s="55"/>
      <c r="DHI266" s="55"/>
      <c r="DHJ266" s="55"/>
      <c r="DHK266" s="55"/>
      <c r="DHL266" s="55"/>
      <c r="DHM266" s="55"/>
      <c r="DHN266" s="55"/>
      <c r="DHO266" s="55"/>
      <c r="DHP266" s="55"/>
      <c r="DHQ266" s="55"/>
      <c r="DHR266" s="55"/>
      <c r="DHS266" s="55"/>
      <c r="DHT266" s="55"/>
      <c r="DHU266" s="55"/>
      <c r="DHV266" s="55"/>
      <c r="DHW266" s="55"/>
      <c r="DHX266" s="55"/>
      <c r="DHY266" s="55"/>
      <c r="DHZ266" s="55"/>
      <c r="DIA266" s="55"/>
      <c r="DIB266" s="55"/>
      <c r="DIC266" s="55"/>
      <c r="DID266" s="55"/>
      <c r="DIE266" s="55"/>
      <c r="DIF266" s="55"/>
      <c r="DIG266" s="55"/>
      <c r="DIH266" s="55"/>
      <c r="DII266" s="55"/>
      <c r="DIJ266" s="55"/>
      <c r="DIK266" s="55"/>
      <c r="DIL266" s="55"/>
      <c r="DIM266" s="55"/>
      <c r="DIN266" s="55"/>
      <c r="DIO266" s="55"/>
      <c r="DIP266" s="55"/>
      <c r="DIQ266" s="55"/>
      <c r="DIR266" s="55"/>
      <c r="DIS266" s="55"/>
      <c r="DIT266" s="55"/>
      <c r="DIU266" s="55"/>
      <c r="DIV266" s="55"/>
      <c r="DIW266" s="55"/>
      <c r="DIX266" s="55"/>
      <c r="DIY266" s="55"/>
      <c r="DIZ266" s="55"/>
      <c r="DJA266" s="55"/>
      <c r="DJB266" s="55"/>
      <c r="DJC266" s="55"/>
      <c r="DJD266" s="55"/>
      <c r="DJE266" s="55"/>
      <c r="DJF266" s="55"/>
      <c r="DJG266" s="55"/>
      <c r="DJH266" s="55"/>
      <c r="DJI266" s="55"/>
      <c r="DJJ266" s="55"/>
      <c r="DJK266" s="55"/>
      <c r="DJL266" s="55"/>
      <c r="DJM266" s="55"/>
      <c r="DJN266" s="55"/>
      <c r="DJO266" s="55"/>
      <c r="DJP266" s="55"/>
      <c r="DJQ266" s="55"/>
      <c r="DJR266" s="55"/>
      <c r="DJS266" s="55"/>
      <c r="DJT266" s="55"/>
      <c r="DJU266" s="55"/>
      <c r="DJV266" s="55"/>
      <c r="DJW266" s="55"/>
      <c r="DJX266" s="55"/>
      <c r="DJY266" s="55"/>
      <c r="DJZ266" s="55"/>
      <c r="DKA266" s="55"/>
      <c r="DKB266" s="55"/>
      <c r="DKC266" s="55"/>
      <c r="DKD266" s="55"/>
      <c r="DKE266" s="55"/>
      <c r="DKF266" s="55"/>
      <c r="DKG266" s="55"/>
      <c r="DKH266" s="55"/>
      <c r="DKI266" s="55"/>
      <c r="DKJ266" s="55"/>
      <c r="DKK266" s="55"/>
      <c r="DKL266" s="55"/>
      <c r="DKM266" s="55"/>
      <c r="DKN266" s="55"/>
      <c r="DKO266" s="55"/>
      <c r="DKP266" s="55"/>
      <c r="DKQ266" s="55"/>
      <c r="DKR266" s="55"/>
      <c r="DKS266" s="55"/>
      <c r="DKT266" s="55"/>
      <c r="DKU266" s="55"/>
      <c r="DKV266" s="55"/>
      <c r="DKW266" s="55"/>
      <c r="DKX266" s="55"/>
      <c r="DKY266" s="55"/>
      <c r="DKZ266" s="55"/>
      <c r="DLA266" s="55"/>
      <c r="DLB266" s="55"/>
      <c r="DLC266" s="55"/>
      <c r="DLD266" s="55"/>
      <c r="DLE266" s="55"/>
      <c r="DLF266" s="55"/>
      <c r="DLG266" s="55"/>
      <c r="DLH266" s="55"/>
      <c r="DLI266" s="55"/>
      <c r="DLJ266" s="55"/>
      <c r="DLK266" s="55"/>
      <c r="DLL266" s="55"/>
      <c r="DLM266" s="55"/>
      <c r="DLN266" s="55"/>
      <c r="DLO266" s="55"/>
      <c r="DLP266" s="55"/>
      <c r="DLQ266" s="55"/>
      <c r="DLR266" s="55"/>
      <c r="DLS266" s="55"/>
      <c r="DLT266" s="55"/>
      <c r="DLU266" s="55"/>
      <c r="DLV266" s="55"/>
      <c r="DLW266" s="55"/>
      <c r="DLX266" s="55"/>
      <c r="DLY266" s="55"/>
      <c r="DLZ266" s="55"/>
      <c r="DMA266" s="55"/>
      <c r="DMB266" s="55"/>
      <c r="DMC266" s="55"/>
      <c r="DMD266" s="55"/>
      <c r="DME266" s="55"/>
      <c r="DMF266" s="55"/>
      <c r="DMG266" s="55"/>
      <c r="DMH266" s="55"/>
      <c r="DMI266" s="55"/>
      <c r="DMJ266" s="55"/>
      <c r="DMK266" s="55"/>
      <c r="DML266" s="55"/>
      <c r="DMM266" s="55"/>
      <c r="DMN266" s="55"/>
      <c r="DMO266" s="55"/>
      <c r="DMP266" s="55"/>
      <c r="DMQ266" s="55"/>
      <c r="DMR266" s="55"/>
      <c r="DMS266" s="55"/>
      <c r="DMT266" s="55"/>
      <c r="DMU266" s="55"/>
      <c r="DMV266" s="55"/>
      <c r="DMW266" s="55"/>
      <c r="DMX266" s="55"/>
      <c r="DMY266" s="55"/>
      <c r="DMZ266" s="55"/>
      <c r="DNA266" s="55"/>
      <c r="DNB266" s="55"/>
      <c r="DNC266" s="55"/>
      <c r="DND266" s="55"/>
      <c r="DNE266" s="55"/>
      <c r="DNF266" s="55"/>
      <c r="DNG266" s="55"/>
      <c r="DNH266" s="55"/>
      <c r="DNI266" s="55"/>
      <c r="DNJ266" s="55"/>
      <c r="DNK266" s="55"/>
      <c r="DNL266" s="55"/>
      <c r="DNM266" s="55"/>
      <c r="DNN266" s="55"/>
      <c r="DNO266" s="55"/>
      <c r="DNP266" s="55"/>
      <c r="DNQ266" s="55"/>
      <c r="DNR266" s="55"/>
      <c r="DNS266" s="55"/>
      <c r="DNT266" s="55"/>
      <c r="DNU266" s="55"/>
      <c r="DNV266" s="55"/>
      <c r="DNW266" s="55"/>
      <c r="DNX266" s="55"/>
      <c r="DNY266" s="55"/>
      <c r="DNZ266" s="55"/>
      <c r="DOA266" s="55"/>
      <c r="DOB266" s="55"/>
      <c r="DOC266" s="55"/>
      <c r="DOD266" s="55"/>
      <c r="DOE266" s="55"/>
      <c r="DOF266" s="55"/>
      <c r="DOG266" s="55"/>
      <c r="DOH266" s="55"/>
      <c r="DOI266" s="55"/>
      <c r="DOJ266" s="55"/>
      <c r="DOK266" s="55"/>
      <c r="DOL266" s="55"/>
      <c r="DOM266" s="55"/>
      <c r="DON266" s="55"/>
      <c r="DOO266" s="55"/>
      <c r="DOP266" s="55"/>
      <c r="DOQ266" s="55"/>
      <c r="DOR266" s="55"/>
      <c r="DOS266" s="55"/>
      <c r="DOT266" s="55"/>
      <c r="DOU266" s="55"/>
      <c r="DOV266" s="55"/>
      <c r="DOW266" s="55"/>
      <c r="DOX266" s="55"/>
      <c r="DOY266" s="55"/>
      <c r="DOZ266" s="55"/>
      <c r="DPA266" s="55"/>
      <c r="DPB266" s="55"/>
      <c r="DPC266" s="55"/>
      <c r="DPD266" s="55"/>
      <c r="DPE266" s="55"/>
      <c r="DPF266" s="55"/>
      <c r="DPG266" s="55"/>
      <c r="DPH266" s="55"/>
      <c r="DPI266" s="55"/>
      <c r="DPJ266" s="55"/>
      <c r="DPK266" s="55"/>
      <c r="DPL266" s="55"/>
      <c r="DPM266" s="55"/>
      <c r="DPN266" s="55"/>
      <c r="DPO266" s="55"/>
      <c r="DPP266" s="55"/>
      <c r="DPQ266" s="55"/>
      <c r="DPR266" s="55"/>
      <c r="DPS266" s="55"/>
      <c r="DPT266" s="55"/>
      <c r="DPU266" s="55"/>
      <c r="DPV266" s="55"/>
      <c r="DPW266" s="55"/>
      <c r="DPX266" s="55"/>
      <c r="DPY266" s="55"/>
      <c r="DPZ266" s="55"/>
      <c r="DQA266" s="55"/>
      <c r="DQB266" s="55"/>
      <c r="DQC266" s="55"/>
      <c r="DQD266" s="55"/>
      <c r="DQE266" s="55"/>
      <c r="DQF266" s="55"/>
      <c r="DQG266" s="55"/>
      <c r="DQH266" s="55"/>
      <c r="DQI266" s="55"/>
      <c r="DQJ266" s="55"/>
      <c r="DQK266" s="55"/>
      <c r="DQL266" s="55"/>
      <c r="DQM266" s="55"/>
      <c r="DQN266" s="55"/>
      <c r="DQO266" s="55"/>
      <c r="DQP266" s="55"/>
      <c r="DQQ266" s="55"/>
      <c r="DQR266" s="55"/>
      <c r="DQS266" s="55"/>
      <c r="DQT266" s="55"/>
      <c r="DQU266" s="55"/>
      <c r="DQV266" s="55"/>
      <c r="DQW266" s="55"/>
      <c r="DQX266" s="55"/>
      <c r="DQY266" s="55"/>
      <c r="DQZ266" s="55"/>
      <c r="DRA266" s="55"/>
      <c r="DRB266" s="55"/>
      <c r="DRC266" s="55"/>
      <c r="DRD266" s="55"/>
      <c r="DRE266" s="55"/>
      <c r="DRF266" s="55"/>
      <c r="DRG266" s="55"/>
      <c r="DRH266" s="55"/>
      <c r="DRI266" s="55"/>
      <c r="DRJ266" s="55"/>
      <c r="DRK266" s="55"/>
      <c r="DRL266" s="55"/>
      <c r="DRM266" s="55"/>
      <c r="DRN266" s="55"/>
      <c r="DRO266" s="55"/>
      <c r="DRP266" s="55"/>
      <c r="DRQ266" s="55"/>
      <c r="DRR266" s="55"/>
      <c r="DRS266" s="55"/>
      <c r="DRT266" s="55"/>
      <c r="DRU266" s="55"/>
      <c r="DRV266" s="55"/>
      <c r="DRW266" s="55"/>
      <c r="DRX266" s="55"/>
      <c r="DRY266" s="55"/>
      <c r="DRZ266" s="55"/>
      <c r="DSA266" s="55"/>
      <c r="DSB266" s="55"/>
      <c r="DSC266" s="55"/>
      <c r="DSD266" s="55"/>
      <c r="DSE266" s="55"/>
      <c r="DSF266" s="55"/>
      <c r="DSG266" s="55"/>
      <c r="DSH266" s="55"/>
      <c r="DSI266" s="55"/>
      <c r="DSJ266" s="55"/>
      <c r="DSK266" s="55"/>
      <c r="DSL266" s="55"/>
      <c r="DSM266" s="55"/>
      <c r="DSN266" s="55"/>
      <c r="DSO266" s="55"/>
      <c r="DSP266" s="55"/>
      <c r="DSQ266" s="55"/>
      <c r="DSR266" s="55"/>
      <c r="DSS266" s="55"/>
      <c r="DST266" s="55"/>
      <c r="DSU266" s="55"/>
      <c r="DSV266" s="55"/>
      <c r="DSW266" s="55"/>
      <c r="DSX266" s="55"/>
      <c r="DSY266" s="55"/>
      <c r="DSZ266" s="55"/>
      <c r="DTA266" s="55"/>
      <c r="DTB266" s="55"/>
      <c r="DTC266" s="55"/>
      <c r="DTD266" s="55"/>
      <c r="DTE266" s="55"/>
      <c r="DTF266" s="55"/>
      <c r="DTG266" s="55"/>
      <c r="DTH266" s="55"/>
      <c r="DTI266" s="55"/>
      <c r="DTJ266" s="55"/>
      <c r="DTK266" s="55"/>
      <c r="DTL266" s="55"/>
      <c r="DTM266" s="55"/>
      <c r="DTN266" s="55"/>
      <c r="DTO266" s="55"/>
      <c r="DTP266" s="55"/>
      <c r="DTQ266" s="55"/>
      <c r="DTR266" s="55"/>
      <c r="DTS266" s="55"/>
      <c r="DTT266" s="55"/>
      <c r="DTU266" s="55"/>
      <c r="DTV266" s="55"/>
      <c r="DTW266" s="55"/>
      <c r="DTX266" s="55"/>
      <c r="DTY266" s="55"/>
      <c r="DTZ266" s="55"/>
      <c r="DUA266" s="55"/>
      <c r="DUB266" s="55"/>
      <c r="DUC266" s="55"/>
      <c r="DUD266" s="55"/>
      <c r="DUE266" s="55"/>
      <c r="DUF266" s="55"/>
      <c r="DUG266" s="55"/>
      <c r="DUH266" s="55"/>
      <c r="DUI266" s="55"/>
      <c r="DUJ266" s="55"/>
      <c r="DUK266" s="55"/>
      <c r="DUL266" s="55"/>
      <c r="DUM266" s="55"/>
      <c r="DUN266" s="55"/>
      <c r="DUO266" s="55"/>
      <c r="DUP266" s="55"/>
      <c r="DUQ266" s="55"/>
      <c r="DUR266" s="55"/>
      <c r="DUS266" s="55"/>
      <c r="DUT266" s="55"/>
      <c r="DUU266" s="55"/>
      <c r="DUV266" s="55"/>
      <c r="DUW266" s="55"/>
      <c r="DUX266" s="55"/>
      <c r="DUY266" s="55"/>
      <c r="DUZ266" s="55"/>
      <c r="DVA266" s="55"/>
      <c r="DVB266" s="55"/>
      <c r="DVC266" s="55"/>
      <c r="DVD266" s="55"/>
      <c r="DVE266" s="55"/>
      <c r="DVF266" s="55"/>
      <c r="DVG266" s="55"/>
      <c r="DVH266" s="55"/>
      <c r="DVI266" s="55"/>
      <c r="DVJ266" s="55"/>
      <c r="DVK266" s="55"/>
      <c r="DVL266" s="55"/>
      <c r="DVM266" s="55"/>
      <c r="DVN266" s="55"/>
      <c r="DVO266" s="55"/>
      <c r="DVP266" s="55"/>
      <c r="DVQ266" s="55"/>
      <c r="DVR266" s="55"/>
      <c r="DVS266" s="55"/>
      <c r="DVT266" s="55"/>
      <c r="DVU266" s="55"/>
      <c r="DVV266" s="55"/>
      <c r="DVW266" s="55"/>
      <c r="DVX266" s="55"/>
      <c r="DVY266" s="55"/>
      <c r="DVZ266" s="55"/>
      <c r="DWA266" s="55"/>
      <c r="DWB266" s="55"/>
      <c r="DWC266" s="55"/>
      <c r="DWD266" s="55"/>
      <c r="DWE266" s="55"/>
      <c r="DWF266" s="55"/>
      <c r="DWG266" s="55"/>
      <c r="DWH266" s="55"/>
      <c r="DWI266" s="55"/>
      <c r="DWJ266" s="55"/>
      <c r="DWK266" s="55"/>
      <c r="DWL266" s="55"/>
      <c r="DWM266" s="55"/>
      <c r="DWN266" s="55"/>
      <c r="DWO266" s="55"/>
      <c r="DWP266" s="55"/>
      <c r="DWQ266" s="55"/>
      <c r="DWR266" s="55"/>
      <c r="DWS266" s="55"/>
      <c r="DWT266" s="55"/>
      <c r="DWU266" s="55"/>
      <c r="DWV266" s="55"/>
      <c r="DWW266" s="55"/>
      <c r="DWX266" s="55"/>
      <c r="DWY266" s="55"/>
      <c r="DWZ266" s="55"/>
      <c r="DXA266" s="55"/>
      <c r="DXB266" s="55"/>
      <c r="DXC266" s="55"/>
      <c r="DXD266" s="55"/>
      <c r="DXE266" s="55"/>
      <c r="DXF266" s="55"/>
      <c r="DXG266" s="55"/>
      <c r="DXH266" s="55"/>
      <c r="DXI266" s="55"/>
      <c r="DXJ266" s="55"/>
      <c r="DXK266" s="55"/>
      <c r="DXL266" s="55"/>
      <c r="DXM266" s="55"/>
      <c r="DXN266" s="55"/>
      <c r="DXO266" s="55"/>
      <c r="DXP266" s="55"/>
      <c r="DXQ266" s="55"/>
      <c r="DXR266" s="55"/>
      <c r="DXS266" s="55"/>
      <c r="DXT266" s="55"/>
      <c r="DXU266" s="55"/>
      <c r="DXV266" s="55"/>
      <c r="DXW266" s="55"/>
      <c r="DXX266" s="55"/>
      <c r="DXY266" s="55"/>
      <c r="DXZ266" s="55"/>
      <c r="DYA266" s="55"/>
      <c r="DYB266" s="55"/>
      <c r="DYC266" s="55"/>
      <c r="DYD266" s="55"/>
      <c r="DYE266" s="55"/>
      <c r="DYF266" s="55"/>
      <c r="DYG266" s="55"/>
      <c r="DYH266" s="55"/>
      <c r="DYI266" s="55"/>
      <c r="DYJ266" s="55"/>
      <c r="DYK266" s="55"/>
      <c r="DYL266" s="55"/>
      <c r="DYM266" s="55"/>
      <c r="DYN266" s="55"/>
      <c r="DYO266" s="55"/>
      <c r="DYP266" s="55"/>
      <c r="DYQ266" s="55"/>
      <c r="DYR266" s="55"/>
      <c r="DYS266" s="55"/>
      <c r="DYT266" s="55"/>
      <c r="DYU266" s="55"/>
      <c r="DYV266" s="55"/>
      <c r="DYW266" s="55"/>
      <c r="DYX266" s="55"/>
      <c r="DYY266" s="55"/>
      <c r="DYZ266" s="55"/>
      <c r="DZA266" s="55"/>
      <c r="DZB266" s="55"/>
      <c r="DZC266" s="55"/>
      <c r="DZD266" s="55"/>
      <c r="DZE266" s="55"/>
      <c r="DZF266" s="55"/>
      <c r="DZG266" s="55"/>
      <c r="DZH266" s="55"/>
      <c r="DZI266" s="55"/>
      <c r="DZJ266" s="55"/>
      <c r="DZK266" s="55"/>
      <c r="DZL266" s="55"/>
      <c r="DZM266" s="55"/>
      <c r="DZN266" s="55"/>
      <c r="DZO266" s="55"/>
      <c r="DZP266" s="55"/>
      <c r="DZQ266" s="55"/>
      <c r="DZR266" s="55"/>
      <c r="DZS266" s="55"/>
      <c r="DZT266" s="55"/>
      <c r="DZU266" s="55"/>
      <c r="DZV266" s="55"/>
      <c r="DZW266" s="55"/>
      <c r="DZX266" s="55"/>
      <c r="DZY266" s="55"/>
      <c r="DZZ266" s="55"/>
      <c r="EAA266" s="55"/>
      <c r="EAB266" s="55"/>
      <c r="EAC266" s="55"/>
      <c r="EAD266" s="55"/>
      <c r="EAE266" s="55"/>
      <c r="EAF266" s="55"/>
      <c r="EAG266" s="55"/>
      <c r="EAH266" s="55"/>
      <c r="EAI266" s="55"/>
      <c r="EAJ266" s="55"/>
      <c r="EAK266" s="55"/>
      <c r="EAL266" s="55"/>
      <c r="EAM266" s="55"/>
      <c r="EAN266" s="55"/>
      <c r="EAO266" s="55"/>
      <c r="EAP266" s="55"/>
      <c r="EAQ266" s="55"/>
      <c r="EAR266" s="55"/>
      <c r="EAS266" s="55"/>
      <c r="EAT266" s="55"/>
      <c r="EAU266" s="55"/>
      <c r="EAV266" s="55"/>
      <c r="EAW266" s="55"/>
      <c r="EAX266" s="55"/>
      <c r="EAY266" s="55"/>
      <c r="EAZ266" s="55"/>
      <c r="EBA266" s="55"/>
      <c r="EBB266" s="55"/>
      <c r="EBC266" s="55"/>
      <c r="EBD266" s="55"/>
      <c r="EBE266" s="55"/>
      <c r="EBF266" s="55"/>
      <c r="EBG266" s="55"/>
      <c r="EBH266" s="55"/>
      <c r="EBI266" s="55"/>
      <c r="EBJ266" s="55"/>
      <c r="EBK266" s="55"/>
      <c r="EBL266" s="55"/>
      <c r="EBM266" s="55"/>
      <c r="EBN266" s="55"/>
      <c r="EBO266" s="55"/>
      <c r="EBP266" s="55"/>
      <c r="EBQ266" s="55"/>
      <c r="EBR266" s="55"/>
      <c r="EBS266" s="55"/>
      <c r="EBT266" s="55"/>
      <c r="EBU266" s="55"/>
      <c r="EBV266" s="55"/>
      <c r="EBW266" s="55"/>
      <c r="EBX266" s="55"/>
      <c r="EBY266" s="55"/>
      <c r="EBZ266" s="55"/>
      <c r="ECA266" s="55"/>
      <c r="ECB266" s="55"/>
      <c r="ECC266" s="55"/>
      <c r="ECD266" s="55"/>
      <c r="ECE266" s="55"/>
      <c r="ECF266" s="55"/>
      <c r="ECG266" s="55"/>
      <c r="ECH266" s="55"/>
      <c r="ECI266" s="55"/>
      <c r="ECJ266" s="55"/>
      <c r="ECK266" s="55"/>
      <c r="ECL266" s="55"/>
      <c r="ECM266" s="55"/>
      <c r="ECN266" s="55"/>
      <c r="ECO266" s="55"/>
      <c r="ECP266" s="55"/>
      <c r="ECQ266" s="55"/>
      <c r="ECR266" s="55"/>
      <c r="ECS266" s="55"/>
      <c r="ECT266" s="55"/>
      <c r="ECU266" s="55"/>
      <c r="ECV266" s="55"/>
      <c r="ECW266" s="55"/>
      <c r="ECX266" s="55"/>
      <c r="ECY266" s="55"/>
      <c r="ECZ266" s="55"/>
      <c r="EDA266" s="55"/>
      <c r="EDB266" s="55"/>
      <c r="EDC266" s="55"/>
      <c r="EDD266" s="55"/>
      <c r="EDE266" s="55"/>
      <c r="EDF266" s="55"/>
      <c r="EDG266" s="55"/>
      <c r="EDH266" s="55"/>
      <c r="EDI266" s="55"/>
      <c r="EDJ266" s="55"/>
      <c r="EDK266" s="55"/>
      <c r="EDL266" s="55"/>
      <c r="EDM266" s="55"/>
      <c r="EDN266" s="55"/>
      <c r="EDO266" s="55"/>
      <c r="EDP266" s="55"/>
      <c r="EDQ266" s="55"/>
      <c r="EDR266" s="55"/>
      <c r="EDS266" s="55"/>
      <c r="EDT266" s="55"/>
      <c r="EDU266" s="55"/>
      <c r="EDV266" s="55"/>
      <c r="EDW266" s="55"/>
      <c r="EDX266" s="55"/>
      <c r="EDY266" s="55"/>
      <c r="EDZ266" s="55"/>
      <c r="EEA266" s="55"/>
      <c r="EEB266" s="55"/>
      <c r="EEC266" s="55"/>
      <c r="EED266" s="55"/>
      <c r="EEE266" s="55"/>
      <c r="EEF266" s="55"/>
      <c r="EEG266" s="55"/>
      <c r="EEH266" s="55"/>
      <c r="EEI266" s="55"/>
      <c r="EEJ266" s="55"/>
      <c r="EEK266" s="55"/>
      <c r="EEL266" s="55"/>
      <c r="EEM266" s="55"/>
      <c r="EEN266" s="55"/>
      <c r="EEO266" s="55"/>
      <c r="EEP266" s="55"/>
      <c r="EEQ266" s="55"/>
      <c r="EER266" s="55"/>
      <c r="EES266" s="55"/>
      <c r="EET266" s="55"/>
      <c r="EEU266" s="55"/>
      <c r="EEV266" s="55"/>
      <c r="EEW266" s="55"/>
      <c r="EEX266" s="55"/>
      <c r="EEY266" s="55"/>
      <c r="EEZ266" s="55"/>
      <c r="EFA266" s="55"/>
      <c r="EFB266" s="55"/>
      <c r="EFC266" s="55"/>
      <c r="EFD266" s="55"/>
      <c r="EFE266" s="55"/>
      <c r="EFF266" s="55"/>
      <c r="EFG266" s="55"/>
      <c r="EFH266" s="55"/>
      <c r="EFI266" s="55"/>
      <c r="EFJ266" s="55"/>
      <c r="EFK266" s="55"/>
      <c r="EFL266" s="55"/>
      <c r="EFM266" s="55"/>
      <c r="EFN266" s="55"/>
      <c r="EFO266" s="55"/>
      <c r="EFP266" s="55"/>
      <c r="EFQ266" s="55"/>
      <c r="EFR266" s="55"/>
      <c r="EFS266" s="55"/>
      <c r="EFT266" s="55"/>
      <c r="EFU266" s="55"/>
      <c r="EFV266" s="55"/>
      <c r="EFW266" s="55"/>
      <c r="EFX266" s="55"/>
      <c r="EFY266" s="55"/>
      <c r="EFZ266" s="55"/>
      <c r="EGA266" s="55"/>
      <c r="EGB266" s="55"/>
      <c r="EGC266" s="55"/>
      <c r="EGD266" s="55"/>
      <c r="EGE266" s="55"/>
      <c r="EGF266" s="55"/>
      <c r="EGG266" s="55"/>
      <c r="EGH266" s="55"/>
      <c r="EGI266" s="55"/>
      <c r="EGJ266" s="55"/>
      <c r="EGK266" s="55"/>
      <c r="EGL266" s="55"/>
      <c r="EGM266" s="55"/>
      <c r="EGN266" s="55"/>
      <c r="EGO266" s="55"/>
      <c r="EGP266" s="55"/>
      <c r="EGQ266" s="55"/>
      <c r="EGR266" s="55"/>
      <c r="EGS266" s="55"/>
      <c r="EGT266" s="55"/>
      <c r="EGU266" s="55"/>
      <c r="EGV266" s="55"/>
      <c r="EGW266" s="55"/>
      <c r="EGX266" s="55"/>
      <c r="EGY266" s="55"/>
      <c r="EGZ266" s="55"/>
      <c r="EHA266" s="55"/>
      <c r="EHB266" s="55"/>
      <c r="EHC266" s="55"/>
      <c r="EHD266" s="55"/>
      <c r="EHE266" s="55"/>
      <c r="EHF266" s="55"/>
      <c r="EHG266" s="55"/>
      <c r="EHH266" s="55"/>
      <c r="EHI266" s="55"/>
      <c r="EHJ266" s="55"/>
      <c r="EHK266" s="55"/>
      <c r="EHL266" s="55"/>
      <c r="EHM266" s="55"/>
      <c r="EHN266" s="55"/>
      <c r="EHO266" s="55"/>
      <c r="EHP266" s="55"/>
      <c r="EHQ266" s="55"/>
      <c r="EHR266" s="55"/>
      <c r="EHS266" s="55"/>
      <c r="EHT266" s="55"/>
      <c r="EHU266" s="55"/>
      <c r="EHV266" s="55"/>
      <c r="EHW266" s="55"/>
      <c r="EHX266" s="55"/>
      <c r="EHY266" s="55"/>
      <c r="EHZ266" s="55"/>
      <c r="EIA266" s="55"/>
      <c r="EIB266" s="55"/>
      <c r="EIC266" s="55"/>
      <c r="EID266" s="55"/>
      <c r="EIE266" s="55"/>
      <c r="EIF266" s="55"/>
      <c r="EIG266" s="55"/>
      <c r="EIH266" s="55"/>
      <c r="EII266" s="55"/>
      <c r="EIJ266" s="55"/>
      <c r="EIK266" s="55"/>
      <c r="EIL266" s="55"/>
      <c r="EIM266" s="55"/>
      <c r="EIN266" s="55"/>
      <c r="EIO266" s="55"/>
      <c r="EIP266" s="55"/>
      <c r="EIQ266" s="55"/>
      <c r="EIR266" s="55"/>
      <c r="EIS266" s="55"/>
      <c r="EIT266" s="55"/>
      <c r="EIU266" s="55"/>
      <c r="EIV266" s="55"/>
      <c r="EIW266" s="55"/>
      <c r="EIX266" s="55"/>
      <c r="EIY266" s="55"/>
      <c r="EIZ266" s="55"/>
      <c r="EJA266" s="55"/>
      <c r="EJB266" s="55"/>
      <c r="EJC266" s="55"/>
      <c r="EJD266" s="55"/>
      <c r="EJE266" s="55"/>
      <c r="EJF266" s="55"/>
      <c r="EJG266" s="55"/>
      <c r="EJH266" s="55"/>
      <c r="EJI266" s="55"/>
      <c r="EJJ266" s="55"/>
      <c r="EJK266" s="55"/>
      <c r="EJL266" s="55"/>
      <c r="EJM266" s="55"/>
      <c r="EJN266" s="55"/>
      <c r="EJO266" s="55"/>
      <c r="EJP266" s="55"/>
      <c r="EJQ266" s="55"/>
      <c r="EJR266" s="55"/>
      <c r="EJS266" s="55"/>
      <c r="EJT266" s="55"/>
      <c r="EJU266" s="55"/>
      <c r="EJV266" s="55"/>
      <c r="EJW266" s="55"/>
      <c r="EJX266" s="55"/>
      <c r="EJY266" s="55"/>
      <c r="EJZ266" s="55"/>
      <c r="EKA266" s="55"/>
      <c r="EKB266" s="55"/>
      <c r="EKC266" s="55"/>
      <c r="EKD266" s="55"/>
      <c r="EKE266" s="55"/>
      <c r="EKF266" s="55"/>
      <c r="EKG266" s="55"/>
      <c r="EKH266" s="55"/>
      <c r="EKI266" s="55"/>
      <c r="EKJ266" s="55"/>
      <c r="EKK266" s="55"/>
      <c r="EKL266" s="55"/>
      <c r="EKM266" s="55"/>
      <c r="EKN266" s="55"/>
      <c r="EKO266" s="55"/>
      <c r="EKP266" s="55"/>
      <c r="EKQ266" s="55"/>
      <c r="EKR266" s="55"/>
      <c r="EKS266" s="55"/>
      <c r="EKT266" s="55"/>
      <c r="EKU266" s="55"/>
      <c r="EKV266" s="55"/>
      <c r="EKW266" s="55"/>
      <c r="EKX266" s="55"/>
      <c r="EKY266" s="55"/>
      <c r="EKZ266" s="55"/>
      <c r="ELA266" s="55"/>
      <c r="ELB266" s="55"/>
      <c r="ELC266" s="55"/>
      <c r="ELD266" s="55"/>
      <c r="ELE266" s="55"/>
      <c r="ELF266" s="55"/>
      <c r="ELG266" s="55"/>
      <c r="ELH266" s="55"/>
      <c r="ELI266" s="55"/>
      <c r="ELJ266" s="55"/>
      <c r="ELK266" s="55"/>
      <c r="ELL266" s="55"/>
      <c r="ELM266" s="55"/>
      <c r="ELN266" s="55"/>
      <c r="ELO266" s="55"/>
      <c r="ELP266" s="55"/>
      <c r="ELQ266" s="55"/>
      <c r="ELR266" s="55"/>
      <c r="ELS266" s="55"/>
      <c r="ELT266" s="55"/>
      <c r="ELU266" s="55"/>
      <c r="ELV266" s="55"/>
      <c r="ELW266" s="55"/>
      <c r="ELX266" s="55"/>
      <c r="ELY266" s="55"/>
      <c r="ELZ266" s="55"/>
      <c r="EMA266" s="55"/>
      <c r="EMB266" s="55"/>
      <c r="EMC266" s="55"/>
      <c r="EMD266" s="55"/>
      <c r="EME266" s="55"/>
      <c r="EMF266" s="55"/>
      <c r="EMG266" s="55"/>
      <c r="EMH266" s="55"/>
      <c r="EMI266" s="55"/>
      <c r="EMJ266" s="55"/>
      <c r="EMK266" s="55"/>
      <c r="EML266" s="55"/>
      <c r="EMM266" s="55"/>
      <c r="EMN266" s="55"/>
      <c r="EMO266" s="55"/>
      <c r="EMP266" s="55"/>
      <c r="EMQ266" s="55"/>
      <c r="EMR266" s="55"/>
      <c r="EMS266" s="55"/>
      <c r="EMT266" s="55"/>
      <c r="EMU266" s="55"/>
      <c r="EMV266" s="55"/>
      <c r="EMW266" s="55"/>
      <c r="EMX266" s="55"/>
      <c r="EMY266" s="55"/>
      <c r="EMZ266" s="55"/>
      <c r="ENA266" s="55"/>
      <c r="ENB266" s="55"/>
      <c r="ENC266" s="55"/>
      <c r="END266" s="55"/>
      <c r="ENE266" s="55"/>
      <c r="ENF266" s="55"/>
      <c r="ENG266" s="55"/>
      <c r="ENH266" s="55"/>
      <c r="ENI266" s="55"/>
      <c r="ENJ266" s="55"/>
      <c r="ENK266" s="55"/>
      <c r="ENL266" s="55"/>
      <c r="ENM266" s="55"/>
      <c r="ENN266" s="55"/>
      <c r="ENO266" s="55"/>
      <c r="ENP266" s="55"/>
      <c r="ENQ266" s="55"/>
      <c r="ENR266" s="55"/>
      <c r="ENS266" s="55"/>
      <c r="ENT266" s="55"/>
      <c r="ENU266" s="55"/>
      <c r="ENV266" s="55"/>
      <c r="ENW266" s="55"/>
      <c r="ENX266" s="55"/>
      <c r="ENY266" s="55"/>
      <c r="ENZ266" s="55"/>
      <c r="EOA266" s="55"/>
      <c r="EOB266" s="55"/>
      <c r="EOC266" s="55"/>
      <c r="EOD266" s="55"/>
      <c r="EOE266" s="55"/>
      <c r="EOF266" s="55"/>
      <c r="EOG266" s="55"/>
      <c r="EOH266" s="55"/>
      <c r="EOI266" s="55"/>
      <c r="EOJ266" s="55"/>
      <c r="EOK266" s="55"/>
      <c r="EOL266" s="55"/>
      <c r="EOM266" s="55"/>
      <c r="EON266" s="55"/>
      <c r="EOO266" s="55"/>
      <c r="EOP266" s="55"/>
      <c r="EOQ266" s="55"/>
      <c r="EOR266" s="55"/>
      <c r="EOS266" s="55"/>
      <c r="EOT266" s="55"/>
      <c r="EOU266" s="55"/>
      <c r="EOV266" s="55"/>
      <c r="EOW266" s="55"/>
      <c r="EOX266" s="55"/>
      <c r="EOY266" s="55"/>
      <c r="EOZ266" s="55"/>
      <c r="EPA266" s="55"/>
      <c r="EPB266" s="55"/>
      <c r="EPC266" s="55"/>
      <c r="EPD266" s="55"/>
      <c r="EPE266" s="55"/>
      <c r="EPF266" s="55"/>
      <c r="EPG266" s="55"/>
      <c r="EPH266" s="55"/>
      <c r="EPI266" s="55"/>
      <c r="EPJ266" s="55"/>
      <c r="EPK266" s="55"/>
      <c r="EPL266" s="55"/>
      <c r="EPM266" s="55"/>
      <c r="EPN266" s="55"/>
      <c r="EPO266" s="55"/>
      <c r="EPP266" s="55"/>
      <c r="EPQ266" s="55"/>
      <c r="EPR266" s="55"/>
      <c r="EPS266" s="55"/>
      <c r="EPT266" s="55"/>
      <c r="EPU266" s="55"/>
      <c r="EPV266" s="55"/>
      <c r="EPW266" s="55"/>
      <c r="EPX266" s="55"/>
      <c r="EPY266" s="55"/>
      <c r="EPZ266" s="55"/>
      <c r="EQA266" s="55"/>
      <c r="EQB266" s="55"/>
      <c r="EQC266" s="55"/>
      <c r="EQD266" s="55"/>
      <c r="EQE266" s="55"/>
      <c r="EQF266" s="55"/>
      <c r="EQG266" s="55"/>
      <c r="EQH266" s="55"/>
      <c r="EQI266" s="55"/>
      <c r="EQJ266" s="55"/>
      <c r="EQK266" s="55"/>
      <c r="EQL266" s="55"/>
      <c r="EQM266" s="55"/>
      <c r="EQN266" s="55"/>
      <c r="EQO266" s="55"/>
      <c r="EQP266" s="55"/>
      <c r="EQQ266" s="55"/>
      <c r="EQR266" s="55"/>
      <c r="EQS266" s="55"/>
      <c r="EQT266" s="55"/>
      <c r="EQU266" s="55"/>
      <c r="EQV266" s="55"/>
      <c r="EQW266" s="55"/>
      <c r="EQX266" s="55"/>
      <c r="EQY266" s="55"/>
      <c r="EQZ266" s="55"/>
      <c r="ERA266" s="55"/>
      <c r="ERB266" s="55"/>
      <c r="ERC266" s="55"/>
      <c r="ERD266" s="55"/>
      <c r="ERE266" s="55"/>
      <c r="ERF266" s="55"/>
      <c r="ERG266" s="55"/>
      <c r="ERH266" s="55"/>
      <c r="ERI266" s="55"/>
      <c r="ERJ266" s="55"/>
      <c r="ERK266" s="55"/>
      <c r="ERL266" s="55"/>
      <c r="ERM266" s="55"/>
      <c r="ERN266" s="55"/>
      <c r="ERO266" s="55"/>
      <c r="ERP266" s="55"/>
      <c r="ERQ266" s="55"/>
      <c r="ERR266" s="55"/>
      <c r="ERS266" s="55"/>
      <c r="ERT266" s="55"/>
      <c r="ERU266" s="55"/>
      <c r="ERV266" s="55"/>
      <c r="ERW266" s="55"/>
      <c r="ERX266" s="55"/>
      <c r="ERY266" s="55"/>
      <c r="ERZ266" s="55"/>
      <c r="ESA266" s="55"/>
      <c r="ESB266" s="55"/>
      <c r="ESC266" s="55"/>
      <c r="ESD266" s="55"/>
      <c r="ESE266" s="55"/>
      <c r="ESF266" s="55"/>
      <c r="ESG266" s="55"/>
      <c r="ESH266" s="55"/>
      <c r="ESI266" s="55"/>
      <c r="ESJ266" s="55"/>
      <c r="ESK266" s="55"/>
      <c r="ESL266" s="55"/>
      <c r="ESM266" s="55"/>
      <c r="ESN266" s="55"/>
      <c r="ESO266" s="55"/>
      <c r="ESP266" s="55"/>
      <c r="ESQ266" s="55"/>
      <c r="ESR266" s="55"/>
      <c r="ESS266" s="55"/>
      <c r="EST266" s="55"/>
      <c r="ESU266" s="55"/>
      <c r="ESV266" s="55"/>
      <c r="ESW266" s="55"/>
      <c r="ESX266" s="55"/>
      <c r="ESY266" s="55"/>
      <c r="ESZ266" s="55"/>
      <c r="ETA266" s="55"/>
      <c r="ETB266" s="55"/>
      <c r="ETC266" s="55"/>
      <c r="ETD266" s="55"/>
      <c r="ETE266" s="55"/>
      <c r="ETF266" s="55"/>
      <c r="ETG266" s="55"/>
      <c r="ETH266" s="55"/>
      <c r="ETI266" s="55"/>
      <c r="ETJ266" s="55"/>
      <c r="ETK266" s="55"/>
      <c r="ETL266" s="55"/>
      <c r="ETM266" s="55"/>
      <c r="ETN266" s="55"/>
      <c r="ETO266" s="55"/>
      <c r="ETP266" s="55"/>
      <c r="ETQ266" s="55"/>
      <c r="ETR266" s="55"/>
      <c r="ETS266" s="55"/>
      <c r="ETT266" s="55"/>
      <c r="ETU266" s="55"/>
      <c r="ETV266" s="55"/>
      <c r="ETW266" s="55"/>
      <c r="ETX266" s="55"/>
      <c r="ETY266" s="55"/>
      <c r="ETZ266" s="55"/>
      <c r="EUA266" s="55"/>
      <c r="EUB266" s="55"/>
      <c r="EUC266" s="55"/>
      <c r="EUD266" s="55"/>
      <c r="EUE266" s="55"/>
      <c r="EUF266" s="55"/>
      <c r="EUG266" s="55"/>
      <c r="EUH266" s="55"/>
      <c r="EUI266" s="55"/>
      <c r="EUJ266" s="55"/>
      <c r="EUK266" s="55"/>
      <c r="EUL266" s="55"/>
      <c r="EUM266" s="55"/>
      <c r="EUN266" s="55"/>
      <c r="EUO266" s="55"/>
      <c r="EUP266" s="55"/>
      <c r="EUQ266" s="55"/>
      <c r="EUR266" s="55"/>
      <c r="EUS266" s="55"/>
      <c r="EUT266" s="55"/>
      <c r="EUU266" s="55"/>
      <c r="EUV266" s="55"/>
      <c r="EUW266" s="55"/>
      <c r="EUX266" s="55"/>
      <c r="EUY266" s="55"/>
      <c r="EUZ266" s="55"/>
      <c r="EVA266" s="55"/>
      <c r="EVB266" s="55"/>
      <c r="EVC266" s="55"/>
      <c r="EVD266" s="55"/>
      <c r="EVE266" s="55"/>
      <c r="EVF266" s="55"/>
      <c r="EVG266" s="55"/>
      <c r="EVH266" s="55"/>
      <c r="EVI266" s="55"/>
      <c r="EVJ266" s="55"/>
      <c r="EVK266" s="55"/>
      <c r="EVL266" s="55"/>
      <c r="EVM266" s="55"/>
      <c r="EVN266" s="55"/>
      <c r="EVO266" s="55"/>
      <c r="EVP266" s="55"/>
      <c r="EVQ266" s="55"/>
      <c r="EVR266" s="55"/>
      <c r="EVS266" s="55"/>
      <c r="EVT266" s="55"/>
      <c r="EVU266" s="55"/>
      <c r="EVV266" s="55"/>
      <c r="EVW266" s="55"/>
      <c r="EVX266" s="55"/>
      <c r="EVY266" s="55"/>
      <c r="EVZ266" s="55"/>
      <c r="EWA266" s="55"/>
      <c r="EWB266" s="55"/>
      <c r="EWC266" s="55"/>
      <c r="EWD266" s="55"/>
      <c r="EWE266" s="55"/>
      <c r="EWF266" s="55"/>
      <c r="EWG266" s="55"/>
      <c r="EWH266" s="55"/>
      <c r="EWI266" s="55"/>
      <c r="EWJ266" s="55"/>
      <c r="EWK266" s="55"/>
      <c r="EWL266" s="55"/>
      <c r="EWM266" s="55"/>
      <c r="EWN266" s="55"/>
      <c r="EWO266" s="55"/>
      <c r="EWP266" s="55"/>
      <c r="EWQ266" s="55"/>
      <c r="EWR266" s="55"/>
      <c r="EWS266" s="55"/>
      <c r="EWT266" s="55"/>
      <c r="EWU266" s="55"/>
      <c r="EWV266" s="55"/>
      <c r="EWW266" s="55"/>
      <c r="EWX266" s="55"/>
      <c r="EWY266" s="55"/>
      <c r="EWZ266" s="55"/>
      <c r="EXA266" s="55"/>
      <c r="EXB266" s="55"/>
      <c r="EXC266" s="55"/>
      <c r="EXD266" s="55"/>
      <c r="EXE266" s="55"/>
      <c r="EXF266" s="55"/>
      <c r="EXG266" s="55"/>
      <c r="EXH266" s="55"/>
      <c r="EXI266" s="55"/>
      <c r="EXJ266" s="55"/>
      <c r="EXK266" s="55"/>
      <c r="EXL266" s="55"/>
      <c r="EXM266" s="55"/>
      <c r="EXN266" s="55"/>
      <c r="EXO266" s="55"/>
      <c r="EXP266" s="55"/>
      <c r="EXQ266" s="55"/>
      <c r="EXR266" s="55"/>
      <c r="EXS266" s="55"/>
      <c r="EXT266" s="55"/>
      <c r="EXU266" s="55"/>
      <c r="EXV266" s="55"/>
      <c r="EXW266" s="55"/>
      <c r="EXX266" s="55"/>
      <c r="EXY266" s="55"/>
      <c r="EXZ266" s="55"/>
      <c r="EYA266" s="55"/>
      <c r="EYB266" s="55"/>
      <c r="EYC266" s="55"/>
      <c r="EYD266" s="55"/>
      <c r="EYE266" s="55"/>
      <c r="EYF266" s="55"/>
      <c r="EYG266" s="55"/>
      <c r="EYH266" s="55"/>
      <c r="EYI266" s="55"/>
      <c r="EYJ266" s="55"/>
      <c r="EYK266" s="55"/>
      <c r="EYL266" s="55"/>
      <c r="EYM266" s="55"/>
      <c r="EYN266" s="55"/>
      <c r="EYO266" s="55"/>
      <c r="EYP266" s="55"/>
      <c r="EYQ266" s="55"/>
      <c r="EYR266" s="55"/>
      <c r="EYS266" s="55"/>
      <c r="EYT266" s="55"/>
      <c r="EYU266" s="55"/>
      <c r="EYV266" s="55"/>
      <c r="EYW266" s="55"/>
      <c r="EYX266" s="55"/>
      <c r="EYY266" s="55"/>
      <c r="EYZ266" s="55"/>
      <c r="EZA266" s="55"/>
      <c r="EZB266" s="55"/>
      <c r="EZC266" s="55"/>
      <c r="EZD266" s="55"/>
      <c r="EZE266" s="55"/>
      <c r="EZF266" s="55"/>
      <c r="EZG266" s="55"/>
      <c r="EZH266" s="55"/>
      <c r="EZI266" s="55"/>
      <c r="EZJ266" s="55"/>
      <c r="EZK266" s="55"/>
      <c r="EZL266" s="55"/>
      <c r="EZM266" s="55"/>
      <c r="EZN266" s="55"/>
      <c r="EZO266" s="55"/>
      <c r="EZP266" s="55"/>
      <c r="EZQ266" s="55"/>
      <c r="EZR266" s="55"/>
      <c r="EZS266" s="55"/>
      <c r="EZT266" s="55"/>
      <c r="EZU266" s="55"/>
      <c r="EZV266" s="55"/>
      <c r="EZW266" s="55"/>
      <c r="EZX266" s="55"/>
      <c r="EZY266" s="55"/>
      <c r="EZZ266" s="55"/>
      <c r="FAA266" s="55"/>
      <c r="FAB266" s="55"/>
      <c r="FAC266" s="55"/>
      <c r="FAD266" s="55"/>
      <c r="FAE266" s="55"/>
      <c r="FAF266" s="55"/>
      <c r="FAG266" s="55"/>
      <c r="FAH266" s="55"/>
      <c r="FAI266" s="55"/>
      <c r="FAJ266" s="55"/>
      <c r="FAK266" s="55"/>
      <c r="FAL266" s="55"/>
      <c r="FAM266" s="55"/>
      <c r="FAN266" s="55"/>
      <c r="FAO266" s="55"/>
      <c r="FAP266" s="55"/>
      <c r="FAQ266" s="55"/>
      <c r="FAR266" s="55"/>
      <c r="FAS266" s="55"/>
      <c r="FAT266" s="55"/>
      <c r="FAU266" s="55"/>
      <c r="FAV266" s="55"/>
      <c r="FAW266" s="55"/>
      <c r="FAX266" s="55"/>
      <c r="FAY266" s="55"/>
      <c r="FAZ266" s="55"/>
      <c r="FBA266" s="55"/>
      <c r="FBB266" s="55"/>
      <c r="FBC266" s="55"/>
      <c r="FBD266" s="55"/>
      <c r="FBE266" s="55"/>
      <c r="FBF266" s="55"/>
      <c r="FBG266" s="55"/>
      <c r="FBH266" s="55"/>
      <c r="FBI266" s="55"/>
      <c r="FBJ266" s="55"/>
      <c r="FBK266" s="55"/>
      <c r="FBL266" s="55"/>
      <c r="FBM266" s="55"/>
      <c r="FBN266" s="55"/>
      <c r="FBO266" s="55"/>
      <c r="FBP266" s="55"/>
      <c r="FBQ266" s="55"/>
      <c r="FBR266" s="55"/>
      <c r="FBS266" s="55"/>
      <c r="FBT266" s="55"/>
      <c r="FBU266" s="55"/>
      <c r="FBV266" s="55"/>
      <c r="FBW266" s="55"/>
      <c r="FBX266" s="55"/>
      <c r="FBY266" s="55"/>
      <c r="FBZ266" s="55"/>
      <c r="FCA266" s="55"/>
      <c r="FCB266" s="55"/>
      <c r="FCC266" s="55"/>
      <c r="FCD266" s="55"/>
      <c r="FCE266" s="55"/>
      <c r="FCF266" s="55"/>
      <c r="FCG266" s="55"/>
      <c r="FCH266" s="55"/>
      <c r="FCI266" s="55"/>
      <c r="FCJ266" s="55"/>
      <c r="FCK266" s="55"/>
      <c r="FCL266" s="55"/>
      <c r="FCM266" s="55"/>
      <c r="FCN266" s="55"/>
      <c r="FCO266" s="55"/>
      <c r="FCP266" s="55"/>
      <c r="FCQ266" s="55"/>
      <c r="FCR266" s="55"/>
      <c r="FCS266" s="55"/>
      <c r="FCT266" s="55"/>
      <c r="FCU266" s="55"/>
      <c r="FCV266" s="55"/>
      <c r="FCW266" s="55"/>
      <c r="FCX266" s="55"/>
      <c r="FCY266" s="55"/>
      <c r="FCZ266" s="55"/>
      <c r="FDA266" s="55"/>
      <c r="FDB266" s="55"/>
      <c r="FDC266" s="55"/>
      <c r="FDD266" s="55"/>
      <c r="FDE266" s="55"/>
      <c r="FDF266" s="55"/>
      <c r="FDG266" s="55"/>
      <c r="FDH266" s="55"/>
      <c r="FDI266" s="55"/>
      <c r="FDJ266" s="55"/>
      <c r="FDK266" s="55"/>
      <c r="FDL266" s="55"/>
      <c r="FDM266" s="55"/>
      <c r="FDN266" s="55"/>
      <c r="FDO266" s="55"/>
      <c r="FDP266" s="55"/>
      <c r="FDQ266" s="55"/>
      <c r="FDR266" s="55"/>
      <c r="FDS266" s="55"/>
      <c r="FDT266" s="55"/>
      <c r="FDU266" s="55"/>
      <c r="FDV266" s="55"/>
      <c r="FDW266" s="55"/>
      <c r="FDX266" s="55"/>
      <c r="FDY266" s="55"/>
      <c r="FDZ266" s="55"/>
      <c r="FEA266" s="55"/>
      <c r="FEB266" s="55"/>
      <c r="FEC266" s="55"/>
      <c r="FED266" s="55"/>
      <c r="FEE266" s="55"/>
      <c r="FEF266" s="55"/>
      <c r="FEG266" s="55"/>
      <c r="FEH266" s="55"/>
      <c r="FEI266" s="55"/>
      <c r="FEJ266" s="55"/>
      <c r="FEK266" s="55"/>
      <c r="FEL266" s="55"/>
      <c r="FEM266" s="55"/>
      <c r="FEN266" s="55"/>
      <c r="FEO266" s="55"/>
      <c r="FEP266" s="55"/>
      <c r="FEQ266" s="55"/>
      <c r="FER266" s="55"/>
      <c r="FES266" s="55"/>
      <c r="FET266" s="55"/>
      <c r="FEU266" s="55"/>
      <c r="FEV266" s="55"/>
      <c r="FEW266" s="55"/>
      <c r="FEX266" s="55"/>
      <c r="FEY266" s="55"/>
      <c r="FEZ266" s="55"/>
      <c r="FFA266" s="55"/>
      <c r="FFB266" s="55"/>
      <c r="FFC266" s="55"/>
      <c r="FFD266" s="55"/>
      <c r="FFE266" s="55"/>
      <c r="FFF266" s="55"/>
      <c r="FFG266" s="55"/>
      <c r="FFH266" s="55"/>
      <c r="FFI266" s="55"/>
      <c r="FFJ266" s="55"/>
      <c r="FFK266" s="55"/>
      <c r="FFL266" s="55"/>
      <c r="FFM266" s="55"/>
      <c r="FFN266" s="55"/>
      <c r="FFO266" s="55"/>
      <c r="FFP266" s="55"/>
      <c r="FFQ266" s="55"/>
      <c r="FFR266" s="55"/>
      <c r="FFS266" s="55"/>
      <c r="FFT266" s="55"/>
      <c r="FFU266" s="55"/>
      <c r="FFV266" s="55"/>
      <c r="FFW266" s="55"/>
      <c r="FFX266" s="55"/>
      <c r="FFY266" s="55"/>
      <c r="FFZ266" s="55"/>
      <c r="FGA266" s="55"/>
      <c r="FGB266" s="55"/>
      <c r="FGC266" s="55"/>
      <c r="FGD266" s="55"/>
      <c r="FGE266" s="55"/>
      <c r="FGF266" s="55"/>
      <c r="FGG266" s="55"/>
      <c r="FGH266" s="55"/>
      <c r="FGI266" s="55"/>
      <c r="FGJ266" s="55"/>
      <c r="FGK266" s="55"/>
      <c r="FGL266" s="55"/>
      <c r="FGM266" s="55"/>
      <c r="FGN266" s="55"/>
      <c r="FGO266" s="55"/>
      <c r="FGP266" s="55"/>
      <c r="FGQ266" s="55"/>
      <c r="FGR266" s="55"/>
      <c r="FGS266" s="55"/>
      <c r="FGT266" s="55"/>
      <c r="FGU266" s="55"/>
      <c r="FGV266" s="55"/>
      <c r="FGW266" s="55"/>
      <c r="FGX266" s="55"/>
      <c r="FGY266" s="55"/>
      <c r="FGZ266" s="55"/>
      <c r="FHA266" s="55"/>
      <c r="FHB266" s="55"/>
      <c r="FHC266" s="55"/>
      <c r="FHD266" s="55"/>
      <c r="FHE266" s="55"/>
      <c r="FHF266" s="55"/>
      <c r="FHG266" s="55"/>
      <c r="FHH266" s="55"/>
      <c r="FHI266" s="55"/>
      <c r="FHJ266" s="55"/>
      <c r="FHK266" s="55"/>
      <c r="FHL266" s="55"/>
      <c r="FHM266" s="55"/>
      <c r="FHN266" s="55"/>
      <c r="FHO266" s="55"/>
      <c r="FHP266" s="55"/>
      <c r="FHQ266" s="55"/>
      <c r="FHR266" s="55"/>
      <c r="FHS266" s="55"/>
      <c r="FHT266" s="55"/>
      <c r="FHU266" s="55"/>
      <c r="FHV266" s="55"/>
      <c r="FHW266" s="55"/>
      <c r="FHX266" s="55"/>
      <c r="FHY266" s="55"/>
      <c r="FHZ266" s="55"/>
      <c r="FIA266" s="55"/>
      <c r="FIB266" s="55"/>
      <c r="FIC266" s="55"/>
      <c r="FID266" s="55"/>
      <c r="FIE266" s="55"/>
      <c r="FIF266" s="55"/>
      <c r="FIG266" s="55"/>
      <c r="FIH266" s="55"/>
      <c r="FII266" s="55"/>
      <c r="FIJ266" s="55"/>
      <c r="FIK266" s="55"/>
      <c r="FIL266" s="55"/>
      <c r="FIM266" s="55"/>
      <c r="FIN266" s="55"/>
      <c r="FIO266" s="55"/>
      <c r="FIP266" s="55"/>
      <c r="FIQ266" s="55"/>
      <c r="FIR266" s="55"/>
      <c r="FIS266" s="55"/>
      <c r="FIT266" s="55"/>
      <c r="FIU266" s="55"/>
      <c r="FIV266" s="55"/>
      <c r="FIW266" s="55"/>
      <c r="FIX266" s="55"/>
      <c r="FIY266" s="55"/>
      <c r="FIZ266" s="55"/>
      <c r="FJA266" s="55"/>
      <c r="FJB266" s="55"/>
      <c r="FJC266" s="55"/>
      <c r="FJD266" s="55"/>
      <c r="FJE266" s="55"/>
      <c r="FJF266" s="55"/>
      <c r="FJG266" s="55"/>
      <c r="FJH266" s="55"/>
      <c r="FJI266" s="55"/>
      <c r="FJJ266" s="55"/>
      <c r="FJK266" s="55"/>
      <c r="FJL266" s="55"/>
      <c r="FJM266" s="55"/>
      <c r="FJN266" s="55"/>
      <c r="FJO266" s="55"/>
      <c r="FJP266" s="55"/>
      <c r="FJQ266" s="55"/>
      <c r="FJR266" s="55"/>
      <c r="FJS266" s="55"/>
      <c r="FJT266" s="55"/>
      <c r="FJU266" s="55"/>
      <c r="FJV266" s="55"/>
      <c r="FJW266" s="55"/>
      <c r="FJX266" s="55"/>
      <c r="FJY266" s="55"/>
      <c r="FJZ266" s="55"/>
      <c r="FKA266" s="55"/>
      <c r="FKB266" s="55"/>
      <c r="FKC266" s="55"/>
      <c r="FKD266" s="55"/>
      <c r="FKE266" s="55"/>
      <c r="FKF266" s="55"/>
      <c r="FKG266" s="55"/>
      <c r="FKH266" s="55"/>
      <c r="FKI266" s="55"/>
      <c r="FKJ266" s="55"/>
      <c r="FKK266" s="55"/>
      <c r="FKL266" s="55"/>
      <c r="FKM266" s="55"/>
      <c r="FKN266" s="55"/>
      <c r="FKO266" s="55"/>
      <c r="FKP266" s="55"/>
      <c r="FKQ266" s="55"/>
      <c r="FKR266" s="55"/>
      <c r="FKS266" s="55"/>
      <c r="FKT266" s="55"/>
      <c r="FKU266" s="55"/>
      <c r="FKV266" s="55"/>
      <c r="FKW266" s="55"/>
      <c r="FKX266" s="55"/>
      <c r="FKY266" s="55"/>
      <c r="FKZ266" s="55"/>
      <c r="FLA266" s="55"/>
      <c r="FLB266" s="55"/>
      <c r="FLC266" s="55"/>
      <c r="FLD266" s="55"/>
      <c r="FLE266" s="55"/>
      <c r="FLF266" s="55"/>
      <c r="FLG266" s="55"/>
      <c r="FLH266" s="55"/>
      <c r="FLI266" s="55"/>
      <c r="FLJ266" s="55"/>
      <c r="FLK266" s="55"/>
      <c r="FLL266" s="55"/>
      <c r="FLM266" s="55"/>
      <c r="FLN266" s="55"/>
      <c r="FLO266" s="55"/>
      <c r="FLP266" s="55"/>
      <c r="FLQ266" s="55"/>
      <c r="FLR266" s="55"/>
      <c r="FLS266" s="55"/>
      <c r="FLT266" s="55"/>
      <c r="FLU266" s="55"/>
      <c r="FLV266" s="55"/>
      <c r="FLW266" s="55"/>
      <c r="FLX266" s="55"/>
      <c r="FLY266" s="55"/>
      <c r="FLZ266" s="55"/>
      <c r="FMA266" s="55"/>
      <c r="FMB266" s="55"/>
      <c r="FMC266" s="55"/>
      <c r="FMD266" s="55"/>
      <c r="FME266" s="55"/>
      <c r="FMF266" s="55"/>
      <c r="FMG266" s="55"/>
      <c r="FMH266" s="55"/>
      <c r="FMI266" s="55"/>
      <c r="FMJ266" s="55"/>
      <c r="FMK266" s="55"/>
      <c r="FML266" s="55"/>
      <c r="FMM266" s="55"/>
      <c r="FMN266" s="55"/>
      <c r="FMO266" s="55"/>
      <c r="FMP266" s="55"/>
      <c r="FMQ266" s="55"/>
      <c r="FMR266" s="55"/>
      <c r="FMS266" s="55"/>
      <c r="FMT266" s="55"/>
      <c r="FMU266" s="55"/>
      <c r="FMV266" s="55"/>
      <c r="FMW266" s="55"/>
      <c r="FMX266" s="55"/>
      <c r="FMY266" s="55"/>
      <c r="FMZ266" s="55"/>
      <c r="FNA266" s="55"/>
      <c r="FNB266" s="55"/>
      <c r="FNC266" s="55"/>
      <c r="FND266" s="55"/>
      <c r="FNE266" s="55"/>
      <c r="FNF266" s="55"/>
      <c r="FNG266" s="55"/>
      <c r="FNH266" s="55"/>
      <c r="FNI266" s="55"/>
      <c r="FNJ266" s="55"/>
      <c r="FNK266" s="55"/>
      <c r="FNL266" s="55"/>
      <c r="FNM266" s="55"/>
      <c r="FNN266" s="55"/>
      <c r="FNO266" s="55"/>
      <c r="FNP266" s="55"/>
      <c r="FNQ266" s="55"/>
      <c r="FNR266" s="55"/>
      <c r="FNS266" s="55"/>
      <c r="FNT266" s="55"/>
      <c r="FNU266" s="55"/>
      <c r="FNV266" s="55"/>
      <c r="FNW266" s="55"/>
      <c r="FNX266" s="55"/>
      <c r="FNY266" s="55"/>
      <c r="FNZ266" s="55"/>
      <c r="FOA266" s="55"/>
      <c r="FOB266" s="55"/>
      <c r="FOC266" s="55"/>
      <c r="FOD266" s="55"/>
      <c r="FOE266" s="55"/>
      <c r="FOF266" s="55"/>
      <c r="FOG266" s="55"/>
      <c r="FOH266" s="55"/>
      <c r="FOI266" s="55"/>
      <c r="FOJ266" s="55"/>
      <c r="FOK266" s="55"/>
      <c r="FOL266" s="55"/>
      <c r="FOM266" s="55"/>
      <c r="FON266" s="55"/>
      <c r="FOO266" s="55"/>
      <c r="FOP266" s="55"/>
      <c r="FOQ266" s="55"/>
      <c r="FOR266" s="55"/>
      <c r="FOS266" s="55"/>
      <c r="FOT266" s="55"/>
      <c r="FOU266" s="55"/>
      <c r="FOV266" s="55"/>
      <c r="FOW266" s="55"/>
      <c r="FOX266" s="55"/>
      <c r="FOY266" s="55"/>
      <c r="FOZ266" s="55"/>
      <c r="FPA266" s="55"/>
      <c r="FPB266" s="55"/>
      <c r="FPC266" s="55"/>
      <c r="FPD266" s="55"/>
      <c r="FPE266" s="55"/>
      <c r="FPF266" s="55"/>
      <c r="FPG266" s="55"/>
      <c r="FPH266" s="55"/>
      <c r="FPI266" s="55"/>
      <c r="FPJ266" s="55"/>
      <c r="FPK266" s="55"/>
      <c r="FPL266" s="55"/>
      <c r="FPM266" s="55"/>
      <c r="FPN266" s="55"/>
      <c r="FPO266" s="55"/>
      <c r="FPP266" s="55"/>
      <c r="FPQ266" s="55"/>
      <c r="FPR266" s="55"/>
      <c r="FPS266" s="55"/>
      <c r="FPT266" s="55"/>
      <c r="FPU266" s="55"/>
      <c r="FPV266" s="55"/>
      <c r="FPW266" s="55"/>
      <c r="FPX266" s="55"/>
      <c r="FPY266" s="55"/>
      <c r="FPZ266" s="55"/>
      <c r="FQA266" s="55"/>
      <c r="FQB266" s="55"/>
      <c r="FQC266" s="55"/>
      <c r="FQD266" s="55"/>
      <c r="FQE266" s="55"/>
      <c r="FQF266" s="55"/>
      <c r="FQG266" s="55"/>
      <c r="FQH266" s="55"/>
      <c r="FQI266" s="55"/>
      <c r="FQJ266" s="55"/>
      <c r="FQK266" s="55"/>
      <c r="FQL266" s="55"/>
      <c r="FQM266" s="55"/>
      <c r="FQN266" s="55"/>
      <c r="FQO266" s="55"/>
      <c r="FQP266" s="55"/>
      <c r="FQQ266" s="55"/>
      <c r="FQR266" s="55"/>
      <c r="FQS266" s="55"/>
      <c r="FQT266" s="55"/>
      <c r="FQU266" s="55"/>
      <c r="FQV266" s="55"/>
      <c r="FQW266" s="55"/>
      <c r="FQX266" s="55"/>
      <c r="FQY266" s="55"/>
      <c r="FQZ266" s="55"/>
      <c r="FRA266" s="55"/>
      <c r="FRB266" s="55"/>
      <c r="FRC266" s="55"/>
      <c r="FRD266" s="55"/>
      <c r="FRE266" s="55"/>
      <c r="FRF266" s="55"/>
      <c r="FRG266" s="55"/>
      <c r="FRH266" s="55"/>
      <c r="FRI266" s="55"/>
      <c r="FRJ266" s="55"/>
      <c r="FRK266" s="55"/>
      <c r="FRL266" s="55"/>
      <c r="FRM266" s="55"/>
      <c r="FRN266" s="55"/>
      <c r="FRO266" s="55"/>
      <c r="FRP266" s="55"/>
      <c r="FRQ266" s="55"/>
      <c r="FRR266" s="55"/>
      <c r="FRS266" s="55"/>
      <c r="FRT266" s="55"/>
      <c r="FRU266" s="55"/>
      <c r="FRV266" s="55"/>
      <c r="FRW266" s="55"/>
      <c r="FRX266" s="55"/>
      <c r="FRY266" s="55"/>
      <c r="FRZ266" s="55"/>
      <c r="FSA266" s="55"/>
      <c r="FSB266" s="55"/>
      <c r="FSC266" s="55"/>
      <c r="FSD266" s="55"/>
      <c r="FSE266" s="55"/>
      <c r="FSF266" s="55"/>
      <c r="FSG266" s="55"/>
      <c r="FSH266" s="55"/>
      <c r="FSI266" s="55"/>
      <c r="FSJ266" s="55"/>
      <c r="FSK266" s="55"/>
      <c r="FSL266" s="55"/>
      <c r="FSM266" s="55"/>
      <c r="FSN266" s="55"/>
      <c r="FSO266" s="55"/>
      <c r="FSP266" s="55"/>
      <c r="FSQ266" s="55"/>
      <c r="FSR266" s="55"/>
      <c r="FSS266" s="55"/>
      <c r="FST266" s="55"/>
      <c r="FSU266" s="55"/>
      <c r="FSV266" s="55"/>
      <c r="FSW266" s="55"/>
      <c r="FSX266" s="55"/>
      <c r="FSY266" s="55"/>
      <c r="FSZ266" s="55"/>
      <c r="FTA266" s="55"/>
      <c r="FTB266" s="55"/>
      <c r="FTC266" s="55"/>
      <c r="FTD266" s="55"/>
      <c r="FTE266" s="55"/>
      <c r="FTF266" s="55"/>
      <c r="FTG266" s="55"/>
      <c r="FTH266" s="55"/>
      <c r="FTI266" s="55"/>
      <c r="FTJ266" s="55"/>
      <c r="FTK266" s="55"/>
      <c r="FTL266" s="55"/>
      <c r="FTM266" s="55"/>
      <c r="FTN266" s="55"/>
      <c r="FTO266" s="55"/>
      <c r="FTP266" s="55"/>
      <c r="FTQ266" s="55"/>
      <c r="FTR266" s="55"/>
      <c r="FTS266" s="55"/>
      <c r="FTT266" s="55"/>
      <c r="FTU266" s="55"/>
      <c r="FTV266" s="55"/>
      <c r="FTW266" s="55"/>
      <c r="FTX266" s="55"/>
      <c r="FTY266" s="55"/>
      <c r="FTZ266" s="55"/>
      <c r="FUA266" s="55"/>
      <c r="FUB266" s="55"/>
      <c r="FUC266" s="55"/>
      <c r="FUD266" s="55"/>
      <c r="FUE266" s="55"/>
      <c r="FUF266" s="55"/>
      <c r="FUG266" s="55"/>
      <c r="FUH266" s="55"/>
      <c r="FUI266" s="55"/>
      <c r="FUJ266" s="55"/>
      <c r="FUK266" s="55"/>
      <c r="FUL266" s="55"/>
      <c r="FUM266" s="55"/>
      <c r="FUN266" s="55"/>
      <c r="FUO266" s="55"/>
      <c r="FUP266" s="55"/>
      <c r="FUQ266" s="55"/>
      <c r="FUR266" s="55"/>
      <c r="FUS266" s="55"/>
      <c r="FUT266" s="55"/>
      <c r="FUU266" s="55"/>
      <c r="FUV266" s="55"/>
      <c r="FUW266" s="55"/>
      <c r="FUX266" s="55"/>
      <c r="FUY266" s="55"/>
      <c r="FUZ266" s="55"/>
      <c r="FVA266" s="55"/>
      <c r="FVB266" s="55"/>
      <c r="FVC266" s="55"/>
      <c r="FVD266" s="55"/>
      <c r="FVE266" s="55"/>
      <c r="FVF266" s="55"/>
      <c r="FVG266" s="55"/>
      <c r="FVH266" s="55"/>
      <c r="FVI266" s="55"/>
      <c r="FVJ266" s="55"/>
      <c r="FVK266" s="55"/>
      <c r="FVL266" s="55"/>
      <c r="FVM266" s="55"/>
      <c r="FVN266" s="55"/>
      <c r="FVO266" s="55"/>
      <c r="FVP266" s="55"/>
      <c r="FVQ266" s="55"/>
      <c r="FVR266" s="55"/>
      <c r="FVS266" s="55"/>
      <c r="FVT266" s="55"/>
      <c r="FVU266" s="55"/>
      <c r="FVV266" s="55"/>
      <c r="FVW266" s="55"/>
      <c r="FVX266" s="55"/>
      <c r="FVY266" s="55"/>
      <c r="FVZ266" s="55"/>
      <c r="FWA266" s="55"/>
      <c r="FWB266" s="55"/>
      <c r="FWC266" s="55"/>
      <c r="FWD266" s="55"/>
      <c r="FWE266" s="55"/>
      <c r="FWF266" s="55"/>
      <c r="FWG266" s="55"/>
      <c r="FWH266" s="55"/>
      <c r="FWI266" s="55"/>
      <c r="FWJ266" s="55"/>
      <c r="FWK266" s="55"/>
      <c r="FWL266" s="55"/>
      <c r="FWM266" s="55"/>
      <c r="FWN266" s="55"/>
      <c r="FWO266" s="55"/>
      <c r="FWP266" s="55"/>
      <c r="FWQ266" s="55"/>
      <c r="FWR266" s="55"/>
      <c r="FWS266" s="55"/>
      <c r="FWT266" s="55"/>
      <c r="FWU266" s="55"/>
      <c r="FWV266" s="55"/>
      <c r="FWW266" s="55"/>
      <c r="FWX266" s="55"/>
      <c r="FWY266" s="55"/>
      <c r="FWZ266" s="55"/>
      <c r="FXA266" s="55"/>
      <c r="FXB266" s="55"/>
      <c r="FXC266" s="55"/>
      <c r="FXD266" s="55"/>
      <c r="FXE266" s="55"/>
      <c r="FXF266" s="55"/>
      <c r="FXG266" s="55"/>
      <c r="FXH266" s="55"/>
      <c r="FXI266" s="55"/>
      <c r="FXJ266" s="55"/>
      <c r="FXK266" s="55"/>
      <c r="FXL266" s="55"/>
      <c r="FXM266" s="55"/>
      <c r="FXN266" s="55"/>
      <c r="FXO266" s="55"/>
      <c r="FXP266" s="55"/>
      <c r="FXQ266" s="55"/>
      <c r="FXR266" s="55"/>
      <c r="FXS266" s="55"/>
      <c r="FXT266" s="55"/>
      <c r="FXU266" s="55"/>
      <c r="FXV266" s="55"/>
      <c r="FXW266" s="55"/>
      <c r="FXX266" s="55"/>
      <c r="FXY266" s="55"/>
      <c r="FXZ266" s="55"/>
      <c r="FYA266" s="55"/>
      <c r="FYB266" s="55"/>
      <c r="FYC266" s="55"/>
      <c r="FYD266" s="55"/>
      <c r="FYE266" s="55"/>
      <c r="FYF266" s="55"/>
      <c r="FYG266" s="55"/>
      <c r="FYH266" s="55"/>
      <c r="FYI266" s="55"/>
      <c r="FYJ266" s="55"/>
      <c r="FYK266" s="55"/>
      <c r="FYL266" s="55"/>
      <c r="FYM266" s="55"/>
      <c r="FYN266" s="55"/>
      <c r="FYO266" s="55"/>
      <c r="FYP266" s="55"/>
      <c r="FYQ266" s="55"/>
      <c r="FYR266" s="55"/>
      <c r="FYS266" s="55"/>
      <c r="FYT266" s="55"/>
      <c r="FYU266" s="55"/>
      <c r="FYV266" s="55"/>
      <c r="FYW266" s="55"/>
      <c r="FYX266" s="55"/>
      <c r="FYY266" s="55"/>
      <c r="FYZ266" s="55"/>
      <c r="FZA266" s="55"/>
      <c r="FZB266" s="55"/>
      <c r="FZC266" s="55"/>
      <c r="FZD266" s="55"/>
      <c r="FZE266" s="55"/>
      <c r="FZF266" s="55"/>
      <c r="FZG266" s="55"/>
      <c r="FZH266" s="55"/>
      <c r="FZI266" s="55"/>
      <c r="FZJ266" s="55"/>
      <c r="FZK266" s="55"/>
      <c r="FZL266" s="55"/>
      <c r="FZM266" s="55"/>
      <c r="FZN266" s="55"/>
      <c r="FZO266" s="55"/>
      <c r="FZP266" s="55"/>
      <c r="FZQ266" s="55"/>
      <c r="FZR266" s="55"/>
      <c r="FZS266" s="55"/>
      <c r="FZT266" s="55"/>
      <c r="FZU266" s="55"/>
      <c r="FZV266" s="55"/>
      <c r="FZW266" s="55"/>
      <c r="FZX266" s="55"/>
      <c r="FZY266" s="55"/>
      <c r="FZZ266" s="55"/>
      <c r="GAA266" s="55"/>
      <c r="GAB266" s="55"/>
      <c r="GAC266" s="55"/>
      <c r="GAD266" s="55"/>
      <c r="GAE266" s="55"/>
      <c r="GAF266" s="55"/>
      <c r="GAG266" s="55"/>
      <c r="GAH266" s="55"/>
      <c r="GAI266" s="55"/>
      <c r="GAJ266" s="55"/>
      <c r="GAK266" s="55"/>
      <c r="GAL266" s="55"/>
      <c r="GAM266" s="55"/>
      <c r="GAN266" s="55"/>
      <c r="GAO266" s="55"/>
      <c r="GAP266" s="55"/>
      <c r="GAQ266" s="55"/>
      <c r="GAR266" s="55"/>
      <c r="GAS266" s="55"/>
      <c r="GAT266" s="55"/>
      <c r="GAU266" s="55"/>
      <c r="GAV266" s="55"/>
      <c r="GAW266" s="55"/>
      <c r="GAX266" s="55"/>
      <c r="GAY266" s="55"/>
      <c r="GAZ266" s="55"/>
      <c r="GBA266" s="55"/>
      <c r="GBB266" s="55"/>
      <c r="GBC266" s="55"/>
      <c r="GBD266" s="55"/>
      <c r="GBE266" s="55"/>
      <c r="GBF266" s="55"/>
      <c r="GBG266" s="55"/>
      <c r="GBH266" s="55"/>
      <c r="GBI266" s="55"/>
      <c r="GBJ266" s="55"/>
      <c r="GBK266" s="55"/>
      <c r="GBL266" s="55"/>
      <c r="GBM266" s="55"/>
      <c r="GBN266" s="55"/>
      <c r="GBO266" s="55"/>
      <c r="GBP266" s="55"/>
      <c r="GBQ266" s="55"/>
      <c r="GBR266" s="55"/>
      <c r="GBS266" s="55"/>
      <c r="GBT266" s="55"/>
      <c r="GBU266" s="55"/>
      <c r="GBV266" s="55"/>
      <c r="GBW266" s="55"/>
      <c r="GBX266" s="55"/>
      <c r="GBY266" s="55"/>
      <c r="GBZ266" s="55"/>
      <c r="GCA266" s="55"/>
      <c r="GCB266" s="55"/>
      <c r="GCC266" s="55"/>
      <c r="GCD266" s="55"/>
      <c r="GCE266" s="55"/>
      <c r="GCF266" s="55"/>
      <c r="GCG266" s="55"/>
      <c r="GCH266" s="55"/>
      <c r="GCI266" s="55"/>
      <c r="GCJ266" s="55"/>
      <c r="GCK266" s="55"/>
      <c r="GCL266" s="55"/>
      <c r="GCM266" s="55"/>
      <c r="GCN266" s="55"/>
      <c r="GCO266" s="55"/>
      <c r="GCP266" s="55"/>
      <c r="GCQ266" s="55"/>
      <c r="GCR266" s="55"/>
      <c r="GCS266" s="55"/>
      <c r="GCT266" s="55"/>
      <c r="GCU266" s="55"/>
      <c r="GCV266" s="55"/>
      <c r="GCW266" s="55"/>
      <c r="GCX266" s="55"/>
      <c r="GCY266" s="55"/>
      <c r="GCZ266" s="55"/>
      <c r="GDA266" s="55"/>
      <c r="GDB266" s="55"/>
      <c r="GDC266" s="55"/>
      <c r="GDD266" s="55"/>
      <c r="GDE266" s="55"/>
      <c r="GDF266" s="55"/>
      <c r="GDG266" s="55"/>
      <c r="GDH266" s="55"/>
      <c r="GDI266" s="55"/>
      <c r="GDJ266" s="55"/>
      <c r="GDK266" s="55"/>
      <c r="GDL266" s="55"/>
      <c r="GDM266" s="55"/>
      <c r="GDN266" s="55"/>
      <c r="GDO266" s="55"/>
      <c r="GDP266" s="55"/>
      <c r="GDQ266" s="55"/>
      <c r="GDR266" s="55"/>
      <c r="GDS266" s="55"/>
      <c r="GDT266" s="55"/>
      <c r="GDU266" s="55"/>
      <c r="GDV266" s="55"/>
      <c r="GDW266" s="55"/>
      <c r="GDX266" s="55"/>
      <c r="GDY266" s="55"/>
      <c r="GDZ266" s="55"/>
      <c r="GEA266" s="55"/>
      <c r="GEB266" s="55"/>
      <c r="GEC266" s="55"/>
      <c r="GED266" s="55"/>
      <c r="GEE266" s="55"/>
      <c r="GEF266" s="55"/>
      <c r="GEG266" s="55"/>
      <c r="GEH266" s="55"/>
      <c r="GEI266" s="55"/>
      <c r="GEJ266" s="55"/>
      <c r="GEK266" s="55"/>
      <c r="GEL266" s="55"/>
      <c r="GEM266" s="55"/>
      <c r="GEN266" s="55"/>
      <c r="GEO266" s="55"/>
      <c r="GEP266" s="55"/>
      <c r="GEQ266" s="55"/>
      <c r="GER266" s="55"/>
      <c r="GES266" s="55"/>
      <c r="GET266" s="55"/>
      <c r="GEU266" s="55"/>
      <c r="GEV266" s="55"/>
      <c r="GEW266" s="55"/>
      <c r="GEX266" s="55"/>
      <c r="GEY266" s="55"/>
      <c r="GEZ266" s="55"/>
      <c r="GFA266" s="55"/>
      <c r="GFB266" s="55"/>
      <c r="GFC266" s="55"/>
      <c r="GFD266" s="55"/>
      <c r="GFE266" s="55"/>
      <c r="GFF266" s="55"/>
      <c r="GFG266" s="55"/>
      <c r="GFH266" s="55"/>
      <c r="GFI266" s="55"/>
      <c r="GFJ266" s="55"/>
      <c r="GFK266" s="55"/>
      <c r="GFL266" s="55"/>
      <c r="GFM266" s="55"/>
      <c r="GFN266" s="55"/>
      <c r="GFO266" s="55"/>
      <c r="GFP266" s="55"/>
      <c r="GFQ266" s="55"/>
      <c r="GFR266" s="55"/>
      <c r="GFS266" s="55"/>
      <c r="GFT266" s="55"/>
      <c r="GFU266" s="55"/>
      <c r="GFV266" s="55"/>
      <c r="GFW266" s="55"/>
      <c r="GFX266" s="55"/>
      <c r="GFY266" s="55"/>
      <c r="GFZ266" s="55"/>
      <c r="GGA266" s="55"/>
      <c r="GGB266" s="55"/>
      <c r="GGC266" s="55"/>
      <c r="GGD266" s="55"/>
      <c r="GGE266" s="55"/>
      <c r="GGF266" s="55"/>
      <c r="GGG266" s="55"/>
      <c r="GGH266" s="55"/>
      <c r="GGI266" s="55"/>
      <c r="GGJ266" s="55"/>
      <c r="GGK266" s="55"/>
      <c r="GGL266" s="55"/>
      <c r="GGM266" s="55"/>
      <c r="GGN266" s="55"/>
      <c r="GGO266" s="55"/>
      <c r="GGP266" s="55"/>
      <c r="GGQ266" s="55"/>
      <c r="GGR266" s="55"/>
      <c r="GGS266" s="55"/>
      <c r="GGT266" s="55"/>
      <c r="GGU266" s="55"/>
      <c r="GGV266" s="55"/>
      <c r="GGW266" s="55"/>
      <c r="GGX266" s="55"/>
      <c r="GGY266" s="55"/>
      <c r="GGZ266" s="55"/>
      <c r="GHA266" s="55"/>
      <c r="GHB266" s="55"/>
      <c r="GHC266" s="55"/>
      <c r="GHD266" s="55"/>
      <c r="GHE266" s="55"/>
      <c r="GHF266" s="55"/>
      <c r="GHG266" s="55"/>
      <c r="GHH266" s="55"/>
      <c r="GHI266" s="55"/>
      <c r="GHJ266" s="55"/>
      <c r="GHK266" s="55"/>
      <c r="GHL266" s="55"/>
      <c r="GHM266" s="55"/>
      <c r="GHN266" s="55"/>
      <c r="GHO266" s="55"/>
      <c r="GHP266" s="55"/>
      <c r="GHQ266" s="55"/>
      <c r="GHR266" s="55"/>
      <c r="GHS266" s="55"/>
      <c r="GHT266" s="55"/>
      <c r="GHU266" s="55"/>
      <c r="GHV266" s="55"/>
      <c r="GHW266" s="55"/>
      <c r="GHX266" s="55"/>
      <c r="GHY266" s="55"/>
      <c r="GHZ266" s="55"/>
      <c r="GIA266" s="55"/>
      <c r="GIB266" s="55"/>
      <c r="GIC266" s="55"/>
      <c r="GID266" s="55"/>
      <c r="GIE266" s="55"/>
      <c r="GIF266" s="55"/>
      <c r="GIG266" s="55"/>
      <c r="GIH266" s="55"/>
      <c r="GII266" s="55"/>
      <c r="GIJ266" s="55"/>
      <c r="GIK266" s="55"/>
      <c r="GIL266" s="55"/>
      <c r="GIM266" s="55"/>
      <c r="GIN266" s="55"/>
      <c r="GIO266" s="55"/>
      <c r="GIP266" s="55"/>
      <c r="GIQ266" s="55"/>
      <c r="GIR266" s="55"/>
      <c r="GIS266" s="55"/>
      <c r="GIT266" s="55"/>
      <c r="GIU266" s="55"/>
      <c r="GIV266" s="55"/>
      <c r="GIW266" s="55"/>
      <c r="GIX266" s="55"/>
      <c r="GIY266" s="55"/>
      <c r="GIZ266" s="55"/>
      <c r="GJA266" s="55"/>
      <c r="GJB266" s="55"/>
      <c r="GJC266" s="55"/>
      <c r="GJD266" s="55"/>
      <c r="GJE266" s="55"/>
      <c r="GJF266" s="55"/>
      <c r="GJG266" s="55"/>
      <c r="GJH266" s="55"/>
      <c r="GJI266" s="55"/>
      <c r="GJJ266" s="55"/>
      <c r="GJK266" s="55"/>
      <c r="GJL266" s="55"/>
      <c r="GJM266" s="55"/>
      <c r="GJN266" s="55"/>
      <c r="GJO266" s="55"/>
      <c r="GJP266" s="55"/>
      <c r="GJQ266" s="55"/>
      <c r="GJR266" s="55"/>
      <c r="GJS266" s="55"/>
      <c r="GJT266" s="55"/>
      <c r="GJU266" s="55"/>
      <c r="GJV266" s="55"/>
      <c r="GJW266" s="55"/>
      <c r="GJX266" s="55"/>
      <c r="GJY266" s="55"/>
      <c r="GJZ266" s="55"/>
      <c r="GKA266" s="55"/>
      <c r="GKB266" s="55"/>
      <c r="GKC266" s="55"/>
      <c r="GKD266" s="55"/>
      <c r="GKE266" s="55"/>
      <c r="GKF266" s="55"/>
      <c r="GKG266" s="55"/>
      <c r="GKH266" s="55"/>
      <c r="GKI266" s="55"/>
      <c r="GKJ266" s="55"/>
      <c r="GKK266" s="55"/>
      <c r="GKL266" s="55"/>
      <c r="GKM266" s="55"/>
      <c r="GKN266" s="55"/>
      <c r="GKO266" s="55"/>
      <c r="GKP266" s="55"/>
      <c r="GKQ266" s="55"/>
      <c r="GKR266" s="55"/>
      <c r="GKS266" s="55"/>
      <c r="GKT266" s="55"/>
      <c r="GKU266" s="55"/>
      <c r="GKV266" s="55"/>
      <c r="GKW266" s="55"/>
      <c r="GKX266" s="55"/>
      <c r="GKY266" s="55"/>
      <c r="GKZ266" s="55"/>
      <c r="GLA266" s="55"/>
      <c r="GLB266" s="55"/>
      <c r="GLC266" s="55"/>
      <c r="GLD266" s="55"/>
      <c r="GLE266" s="55"/>
      <c r="GLF266" s="55"/>
      <c r="GLG266" s="55"/>
      <c r="GLH266" s="55"/>
      <c r="GLI266" s="55"/>
      <c r="GLJ266" s="55"/>
      <c r="GLK266" s="55"/>
      <c r="GLL266" s="55"/>
      <c r="GLM266" s="55"/>
      <c r="GLN266" s="55"/>
      <c r="GLO266" s="55"/>
      <c r="GLP266" s="55"/>
      <c r="GLQ266" s="55"/>
      <c r="GLR266" s="55"/>
      <c r="GLS266" s="55"/>
      <c r="GLT266" s="55"/>
      <c r="GLU266" s="55"/>
      <c r="GLV266" s="55"/>
      <c r="GLW266" s="55"/>
      <c r="GLX266" s="55"/>
      <c r="GLY266" s="55"/>
      <c r="GLZ266" s="55"/>
      <c r="GMA266" s="55"/>
      <c r="GMB266" s="55"/>
      <c r="GMC266" s="55"/>
      <c r="GMD266" s="55"/>
      <c r="GME266" s="55"/>
      <c r="GMF266" s="55"/>
      <c r="GMG266" s="55"/>
      <c r="GMH266" s="55"/>
      <c r="GMI266" s="55"/>
      <c r="GMJ266" s="55"/>
      <c r="GMK266" s="55"/>
      <c r="GML266" s="55"/>
      <c r="GMM266" s="55"/>
      <c r="GMN266" s="55"/>
      <c r="GMO266" s="55"/>
      <c r="GMP266" s="55"/>
      <c r="GMQ266" s="55"/>
      <c r="GMR266" s="55"/>
      <c r="GMS266" s="55"/>
      <c r="GMT266" s="55"/>
      <c r="GMU266" s="55"/>
      <c r="GMV266" s="55"/>
      <c r="GMW266" s="55"/>
      <c r="GMX266" s="55"/>
      <c r="GMY266" s="55"/>
      <c r="GMZ266" s="55"/>
      <c r="GNA266" s="55"/>
      <c r="GNB266" s="55"/>
      <c r="GNC266" s="55"/>
      <c r="GND266" s="55"/>
      <c r="GNE266" s="55"/>
      <c r="GNF266" s="55"/>
      <c r="GNG266" s="55"/>
      <c r="GNH266" s="55"/>
      <c r="GNI266" s="55"/>
      <c r="GNJ266" s="55"/>
      <c r="GNK266" s="55"/>
      <c r="GNL266" s="55"/>
      <c r="GNM266" s="55"/>
      <c r="GNN266" s="55"/>
      <c r="GNO266" s="55"/>
      <c r="GNP266" s="55"/>
      <c r="GNQ266" s="55"/>
      <c r="GNR266" s="55"/>
      <c r="GNS266" s="55"/>
      <c r="GNT266" s="55"/>
      <c r="GNU266" s="55"/>
      <c r="GNV266" s="55"/>
      <c r="GNW266" s="55"/>
      <c r="GNX266" s="55"/>
      <c r="GNY266" s="55"/>
      <c r="GNZ266" s="55"/>
      <c r="GOA266" s="55"/>
      <c r="GOB266" s="55"/>
      <c r="GOC266" s="55"/>
      <c r="GOD266" s="55"/>
      <c r="GOE266" s="55"/>
      <c r="GOF266" s="55"/>
      <c r="GOG266" s="55"/>
      <c r="GOH266" s="55"/>
      <c r="GOI266" s="55"/>
      <c r="GOJ266" s="55"/>
      <c r="GOK266" s="55"/>
      <c r="GOL266" s="55"/>
      <c r="GOM266" s="55"/>
      <c r="GON266" s="55"/>
      <c r="GOO266" s="55"/>
      <c r="GOP266" s="55"/>
      <c r="GOQ266" s="55"/>
      <c r="GOR266" s="55"/>
      <c r="GOS266" s="55"/>
      <c r="GOT266" s="55"/>
      <c r="GOU266" s="55"/>
      <c r="GOV266" s="55"/>
      <c r="GOW266" s="55"/>
      <c r="GOX266" s="55"/>
      <c r="GOY266" s="55"/>
      <c r="GOZ266" s="55"/>
      <c r="GPA266" s="55"/>
      <c r="GPB266" s="55"/>
      <c r="GPC266" s="55"/>
      <c r="GPD266" s="55"/>
      <c r="GPE266" s="55"/>
      <c r="GPF266" s="55"/>
      <c r="GPG266" s="55"/>
      <c r="GPH266" s="55"/>
      <c r="GPI266" s="55"/>
      <c r="GPJ266" s="55"/>
      <c r="GPK266" s="55"/>
      <c r="GPL266" s="55"/>
      <c r="GPM266" s="55"/>
      <c r="GPN266" s="55"/>
      <c r="GPO266" s="55"/>
      <c r="GPP266" s="55"/>
      <c r="GPQ266" s="55"/>
      <c r="GPR266" s="55"/>
      <c r="GPS266" s="55"/>
      <c r="GPT266" s="55"/>
      <c r="GPU266" s="55"/>
      <c r="GPV266" s="55"/>
      <c r="GPW266" s="55"/>
      <c r="GPX266" s="55"/>
      <c r="GPY266" s="55"/>
      <c r="GPZ266" s="55"/>
      <c r="GQA266" s="55"/>
      <c r="GQB266" s="55"/>
      <c r="GQC266" s="55"/>
      <c r="GQD266" s="55"/>
      <c r="GQE266" s="55"/>
      <c r="GQF266" s="55"/>
      <c r="GQG266" s="55"/>
      <c r="GQH266" s="55"/>
      <c r="GQI266" s="55"/>
      <c r="GQJ266" s="55"/>
      <c r="GQK266" s="55"/>
      <c r="GQL266" s="55"/>
      <c r="GQM266" s="55"/>
      <c r="GQN266" s="55"/>
      <c r="GQO266" s="55"/>
      <c r="GQP266" s="55"/>
      <c r="GQQ266" s="55"/>
      <c r="GQR266" s="55"/>
      <c r="GQS266" s="55"/>
      <c r="GQT266" s="55"/>
      <c r="GQU266" s="55"/>
      <c r="GQV266" s="55"/>
      <c r="GQW266" s="55"/>
      <c r="GQX266" s="55"/>
      <c r="GQY266" s="55"/>
      <c r="GQZ266" s="55"/>
      <c r="GRA266" s="55"/>
      <c r="GRB266" s="55"/>
      <c r="GRC266" s="55"/>
      <c r="GRD266" s="55"/>
      <c r="GRE266" s="55"/>
      <c r="GRF266" s="55"/>
      <c r="GRG266" s="55"/>
      <c r="GRH266" s="55"/>
      <c r="GRI266" s="55"/>
      <c r="GRJ266" s="55"/>
      <c r="GRK266" s="55"/>
      <c r="GRL266" s="55"/>
      <c r="GRM266" s="55"/>
      <c r="GRN266" s="55"/>
      <c r="GRO266" s="55"/>
      <c r="GRP266" s="55"/>
      <c r="GRQ266" s="55"/>
      <c r="GRR266" s="55"/>
      <c r="GRS266" s="55"/>
      <c r="GRT266" s="55"/>
      <c r="GRU266" s="55"/>
      <c r="GRV266" s="55"/>
      <c r="GRW266" s="55"/>
      <c r="GRX266" s="55"/>
      <c r="GRY266" s="55"/>
      <c r="GRZ266" s="55"/>
      <c r="GSA266" s="55"/>
      <c r="GSB266" s="55"/>
      <c r="GSC266" s="55"/>
      <c r="GSD266" s="55"/>
      <c r="GSE266" s="55"/>
      <c r="GSF266" s="55"/>
      <c r="GSG266" s="55"/>
      <c r="GSH266" s="55"/>
      <c r="GSI266" s="55"/>
      <c r="GSJ266" s="55"/>
      <c r="GSK266" s="55"/>
      <c r="GSL266" s="55"/>
      <c r="GSM266" s="55"/>
      <c r="GSN266" s="55"/>
      <c r="GSO266" s="55"/>
      <c r="GSP266" s="55"/>
      <c r="GSQ266" s="55"/>
      <c r="GSR266" s="55"/>
      <c r="GSS266" s="55"/>
      <c r="GST266" s="55"/>
      <c r="GSU266" s="55"/>
      <c r="GSV266" s="55"/>
      <c r="GSW266" s="55"/>
      <c r="GSX266" s="55"/>
      <c r="GSY266" s="55"/>
      <c r="GSZ266" s="55"/>
      <c r="GTA266" s="55"/>
      <c r="GTB266" s="55"/>
      <c r="GTC266" s="55"/>
      <c r="GTD266" s="55"/>
      <c r="GTE266" s="55"/>
      <c r="GTF266" s="55"/>
      <c r="GTG266" s="55"/>
      <c r="GTH266" s="55"/>
      <c r="GTI266" s="55"/>
      <c r="GTJ266" s="55"/>
      <c r="GTK266" s="55"/>
      <c r="GTL266" s="55"/>
      <c r="GTM266" s="55"/>
      <c r="GTN266" s="55"/>
      <c r="GTO266" s="55"/>
      <c r="GTP266" s="55"/>
      <c r="GTQ266" s="55"/>
      <c r="GTR266" s="55"/>
      <c r="GTS266" s="55"/>
      <c r="GTT266" s="55"/>
      <c r="GTU266" s="55"/>
      <c r="GTV266" s="55"/>
      <c r="GTW266" s="55"/>
      <c r="GTX266" s="55"/>
      <c r="GTY266" s="55"/>
      <c r="GTZ266" s="55"/>
      <c r="GUA266" s="55"/>
      <c r="GUB266" s="55"/>
      <c r="GUC266" s="55"/>
      <c r="GUD266" s="55"/>
      <c r="GUE266" s="55"/>
      <c r="GUF266" s="55"/>
      <c r="GUG266" s="55"/>
      <c r="GUH266" s="55"/>
      <c r="GUI266" s="55"/>
      <c r="GUJ266" s="55"/>
      <c r="GUK266" s="55"/>
      <c r="GUL266" s="55"/>
      <c r="GUM266" s="55"/>
      <c r="GUN266" s="55"/>
      <c r="GUO266" s="55"/>
      <c r="GUP266" s="55"/>
      <c r="GUQ266" s="55"/>
      <c r="GUR266" s="55"/>
      <c r="GUS266" s="55"/>
      <c r="GUT266" s="55"/>
      <c r="GUU266" s="55"/>
      <c r="GUV266" s="55"/>
      <c r="GUW266" s="55"/>
      <c r="GUX266" s="55"/>
      <c r="GUY266" s="55"/>
      <c r="GUZ266" s="55"/>
      <c r="GVA266" s="55"/>
      <c r="GVB266" s="55"/>
      <c r="GVC266" s="55"/>
      <c r="GVD266" s="55"/>
      <c r="GVE266" s="55"/>
      <c r="GVF266" s="55"/>
      <c r="GVG266" s="55"/>
      <c r="GVH266" s="55"/>
      <c r="GVI266" s="55"/>
      <c r="GVJ266" s="55"/>
      <c r="GVK266" s="55"/>
      <c r="GVL266" s="55"/>
      <c r="GVM266" s="55"/>
      <c r="GVN266" s="55"/>
      <c r="GVO266" s="55"/>
      <c r="GVP266" s="55"/>
      <c r="GVQ266" s="55"/>
      <c r="GVR266" s="55"/>
      <c r="GVS266" s="55"/>
      <c r="GVT266" s="55"/>
      <c r="GVU266" s="55"/>
      <c r="GVV266" s="55"/>
      <c r="GVW266" s="55"/>
      <c r="GVX266" s="55"/>
      <c r="GVY266" s="55"/>
      <c r="GVZ266" s="55"/>
      <c r="GWA266" s="55"/>
      <c r="GWB266" s="55"/>
      <c r="GWC266" s="55"/>
      <c r="GWD266" s="55"/>
      <c r="GWE266" s="55"/>
      <c r="GWF266" s="55"/>
      <c r="GWG266" s="55"/>
      <c r="GWH266" s="55"/>
      <c r="GWI266" s="55"/>
      <c r="GWJ266" s="55"/>
      <c r="GWK266" s="55"/>
      <c r="GWL266" s="55"/>
      <c r="GWM266" s="55"/>
      <c r="GWN266" s="55"/>
      <c r="GWO266" s="55"/>
      <c r="GWP266" s="55"/>
      <c r="GWQ266" s="55"/>
      <c r="GWR266" s="55"/>
      <c r="GWS266" s="55"/>
      <c r="GWT266" s="55"/>
      <c r="GWU266" s="55"/>
      <c r="GWV266" s="55"/>
      <c r="GWW266" s="55"/>
      <c r="GWX266" s="55"/>
      <c r="GWY266" s="55"/>
      <c r="GWZ266" s="55"/>
      <c r="GXA266" s="55"/>
      <c r="GXB266" s="55"/>
      <c r="GXC266" s="55"/>
      <c r="GXD266" s="55"/>
      <c r="GXE266" s="55"/>
      <c r="GXF266" s="55"/>
      <c r="GXG266" s="55"/>
      <c r="GXH266" s="55"/>
      <c r="GXI266" s="55"/>
      <c r="GXJ266" s="55"/>
      <c r="GXK266" s="55"/>
      <c r="GXL266" s="55"/>
      <c r="GXM266" s="55"/>
      <c r="GXN266" s="55"/>
      <c r="GXO266" s="55"/>
      <c r="GXP266" s="55"/>
      <c r="GXQ266" s="55"/>
      <c r="GXR266" s="55"/>
      <c r="GXS266" s="55"/>
      <c r="GXT266" s="55"/>
      <c r="GXU266" s="55"/>
      <c r="GXV266" s="55"/>
      <c r="GXW266" s="55"/>
      <c r="GXX266" s="55"/>
      <c r="GXY266" s="55"/>
      <c r="GXZ266" s="55"/>
      <c r="GYA266" s="55"/>
      <c r="GYB266" s="55"/>
      <c r="GYC266" s="55"/>
      <c r="GYD266" s="55"/>
      <c r="GYE266" s="55"/>
      <c r="GYF266" s="55"/>
      <c r="GYG266" s="55"/>
      <c r="GYH266" s="55"/>
      <c r="GYI266" s="55"/>
      <c r="GYJ266" s="55"/>
      <c r="GYK266" s="55"/>
      <c r="GYL266" s="55"/>
      <c r="GYM266" s="55"/>
      <c r="GYN266" s="55"/>
      <c r="GYO266" s="55"/>
      <c r="GYP266" s="55"/>
      <c r="GYQ266" s="55"/>
      <c r="GYR266" s="55"/>
      <c r="GYS266" s="55"/>
      <c r="GYT266" s="55"/>
      <c r="GYU266" s="55"/>
      <c r="GYV266" s="55"/>
      <c r="GYW266" s="55"/>
      <c r="GYX266" s="55"/>
      <c r="GYY266" s="55"/>
      <c r="GYZ266" s="55"/>
      <c r="GZA266" s="55"/>
      <c r="GZB266" s="55"/>
      <c r="GZC266" s="55"/>
      <c r="GZD266" s="55"/>
      <c r="GZE266" s="55"/>
      <c r="GZF266" s="55"/>
      <c r="GZG266" s="55"/>
      <c r="GZH266" s="55"/>
      <c r="GZI266" s="55"/>
      <c r="GZJ266" s="55"/>
      <c r="GZK266" s="55"/>
      <c r="GZL266" s="55"/>
      <c r="GZM266" s="55"/>
      <c r="GZN266" s="55"/>
      <c r="GZO266" s="55"/>
      <c r="GZP266" s="55"/>
      <c r="GZQ266" s="55"/>
      <c r="GZR266" s="55"/>
      <c r="GZS266" s="55"/>
      <c r="GZT266" s="55"/>
      <c r="GZU266" s="55"/>
      <c r="GZV266" s="55"/>
      <c r="GZW266" s="55"/>
      <c r="GZX266" s="55"/>
      <c r="GZY266" s="55"/>
      <c r="GZZ266" s="55"/>
      <c r="HAA266" s="55"/>
      <c r="HAB266" s="55"/>
      <c r="HAC266" s="55"/>
      <c r="HAD266" s="55"/>
      <c r="HAE266" s="55"/>
      <c r="HAF266" s="55"/>
      <c r="HAG266" s="55"/>
      <c r="HAH266" s="55"/>
      <c r="HAI266" s="55"/>
      <c r="HAJ266" s="55"/>
      <c r="HAK266" s="55"/>
      <c r="HAL266" s="55"/>
      <c r="HAM266" s="55"/>
      <c r="HAN266" s="55"/>
      <c r="HAO266" s="55"/>
      <c r="HAP266" s="55"/>
      <c r="HAQ266" s="55"/>
      <c r="HAR266" s="55"/>
      <c r="HAS266" s="55"/>
      <c r="HAT266" s="55"/>
      <c r="HAU266" s="55"/>
      <c r="HAV266" s="55"/>
      <c r="HAW266" s="55"/>
      <c r="HAX266" s="55"/>
      <c r="HAY266" s="55"/>
      <c r="HAZ266" s="55"/>
      <c r="HBA266" s="55"/>
      <c r="HBB266" s="55"/>
      <c r="HBC266" s="55"/>
      <c r="HBD266" s="55"/>
      <c r="HBE266" s="55"/>
      <c r="HBF266" s="55"/>
      <c r="HBG266" s="55"/>
      <c r="HBH266" s="55"/>
      <c r="HBI266" s="55"/>
      <c r="HBJ266" s="55"/>
      <c r="HBK266" s="55"/>
      <c r="HBL266" s="55"/>
      <c r="HBM266" s="55"/>
      <c r="HBN266" s="55"/>
      <c r="HBO266" s="55"/>
      <c r="HBP266" s="55"/>
      <c r="HBQ266" s="55"/>
      <c r="HBR266" s="55"/>
      <c r="HBS266" s="55"/>
      <c r="HBT266" s="55"/>
      <c r="HBU266" s="55"/>
      <c r="HBV266" s="55"/>
      <c r="HBW266" s="55"/>
      <c r="HBX266" s="55"/>
      <c r="HBY266" s="55"/>
      <c r="HBZ266" s="55"/>
      <c r="HCA266" s="55"/>
      <c r="HCB266" s="55"/>
      <c r="HCC266" s="55"/>
      <c r="HCD266" s="55"/>
      <c r="HCE266" s="55"/>
      <c r="HCF266" s="55"/>
      <c r="HCG266" s="55"/>
      <c r="HCH266" s="55"/>
      <c r="HCI266" s="55"/>
      <c r="HCJ266" s="55"/>
      <c r="HCK266" s="55"/>
      <c r="HCL266" s="55"/>
      <c r="HCM266" s="55"/>
      <c r="HCN266" s="55"/>
      <c r="HCO266" s="55"/>
      <c r="HCP266" s="55"/>
      <c r="HCQ266" s="55"/>
      <c r="HCR266" s="55"/>
      <c r="HCS266" s="55"/>
      <c r="HCT266" s="55"/>
      <c r="HCU266" s="55"/>
      <c r="HCV266" s="55"/>
      <c r="HCW266" s="55"/>
      <c r="HCX266" s="55"/>
      <c r="HCY266" s="55"/>
      <c r="HCZ266" s="55"/>
      <c r="HDA266" s="55"/>
      <c r="HDB266" s="55"/>
      <c r="HDC266" s="55"/>
      <c r="HDD266" s="55"/>
      <c r="HDE266" s="55"/>
      <c r="HDF266" s="55"/>
      <c r="HDG266" s="55"/>
      <c r="HDH266" s="55"/>
      <c r="HDI266" s="55"/>
      <c r="HDJ266" s="55"/>
      <c r="HDK266" s="55"/>
      <c r="HDL266" s="55"/>
      <c r="HDM266" s="55"/>
      <c r="HDN266" s="55"/>
      <c r="HDO266" s="55"/>
      <c r="HDP266" s="55"/>
      <c r="HDQ266" s="55"/>
      <c r="HDR266" s="55"/>
      <c r="HDS266" s="55"/>
      <c r="HDT266" s="55"/>
      <c r="HDU266" s="55"/>
      <c r="HDV266" s="55"/>
      <c r="HDW266" s="55"/>
      <c r="HDX266" s="55"/>
      <c r="HDY266" s="55"/>
      <c r="HDZ266" s="55"/>
      <c r="HEA266" s="55"/>
      <c r="HEB266" s="55"/>
      <c r="HEC266" s="55"/>
      <c r="HED266" s="55"/>
      <c r="HEE266" s="55"/>
      <c r="HEF266" s="55"/>
      <c r="HEG266" s="55"/>
      <c r="HEH266" s="55"/>
      <c r="HEI266" s="55"/>
      <c r="HEJ266" s="55"/>
      <c r="HEK266" s="55"/>
      <c r="HEL266" s="55"/>
      <c r="HEM266" s="55"/>
      <c r="HEN266" s="55"/>
      <c r="HEO266" s="55"/>
      <c r="HEP266" s="55"/>
      <c r="HEQ266" s="55"/>
      <c r="HER266" s="55"/>
      <c r="HES266" s="55"/>
      <c r="HET266" s="55"/>
      <c r="HEU266" s="55"/>
      <c r="HEV266" s="55"/>
      <c r="HEW266" s="55"/>
      <c r="HEX266" s="55"/>
      <c r="HEY266" s="55"/>
      <c r="HEZ266" s="55"/>
      <c r="HFA266" s="55"/>
      <c r="HFB266" s="55"/>
      <c r="HFC266" s="55"/>
      <c r="HFD266" s="55"/>
      <c r="HFE266" s="55"/>
      <c r="HFF266" s="55"/>
      <c r="HFG266" s="55"/>
      <c r="HFH266" s="55"/>
      <c r="HFI266" s="55"/>
      <c r="HFJ266" s="55"/>
      <c r="HFK266" s="55"/>
      <c r="HFL266" s="55"/>
      <c r="HFM266" s="55"/>
      <c r="HFN266" s="55"/>
      <c r="HFO266" s="55"/>
      <c r="HFP266" s="55"/>
      <c r="HFQ266" s="55"/>
      <c r="HFR266" s="55"/>
      <c r="HFS266" s="55"/>
      <c r="HFT266" s="55"/>
      <c r="HFU266" s="55"/>
      <c r="HFV266" s="55"/>
      <c r="HFW266" s="55"/>
      <c r="HFX266" s="55"/>
      <c r="HFY266" s="55"/>
      <c r="HFZ266" s="55"/>
      <c r="HGA266" s="55"/>
      <c r="HGB266" s="55"/>
      <c r="HGC266" s="55"/>
      <c r="HGD266" s="55"/>
      <c r="HGE266" s="55"/>
      <c r="HGF266" s="55"/>
      <c r="HGG266" s="55"/>
      <c r="HGH266" s="55"/>
      <c r="HGI266" s="55"/>
      <c r="HGJ266" s="55"/>
      <c r="HGK266" s="55"/>
      <c r="HGL266" s="55"/>
      <c r="HGM266" s="55"/>
      <c r="HGN266" s="55"/>
      <c r="HGO266" s="55"/>
      <c r="HGP266" s="55"/>
      <c r="HGQ266" s="55"/>
      <c r="HGR266" s="55"/>
      <c r="HGS266" s="55"/>
      <c r="HGT266" s="55"/>
      <c r="HGU266" s="55"/>
      <c r="HGV266" s="55"/>
      <c r="HGW266" s="55"/>
      <c r="HGX266" s="55"/>
      <c r="HGY266" s="55"/>
      <c r="HGZ266" s="55"/>
      <c r="HHA266" s="55"/>
      <c r="HHB266" s="55"/>
      <c r="HHC266" s="55"/>
      <c r="HHD266" s="55"/>
      <c r="HHE266" s="55"/>
      <c r="HHF266" s="55"/>
      <c r="HHG266" s="55"/>
      <c r="HHH266" s="55"/>
      <c r="HHI266" s="55"/>
      <c r="HHJ266" s="55"/>
      <c r="HHK266" s="55"/>
      <c r="HHL266" s="55"/>
      <c r="HHM266" s="55"/>
      <c r="HHN266" s="55"/>
      <c r="HHO266" s="55"/>
      <c r="HHP266" s="55"/>
      <c r="HHQ266" s="55"/>
      <c r="HHR266" s="55"/>
      <c r="HHS266" s="55"/>
      <c r="HHT266" s="55"/>
      <c r="HHU266" s="55"/>
      <c r="HHV266" s="55"/>
      <c r="HHW266" s="55"/>
      <c r="HHX266" s="55"/>
      <c r="HHY266" s="55"/>
      <c r="HHZ266" s="55"/>
      <c r="HIA266" s="55"/>
      <c r="HIB266" s="55"/>
      <c r="HIC266" s="55"/>
      <c r="HID266" s="55"/>
      <c r="HIE266" s="55"/>
      <c r="HIF266" s="55"/>
      <c r="HIG266" s="55"/>
      <c r="HIH266" s="55"/>
      <c r="HII266" s="55"/>
      <c r="HIJ266" s="55"/>
      <c r="HIK266" s="55"/>
      <c r="HIL266" s="55"/>
      <c r="HIM266" s="55"/>
      <c r="HIN266" s="55"/>
      <c r="HIO266" s="55"/>
      <c r="HIP266" s="55"/>
      <c r="HIQ266" s="55"/>
      <c r="HIR266" s="55"/>
      <c r="HIS266" s="55"/>
      <c r="HIT266" s="55"/>
      <c r="HIU266" s="55"/>
      <c r="HIV266" s="55"/>
      <c r="HIW266" s="55"/>
      <c r="HIX266" s="55"/>
      <c r="HIY266" s="55"/>
      <c r="HIZ266" s="55"/>
      <c r="HJA266" s="55"/>
      <c r="HJB266" s="55"/>
      <c r="HJC266" s="55"/>
      <c r="HJD266" s="55"/>
      <c r="HJE266" s="55"/>
      <c r="HJF266" s="55"/>
      <c r="HJG266" s="55"/>
      <c r="HJH266" s="55"/>
      <c r="HJI266" s="55"/>
      <c r="HJJ266" s="55"/>
      <c r="HJK266" s="55"/>
      <c r="HJL266" s="55"/>
      <c r="HJM266" s="55"/>
      <c r="HJN266" s="55"/>
      <c r="HJO266" s="55"/>
      <c r="HJP266" s="55"/>
      <c r="HJQ266" s="55"/>
      <c r="HJR266" s="55"/>
      <c r="HJS266" s="55"/>
      <c r="HJT266" s="55"/>
      <c r="HJU266" s="55"/>
      <c r="HJV266" s="55"/>
      <c r="HJW266" s="55"/>
      <c r="HJX266" s="55"/>
      <c r="HJY266" s="55"/>
      <c r="HJZ266" s="55"/>
      <c r="HKA266" s="55"/>
      <c r="HKB266" s="55"/>
      <c r="HKC266" s="55"/>
      <c r="HKD266" s="55"/>
      <c r="HKE266" s="55"/>
      <c r="HKF266" s="55"/>
      <c r="HKG266" s="55"/>
      <c r="HKH266" s="55"/>
      <c r="HKI266" s="55"/>
      <c r="HKJ266" s="55"/>
      <c r="HKK266" s="55"/>
      <c r="HKL266" s="55"/>
      <c r="HKM266" s="55"/>
      <c r="HKN266" s="55"/>
      <c r="HKO266" s="55"/>
      <c r="HKP266" s="55"/>
      <c r="HKQ266" s="55"/>
      <c r="HKR266" s="55"/>
      <c r="HKS266" s="55"/>
      <c r="HKT266" s="55"/>
      <c r="HKU266" s="55"/>
      <c r="HKV266" s="55"/>
      <c r="HKW266" s="55"/>
      <c r="HKX266" s="55"/>
      <c r="HKY266" s="55"/>
      <c r="HKZ266" s="55"/>
      <c r="HLA266" s="55"/>
      <c r="HLB266" s="55"/>
      <c r="HLC266" s="55"/>
      <c r="HLD266" s="55"/>
      <c r="HLE266" s="55"/>
      <c r="HLF266" s="55"/>
      <c r="HLG266" s="55"/>
      <c r="HLH266" s="55"/>
      <c r="HLI266" s="55"/>
      <c r="HLJ266" s="55"/>
      <c r="HLK266" s="55"/>
      <c r="HLL266" s="55"/>
      <c r="HLM266" s="55"/>
      <c r="HLN266" s="55"/>
      <c r="HLO266" s="55"/>
      <c r="HLP266" s="55"/>
      <c r="HLQ266" s="55"/>
      <c r="HLR266" s="55"/>
      <c r="HLS266" s="55"/>
      <c r="HLT266" s="55"/>
      <c r="HLU266" s="55"/>
      <c r="HLV266" s="55"/>
      <c r="HLW266" s="55"/>
      <c r="HLX266" s="55"/>
      <c r="HLY266" s="55"/>
      <c r="HLZ266" s="55"/>
      <c r="HMA266" s="55"/>
      <c r="HMB266" s="55"/>
      <c r="HMC266" s="55"/>
      <c r="HMD266" s="55"/>
      <c r="HME266" s="55"/>
      <c r="HMF266" s="55"/>
      <c r="HMG266" s="55"/>
      <c r="HMH266" s="55"/>
      <c r="HMI266" s="55"/>
      <c r="HMJ266" s="55"/>
      <c r="HMK266" s="55"/>
      <c r="HML266" s="55"/>
      <c r="HMM266" s="55"/>
      <c r="HMN266" s="55"/>
      <c r="HMO266" s="55"/>
      <c r="HMP266" s="55"/>
      <c r="HMQ266" s="55"/>
      <c r="HMR266" s="55"/>
      <c r="HMS266" s="55"/>
      <c r="HMT266" s="55"/>
      <c r="HMU266" s="55"/>
      <c r="HMV266" s="55"/>
      <c r="HMW266" s="55"/>
      <c r="HMX266" s="55"/>
      <c r="HMY266" s="55"/>
      <c r="HMZ266" s="55"/>
      <c r="HNA266" s="55"/>
      <c r="HNB266" s="55"/>
      <c r="HNC266" s="55"/>
      <c r="HND266" s="55"/>
      <c r="HNE266" s="55"/>
      <c r="HNF266" s="55"/>
      <c r="HNG266" s="55"/>
      <c r="HNH266" s="55"/>
      <c r="HNI266" s="55"/>
      <c r="HNJ266" s="55"/>
      <c r="HNK266" s="55"/>
      <c r="HNL266" s="55"/>
      <c r="HNM266" s="55"/>
      <c r="HNN266" s="55"/>
      <c r="HNO266" s="55"/>
      <c r="HNP266" s="55"/>
      <c r="HNQ266" s="55"/>
      <c r="HNR266" s="55"/>
      <c r="HNS266" s="55"/>
      <c r="HNT266" s="55"/>
      <c r="HNU266" s="55"/>
      <c r="HNV266" s="55"/>
      <c r="HNW266" s="55"/>
      <c r="HNX266" s="55"/>
      <c r="HNY266" s="55"/>
      <c r="HNZ266" s="55"/>
      <c r="HOA266" s="55"/>
      <c r="HOB266" s="55"/>
      <c r="HOC266" s="55"/>
      <c r="HOD266" s="55"/>
      <c r="HOE266" s="55"/>
      <c r="HOF266" s="55"/>
      <c r="HOG266" s="55"/>
      <c r="HOH266" s="55"/>
      <c r="HOI266" s="55"/>
      <c r="HOJ266" s="55"/>
      <c r="HOK266" s="55"/>
      <c r="HOL266" s="55"/>
      <c r="HOM266" s="55"/>
      <c r="HON266" s="55"/>
      <c r="HOO266" s="55"/>
      <c r="HOP266" s="55"/>
      <c r="HOQ266" s="55"/>
      <c r="HOR266" s="55"/>
      <c r="HOS266" s="55"/>
      <c r="HOT266" s="55"/>
      <c r="HOU266" s="55"/>
      <c r="HOV266" s="55"/>
      <c r="HOW266" s="55"/>
      <c r="HOX266" s="55"/>
      <c r="HOY266" s="55"/>
      <c r="HOZ266" s="55"/>
      <c r="HPA266" s="55"/>
      <c r="HPB266" s="55"/>
      <c r="HPC266" s="55"/>
      <c r="HPD266" s="55"/>
      <c r="HPE266" s="55"/>
      <c r="HPF266" s="55"/>
      <c r="HPG266" s="55"/>
      <c r="HPH266" s="55"/>
      <c r="HPI266" s="55"/>
      <c r="HPJ266" s="55"/>
      <c r="HPK266" s="55"/>
      <c r="HPL266" s="55"/>
      <c r="HPM266" s="55"/>
      <c r="HPN266" s="55"/>
      <c r="HPO266" s="55"/>
      <c r="HPP266" s="55"/>
      <c r="HPQ266" s="55"/>
      <c r="HPR266" s="55"/>
      <c r="HPS266" s="55"/>
      <c r="HPT266" s="55"/>
      <c r="HPU266" s="55"/>
      <c r="HPV266" s="55"/>
      <c r="HPW266" s="55"/>
      <c r="HPX266" s="55"/>
      <c r="HPY266" s="55"/>
      <c r="HPZ266" s="55"/>
      <c r="HQA266" s="55"/>
      <c r="HQB266" s="55"/>
      <c r="HQC266" s="55"/>
      <c r="HQD266" s="55"/>
      <c r="HQE266" s="55"/>
      <c r="HQF266" s="55"/>
      <c r="HQG266" s="55"/>
      <c r="HQH266" s="55"/>
      <c r="HQI266" s="55"/>
      <c r="HQJ266" s="55"/>
      <c r="HQK266" s="55"/>
      <c r="HQL266" s="55"/>
      <c r="HQM266" s="55"/>
      <c r="HQN266" s="55"/>
      <c r="HQO266" s="55"/>
      <c r="HQP266" s="55"/>
      <c r="HQQ266" s="55"/>
      <c r="HQR266" s="55"/>
      <c r="HQS266" s="55"/>
      <c r="HQT266" s="55"/>
      <c r="HQU266" s="55"/>
      <c r="HQV266" s="55"/>
      <c r="HQW266" s="55"/>
      <c r="HQX266" s="55"/>
      <c r="HQY266" s="55"/>
      <c r="HQZ266" s="55"/>
      <c r="HRA266" s="55"/>
      <c r="HRB266" s="55"/>
      <c r="HRC266" s="55"/>
      <c r="HRD266" s="55"/>
      <c r="HRE266" s="55"/>
      <c r="HRF266" s="55"/>
      <c r="HRG266" s="55"/>
      <c r="HRH266" s="55"/>
      <c r="HRI266" s="55"/>
      <c r="HRJ266" s="55"/>
      <c r="HRK266" s="55"/>
      <c r="HRL266" s="55"/>
      <c r="HRM266" s="55"/>
      <c r="HRN266" s="55"/>
      <c r="HRO266" s="55"/>
      <c r="HRP266" s="55"/>
      <c r="HRQ266" s="55"/>
      <c r="HRR266" s="55"/>
      <c r="HRS266" s="55"/>
      <c r="HRT266" s="55"/>
      <c r="HRU266" s="55"/>
      <c r="HRV266" s="55"/>
      <c r="HRW266" s="55"/>
      <c r="HRX266" s="55"/>
      <c r="HRY266" s="55"/>
      <c r="HRZ266" s="55"/>
      <c r="HSA266" s="55"/>
      <c r="HSB266" s="55"/>
      <c r="HSC266" s="55"/>
      <c r="HSD266" s="55"/>
      <c r="HSE266" s="55"/>
      <c r="HSF266" s="55"/>
      <c r="HSG266" s="55"/>
      <c r="HSH266" s="55"/>
      <c r="HSI266" s="55"/>
      <c r="HSJ266" s="55"/>
      <c r="HSK266" s="55"/>
      <c r="HSL266" s="55"/>
      <c r="HSM266" s="55"/>
      <c r="HSN266" s="55"/>
      <c r="HSO266" s="55"/>
      <c r="HSP266" s="55"/>
      <c r="HSQ266" s="55"/>
      <c r="HSR266" s="55"/>
      <c r="HSS266" s="55"/>
      <c r="HST266" s="55"/>
      <c r="HSU266" s="55"/>
      <c r="HSV266" s="55"/>
      <c r="HSW266" s="55"/>
      <c r="HSX266" s="55"/>
      <c r="HSY266" s="55"/>
      <c r="HSZ266" s="55"/>
      <c r="HTA266" s="55"/>
      <c r="HTB266" s="55"/>
      <c r="HTC266" s="55"/>
      <c r="HTD266" s="55"/>
      <c r="HTE266" s="55"/>
      <c r="HTF266" s="55"/>
      <c r="HTG266" s="55"/>
      <c r="HTH266" s="55"/>
      <c r="HTI266" s="55"/>
      <c r="HTJ266" s="55"/>
      <c r="HTK266" s="55"/>
      <c r="HTL266" s="55"/>
      <c r="HTM266" s="55"/>
      <c r="HTN266" s="55"/>
      <c r="HTO266" s="55"/>
      <c r="HTP266" s="55"/>
      <c r="HTQ266" s="55"/>
      <c r="HTR266" s="55"/>
      <c r="HTS266" s="55"/>
      <c r="HTT266" s="55"/>
      <c r="HTU266" s="55"/>
      <c r="HTV266" s="55"/>
      <c r="HTW266" s="55"/>
      <c r="HTX266" s="55"/>
      <c r="HTY266" s="55"/>
      <c r="HTZ266" s="55"/>
      <c r="HUA266" s="55"/>
      <c r="HUB266" s="55"/>
      <c r="HUC266" s="55"/>
      <c r="HUD266" s="55"/>
      <c r="HUE266" s="55"/>
      <c r="HUF266" s="55"/>
      <c r="HUG266" s="55"/>
      <c r="HUH266" s="55"/>
      <c r="HUI266" s="55"/>
      <c r="HUJ266" s="55"/>
      <c r="HUK266" s="55"/>
      <c r="HUL266" s="55"/>
      <c r="HUM266" s="55"/>
      <c r="HUN266" s="55"/>
      <c r="HUO266" s="55"/>
      <c r="HUP266" s="55"/>
      <c r="HUQ266" s="55"/>
      <c r="HUR266" s="55"/>
      <c r="HUS266" s="55"/>
      <c r="HUT266" s="55"/>
      <c r="HUU266" s="55"/>
      <c r="HUV266" s="55"/>
      <c r="HUW266" s="55"/>
      <c r="HUX266" s="55"/>
      <c r="HUY266" s="55"/>
      <c r="HUZ266" s="55"/>
      <c r="HVA266" s="55"/>
      <c r="HVB266" s="55"/>
      <c r="HVC266" s="55"/>
      <c r="HVD266" s="55"/>
      <c r="HVE266" s="55"/>
      <c r="HVF266" s="55"/>
      <c r="HVG266" s="55"/>
      <c r="HVH266" s="55"/>
      <c r="HVI266" s="55"/>
      <c r="HVJ266" s="55"/>
      <c r="HVK266" s="55"/>
      <c r="HVL266" s="55"/>
      <c r="HVM266" s="55"/>
      <c r="HVN266" s="55"/>
      <c r="HVO266" s="55"/>
      <c r="HVP266" s="55"/>
      <c r="HVQ266" s="55"/>
      <c r="HVR266" s="55"/>
      <c r="HVS266" s="55"/>
      <c r="HVT266" s="55"/>
      <c r="HVU266" s="55"/>
      <c r="HVV266" s="55"/>
      <c r="HVW266" s="55"/>
      <c r="HVX266" s="55"/>
      <c r="HVY266" s="55"/>
      <c r="HVZ266" s="55"/>
      <c r="HWA266" s="55"/>
      <c r="HWB266" s="55"/>
      <c r="HWC266" s="55"/>
      <c r="HWD266" s="55"/>
      <c r="HWE266" s="55"/>
      <c r="HWF266" s="55"/>
      <c r="HWG266" s="55"/>
      <c r="HWH266" s="55"/>
      <c r="HWI266" s="55"/>
      <c r="HWJ266" s="55"/>
      <c r="HWK266" s="55"/>
      <c r="HWL266" s="55"/>
      <c r="HWM266" s="55"/>
      <c r="HWN266" s="55"/>
      <c r="HWO266" s="55"/>
      <c r="HWP266" s="55"/>
      <c r="HWQ266" s="55"/>
      <c r="HWR266" s="55"/>
      <c r="HWS266" s="55"/>
      <c r="HWT266" s="55"/>
      <c r="HWU266" s="55"/>
      <c r="HWV266" s="55"/>
      <c r="HWW266" s="55"/>
      <c r="HWX266" s="55"/>
      <c r="HWY266" s="55"/>
      <c r="HWZ266" s="55"/>
      <c r="HXA266" s="55"/>
      <c r="HXB266" s="55"/>
      <c r="HXC266" s="55"/>
      <c r="HXD266" s="55"/>
      <c r="HXE266" s="55"/>
      <c r="HXF266" s="55"/>
      <c r="HXG266" s="55"/>
      <c r="HXH266" s="55"/>
      <c r="HXI266" s="55"/>
      <c r="HXJ266" s="55"/>
      <c r="HXK266" s="55"/>
      <c r="HXL266" s="55"/>
      <c r="HXM266" s="55"/>
      <c r="HXN266" s="55"/>
      <c r="HXO266" s="55"/>
      <c r="HXP266" s="55"/>
      <c r="HXQ266" s="55"/>
      <c r="HXR266" s="55"/>
      <c r="HXS266" s="55"/>
      <c r="HXT266" s="55"/>
      <c r="HXU266" s="55"/>
      <c r="HXV266" s="55"/>
      <c r="HXW266" s="55"/>
      <c r="HXX266" s="55"/>
      <c r="HXY266" s="55"/>
      <c r="HXZ266" s="55"/>
      <c r="HYA266" s="55"/>
      <c r="HYB266" s="55"/>
      <c r="HYC266" s="55"/>
      <c r="HYD266" s="55"/>
      <c r="HYE266" s="55"/>
      <c r="HYF266" s="55"/>
      <c r="HYG266" s="55"/>
      <c r="HYH266" s="55"/>
      <c r="HYI266" s="55"/>
      <c r="HYJ266" s="55"/>
      <c r="HYK266" s="55"/>
      <c r="HYL266" s="55"/>
      <c r="HYM266" s="55"/>
      <c r="HYN266" s="55"/>
      <c r="HYO266" s="55"/>
      <c r="HYP266" s="55"/>
      <c r="HYQ266" s="55"/>
      <c r="HYR266" s="55"/>
      <c r="HYS266" s="55"/>
      <c r="HYT266" s="55"/>
      <c r="HYU266" s="55"/>
      <c r="HYV266" s="55"/>
      <c r="HYW266" s="55"/>
      <c r="HYX266" s="55"/>
      <c r="HYY266" s="55"/>
      <c r="HYZ266" s="55"/>
      <c r="HZA266" s="55"/>
      <c r="HZB266" s="55"/>
      <c r="HZC266" s="55"/>
      <c r="HZD266" s="55"/>
      <c r="HZE266" s="55"/>
      <c r="HZF266" s="55"/>
      <c r="HZG266" s="55"/>
      <c r="HZH266" s="55"/>
      <c r="HZI266" s="55"/>
      <c r="HZJ266" s="55"/>
      <c r="HZK266" s="55"/>
      <c r="HZL266" s="55"/>
      <c r="HZM266" s="55"/>
      <c r="HZN266" s="55"/>
      <c r="HZO266" s="55"/>
      <c r="HZP266" s="55"/>
      <c r="HZQ266" s="55"/>
      <c r="HZR266" s="55"/>
      <c r="HZS266" s="55"/>
      <c r="HZT266" s="55"/>
      <c r="HZU266" s="55"/>
      <c r="HZV266" s="55"/>
      <c r="HZW266" s="55"/>
      <c r="HZX266" s="55"/>
      <c r="HZY266" s="55"/>
      <c r="HZZ266" s="55"/>
      <c r="IAA266" s="55"/>
      <c r="IAB266" s="55"/>
      <c r="IAC266" s="55"/>
      <c r="IAD266" s="55"/>
      <c r="IAE266" s="55"/>
      <c r="IAF266" s="55"/>
      <c r="IAG266" s="55"/>
      <c r="IAH266" s="55"/>
      <c r="IAI266" s="55"/>
      <c r="IAJ266" s="55"/>
      <c r="IAK266" s="55"/>
      <c r="IAL266" s="55"/>
      <c r="IAM266" s="55"/>
      <c r="IAN266" s="55"/>
      <c r="IAO266" s="55"/>
      <c r="IAP266" s="55"/>
      <c r="IAQ266" s="55"/>
      <c r="IAR266" s="55"/>
      <c r="IAS266" s="55"/>
      <c r="IAT266" s="55"/>
      <c r="IAU266" s="55"/>
      <c r="IAV266" s="55"/>
      <c r="IAW266" s="55"/>
      <c r="IAX266" s="55"/>
      <c r="IAY266" s="55"/>
      <c r="IAZ266" s="55"/>
      <c r="IBA266" s="55"/>
      <c r="IBB266" s="55"/>
      <c r="IBC266" s="55"/>
      <c r="IBD266" s="55"/>
      <c r="IBE266" s="55"/>
      <c r="IBF266" s="55"/>
      <c r="IBG266" s="55"/>
      <c r="IBH266" s="55"/>
      <c r="IBI266" s="55"/>
      <c r="IBJ266" s="55"/>
      <c r="IBK266" s="55"/>
      <c r="IBL266" s="55"/>
      <c r="IBM266" s="55"/>
      <c r="IBN266" s="55"/>
      <c r="IBO266" s="55"/>
      <c r="IBP266" s="55"/>
      <c r="IBQ266" s="55"/>
      <c r="IBR266" s="55"/>
      <c r="IBS266" s="55"/>
      <c r="IBT266" s="55"/>
      <c r="IBU266" s="55"/>
      <c r="IBV266" s="55"/>
      <c r="IBW266" s="55"/>
      <c r="IBX266" s="55"/>
      <c r="IBY266" s="55"/>
      <c r="IBZ266" s="55"/>
      <c r="ICA266" s="55"/>
      <c r="ICB266" s="55"/>
      <c r="ICC266" s="55"/>
      <c r="ICD266" s="55"/>
      <c r="ICE266" s="55"/>
      <c r="ICF266" s="55"/>
      <c r="ICG266" s="55"/>
      <c r="ICH266" s="55"/>
      <c r="ICI266" s="55"/>
      <c r="ICJ266" s="55"/>
      <c r="ICK266" s="55"/>
      <c r="ICL266" s="55"/>
      <c r="ICM266" s="55"/>
      <c r="ICN266" s="55"/>
      <c r="ICO266" s="55"/>
      <c r="ICP266" s="55"/>
      <c r="ICQ266" s="55"/>
      <c r="ICR266" s="55"/>
      <c r="ICS266" s="55"/>
      <c r="ICT266" s="55"/>
      <c r="ICU266" s="55"/>
      <c r="ICV266" s="55"/>
      <c r="ICW266" s="55"/>
      <c r="ICX266" s="55"/>
      <c r="ICY266" s="55"/>
      <c r="ICZ266" s="55"/>
      <c r="IDA266" s="55"/>
      <c r="IDB266" s="55"/>
      <c r="IDC266" s="55"/>
      <c r="IDD266" s="55"/>
      <c r="IDE266" s="55"/>
      <c r="IDF266" s="55"/>
      <c r="IDG266" s="55"/>
      <c r="IDH266" s="55"/>
      <c r="IDI266" s="55"/>
      <c r="IDJ266" s="55"/>
      <c r="IDK266" s="55"/>
      <c r="IDL266" s="55"/>
      <c r="IDM266" s="55"/>
      <c r="IDN266" s="55"/>
      <c r="IDO266" s="55"/>
      <c r="IDP266" s="55"/>
      <c r="IDQ266" s="55"/>
      <c r="IDR266" s="55"/>
      <c r="IDS266" s="55"/>
      <c r="IDT266" s="55"/>
      <c r="IDU266" s="55"/>
      <c r="IDV266" s="55"/>
      <c r="IDW266" s="55"/>
      <c r="IDX266" s="55"/>
      <c r="IDY266" s="55"/>
      <c r="IDZ266" s="55"/>
      <c r="IEA266" s="55"/>
      <c r="IEB266" s="55"/>
      <c r="IEC266" s="55"/>
      <c r="IED266" s="55"/>
      <c r="IEE266" s="55"/>
      <c r="IEF266" s="55"/>
      <c r="IEG266" s="55"/>
      <c r="IEH266" s="55"/>
      <c r="IEI266" s="55"/>
      <c r="IEJ266" s="55"/>
      <c r="IEK266" s="55"/>
      <c r="IEL266" s="55"/>
      <c r="IEM266" s="55"/>
      <c r="IEN266" s="55"/>
      <c r="IEO266" s="55"/>
      <c r="IEP266" s="55"/>
      <c r="IEQ266" s="55"/>
      <c r="IER266" s="55"/>
      <c r="IES266" s="55"/>
      <c r="IET266" s="55"/>
      <c r="IEU266" s="55"/>
      <c r="IEV266" s="55"/>
      <c r="IEW266" s="55"/>
      <c r="IEX266" s="55"/>
      <c r="IEY266" s="55"/>
      <c r="IEZ266" s="55"/>
      <c r="IFA266" s="55"/>
      <c r="IFB266" s="55"/>
      <c r="IFC266" s="55"/>
      <c r="IFD266" s="55"/>
      <c r="IFE266" s="55"/>
      <c r="IFF266" s="55"/>
      <c r="IFG266" s="55"/>
      <c r="IFH266" s="55"/>
      <c r="IFI266" s="55"/>
      <c r="IFJ266" s="55"/>
      <c r="IFK266" s="55"/>
      <c r="IFL266" s="55"/>
      <c r="IFM266" s="55"/>
      <c r="IFN266" s="55"/>
      <c r="IFO266" s="55"/>
      <c r="IFP266" s="55"/>
      <c r="IFQ266" s="55"/>
      <c r="IFR266" s="55"/>
      <c r="IFS266" s="55"/>
      <c r="IFT266" s="55"/>
      <c r="IFU266" s="55"/>
      <c r="IFV266" s="55"/>
      <c r="IFW266" s="55"/>
      <c r="IFX266" s="55"/>
      <c r="IFY266" s="55"/>
      <c r="IFZ266" s="55"/>
      <c r="IGA266" s="55"/>
      <c r="IGB266" s="55"/>
      <c r="IGC266" s="55"/>
      <c r="IGD266" s="55"/>
      <c r="IGE266" s="55"/>
      <c r="IGF266" s="55"/>
      <c r="IGG266" s="55"/>
      <c r="IGH266" s="55"/>
      <c r="IGI266" s="55"/>
      <c r="IGJ266" s="55"/>
      <c r="IGK266" s="55"/>
      <c r="IGL266" s="55"/>
      <c r="IGM266" s="55"/>
      <c r="IGN266" s="55"/>
      <c r="IGO266" s="55"/>
      <c r="IGP266" s="55"/>
      <c r="IGQ266" s="55"/>
      <c r="IGR266" s="55"/>
      <c r="IGS266" s="55"/>
      <c r="IGT266" s="55"/>
      <c r="IGU266" s="55"/>
      <c r="IGV266" s="55"/>
      <c r="IGW266" s="55"/>
      <c r="IGX266" s="55"/>
      <c r="IGY266" s="55"/>
      <c r="IGZ266" s="55"/>
      <c r="IHA266" s="55"/>
      <c r="IHB266" s="55"/>
      <c r="IHC266" s="55"/>
      <c r="IHD266" s="55"/>
      <c r="IHE266" s="55"/>
      <c r="IHF266" s="55"/>
      <c r="IHG266" s="55"/>
      <c r="IHH266" s="55"/>
      <c r="IHI266" s="55"/>
      <c r="IHJ266" s="55"/>
      <c r="IHK266" s="55"/>
      <c r="IHL266" s="55"/>
      <c r="IHM266" s="55"/>
      <c r="IHN266" s="55"/>
      <c r="IHO266" s="55"/>
      <c r="IHP266" s="55"/>
      <c r="IHQ266" s="55"/>
      <c r="IHR266" s="55"/>
      <c r="IHS266" s="55"/>
      <c r="IHT266" s="55"/>
      <c r="IHU266" s="55"/>
      <c r="IHV266" s="55"/>
      <c r="IHW266" s="55"/>
      <c r="IHX266" s="55"/>
      <c r="IHY266" s="55"/>
      <c r="IHZ266" s="55"/>
      <c r="IIA266" s="55"/>
      <c r="IIB266" s="55"/>
      <c r="IIC266" s="55"/>
      <c r="IID266" s="55"/>
      <c r="IIE266" s="55"/>
      <c r="IIF266" s="55"/>
      <c r="IIG266" s="55"/>
      <c r="IIH266" s="55"/>
      <c r="III266" s="55"/>
      <c r="IIJ266" s="55"/>
      <c r="IIK266" s="55"/>
      <c r="IIL266" s="55"/>
      <c r="IIM266" s="55"/>
      <c r="IIN266" s="55"/>
      <c r="IIO266" s="55"/>
      <c r="IIP266" s="55"/>
      <c r="IIQ266" s="55"/>
      <c r="IIR266" s="55"/>
      <c r="IIS266" s="55"/>
      <c r="IIT266" s="55"/>
      <c r="IIU266" s="55"/>
      <c r="IIV266" s="55"/>
      <c r="IIW266" s="55"/>
      <c r="IIX266" s="55"/>
      <c r="IIY266" s="55"/>
      <c r="IIZ266" s="55"/>
      <c r="IJA266" s="55"/>
      <c r="IJB266" s="55"/>
      <c r="IJC266" s="55"/>
      <c r="IJD266" s="55"/>
      <c r="IJE266" s="55"/>
      <c r="IJF266" s="55"/>
      <c r="IJG266" s="55"/>
      <c r="IJH266" s="55"/>
      <c r="IJI266" s="55"/>
      <c r="IJJ266" s="55"/>
      <c r="IJK266" s="55"/>
      <c r="IJL266" s="55"/>
      <c r="IJM266" s="55"/>
      <c r="IJN266" s="55"/>
      <c r="IJO266" s="55"/>
      <c r="IJP266" s="55"/>
      <c r="IJQ266" s="55"/>
      <c r="IJR266" s="55"/>
      <c r="IJS266" s="55"/>
      <c r="IJT266" s="55"/>
      <c r="IJU266" s="55"/>
      <c r="IJV266" s="55"/>
      <c r="IJW266" s="55"/>
      <c r="IJX266" s="55"/>
      <c r="IJY266" s="55"/>
      <c r="IJZ266" s="55"/>
      <c r="IKA266" s="55"/>
      <c r="IKB266" s="55"/>
      <c r="IKC266" s="55"/>
      <c r="IKD266" s="55"/>
      <c r="IKE266" s="55"/>
      <c r="IKF266" s="55"/>
      <c r="IKG266" s="55"/>
      <c r="IKH266" s="55"/>
      <c r="IKI266" s="55"/>
      <c r="IKJ266" s="55"/>
      <c r="IKK266" s="55"/>
      <c r="IKL266" s="55"/>
      <c r="IKM266" s="55"/>
      <c r="IKN266" s="55"/>
      <c r="IKO266" s="55"/>
      <c r="IKP266" s="55"/>
      <c r="IKQ266" s="55"/>
      <c r="IKR266" s="55"/>
      <c r="IKS266" s="55"/>
      <c r="IKT266" s="55"/>
      <c r="IKU266" s="55"/>
      <c r="IKV266" s="55"/>
      <c r="IKW266" s="55"/>
      <c r="IKX266" s="55"/>
      <c r="IKY266" s="55"/>
      <c r="IKZ266" s="55"/>
      <c r="ILA266" s="55"/>
      <c r="ILB266" s="55"/>
      <c r="ILC266" s="55"/>
      <c r="ILD266" s="55"/>
      <c r="ILE266" s="55"/>
      <c r="ILF266" s="55"/>
      <c r="ILG266" s="55"/>
      <c r="ILH266" s="55"/>
      <c r="ILI266" s="55"/>
      <c r="ILJ266" s="55"/>
      <c r="ILK266" s="55"/>
      <c r="ILL266" s="55"/>
      <c r="ILM266" s="55"/>
      <c r="ILN266" s="55"/>
      <c r="ILO266" s="55"/>
      <c r="ILP266" s="55"/>
      <c r="ILQ266" s="55"/>
      <c r="ILR266" s="55"/>
      <c r="ILS266" s="55"/>
      <c r="ILT266" s="55"/>
      <c r="ILU266" s="55"/>
      <c r="ILV266" s="55"/>
      <c r="ILW266" s="55"/>
      <c r="ILX266" s="55"/>
      <c r="ILY266" s="55"/>
      <c r="ILZ266" s="55"/>
      <c r="IMA266" s="55"/>
      <c r="IMB266" s="55"/>
      <c r="IMC266" s="55"/>
      <c r="IMD266" s="55"/>
      <c r="IME266" s="55"/>
      <c r="IMF266" s="55"/>
      <c r="IMG266" s="55"/>
      <c r="IMH266" s="55"/>
      <c r="IMI266" s="55"/>
      <c r="IMJ266" s="55"/>
      <c r="IMK266" s="55"/>
      <c r="IML266" s="55"/>
      <c r="IMM266" s="55"/>
      <c r="IMN266" s="55"/>
      <c r="IMO266" s="55"/>
      <c r="IMP266" s="55"/>
      <c r="IMQ266" s="55"/>
      <c r="IMR266" s="55"/>
      <c r="IMS266" s="55"/>
      <c r="IMT266" s="55"/>
      <c r="IMU266" s="55"/>
      <c r="IMV266" s="55"/>
      <c r="IMW266" s="55"/>
      <c r="IMX266" s="55"/>
      <c r="IMY266" s="55"/>
      <c r="IMZ266" s="55"/>
      <c r="INA266" s="55"/>
      <c r="INB266" s="55"/>
      <c r="INC266" s="55"/>
      <c r="IND266" s="55"/>
      <c r="INE266" s="55"/>
      <c r="INF266" s="55"/>
      <c r="ING266" s="55"/>
      <c r="INH266" s="55"/>
      <c r="INI266" s="55"/>
      <c r="INJ266" s="55"/>
      <c r="INK266" s="55"/>
      <c r="INL266" s="55"/>
      <c r="INM266" s="55"/>
      <c r="INN266" s="55"/>
      <c r="INO266" s="55"/>
      <c r="INP266" s="55"/>
      <c r="INQ266" s="55"/>
      <c r="INR266" s="55"/>
      <c r="INS266" s="55"/>
      <c r="INT266" s="55"/>
      <c r="INU266" s="55"/>
      <c r="INV266" s="55"/>
      <c r="INW266" s="55"/>
      <c r="INX266" s="55"/>
      <c r="INY266" s="55"/>
      <c r="INZ266" s="55"/>
      <c r="IOA266" s="55"/>
      <c r="IOB266" s="55"/>
      <c r="IOC266" s="55"/>
      <c r="IOD266" s="55"/>
      <c r="IOE266" s="55"/>
      <c r="IOF266" s="55"/>
      <c r="IOG266" s="55"/>
      <c r="IOH266" s="55"/>
      <c r="IOI266" s="55"/>
      <c r="IOJ266" s="55"/>
      <c r="IOK266" s="55"/>
      <c r="IOL266" s="55"/>
      <c r="IOM266" s="55"/>
      <c r="ION266" s="55"/>
      <c r="IOO266" s="55"/>
      <c r="IOP266" s="55"/>
      <c r="IOQ266" s="55"/>
      <c r="IOR266" s="55"/>
      <c r="IOS266" s="55"/>
      <c r="IOT266" s="55"/>
      <c r="IOU266" s="55"/>
      <c r="IOV266" s="55"/>
      <c r="IOW266" s="55"/>
      <c r="IOX266" s="55"/>
      <c r="IOY266" s="55"/>
      <c r="IOZ266" s="55"/>
      <c r="IPA266" s="55"/>
      <c r="IPB266" s="55"/>
      <c r="IPC266" s="55"/>
      <c r="IPD266" s="55"/>
      <c r="IPE266" s="55"/>
      <c r="IPF266" s="55"/>
      <c r="IPG266" s="55"/>
      <c r="IPH266" s="55"/>
      <c r="IPI266" s="55"/>
      <c r="IPJ266" s="55"/>
      <c r="IPK266" s="55"/>
      <c r="IPL266" s="55"/>
      <c r="IPM266" s="55"/>
      <c r="IPN266" s="55"/>
      <c r="IPO266" s="55"/>
      <c r="IPP266" s="55"/>
      <c r="IPQ266" s="55"/>
      <c r="IPR266" s="55"/>
      <c r="IPS266" s="55"/>
      <c r="IPT266" s="55"/>
      <c r="IPU266" s="55"/>
      <c r="IPV266" s="55"/>
      <c r="IPW266" s="55"/>
      <c r="IPX266" s="55"/>
      <c r="IPY266" s="55"/>
      <c r="IPZ266" s="55"/>
      <c r="IQA266" s="55"/>
      <c r="IQB266" s="55"/>
      <c r="IQC266" s="55"/>
      <c r="IQD266" s="55"/>
      <c r="IQE266" s="55"/>
      <c r="IQF266" s="55"/>
      <c r="IQG266" s="55"/>
      <c r="IQH266" s="55"/>
      <c r="IQI266" s="55"/>
      <c r="IQJ266" s="55"/>
      <c r="IQK266" s="55"/>
      <c r="IQL266" s="55"/>
      <c r="IQM266" s="55"/>
      <c r="IQN266" s="55"/>
      <c r="IQO266" s="55"/>
      <c r="IQP266" s="55"/>
      <c r="IQQ266" s="55"/>
      <c r="IQR266" s="55"/>
      <c r="IQS266" s="55"/>
      <c r="IQT266" s="55"/>
      <c r="IQU266" s="55"/>
      <c r="IQV266" s="55"/>
      <c r="IQW266" s="55"/>
      <c r="IQX266" s="55"/>
      <c r="IQY266" s="55"/>
      <c r="IQZ266" s="55"/>
      <c r="IRA266" s="55"/>
      <c r="IRB266" s="55"/>
      <c r="IRC266" s="55"/>
      <c r="IRD266" s="55"/>
      <c r="IRE266" s="55"/>
      <c r="IRF266" s="55"/>
      <c r="IRG266" s="55"/>
      <c r="IRH266" s="55"/>
      <c r="IRI266" s="55"/>
      <c r="IRJ266" s="55"/>
      <c r="IRK266" s="55"/>
      <c r="IRL266" s="55"/>
      <c r="IRM266" s="55"/>
      <c r="IRN266" s="55"/>
      <c r="IRO266" s="55"/>
      <c r="IRP266" s="55"/>
      <c r="IRQ266" s="55"/>
      <c r="IRR266" s="55"/>
      <c r="IRS266" s="55"/>
      <c r="IRT266" s="55"/>
      <c r="IRU266" s="55"/>
      <c r="IRV266" s="55"/>
      <c r="IRW266" s="55"/>
      <c r="IRX266" s="55"/>
      <c r="IRY266" s="55"/>
      <c r="IRZ266" s="55"/>
      <c r="ISA266" s="55"/>
      <c r="ISB266" s="55"/>
      <c r="ISC266" s="55"/>
      <c r="ISD266" s="55"/>
      <c r="ISE266" s="55"/>
      <c r="ISF266" s="55"/>
      <c r="ISG266" s="55"/>
      <c r="ISH266" s="55"/>
      <c r="ISI266" s="55"/>
      <c r="ISJ266" s="55"/>
      <c r="ISK266" s="55"/>
      <c r="ISL266" s="55"/>
      <c r="ISM266" s="55"/>
      <c r="ISN266" s="55"/>
      <c r="ISO266" s="55"/>
      <c r="ISP266" s="55"/>
      <c r="ISQ266" s="55"/>
      <c r="ISR266" s="55"/>
      <c r="ISS266" s="55"/>
      <c r="IST266" s="55"/>
      <c r="ISU266" s="55"/>
      <c r="ISV266" s="55"/>
      <c r="ISW266" s="55"/>
      <c r="ISX266" s="55"/>
      <c r="ISY266" s="55"/>
      <c r="ISZ266" s="55"/>
      <c r="ITA266" s="55"/>
      <c r="ITB266" s="55"/>
      <c r="ITC266" s="55"/>
      <c r="ITD266" s="55"/>
      <c r="ITE266" s="55"/>
      <c r="ITF266" s="55"/>
      <c r="ITG266" s="55"/>
      <c r="ITH266" s="55"/>
      <c r="ITI266" s="55"/>
      <c r="ITJ266" s="55"/>
      <c r="ITK266" s="55"/>
      <c r="ITL266" s="55"/>
      <c r="ITM266" s="55"/>
      <c r="ITN266" s="55"/>
      <c r="ITO266" s="55"/>
      <c r="ITP266" s="55"/>
      <c r="ITQ266" s="55"/>
      <c r="ITR266" s="55"/>
      <c r="ITS266" s="55"/>
      <c r="ITT266" s="55"/>
      <c r="ITU266" s="55"/>
      <c r="ITV266" s="55"/>
      <c r="ITW266" s="55"/>
      <c r="ITX266" s="55"/>
      <c r="ITY266" s="55"/>
      <c r="ITZ266" s="55"/>
      <c r="IUA266" s="55"/>
      <c r="IUB266" s="55"/>
      <c r="IUC266" s="55"/>
      <c r="IUD266" s="55"/>
      <c r="IUE266" s="55"/>
      <c r="IUF266" s="55"/>
      <c r="IUG266" s="55"/>
      <c r="IUH266" s="55"/>
      <c r="IUI266" s="55"/>
      <c r="IUJ266" s="55"/>
      <c r="IUK266" s="55"/>
      <c r="IUL266" s="55"/>
      <c r="IUM266" s="55"/>
      <c r="IUN266" s="55"/>
      <c r="IUO266" s="55"/>
      <c r="IUP266" s="55"/>
      <c r="IUQ266" s="55"/>
      <c r="IUR266" s="55"/>
      <c r="IUS266" s="55"/>
      <c r="IUT266" s="55"/>
      <c r="IUU266" s="55"/>
      <c r="IUV266" s="55"/>
      <c r="IUW266" s="55"/>
      <c r="IUX266" s="55"/>
      <c r="IUY266" s="55"/>
      <c r="IUZ266" s="55"/>
      <c r="IVA266" s="55"/>
      <c r="IVB266" s="55"/>
      <c r="IVC266" s="55"/>
      <c r="IVD266" s="55"/>
      <c r="IVE266" s="55"/>
      <c r="IVF266" s="55"/>
      <c r="IVG266" s="55"/>
      <c r="IVH266" s="55"/>
      <c r="IVI266" s="55"/>
      <c r="IVJ266" s="55"/>
      <c r="IVK266" s="55"/>
      <c r="IVL266" s="55"/>
      <c r="IVM266" s="55"/>
      <c r="IVN266" s="55"/>
      <c r="IVO266" s="55"/>
      <c r="IVP266" s="55"/>
      <c r="IVQ266" s="55"/>
      <c r="IVR266" s="55"/>
      <c r="IVS266" s="55"/>
      <c r="IVT266" s="55"/>
      <c r="IVU266" s="55"/>
      <c r="IVV266" s="55"/>
      <c r="IVW266" s="55"/>
      <c r="IVX266" s="55"/>
      <c r="IVY266" s="55"/>
      <c r="IVZ266" s="55"/>
      <c r="IWA266" s="55"/>
      <c r="IWB266" s="55"/>
      <c r="IWC266" s="55"/>
      <c r="IWD266" s="55"/>
      <c r="IWE266" s="55"/>
      <c r="IWF266" s="55"/>
      <c r="IWG266" s="55"/>
      <c r="IWH266" s="55"/>
      <c r="IWI266" s="55"/>
      <c r="IWJ266" s="55"/>
      <c r="IWK266" s="55"/>
      <c r="IWL266" s="55"/>
      <c r="IWM266" s="55"/>
      <c r="IWN266" s="55"/>
      <c r="IWO266" s="55"/>
      <c r="IWP266" s="55"/>
      <c r="IWQ266" s="55"/>
      <c r="IWR266" s="55"/>
      <c r="IWS266" s="55"/>
      <c r="IWT266" s="55"/>
      <c r="IWU266" s="55"/>
      <c r="IWV266" s="55"/>
      <c r="IWW266" s="55"/>
      <c r="IWX266" s="55"/>
      <c r="IWY266" s="55"/>
      <c r="IWZ266" s="55"/>
      <c r="IXA266" s="55"/>
      <c r="IXB266" s="55"/>
      <c r="IXC266" s="55"/>
      <c r="IXD266" s="55"/>
      <c r="IXE266" s="55"/>
      <c r="IXF266" s="55"/>
      <c r="IXG266" s="55"/>
      <c r="IXH266" s="55"/>
      <c r="IXI266" s="55"/>
      <c r="IXJ266" s="55"/>
      <c r="IXK266" s="55"/>
      <c r="IXL266" s="55"/>
      <c r="IXM266" s="55"/>
      <c r="IXN266" s="55"/>
      <c r="IXO266" s="55"/>
      <c r="IXP266" s="55"/>
      <c r="IXQ266" s="55"/>
      <c r="IXR266" s="55"/>
      <c r="IXS266" s="55"/>
      <c r="IXT266" s="55"/>
      <c r="IXU266" s="55"/>
      <c r="IXV266" s="55"/>
      <c r="IXW266" s="55"/>
      <c r="IXX266" s="55"/>
      <c r="IXY266" s="55"/>
      <c r="IXZ266" s="55"/>
      <c r="IYA266" s="55"/>
      <c r="IYB266" s="55"/>
      <c r="IYC266" s="55"/>
      <c r="IYD266" s="55"/>
      <c r="IYE266" s="55"/>
      <c r="IYF266" s="55"/>
      <c r="IYG266" s="55"/>
      <c r="IYH266" s="55"/>
      <c r="IYI266" s="55"/>
      <c r="IYJ266" s="55"/>
      <c r="IYK266" s="55"/>
      <c r="IYL266" s="55"/>
      <c r="IYM266" s="55"/>
      <c r="IYN266" s="55"/>
      <c r="IYO266" s="55"/>
      <c r="IYP266" s="55"/>
      <c r="IYQ266" s="55"/>
      <c r="IYR266" s="55"/>
      <c r="IYS266" s="55"/>
      <c r="IYT266" s="55"/>
      <c r="IYU266" s="55"/>
      <c r="IYV266" s="55"/>
      <c r="IYW266" s="55"/>
      <c r="IYX266" s="55"/>
      <c r="IYY266" s="55"/>
      <c r="IYZ266" s="55"/>
      <c r="IZA266" s="55"/>
      <c r="IZB266" s="55"/>
      <c r="IZC266" s="55"/>
      <c r="IZD266" s="55"/>
      <c r="IZE266" s="55"/>
      <c r="IZF266" s="55"/>
      <c r="IZG266" s="55"/>
      <c r="IZH266" s="55"/>
      <c r="IZI266" s="55"/>
      <c r="IZJ266" s="55"/>
      <c r="IZK266" s="55"/>
      <c r="IZL266" s="55"/>
      <c r="IZM266" s="55"/>
      <c r="IZN266" s="55"/>
      <c r="IZO266" s="55"/>
      <c r="IZP266" s="55"/>
      <c r="IZQ266" s="55"/>
      <c r="IZR266" s="55"/>
      <c r="IZS266" s="55"/>
      <c r="IZT266" s="55"/>
      <c r="IZU266" s="55"/>
      <c r="IZV266" s="55"/>
      <c r="IZW266" s="55"/>
      <c r="IZX266" s="55"/>
      <c r="IZY266" s="55"/>
      <c r="IZZ266" s="55"/>
      <c r="JAA266" s="55"/>
      <c r="JAB266" s="55"/>
      <c r="JAC266" s="55"/>
      <c r="JAD266" s="55"/>
      <c r="JAE266" s="55"/>
      <c r="JAF266" s="55"/>
      <c r="JAG266" s="55"/>
      <c r="JAH266" s="55"/>
      <c r="JAI266" s="55"/>
      <c r="JAJ266" s="55"/>
      <c r="JAK266" s="55"/>
      <c r="JAL266" s="55"/>
      <c r="JAM266" s="55"/>
      <c r="JAN266" s="55"/>
      <c r="JAO266" s="55"/>
      <c r="JAP266" s="55"/>
      <c r="JAQ266" s="55"/>
      <c r="JAR266" s="55"/>
      <c r="JAS266" s="55"/>
      <c r="JAT266" s="55"/>
      <c r="JAU266" s="55"/>
      <c r="JAV266" s="55"/>
      <c r="JAW266" s="55"/>
      <c r="JAX266" s="55"/>
      <c r="JAY266" s="55"/>
      <c r="JAZ266" s="55"/>
      <c r="JBA266" s="55"/>
      <c r="JBB266" s="55"/>
      <c r="JBC266" s="55"/>
      <c r="JBD266" s="55"/>
      <c r="JBE266" s="55"/>
      <c r="JBF266" s="55"/>
      <c r="JBG266" s="55"/>
      <c r="JBH266" s="55"/>
      <c r="JBI266" s="55"/>
      <c r="JBJ266" s="55"/>
      <c r="JBK266" s="55"/>
      <c r="JBL266" s="55"/>
      <c r="JBM266" s="55"/>
      <c r="JBN266" s="55"/>
      <c r="JBO266" s="55"/>
      <c r="JBP266" s="55"/>
      <c r="JBQ266" s="55"/>
      <c r="JBR266" s="55"/>
      <c r="JBS266" s="55"/>
      <c r="JBT266" s="55"/>
      <c r="JBU266" s="55"/>
      <c r="JBV266" s="55"/>
      <c r="JBW266" s="55"/>
      <c r="JBX266" s="55"/>
      <c r="JBY266" s="55"/>
      <c r="JBZ266" s="55"/>
      <c r="JCA266" s="55"/>
      <c r="JCB266" s="55"/>
      <c r="JCC266" s="55"/>
      <c r="JCD266" s="55"/>
      <c r="JCE266" s="55"/>
      <c r="JCF266" s="55"/>
      <c r="JCG266" s="55"/>
      <c r="JCH266" s="55"/>
      <c r="JCI266" s="55"/>
      <c r="JCJ266" s="55"/>
      <c r="JCK266" s="55"/>
      <c r="JCL266" s="55"/>
      <c r="JCM266" s="55"/>
      <c r="JCN266" s="55"/>
      <c r="JCO266" s="55"/>
      <c r="JCP266" s="55"/>
      <c r="JCQ266" s="55"/>
      <c r="JCR266" s="55"/>
      <c r="JCS266" s="55"/>
      <c r="JCT266" s="55"/>
      <c r="JCU266" s="55"/>
      <c r="JCV266" s="55"/>
      <c r="JCW266" s="55"/>
      <c r="JCX266" s="55"/>
      <c r="JCY266" s="55"/>
      <c r="JCZ266" s="55"/>
      <c r="JDA266" s="55"/>
      <c r="JDB266" s="55"/>
      <c r="JDC266" s="55"/>
      <c r="JDD266" s="55"/>
      <c r="JDE266" s="55"/>
      <c r="JDF266" s="55"/>
      <c r="JDG266" s="55"/>
      <c r="JDH266" s="55"/>
      <c r="JDI266" s="55"/>
      <c r="JDJ266" s="55"/>
      <c r="JDK266" s="55"/>
      <c r="JDL266" s="55"/>
      <c r="JDM266" s="55"/>
      <c r="JDN266" s="55"/>
      <c r="JDO266" s="55"/>
      <c r="JDP266" s="55"/>
      <c r="JDQ266" s="55"/>
      <c r="JDR266" s="55"/>
      <c r="JDS266" s="55"/>
      <c r="JDT266" s="55"/>
      <c r="JDU266" s="55"/>
      <c r="JDV266" s="55"/>
      <c r="JDW266" s="55"/>
      <c r="JDX266" s="55"/>
      <c r="JDY266" s="55"/>
      <c r="JDZ266" s="55"/>
      <c r="JEA266" s="55"/>
      <c r="JEB266" s="55"/>
      <c r="JEC266" s="55"/>
      <c r="JED266" s="55"/>
      <c r="JEE266" s="55"/>
      <c r="JEF266" s="55"/>
      <c r="JEG266" s="55"/>
      <c r="JEH266" s="55"/>
      <c r="JEI266" s="55"/>
      <c r="JEJ266" s="55"/>
      <c r="JEK266" s="55"/>
      <c r="JEL266" s="55"/>
      <c r="JEM266" s="55"/>
      <c r="JEN266" s="55"/>
      <c r="JEO266" s="55"/>
      <c r="JEP266" s="55"/>
      <c r="JEQ266" s="55"/>
      <c r="JER266" s="55"/>
      <c r="JES266" s="55"/>
      <c r="JET266" s="55"/>
      <c r="JEU266" s="55"/>
      <c r="JEV266" s="55"/>
      <c r="JEW266" s="55"/>
      <c r="JEX266" s="55"/>
      <c r="JEY266" s="55"/>
      <c r="JEZ266" s="55"/>
      <c r="JFA266" s="55"/>
      <c r="JFB266" s="55"/>
      <c r="JFC266" s="55"/>
      <c r="JFD266" s="55"/>
      <c r="JFE266" s="55"/>
      <c r="JFF266" s="55"/>
      <c r="JFG266" s="55"/>
      <c r="JFH266" s="55"/>
      <c r="JFI266" s="55"/>
      <c r="JFJ266" s="55"/>
      <c r="JFK266" s="55"/>
      <c r="JFL266" s="55"/>
      <c r="JFM266" s="55"/>
      <c r="JFN266" s="55"/>
      <c r="JFO266" s="55"/>
      <c r="JFP266" s="55"/>
      <c r="JFQ266" s="55"/>
      <c r="JFR266" s="55"/>
      <c r="JFS266" s="55"/>
      <c r="JFT266" s="55"/>
      <c r="JFU266" s="55"/>
      <c r="JFV266" s="55"/>
      <c r="JFW266" s="55"/>
      <c r="JFX266" s="55"/>
      <c r="JFY266" s="55"/>
      <c r="JFZ266" s="55"/>
      <c r="JGA266" s="55"/>
      <c r="JGB266" s="55"/>
      <c r="JGC266" s="55"/>
      <c r="JGD266" s="55"/>
      <c r="JGE266" s="55"/>
      <c r="JGF266" s="55"/>
      <c r="JGG266" s="55"/>
      <c r="JGH266" s="55"/>
      <c r="JGI266" s="55"/>
      <c r="JGJ266" s="55"/>
      <c r="JGK266" s="55"/>
      <c r="JGL266" s="55"/>
      <c r="JGM266" s="55"/>
      <c r="JGN266" s="55"/>
      <c r="JGO266" s="55"/>
      <c r="JGP266" s="55"/>
      <c r="JGQ266" s="55"/>
      <c r="JGR266" s="55"/>
      <c r="JGS266" s="55"/>
      <c r="JGT266" s="55"/>
      <c r="JGU266" s="55"/>
      <c r="JGV266" s="55"/>
      <c r="JGW266" s="55"/>
      <c r="JGX266" s="55"/>
      <c r="JGY266" s="55"/>
      <c r="JGZ266" s="55"/>
      <c r="JHA266" s="55"/>
      <c r="JHB266" s="55"/>
      <c r="JHC266" s="55"/>
      <c r="JHD266" s="55"/>
      <c r="JHE266" s="55"/>
      <c r="JHF266" s="55"/>
      <c r="JHG266" s="55"/>
      <c r="JHH266" s="55"/>
      <c r="JHI266" s="55"/>
      <c r="JHJ266" s="55"/>
      <c r="JHK266" s="55"/>
      <c r="JHL266" s="55"/>
      <c r="JHM266" s="55"/>
      <c r="JHN266" s="55"/>
      <c r="JHO266" s="55"/>
      <c r="JHP266" s="55"/>
      <c r="JHQ266" s="55"/>
      <c r="JHR266" s="55"/>
      <c r="JHS266" s="55"/>
      <c r="JHT266" s="55"/>
      <c r="JHU266" s="55"/>
      <c r="JHV266" s="55"/>
      <c r="JHW266" s="55"/>
      <c r="JHX266" s="55"/>
      <c r="JHY266" s="55"/>
      <c r="JHZ266" s="55"/>
      <c r="JIA266" s="55"/>
      <c r="JIB266" s="55"/>
      <c r="JIC266" s="55"/>
      <c r="JID266" s="55"/>
      <c r="JIE266" s="55"/>
      <c r="JIF266" s="55"/>
      <c r="JIG266" s="55"/>
      <c r="JIH266" s="55"/>
      <c r="JII266" s="55"/>
      <c r="JIJ266" s="55"/>
      <c r="JIK266" s="55"/>
      <c r="JIL266" s="55"/>
      <c r="JIM266" s="55"/>
      <c r="JIN266" s="55"/>
      <c r="JIO266" s="55"/>
      <c r="JIP266" s="55"/>
      <c r="JIQ266" s="55"/>
      <c r="JIR266" s="55"/>
      <c r="JIS266" s="55"/>
      <c r="JIT266" s="55"/>
      <c r="JIU266" s="55"/>
      <c r="JIV266" s="55"/>
      <c r="JIW266" s="55"/>
      <c r="JIX266" s="55"/>
      <c r="JIY266" s="55"/>
      <c r="JIZ266" s="55"/>
      <c r="JJA266" s="55"/>
      <c r="JJB266" s="55"/>
      <c r="JJC266" s="55"/>
      <c r="JJD266" s="55"/>
      <c r="JJE266" s="55"/>
      <c r="JJF266" s="55"/>
      <c r="JJG266" s="55"/>
      <c r="JJH266" s="55"/>
      <c r="JJI266" s="55"/>
      <c r="JJJ266" s="55"/>
      <c r="JJK266" s="55"/>
      <c r="JJL266" s="55"/>
      <c r="JJM266" s="55"/>
      <c r="JJN266" s="55"/>
      <c r="JJO266" s="55"/>
      <c r="JJP266" s="55"/>
      <c r="JJQ266" s="55"/>
      <c r="JJR266" s="55"/>
      <c r="JJS266" s="55"/>
      <c r="JJT266" s="55"/>
      <c r="JJU266" s="55"/>
      <c r="JJV266" s="55"/>
      <c r="JJW266" s="55"/>
      <c r="JJX266" s="55"/>
      <c r="JJY266" s="55"/>
      <c r="JJZ266" s="55"/>
      <c r="JKA266" s="55"/>
      <c r="JKB266" s="55"/>
      <c r="JKC266" s="55"/>
      <c r="JKD266" s="55"/>
      <c r="JKE266" s="55"/>
      <c r="JKF266" s="55"/>
      <c r="JKG266" s="55"/>
      <c r="JKH266" s="55"/>
      <c r="JKI266" s="55"/>
      <c r="JKJ266" s="55"/>
      <c r="JKK266" s="55"/>
      <c r="JKL266" s="55"/>
      <c r="JKM266" s="55"/>
      <c r="JKN266" s="55"/>
      <c r="JKO266" s="55"/>
      <c r="JKP266" s="55"/>
      <c r="JKQ266" s="55"/>
      <c r="JKR266" s="55"/>
      <c r="JKS266" s="55"/>
      <c r="JKT266" s="55"/>
      <c r="JKU266" s="55"/>
      <c r="JKV266" s="55"/>
      <c r="JKW266" s="55"/>
      <c r="JKX266" s="55"/>
      <c r="JKY266" s="55"/>
      <c r="JKZ266" s="55"/>
      <c r="JLA266" s="55"/>
      <c r="JLB266" s="55"/>
      <c r="JLC266" s="55"/>
      <c r="JLD266" s="55"/>
      <c r="JLE266" s="55"/>
      <c r="JLF266" s="55"/>
      <c r="JLG266" s="55"/>
      <c r="JLH266" s="55"/>
      <c r="JLI266" s="55"/>
      <c r="JLJ266" s="55"/>
      <c r="JLK266" s="55"/>
      <c r="JLL266" s="55"/>
      <c r="JLM266" s="55"/>
      <c r="JLN266" s="55"/>
      <c r="JLO266" s="55"/>
      <c r="JLP266" s="55"/>
      <c r="JLQ266" s="55"/>
      <c r="JLR266" s="55"/>
      <c r="JLS266" s="55"/>
      <c r="JLT266" s="55"/>
      <c r="JLU266" s="55"/>
      <c r="JLV266" s="55"/>
      <c r="JLW266" s="55"/>
      <c r="JLX266" s="55"/>
      <c r="JLY266" s="55"/>
      <c r="JLZ266" s="55"/>
      <c r="JMA266" s="55"/>
      <c r="JMB266" s="55"/>
      <c r="JMC266" s="55"/>
      <c r="JMD266" s="55"/>
      <c r="JME266" s="55"/>
      <c r="JMF266" s="55"/>
      <c r="JMG266" s="55"/>
      <c r="JMH266" s="55"/>
      <c r="JMI266" s="55"/>
      <c r="JMJ266" s="55"/>
      <c r="JMK266" s="55"/>
      <c r="JML266" s="55"/>
      <c r="JMM266" s="55"/>
      <c r="JMN266" s="55"/>
      <c r="JMO266" s="55"/>
      <c r="JMP266" s="55"/>
      <c r="JMQ266" s="55"/>
      <c r="JMR266" s="55"/>
      <c r="JMS266" s="55"/>
      <c r="JMT266" s="55"/>
      <c r="JMU266" s="55"/>
      <c r="JMV266" s="55"/>
      <c r="JMW266" s="55"/>
      <c r="JMX266" s="55"/>
      <c r="JMY266" s="55"/>
      <c r="JMZ266" s="55"/>
      <c r="JNA266" s="55"/>
      <c r="JNB266" s="55"/>
      <c r="JNC266" s="55"/>
      <c r="JND266" s="55"/>
      <c r="JNE266" s="55"/>
      <c r="JNF266" s="55"/>
      <c r="JNG266" s="55"/>
      <c r="JNH266" s="55"/>
      <c r="JNI266" s="55"/>
      <c r="JNJ266" s="55"/>
      <c r="JNK266" s="55"/>
      <c r="JNL266" s="55"/>
      <c r="JNM266" s="55"/>
      <c r="JNN266" s="55"/>
      <c r="JNO266" s="55"/>
      <c r="JNP266" s="55"/>
      <c r="JNQ266" s="55"/>
      <c r="JNR266" s="55"/>
      <c r="JNS266" s="55"/>
      <c r="JNT266" s="55"/>
      <c r="JNU266" s="55"/>
      <c r="JNV266" s="55"/>
      <c r="JNW266" s="55"/>
      <c r="JNX266" s="55"/>
      <c r="JNY266" s="55"/>
      <c r="JNZ266" s="55"/>
      <c r="JOA266" s="55"/>
      <c r="JOB266" s="55"/>
      <c r="JOC266" s="55"/>
      <c r="JOD266" s="55"/>
      <c r="JOE266" s="55"/>
      <c r="JOF266" s="55"/>
      <c r="JOG266" s="55"/>
      <c r="JOH266" s="55"/>
      <c r="JOI266" s="55"/>
      <c r="JOJ266" s="55"/>
      <c r="JOK266" s="55"/>
      <c r="JOL266" s="55"/>
      <c r="JOM266" s="55"/>
      <c r="JON266" s="55"/>
      <c r="JOO266" s="55"/>
      <c r="JOP266" s="55"/>
      <c r="JOQ266" s="55"/>
      <c r="JOR266" s="55"/>
      <c r="JOS266" s="55"/>
      <c r="JOT266" s="55"/>
      <c r="JOU266" s="55"/>
      <c r="JOV266" s="55"/>
      <c r="JOW266" s="55"/>
      <c r="JOX266" s="55"/>
      <c r="JOY266" s="55"/>
      <c r="JOZ266" s="55"/>
      <c r="JPA266" s="55"/>
      <c r="JPB266" s="55"/>
      <c r="JPC266" s="55"/>
      <c r="JPD266" s="55"/>
      <c r="JPE266" s="55"/>
      <c r="JPF266" s="55"/>
      <c r="JPG266" s="55"/>
      <c r="JPH266" s="55"/>
      <c r="JPI266" s="55"/>
      <c r="JPJ266" s="55"/>
      <c r="JPK266" s="55"/>
      <c r="JPL266" s="55"/>
      <c r="JPM266" s="55"/>
      <c r="JPN266" s="55"/>
      <c r="JPO266" s="55"/>
      <c r="JPP266" s="55"/>
      <c r="JPQ266" s="55"/>
      <c r="JPR266" s="55"/>
      <c r="JPS266" s="55"/>
      <c r="JPT266" s="55"/>
      <c r="JPU266" s="55"/>
      <c r="JPV266" s="55"/>
      <c r="JPW266" s="55"/>
      <c r="JPX266" s="55"/>
      <c r="JPY266" s="55"/>
      <c r="JPZ266" s="55"/>
      <c r="JQA266" s="55"/>
      <c r="JQB266" s="55"/>
      <c r="JQC266" s="55"/>
      <c r="JQD266" s="55"/>
      <c r="JQE266" s="55"/>
      <c r="JQF266" s="55"/>
      <c r="JQG266" s="55"/>
      <c r="JQH266" s="55"/>
      <c r="JQI266" s="55"/>
      <c r="JQJ266" s="55"/>
      <c r="JQK266" s="55"/>
      <c r="JQL266" s="55"/>
      <c r="JQM266" s="55"/>
      <c r="JQN266" s="55"/>
      <c r="JQO266" s="55"/>
      <c r="JQP266" s="55"/>
      <c r="JQQ266" s="55"/>
      <c r="JQR266" s="55"/>
      <c r="JQS266" s="55"/>
      <c r="JQT266" s="55"/>
      <c r="JQU266" s="55"/>
      <c r="JQV266" s="55"/>
      <c r="JQW266" s="55"/>
      <c r="JQX266" s="55"/>
      <c r="JQY266" s="55"/>
      <c r="JQZ266" s="55"/>
      <c r="JRA266" s="55"/>
      <c r="JRB266" s="55"/>
      <c r="JRC266" s="55"/>
      <c r="JRD266" s="55"/>
      <c r="JRE266" s="55"/>
      <c r="JRF266" s="55"/>
      <c r="JRG266" s="55"/>
      <c r="JRH266" s="55"/>
      <c r="JRI266" s="55"/>
      <c r="JRJ266" s="55"/>
      <c r="JRK266" s="55"/>
      <c r="JRL266" s="55"/>
      <c r="JRM266" s="55"/>
      <c r="JRN266" s="55"/>
      <c r="JRO266" s="55"/>
      <c r="JRP266" s="55"/>
      <c r="JRQ266" s="55"/>
      <c r="JRR266" s="55"/>
      <c r="JRS266" s="55"/>
      <c r="JRT266" s="55"/>
      <c r="JRU266" s="55"/>
      <c r="JRV266" s="55"/>
      <c r="JRW266" s="55"/>
      <c r="JRX266" s="55"/>
      <c r="JRY266" s="55"/>
      <c r="JRZ266" s="55"/>
      <c r="JSA266" s="55"/>
      <c r="JSB266" s="55"/>
      <c r="JSC266" s="55"/>
      <c r="JSD266" s="55"/>
      <c r="JSE266" s="55"/>
      <c r="JSF266" s="55"/>
      <c r="JSG266" s="55"/>
      <c r="JSH266" s="55"/>
      <c r="JSI266" s="55"/>
      <c r="JSJ266" s="55"/>
      <c r="JSK266" s="55"/>
      <c r="JSL266" s="55"/>
      <c r="JSM266" s="55"/>
      <c r="JSN266" s="55"/>
      <c r="JSO266" s="55"/>
      <c r="JSP266" s="55"/>
      <c r="JSQ266" s="55"/>
      <c r="JSR266" s="55"/>
      <c r="JSS266" s="55"/>
      <c r="JST266" s="55"/>
      <c r="JSU266" s="55"/>
      <c r="JSV266" s="55"/>
      <c r="JSW266" s="55"/>
      <c r="JSX266" s="55"/>
      <c r="JSY266" s="55"/>
      <c r="JSZ266" s="55"/>
      <c r="JTA266" s="55"/>
      <c r="JTB266" s="55"/>
      <c r="JTC266" s="55"/>
      <c r="JTD266" s="55"/>
      <c r="JTE266" s="55"/>
      <c r="JTF266" s="55"/>
      <c r="JTG266" s="55"/>
      <c r="JTH266" s="55"/>
      <c r="JTI266" s="55"/>
      <c r="JTJ266" s="55"/>
      <c r="JTK266" s="55"/>
      <c r="JTL266" s="55"/>
      <c r="JTM266" s="55"/>
      <c r="JTN266" s="55"/>
      <c r="JTO266" s="55"/>
      <c r="JTP266" s="55"/>
      <c r="JTQ266" s="55"/>
      <c r="JTR266" s="55"/>
      <c r="JTS266" s="55"/>
      <c r="JTT266" s="55"/>
      <c r="JTU266" s="55"/>
      <c r="JTV266" s="55"/>
      <c r="JTW266" s="55"/>
      <c r="JTX266" s="55"/>
      <c r="JTY266" s="55"/>
      <c r="JTZ266" s="55"/>
      <c r="JUA266" s="55"/>
      <c r="JUB266" s="55"/>
      <c r="JUC266" s="55"/>
      <c r="JUD266" s="55"/>
      <c r="JUE266" s="55"/>
      <c r="JUF266" s="55"/>
      <c r="JUG266" s="55"/>
      <c r="JUH266" s="55"/>
      <c r="JUI266" s="55"/>
      <c r="JUJ266" s="55"/>
      <c r="JUK266" s="55"/>
      <c r="JUL266" s="55"/>
      <c r="JUM266" s="55"/>
      <c r="JUN266" s="55"/>
      <c r="JUO266" s="55"/>
      <c r="JUP266" s="55"/>
      <c r="JUQ266" s="55"/>
      <c r="JUR266" s="55"/>
      <c r="JUS266" s="55"/>
      <c r="JUT266" s="55"/>
      <c r="JUU266" s="55"/>
      <c r="JUV266" s="55"/>
      <c r="JUW266" s="55"/>
      <c r="JUX266" s="55"/>
      <c r="JUY266" s="55"/>
      <c r="JUZ266" s="55"/>
      <c r="JVA266" s="55"/>
      <c r="JVB266" s="55"/>
      <c r="JVC266" s="55"/>
      <c r="JVD266" s="55"/>
      <c r="JVE266" s="55"/>
      <c r="JVF266" s="55"/>
      <c r="JVG266" s="55"/>
      <c r="JVH266" s="55"/>
      <c r="JVI266" s="55"/>
      <c r="JVJ266" s="55"/>
      <c r="JVK266" s="55"/>
      <c r="JVL266" s="55"/>
      <c r="JVM266" s="55"/>
      <c r="JVN266" s="55"/>
      <c r="JVO266" s="55"/>
      <c r="JVP266" s="55"/>
      <c r="JVQ266" s="55"/>
      <c r="JVR266" s="55"/>
      <c r="JVS266" s="55"/>
      <c r="JVT266" s="55"/>
      <c r="JVU266" s="55"/>
      <c r="JVV266" s="55"/>
      <c r="JVW266" s="55"/>
      <c r="JVX266" s="55"/>
      <c r="JVY266" s="55"/>
      <c r="JVZ266" s="55"/>
      <c r="JWA266" s="55"/>
      <c r="JWB266" s="55"/>
      <c r="JWC266" s="55"/>
      <c r="JWD266" s="55"/>
      <c r="JWE266" s="55"/>
      <c r="JWF266" s="55"/>
      <c r="JWG266" s="55"/>
      <c r="JWH266" s="55"/>
      <c r="JWI266" s="55"/>
      <c r="JWJ266" s="55"/>
      <c r="JWK266" s="55"/>
      <c r="JWL266" s="55"/>
      <c r="JWM266" s="55"/>
      <c r="JWN266" s="55"/>
      <c r="JWO266" s="55"/>
      <c r="JWP266" s="55"/>
      <c r="JWQ266" s="55"/>
      <c r="JWR266" s="55"/>
      <c r="JWS266" s="55"/>
      <c r="JWT266" s="55"/>
      <c r="JWU266" s="55"/>
      <c r="JWV266" s="55"/>
      <c r="JWW266" s="55"/>
      <c r="JWX266" s="55"/>
      <c r="JWY266" s="55"/>
      <c r="JWZ266" s="55"/>
      <c r="JXA266" s="55"/>
      <c r="JXB266" s="55"/>
      <c r="JXC266" s="55"/>
      <c r="JXD266" s="55"/>
      <c r="JXE266" s="55"/>
      <c r="JXF266" s="55"/>
      <c r="JXG266" s="55"/>
      <c r="JXH266" s="55"/>
      <c r="JXI266" s="55"/>
      <c r="JXJ266" s="55"/>
      <c r="JXK266" s="55"/>
      <c r="JXL266" s="55"/>
      <c r="JXM266" s="55"/>
      <c r="JXN266" s="55"/>
      <c r="JXO266" s="55"/>
      <c r="JXP266" s="55"/>
      <c r="JXQ266" s="55"/>
      <c r="JXR266" s="55"/>
      <c r="JXS266" s="55"/>
      <c r="JXT266" s="55"/>
      <c r="JXU266" s="55"/>
      <c r="JXV266" s="55"/>
      <c r="JXW266" s="55"/>
      <c r="JXX266" s="55"/>
      <c r="JXY266" s="55"/>
      <c r="JXZ266" s="55"/>
      <c r="JYA266" s="55"/>
      <c r="JYB266" s="55"/>
      <c r="JYC266" s="55"/>
      <c r="JYD266" s="55"/>
      <c r="JYE266" s="55"/>
      <c r="JYF266" s="55"/>
      <c r="JYG266" s="55"/>
      <c r="JYH266" s="55"/>
      <c r="JYI266" s="55"/>
      <c r="JYJ266" s="55"/>
      <c r="JYK266" s="55"/>
      <c r="JYL266" s="55"/>
      <c r="JYM266" s="55"/>
      <c r="JYN266" s="55"/>
      <c r="JYO266" s="55"/>
      <c r="JYP266" s="55"/>
      <c r="JYQ266" s="55"/>
      <c r="JYR266" s="55"/>
      <c r="JYS266" s="55"/>
      <c r="JYT266" s="55"/>
      <c r="JYU266" s="55"/>
      <c r="JYV266" s="55"/>
      <c r="JYW266" s="55"/>
      <c r="JYX266" s="55"/>
      <c r="JYY266" s="55"/>
      <c r="JYZ266" s="55"/>
      <c r="JZA266" s="55"/>
      <c r="JZB266" s="55"/>
      <c r="JZC266" s="55"/>
      <c r="JZD266" s="55"/>
      <c r="JZE266" s="55"/>
      <c r="JZF266" s="55"/>
      <c r="JZG266" s="55"/>
      <c r="JZH266" s="55"/>
      <c r="JZI266" s="55"/>
      <c r="JZJ266" s="55"/>
      <c r="JZK266" s="55"/>
      <c r="JZL266" s="55"/>
      <c r="JZM266" s="55"/>
      <c r="JZN266" s="55"/>
      <c r="JZO266" s="55"/>
      <c r="JZP266" s="55"/>
      <c r="JZQ266" s="55"/>
      <c r="JZR266" s="55"/>
      <c r="JZS266" s="55"/>
      <c r="JZT266" s="55"/>
      <c r="JZU266" s="55"/>
      <c r="JZV266" s="55"/>
      <c r="JZW266" s="55"/>
      <c r="JZX266" s="55"/>
      <c r="JZY266" s="55"/>
      <c r="JZZ266" s="55"/>
      <c r="KAA266" s="55"/>
      <c r="KAB266" s="55"/>
      <c r="KAC266" s="55"/>
      <c r="KAD266" s="55"/>
      <c r="KAE266" s="55"/>
      <c r="KAF266" s="55"/>
      <c r="KAG266" s="55"/>
      <c r="KAH266" s="55"/>
      <c r="KAI266" s="55"/>
      <c r="KAJ266" s="55"/>
      <c r="KAK266" s="55"/>
      <c r="KAL266" s="55"/>
      <c r="KAM266" s="55"/>
      <c r="KAN266" s="55"/>
      <c r="KAO266" s="55"/>
      <c r="KAP266" s="55"/>
      <c r="KAQ266" s="55"/>
      <c r="KAR266" s="55"/>
      <c r="KAS266" s="55"/>
      <c r="KAT266" s="55"/>
      <c r="KAU266" s="55"/>
      <c r="KAV266" s="55"/>
      <c r="KAW266" s="55"/>
      <c r="KAX266" s="55"/>
      <c r="KAY266" s="55"/>
      <c r="KAZ266" s="55"/>
      <c r="KBA266" s="55"/>
      <c r="KBB266" s="55"/>
      <c r="KBC266" s="55"/>
      <c r="KBD266" s="55"/>
      <c r="KBE266" s="55"/>
      <c r="KBF266" s="55"/>
      <c r="KBG266" s="55"/>
      <c r="KBH266" s="55"/>
      <c r="KBI266" s="55"/>
      <c r="KBJ266" s="55"/>
      <c r="KBK266" s="55"/>
      <c r="KBL266" s="55"/>
      <c r="KBM266" s="55"/>
      <c r="KBN266" s="55"/>
      <c r="KBO266" s="55"/>
      <c r="KBP266" s="55"/>
      <c r="KBQ266" s="55"/>
      <c r="KBR266" s="55"/>
      <c r="KBS266" s="55"/>
      <c r="KBT266" s="55"/>
      <c r="KBU266" s="55"/>
      <c r="KBV266" s="55"/>
      <c r="KBW266" s="55"/>
      <c r="KBX266" s="55"/>
      <c r="KBY266" s="55"/>
      <c r="KBZ266" s="55"/>
      <c r="KCA266" s="55"/>
      <c r="KCB266" s="55"/>
      <c r="KCC266" s="55"/>
      <c r="KCD266" s="55"/>
      <c r="KCE266" s="55"/>
      <c r="KCF266" s="55"/>
      <c r="KCG266" s="55"/>
      <c r="KCH266" s="55"/>
      <c r="KCI266" s="55"/>
      <c r="KCJ266" s="55"/>
      <c r="KCK266" s="55"/>
      <c r="KCL266" s="55"/>
      <c r="KCM266" s="55"/>
      <c r="KCN266" s="55"/>
      <c r="KCO266" s="55"/>
      <c r="KCP266" s="55"/>
      <c r="KCQ266" s="55"/>
      <c r="KCR266" s="55"/>
      <c r="KCS266" s="55"/>
      <c r="KCT266" s="55"/>
      <c r="KCU266" s="55"/>
      <c r="KCV266" s="55"/>
      <c r="KCW266" s="55"/>
      <c r="KCX266" s="55"/>
      <c r="KCY266" s="55"/>
      <c r="KCZ266" s="55"/>
      <c r="KDA266" s="55"/>
      <c r="KDB266" s="55"/>
      <c r="KDC266" s="55"/>
      <c r="KDD266" s="55"/>
      <c r="KDE266" s="55"/>
      <c r="KDF266" s="55"/>
      <c r="KDG266" s="55"/>
      <c r="KDH266" s="55"/>
      <c r="KDI266" s="55"/>
      <c r="KDJ266" s="55"/>
      <c r="KDK266" s="55"/>
      <c r="KDL266" s="55"/>
      <c r="KDM266" s="55"/>
      <c r="KDN266" s="55"/>
      <c r="KDO266" s="55"/>
      <c r="KDP266" s="55"/>
      <c r="KDQ266" s="55"/>
      <c r="KDR266" s="55"/>
      <c r="KDS266" s="55"/>
      <c r="KDT266" s="55"/>
      <c r="KDU266" s="55"/>
      <c r="KDV266" s="55"/>
      <c r="KDW266" s="55"/>
      <c r="KDX266" s="55"/>
      <c r="KDY266" s="55"/>
      <c r="KDZ266" s="55"/>
      <c r="KEA266" s="55"/>
      <c r="KEB266" s="55"/>
      <c r="KEC266" s="55"/>
      <c r="KED266" s="55"/>
      <c r="KEE266" s="55"/>
      <c r="KEF266" s="55"/>
      <c r="KEG266" s="55"/>
      <c r="KEH266" s="55"/>
      <c r="KEI266" s="55"/>
      <c r="KEJ266" s="55"/>
      <c r="KEK266" s="55"/>
      <c r="KEL266" s="55"/>
      <c r="KEM266" s="55"/>
      <c r="KEN266" s="55"/>
      <c r="KEO266" s="55"/>
      <c r="KEP266" s="55"/>
      <c r="KEQ266" s="55"/>
      <c r="KER266" s="55"/>
      <c r="KES266" s="55"/>
      <c r="KET266" s="55"/>
      <c r="KEU266" s="55"/>
      <c r="KEV266" s="55"/>
      <c r="KEW266" s="55"/>
      <c r="KEX266" s="55"/>
      <c r="KEY266" s="55"/>
      <c r="KEZ266" s="55"/>
      <c r="KFA266" s="55"/>
      <c r="KFB266" s="55"/>
      <c r="KFC266" s="55"/>
      <c r="KFD266" s="55"/>
      <c r="KFE266" s="55"/>
      <c r="KFF266" s="55"/>
      <c r="KFG266" s="55"/>
      <c r="KFH266" s="55"/>
      <c r="KFI266" s="55"/>
      <c r="KFJ266" s="55"/>
      <c r="KFK266" s="55"/>
      <c r="KFL266" s="55"/>
      <c r="KFM266" s="55"/>
      <c r="KFN266" s="55"/>
      <c r="KFO266" s="55"/>
      <c r="KFP266" s="55"/>
      <c r="KFQ266" s="55"/>
      <c r="KFR266" s="55"/>
      <c r="KFS266" s="55"/>
      <c r="KFT266" s="55"/>
      <c r="KFU266" s="55"/>
      <c r="KFV266" s="55"/>
      <c r="KFW266" s="55"/>
      <c r="KFX266" s="55"/>
      <c r="KFY266" s="55"/>
      <c r="KFZ266" s="55"/>
      <c r="KGA266" s="55"/>
      <c r="KGB266" s="55"/>
      <c r="KGC266" s="55"/>
      <c r="KGD266" s="55"/>
      <c r="KGE266" s="55"/>
      <c r="KGF266" s="55"/>
      <c r="KGG266" s="55"/>
      <c r="KGH266" s="55"/>
      <c r="KGI266" s="55"/>
      <c r="KGJ266" s="55"/>
      <c r="KGK266" s="55"/>
      <c r="KGL266" s="55"/>
      <c r="KGM266" s="55"/>
      <c r="KGN266" s="55"/>
      <c r="KGO266" s="55"/>
      <c r="KGP266" s="55"/>
      <c r="KGQ266" s="55"/>
      <c r="KGR266" s="55"/>
      <c r="KGS266" s="55"/>
      <c r="KGT266" s="55"/>
      <c r="KGU266" s="55"/>
      <c r="KGV266" s="55"/>
      <c r="KGW266" s="55"/>
      <c r="KGX266" s="55"/>
      <c r="KGY266" s="55"/>
      <c r="KGZ266" s="55"/>
      <c r="KHA266" s="55"/>
      <c r="KHB266" s="55"/>
      <c r="KHC266" s="55"/>
      <c r="KHD266" s="55"/>
      <c r="KHE266" s="55"/>
      <c r="KHF266" s="55"/>
      <c r="KHG266" s="55"/>
      <c r="KHH266" s="55"/>
      <c r="KHI266" s="55"/>
      <c r="KHJ266" s="55"/>
      <c r="KHK266" s="55"/>
      <c r="KHL266" s="55"/>
      <c r="KHM266" s="55"/>
      <c r="KHN266" s="55"/>
      <c r="KHO266" s="55"/>
      <c r="KHP266" s="55"/>
      <c r="KHQ266" s="55"/>
      <c r="KHR266" s="55"/>
      <c r="KHS266" s="55"/>
      <c r="KHT266" s="55"/>
      <c r="KHU266" s="55"/>
      <c r="KHV266" s="55"/>
      <c r="KHW266" s="55"/>
      <c r="KHX266" s="55"/>
      <c r="KHY266" s="55"/>
      <c r="KHZ266" s="55"/>
      <c r="KIA266" s="55"/>
      <c r="KIB266" s="55"/>
      <c r="KIC266" s="55"/>
      <c r="KID266" s="55"/>
      <c r="KIE266" s="55"/>
      <c r="KIF266" s="55"/>
      <c r="KIG266" s="55"/>
      <c r="KIH266" s="55"/>
      <c r="KII266" s="55"/>
      <c r="KIJ266" s="55"/>
      <c r="KIK266" s="55"/>
      <c r="KIL266" s="55"/>
      <c r="KIM266" s="55"/>
      <c r="KIN266" s="55"/>
      <c r="KIO266" s="55"/>
      <c r="KIP266" s="55"/>
      <c r="KIQ266" s="55"/>
      <c r="KIR266" s="55"/>
      <c r="KIS266" s="55"/>
      <c r="KIT266" s="55"/>
      <c r="KIU266" s="55"/>
      <c r="KIV266" s="55"/>
      <c r="KIW266" s="55"/>
      <c r="KIX266" s="55"/>
      <c r="KIY266" s="55"/>
      <c r="KIZ266" s="55"/>
      <c r="KJA266" s="55"/>
      <c r="KJB266" s="55"/>
      <c r="KJC266" s="55"/>
      <c r="KJD266" s="55"/>
      <c r="KJE266" s="55"/>
      <c r="KJF266" s="55"/>
      <c r="KJG266" s="55"/>
      <c r="KJH266" s="55"/>
      <c r="KJI266" s="55"/>
      <c r="KJJ266" s="55"/>
      <c r="KJK266" s="55"/>
      <c r="KJL266" s="55"/>
      <c r="KJM266" s="55"/>
      <c r="KJN266" s="55"/>
      <c r="KJO266" s="55"/>
      <c r="KJP266" s="55"/>
      <c r="KJQ266" s="55"/>
      <c r="KJR266" s="55"/>
      <c r="KJS266" s="55"/>
      <c r="KJT266" s="55"/>
      <c r="KJU266" s="55"/>
      <c r="KJV266" s="55"/>
      <c r="KJW266" s="55"/>
      <c r="KJX266" s="55"/>
      <c r="KJY266" s="55"/>
      <c r="KJZ266" s="55"/>
      <c r="KKA266" s="55"/>
      <c r="KKB266" s="55"/>
      <c r="KKC266" s="55"/>
      <c r="KKD266" s="55"/>
      <c r="KKE266" s="55"/>
      <c r="KKF266" s="55"/>
      <c r="KKG266" s="55"/>
      <c r="KKH266" s="55"/>
      <c r="KKI266" s="55"/>
      <c r="KKJ266" s="55"/>
      <c r="KKK266" s="55"/>
      <c r="KKL266" s="55"/>
      <c r="KKM266" s="55"/>
      <c r="KKN266" s="55"/>
      <c r="KKO266" s="55"/>
      <c r="KKP266" s="55"/>
      <c r="KKQ266" s="55"/>
      <c r="KKR266" s="55"/>
      <c r="KKS266" s="55"/>
      <c r="KKT266" s="55"/>
      <c r="KKU266" s="55"/>
      <c r="KKV266" s="55"/>
      <c r="KKW266" s="55"/>
      <c r="KKX266" s="55"/>
      <c r="KKY266" s="55"/>
      <c r="KKZ266" s="55"/>
      <c r="KLA266" s="55"/>
      <c r="KLB266" s="55"/>
      <c r="KLC266" s="55"/>
      <c r="KLD266" s="55"/>
      <c r="KLE266" s="55"/>
      <c r="KLF266" s="55"/>
      <c r="KLG266" s="55"/>
      <c r="KLH266" s="55"/>
      <c r="KLI266" s="55"/>
      <c r="KLJ266" s="55"/>
      <c r="KLK266" s="55"/>
      <c r="KLL266" s="55"/>
      <c r="KLM266" s="55"/>
      <c r="KLN266" s="55"/>
      <c r="KLO266" s="55"/>
      <c r="KLP266" s="55"/>
      <c r="KLQ266" s="55"/>
      <c r="KLR266" s="55"/>
      <c r="KLS266" s="55"/>
      <c r="KLT266" s="55"/>
      <c r="KLU266" s="55"/>
      <c r="KLV266" s="55"/>
      <c r="KLW266" s="55"/>
      <c r="KLX266" s="55"/>
      <c r="KLY266" s="55"/>
      <c r="KLZ266" s="55"/>
      <c r="KMA266" s="55"/>
      <c r="KMB266" s="55"/>
      <c r="KMC266" s="55"/>
      <c r="KMD266" s="55"/>
      <c r="KME266" s="55"/>
      <c r="KMF266" s="55"/>
      <c r="KMG266" s="55"/>
      <c r="KMH266" s="55"/>
      <c r="KMI266" s="55"/>
      <c r="KMJ266" s="55"/>
      <c r="KMK266" s="55"/>
      <c r="KML266" s="55"/>
      <c r="KMM266" s="55"/>
      <c r="KMN266" s="55"/>
      <c r="KMO266" s="55"/>
      <c r="KMP266" s="55"/>
      <c r="KMQ266" s="55"/>
      <c r="KMR266" s="55"/>
      <c r="KMS266" s="55"/>
      <c r="KMT266" s="55"/>
      <c r="KMU266" s="55"/>
      <c r="KMV266" s="55"/>
      <c r="KMW266" s="55"/>
      <c r="KMX266" s="55"/>
      <c r="KMY266" s="55"/>
      <c r="KMZ266" s="55"/>
      <c r="KNA266" s="55"/>
      <c r="KNB266" s="55"/>
      <c r="KNC266" s="55"/>
      <c r="KND266" s="55"/>
      <c r="KNE266" s="55"/>
      <c r="KNF266" s="55"/>
      <c r="KNG266" s="55"/>
      <c r="KNH266" s="55"/>
      <c r="KNI266" s="55"/>
      <c r="KNJ266" s="55"/>
      <c r="KNK266" s="55"/>
      <c r="KNL266" s="55"/>
      <c r="KNM266" s="55"/>
      <c r="KNN266" s="55"/>
      <c r="KNO266" s="55"/>
      <c r="KNP266" s="55"/>
      <c r="KNQ266" s="55"/>
      <c r="KNR266" s="55"/>
      <c r="KNS266" s="55"/>
      <c r="KNT266" s="55"/>
      <c r="KNU266" s="55"/>
      <c r="KNV266" s="55"/>
      <c r="KNW266" s="55"/>
      <c r="KNX266" s="55"/>
      <c r="KNY266" s="55"/>
      <c r="KNZ266" s="55"/>
      <c r="KOA266" s="55"/>
      <c r="KOB266" s="55"/>
      <c r="KOC266" s="55"/>
      <c r="KOD266" s="55"/>
      <c r="KOE266" s="55"/>
      <c r="KOF266" s="55"/>
      <c r="KOG266" s="55"/>
      <c r="KOH266" s="55"/>
      <c r="KOI266" s="55"/>
      <c r="KOJ266" s="55"/>
      <c r="KOK266" s="55"/>
      <c r="KOL266" s="55"/>
      <c r="KOM266" s="55"/>
      <c r="KON266" s="55"/>
      <c r="KOO266" s="55"/>
      <c r="KOP266" s="55"/>
      <c r="KOQ266" s="55"/>
      <c r="KOR266" s="55"/>
      <c r="KOS266" s="55"/>
      <c r="KOT266" s="55"/>
      <c r="KOU266" s="55"/>
      <c r="KOV266" s="55"/>
      <c r="KOW266" s="55"/>
      <c r="KOX266" s="55"/>
      <c r="KOY266" s="55"/>
      <c r="KOZ266" s="55"/>
      <c r="KPA266" s="55"/>
      <c r="KPB266" s="55"/>
      <c r="KPC266" s="55"/>
      <c r="KPD266" s="55"/>
      <c r="KPE266" s="55"/>
      <c r="KPF266" s="55"/>
      <c r="KPG266" s="55"/>
      <c r="KPH266" s="55"/>
      <c r="KPI266" s="55"/>
      <c r="KPJ266" s="55"/>
      <c r="KPK266" s="55"/>
      <c r="KPL266" s="55"/>
      <c r="KPM266" s="55"/>
      <c r="KPN266" s="55"/>
      <c r="KPO266" s="55"/>
      <c r="KPP266" s="55"/>
      <c r="KPQ266" s="55"/>
      <c r="KPR266" s="55"/>
      <c r="KPS266" s="55"/>
      <c r="KPT266" s="55"/>
      <c r="KPU266" s="55"/>
      <c r="KPV266" s="55"/>
      <c r="KPW266" s="55"/>
      <c r="KPX266" s="55"/>
      <c r="KPY266" s="55"/>
      <c r="KPZ266" s="55"/>
      <c r="KQA266" s="55"/>
      <c r="KQB266" s="55"/>
      <c r="KQC266" s="55"/>
      <c r="KQD266" s="55"/>
      <c r="KQE266" s="55"/>
      <c r="KQF266" s="55"/>
      <c r="KQG266" s="55"/>
      <c r="KQH266" s="55"/>
      <c r="KQI266" s="55"/>
      <c r="KQJ266" s="55"/>
      <c r="KQK266" s="55"/>
      <c r="KQL266" s="55"/>
      <c r="KQM266" s="55"/>
      <c r="KQN266" s="55"/>
      <c r="KQO266" s="55"/>
      <c r="KQP266" s="55"/>
      <c r="KQQ266" s="55"/>
      <c r="KQR266" s="55"/>
      <c r="KQS266" s="55"/>
      <c r="KQT266" s="55"/>
      <c r="KQU266" s="55"/>
      <c r="KQV266" s="55"/>
      <c r="KQW266" s="55"/>
      <c r="KQX266" s="55"/>
      <c r="KQY266" s="55"/>
      <c r="KQZ266" s="55"/>
      <c r="KRA266" s="55"/>
      <c r="KRB266" s="55"/>
      <c r="KRC266" s="55"/>
      <c r="KRD266" s="55"/>
      <c r="KRE266" s="55"/>
      <c r="KRF266" s="55"/>
      <c r="KRG266" s="55"/>
      <c r="KRH266" s="55"/>
      <c r="KRI266" s="55"/>
      <c r="KRJ266" s="55"/>
      <c r="KRK266" s="55"/>
      <c r="KRL266" s="55"/>
      <c r="KRM266" s="55"/>
      <c r="KRN266" s="55"/>
      <c r="KRO266" s="55"/>
      <c r="KRP266" s="55"/>
      <c r="KRQ266" s="55"/>
      <c r="KRR266" s="55"/>
      <c r="KRS266" s="55"/>
      <c r="KRT266" s="55"/>
      <c r="KRU266" s="55"/>
      <c r="KRV266" s="55"/>
      <c r="KRW266" s="55"/>
      <c r="KRX266" s="55"/>
      <c r="KRY266" s="55"/>
      <c r="KRZ266" s="55"/>
      <c r="KSA266" s="55"/>
      <c r="KSB266" s="55"/>
      <c r="KSC266" s="55"/>
      <c r="KSD266" s="55"/>
      <c r="KSE266" s="55"/>
      <c r="KSF266" s="55"/>
      <c r="KSG266" s="55"/>
      <c r="KSH266" s="55"/>
      <c r="KSI266" s="55"/>
      <c r="KSJ266" s="55"/>
      <c r="KSK266" s="55"/>
      <c r="KSL266" s="55"/>
      <c r="KSM266" s="55"/>
      <c r="KSN266" s="55"/>
      <c r="KSO266" s="55"/>
      <c r="KSP266" s="55"/>
      <c r="KSQ266" s="55"/>
      <c r="KSR266" s="55"/>
      <c r="KSS266" s="55"/>
      <c r="KST266" s="55"/>
      <c r="KSU266" s="55"/>
      <c r="KSV266" s="55"/>
      <c r="KSW266" s="55"/>
      <c r="KSX266" s="55"/>
      <c r="KSY266" s="55"/>
      <c r="KSZ266" s="55"/>
      <c r="KTA266" s="55"/>
      <c r="KTB266" s="55"/>
      <c r="KTC266" s="55"/>
      <c r="KTD266" s="55"/>
      <c r="KTE266" s="55"/>
      <c r="KTF266" s="55"/>
      <c r="KTG266" s="55"/>
      <c r="KTH266" s="55"/>
      <c r="KTI266" s="55"/>
      <c r="KTJ266" s="55"/>
      <c r="KTK266" s="55"/>
      <c r="KTL266" s="55"/>
      <c r="KTM266" s="55"/>
      <c r="KTN266" s="55"/>
      <c r="KTO266" s="55"/>
      <c r="KTP266" s="55"/>
      <c r="KTQ266" s="55"/>
      <c r="KTR266" s="55"/>
      <c r="KTS266" s="55"/>
      <c r="KTT266" s="55"/>
      <c r="KTU266" s="55"/>
      <c r="KTV266" s="55"/>
      <c r="KTW266" s="55"/>
      <c r="KTX266" s="55"/>
      <c r="KTY266" s="55"/>
      <c r="KTZ266" s="55"/>
      <c r="KUA266" s="55"/>
      <c r="KUB266" s="55"/>
      <c r="KUC266" s="55"/>
      <c r="KUD266" s="55"/>
      <c r="KUE266" s="55"/>
      <c r="KUF266" s="55"/>
      <c r="KUG266" s="55"/>
      <c r="KUH266" s="55"/>
      <c r="KUI266" s="55"/>
      <c r="KUJ266" s="55"/>
      <c r="KUK266" s="55"/>
      <c r="KUL266" s="55"/>
      <c r="KUM266" s="55"/>
      <c r="KUN266" s="55"/>
      <c r="KUO266" s="55"/>
      <c r="KUP266" s="55"/>
      <c r="KUQ266" s="55"/>
      <c r="KUR266" s="55"/>
      <c r="KUS266" s="55"/>
      <c r="KUT266" s="55"/>
      <c r="KUU266" s="55"/>
      <c r="KUV266" s="55"/>
      <c r="KUW266" s="55"/>
      <c r="KUX266" s="55"/>
      <c r="KUY266" s="55"/>
      <c r="KUZ266" s="55"/>
      <c r="KVA266" s="55"/>
      <c r="KVB266" s="55"/>
      <c r="KVC266" s="55"/>
      <c r="KVD266" s="55"/>
      <c r="KVE266" s="55"/>
      <c r="KVF266" s="55"/>
      <c r="KVG266" s="55"/>
      <c r="KVH266" s="55"/>
      <c r="KVI266" s="55"/>
      <c r="KVJ266" s="55"/>
      <c r="KVK266" s="55"/>
      <c r="KVL266" s="55"/>
      <c r="KVM266" s="55"/>
      <c r="KVN266" s="55"/>
      <c r="KVO266" s="55"/>
      <c r="KVP266" s="55"/>
      <c r="KVQ266" s="55"/>
      <c r="KVR266" s="55"/>
      <c r="KVS266" s="55"/>
      <c r="KVT266" s="55"/>
      <c r="KVU266" s="55"/>
      <c r="KVV266" s="55"/>
      <c r="KVW266" s="55"/>
      <c r="KVX266" s="55"/>
      <c r="KVY266" s="55"/>
      <c r="KVZ266" s="55"/>
      <c r="KWA266" s="55"/>
      <c r="KWB266" s="55"/>
      <c r="KWC266" s="55"/>
      <c r="KWD266" s="55"/>
      <c r="KWE266" s="55"/>
      <c r="KWF266" s="55"/>
      <c r="KWG266" s="55"/>
      <c r="KWH266" s="55"/>
      <c r="KWI266" s="55"/>
      <c r="KWJ266" s="55"/>
      <c r="KWK266" s="55"/>
      <c r="KWL266" s="55"/>
      <c r="KWM266" s="55"/>
      <c r="KWN266" s="55"/>
      <c r="KWO266" s="55"/>
      <c r="KWP266" s="55"/>
      <c r="KWQ266" s="55"/>
      <c r="KWR266" s="55"/>
      <c r="KWS266" s="55"/>
      <c r="KWT266" s="55"/>
      <c r="KWU266" s="55"/>
      <c r="KWV266" s="55"/>
      <c r="KWW266" s="55"/>
      <c r="KWX266" s="55"/>
      <c r="KWY266" s="55"/>
      <c r="KWZ266" s="55"/>
      <c r="KXA266" s="55"/>
      <c r="KXB266" s="55"/>
      <c r="KXC266" s="55"/>
      <c r="KXD266" s="55"/>
      <c r="KXE266" s="55"/>
      <c r="KXF266" s="55"/>
      <c r="KXG266" s="55"/>
      <c r="KXH266" s="55"/>
      <c r="KXI266" s="55"/>
      <c r="KXJ266" s="55"/>
      <c r="KXK266" s="55"/>
      <c r="KXL266" s="55"/>
      <c r="KXM266" s="55"/>
      <c r="KXN266" s="55"/>
      <c r="KXO266" s="55"/>
      <c r="KXP266" s="55"/>
      <c r="KXQ266" s="55"/>
      <c r="KXR266" s="55"/>
      <c r="KXS266" s="55"/>
      <c r="KXT266" s="55"/>
      <c r="KXU266" s="55"/>
      <c r="KXV266" s="55"/>
      <c r="KXW266" s="55"/>
      <c r="KXX266" s="55"/>
      <c r="KXY266" s="55"/>
      <c r="KXZ266" s="55"/>
      <c r="KYA266" s="55"/>
      <c r="KYB266" s="55"/>
      <c r="KYC266" s="55"/>
      <c r="KYD266" s="55"/>
      <c r="KYE266" s="55"/>
      <c r="KYF266" s="55"/>
      <c r="KYG266" s="55"/>
      <c r="KYH266" s="55"/>
      <c r="KYI266" s="55"/>
      <c r="KYJ266" s="55"/>
      <c r="KYK266" s="55"/>
      <c r="KYL266" s="55"/>
      <c r="KYM266" s="55"/>
      <c r="KYN266" s="55"/>
      <c r="KYO266" s="55"/>
      <c r="KYP266" s="55"/>
      <c r="KYQ266" s="55"/>
      <c r="KYR266" s="55"/>
      <c r="KYS266" s="55"/>
      <c r="KYT266" s="55"/>
      <c r="KYU266" s="55"/>
      <c r="KYV266" s="55"/>
      <c r="KYW266" s="55"/>
      <c r="KYX266" s="55"/>
      <c r="KYY266" s="55"/>
      <c r="KYZ266" s="55"/>
      <c r="KZA266" s="55"/>
      <c r="KZB266" s="55"/>
      <c r="KZC266" s="55"/>
      <c r="KZD266" s="55"/>
      <c r="KZE266" s="55"/>
      <c r="KZF266" s="55"/>
      <c r="KZG266" s="55"/>
      <c r="KZH266" s="55"/>
      <c r="KZI266" s="55"/>
      <c r="KZJ266" s="55"/>
      <c r="KZK266" s="55"/>
      <c r="KZL266" s="55"/>
      <c r="KZM266" s="55"/>
      <c r="KZN266" s="55"/>
      <c r="KZO266" s="55"/>
      <c r="KZP266" s="55"/>
      <c r="KZQ266" s="55"/>
      <c r="KZR266" s="55"/>
      <c r="KZS266" s="55"/>
      <c r="KZT266" s="55"/>
      <c r="KZU266" s="55"/>
      <c r="KZV266" s="55"/>
      <c r="KZW266" s="55"/>
      <c r="KZX266" s="55"/>
      <c r="KZY266" s="55"/>
      <c r="KZZ266" s="55"/>
      <c r="LAA266" s="55"/>
      <c r="LAB266" s="55"/>
      <c r="LAC266" s="55"/>
      <c r="LAD266" s="55"/>
      <c r="LAE266" s="55"/>
      <c r="LAF266" s="55"/>
      <c r="LAG266" s="55"/>
      <c r="LAH266" s="55"/>
      <c r="LAI266" s="55"/>
      <c r="LAJ266" s="55"/>
      <c r="LAK266" s="55"/>
      <c r="LAL266" s="55"/>
      <c r="LAM266" s="55"/>
      <c r="LAN266" s="55"/>
      <c r="LAO266" s="55"/>
      <c r="LAP266" s="55"/>
      <c r="LAQ266" s="55"/>
      <c r="LAR266" s="55"/>
      <c r="LAS266" s="55"/>
      <c r="LAT266" s="55"/>
      <c r="LAU266" s="55"/>
      <c r="LAV266" s="55"/>
      <c r="LAW266" s="55"/>
      <c r="LAX266" s="55"/>
      <c r="LAY266" s="55"/>
      <c r="LAZ266" s="55"/>
      <c r="LBA266" s="55"/>
      <c r="LBB266" s="55"/>
      <c r="LBC266" s="55"/>
      <c r="LBD266" s="55"/>
      <c r="LBE266" s="55"/>
      <c r="LBF266" s="55"/>
      <c r="LBG266" s="55"/>
      <c r="LBH266" s="55"/>
      <c r="LBI266" s="55"/>
      <c r="LBJ266" s="55"/>
      <c r="LBK266" s="55"/>
      <c r="LBL266" s="55"/>
      <c r="LBM266" s="55"/>
      <c r="LBN266" s="55"/>
      <c r="LBO266" s="55"/>
      <c r="LBP266" s="55"/>
      <c r="LBQ266" s="55"/>
      <c r="LBR266" s="55"/>
      <c r="LBS266" s="55"/>
      <c r="LBT266" s="55"/>
      <c r="LBU266" s="55"/>
      <c r="LBV266" s="55"/>
      <c r="LBW266" s="55"/>
      <c r="LBX266" s="55"/>
      <c r="LBY266" s="55"/>
      <c r="LBZ266" s="55"/>
      <c r="LCA266" s="55"/>
      <c r="LCB266" s="55"/>
      <c r="LCC266" s="55"/>
      <c r="LCD266" s="55"/>
      <c r="LCE266" s="55"/>
      <c r="LCF266" s="55"/>
      <c r="LCG266" s="55"/>
      <c r="LCH266" s="55"/>
      <c r="LCI266" s="55"/>
      <c r="LCJ266" s="55"/>
      <c r="LCK266" s="55"/>
      <c r="LCL266" s="55"/>
      <c r="LCM266" s="55"/>
      <c r="LCN266" s="55"/>
      <c r="LCO266" s="55"/>
      <c r="LCP266" s="55"/>
      <c r="LCQ266" s="55"/>
      <c r="LCR266" s="55"/>
      <c r="LCS266" s="55"/>
      <c r="LCT266" s="55"/>
      <c r="LCU266" s="55"/>
      <c r="LCV266" s="55"/>
      <c r="LCW266" s="55"/>
      <c r="LCX266" s="55"/>
      <c r="LCY266" s="55"/>
      <c r="LCZ266" s="55"/>
      <c r="LDA266" s="55"/>
      <c r="LDB266" s="55"/>
      <c r="LDC266" s="55"/>
      <c r="LDD266" s="55"/>
      <c r="LDE266" s="55"/>
      <c r="LDF266" s="55"/>
      <c r="LDG266" s="55"/>
      <c r="LDH266" s="55"/>
      <c r="LDI266" s="55"/>
      <c r="LDJ266" s="55"/>
      <c r="LDK266" s="55"/>
      <c r="LDL266" s="55"/>
      <c r="LDM266" s="55"/>
      <c r="LDN266" s="55"/>
      <c r="LDO266" s="55"/>
      <c r="LDP266" s="55"/>
      <c r="LDQ266" s="55"/>
      <c r="LDR266" s="55"/>
      <c r="LDS266" s="55"/>
      <c r="LDT266" s="55"/>
      <c r="LDU266" s="55"/>
      <c r="LDV266" s="55"/>
      <c r="LDW266" s="55"/>
      <c r="LDX266" s="55"/>
      <c r="LDY266" s="55"/>
      <c r="LDZ266" s="55"/>
      <c r="LEA266" s="55"/>
      <c r="LEB266" s="55"/>
      <c r="LEC266" s="55"/>
      <c r="LED266" s="55"/>
      <c r="LEE266" s="55"/>
      <c r="LEF266" s="55"/>
      <c r="LEG266" s="55"/>
      <c r="LEH266" s="55"/>
      <c r="LEI266" s="55"/>
      <c r="LEJ266" s="55"/>
      <c r="LEK266" s="55"/>
      <c r="LEL266" s="55"/>
      <c r="LEM266" s="55"/>
      <c r="LEN266" s="55"/>
      <c r="LEO266" s="55"/>
      <c r="LEP266" s="55"/>
      <c r="LEQ266" s="55"/>
      <c r="LER266" s="55"/>
      <c r="LES266" s="55"/>
      <c r="LET266" s="55"/>
      <c r="LEU266" s="55"/>
      <c r="LEV266" s="55"/>
      <c r="LEW266" s="55"/>
      <c r="LEX266" s="55"/>
      <c r="LEY266" s="55"/>
      <c r="LEZ266" s="55"/>
      <c r="LFA266" s="55"/>
      <c r="LFB266" s="55"/>
      <c r="LFC266" s="55"/>
      <c r="LFD266" s="55"/>
      <c r="LFE266" s="55"/>
      <c r="LFF266" s="55"/>
      <c r="LFG266" s="55"/>
      <c r="LFH266" s="55"/>
      <c r="LFI266" s="55"/>
      <c r="LFJ266" s="55"/>
      <c r="LFK266" s="55"/>
      <c r="LFL266" s="55"/>
      <c r="LFM266" s="55"/>
      <c r="LFN266" s="55"/>
      <c r="LFO266" s="55"/>
      <c r="LFP266" s="55"/>
      <c r="LFQ266" s="55"/>
      <c r="LFR266" s="55"/>
      <c r="LFS266" s="55"/>
      <c r="LFT266" s="55"/>
      <c r="LFU266" s="55"/>
      <c r="LFV266" s="55"/>
      <c r="LFW266" s="55"/>
      <c r="LFX266" s="55"/>
      <c r="LFY266" s="55"/>
      <c r="LFZ266" s="55"/>
      <c r="LGA266" s="55"/>
      <c r="LGB266" s="55"/>
      <c r="LGC266" s="55"/>
      <c r="LGD266" s="55"/>
      <c r="LGE266" s="55"/>
      <c r="LGF266" s="55"/>
      <c r="LGG266" s="55"/>
      <c r="LGH266" s="55"/>
      <c r="LGI266" s="55"/>
      <c r="LGJ266" s="55"/>
      <c r="LGK266" s="55"/>
      <c r="LGL266" s="55"/>
      <c r="LGM266" s="55"/>
      <c r="LGN266" s="55"/>
      <c r="LGO266" s="55"/>
      <c r="LGP266" s="55"/>
      <c r="LGQ266" s="55"/>
      <c r="LGR266" s="55"/>
      <c r="LGS266" s="55"/>
      <c r="LGT266" s="55"/>
      <c r="LGU266" s="55"/>
      <c r="LGV266" s="55"/>
      <c r="LGW266" s="55"/>
      <c r="LGX266" s="55"/>
      <c r="LGY266" s="55"/>
      <c r="LGZ266" s="55"/>
      <c r="LHA266" s="55"/>
      <c r="LHB266" s="55"/>
      <c r="LHC266" s="55"/>
      <c r="LHD266" s="55"/>
      <c r="LHE266" s="55"/>
      <c r="LHF266" s="55"/>
      <c r="LHG266" s="55"/>
      <c r="LHH266" s="55"/>
      <c r="LHI266" s="55"/>
      <c r="LHJ266" s="55"/>
      <c r="LHK266" s="55"/>
      <c r="LHL266" s="55"/>
      <c r="LHM266" s="55"/>
      <c r="LHN266" s="55"/>
      <c r="LHO266" s="55"/>
      <c r="LHP266" s="55"/>
      <c r="LHQ266" s="55"/>
      <c r="LHR266" s="55"/>
      <c r="LHS266" s="55"/>
      <c r="LHT266" s="55"/>
      <c r="LHU266" s="55"/>
      <c r="LHV266" s="55"/>
      <c r="LHW266" s="55"/>
      <c r="LHX266" s="55"/>
      <c r="LHY266" s="55"/>
      <c r="LHZ266" s="55"/>
      <c r="LIA266" s="55"/>
      <c r="LIB266" s="55"/>
      <c r="LIC266" s="55"/>
      <c r="LID266" s="55"/>
      <c r="LIE266" s="55"/>
      <c r="LIF266" s="55"/>
      <c r="LIG266" s="55"/>
      <c r="LIH266" s="55"/>
      <c r="LII266" s="55"/>
      <c r="LIJ266" s="55"/>
      <c r="LIK266" s="55"/>
      <c r="LIL266" s="55"/>
      <c r="LIM266" s="55"/>
      <c r="LIN266" s="55"/>
      <c r="LIO266" s="55"/>
      <c r="LIP266" s="55"/>
      <c r="LIQ266" s="55"/>
      <c r="LIR266" s="55"/>
      <c r="LIS266" s="55"/>
      <c r="LIT266" s="55"/>
      <c r="LIU266" s="55"/>
      <c r="LIV266" s="55"/>
      <c r="LIW266" s="55"/>
      <c r="LIX266" s="55"/>
      <c r="LIY266" s="55"/>
      <c r="LIZ266" s="55"/>
      <c r="LJA266" s="55"/>
      <c r="LJB266" s="55"/>
      <c r="LJC266" s="55"/>
      <c r="LJD266" s="55"/>
      <c r="LJE266" s="55"/>
      <c r="LJF266" s="55"/>
      <c r="LJG266" s="55"/>
      <c r="LJH266" s="55"/>
      <c r="LJI266" s="55"/>
      <c r="LJJ266" s="55"/>
      <c r="LJK266" s="55"/>
      <c r="LJL266" s="55"/>
      <c r="LJM266" s="55"/>
      <c r="LJN266" s="55"/>
      <c r="LJO266" s="55"/>
      <c r="LJP266" s="55"/>
      <c r="LJQ266" s="55"/>
      <c r="LJR266" s="55"/>
      <c r="LJS266" s="55"/>
      <c r="LJT266" s="55"/>
      <c r="LJU266" s="55"/>
      <c r="LJV266" s="55"/>
      <c r="LJW266" s="55"/>
      <c r="LJX266" s="55"/>
      <c r="LJY266" s="55"/>
      <c r="LJZ266" s="55"/>
      <c r="LKA266" s="55"/>
      <c r="LKB266" s="55"/>
      <c r="LKC266" s="55"/>
      <c r="LKD266" s="55"/>
      <c r="LKE266" s="55"/>
      <c r="LKF266" s="55"/>
      <c r="LKG266" s="55"/>
      <c r="LKH266" s="55"/>
      <c r="LKI266" s="55"/>
      <c r="LKJ266" s="55"/>
      <c r="LKK266" s="55"/>
      <c r="LKL266" s="55"/>
      <c r="LKM266" s="55"/>
      <c r="LKN266" s="55"/>
      <c r="LKO266" s="55"/>
      <c r="LKP266" s="55"/>
      <c r="LKQ266" s="55"/>
      <c r="LKR266" s="55"/>
      <c r="LKS266" s="55"/>
      <c r="LKT266" s="55"/>
      <c r="LKU266" s="55"/>
      <c r="LKV266" s="55"/>
      <c r="LKW266" s="55"/>
      <c r="LKX266" s="55"/>
      <c r="LKY266" s="55"/>
      <c r="LKZ266" s="55"/>
      <c r="LLA266" s="55"/>
      <c r="LLB266" s="55"/>
      <c r="LLC266" s="55"/>
      <c r="LLD266" s="55"/>
      <c r="LLE266" s="55"/>
      <c r="LLF266" s="55"/>
      <c r="LLG266" s="55"/>
      <c r="LLH266" s="55"/>
      <c r="LLI266" s="55"/>
      <c r="LLJ266" s="55"/>
      <c r="LLK266" s="55"/>
      <c r="LLL266" s="55"/>
      <c r="LLM266" s="55"/>
      <c r="LLN266" s="55"/>
      <c r="LLO266" s="55"/>
      <c r="LLP266" s="55"/>
      <c r="LLQ266" s="55"/>
      <c r="LLR266" s="55"/>
      <c r="LLS266" s="55"/>
      <c r="LLT266" s="55"/>
      <c r="LLU266" s="55"/>
      <c r="LLV266" s="55"/>
      <c r="LLW266" s="55"/>
      <c r="LLX266" s="55"/>
      <c r="LLY266" s="55"/>
      <c r="LLZ266" s="55"/>
      <c r="LMA266" s="55"/>
      <c r="LMB266" s="55"/>
      <c r="LMC266" s="55"/>
      <c r="LMD266" s="55"/>
      <c r="LME266" s="55"/>
      <c r="LMF266" s="55"/>
      <c r="LMG266" s="55"/>
      <c r="LMH266" s="55"/>
      <c r="LMI266" s="55"/>
      <c r="LMJ266" s="55"/>
      <c r="LMK266" s="55"/>
      <c r="LML266" s="55"/>
      <c r="LMM266" s="55"/>
      <c r="LMN266" s="55"/>
      <c r="LMO266" s="55"/>
      <c r="LMP266" s="55"/>
      <c r="LMQ266" s="55"/>
      <c r="LMR266" s="55"/>
      <c r="LMS266" s="55"/>
      <c r="LMT266" s="55"/>
      <c r="LMU266" s="55"/>
      <c r="LMV266" s="55"/>
      <c r="LMW266" s="55"/>
      <c r="LMX266" s="55"/>
      <c r="LMY266" s="55"/>
      <c r="LMZ266" s="55"/>
      <c r="LNA266" s="55"/>
      <c r="LNB266" s="55"/>
      <c r="LNC266" s="55"/>
      <c r="LND266" s="55"/>
      <c r="LNE266" s="55"/>
      <c r="LNF266" s="55"/>
      <c r="LNG266" s="55"/>
      <c r="LNH266" s="55"/>
      <c r="LNI266" s="55"/>
      <c r="LNJ266" s="55"/>
      <c r="LNK266" s="55"/>
      <c r="LNL266" s="55"/>
      <c r="LNM266" s="55"/>
      <c r="LNN266" s="55"/>
      <c r="LNO266" s="55"/>
      <c r="LNP266" s="55"/>
      <c r="LNQ266" s="55"/>
      <c r="LNR266" s="55"/>
      <c r="LNS266" s="55"/>
      <c r="LNT266" s="55"/>
      <c r="LNU266" s="55"/>
      <c r="LNV266" s="55"/>
      <c r="LNW266" s="55"/>
      <c r="LNX266" s="55"/>
      <c r="LNY266" s="55"/>
      <c r="LNZ266" s="55"/>
      <c r="LOA266" s="55"/>
      <c r="LOB266" s="55"/>
      <c r="LOC266" s="55"/>
      <c r="LOD266" s="55"/>
      <c r="LOE266" s="55"/>
      <c r="LOF266" s="55"/>
      <c r="LOG266" s="55"/>
      <c r="LOH266" s="55"/>
      <c r="LOI266" s="55"/>
      <c r="LOJ266" s="55"/>
      <c r="LOK266" s="55"/>
      <c r="LOL266" s="55"/>
      <c r="LOM266" s="55"/>
      <c r="LON266" s="55"/>
      <c r="LOO266" s="55"/>
      <c r="LOP266" s="55"/>
      <c r="LOQ266" s="55"/>
      <c r="LOR266" s="55"/>
      <c r="LOS266" s="55"/>
      <c r="LOT266" s="55"/>
      <c r="LOU266" s="55"/>
      <c r="LOV266" s="55"/>
      <c r="LOW266" s="55"/>
      <c r="LOX266" s="55"/>
      <c r="LOY266" s="55"/>
      <c r="LOZ266" s="55"/>
      <c r="LPA266" s="55"/>
      <c r="LPB266" s="55"/>
      <c r="LPC266" s="55"/>
      <c r="LPD266" s="55"/>
      <c r="LPE266" s="55"/>
      <c r="LPF266" s="55"/>
      <c r="LPG266" s="55"/>
      <c r="LPH266" s="55"/>
      <c r="LPI266" s="55"/>
      <c r="LPJ266" s="55"/>
      <c r="LPK266" s="55"/>
      <c r="LPL266" s="55"/>
      <c r="LPM266" s="55"/>
      <c r="LPN266" s="55"/>
      <c r="LPO266" s="55"/>
      <c r="LPP266" s="55"/>
      <c r="LPQ266" s="55"/>
      <c r="LPR266" s="55"/>
      <c r="LPS266" s="55"/>
      <c r="LPT266" s="55"/>
      <c r="LPU266" s="55"/>
      <c r="LPV266" s="55"/>
      <c r="LPW266" s="55"/>
      <c r="LPX266" s="55"/>
      <c r="LPY266" s="55"/>
      <c r="LPZ266" s="55"/>
      <c r="LQA266" s="55"/>
      <c r="LQB266" s="55"/>
      <c r="LQC266" s="55"/>
      <c r="LQD266" s="55"/>
      <c r="LQE266" s="55"/>
      <c r="LQF266" s="55"/>
      <c r="LQG266" s="55"/>
      <c r="LQH266" s="55"/>
      <c r="LQI266" s="55"/>
      <c r="LQJ266" s="55"/>
      <c r="LQK266" s="55"/>
      <c r="LQL266" s="55"/>
      <c r="LQM266" s="55"/>
      <c r="LQN266" s="55"/>
      <c r="LQO266" s="55"/>
      <c r="LQP266" s="55"/>
      <c r="LQQ266" s="55"/>
      <c r="LQR266" s="55"/>
      <c r="LQS266" s="55"/>
      <c r="LQT266" s="55"/>
      <c r="LQU266" s="55"/>
      <c r="LQV266" s="55"/>
      <c r="LQW266" s="55"/>
      <c r="LQX266" s="55"/>
      <c r="LQY266" s="55"/>
      <c r="LQZ266" s="55"/>
      <c r="LRA266" s="55"/>
      <c r="LRB266" s="55"/>
      <c r="LRC266" s="55"/>
      <c r="LRD266" s="55"/>
      <c r="LRE266" s="55"/>
      <c r="LRF266" s="55"/>
      <c r="LRG266" s="55"/>
      <c r="LRH266" s="55"/>
      <c r="LRI266" s="55"/>
      <c r="LRJ266" s="55"/>
      <c r="LRK266" s="55"/>
      <c r="LRL266" s="55"/>
      <c r="LRM266" s="55"/>
      <c r="LRN266" s="55"/>
      <c r="LRO266" s="55"/>
      <c r="LRP266" s="55"/>
      <c r="LRQ266" s="55"/>
      <c r="LRR266" s="55"/>
      <c r="LRS266" s="55"/>
      <c r="LRT266" s="55"/>
      <c r="LRU266" s="55"/>
      <c r="LRV266" s="55"/>
      <c r="LRW266" s="55"/>
      <c r="LRX266" s="55"/>
      <c r="LRY266" s="55"/>
      <c r="LRZ266" s="55"/>
      <c r="LSA266" s="55"/>
      <c r="LSB266" s="55"/>
      <c r="LSC266" s="55"/>
      <c r="LSD266" s="55"/>
      <c r="LSE266" s="55"/>
      <c r="LSF266" s="55"/>
      <c r="LSG266" s="55"/>
      <c r="LSH266" s="55"/>
      <c r="LSI266" s="55"/>
      <c r="LSJ266" s="55"/>
      <c r="LSK266" s="55"/>
      <c r="LSL266" s="55"/>
      <c r="LSM266" s="55"/>
      <c r="LSN266" s="55"/>
      <c r="LSO266" s="55"/>
      <c r="LSP266" s="55"/>
      <c r="LSQ266" s="55"/>
      <c r="LSR266" s="55"/>
      <c r="LSS266" s="55"/>
      <c r="LST266" s="55"/>
      <c r="LSU266" s="55"/>
      <c r="LSV266" s="55"/>
      <c r="LSW266" s="55"/>
      <c r="LSX266" s="55"/>
      <c r="LSY266" s="55"/>
      <c r="LSZ266" s="55"/>
      <c r="LTA266" s="55"/>
      <c r="LTB266" s="55"/>
      <c r="LTC266" s="55"/>
      <c r="LTD266" s="55"/>
      <c r="LTE266" s="55"/>
      <c r="LTF266" s="55"/>
      <c r="LTG266" s="55"/>
      <c r="LTH266" s="55"/>
      <c r="LTI266" s="55"/>
      <c r="LTJ266" s="55"/>
      <c r="LTK266" s="55"/>
      <c r="LTL266" s="55"/>
      <c r="LTM266" s="55"/>
      <c r="LTN266" s="55"/>
      <c r="LTO266" s="55"/>
      <c r="LTP266" s="55"/>
      <c r="LTQ266" s="55"/>
      <c r="LTR266" s="55"/>
      <c r="LTS266" s="55"/>
      <c r="LTT266" s="55"/>
      <c r="LTU266" s="55"/>
      <c r="LTV266" s="55"/>
      <c r="LTW266" s="55"/>
      <c r="LTX266" s="55"/>
      <c r="LTY266" s="55"/>
      <c r="LTZ266" s="55"/>
      <c r="LUA266" s="55"/>
      <c r="LUB266" s="55"/>
      <c r="LUC266" s="55"/>
      <c r="LUD266" s="55"/>
      <c r="LUE266" s="55"/>
      <c r="LUF266" s="55"/>
      <c r="LUG266" s="55"/>
      <c r="LUH266" s="55"/>
      <c r="LUI266" s="55"/>
      <c r="LUJ266" s="55"/>
      <c r="LUK266" s="55"/>
      <c r="LUL266" s="55"/>
      <c r="LUM266" s="55"/>
      <c r="LUN266" s="55"/>
      <c r="LUO266" s="55"/>
      <c r="LUP266" s="55"/>
      <c r="LUQ266" s="55"/>
      <c r="LUR266" s="55"/>
      <c r="LUS266" s="55"/>
      <c r="LUT266" s="55"/>
      <c r="LUU266" s="55"/>
      <c r="LUV266" s="55"/>
      <c r="LUW266" s="55"/>
      <c r="LUX266" s="55"/>
      <c r="LUY266" s="55"/>
      <c r="LUZ266" s="55"/>
      <c r="LVA266" s="55"/>
      <c r="LVB266" s="55"/>
      <c r="LVC266" s="55"/>
      <c r="LVD266" s="55"/>
      <c r="LVE266" s="55"/>
      <c r="LVF266" s="55"/>
      <c r="LVG266" s="55"/>
      <c r="LVH266" s="55"/>
      <c r="LVI266" s="55"/>
      <c r="LVJ266" s="55"/>
      <c r="LVK266" s="55"/>
      <c r="LVL266" s="55"/>
      <c r="LVM266" s="55"/>
      <c r="LVN266" s="55"/>
      <c r="LVO266" s="55"/>
      <c r="LVP266" s="55"/>
      <c r="LVQ266" s="55"/>
      <c r="LVR266" s="55"/>
      <c r="LVS266" s="55"/>
      <c r="LVT266" s="55"/>
      <c r="LVU266" s="55"/>
      <c r="LVV266" s="55"/>
      <c r="LVW266" s="55"/>
      <c r="LVX266" s="55"/>
      <c r="LVY266" s="55"/>
      <c r="LVZ266" s="55"/>
      <c r="LWA266" s="55"/>
      <c r="LWB266" s="55"/>
      <c r="LWC266" s="55"/>
      <c r="LWD266" s="55"/>
      <c r="LWE266" s="55"/>
      <c r="LWF266" s="55"/>
      <c r="LWG266" s="55"/>
      <c r="LWH266" s="55"/>
      <c r="LWI266" s="55"/>
      <c r="LWJ266" s="55"/>
      <c r="LWK266" s="55"/>
      <c r="LWL266" s="55"/>
      <c r="LWM266" s="55"/>
      <c r="LWN266" s="55"/>
      <c r="LWO266" s="55"/>
      <c r="LWP266" s="55"/>
      <c r="LWQ266" s="55"/>
      <c r="LWR266" s="55"/>
      <c r="LWS266" s="55"/>
      <c r="LWT266" s="55"/>
      <c r="LWU266" s="55"/>
      <c r="LWV266" s="55"/>
      <c r="LWW266" s="55"/>
      <c r="LWX266" s="55"/>
      <c r="LWY266" s="55"/>
      <c r="LWZ266" s="55"/>
      <c r="LXA266" s="55"/>
      <c r="LXB266" s="55"/>
      <c r="LXC266" s="55"/>
      <c r="LXD266" s="55"/>
      <c r="LXE266" s="55"/>
      <c r="LXF266" s="55"/>
      <c r="LXG266" s="55"/>
      <c r="LXH266" s="55"/>
      <c r="LXI266" s="55"/>
      <c r="LXJ266" s="55"/>
      <c r="LXK266" s="55"/>
      <c r="LXL266" s="55"/>
      <c r="LXM266" s="55"/>
      <c r="LXN266" s="55"/>
      <c r="LXO266" s="55"/>
      <c r="LXP266" s="55"/>
      <c r="LXQ266" s="55"/>
      <c r="LXR266" s="55"/>
      <c r="LXS266" s="55"/>
      <c r="LXT266" s="55"/>
      <c r="LXU266" s="55"/>
      <c r="LXV266" s="55"/>
      <c r="LXW266" s="55"/>
      <c r="LXX266" s="55"/>
      <c r="LXY266" s="55"/>
      <c r="LXZ266" s="55"/>
      <c r="LYA266" s="55"/>
      <c r="LYB266" s="55"/>
      <c r="LYC266" s="55"/>
      <c r="LYD266" s="55"/>
      <c r="LYE266" s="55"/>
      <c r="LYF266" s="55"/>
      <c r="LYG266" s="55"/>
      <c r="LYH266" s="55"/>
      <c r="LYI266" s="55"/>
      <c r="LYJ266" s="55"/>
      <c r="LYK266" s="55"/>
      <c r="LYL266" s="55"/>
      <c r="LYM266" s="55"/>
      <c r="LYN266" s="55"/>
      <c r="LYO266" s="55"/>
      <c r="LYP266" s="55"/>
      <c r="LYQ266" s="55"/>
      <c r="LYR266" s="55"/>
      <c r="LYS266" s="55"/>
      <c r="LYT266" s="55"/>
      <c r="LYU266" s="55"/>
      <c r="LYV266" s="55"/>
      <c r="LYW266" s="55"/>
      <c r="LYX266" s="55"/>
      <c r="LYY266" s="55"/>
      <c r="LYZ266" s="55"/>
      <c r="LZA266" s="55"/>
      <c r="LZB266" s="55"/>
      <c r="LZC266" s="55"/>
      <c r="LZD266" s="55"/>
      <c r="LZE266" s="55"/>
      <c r="LZF266" s="55"/>
      <c r="LZG266" s="55"/>
      <c r="LZH266" s="55"/>
      <c r="LZI266" s="55"/>
      <c r="LZJ266" s="55"/>
      <c r="LZK266" s="55"/>
      <c r="LZL266" s="55"/>
      <c r="LZM266" s="55"/>
      <c r="LZN266" s="55"/>
      <c r="LZO266" s="55"/>
      <c r="LZP266" s="55"/>
      <c r="LZQ266" s="55"/>
      <c r="LZR266" s="55"/>
      <c r="LZS266" s="55"/>
      <c r="LZT266" s="55"/>
      <c r="LZU266" s="55"/>
      <c r="LZV266" s="55"/>
      <c r="LZW266" s="55"/>
      <c r="LZX266" s="55"/>
      <c r="LZY266" s="55"/>
      <c r="LZZ266" s="55"/>
      <c r="MAA266" s="55"/>
      <c r="MAB266" s="55"/>
      <c r="MAC266" s="55"/>
      <c r="MAD266" s="55"/>
      <c r="MAE266" s="55"/>
      <c r="MAF266" s="55"/>
      <c r="MAG266" s="55"/>
      <c r="MAH266" s="55"/>
      <c r="MAI266" s="55"/>
      <c r="MAJ266" s="55"/>
      <c r="MAK266" s="55"/>
      <c r="MAL266" s="55"/>
      <c r="MAM266" s="55"/>
      <c r="MAN266" s="55"/>
      <c r="MAO266" s="55"/>
      <c r="MAP266" s="55"/>
      <c r="MAQ266" s="55"/>
      <c r="MAR266" s="55"/>
      <c r="MAS266" s="55"/>
      <c r="MAT266" s="55"/>
      <c r="MAU266" s="55"/>
      <c r="MAV266" s="55"/>
      <c r="MAW266" s="55"/>
      <c r="MAX266" s="55"/>
      <c r="MAY266" s="55"/>
      <c r="MAZ266" s="55"/>
      <c r="MBA266" s="55"/>
      <c r="MBB266" s="55"/>
      <c r="MBC266" s="55"/>
      <c r="MBD266" s="55"/>
      <c r="MBE266" s="55"/>
      <c r="MBF266" s="55"/>
      <c r="MBG266" s="55"/>
      <c r="MBH266" s="55"/>
      <c r="MBI266" s="55"/>
      <c r="MBJ266" s="55"/>
      <c r="MBK266" s="55"/>
      <c r="MBL266" s="55"/>
      <c r="MBM266" s="55"/>
      <c r="MBN266" s="55"/>
      <c r="MBO266" s="55"/>
      <c r="MBP266" s="55"/>
      <c r="MBQ266" s="55"/>
      <c r="MBR266" s="55"/>
      <c r="MBS266" s="55"/>
      <c r="MBT266" s="55"/>
      <c r="MBU266" s="55"/>
      <c r="MBV266" s="55"/>
      <c r="MBW266" s="55"/>
      <c r="MBX266" s="55"/>
      <c r="MBY266" s="55"/>
      <c r="MBZ266" s="55"/>
      <c r="MCA266" s="55"/>
      <c r="MCB266" s="55"/>
      <c r="MCC266" s="55"/>
      <c r="MCD266" s="55"/>
      <c r="MCE266" s="55"/>
      <c r="MCF266" s="55"/>
      <c r="MCG266" s="55"/>
      <c r="MCH266" s="55"/>
      <c r="MCI266" s="55"/>
      <c r="MCJ266" s="55"/>
      <c r="MCK266" s="55"/>
      <c r="MCL266" s="55"/>
      <c r="MCM266" s="55"/>
      <c r="MCN266" s="55"/>
      <c r="MCO266" s="55"/>
      <c r="MCP266" s="55"/>
      <c r="MCQ266" s="55"/>
      <c r="MCR266" s="55"/>
      <c r="MCS266" s="55"/>
      <c r="MCT266" s="55"/>
      <c r="MCU266" s="55"/>
      <c r="MCV266" s="55"/>
      <c r="MCW266" s="55"/>
      <c r="MCX266" s="55"/>
      <c r="MCY266" s="55"/>
      <c r="MCZ266" s="55"/>
      <c r="MDA266" s="55"/>
      <c r="MDB266" s="55"/>
      <c r="MDC266" s="55"/>
      <c r="MDD266" s="55"/>
      <c r="MDE266" s="55"/>
      <c r="MDF266" s="55"/>
      <c r="MDG266" s="55"/>
      <c r="MDH266" s="55"/>
      <c r="MDI266" s="55"/>
      <c r="MDJ266" s="55"/>
      <c r="MDK266" s="55"/>
      <c r="MDL266" s="55"/>
      <c r="MDM266" s="55"/>
      <c r="MDN266" s="55"/>
      <c r="MDO266" s="55"/>
      <c r="MDP266" s="55"/>
      <c r="MDQ266" s="55"/>
      <c r="MDR266" s="55"/>
      <c r="MDS266" s="55"/>
      <c r="MDT266" s="55"/>
      <c r="MDU266" s="55"/>
      <c r="MDV266" s="55"/>
      <c r="MDW266" s="55"/>
      <c r="MDX266" s="55"/>
      <c r="MDY266" s="55"/>
      <c r="MDZ266" s="55"/>
      <c r="MEA266" s="55"/>
      <c r="MEB266" s="55"/>
      <c r="MEC266" s="55"/>
      <c r="MED266" s="55"/>
      <c r="MEE266" s="55"/>
      <c r="MEF266" s="55"/>
      <c r="MEG266" s="55"/>
      <c r="MEH266" s="55"/>
      <c r="MEI266" s="55"/>
      <c r="MEJ266" s="55"/>
      <c r="MEK266" s="55"/>
      <c r="MEL266" s="55"/>
      <c r="MEM266" s="55"/>
      <c r="MEN266" s="55"/>
      <c r="MEO266" s="55"/>
      <c r="MEP266" s="55"/>
      <c r="MEQ266" s="55"/>
      <c r="MER266" s="55"/>
      <c r="MES266" s="55"/>
      <c r="MET266" s="55"/>
      <c r="MEU266" s="55"/>
      <c r="MEV266" s="55"/>
      <c r="MEW266" s="55"/>
      <c r="MEX266" s="55"/>
      <c r="MEY266" s="55"/>
      <c r="MEZ266" s="55"/>
      <c r="MFA266" s="55"/>
      <c r="MFB266" s="55"/>
      <c r="MFC266" s="55"/>
      <c r="MFD266" s="55"/>
      <c r="MFE266" s="55"/>
      <c r="MFF266" s="55"/>
      <c r="MFG266" s="55"/>
      <c r="MFH266" s="55"/>
      <c r="MFI266" s="55"/>
      <c r="MFJ266" s="55"/>
      <c r="MFK266" s="55"/>
      <c r="MFL266" s="55"/>
      <c r="MFM266" s="55"/>
      <c r="MFN266" s="55"/>
      <c r="MFO266" s="55"/>
      <c r="MFP266" s="55"/>
      <c r="MFQ266" s="55"/>
      <c r="MFR266" s="55"/>
      <c r="MFS266" s="55"/>
      <c r="MFT266" s="55"/>
      <c r="MFU266" s="55"/>
      <c r="MFV266" s="55"/>
      <c r="MFW266" s="55"/>
      <c r="MFX266" s="55"/>
      <c r="MFY266" s="55"/>
      <c r="MFZ266" s="55"/>
      <c r="MGA266" s="55"/>
      <c r="MGB266" s="55"/>
      <c r="MGC266" s="55"/>
      <c r="MGD266" s="55"/>
      <c r="MGE266" s="55"/>
      <c r="MGF266" s="55"/>
      <c r="MGG266" s="55"/>
      <c r="MGH266" s="55"/>
      <c r="MGI266" s="55"/>
      <c r="MGJ266" s="55"/>
      <c r="MGK266" s="55"/>
      <c r="MGL266" s="55"/>
      <c r="MGM266" s="55"/>
      <c r="MGN266" s="55"/>
      <c r="MGO266" s="55"/>
      <c r="MGP266" s="55"/>
      <c r="MGQ266" s="55"/>
      <c r="MGR266" s="55"/>
      <c r="MGS266" s="55"/>
      <c r="MGT266" s="55"/>
      <c r="MGU266" s="55"/>
      <c r="MGV266" s="55"/>
      <c r="MGW266" s="55"/>
      <c r="MGX266" s="55"/>
      <c r="MGY266" s="55"/>
      <c r="MGZ266" s="55"/>
      <c r="MHA266" s="55"/>
      <c r="MHB266" s="55"/>
      <c r="MHC266" s="55"/>
      <c r="MHD266" s="55"/>
      <c r="MHE266" s="55"/>
      <c r="MHF266" s="55"/>
      <c r="MHG266" s="55"/>
      <c r="MHH266" s="55"/>
      <c r="MHI266" s="55"/>
      <c r="MHJ266" s="55"/>
      <c r="MHK266" s="55"/>
      <c r="MHL266" s="55"/>
      <c r="MHM266" s="55"/>
      <c r="MHN266" s="55"/>
      <c r="MHO266" s="55"/>
      <c r="MHP266" s="55"/>
      <c r="MHQ266" s="55"/>
      <c r="MHR266" s="55"/>
      <c r="MHS266" s="55"/>
      <c r="MHT266" s="55"/>
      <c r="MHU266" s="55"/>
      <c r="MHV266" s="55"/>
      <c r="MHW266" s="55"/>
      <c r="MHX266" s="55"/>
      <c r="MHY266" s="55"/>
      <c r="MHZ266" s="55"/>
      <c r="MIA266" s="55"/>
      <c r="MIB266" s="55"/>
      <c r="MIC266" s="55"/>
      <c r="MID266" s="55"/>
      <c r="MIE266" s="55"/>
      <c r="MIF266" s="55"/>
      <c r="MIG266" s="55"/>
      <c r="MIH266" s="55"/>
      <c r="MII266" s="55"/>
      <c r="MIJ266" s="55"/>
      <c r="MIK266" s="55"/>
      <c r="MIL266" s="55"/>
      <c r="MIM266" s="55"/>
      <c r="MIN266" s="55"/>
      <c r="MIO266" s="55"/>
      <c r="MIP266" s="55"/>
      <c r="MIQ266" s="55"/>
      <c r="MIR266" s="55"/>
      <c r="MIS266" s="55"/>
      <c r="MIT266" s="55"/>
      <c r="MIU266" s="55"/>
      <c r="MIV266" s="55"/>
      <c r="MIW266" s="55"/>
      <c r="MIX266" s="55"/>
      <c r="MIY266" s="55"/>
      <c r="MIZ266" s="55"/>
      <c r="MJA266" s="55"/>
      <c r="MJB266" s="55"/>
      <c r="MJC266" s="55"/>
      <c r="MJD266" s="55"/>
      <c r="MJE266" s="55"/>
      <c r="MJF266" s="55"/>
      <c r="MJG266" s="55"/>
      <c r="MJH266" s="55"/>
      <c r="MJI266" s="55"/>
      <c r="MJJ266" s="55"/>
      <c r="MJK266" s="55"/>
      <c r="MJL266" s="55"/>
      <c r="MJM266" s="55"/>
      <c r="MJN266" s="55"/>
      <c r="MJO266" s="55"/>
      <c r="MJP266" s="55"/>
      <c r="MJQ266" s="55"/>
      <c r="MJR266" s="55"/>
      <c r="MJS266" s="55"/>
      <c r="MJT266" s="55"/>
      <c r="MJU266" s="55"/>
      <c r="MJV266" s="55"/>
      <c r="MJW266" s="55"/>
      <c r="MJX266" s="55"/>
      <c r="MJY266" s="55"/>
      <c r="MJZ266" s="55"/>
      <c r="MKA266" s="55"/>
      <c r="MKB266" s="55"/>
      <c r="MKC266" s="55"/>
      <c r="MKD266" s="55"/>
      <c r="MKE266" s="55"/>
      <c r="MKF266" s="55"/>
      <c r="MKG266" s="55"/>
      <c r="MKH266" s="55"/>
      <c r="MKI266" s="55"/>
      <c r="MKJ266" s="55"/>
      <c r="MKK266" s="55"/>
      <c r="MKL266" s="55"/>
      <c r="MKM266" s="55"/>
      <c r="MKN266" s="55"/>
      <c r="MKO266" s="55"/>
      <c r="MKP266" s="55"/>
      <c r="MKQ266" s="55"/>
      <c r="MKR266" s="55"/>
      <c r="MKS266" s="55"/>
      <c r="MKT266" s="55"/>
      <c r="MKU266" s="55"/>
      <c r="MKV266" s="55"/>
      <c r="MKW266" s="55"/>
      <c r="MKX266" s="55"/>
      <c r="MKY266" s="55"/>
      <c r="MKZ266" s="55"/>
      <c r="MLA266" s="55"/>
      <c r="MLB266" s="55"/>
      <c r="MLC266" s="55"/>
      <c r="MLD266" s="55"/>
      <c r="MLE266" s="55"/>
      <c r="MLF266" s="55"/>
      <c r="MLG266" s="55"/>
      <c r="MLH266" s="55"/>
      <c r="MLI266" s="55"/>
      <c r="MLJ266" s="55"/>
      <c r="MLK266" s="55"/>
      <c r="MLL266" s="55"/>
      <c r="MLM266" s="55"/>
      <c r="MLN266" s="55"/>
      <c r="MLO266" s="55"/>
      <c r="MLP266" s="55"/>
      <c r="MLQ266" s="55"/>
      <c r="MLR266" s="55"/>
      <c r="MLS266" s="55"/>
      <c r="MLT266" s="55"/>
      <c r="MLU266" s="55"/>
      <c r="MLV266" s="55"/>
      <c r="MLW266" s="55"/>
      <c r="MLX266" s="55"/>
      <c r="MLY266" s="55"/>
      <c r="MLZ266" s="55"/>
      <c r="MMA266" s="55"/>
      <c r="MMB266" s="55"/>
      <c r="MMC266" s="55"/>
      <c r="MMD266" s="55"/>
      <c r="MME266" s="55"/>
      <c r="MMF266" s="55"/>
      <c r="MMG266" s="55"/>
      <c r="MMH266" s="55"/>
      <c r="MMI266" s="55"/>
      <c r="MMJ266" s="55"/>
      <c r="MMK266" s="55"/>
      <c r="MML266" s="55"/>
      <c r="MMM266" s="55"/>
      <c r="MMN266" s="55"/>
      <c r="MMO266" s="55"/>
      <c r="MMP266" s="55"/>
      <c r="MMQ266" s="55"/>
      <c r="MMR266" s="55"/>
      <c r="MMS266" s="55"/>
      <c r="MMT266" s="55"/>
      <c r="MMU266" s="55"/>
      <c r="MMV266" s="55"/>
      <c r="MMW266" s="55"/>
      <c r="MMX266" s="55"/>
      <c r="MMY266" s="55"/>
      <c r="MMZ266" s="55"/>
      <c r="MNA266" s="55"/>
      <c r="MNB266" s="55"/>
      <c r="MNC266" s="55"/>
      <c r="MND266" s="55"/>
      <c r="MNE266" s="55"/>
      <c r="MNF266" s="55"/>
      <c r="MNG266" s="55"/>
      <c r="MNH266" s="55"/>
      <c r="MNI266" s="55"/>
      <c r="MNJ266" s="55"/>
      <c r="MNK266" s="55"/>
      <c r="MNL266" s="55"/>
      <c r="MNM266" s="55"/>
      <c r="MNN266" s="55"/>
      <c r="MNO266" s="55"/>
      <c r="MNP266" s="55"/>
      <c r="MNQ266" s="55"/>
      <c r="MNR266" s="55"/>
      <c r="MNS266" s="55"/>
      <c r="MNT266" s="55"/>
      <c r="MNU266" s="55"/>
      <c r="MNV266" s="55"/>
      <c r="MNW266" s="55"/>
      <c r="MNX266" s="55"/>
      <c r="MNY266" s="55"/>
      <c r="MNZ266" s="55"/>
      <c r="MOA266" s="55"/>
      <c r="MOB266" s="55"/>
      <c r="MOC266" s="55"/>
      <c r="MOD266" s="55"/>
      <c r="MOE266" s="55"/>
      <c r="MOF266" s="55"/>
      <c r="MOG266" s="55"/>
      <c r="MOH266" s="55"/>
      <c r="MOI266" s="55"/>
      <c r="MOJ266" s="55"/>
      <c r="MOK266" s="55"/>
      <c r="MOL266" s="55"/>
      <c r="MOM266" s="55"/>
      <c r="MON266" s="55"/>
      <c r="MOO266" s="55"/>
      <c r="MOP266" s="55"/>
      <c r="MOQ266" s="55"/>
      <c r="MOR266" s="55"/>
      <c r="MOS266" s="55"/>
      <c r="MOT266" s="55"/>
      <c r="MOU266" s="55"/>
      <c r="MOV266" s="55"/>
      <c r="MOW266" s="55"/>
      <c r="MOX266" s="55"/>
      <c r="MOY266" s="55"/>
      <c r="MOZ266" s="55"/>
      <c r="MPA266" s="55"/>
      <c r="MPB266" s="55"/>
      <c r="MPC266" s="55"/>
      <c r="MPD266" s="55"/>
      <c r="MPE266" s="55"/>
      <c r="MPF266" s="55"/>
      <c r="MPG266" s="55"/>
      <c r="MPH266" s="55"/>
      <c r="MPI266" s="55"/>
      <c r="MPJ266" s="55"/>
      <c r="MPK266" s="55"/>
      <c r="MPL266" s="55"/>
      <c r="MPM266" s="55"/>
      <c r="MPN266" s="55"/>
      <c r="MPO266" s="55"/>
      <c r="MPP266" s="55"/>
      <c r="MPQ266" s="55"/>
      <c r="MPR266" s="55"/>
      <c r="MPS266" s="55"/>
      <c r="MPT266" s="55"/>
      <c r="MPU266" s="55"/>
      <c r="MPV266" s="55"/>
      <c r="MPW266" s="55"/>
      <c r="MPX266" s="55"/>
      <c r="MPY266" s="55"/>
      <c r="MPZ266" s="55"/>
      <c r="MQA266" s="55"/>
      <c r="MQB266" s="55"/>
      <c r="MQC266" s="55"/>
      <c r="MQD266" s="55"/>
      <c r="MQE266" s="55"/>
      <c r="MQF266" s="55"/>
      <c r="MQG266" s="55"/>
      <c r="MQH266" s="55"/>
      <c r="MQI266" s="55"/>
      <c r="MQJ266" s="55"/>
      <c r="MQK266" s="55"/>
      <c r="MQL266" s="55"/>
      <c r="MQM266" s="55"/>
      <c r="MQN266" s="55"/>
      <c r="MQO266" s="55"/>
      <c r="MQP266" s="55"/>
      <c r="MQQ266" s="55"/>
      <c r="MQR266" s="55"/>
      <c r="MQS266" s="55"/>
      <c r="MQT266" s="55"/>
      <c r="MQU266" s="55"/>
      <c r="MQV266" s="55"/>
      <c r="MQW266" s="55"/>
      <c r="MQX266" s="55"/>
      <c r="MQY266" s="55"/>
      <c r="MQZ266" s="55"/>
      <c r="MRA266" s="55"/>
      <c r="MRB266" s="55"/>
      <c r="MRC266" s="55"/>
      <c r="MRD266" s="55"/>
      <c r="MRE266" s="55"/>
      <c r="MRF266" s="55"/>
      <c r="MRG266" s="55"/>
      <c r="MRH266" s="55"/>
      <c r="MRI266" s="55"/>
      <c r="MRJ266" s="55"/>
      <c r="MRK266" s="55"/>
      <c r="MRL266" s="55"/>
      <c r="MRM266" s="55"/>
      <c r="MRN266" s="55"/>
      <c r="MRO266" s="55"/>
      <c r="MRP266" s="55"/>
      <c r="MRQ266" s="55"/>
      <c r="MRR266" s="55"/>
      <c r="MRS266" s="55"/>
      <c r="MRT266" s="55"/>
      <c r="MRU266" s="55"/>
      <c r="MRV266" s="55"/>
      <c r="MRW266" s="55"/>
      <c r="MRX266" s="55"/>
      <c r="MRY266" s="55"/>
      <c r="MRZ266" s="55"/>
      <c r="MSA266" s="55"/>
      <c r="MSB266" s="55"/>
      <c r="MSC266" s="55"/>
      <c r="MSD266" s="55"/>
      <c r="MSE266" s="55"/>
      <c r="MSF266" s="55"/>
      <c r="MSG266" s="55"/>
      <c r="MSH266" s="55"/>
      <c r="MSI266" s="55"/>
      <c r="MSJ266" s="55"/>
      <c r="MSK266" s="55"/>
      <c r="MSL266" s="55"/>
      <c r="MSM266" s="55"/>
      <c r="MSN266" s="55"/>
      <c r="MSO266" s="55"/>
      <c r="MSP266" s="55"/>
      <c r="MSQ266" s="55"/>
      <c r="MSR266" s="55"/>
      <c r="MSS266" s="55"/>
      <c r="MST266" s="55"/>
      <c r="MSU266" s="55"/>
      <c r="MSV266" s="55"/>
      <c r="MSW266" s="55"/>
      <c r="MSX266" s="55"/>
      <c r="MSY266" s="55"/>
      <c r="MSZ266" s="55"/>
      <c r="MTA266" s="55"/>
      <c r="MTB266" s="55"/>
      <c r="MTC266" s="55"/>
      <c r="MTD266" s="55"/>
      <c r="MTE266" s="55"/>
      <c r="MTF266" s="55"/>
      <c r="MTG266" s="55"/>
      <c r="MTH266" s="55"/>
      <c r="MTI266" s="55"/>
      <c r="MTJ266" s="55"/>
      <c r="MTK266" s="55"/>
      <c r="MTL266" s="55"/>
      <c r="MTM266" s="55"/>
      <c r="MTN266" s="55"/>
      <c r="MTO266" s="55"/>
      <c r="MTP266" s="55"/>
      <c r="MTQ266" s="55"/>
      <c r="MTR266" s="55"/>
      <c r="MTS266" s="55"/>
      <c r="MTT266" s="55"/>
      <c r="MTU266" s="55"/>
      <c r="MTV266" s="55"/>
      <c r="MTW266" s="55"/>
      <c r="MTX266" s="55"/>
      <c r="MTY266" s="55"/>
      <c r="MTZ266" s="55"/>
      <c r="MUA266" s="55"/>
      <c r="MUB266" s="55"/>
      <c r="MUC266" s="55"/>
      <c r="MUD266" s="55"/>
      <c r="MUE266" s="55"/>
      <c r="MUF266" s="55"/>
      <c r="MUG266" s="55"/>
      <c r="MUH266" s="55"/>
      <c r="MUI266" s="55"/>
      <c r="MUJ266" s="55"/>
      <c r="MUK266" s="55"/>
      <c r="MUL266" s="55"/>
      <c r="MUM266" s="55"/>
      <c r="MUN266" s="55"/>
      <c r="MUO266" s="55"/>
      <c r="MUP266" s="55"/>
      <c r="MUQ266" s="55"/>
      <c r="MUR266" s="55"/>
      <c r="MUS266" s="55"/>
      <c r="MUT266" s="55"/>
      <c r="MUU266" s="55"/>
      <c r="MUV266" s="55"/>
      <c r="MUW266" s="55"/>
      <c r="MUX266" s="55"/>
      <c r="MUY266" s="55"/>
      <c r="MUZ266" s="55"/>
      <c r="MVA266" s="55"/>
      <c r="MVB266" s="55"/>
      <c r="MVC266" s="55"/>
      <c r="MVD266" s="55"/>
      <c r="MVE266" s="55"/>
      <c r="MVF266" s="55"/>
      <c r="MVG266" s="55"/>
      <c r="MVH266" s="55"/>
      <c r="MVI266" s="55"/>
      <c r="MVJ266" s="55"/>
      <c r="MVK266" s="55"/>
      <c r="MVL266" s="55"/>
      <c r="MVM266" s="55"/>
      <c r="MVN266" s="55"/>
      <c r="MVO266" s="55"/>
      <c r="MVP266" s="55"/>
      <c r="MVQ266" s="55"/>
      <c r="MVR266" s="55"/>
      <c r="MVS266" s="55"/>
      <c r="MVT266" s="55"/>
      <c r="MVU266" s="55"/>
      <c r="MVV266" s="55"/>
      <c r="MVW266" s="55"/>
      <c r="MVX266" s="55"/>
      <c r="MVY266" s="55"/>
      <c r="MVZ266" s="55"/>
      <c r="MWA266" s="55"/>
      <c r="MWB266" s="55"/>
      <c r="MWC266" s="55"/>
      <c r="MWD266" s="55"/>
      <c r="MWE266" s="55"/>
      <c r="MWF266" s="55"/>
      <c r="MWG266" s="55"/>
      <c r="MWH266" s="55"/>
      <c r="MWI266" s="55"/>
      <c r="MWJ266" s="55"/>
      <c r="MWK266" s="55"/>
      <c r="MWL266" s="55"/>
      <c r="MWM266" s="55"/>
      <c r="MWN266" s="55"/>
      <c r="MWO266" s="55"/>
      <c r="MWP266" s="55"/>
      <c r="MWQ266" s="55"/>
      <c r="MWR266" s="55"/>
      <c r="MWS266" s="55"/>
      <c r="MWT266" s="55"/>
      <c r="MWU266" s="55"/>
      <c r="MWV266" s="55"/>
      <c r="MWW266" s="55"/>
      <c r="MWX266" s="55"/>
      <c r="MWY266" s="55"/>
      <c r="MWZ266" s="55"/>
      <c r="MXA266" s="55"/>
      <c r="MXB266" s="55"/>
      <c r="MXC266" s="55"/>
      <c r="MXD266" s="55"/>
      <c r="MXE266" s="55"/>
      <c r="MXF266" s="55"/>
      <c r="MXG266" s="55"/>
      <c r="MXH266" s="55"/>
      <c r="MXI266" s="55"/>
      <c r="MXJ266" s="55"/>
      <c r="MXK266" s="55"/>
      <c r="MXL266" s="55"/>
      <c r="MXM266" s="55"/>
      <c r="MXN266" s="55"/>
      <c r="MXO266" s="55"/>
      <c r="MXP266" s="55"/>
      <c r="MXQ266" s="55"/>
      <c r="MXR266" s="55"/>
      <c r="MXS266" s="55"/>
      <c r="MXT266" s="55"/>
      <c r="MXU266" s="55"/>
      <c r="MXV266" s="55"/>
      <c r="MXW266" s="55"/>
      <c r="MXX266" s="55"/>
      <c r="MXY266" s="55"/>
      <c r="MXZ266" s="55"/>
      <c r="MYA266" s="55"/>
      <c r="MYB266" s="55"/>
      <c r="MYC266" s="55"/>
      <c r="MYD266" s="55"/>
      <c r="MYE266" s="55"/>
      <c r="MYF266" s="55"/>
      <c r="MYG266" s="55"/>
      <c r="MYH266" s="55"/>
      <c r="MYI266" s="55"/>
      <c r="MYJ266" s="55"/>
      <c r="MYK266" s="55"/>
      <c r="MYL266" s="55"/>
      <c r="MYM266" s="55"/>
      <c r="MYN266" s="55"/>
      <c r="MYO266" s="55"/>
      <c r="MYP266" s="55"/>
      <c r="MYQ266" s="55"/>
      <c r="MYR266" s="55"/>
      <c r="MYS266" s="55"/>
      <c r="MYT266" s="55"/>
      <c r="MYU266" s="55"/>
      <c r="MYV266" s="55"/>
      <c r="MYW266" s="55"/>
      <c r="MYX266" s="55"/>
      <c r="MYY266" s="55"/>
      <c r="MYZ266" s="55"/>
      <c r="MZA266" s="55"/>
      <c r="MZB266" s="55"/>
      <c r="MZC266" s="55"/>
      <c r="MZD266" s="55"/>
      <c r="MZE266" s="55"/>
      <c r="MZF266" s="55"/>
      <c r="MZG266" s="55"/>
      <c r="MZH266" s="55"/>
      <c r="MZI266" s="55"/>
      <c r="MZJ266" s="55"/>
      <c r="MZK266" s="55"/>
      <c r="MZL266" s="55"/>
      <c r="MZM266" s="55"/>
      <c r="MZN266" s="55"/>
      <c r="MZO266" s="55"/>
      <c r="MZP266" s="55"/>
      <c r="MZQ266" s="55"/>
      <c r="MZR266" s="55"/>
      <c r="MZS266" s="55"/>
      <c r="MZT266" s="55"/>
      <c r="MZU266" s="55"/>
      <c r="MZV266" s="55"/>
      <c r="MZW266" s="55"/>
      <c r="MZX266" s="55"/>
      <c r="MZY266" s="55"/>
      <c r="MZZ266" s="55"/>
      <c r="NAA266" s="55"/>
      <c r="NAB266" s="55"/>
      <c r="NAC266" s="55"/>
      <c r="NAD266" s="55"/>
      <c r="NAE266" s="55"/>
      <c r="NAF266" s="55"/>
      <c r="NAG266" s="55"/>
      <c r="NAH266" s="55"/>
      <c r="NAI266" s="55"/>
      <c r="NAJ266" s="55"/>
      <c r="NAK266" s="55"/>
      <c r="NAL266" s="55"/>
      <c r="NAM266" s="55"/>
      <c r="NAN266" s="55"/>
      <c r="NAO266" s="55"/>
      <c r="NAP266" s="55"/>
      <c r="NAQ266" s="55"/>
      <c r="NAR266" s="55"/>
      <c r="NAS266" s="55"/>
      <c r="NAT266" s="55"/>
      <c r="NAU266" s="55"/>
      <c r="NAV266" s="55"/>
      <c r="NAW266" s="55"/>
      <c r="NAX266" s="55"/>
      <c r="NAY266" s="55"/>
      <c r="NAZ266" s="55"/>
      <c r="NBA266" s="55"/>
      <c r="NBB266" s="55"/>
      <c r="NBC266" s="55"/>
      <c r="NBD266" s="55"/>
      <c r="NBE266" s="55"/>
      <c r="NBF266" s="55"/>
      <c r="NBG266" s="55"/>
      <c r="NBH266" s="55"/>
      <c r="NBI266" s="55"/>
      <c r="NBJ266" s="55"/>
      <c r="NBK266" s="55"/>
      <c r="NBL266" s="55"/>
      <c r="NBM266" s="55"/>
      <c r="NBN266" s="55"/>
      <c r="NBO266" s="55"/>
      <c r="NBP266" s="55"/>
      <c r="NBQ266" s="55"/>
      <c r="NBR266" s="55"/>
      <c r="NBS266" s="55"/>
      <c r="NBT266" s="55"/>
      <c r="NBU266" s="55"/>
      <c r="NBV266" s="55"/>
      <c r="NBW266" s="55"/>
      <c r="NBX266" s="55"/>
      <c r="NBY266" s="55"/>
      <c r="NBZ266" s="55"/>
      <c r="NCA266" s="55"/>
      <c r="NCB266" s="55"/>
      <c r="NCC266" s="55"/>
      <c r="NCD266" s="55"/>
      <c r="NCE266" s="55"/>
      <c r="NCF266" s="55"/>
      <c r="NCG266" s="55"/>
      <c r="NCH266" s="55"/>
      <c r="NCI266" s="55"/>
      <c r="NCJ266" s="55"/>
      <c r="NCK266" s="55"/>
      <c r="NCL266" s="55"/>
      <c r="NCM266" s="55"/>
      <c r="NCN266" s="55"/>
      <c r="NCO266" s="55"/>
      <c r="NCP266" s="55"/>
      <c r="NCQ266" s="55"/>
      <c r="NCR266" s="55"/>
      <c r="NCS266" s="55"/>
      <c r="NCT266" s="55"/>
      <c r="NCU266" s="55"/>
      <c r="NCV266" s="55"/>
      <c r="NCW266" s="55"/>
      <c r="NCX266" s="55"/>
      <c r="NCY266" s="55"/>
      <c r="NCZ266" s="55"/>
      <c r="NDA266" s="55"/>
      <c r="NDB266" s="55"/>
      <c r="NDC266" s="55"/>
      <c r="NDD266" s="55"/>
      <c r="NDE266" s="55"/>
      <c r="NDF266" s="55"/>
      <c r="NDG266" s="55"/>
      <c r="NDH266" s="55"/>
      <c r="NDI266" s="55"/>
      <c r="NDJ266" s="55"/>
      <c r="NDK266" s="55"/>
      <c r="NDL266" s="55"/>
      <c r="NDM266" s="55"/>
      <c r="NDN266" s="55"/>
      <c r="NDO266" s="55"/>
      <c r="NDP266" s="55"/>
      <c r="NDQ266" s="55"/>
      <c r="NDR266" s="55"/>
      <c r="NDS266" s="55"/>
      <c r="NDT266" s="55"/>
      <c r="NDU266" s="55"/>
      <c r="NDV266" s="55"/>
      <c r="NDW266" s="55"/>
      <c r="NDX266" s="55"/>
      <c r="NDY266" s="55"/>
      <c r="NDZ266" s="55"/>
      <c r="NEA266" s="55"/>
      <c r="NEB266" s="55"/>
      <c r="NEC266" s="55"/>
      <c r="NED266" s="55"/>
      <c r="NEE266" s="55"/>
      <c r="NEF266" s="55"/>
      <c r="NEG266" s="55"/>
      <c r="NEH266" s="55"/>
      <c r="NEI266" s="55"/>
      <c r="NEJ266" s="55"/>
      <c r="NEK266" s="55"/>
      <c r="NEL266" s="55"/>
      <c r="NEM266" s="55"/>
      <c r="NEN266" s="55"/>
      <c r="NEO266" s="55"/>
      <c r="NEP266" s="55"/>
      <c r="NEQ266" s="55"/>
      <c r="NER266" s="55"/>
      <c r="NES266" s="55"/>
      <c r="NET266" s="55"/>
      <c r="NEU266" s="55"/>
      <c r="NEV266" s="55"/>
      <c r="NEW266" s="55"/>
      <c r="NEX266" s="55"/>
      <c r="NEY266" s="55"/>
      <c r="NEZ266" s="55"/>
      <c r="NFA266" s="55"/>
      <c r="NFB266" s="55"/>
      <c r="NFC266" s="55"/>
      <c r="NFD266" s="55"/>
      <c r="NFE266" s="55"/>
      <c r="NFF266" s="55"/>
      <c r="NFG266" s="55"/>
      <c r="NFH266" s="55"/>
      <c r="NFI266" s="55"/>
      <c r="NFJ266" s="55"/>
      <c r="NFK266" s="55"/>
      <c r="NFL266" s="55"/>
      <c r="NFM266" s="55"/>
      <c r="NFN266" s="55"/>
      <c r="NFO266" s="55"/>
      <c r="NFP266" s="55"/>
      <c r="NFQ266" s="55"/>
      <c r="NFR266" s="55"/>
      <c r="NFS266" s="55"/>
      <c r="NFT266" s="55"/>
      <c r="NFU266" s="55"/>
      <c r="NFV266" s="55"/>
      <c r="NFW266" s="55"/>
      <c r="NFX266" s="55"/>
      <c r="NFY266" s="55"/>
      <c r="NFZ266" s="55"/>
      <c r="NGA266" s="55"/>
      <c r="NGB266" s="55"/>
      <c r="NGC266" s="55"/>
      <c r="NGD266" s="55"/>
      <c r="NGE266" s="55"/>
      <c r="NGF266" s="55"/>
      <c r="NGG266" s="55"/>
      <c r="NGH266" s="55"/>
      <c r="NGI266" s="55"/>
      <c r="NGJ266" s="55"/>
      <c r="NGK266" s="55"/>
      <c r="NGL266" s="55"/>
      <c r="NGM266" s="55"/>
      <c r="NGN266" s="55"/>
      <c r="NGO266" s="55"/>
      <c r="NGP266" s="55"/>
      <c r="NGQ266" s="55"/>
      <c r="NGR266" s="55"/>
      <c r="NGS266" s="55"/>
      <c r="NGT266" s="55"/>
      <c r="NGU266" s="55"/>
      <c r="NGV266" s="55"/>
      <c r="NGW266" s="55"/>
      <c r="NGX266" s="55"/>
      <c r="NGY266" s="55"/>
      <c r="NGZ266" s="55"/>
      <c r="NHA266" s="55"/>
      <c r="NHB266" s="55"/>
      <c r="NHC266" s="55"/>
      <c r="NHD266" s="55"/>
      <c r="NHE266" s="55"/>
      <c r="NHF266" s="55"/>
      <c r="NHG266" s="55"/>
      <c r="NHH266" s="55"/>
      <c r="NHI266" s="55"/>
      <c r="NHJ266" s="55"/>
      <c r="NHK266" s="55"/>
      <c r="NHL266" s="55"/>
      <c r="NHM266" s="55"/>
      <c r="NHN266" s="55"/>
      <c r="NHO266" s="55"/>
      <c r="NHP266" s="55"/>
      <c r="NHQ266" s="55"/>
      <c r="NHR266" s="55"/>
      <c r="NHS266" s="55"/>
      <c r="NHT266" s="55"/>
      <c r="NHU266" s="55"/>
      <c r="NHV266" s="55"/>
      <c r="NHW266" s="55"/>
      <c r="NHX266" s="55"/>
      <c r="NHY266" s="55"/>
      <c r="NHZ266" s="55"/>
      <c r="NIA266" s="55"/>
      <c r="NIB266" s="55"/>
      <c r="NIC266" s="55"/>
      <c r="NID266" s="55"/>
      <c r="NIE266" s="55"/>
      <c r="NIF266" s="55"/>
      <c r="NIG266" s="55"/>
      <c r="NIH266" s="55"/>
      <c r="NII266" s="55"/>
      <c r="NIJ266" s="55"/>
      <c r="NIK266" s="55"/>
      <c r="NIL266" s="55"/>
      <c r="NIM266" s="55"/>
      <c r="NIN266" s="55"/>
      <c r="NIO266" s="55"/>
      <c r="NIP266" s="55"/>
      <c r="NIQ266" s="55"/>
      <c r="NIR266" s="55"/>
      <c r="NIS266" s="55"/>
      <c r="NIT266" s="55"/>
      <c r="NIU266" s="55"/>
      <c r="NIV266" s="55"/>
      <c r="NIW266" s="55"/>
      <c r="NIX266" s="55"/>
      <c r="NIY266" s="55"/>
      <c r="NIZ266" s="55"/>
      <c r="NJA266" s="55"/>
      <c r="NJB266" s="55"/>
      <c r="NJC266" s="55"/>
      <c r="NJD266" s="55"/>
      <c r="NJE266" s="55"/>
      <c r="NJF266" s="55"/>
      <c r="NJG266" s="55"/>
      <c r="NJH266" s="55"/>
      <c r="NJI266" s="55"/>
      <c r="NJJ266" s="55"/>
      <c r="NJK266" s="55"/>
      <c r="NJL266" s="55"/>
      <c r="NJM266" s="55"/>
      <c r="NJN266" s="55"/>
      <c r="NJO266" s="55"/>
      <c r="NJP266" s="55"/>
      <c r="NJQ266" s="55"/>
      <c r="NJR266" s="55"/>
      <c r="NJS266" s="55"/>
      <c r="NJT266" s="55"/>
      <c r="NJU266" s="55"/>
      <c r="NJV266" s="55"/>
      <c r="NJW266" s="55"/>
      <c r="NJX266" s="55"/>
      <c r="NJY266" s="55"/>
      <c r="NJZ266" s="55"/>
      <c r="NKA266" s="55"/>
      <c r="NKB266" s="55"/>
      <c r="NKC266" s="55"/>
      <c r="NKD266" s="55"/>
      <c r="NKE266" s="55"/>
      <c r="NKF266" s="55"/>
      <c r="NKG266" s="55"/>
      <c r="NKH266" s="55"/>
      <c r="NKI266" s="55"/>
      <c r="NKJ266" s="55"/>
      <c r="NKK266" s="55"/>
      <c r="NKL266" s="55"/>
      <c r="NKM266" s="55"/>
      <c r="NKN266" s="55"/>
      <c r="NKO266" s="55"/>
      <c r="NKP266" s="55"/>
      <c r="NKQ266" s="55"/>
      <c r="NKR266" s="55"/>
      <c r="NKS266" s="55"/>
      <c r="NKT266" s="55"/>
      <c r="NKU266" s="55"/>
      <c r="NKV266" s="55"/>
      <c r="NKW266" s="55"/>
      <c r="NKX266" s="55"/>
      <c r="NKY266" s="55"/>
      <c r="NKZ266" s="55"/>
      <c r="NLA266" s="55"/>
      <c r="NLB266" s="55"/>
      <c r="NLC266" s="55"/>
      <c r="NLD266" s="55"/>
      <c r="NLE266" s="55"/>
      <c r="NLF266" s="55"/>
      <c r="NLG266" s="55"/>
      <c r="NLH266" s="55"/>
      <c r="NLI266" s="55"/>
      <c r="NLJ266" s="55"/>
      <c r="NLK266" s="55"/>
      <c r="NLL266" s="55"/>
      <c r="NLM266" s="55"/>
      <c r="NLN266" s="55"/>
      <c r="NLO266" s="55"/>
      <c r="NLP266" s="55"/>
      <c r="NLQ266" s="55"/>
      <c r="NLR266" s="55"/>
      <c r="NLS266" s="55"/>
      <c r="NLT266" s="55"/>
      <c r="NLU266" s="55"/>
      <c r="NLV266" s="55"/>
      <c r="NLW266" s="55"/>
      <c r="NLX266" s="55"/>
      <c r="NLY266" s="55"/>
      <c r="NLZ266" s="55"/>
      <c r="NMA266" s="55"/>
      <c r="NMB266" s="55"/>
      <c r="NMC266" s="55"/>
      <c r="NMD266" s="55"/>
      <c r="NME266" s="55"/>
      <c r="NMF266" s="55"/>
      <c r="NMG266" s="55"/>
      <c r="NMH266" s="55"/>
      <c r="NMI266" s="55"/>
      <c r="NMJ266" s="55"/>
      <c r="NMK266" s="55"/>
      <c r="NML266" s="55"/>
      <c r="NMM266" s="55"/>
      <c r="NMN266" s="55"/>
      <c r="NMO266" s="55"/>
      <c r="NMP266" s="55"/>
      <c r="NMQ266" s="55"/>
      <c r="NMR266" s="55"/>
      <c r="NMS266" s="55"/>
      <c r="NMT266" s="55"/>
      <c r="NMU266" s="55"/>
      <c r="NMV266" s="55"/>
      <c r="NMW266" s="55"/>
      <c r="NMX266" s="55"/>
      <c r="NMY266" s="55"/>
      <c r="NMZ266" s="55"/>
      <c r="NNA266" s="55"/>
      <c r="NNB266" s="55"/>
      <c r="NNC266" s="55"/>
      <c r="NND266" s="55"/>
      <c r="NNE266" s="55"/>
      <c r="NNF266" s="55"/>
      <c r="NNG266" s="55"/>
      <c r="NNH266" s="55"/>
      <c r="NNI266" s="55"/>
      <c r="NNJ266" s="55"/>
      <c r="NNK266" s="55"/>
      <c r="NNL266" s="55"/>
      <c r="NNM266" s="55"/>
      <c r="NNN266" s="55"/>
      <c r="NNO266" s="55"/>
      <c r="NNP266" s="55"/>
      <c r="NNQ266" s="55"/>
      <c r="NNR266" s="55"/>
      <c r="NNS266" s="55"/>
      <c r="NNT266" s="55"/>
      <c r="NNU266" s="55"/>
      <c r="NNV266" s="55"/>
      <c r="NNW266" s="55"/>
      <c r="NNX266" s="55"/>
      <c r="NNY266" s="55"/>
      <c r="NNZ266" s="55"/>
      <c r="NOA266" s="55"/>
      <c r="NOB266" s="55"/>
      <c r="NOC266" s="55"/>
      <c r="NOD266" s="55"/>
      <c r="NOE266" s="55"/>
      <c r="NOF266" s="55"/>
      <c r="NOG266" s="55"/>
      <c r="NOH266" s="55"/>
      <c r="NOI266" s="55"/>
      <c r="NOJ266" s="55"/>
      <c r="NOK266" s="55"/>
      <c r="NOL266" s="55"/>
      <c r="NOM266" s="55"/>
      <c r="NON266" s="55"/>
      <c r="NOO266" s="55"/>
      <c r="NOP266" s="55"/>
      <c r="NOQ266" s="55"/>
      <c r="NOR266" s="55"/>
      <c r="NOS266" s="55"/>
      <c r="NOT266" s="55"/>
      <c r="NOU266" s="55"/>
      <c r="NOV266" s="55"/>
      <c r="NOW266" s="55"/>
      <c r="NOX266" s="55"/>
      <c r="NOY266" s="55"/>
      <c r="NOZ266" s="55"/>
      <c r="NPA266" s="55"/>
      <c r="NPB266" s="55"/>
      <c r="NPC266" s="55"/>
      <c r="NPD266" s="55"/>
      <c r="NPE266" s="55"/>
      <c r="NPF266" s="55"/>
      <c r="NPG266" s="55"/>
      <c r="NPH266" s="55"/>
      <c r="NPI266" s="55"/>
      <c r="NPJ266" s="55"/>
      <c r="NPK266" s="55"/>
      <c r="NPL266" s="55"/>
      <c r="NPM266" s="55"/>
      <c r="NPN266" s="55"/>
      <c r="NPO266" s="55"/>
      <c r="NPP266" s="55"/>
      <c r="NPQ266" s="55"/>
      <c r="NPR266" s="55"/>
      <c r="NPS266" s="55"/>
      <c r="NPT266" s="55"/>
      <c r="NPU266" s="55"/>
      <c r="NPV266" s="55"/>
      <c r="NPW266" s="55"/>
      <c r="NPX266" s="55"/>
      <c r="NPY266" s="55"/>
      <c r="NPZ266" s="55"/>
      <c r="NQA266" s="55"/>
      <c r="NQB266" s="55"/>
      <c r="NQC266" s="55"/>
      <c r="NQD266" s="55"/>
      <c r="NQE266" s="55"/>
      <c r="NQF266" s="55"/>
      <c r="NQG266" s="55"/>
      <c r="NQH266" s="55"/>
      <c r="NQI266" s="55"/>
      <c r="NQJ266" s="55"/>
      <c r="NQK266" s="55"/>
      <c r="NQL266" s="55"/>
      <c r="NQM266" s="55"/>
      <c r="NQN266" s="55"/>
      <c r="NQO266" s="55"/>
      <c r="NQP266" s="55"/>
      <c r="NQQ266" s="55"/>
      <c r="NQR266" s="55"/>
      <c r="NQS266" s="55"/>
      <c r="NQT266" s="55"/>
      <c r="NQU266" s="55"/>
      <c r="NQV266" s="55"/>
      <c r="NQW266" s="55"/>
      <c r="NQX266" s="55"/>
      <c r="NQY266" s="55"/>
      <c r="NQZ266" s="55"/>
      <c r="NRA266" s="55"/>
      <c r="NRB266" s="55"/>
      <c r="NRC266" s="55"/>
      <c r="NRD266" s="55"/>
      <c r="NRE266" s="55"/>
      <c r="NRF266" s="55"/>
      <c r="NRG266" s="55"/>
      <c r="NRH266" s="55"/>
      <c r="NRI266" s="55"/>
      <c r="NRJ266" s="55"/>
      <c r="NRK266" s="55"/>
      <c r="NRL266" s="55"/>
      <c r="NRM266" s="55"/>
      <c r="NRN266" s="55"/>
      <c r="NRO266" s="55"/>
      <c r="NRP266" s="55"/>
      <c r="NRQ266" s="55"/>
      <c r="NRR266" s="55"/>
      <c r="NRS266" s="55"/>
      <c r="NRT266" s="55"/>
      <c r="NRU266" s="55"/>
      <c r="NRV266" s="55"/>
      <c r="NRW266" s="55"/>
      <c r="NRX266" s="55"/>
      <c r="NRY266" s="55"/>
      <c r="NRZ266" s="55"/>
      <c r="NSA266" s="55"/>
      <c r="NSB266" s="55"/>
      <c r="NSC266" s="55"/>
      <c r="NSD266" s="55"/>
      <c r="NSE266" s="55"/>
      <c r="NSF266" s="55"/>
      <c r="NSG266" s="55"/>
      <c r="NSH266" s="55"/>
      <c r="NSI266" s="55"/>
      <c r="NSJ266" s="55"/>
      <c r="NSK266" s="55"/>
      <c r="NSL266" s="55"/>
      <c r="NSM266" s="55"/>
      <c r="NSN266" s="55"/>
      <c r="NSO266" s="55"/>
      <c r="NSP266" s="55"/>
      <c r="NSQ266" s="55"/>
      <c r="NSR266" s="55"/>
      <c r="NSS266" s="55"/>
      <c r="NST266" s="55"/>
      <c r="NSU266" s="55"/>
      <c r="NSV266" s="55"/>
      <c r="NSW266" s="55"/>
      <c r="NSX266" s="55"/>
      <c r="NSY266" s="55"/>
      <c r="NSZ266" s="55"/>
      <c r="NTA266" s="55"/>
      <c r="NTB266" s="55"/>
      <c r="NTC266" s="55"/>
      <c r="NTD266" s="55"/>
      <c r="NTE266" s="55"/>
      <c r="NTF266" s="55"/>
      <c r="NTG266" s="55"/>
      <c r="NTH266" s="55"/>
      <c r="NTI266" s="55"/>
      <c r="NTJ266" s="55"/>
      <c r="NTK266" s="55"/>
      <c r="NTL266" s="55"/>
      <c r="NTM266" s="55"/>
      <c r="NTN266" s="55"/>
      <c r="NTO266" s="55"/>
      <c r="NTP266" s="55"/>
      <c r="NTQ266" s="55"/>
      <c r="NTR266" s="55"/>
      <c r="NTS266" s="55"/>
      <c r="NTT266" s="55"/>
      <c r="NTU266" s="55"/>
      <c r="NTV266" s="55"/>
      <c r="NTW266" s="55"/>
      <c r="NTX266" s="55"/>
      <c r="NTY266" s="55"/>
      <c r="NTZ266" s="55"/>
      <c r="NUA266" s="55"/>
      <c r="NUB266" s="55"/>
      <c r="NUC266" s="55"/>
      <c r="NUD266" s="55"/>
      <c r="NUE266" s="55"/>
      <c r="NUF266" s="55"/>
      <c r="NUG266" s="55"/>
      <c r="NUH266" s="55"/>
      <c r="NUI266" s="55"/>
      <c r="NUJ266" s="55"/>
      <c r="NUK266" s="55"/>
      <c r="NUL266" s="55"/>
      <c r="NUM266" s="55"/>
      <c r="NUN266" s="55"/>
      <c r="NUO266" s="55"/>
      <c r="NUP266" s="55"/>
      <c r="NUQ266" s="55"/>
      <c r="NUR266" s="55"/>
      <c r="NUS266" s="55"/>
      <c r="NUT266" s="55"/>
      <c r="NUU266" s="55"/>
      <c r="NUV266" s="55"/>
      <c r="NUW266" s="55"/>
      <c r="NUX266" s="55"/>
      <c r="NUY266" s="55"/>
      <c r="NUZ266" s="55"/>
      <c r="NVA266" s="55"/>
      <c r="NVB266" s="55"/>
      <c r="NVC266" s="55"/>
      <c r="NVD266" s="55"/>
      <c r="NVE266" s="55"/>
      <c r="NVF266" s="55"/>
      <c r="NVG266" s="55"/>
      <c r="NVH266" s="55"/>
      <c r="NVI266" s="55"/>
      <c r="NVJ266" s="55"/>
      <c r="NVK266" s="55"/>
      <c r="NVL266" s="55"/>
      <c r="NVM266" s="55"/>
      <c r="NVN266" s="55"/>
      <c r="NVO266" s="55"/>
      <c r="NVP266" s="55"/>
      <c r="NVQ266" s="55"/>
      <c r="NVR266" s="55"/>
      <c r="NVS266" s="55"/>
      <c r="NVT266" s="55"/>
      <c r="NVU266" s="55"/>
      <c r="NVV266" s="55"/>
      <c r="NVW266" s="55"/>
      <c r="NVX266" s="55"/>
      <c r="NVY266" s="55"/>
      <c r="NVZ266" s="55"/>
      <c r="NWA266" s="55"/>
      <c r="NWB266" s="55"/>
      <c r="NWC266" s="55"/>
      <c r="NWD266" s="55"/>
      <c r="NWE266" s="55"/>
      <c r="NWF266" s="55"/>
      <c r="NWG266" s="55"/>
      <c r="NWH266" s="55"/>
      <c r="NWI266" s="55"/>
      <c r="NWJ266" s="55"/>
      <c r="NWK266" s="55"/>
      <c r="NWL266" s="55"/>
      <c r="NWM266" s="55"/>
      <c r="NWN266" s="55"/>
      <c r="NWO266" s="55"/>
      <c r="NWP266" s="55"/>
      <c r="NWQ266" s="55"/>
      <c r="NWR266" s="55"/>
      <c r="NWS266" s="55"/>
      <c r="NWT266" s="55"/>
      <c r="NWU266" s="55"/>
      <c r="NWV266" s="55"/>
      <c r="NWW266" s="55"/>
      <c r="NWX266" s="55"/>
      <c r="NWY266" s="55"/>
      <c r="NWZ266" s="55"/>
      <c r="NXA266" s="55"/>
      <c r="NXB266" s="55"/>
      <c r="NXC266" s="55"/>
      <c r="NXD266" s="55"/>
      <c r="NXE266" s="55"/>
      <c r="NXF266" s="55"/>
      <c r="NXG266" s="55"/>
      <c r="NXH266" s="55"/>
      <c r="NXI266" s="55"/>
      <c r="NXJ266" s="55"/>
      <c r="NXK266" s="55"/>
      <c r="NXL266" s="55"/>
      <c r="NXM266" s="55"/>
      <c r="NXN266" s="55"/>
      <c r="NXO266" s="55"/>
      <c r="NXP266" s="55"/>
      <c r="NXQ266" s="55"/>
      <c r="NXR266" s="55"/>
      <c r="NXS266" s="55"/>
      <c r="NXT266" s="55"/>
      <c r="NXU266" s="55"/>
      <c r="NXV266" s="55"/>
      <c r="NXW266" s="55"/>
      <c r="NXX266" s="55"/>
      <c r="NXY266" s="55"/>
      <c r="NXZ266" s="55"/>
      <c r="NYA266" s="55"/>
      <c r="NYB266" s="55"/>
      <c r="NYC266" s="55"/>
      <c r="NYD266" s="55"/>
      <c r="NYE266" s="55"/>
      <c r="NYF266" s="55"/>
      <c r="NYG266" s="55"/>
      <c r="NYH266" s="55"/>
      <c r="NYI266" s="55"/>
      <c r="NYJ266" s="55"/>
      <c r="NYK266" s="55"/>
      <c r="NYL266" s="55"/>
      <c r="NYM266" s="55"/>
      <c r="NYN266" s="55"/>
      <c r="NYO266" s="55"/>
      <c r="NYP266" s="55"/>
      <c r="NYQ266" s="55"/>
      <c r="NYR266" s="55"/>
      <c r="NYS266" s="55"/>
      <c r="NYT266" s="55"/>
      <c r="NYU266" s="55"/>
      <c r="NYV266" s="55"/>
      <c r="NYW266" s="55"/>
      <c r="NYX266" s="55"/>
      <c r="NYY266" s="55"/>
      <c r="NYZ266" s="55"/>
      <c r="NZA266" s="55"/>
      <c r="NZB266" s="55"/>
      <c r="NZC266" s="55"/>
      <c r="NZD266" s="55"/>
      <c r="NZE266" s="55"/>
      <c r="NZF266" s="55"/>
      <c r="NZG266" s="55"/>
      <c r="NZH266" s="55"/>
      <c r="NZI266" s="55"/>
      <c r="NZJ266" s="55"/>
      <c r="NZK266" s="55"/>
      <c r="NZL266" s="55"/>
      <c r="NZM266" s="55"/>
      <c r="NZN266" s="55"/>
      <c r="NZO266" s="55"/>
      <c r="NZP266" s="55"/>
      <c r="NZQ266" s="55"/>
      <c r="NZR266" s="55"/>
      <c r="NZS266" s="55"/>
      <c r="NZT266" s="55"/>
      <c r="NZU266" s="55"/>
      <c r="NZV266" s="55"/>
      <c r="NZW266" s="55"/>
      <c r="NZX266" s="55"/>
      <c r="NZY266" s="55"/>
      <c r="NZZ266" s="55"/>
      <c r="OAA266" s="55"/>
      <c r="OAB266" s="55"/>
      <c r="OAC266" s="55"/>
      <c r="OAD266" s="55"/>
      <c r="OAE266" s="55"/>
      <c r="OAF266" s="55"/>
      <c r="OAG266" s="55"/>
      <c r="OAH266" s="55"/>
      <c r="OAI266" s="55"/>
      <c r="OAJ266" s="55"/>
      <c r="OAK266" s="55"/>
      <c r="OAL266" s="55"/>
      <c r="OAM266" s="55"/>
      <c r="OAN266" s="55"/>
      <c r="OAO266" s="55"/>
      <c r="OAP266" s="55"/>
      <c r="OAQ266" s="55"/>
      <c r="OAR266" s="55"/>
      <c r="OAS266" s="55"/>
      <c r="OAT266" s="55"/>
      <c r="OAU266" s="55"/>
      <c r="OAV266" s="55"/>
      <c r="OAW266" s="55"/>
      <c r="OAX266" s="55"/>
      <c r="OAY266" s="55"/>
      <c r="OAZ266" s="55"/>
      <c r="OBA266" s="55"/>
      <c r="OBB266" s="55"/>
      <c r="OBC266" s="55"/>
      <c r="OBD266" s="55"/>
      <c r="OBE266" s="55"/>
      <c r="OBF266" s="55"/>
      <c r="OBG266" s="55"/>
      <c r="OBH266" s="55"/>
      <c r="OBI266" s="55"/>
      <c r="OBJ266" s="55"/>
      <c r="OBK266" s="55"/>
      <c r="OBL266" s="55"/>
      <c r="OBM266" s="55"/>
      <c r="OBN266" s="55"/>
      <c r="OBO266" s="55"/>
      <c r="OBP266" s="55"/>
      <c r="OBQ266" s="55"/>
      <c r="OBR266" s="55"/>
      <c r="OBS266" s="55"/>
      <c r="OBT266" s="55"/>
      <c r="OBU266" s="55"/>
      <c r="OBV266" s="55"/>
      <c r="OBW266" s="55"/>
      <c r="OBX266" s="55"/>
      <c r="OBY266" s="55"/>
      <c r="OBZ266" s="55"/>
      <c r="OCA266" s="55"/>
      <c r="OCB266" s="55"/>
      <c r="OCC266" s="55"/>
      <c r="OCD266" s="55"/>
      <c r="OCE266" s="55"/>
      <c r="OCF266" s="55"/>
      <c r="OCG266" s="55"/>
      <c r="OCH266" s="55"/>
      <c r="OCI266" s="55"/>
      <c r="OCJ266" s="55"/>
      <c r="OCK266" s="55"/>
      <c r="OCL266" s="55"/>
      <c r="OCM266" s="55"/>
      <c r="OCN266" s="55"/>
      <c r="OCO266" s="55"/>
      <c r="OCP266" s="55"/>
      <c r="OCQ266" s="55"/>
      <c r="OCR266" s="55"/>
      <c r="OCS266" s="55"/>
      <c r="OCT266" s="55"/>
      <c r="OCU266" s="55"/>
      <c r="OCV266" s="55"/>
      <c r="OCW266" s="55"/>
      <c r="OCX266" s="55"/>
      <c r="OCY266" s="55"/>
      <c r="OCZ266" s="55"/>
      <c r="ODA266" s="55"/>
      <c r="ODB266" s="55"/>
      <c r="ODC266" s="55"/>
      <c r="ODD266" s="55"/>
      <c r="ODE266" s="55"/>
      <c r="ODF266" s="55"/>
      <c r="ODG266" s="55"/>
      <c r="ODH266" s="55"/>
      <c r="ODI266" s="55"/>
      <c r="ODJ266" s="55"/>
      <c r="ODK266" s="55"/>
      <c r="ODL266" s="55"/>
      <c r="ODM266" s="55"/>
      <c r="ODN266" s="55"/>
      <c r="ODO266" s="55"/>
      <c r="ODP266" s="55"/>
      <c r="ODQ266" s="55"/>
      <c r="ODR266" s="55"/>
      <c r="ODS266" s="55"/>
      <c r="ODT266" s="55"/>
      <c r="ODU266" s="55"/>
      <c r="ODV266" s="55"/>
      <c r="ODW266" s="55"/>
      <c r="ODX266" s="55"/>
      <c r="ODY266" s="55"/>
      <c r="ODZ266" s="55"/>
      <c r="OEA266" s="55"/>
      <c r="OEB266" s="55"/>
      <c r="OEC266" s="55"/>
      <c r="OED266" s="55"/>
      <c r="OEE266" s="55"/>
      <c r="OEF266" s="55"/>
      <c r="OEG266" s="55"/>
      <c r="OEH266" s="55"/>
      <c r="OEI266" s="55"/>
      <c r="OEJ266" s="55"/>
      <c r="OEK266" s="55"/>
      <c r="OEL266" s="55"/>
      <c r="OEM266" s="55"/>
      <c r="OEN266" s="55"/>
      <c r="OEO266" s="55"/>
      <c r="OEP266" s="55"/>
      <c r="OEQ266" s="55"/>
      <c r="OER266" s="55"/>
      <c r="OES266" s="55"/>
      <c r="OET266" s="55"/>
      <c r="OEU266" s="55"/>
      <c r="OEV266" s="55"/>
      <c r="OEW266" s="55"/>
      <c r="OEX266" s="55"/>
      <c r="OEY266" s="55"/>
      <c r="OEZ266" s="55"/>
      <c r="OFA266" s="55"/>
      <c r="OFB266" s="55"/>
      <c r="OFC266" s="55"/>
      <c r="OFD266" s="55"/>
      <c r="OFE266" s="55"/>
      <c r="OFF266" s="55"/>
      <c r="OFG266" s="55"/>
      <c r="OFH266" s="55"/>
      <c r="OFI266" s="55"/>
      <c r="OFJ266" s="55"/>
      <c r="OFK266" s="55"/>
      <c r="OFL266" s="55"/>
      <c r="OFM266" s="55"/>
      <c r="OFN266" s="55"/>
      <c r="OFO266" s="55"/>
      <c r="OFP266" s="55"/>
      <c r="OFQ266" s="55"/>
      <c r="OFR266" s="55"/>
      <c r="OFS266" s="55"/>
      <c r="OFT266" s="55"/>
      <c r="OFU266" s="55"/>
      <c r="OFV266" s="55"/>
      <c r="OFW266" s="55"/>
      <c r="OFX266" s="55"/>
      <c r="OFY266" s="55"/>
      <c r="OFZ266" s="55"/>
      <c r="OGA266" s="55"/>
      <c r="OGB266" s="55"/>
      <c r="OGC266" s="55"/>
      <c r="OGD266" s="55"/>
      <c r="OGE266" s="55"/>
      <c r="OGF266" s="55"/>
      <c r="OGG266" s="55"/>
      <c r="OGH266" s="55"/>
      <c r="OGI266" s="55"/>
      <c r="OGJ266" s="55"/>
      <c r="OGK266" s="55"/>
      <c r="OGL266" s="55"/>
      <c r="OGM266" s="55"/>
      <c r="OGN266" s="55"/>
      <c r="OGO266" s="55"/>
      <c r="OGP266" s="55"/>
      <c r="OGQ266" s="55"/>
      <c r="OGR266" s="55"/>
      <c r="OGS266" s="55"/>
      <c r="OGT266" s="55"/>
      <c r="OGU266" s="55"/>
      <c r="OGV266" s="55"/>
      <c r="OGW266" s="55"/>
      <c r="OGX266" s="55"/>
      <c r="OGY266" s="55"/>
      <c r="OGZ266" s="55"/>
      <c r="OHA266" s="55"/>
      <c r="OHB266" s="55"/>
      <c r="OHC266" s="55"/>
      <c r="OHD266" s="55"/>
      <c r="OHE266" s="55"/>
      <c r="OHF266" s="55"/>
      <c r="OHG266" s="55"/>
      <c r="OHH266" s="55"/>
      <c r="OHI266" s="55"/>
      <c r="OHJ266" s="55"/>
      <c r="OHK266" s="55"/>
      <c r="OHL266" s="55"/>
      <c r="OHM266" s="55"/>
      <c r="OHN266" s="55"/>
      <c r="OHO266" s="55"/>
      <c r="OHP266" s="55"/>
      <c r="OHQ266" s="55"/>
      <c r="OHR266" s="55"/>
      <c r="OHS266" s="55"/>
      <c r="OHT266" s="55"/>
      <c r="OHU266" s="55"/>
      <c r="OHV266" s="55"/>
      <c r="OHW266" s="55"/>
      <c r="OHX266" s="55"/>
      <c r="OHY266" s="55"/>
      <c r="OHZ266" s="55"/>
      <c r="OIA266" s="55"/>
      <c r="OIB266" s="55"/>
      <c r="OIC266" s="55"/>
      <c r="OID266" s="55"/>
      <c r="OIE266" s="55"/>
      <c r="OIF266" s="55"/>
      <c r="OIG266" s="55"/>
      <c r="OIH266" s="55"/>
      <c r="OII266" s="55"/>
      <c r="OIJ266" s="55"/>
      <c r="OIK266" s="55"/>
      <c r="OIL266" s="55"/>
      <c r="OIM266" s="55"/>
      <c r="OIN266" s="55"/>
      <c r="OIO266" s="55"/>
      <c r="OIP266" s="55"/>
      <c r="OIQ266" s="55"/>
      <c r="OIR266" s="55"/>
      <c r="OIS266" s="55"/>
      <c r="OIT266" s="55"/>
      <c r="OIU266" s="55"/>
      <c r="OIV266" s="55"/>
      <c r="OIW266" s="55"/>
      <c r="OIX266" s="55"/>
      <c r="OIY266" s="55"/>
      <c r="OIZ266" s="55"/>
      <c r="OJA266" s="55"/>
      <c r="OJB266" s="55"/>
      <c r="OJC266" s="55"/>
      <c r="OJD266" s="55"/>
      <c r="OJE266" s="55"/>
      <c r="OJF266" s="55"/>
      <c r="OJG266" s="55"/>
      <c r="OJH266" s="55"/>
      <c r="OJI266" s="55"/>
      <c r="OJJ266" s="55"/>
      <c r="OJK266" s="55"/>
      <c r="OJL266" s="55"/>
      <c r="OJM266" s="55"/>
      <c r="OJN266" s="55"/>
      <c r="OJO266" s="55"/>
      <c r="OJP266" s="55"/>
      <c r="OJQ266" s="55"/>
      <c r="OJR266" s="55"/>
      <c r="OJS266" s="55"/>
      <c r="OJT266" s="55"/>
      <c r="OJU266" s="55"/>
      <c r="OJV266" s="55"/>
      <c r="OJW266" s="55"/>
      <c r="OJX266" s="55"/>
      <c r="OJY266" s="55"/>
      <c r="OJZ266" s="55"/>
      <c r="OKA266" s="55"/>
      <c r="OKB266" s="55"/>
      <c r="OKC266" s="55"/>
      <c r="OKD266" s="55"/>
      <c r="OKE266" s="55"/>
      <c r="OKF266" s="55"/>
      <c r="OKG266" s="55"/>
      <c r="OKH266" s="55"/>
      <c r="OKI266" s="55"/>
      <c r="OKJ266" s="55"/>
      <c r="OKK266" s="55"/>
      <c r="OKL266" s="55"/>
      <c r="OKM266" s="55"/>
      <c r="OKN266" s="55"/>
      <c r="OKO266" s="55"/>
      <c r="OKP266" s="55"/>
      <c r="OKQ266" s="55"/>
      <c r="OKR266" s="55"/>
      <c r="OKS266" s="55"/>
      <c r="OKT266" s="55"/>
      <c r="OKU266" s="55"/>
      <c r="OKV266" s="55"/>
      <c r="OKW266" s="55"/>
      <c r="OKX266" s="55"/>
      <c r="OKY266" s="55"/>
      <c r="OKZ266" s="55"/>
      <c r="OLA266" s="55"/>
      <c r="OLB266" s="55"/>
      <c r="OLC266" s="55"/>
      <c r="OLD266" s="55"/>
      <c r="OLE266" s="55"/>
      <c r="OLF266" s="55"/>
      <c r="OLG266" s="55"/>
      <c r="OLH266" s="55"/>
      <c r="OLI266" s="55"/>
      <c r="OLJ266" s="55"/>
      <c r="OLK266" s="55"/>
      <c r="OLL266" s="55"/>
      <c r="OLM266" s="55"/>
      <c r="OLN266" s="55"/>
      <c r="OLO266" s="55"/>
      <c r="OLP266" s="55"/>
      <c r="OLQ266" s="55"/>
      <c r="OLR266" s="55"/>
      <c r="OLS266" s="55"/>
      <c r="OLT266" s="55"/>
      <c r="OLU266" s="55"/>
      <c r="OLV266" s="55"/>
      <c r="OLW266" s="55"/>
      <c r="OLX266" s="55"/>
      <c r="OLY266" s="55"/>
      <c r="OLZ266" s="55"/>
      <c r="OMA266" s="55"/>
      <c r="OMB266" s="55"/>
      <c r="OMC266" s="55"/>
      <c r="OMD266" s="55"/>
      <c r="OME266" s="55"/>
      <c r="OMF266" s="55"/>
      <c r="OMG266" s="55"/>
      <c r="OMH266" s="55"/>
      <c r="OMI266" s="55"/>
      <c r="OMJ266" s="55"/>
      <c r="OMK266" s="55"/>
      <c r="OML266" s="55"/>
      <c r="OMM266" s="55"/>
      <c r="OMN266" s="55"/>
      <c r="OMO266" s="55"/>
      <c r="OMP266" s="55"/>
      <c r="OMQ266" s="55"/>
      <c r="OMR266" s="55"/>
      <c r="OMS266" s="55"/>
      <c r="OMT266" s="55"/>
      <c r="OMU266" s="55"/>
      <c r="OMV266" s="55"/>
      <c r="OMW266" s="55"/>
      <c r="OMX266" s="55"/>
      <c r="OMY266" s="55"/>
      <c r="OMZ266" s="55"/>
      <c r="ONA266" s="55"/>
      <c r="ONB266" s="55"/>
      <c r="ONC266" s="55"/>
      <c r="OND266" s="55"/>
      <c r="ONE266" s="55"/>
      <c r="ONF266" s="55"/>
      <c r="ONG266" s="55"/>
      <c r="ONH266" s="55"/>
      <c r="ONI266" s="55"/>
      <c r="ONJ266" s="55"/>
      <c r="ONK266" s="55"/>
      <c r="ONL266" s="55"/>
      <c r="ONM266" s="55"/>
      <c r="ONN266" s="55"/>
      <c r="ONO266" s="55"/>
      <c r="ONP266" s="55"/>
      <c r="ONQ266" s="55"/>
      <c r="ONR266" s="55"/>
      <c r="ONS266" s="55"/>
      <c r="ONT266" s="55"/>
      <c r="ONU266" s="55"/>
      <c r="ONV266" s="55"/>
      <c r="ONW266" s="55"/>
      <c r="ONX266" s="55"/>
      <c r="ONY266" s="55"/>
      <c r="ONZ266" s="55"/>
      <c r="OOA266" s="55"/>
      <c r="OOB266" s="55"/>
      <c r="OOC266" s="55"/>
      <c r="OOD266" s="55"/>
      <c r="OOE266" s="55"/>
      <c r="OOF266" s="55"/>
      <c r="OOG266" s="55"/>
      <c r="OOH266" s="55"/>
      <c r="OOI266" s="55"/>
      <c r="OOJ266" s="55"/>
      <c r="OOK266" s="55"/>
      <c r="OOL266" s="55"/>
      <c r="OOM266" s="55"/>
      <c r="OON266" s="55"/>
      <c r="OOO266" s="55"/>
      <c r="OOP266" s="55"/>
      <c r="OOQ266" s="55"/>
      <c r="OOR266" s="55"/>
      <c r="OOS266" s="55"/>
      <c r="OOT266" s="55"/>
      <c r="OOU266" s="55"/>
      <c r="OOV266" s="55"/>
      <c r="OOW266" s="55"/>
      <c r="OOX266" s="55"/>
      <c r="OOY266" s="55"/>
      <c r="OOZ266" s="55"/>
      <c r="OPA266" s="55"/>
      <c r="OPB266" s="55"/>
      <c r="OPC266" s="55"/>
      <c r="OPD266" s="55"/>
      <c r="OPE266" s="55"/>
      <c r="OPF266" s="55"/>
      <c r="OPG266" s="55"/>
      <c r="OPH266" s="55"/>
      <c r="OPI266" s="55"/>
      <c r="OPJ266" s="55"/>
      <c r="OPK266" s="55"/>
      <c r="OPL266" s="55"/>
      <c r="OPM266" s="55"/>
      <c r="OPN266" s="55"/>
      <c r="OPO266" s="55"/>
      <c r="OPP266" s="55"/>
      <c r="OPQ266" s="55"/>
      <c r="OPR266" s="55"/>
      <c r="OPS266" s="55"/>
      <c r="OPT266" s="55"/>
      <c r="OPU266" s="55"/>
      <c r="OPV266" s="55"/>
      <c r="OPW266" s="55"/>
      <c r="OPX266" s="55"/>
      <c r="OPY266" s="55"/>
      <c r="OPZ266" s="55"/>
      <c r="OQA266" s="55"/>
      <c r="OQB266" s="55"/>
      <c r="OQC266" s="55"/>
      <c r="OQD266" s="55"/>
      <c r="OQE266" s="55"/>
      <c r="OQF266" s="55"/>
      <c r="OQG266" s="55"/>
      <c r="OQH266" s="55"/>
      <c r="OQI266" s="55"/>
      <c r="OQJ266" s="55"/>
      <c r="OQK266" s="55"/>
      <c r="OQL266" s="55"/>
      <c r="OQM266" s="55"/>
      <c r="OQN266" s="55"/>
      <c r="OQO266" s="55"/>
      <c r="OQP266" s="55"/>
      <c r="OQQ266" s="55"/>
      <c r="OQR266" s="55"/>
      <c r="OQS266" s="55"/>
      <c r="OQT266" s="55"/>
      <c r="OQU266" s="55"/>
      <c r="OQV266" s="55"/>
      <c r="OQW266" s="55"/>
      <c r="OQX266" s="55"/>
      <c r="OQY266" s="55"/>
      <c r="OQZ266" s="55"/>
      <c r="ORA266" s="55"/>
      <c r="ORB266" s="55"/>
      <c r="ORC266" s="55"/>
      <c r="ORD266" s="55"/>
      <c r="ORE266" s="55"/>
      <c r="ORF266" s="55"/>
      <c r="ORG266" s="55"/>
      <c r="ORH266" s="55"/>
      <c r="ORI266" s="55"/>
      <c r="ORJ266" s="55"/>
      <c r="ORK266" s="55"/>
      <c r="ORL266" s="55"/>
      <c r="ORM266" s="55"/>
      <c r="ORN266" s="55"/>
      <c r="ORO266" s="55"/>
      <c r="ORP266" s="55"/>
      <c r="ORQ266" s="55"/>
      <c r="ORR266" s="55"/>
      <c r="ORS266" s="55"/>
      <c r="ORT266" s="55"/>
      <c r="ORU266" s="55"/>
      <c r="ORV266" s="55"/>
      <c r="ORW266" s="55"/>
      <c r="ORX266" s="55"/>
      <c r="ORY266" s="55"/>
      <c r="ORZ266" s="55"/>
      <c r="OSA266" s="55"/>
      <c r="OSB266" s="55"/>
      <c r="OSC266" s="55"/>
      <c r="OSD266" s="55"/>
      <c r="OSE266" s="55"/>
      <c r="OSF266" s="55"/>
      <c r="OSG266" s="55"/>
      <c r="OSH266" s="55"/>
      <c r="OSI266" s="55"/>
      <c r="OSJ266" s="55"/>
      <c r="OSK266" s="55"/>
      <c r="OSL266" s="55"/>
      <c r="OSM266" s="55"/>
      <c r="OSN266" s="55"/>
      <c r="OSO266" s="55"/>
      <c r="OSP266" s="55"/>
      <c r="OSQ266" s="55"/>
      <c r="OSR266" s="55"/>
      <c r="OSS266" s="55"/>
      <c r="OST266" s="55"/>
      <c r="OSU266" s="55"/>
      <c r="OSV266" s="55"/>
      <c r="OSW266" s="55"/>
      <c r="OSX266" s="55"/>
      <c r="OSY266" s="55"/>
      <c r="OSZ266" s="55"/>
      <c r="OTA266" s="55"/>
      <c r="OTB266" s="55"/>
      <c r="OTC266" s="55"/>
      <c r="OTD266" s="55"/>
      <c r="OTE266" s="55"/>
      <c r="OTF266" s="55"/>
      <c r="OTG266" s="55"/>
      <c r="OTH266" s="55"/>
      <c r="OTI266" s="55"/>
      <c r="OTJ266" s="55"/>
      <c r="OTK266" s="55"/>
      <c r="OTL266" s="55"/>
      <c r="OTM266" s="55"/>
      <c r="OTN266" s="55"/>
      <c r="OTO266" s="55"/>
      <c r="OTP266" s="55"/>
      <c r="OTQ266" s="55"/>
      <c r="OTR266" s="55"/>
      <c r="OTS266" s="55"/>
      <c r="OTT266" s="55"/>
      <c r="OTU266" s="55"/>
      <c r="OTV266" s="55"/>
      <c r="OTW266" s="55"/>
      <c r="OTX266" s="55"/>
      <c r="OTY266" s="55"/>
      <c r="OTZ266" s="55"/>
      <c r="OUA266" s="55"/>
      <c r="OUB266" s="55"/>
      <c r="OUC266" s="55"/>
      <c r="OUD266" s="55"/>
      <c r="OUE266" s="55"/>
      <c r="OUF266" s="55"/>
      <c r="OUG266" s="55"/>
      <c r="OUH266" s="55"/>
      <c r="OUI266" s="55"/>
      <c r="OUJ266" s="55"/>
      <c r="OUK266" s="55"/>
      <c r="OUL266" s="55"/>
      <c r="OUM266" s="55"/>
      <c r="OUN266" s="55"/>
      <c r="OUO266" s="55"/>
      <c r="OUP266" s="55"/>
      <c r="OUQ266" s="55"/>
      <c r="OUR266" s="55"/>
      <c r="OUS266" s="55"/>
      <c r="OUT266" s="55"/>
      <c r="OUU266" s="55"/>
      <c r="OUV266" s="55"/>
      <c r="OUW266" s="55"/>
      <c r="OUX266" s="55"/>
      <c r="OUY266" s="55"/>
      <c r="OUZ266" s="55"/>
      <c r="OVA266" s="55"/>
      <c r="OVB266" s="55"/>
      <c r="OVC266" s="55"/>
      <c r="OVD266" s="55"/>
      <c r="OVE266" s="55"/>
      <c r="OVF266" s="55"/>
      <c r="OVG266" s="55"/>
      <c r="OVH266" s="55"/>
      <c r="OVI266" s="55"/>
      <c r="OVJ266" s="55"/>
      <c r="OVK266" s="55"/>
      <c r="OVL266" s="55"/>
      <c r="OVM266" s="55"/>
      <c r="OVN266" s="55"/>
      <c r="OVO266" s="55"/>
      <c r="OVP266" s="55"/>
      <c r="OVQ266" s="55"/>
      <c r="OVR266" s="55"/>
      <c r="OVS266" s="55"/>
      <c r="OVT266" s="55"/>
      <c r="OVU266" s="55"/>
      <c r="OVV266" s="55"/>
      <c r="OVW266" s="55"/>
      <c r="OVX266" s="55"/>
      <c r="OVY266" s="55"/>
      <c r="OVZ266" s="55"/>
      <c r="OWA266" s="55"/>
      <c r="OWB266" s="55"/>
      <c r="OWC266" s="55"/>
      <c r="OWD266" s="55"/>
      <c r="OWE266" s="55"/>
      <c r="OWF266" s="55"/>
      <c r="OWG266" s="55"/>
      <c r="OWH266" s="55"/>
      <c r="OWI266" s="55"/>
      <c r="OWJ266" s="55"/>
      <c r="OWK266" s="55"/>
      <c r="OWL266" s="55"/>
      <c r="OWM266" s="55"/>
      <c r="OWN266" s="55"/>
      <c r="OWO266" s="55"/>
      <c r="OWP266" s="55"/>
      <c r="OWQ266" s="55"/>
      <c r="OWR266" s="55"/>
      <c r="OWS266" s="55"/>
      <c r="OWT266" s="55"/>
      <c r="OWU266" s="55"/>
      <c r="OWV266" s="55"/>
      <c r="OWW266" s="55"/>
      <c r="OWX266" s="55"/>
      <c r="OWY266" s="55"/>
      <c r="OWZ266" s="55"/>
      <c r="OXA266" s="55"/>
      <c r="OXB266" s="55"/>
      <c r="OXC266" s="55"/>
      <c r="OXD266" s="55"/>
      <c r="OXE266" s="55"/>
      <c r="OXF266" s="55"/>
      <c r="OXG266" s="55"/>
      <c r="OXH266" s="55"/>
      <c r="OXI266" s="55"/>
      <c r="OXJ266" s="55"/>
      <c r="OXK266" s="55"/>
      <c r="OXL266" s="55"/>
      <c r="OXM266" s="55"/>
      <c r="OXN266" s="55"/>
      <c r="OXO266" s="55"/>
      <c r="OXP266" s="55"/>
      <c r="OXQ266" s="55"/>
      <c r="OXR266" s="55"/>
      <c r="OXS266" s="55"/>
      <c r="OXT266" s="55"/>
      <c r="OXU266" s="55"/>
      <c r="OXV266" s="55"/>
      <c r="OXW266" s="55"/>
      <c r="OXX266" s="55"/>
      <c r="OXY266" s="55"/>
      <c r="OXZ266" s="55"/>
      <c r="OYA266" s="55"/>
      <c r="OYB266" s="55"/>
      <c r="OYC266" s="55"/>
      <c r="OYD266" s="55"/>
      <c r="OYE266" s="55"/>
      <c r="OYF266" s="55"/>
      <c r="OYG266" s="55"/>
      <c r="OYH266" s="55"/>
      <c r="OYI266" s="55"/>
      <c r="OYJ266" s="55"/>
      <c r="OYK266" s="55"/>
      <c r="OYL266" s="55"/>
      <c r="OYM266" s="55"/>
      <c r="OYN266" s="55"/>
      <c r="OYO266" s="55"/>
      <c r="OYP266" s="55"/>
      <c r="OYQ266" s="55"/>
      <c r="OYR266" s="55"/>
      <c r="OYS266" s="55"/>
      <c r="OYT266" s="55"/>
      <c r="OYU266" s="55"/>
      <c r="OYV266" s="55"/>
      <c r="OYW266" s="55"/>
      <c r="OYX266" s="55"/>
      <c r="OYY266" s="55"/>
      <c r="OYZ266" s="55"/>
      <c r="OZA266" s="55"/>
      <c r="OZB266" s="55"/>
      <c r="OZC266" s="55"/>
      <c r="OZD266" s="55"/>
      <c r="OZE266" s="55"/>
      <c r="OZF266" s="55"/>
      <c r="OZG266" s="55"/>
      <c r="OZH266" s="55"/>
      <c r="OZI266" s="55"/>
      <c r="OZJ266" s="55"/>
      <c r="OZK266" s="55"/>
      <c r="OZL266" s="55"/>
      <c r="OZM266" s="55"/>
      <c r="OZN266" s="55"/>
      <c r="OZO266" s="55"/>
      <c r="OZP266" s="55"/>
      <c r="OZQ266" s="55"/>
      <c r="OZR266" s="55"/>
      <c r="OZS266" s="55"/>
      <c r="OZT266" s="55"/>
      <c r="OZU266" s="55"/>
      <c r="OZV266" s="55"/>
      <c r="OZW266" s="55"/>
      <c r="OZX266" s="55"/>
      <c r="OZY266" s="55"/>
      <c r="OZZ266" s="55"/>
      <c r="PAA266" s="55"/>
      <c r="PAB266" s="55"/>
      <c r="PAC266" s="55"/>
      <c r="PAD266" s="55"/>
      <c r="PAE266" s="55"/>
      <c r="PAF266" s="55"/>
      <c r="PAG266" s="55"/>
      <c r="PAH266" s="55"/>
      <c r="PAI266" s="55"/>
      <c r="PAJ266" s="55"/>
      <c r="PAK266" s="55"/>
      <c r="PAL266" s="55"/>
      <c r="PAM266" s="55"/>
      <c r="PAN266" s="55"/>
      <c r="PAO266" s="55"/>
      <c r="PAP266" s="55"/>
      <c r="PAQ266" s="55"/>
      <c r="PAR266" s="55"/>
      <c r="PAS266" s="55"/>
      <c r="PAT266" s="55"/>
      <c r="PAU266" s="55"/>
      <c r="PAV266" s="55"/>
      <c r="PAW266" s="55"/>
      <c r="PAX266" s="55"/>
      <c r="PAY266" s="55"/>
      <c r="PAZ266" s="55"/>
      <c r="PBA266" s="55"/>
      <c r="PBB266" s="55"/>
      <c r="PBC266" s="55"/>
      <c r="PBD266" s="55"/>
      <c r="PBE266" s="55"/>
      <c r="PBF266" s="55"/>
      <c r="PBG266" s="55"/>
      <c r="PBH266" s="55"/>
      <c r="PBI266" s="55"/>
      <c r="PBJ266" s="55"/>
      <c r="PBK266" s="55"/>
      <c r="PBL266" s="55"/>
      <c r="PBM266" s="55"/>
      <c r="PBN266" s="55"/>
      <c r="PBO266" s="55"/>
      <c r="PBP266" s="55"/>
      <c r="PBQ266" s="55"/>
      <c r="PBR266" s="55"/>
      <c r="PBS266" s="55"/>
      <c r="PBT266" s="55"/>
      <c r="PBU266" s="55"/>
      <c r="PBV266" s="55"/>
      <c r="PBW266" s="55"/>
      <c r="PBX266" s="55"/>
      <c r="PBY266" s="55"/>
      <c r="PBZ266" s="55"/>
      <c r="PCA266" s="55"/>
      <c r="PCB266" s="55"/>
      <c r="PCC266" s="55"/>
      <c r="PCD266" s="55"/>
      <c r="PCE266" s="55"/>
      <c r="PCF266" s="55"/>
      <c r="PCG266" s="55"/>
      <c r="PCH266" s="55"/>
      <c r="PCI266" s="55"/>
      <c r="PCJ266" s="55"/>
      <c r="PCK266" s="55"/>
      <c r="PCL266" s="55"/>
      <c r="PCM266" s="55"/>
      <c r="PCN266" s="55"/>
      <c r="PCO266" s="55"/>
      <c r="PCP266" s="55"/>
      <c r="PCQ266" s="55"/>
      <c r="PCR266" s="55"/>
      <c r="PCS266" s="55"/>
      <c r="PCT266" s="55"/>
      <c r="PCU266" s="55"/>
      <c r="PCV266" s="55"/>
      <c r="PCW266" s="55"/>
      <c r="PCX266" s="55"/>
      <c r="PCY266" s="55"/>
      <c r="PCZ266" s="55"/>
      <c r="PDA266" s="55"/>
      <c r="PDB266" s="55"/>
      <c r="PDC266" s="55"/>
      <c r="PDD266" s="55"/>
      <c r="PDE266" s="55"/>
      <c r="PDF266" s="55"/>
      <c r="PDG266" s="55"/>
      <c r="PDH266" s="55"/>
      <c r="PDI266" s="55"/>
      <c r="PDJ266" s="55"/>
      <c r="PDK266" s="55"/>
      <c r="PDL266" s="55"/>
      <c r="PDM266" s="55"/>
      <c r="PDN266" s="55"/>
      <c r="PDO266" s="55"/>
      <c r="PDP266" s="55"/>
      <c r="PDQ266" s="55"/>
      <c r="PDR266" s="55"/>
      <c r="PDS266" s="55"/>
      <c r="PDT266" s="55"/>
      <c r="PDU266" s="55"/>
      <c r="PDV266" s="55"/>
      <c r="PDW266" s="55"/>
      <c r="PDX266" s="55"/>
      <c r="PDY266" s="55"/>
      <c r="PDZ266" s="55"/>
      <c r="PEA266" s="55"/>
      <c r="PEB266" s="55"/>
      <c r="PEC266" s="55"/>
      <c r="PED266" s="55"/>
      <c r="PEE266" s="55"/>
      <c r="PEF266" s="55"/>
      <c r="PEG266" s="55"/>
      <c r="PEH266" s="55"/>
      <c r="PEI266" s="55"/>
      <c r="PEJ266" s="55"/>
      <c r="PEK266" s="55"/>
      <c r="PEL266" s="55"/>
      <c r="PEM266" s="55"/>
      <c r="PEN266" s="55"/>
      <c r="PEO266" s="55"/>
      <c r="PEP266" s="55"/>
      <c r="PEQ266" s="55"/>
      <c r="PER266" s="55"/>
      <c r="PES266" s="55"/>
      <c r="PET266" s="55"/>
      <c r="PEU266" s="55"/>
      <c r="PEV266" s="55"/>
      <c r="PEW266" s="55"/>
      <c r="PEX266" s="55"/>
      <c r="PEY266" s="55"/>
      <c r="PEZ266" s="55"/>
      <c r="PFA266" s="55"/>
      <c r="PFB266" s="55"/>
      <c r="PFC266" s="55"/>
      <c r="PFD266" s="55"/>
      <c r="PFE266" s="55"/>
      <c r="PFF266" s="55"/>
      <c r="PFG266" s="55"/>
      <c r="PFH266" s="55"/>
      <c r="PFI266" s="55"/>
      <c r="PFJ266" s="55"/>
      <c r="PFK266" s="55"/>
      <c r="PFL266" s="55"/>
      <c r="PFM266" s="55"/>
      <c r="PFN266" s="55"/>
      <c r="PFO266" s="55"/>
      <c r="PFP266" s="55"/>
      <c r="PFQ266" s="55"/>
      <c r="PFR266" s="55"/>
      <c r="PFS266" s="55"/>
      <c r="PFT266" s="55"/>
      <c r="PFU266" s="55"/>
      <c r="PFV266" s="55"/>
      <c r="PFW266" s="55"/>
      <c r="PFX266" s="55"/>
      <c r="PFY266" s="55"/>
      <c r="PFZ266" s="55"/>
      <c r="PGA266" s="55"/>
      <c r="PGB266" s="55"/>
      <c r="PGC266" s="55"/>
      <c r="PGD266" s="55"/>
      <c r="PGE266" s="55"/>
      <c r="PGF266" s="55"/>
      <c r="PGG266" s="55"/>
      <c r="PGH266" s="55"/>
      <c r="PGI266" s="55"/>
      <c r="PGJ266" s="55"/>
      <c r="PGK266" s="55"/>
      <c r="PGL266" s="55"/>
      <c r="PGM266" s="55"/>
      <c r="PGN266" s="55"/>
      <c r="PGO266" s="55"/>
      <c r="PGP266" s="55"/>
      <c r="PGQ266" s="55"/>
      <c r="PGR266" s="55"/>
      <c r="PGS266" s="55"/>
      <c r="PGT266" s="55"/>
      <c r="PGU266" s="55"/>
      <c r="PGV266" s="55"/>
      <c r="PGW266" s="55"/>
      <c r="PGX266" s="55"/>
      <c r="PGY266" s="55"/>
      <c r="PGZ266" s="55"/>
      <c r="PHA266" s="55"/>
      <c r="PHB266" s="55"/>
      <c r="PHC266" s="55"/>
      <c r="PHD266" s="55"/>
      <c r="PHE266" s="55"/>
      <c r="PHF266" s="55"/>
      <c r="PHG266" s="55"/>
      <c r="PHH266" s="55"/>
      <c r="PHI266" s="55"/>
      <c r="PHJ266" s="55"/>
      <c r="PHK266" s="55"/>
      <c r="PHL266" s="55"/>
      <c r="PHM266" s="55"/>
      <c r="PHN266" s="55"/>
      <c r="PHO266" s="55"/>
      <c r="PHP266" s="55"/>
      <c r="PHQ266" s="55"/>
      <c r="PHR266" s="55"/>
      <c r="PHS266" s="55"/>
      <c r="PHT266" s="55"/>
      <c r="PHU266" s="55"/>
      <c r="PHV266" s="55"/>
      <c r="PHW266" s="55"/>
      <c r="PHX266" s="55"/>
      <c r="PHY266" s="55"/>
      <c r="PHZ266" s="55"/>
      <c r="PIA266" s="55"/>
      <c r="PIB266" s="55"/>
      <c r="PIC266" s="55"/>
      <c r="PID266" s="55"/>
      <c r="PIE266" s="55"/>
      <c r="PIF266" s="55"/>
      <c r="PIG266" s="55"/>
      <c r="PIH266" s="55"/>
      <c r="PII266" s="55"/>
      <c r="PIJ266" s="55"/>
      <c r="PIK266" s="55"/>
      <c r="PIL266" s="55"/>
      <c r="PIM266" s="55"/>
      <c r="PIN266" s="55"/>
      <c r="PIO266" s="55"/>
      <c r="PIP266" s="55"/>
      <c r="PIQ266" s="55"/>
      <c r="PIR266" s="55"/>
      <c r="PIS266" s="55"/>
      <c r="PIT266" s="55"/>
      <c r="PIU266" s="55"/>
      <c r="PIV266" s="55"/>
      <c r="PIW266" s="55"/>
      <c r="PIX266" s="55"/>
      <c r="PIY266" s="55"/>
      <c r="PIZ266" s="55"/>
      <c r="PJA266" s="55"/>
      <c r="PJB266" s="55"/>
      <c r="PJC266" s="55"/>
      <c r="PJD266" s="55"/>
      <c r="PJE266" s="55"/>
      <c r="PJF266" s="55"/>
      <c r="PJG266" s="55"/>
      <c r="PJH266" s="55"/>
      <c r="PJI266" s="55"/>
      <c r="PJJ266" s="55"/>
      <c r="PJK266" s="55"/>
      <c r="PJL266" s="55"/>
      <c r="PJM266" s="55"/>
      <c r="PJN266" s="55"/>
      <c r="PJO266" s="55"/>
      <c r="PJP266" s="55"/>
      <c r="PJQ266" s="55"/>
      <c r="PJR266" s="55"/>
      <c r="PJS266" s="55"/>
      <c r="PJT266" s="55"/>
      <c r="PJU266" s="55"/>
      <c r="PJV266" s="55"/>
      <c r="PJW266" s="55"/>
      <c r="PJX266" s="55"/>
      <c r="PJY266" s="55"/>
      <c r="PJZ266" s="55"/>
      <c r="PKA266" s="55"/>
      <c r="PKB266" s="55"/>
      <c r="PKC266" s="55"/>
      <c r="PKD266" s="55"/>
      <c r="PKE266" s="55"/>
      <c r="PKF266" s="55"/>
      <c r="PKG266" s="55"/>
      <c r="PKH266" s="55"/>
      <c r="PKI266" s="55"/>
      <c r="PKJ266" s="55"/>
      <c r="PKK266" s="55"/>
      <c r="PKL266" s="55"/>
      <c r="PKM266" s="55"/>
      <c r="PKN266" s="55"/>
      <c r="PKO266" s="55"/>
      <c r="PKP266" s="55"/>
      <c r="PKQ266" s="55"/>
      <c r="PKR266" s="55"/>
      <c r="PKS266" s="55"/>
      <c r="PKT266" s="55"/>
      <c r="PKU266" s="55"/>
      <c r="PKV266" s="55"/>
      <c r="PKW266" s="55"/>
      <c r="PKX266" s="55"/>
      <c r="PKY266" s="55"/>
      <c r="PKZ266" s="55"/>
      <c r="PLA266" s="55"/>
      <c r="PLB266" s="55"/>
      <c r="PLC266" s="55"/>
      <c r="PLD266" s="55"/>
      <c r="PLE266" s="55"/>
      <c r="PLF266" s="55"/>
      <c r="PLG266" s="55"/>
      <c r="PLH266" s="55"/>
      <c r="PLI266" s="55"/>
      <c r="PLJ266" s="55"/>
      <c r="PLK266" s="55"/>
      <c r="PLL266" s="55"/>
      <c r="PLM266" s="55"/>
      <c r="PLN266" s="55"/>
      <c r="PLO266" s="55"/>
      <c r="PLP266" s="55"/>
      <c r="PLQ266" s="55"/>
      <c r="PLR266" s="55"/>
      <c r="PLS266" s="55"/>
      <c r="PLT266" s="55"/>
      <c r="PLU266" s="55"/>
      <c r="PLV266" s="55"/>
      <c r="PLW266" s="55"/>
      <c r="PLX266" s="55"/>
      <c r="PLY266" s="55"/>
      <c r="PLZ266" s="55"/>
      <c r="PMA266" s="55"/>
      <c r="PMB266" s="55"/>
      <c r="PMC266" s="55"/>
      <c r="PMD266" s="55"/>
      <c r="PME266" s="55"/>
      <c r="PMF266" s="55"/>
      <c r="PMG266" s="55"/>
      <c r="PMH266" s="55"/>
      <c r="PMI266" s="55"/>
      <c r="PMJ266" s="55"/>
      <c r="PMK266" s="55"/>
      <c r="PML266" s="55"/>
      <c r="PMM266" s="55"/>
      <c r="PMN266" s="55"/>
      <c r="PMO266" s="55"/>
      <c r="PMP266" s="55"/>
      <c r="PMQ266" s="55"/>
      <c r="PMR266" s="55"/>
      <c r="PMS266" s="55"/>
      <c r="PMT266" s="55"/>
      <c r="PMU266" s="55"/>
      <c r="PMV266" s="55"/>
      <c r="PMW266" s="55"/>
      <c r="PMX266" s="55"/>
      <c r="PMY266" s="55"/>
      <c r="PMZ266" s="55"/>
      <c r="PNA266" s="55"/>
      <c r="PNB266" s="55"/>
      <c r="PNC266" s="55"/>
      <c r="PND266" s="55"/>
      <c r="PNE266" s="55"/>
      <c r="PNF266" s="55"/>
      <c r="PNG266" s="55"/>
      <c r="PNH266" s="55"/>
      <c r="PNI266" s="55"/>
      <c r="PNJ266" s="55"/>
      <c r="PNK266" s="55"/>
      <c r="PNL266" s="55"/>
      <c r="PNM266" s="55"/>
      <c r="PNN266" s="55"/>
      <c r="PNO266" s="55"/>
      <c r="PNP266" s="55"/>
      <c r="PNQ266" s="55"/>
      <c r="PNR266" s="55"/>
      <c r="PNS266" s="55"/>
      <c r="PNT266" s="55"/>
      <c r="PNU266" s="55"/>
      <c r="PNV266" s="55"/>
      <c r="PNW266" s="55"/>
      <c r="PNX266" s="55"/>
      <c r="PNY266" s="55"/>
      <c r="PNZ266" s="55"/>
      <c r="POA266" s="55"/>
      <c r="POB266" s="55"/>
      <c r="POC266" s="55"/>
      <c r="POD266" s="55"/>
      <c r="POE266" s="55"/>
      <c r="POF266" s="55"/>
      <c r="POG266" s="55"/>
      <c r="POH266" s="55"/>
      <c r="POI266" s="55"/>
      <c r="POJ266" s="55"/>
      <c r="POK266" s="55"/>
      <c r="POL266" s="55"/>
      <c r="POM266" s="55"/>
      <c r="PON266" s="55"/>
      <c r="POO266" s="55"/>
      <c r="POP266" s="55"/>
      <c r="POQ266" s="55"/>
      <c r="POR266" s="55"/>
      <c r="POS266" s="55"/>
      <c r="POT266" s="55"/>
      <c r="POU266" s="55"/>
      <c r="POV266" s="55"/>
      <c r="POW266" s="55"/>
      <c r="POX266" s="55"/>
      <c r="POY266" s="55"/>
      <c r="POZ266" s="55"/>
      <c r="PPA266" s="55"/>
      <c r="PPB266" s="55"/>
      <c r="PPC266" s="55"/>
      <c r="PPD266" s="55"/>
      <c r="PPE266" s="55"/>
      <c r="PPF266" s="55"/>
      <c r="PPG266" s="55"/>
      <c r="PPH266" s="55"/>
      <c r="PPI266" s="55"/>
      <c r="PPJ266" s="55"/>
      <c r="PPK266" s="55"/>
      <c r="PPL266" s="55"/>
      <c r="PPM266" s="55"/>
      <c r="PPN266" s="55"/>
      <c r="PPO266" s="55"/>
      <c r="PPP266" s="55"/>
      <c r="PPQ266" s="55"/>
      <c r="PPR266" s="55"/>
      <c r="PPS266" s="55"/>
      <c r="PPT266" s="55"/>
      <c r="PPU266" s="55"/>
      <c r="PPV266" s="55"/>
      <c r="PPW266" s="55"/>
      <c r="PPX266" s="55"/>
      <c r="PPY266" s="55"/>
      <c r="PPZ266" s="55"/>
      <c r="PQA266" s="55"/>
      <c r="PQB266" s="55"/>
      <c r="PQC266" s="55"/>
      <c r="PQD266" s="55"/>
      <c r="PQE266" s="55"/>
      <c r="PQF266" s="55"/>
      <c r="PQG266" s="55"/>
      <c r="PQH266" s="55"/>
      <c r="PQI266" s="55"/>
      <c r="PQJ266" s="55"/>
      <c r="PQK266" s="55"/>
      <c r="PQL266" s="55"/>
      <c r="PQM266" s="55"/>
      <c r="PQN266" s="55"/>
      <c r="PQO266" s="55"/>
      <c r="PQP266" s="55"/>
      <c r="PQQ266" s="55"/>
      <c r="PQR266" s="55"/>
      <c r="PQS266" s="55"/>
      <c r="PQT266" s="55"/>
      <c r="PQU266" s="55"/>
      <c r="PQV266" s="55"/>
      <c r="PQW266" s="55"/>
      <c r="PQX266" s="55"/>
      <c r="PQY266" s="55"/>
      <c r="PQZ266" s="55"/>
      <c r="PRA266" s="55"/>
      <c r="PRB266" s="55"/>
      <c r="PRC266" s="55"/>
      <c r="PRD266" s="55"/>
      <c r="PRE266" s="55"/>
      <c r="PRF266" s="55"/>
      <c r="PRG266" s="55"/>
      <c r="PRH266" s="55"/>
      <c r="PRI266" s="55"/>
      <c r="PRJ266" s="55"/>
      <c r="PRK266" s="55"/>
      <c r="PRL266" s="55"/>
      <c r="PRM266" s="55"/>
      <c r="PRN266" s="55"/>
      <c r="PRO266" s="55"/>
      <c r="PRP266" s="55"/>
      <c r="PRQ266" s="55"/>
      <c r="PRR266" s="55"/>
      <c r="PRS266" s="55"/>
      <c r="PRT266" s="55"/>
      <c r="PRU266" s="55"/>
      <c r="PRV266" s="55"/>
      <c r="PRW266" s="55"/>
      <c r="PRX266" s="55"/>
      <c r="PRY266" s="55"/>
      <c r="PRZ266" s="55"/>
      <c r="PSA266" s="55"/>
      <c r="PSB266" s="55"/>
      <c r="PSC266" s="55"/>
      <c r="PSD266" s="55"/>
      <c r="PSE266" s="55"/>
      <c r="PSF266" s="55"/>
      <c r="PSG266" s="55"/>
      <c r="PSH266" s="55"/>
      <c r="PSI266" s="55"/>
      <c r="PSJ266" s="55"/>
      <c r="PSK266" s="55"/>
      <c r="PSL266" s="55"/>
      <c r="PSM266" s="55"/>
      <c r="PSN266" s="55"/>
      <c r="PSO266" s="55"/>
      <c r="PSP266" s="55"/>
      <c r="PSQ266" s="55"/>
      <c r="PSR266" s="55"/>
      <c r="PSS266" s="55"/>
      <c r="PST266" s="55"/>
      <c r="PSU266" s="55"/>
      <c r="PSV266" s="55"/>
      <c r="PSW266" s="55"/>
      <c r="PSX266" s="55"/>
      <c r="PSY266" s="55"/>
      <c r="PSZ266" s="55"/>
      <c r="PTA266" s="55"/>
      <c r="PTB266" s="55"/>
      <c r="PTC266" s="55"/>
      <c r="PTD266" s="55"/>
      <c r="PTE266" s="55"/>
      <c r="PTF266" s="55"/>
      <c r="PTG266" s="55"/>
      <c r="PTH266" s="55"/>
      <c r="PTI266" s="55"/>
      <c r="PTJ266" s="55"/>
      <c r="PTK266" s="55"/>
      <c r="PTL266" s="55"/>
      <c r="PTM266" s="55"/>
      <c r="PTN266" s="55"/>
      <c r="PTO266" s="55"/>
      <c r="PTP266" s="55"/>
      <c r="PTQ266" s="55"/>
      <c r="PTR266" s="55"/>
      <c r="PTS266" s="55"/>
      <c r="PTT266" s="55"/>
      <c r="PTU266" s="55"/>
      <c r="PTV266" s="55"/>
      <c r="PTW266" s="55"/>
      <c r="PTX266" s="55"/>
      <c r="PTY266" s="55"/>
      <c r="PTZ266" s="55"/>
      <c r="PUA266" s="55"/>
      <c r="PUB266" s="55"/>
      <c r="PUC266" s="55"/>
      <c r="PUD266" s="55"/>
      <c r="PUE266" s="55"/>
      <c r="PUF266" s="55"/>
      <c r="PUG266" s="55"/>
      <c r="PUH266" s="55"/>
      <c r="PUI266" s="55"/>
      <c r="PUJ266" s="55"/>
      <c r="PUK266" s="55"/>
      <c r="PUL266" s="55"/>
      <c r="PUM266" s="55"/>
      <c r="PUN266" s="55"/>
      <c r="PUO266" s="55"/>
      <c r="PUP266" s="55"/>
      <c r="PUQ266" s="55"/>
      <c r="PUR266" s="55"/>
      <c r="PUS266" s="55"/>
      <c r="PUT266" s="55"/>
      <c r="PUU266" s="55"/>
      <c r="PUV266" s="55"/>
      <c r="PUW266" s="55"/>
      <c r="PUX266" s="55"/>
      <c r="PUY266" s="55"/>
      <c r="PUZ266" s="55"/>
      <c r="PVA266" s="55"/>
      <c r="PVB266" s="55"/>
      <c r="PVC266" s="55"/>
      <c r="PVD266" s="55"/>
      <c r="PVE266" s="55"/>
      <c r="PVF266" s="55"/>
      <c r="PVG266" s="55"/>
      <c r="PVH266" s="55"/>
      <c r="PVI266" s="55"/>
      <c r="PVJ266" s="55"/>
      <c r="PVK266" s="55"/>
      <c r="PVL266" s="55"/>
      <c r="PVM266" s="55"/>
      <c r="PVN266" s="55"/>
      <c r="PVO266" s="55"/>
      <c r="PVP266" s="55"/>
      <c r="PVQ266" s="55"/>
      <c r="PVR266" s="55"/>
      <c r="PVS266" s="55"/>
      <c r="PVT266" s="55"/>
      <c r="PVU266" s="55"/>
      <c r="PVV266" s="55"/>
      <c r="PVW266" s="55"/>
      <c r="PVX266" s="55"/>
      <c r="PVY266" s="55"/>
      <c r="PVZ266" s="55"/>
      <c r="PWA266" s="55"/>
      <c r="PWB266" s="55"/>
      <c r="PWC266" s="55"/>
      <c r="PWD266" s="55"/>
      <c r="PWE266" s="55"/>
      <c r="PWF266" s="55"/>
      <c r="PWG266" s="55"/>
      <c r="PWH266" s="55"/>
      <c r="PWI266" s="55"/>
      <c r="PWJ266" s="55"/>
      <c r="PWK266" s="55"/>
      <c r="PWL266" s="55"/>
      <c r="PWM266" s="55"/>
      <c r="PWN266" s="55"/>
      <c r="PWO266" s="55"/>
      <c r="PWP266" s="55"/>
      <c r="PWQ266" s="55"/>
      <c r="PWR266" s="55"/>
      <c r="PWS266" s="55"/>
      <c r="PWT266" s="55"/>
      <c r="PWU266" s="55"/>
      <c r="PWV266" s="55"/>
      <c r="PWW266" s="55"/>
      <c r="PWX266" s="55"/>
      <c r="PWY266" s="55"/>
      <c r="PWZ266" s="55"/>
      <c r="PXA266" s="55"/>
      <c r="PXB266" s="55"/>
      <c r="PXC266" s="55"/>
      <c r="PXD266" s="55"/>
      <c r="PXE266" s="55"/>
      <c r="PXF266" s="55"/>
      <c r="PXG266" s="55"/>
      <c r="PXH266" s="55"/>
      <c r="PXI266" s="55"/>
      <c r="PXJ266" s="55"/>
      <c r="PXK266" s="55"/>
      <c r="PXL266" s="55"/>
      <c r="PXM266" s="55"/>
      <c r="PXN266" s="55"/>
      <c r="PXO266" s="55"/>
      <c r="PXP266" s="55"/>
      <c r="PXQ266" s="55"/>
      <c r="PXR266" s="55"/>
      <c r="PXS266" s="55"/>
      <c r="PXT266" s="55"/>
      <c r="PXU266" s="55"/>
      <c r="PXV266" s="55"/>
      <c r="PXW266" s="55"/>
      <c r="PXX266" s="55"/>
      <c r="PXY266" s="55"/>
      <c r="PXZ266" s="55"/>
      <c r="PYA266" s="55"/>
      <c r="PYB266" s="55"/>
      <c r="PYC266" s="55"/>
      <c r="PYD266" s="55"/>
      <c r="PYE266" s="55"/>
      <c r="PYF266" s="55"/>
      <c r="PYG266" s="55"/>
      <c r="PYH266" s="55"/>
      <c r="PYI266" s="55"/>
      <c r="PYJ266" s="55"/>
      <c r="PYK266" s="55"/>
      <c r="PYL266" s="55"/>
      <c r="PYM266" s="55"/>
      <c r="PYN266" s="55"/>
      <c r="PYO266" s="55"/>
      <c r="PYP266" s="55"/>
      <c r="PYQ266" s="55"/>
      <c r="PYR266" s="55"/>
      <c r="PYS266" s="55"/>
      <c r="PYT266" s="55"/>
      <c r="PYU266" s="55"/>
      <c r="PYV266" s="55"/>
      <c r="PYW266" s="55"/>
      <c r="PYX266" s="55"/>
      <c r="PYY266" s="55"/>
      <c r="PYZ266" s="55"/>
      <c r="PZA266" s="55"/>
      <c r="PZB266" s="55"/>
      <c r="PZC266" s="55"/>
      <c r="PZD266" s="55"/>
      <c r="PZE266" s="55"/>
      <c r="PZF266" s="55"/>
      <c r="PZG266" s="55"/>
      <c r="PZH266" s="55"/>
      <c r="PZI266" s="55"/>
      <c r="PZJ266" s="55"/>
      <c r="PZK266" s="55"/>
      <c r="PZL266" s="55"/>
      <c r="PZM266" s="55"/>
      <c r="PZN266" s="55"/>
      <c r="PZO266" s="55"/>
      <c r="PZP266" s="55"/>
      <c r="PZQ266" s="55"/>
      <c r="PZR266" s="55"/>
      <c r="PZS266" s="55"/>
      <c r="PZT266" s="55"/>
      <c r="PZU266" s="55"/>
      <c r="PZV266" s="55"/>
      <c r="PZW266" s="55"/>
      <c r="PZX266" s="55"/>
      <c r="PZY266" s="55"/>
      <c r="PZZ266" s="55"/>
      <c r="QAA266" s="55"/>
      <c r="QAB266" s="55"/>
      <c r="QAC266" s="55"/>
      <c r="QAD266" s="55"/>
      <c r="QAE266" s="55"/>
      <c r="QAF266" s="55"/>
      <c r="QAG266" s="55"/>
      <c r="QAH266" s="55"/>
      <c r="QAI266" s="55"/>
      <c r="QAJ266" s="55"/>
      <c r="QAK266" s="55"/>
      <c r="QAL266" s="55"/>
      <c r="QAM266" s="55"/>
      <c r="QAN266" s="55"/>
      <c r="QAO266" s="55"/>
      <c r="QAP266" s="55"/>
      <c r="QAQ266" s="55"/>
      <c r="QAR266" s="55"/>
      <c r="QAS266" s="55"/>
      <c r="QAT266" s="55"/>
      <c r="QAU266" s="55"/>
      <c r="QAV266" s="55"/>
      <c r="QAW266" s="55"/>
      <c r="QAX266" s="55"/>
      <c r="QAY266" s="55"/>
      <c r="QAZ266" s="55"/>
      <c r="QBA266" s="55"/>
      <c r="QBB266" s="55"/>
      <c r="QBC266" s="55"/>
      <c r="QBD266" s="55"/>
      <c r="QBE266" s="55"/>
      <c r="QBF266" s="55"/>
      <c r="QBG266" s="55"/>
      <c r="QBH266" s="55"/>
      <c r="QBI266" s="55"/>
      <c r="QBJ266" s="55"/>
      <c r="QBK266" s="55"/>
      <c r="QBL266" s="55"/>
      <c r="QBM266" s="55"/>
      <c r="QBN266" s="55"/>
      <c r="QBO266" s="55"/>
      <c r="QBP266" s="55"/>
      <c r="QBQ266" s="55"/>
      <c r="QBR266" s="55"/>
      <c r="QBS266" s="55"/>
      <c r="QBT266" s="55"/>
      <c r="QBU266" s="55"/>
      <c r="QBV266" s="55"/>
      <c r="QBW266" s="55"/>
      <c r="QBX266" s="55"/>
      <c r="QBY266" s="55"/>
      <c r="QBZ266" s="55"/>
      <c r="QCA266" s="55"/>
      <c r="QCB266" s="55"/>
      <c r="QCC266" s="55"/>
      <c r="QCD266" s="55"/>
      <c r="QCE266" s="55"/>
      <c r="QCF266" s="55"/>
      <c r="QCG266" s="55"/>
      <c r="QCH266" s="55"/>
      <c r="QCI266" s="55"/>
      <c r="QCJ266" s="55"/>
      <c r="QCK266" s="55"/>
      <c r="QCL266" s="55"/>
      <c r="QCM266" s="55"/>
      <c r="QCN266" s="55"/>
      <c r="QCO266" s="55"/>
      <c r="QCP266" s="55"/>
      <c r="QCQ266" s="55"/>
      <c r="QCR266" s="55"/>
      <c r="QCS266" s="55"/>
      <c r="QCT266" s="55"/>
      <c r="QCU266" s="55"/>
      <c r="QCV266" s="55"/>
      <c r="QCW266" s="55"/>
      <c r="QCX266" s="55"/>
      <c r="QCY266" s="55"/>
      <c r="QCZ266" s="55"/>
      <c r="QDA266" s="55"/>
      <c r="QDB266" s="55"/>
      <c r="QDC266" s="55"/>
      <c r="QDD266" s="55"/>
      <c r="QDE266" s="55"/>
      <c r="QDF266" s="55"/>
      <c r="QDG266" s="55"/>
      <c r="QDH266" s="55"/>
      <c r="QDI266" s="55"/>
      <c r="QDJ266" s="55"/>
      <c r="QDK266" s="55"/>
      <c r="QDL266" s="55"/>
      <c r="QDM266" s="55"/>
      <c r="QDN266" s="55"/>
      <c r="QDO266" s="55"/>
      <c r="QDP266" s="55"/>
      <c r="QDQ266" s="55"/>
      <c r="QDR266" s="55"/>
      <c r="QDS266" s="55"/>
      <c r="QDT266" s="55"/>
      <c r="QDU266" s="55"/>
      <c r="QDV266" s="55"/>
      <c r="QDW266" s="55"/>
      <c r="QDX266" s="55"/>
      <c r="QDY266" s="55"/>
      <c r="QDZ266" s="55"/>
      <c r="QEA266" s="55"/>
      <c r="QEB266" s="55"/>
      <c r="QEC266" s="55"/>
      <c r="QED266" s="55"/>
      <c r="QEE266" s="55"/>
      <c r="QEF266" s="55"/>
      <c r="QEG266" s="55"/>
      <c r="QEH266" s="55"/>
      <c r="QEI266" s="55"/>
      <c r="QEJ266" s="55"/>
      <c r="QEK266" s="55"/>
      <c r="QEL266" s="55"/>
      <c r="QEM266" s="55"/>
      <c r="QEN266" s="55"/>
      <c r="QEO266" s="55"/>
      <c r="QEP266" s="55"/>
      <c r="QEQ266" s="55"/>
      <c r="QER266" s="55"/>
      <c r="QES266" s="55"/>
      <c r="QET266" s="55"/>
      <c r="QEU266" s="55"/>
      <c r="QEV266" s="55"/>
      <c r="QEW266" s="55"/>
      <c r="QEX266" s="55"/>
      <c r="QEY266" s="55"/>
      <c r="QEZ266" s="55"/>
      <c r="QFA266" s="55"/>
      <c r="QFB266" s="55"/>
      <c r="QFC266" s="55"/>
      <c r="QFD266" s="55"/>
      <c r="QFE266" s="55"/>
      <c r="QFF266" s="55"/>
      <c r="QFG266" s="55"/>
      <c r="QFH266" s="55"/>
      <c r="QFI266" s="55"/>
      <c r="QFJ266" s="55"/>
      <c r="QFK266" s="55"/>
      <c r="QFL266" s="55"/>
      <c r="QFM266" s="55"/>
      <c r="QFN266" s="55"/>
      <c r="QFO266" s="55"/>
      <c r="QFP266" s="55"/>
      <c r="QFQ266" s="55"/>
      <c r="QFR266" s="55"/>
      <c r="QFS266" s="55"/>
      <c r="QFT266" s="55"/>
      <c r="QFU266" s="55"/>
      <c r="QFV266" s="55"/>
      <c r="QFW266" s="55"/>
      <c r="QFX266" s="55"/>
      <c r="QFY266" s="55"/>
      <c r="QFZ266" s="55"/>
      <c r="QGA266" s="55"/>
      <c r="QGB266" s="55"/>
      <c r="QGC266" s="55"/>
      <c r="QGD266" s="55"/>
      <c r="QGE266" s="55"/>
      <c r="QGF266" s="55"/>
      <c r="QGG266" s="55"/>
      <c r="QGH266" s="55"/>
      <c r="QGI266" s="55"/>
      <c r="QGJ266" s="55"/>
      <c r="QGK266" s="55"/>
      <c r="QGL266" s="55"/>
      <c r="QGM266" s="55"/>
      <c r="QGN266" s="55"/>
      <c r="QGO266" s="55"/>
      <c r="QGP266" s="55"/>
      <c r="QGQ266" s="55"/>
      <c r="QGR266" s="55"/>
      <c r="QGS266" s="55"/>
      <c r="QGT266" s="55"/>
      <c r="QGU266" s="55"/>
      <c r="QGV266" s="55"/>
      <c r="QGW266" s="55"/>
      <c r="QGX266" s="55"/>
      <c r="QGY266" s="55"/>
      <c r="QGZ266" s="55"/>
      <c r="QHA266" s="55"/>
      <c r="QHB266" s="55"/>
      <c r="QHC266" s="55"/>
      <c r="QHD266" s="55"/>
      <c r="QHE266" s="55"/>
      <c r="QHF266" s="55"/>
      <c r="QHG266" s="55"/>
      <c r="QHH266" s="55"/>
      <c r="QHI266" s="55"/>
      <c r="QHJ266" s="55"/>
      <c r="QHK266" s="55"/>
      <c r="QHL266" s="55"/>
      <c r="QHM266" s="55"/>
      <c r="QHN266" s="55"/>
      <c r="QHO266" s="55"/>
      <c r="QHP266" s="55"/>
      <c r="QHQ266" s="55"/>
      <c r="QHR266" s="55"/>
      <c r="QHS266" s="55"/>
      <c r="QHT266" s="55"/>
      <c r="QHU266" s="55"/>
      <c r="QHV266" s="55"/>
      <c r="QHW266" s="55"/>
      <c r="QHX266" s="55"/>
      <c r="QHY266" s="55"/>
      <c r="QHZ266" s="55"/>
      <c r="QIA266" s="55"/>
      <c r="QIB266" s="55"/>
      <c r="QIC266" s="55"/>
      <c r="QID266" s="55"/>
      <c r="QIE266" s="55"/>
      <c r="QIF266" s="55"/>
      <c r="QIG266" s="55"/>
      <c r="QIH266" s="55"/>
      <c r="QII266" s="55"/>
      <c r="QIJ266" s="55"/>
      <c r="QIK266" s="55"/>
      <c r="QIL266" s="55"/>
      <c r="QIM266" s="55"/>
      <c r="QIN266" s="55"/>
      <c r="QIO266" s="55"/>
      <c r="QIP266" s="55"/>
      <c r="QIQ266" s="55"/>
      <c r="QIR266" s="55"/>
      <c r="QIS266" s="55"/>
      <c r="QIT266" s="55"/>
      <c r="QIU266" s="55"/>
      <c r="QIV266" s="55"/>
      <c r="QIW266" s="55"/>
      <c r="QIX266" s="55"/>
      <c r="QIY266" s="55"/>
      <c r="QIZ266" s="55"/>
      <c r="QJA266" s="55"/>
      <c r="QJB266" s="55"/>
      <c r="QJC266" s="55"/>
      <c r="QJD266" s="55"/>
      <c r="QJE266" s="55"/>
      <c r="QJF266" s="55"/>
      <c r="QJG266" s="55"/>
      <c r="QJH266" s="55"/>
      <c r="QJI266" s="55"/>
      <c r="QJJ266" s="55"/>
      <c r="QJK266" s="55"/>
      <c r="QJL266" s="55"/>
      <c r="QJM266" s="55"/>
      <c r="QJN266" s="55"/>
      <c r="QJO266" s="55"/>
      <c r="QJP266" s="55"/>
      <c r="QJQ266" s="55"/>
      <c r="QJR266" s="55"/>
      <c r="QJS266" s="55"/>
      <c r="QJT266" s="55"/>
      <c r="QJU266" s="55"/>
      <c r="QJV266" s="55"/>
      <c r="QJW266" s="55"/>
      <c r="QJX266" s="55"/>
      <c r="QJY266" s="55"/>
      <c r="QJZ266" s="55"/>
      <c r="QKA266" s="55"/>
      <c r="QKB266" s="55"/>
      <c r="QKC266" s="55"/>
      <c r="QKD266" s="55"/>
      <c r="QKE266" s="55"/>
      <c r="QKF266" s="55"/>
      <c r="QKG266" s="55"/>
      <c r="QKH266" s="55"/>
      <c r="QKI266" s="55"/>
      <c r="QKJ266" s="55"/>
      <c r="QKK266" s="55"/>
      <c r="QKL266" s="55"/>
      <c r="QKM266" s="55"/>
      <c r="QKN266" s="55"/>
      <c r="QKO266" s="55"/>
      <c r="QKP266" s="55"/>
      <c r="QKQ266" s="55"/>
      <c r="QKR266" s="55"/>
      <c r="QKS266" s="55"/>
      <c r="QKT266" s="55"/>
      <c r="QKU266" s="55"/>
      <c r="QKV266" s="55"/>
      <c r="QKW266" s="55"/>
      <c r="QKX266" s="55"/>
      <c r="QKY266" s="55"/>
      <c r="QKZ266" s="55"/>
      <c r="QLA266" s="55"/>
      <c r="QLB266" s="55"/>
      <c r="QLC266" s="55"/>
      <c r="QLD266" s="55"/>
      <c r="QLE266" s="55"/>
      <c r="QLF266" s="55"/>
      <c r="QLG266" s="55"/>
      <c r="QLH266" s="55"/>
      <c r="QLI266" s="55"/>
      <c r="QLJ266" s="55"/>
      <c r="QLK266" s="55"/>
      <c r="QLL266" s="55"/>
      <c r="QLM266" s="55"/>
      <c r="QLN266" s="55"/>
      <c r="QLO266" s="55"/>
      <c r="QLP266" s="55"/>
      <c r="QLQ266" s="55"/>
      <c r="QLR266" s="55"/>
      <c r="QLS266" s="55"/>
      <c r="QLT266" s="55"/>
      <c r="QLU266" s="55"/>
      <c r="QLV266" s="55"/>
      <c r="QLW266" s="55"/>
      <c r="QLX266" s="55"/>
      <c r="QLY266" s="55"/>
      <c r="QLZ266" s="55"/>
      <c r="QMA266" s="55"/>
      <c r="QMB266" s="55"/>
      <c r="QMC266" s="55"/>
      <c r="QMD266" s="55"/>
      <c r="QME266" s="55"/>
      <c r="QMF266" s="55"/>
      <c r="QMG266" s="55"/>
      <c r="QMH266" s="55"/>
      <c r="QMI266" s="55"/>
      <c r="QMJ266" s="55"/>
      <c r="QMK266" s="55"/>
      <c r="QML266" s="55"/>
      <c r="QMM266" s="55"/>
      <c r="QMN266" s="55"/>
      <c r="QMO266" s="55"/>
      <c r="QMP266" s="55"/>
      <c r="QMQ266" s="55"/>
      <c r="QMR266" s="55"/>
      <c r="QMS266" s="55"/>
      <c r="QMT266" s="55"/>
      <c r="QMU266" s="55"/>
      <c r="QMV266" s="55"/>
      <c r="QMW266" s="55"/>
      <c r="QMX266" s="55"/>
      <c r="QMY266" s="55"/>
      <c r="QMZ266" s="55"/>
      <c r="QNA266" s="55"/>
      <c r="QNB266" s="55"/>
      <c r="QNC266" s="55"/>
      <c r="QND266" s="55"/>
      <c r="QNE266" s="55"/>
      <c r="QNF266" s="55"/>
      <c r="QNG266" s="55"/>
      <c r="QNH266" s="55"/>
      <c r="QNI266" s="55"/>
      <c r="QNJ266" s="55"/>
      <c r="QNK266" s="55"/>
      <c r="QNL266" s="55"/>
      <c r="QNM266" s="55"/>
      <c r="QNN266" s="55"/>
      <c r="QNO266" s="55"/>
      <c r="QNP266" s="55"/>
      <c r="QNQ266" s="55"/>
      <c r="QNR266" s="55"/>
      <c r="QNS266" s="55"/>
      <c r="QNT266" s="55"/>
      <c r="QNU266" s="55"/>
      <c r="QNV266" s="55"/>
      <c r="QNW266" s="55"/>
      <c r="QNX266" s="55"/>
      <c r="QNY266" s="55"/>
      <c r="QNZ266" s="55"/>
      <c r="QOA266" s="55"/>
      <c r="QOB266" s="55"/>
      <c r="QOC266" s="55"/>
      <c r="QOD266" s="55"/>
      <c r="QOE266" s="55"/>
      <c r="QOF266" s="55"/>
      <c r="QOG266" s="55"/>
      <c r="QOH266" s="55"/>
      <c r="QOI266" s="55"/>
      <c r="QOJ266" s="55"/>
      <c r="QOK266" s="55"/>
      <c r="QOL266" s="55"/>
      <c r="QOM266" s="55"/>
      <c r="QON266" s="55"/>
      <c r="QOO266" s="55"/>
      <c r="QOP266" s="55"/>
      <c r="QOQ266" s="55"/>
      <c r="QOR266" s="55"/>
      <c r="QOS266" s="55"/>
      <c r="QOT266" s="55"/>
      <c r="QOU266" s="55"/>
      <c r="QOV266" s="55"/>
      <c r="QOW266" s="55"/>
      <c r="QOX266" s="55"/>
      <c r="QOY266" s="55"/>
      <c r="QOZ266" s="55"/>
      <c r="QPA266" s="55"/>
      <c r="QPB266" s="55"/>
      <c r="QPC266" s="55"/>
      <c r="QPD266" s="55"/>
      <c r="QPE266" s="55"/>
      <c r="QPF266" s="55"/>
      <c r="QPG266" s="55"/>
      <c r="QPH266" s="55"/>
      <c r="QPI266" s="55"/>
      <c r="QPJ266" s="55"/>
      <c r="QPK266" s="55"/>
      <c r="QPL266" s="55"/>
      <c r="QPM266" s="55"/>
      <c r="QPN266" s="55"/>
      <c r="QPO266" s="55"/>
      <c r="QPP266" s="55"/>
      <c r="QPQ266" s="55"/>
      <c r="QPR266" s="55"/>
      <c r="QPS266" s="55"/>
      <c r="QPT266" s="55"/>
      <c r="QPU266" s="55"/>
      <c r="QPV266" s="55"/>
      <c r="QPW266" s="55"/>
      <c r="QPX266" s="55"/>
      <c r="QPY266" s="55"/>
      <c r="QPZ266" s="55"/>
      <c r="QQA266" s="55"/>
      <c r="QQB266" s="55"/>
      <c r="QQC266" s="55"/>
      <c r="QQD266" s="55"/>
      <c r="QQE266" s="55"/>
      <c r="QQF266" s="55"/>
      <c r="QQG266" s="55"/>
      <c r="QQH266" s="55"/>
      <c r="QQI266" s="55"/>
      <c r="QQJ266" s="55"/>
      <c r="QQK266" s="55"/>
      <c r="QQL266" s="55"/>
      <c r="QQM266" s="55"/>
      <c r="QQN266" s="55"/>
      <c r="QQO266" s="55"/>
      <c r="QQP266" s="55"/>
      <c r="QQQ266" s="55"/>
      <c r="QQR266" s="55"/>
      <c r="QQS266" s="55"/>
      <c r="QQT266" s="55"/>
      <c r="QQU266" s="55"/>
      <c r="QQV266" s="55"/>
      <c r="QQW266" s="55"/>
      <c r="QQX266" s="55"/>
      <c r="QQY266" s="55"/>
      <c r="QQZ266" s="55"/>
      <c r="QRA266" s="55"/>
      <c r="QRB266" s="55"/>
      <c r="QRC266" s="55"/>
      <c r="QRD266" s="55"/>
      <c r="QRE266" s="55"/>
      <c r="QRF266" s="55"/>
      <c r="QRG266" s="55"/>
      <c r="QRH266" s="55"/>
      <c r="QRI266" s="55"/>
      <c r="QRJ266" s="55"/>
      <c r="QRK266" s="55"/>
      <c r="QRL266" s="55"/>
      <c r="QRM266" s="55"/>
      <c r="QRN266" s="55"/>
      <c r="QRO266" s="55"/>
      <c r="QRP266" s="55"/>
      <c r="QRQ266" s="55"/>
      <c r="QRR266" s="55"/>
      <c r="QRS266" s="55"/>
      <c r="QRT266" s="55"/>
      <c r="QRU266" s="55"/>
      <c r="QRV266" s="55"/>
      <c r="QRW266" s="55"/>
      <c r="QRX266" s="55"/>
      <c r="QRY266" s="55"/>
      <c r="QRZ266" s="55"/>
      <c r="QSA266" s="55"/>
      <c r="QSB266" s="55"/>
      <c r="QSC266" s="55"/>
      <c r="QSD266" s="55"/>
      <c r="QSE266" s="55"/>
      <c r="QSF266" s="55"/>
      <c r="QSG266" s="55"/>
      <c r="QSH266" s="55"/>
      <c r="QSI266" s="55"/>
      <c r="QSJ266" s="55"/>
      <c r="QSK266" s="55"/>
      <c r="QSL266" s="55"/>
      <c r="QSM266" s="55"/>
      <c r="QSN266" s="55"/>
      <c r="QSO266" s="55"/>
      <c r="QSP266" s="55"/>
      <c r="QSQ266" s="55"/>
      <c r="QSR266" s="55"/>
      <c r="QSS266" s="55"/>
      <c r="QST266" s="55"/>
      <c r="QSU266" s="55"/>
      <c r="QSV266" s="55"/>
      <c r="QSW266" s="55"/>
      <c r="QSX266" s="55"/>
      <c r="QSY266" s="55"/>
      <c r="QSZ266" s="55"/>
      <c r="QTA266" s="55"/>
      <c r="QTB266" s="55"/>
      <c r="QTC266" s="55"/>
      <c r="QTD266" s="55"/>
      <c r="QTE266" s="55"/>
      <c r="QTF266" s="55"/>
      <c r="QTG266" s="55"/>
      <c r="QTH266" s="55"/>
      <c r="QTI266" s="55"/>
      <c r="QTJ266" s="55"/>
      <c r="QTK266" s="55"/>
      <c r="QTL266" s="55"/>
      <c r="QTM266" s="55"/>
      <c r="QTN266" s="55"/>
      <c r="QTO266" s="55"/>
      <c r="QTP266" s="55"/>
      <c r="QTQ266" s="55"/>
      <c r="QTR266" s="55"/>
      <c r="QTS266" s="55"/>
      <c r="QTT266" s="55"/>
      <c r="QTU266" s="55"/>
      <c r="QTV266" s="55"/>
      <c r="QTW266" s="55"/>
      <c r="QTX266" s="55"/>
      <c r="QTY266" s="55"/>
      <c r="QTZ266" s="55"/>
      <c r="QUA266" s="55"/>
      <c r="QUB266" s="55"/>
      <c r="QUC266" s="55"/>
      <c r="QUD266" s="55"/>
      <c r="QUE266" s="55"/>
      <c r="QUF266" s="55"/>
      <c r="QUG266" s="55"/>
      <c r="QUH266" s="55"/>
      <c r="QUI266" s="55"/>
      <c r="QUJ266" s="55"/>
      <c r="QUK266" s="55"/>
      <c r="QUL266" s="55"/>
      <c r="QUM266" s="55"/>
      <c r="QUN266" s="55"/>
      <c r="QUO266" s="55"/>
      <c r="QUP266" s="55"/>
      <c r="QUQ266" s="55"/>
      <c r="QUR266" s="55"/>
      <c r="QUS266" s="55"/>
      <c r="QUT266" s="55"/>
      <c r="QUU266" s="55"/>
      <c r="QUV266" s="55"/>
      <c r="QUW266" s="55"/>
      <c r="QUX266" s="55"/>
      <c r="QUY266" s="55"/>
      <c r="QUZ266" s="55"/>
      <c r="QVA266" s="55"/>
      <c r="QVB266" s="55"/>
      <c r="QVC266" s="55"/>
      <c r="QVD266" s="55"/>
      <c r="QVE266" s="55"/>
      <c r="QVF266" s="55"/>
      <c r="QVG266" s="55"/>
      <c r="QVH266" s="55"/>
      <c r="QVI266" s="55"/>
      <c r="QVJ266" s="55"/>
      <c r="QVK266" s="55"/>
      <c r="QVL266" s="55"/>
      <c r="QVM266" s="55"/>
      <c r="QVN266" s="55"/>
      <c r="QVO266" s="55"/>
      <c r="QVP266" s="55"/>
      <c r="QVQ266" s="55"/>
      <c r="QVR266" s="55"/>
      <c r="QVS266" s="55"/>
      <c r="QVT266" s="55"/>
      <c r="QVU266" s="55"/>
      <c r="QVV266" s="55"/>
      <c r="QVW266" s="55"/>
      <c r="QVX266" s="55"/>
      <c r="QVY266" s="55"/>
      <c r="QVZ266" s="55"/>
      <c r="QWA266" s="55"/>
      <c r="QWB266" s="55"/>
      <c r="QWC266" s="55"/>
      <c r="QWD266" s="55"/>
      <c r="QWE266" s="55"/>
      <c r="QWF266" s="55"/>
      <c r="QWG266" s="55"/>
      <c r="QWH266" s="55"/>
      <c r="QWI266" s="55"/>
      <c r="QWJ266" s="55"/>
      <c r="QWK266" s="55"/>
      <c r="QWL266" s="55"/>
      <c r="QWM266" s="55"/>
      <c r="QWN266" s="55"/>
      <c r="QWO266" s="55"/>
      <c r="QWP266" s="55"/>
      <c r="QWQ266" s="55"/>
      <c r="QWR266" s="55"/>
      <c r="QWS266" s="55"/>
      <c r="QWT266" s="55"/>
      <c r="QWU266" s="55"/>
      <c r="QWV266" s="55"/>
      <c r="QWW266" s="55"/>
      <c r="QWX266" s="55"/>
      <c r="QWY266" s="55"/>
      <c r="QWZ266" s="55"/>
      <c r="QXA266" s="55"/>
      <c r="QXB266" s="55"/>
      <c r="QXC266" s="55"/>
      <c r="QXD266" s="55"/>
      <c r="QXE266" s="55"/>
      <c r="QXF266" s="55"/>
      <c r="QXG266" s="55"/>
      <c r="QXH266" s="55"/>
      <c r="QXI266" s="55"/>
      <c r="QXJ266" s="55"/>
      <c r="QXK266" s="55"/>
      <c r="QXL266" s="55"/>
      <c r="QXM266" s="55"/>
      <c r="QXN266" s="55"/>
      <c r="QXO266" s="55"/>
      <c r="QXP266" s="55"/>
      <c r="QXQ266" s="55"/>
      <c r="QXR266" s="55"/>
      <c r="QXS266" s="55"/>
      <c r="QXT266" s="55"/>
      <c r="QXU266" s="55"/>
      <c r="QXV266" s="55"/>
      <c r="QXW266" s="55"/>
      <c r="QXX266" s="55"/>
      <c r="QXY266" s="55"/>
      <c r="QXZ266" s="55"/>
      <c r="QYA266" s="55"/>
      <c r="QYB266" s="55"/>
      <c r="QYC266" s="55"/>
      <c r="QYD266" s="55"/>
      <c r="QYE266" s="55"/>
      <c r="QYF266" s="55"/>
      <c r="QYG266" s="55"/>
      <c r="QYH266" s="55"/>
      <c r="QYI266" s="55"/>
      <c r="QYJ266" s="55"/>
      <c r="QYK266" s="55"/>
      <c r="QYL266" s="55"/>
      <c r="QYM266" s="55"/>
      <c r="QYN266" s="55"/>
      <c r="QYO266" s="55"/>
      <c r="QYP266" s="55"/>
      <c r="QYQ266" s="55"/>
      <c r="QYR266" s="55"/>
      <c r="QYS266" s="55"/>
      <c r="QYT266" s="55"/>
      <c r="QYU266" s="55"/>
      <c r="QYV266" s="55"/>
      <c r="QYW266" s="55"/>
      <c r="QYX266" s="55"/>
      <c r="QYY266" s="55"/>
      <c r="QYZ266" s="55"/>
      <c r="QZA266" s="55"/>
      <c r="QZB266" s="55"/>
      <c r="QZC266" s="55"/>
      <c r="QZD266" s="55"/>
      <c r="QZE266" s="55"/>
      <c r="QZF266" s="55"/>
      <c r="QZG266" s="55"/>
      <c r="QZH266" s="55"/>
      <c r="QZI266" s="55"/>
      <c r="QZJ266" s="55"/>
      <c r="QZK266" s="55"/>
      <c r="QZL266" s="55"/>
      <c r="QZM266" s="55"/>
      <c r="QZN266" s="55"/>
      <c r="QZO266" s="55"/>
      <c r="QZP266" s="55"/>
      <c r="QZQ266" s="55"/>
      <c r="QZR266" s="55"/>
      <c r="QZS266" s="55"/>
      <c r="QZT266" s="55"/>
      <c r="QZU266" s="55"/>
      <c r="QZV266" s="55"/>
      <c r="QZW266" s="55"/>
      <c r="QZX266" s="55"/>
      <c r="QZY266" s="55"/>
      <c r="QZZ266" s="55"/>
      <c r="RAA266" s="55"/>
      <c r="RAB266" s="55"/>
      <c r="RAC266" s="55"/>
      <c r="RAD266" s="55"/>
      <c r="RAE266" s="55"/>
      <c r="RAF266" s="55"/>
      <c r="RAG266" s="55"/>
      <c r="RAH266" s="55"/>
      <c r="RAI266" s="55"/>
      <c r="RAJ266" s="55"/>
      <c r="RAK266" s="55"/>
      <c r="RAL266" s="55"/>
      <c r="RAM266" s="55"/>
      <c r="RAN266" s="55"/>
      <c r="RAO266" s="55"/>
      <c r="RAP266" s="55"/>
      <c r="RAQ266" s="55"/>
      <c r="RAR266" s="55"/>
      <c r="RAS266" s="55"/>
      <c r="RAT266" s="55"/>
      <c r="RAU266" s="55"/>
      <c r="RAV266" s="55"/>
      <c r="RAW266" s="55"/>
      <c r="RAX266" s="55"/>
      <c r="RAY266" s="55"/>
      <c r="RAZ266" s="55"/>
      <c r="RBA266" s="55"/>
      <c r="RBB266" s="55"/>
      <c r="RBC266" s="55"/>
      <c r="RBD266" s="55"/>
      <c r="RBE266" s="55"/>
      <c r="RBF266" s="55"/>
      <c r="RBG266" s="55"/>
      <c r="RBH266" s="55"/>
      <c r="RBI266" s="55"/>
      <c r="RBJ266" s="55"/>
      <c r="RBK266" s="55"/>
      <c r="RBL266" s="55"/>
      <c r="RBM266" s="55"/>
      <c r="RBN266" s="55"/>
      <c r="RBO266" s="55"/>
      <c r="RBP266" s="55"/>
      <c r="RBQ266" s="55"/>
      <c r="RBR266" s="55"/>
      <c r="RBS266" s="55"/>
      <c r="RBT266" s="55"/>
      <c r="RBU266" s="55"/>
      <c r="RBV266" s="55"/>
      <c r="RBW266" s="55"/>
      <c r="RBX266" s="55"/>
      <c r="RBY266" s="55"/>
      <c r="RBZ266" s="55"/>
      <c r="RCA266" s="55"/>
      <c r="RCB266" s="55"/>
      <c r="RCC266" s="55"/>
      <c r="RCD266" s="55"/>
      <c r="RCE266" s="55"/>
      <c r="RCF266" s="55"/>
      <c r="RCG266" s="55"/>
      <c r="RCH266" s="55"/>
      <c r="RCI266" s="55"/>
      <c r="RCJ266" s="55"/>
      <c r="RCK266" s="55"/>
      <c r="RCL266" s="55"/>
      <c r="RCM266" s="55"/>
      <c r="RCN266" s="55"/>
      <c r="RCO266" s="55"/>
      <c r="RCP266" s="55"/>
      <c r="RCQ266" s="55"/>
      <c r="RCR266" s="55"/>
      <c r="RCS266" s="55"/>
      <c r="RCT266" s="55"/>
      <c r="RCU266" s="55"/>
      <c r="RCV266" s="55"/>
      <c r="RCW266" s="55"/>
      <c r="RCX266" s="55"/>
      <c r="RCY266" s="55"/>
      <c r="RCZ266" s="55"/>
      <c r="RDA266" s="55"/>
      <c r="RDB266" s="55"/>
      <c r="RDC266" s="55"/>
      <c r="RDD266" s="55"/>
      <c r="RDE266" s="55"/>
      <c r="RDF266" s="55"/>
      <c r="RDG266" s="55"/>
      <c r="RDH266" s="55"/>
      <c r="RDI266" s="55"/>
      <c r="RDJ266" s="55"/>
      <c r="RDK266" s="55"/>
      <c r="RDL266" s="55"/>
      <c r="RDM266" s="55"/>
      <c r="RDN266" s="55"/>
      <c r="RDO266" s="55"/>
      <c r="RDP266" s="55"/>
      <c r="RDQ266" s="55"/>
      <c r="RDR266" s="55"/>
      <c r="RDS266" s="55"/>
      <c r="RDT266" s="55"/>
      <c r="RDU266" s="55"/>
      <c r="RDV266" s="55"/>
      <c r="RDW266" s="55"/>
      <c r="RDX266" s="55"/>
      <c r="RDY266" s="55"/>
      <c r="RDZ266" s="55"/>
      <c r="REA266" s="55"/>
      <c r="REB266" s="55"/>
      <c r="REC266" s="55"/>
      <c r="RED266" s="55"/>
      <c r="REE266" s="55"/>
      <c r="REF266" s="55"/>
      <c r="REG266" s="55"/>
      <c r="REH266" s="55"/>
      <c r="REI266" s="55"/>
      <c r="REJ266" s="55"/>
      <c r="REK266" s="55"/>
      <c r="REL266" s="55"/>
      <c r="REM266" s="55"/>
      <c r="REN266" s="55"/>
      <c r="REO266" s="55"/>
      <c r="REP266" s="55"/>
      <c r="REQ266" s="55"/>
      <c r="RER266" s="55"/>
      <c r="RES266" s="55"/>
      <c r="RET266" s="55"/>
      <c r="REU266" s="55"/>
      <c r="REV266" s="55"/>
      <c r="REW266" s="55"/>
      <c r="REX266" s="55"/>
      <c r="REY266" s="55"/>
      <c r="REZ266" s="55"/>
      <c r="RFA266" s="55"/>
      <c r="RFB266" s="55"/>
      <c r="RFC266" s="55"/>
      <c r="RFD266" s="55"/>
      <c r="RFE266" s="55"/>
      <c r="RFF266" s="55"/>
      <c r="RFG266" s="55"/>
      <c r="RFH266" s="55"/>
      <c r="RFI266" s="55"/>
      <c r="RFJ266" s="55"/>
      <c r="RFK266" s="55"/>
      <c r="RFL266" s="55"/>
      <c r="RFM266" s="55"/>
      <c r="RFN266" s="55"/>
      <c r="RFO266" s="55"/>
      <c r="RFP266" s="55"/>
      <c r="RFQ266" s="55"/>
      <c r="RFR266" s="55"/>
      <c r="RFS266" s="55"/>
      <c r="RFT266" s="55"/>
      <c r="RFU266" s="55"/>
      <c r="RFV266" s="55"/>
      <c r="RFW266" s="55"/>
      <c r="RFX266" s="55"/>
      <c r="RFY266" s="55"/>
      <c r="RFZ266" s="55"/>
      <c r="RGA266" s="55"/>
      <c r="RGB266" s="55"/>
      <c r="RGC266" s="55"/>
      <c r="RGD266" s="55"/>
      <c r="RGE266" s="55"/>
      <c r="RGF266" s="55"/>
      <c r="RGG266" s="55"/>
      <c r="RGH266" s="55"/>
      <c r="RGI266" s="55"/>
      <c r="RGJ266" s="55"/>
      <c r="RGK266" s="55"/>
      <c r="RGL266" s="55"/>
      <c r="RGM266" s="55"/>
      <c r="RGN266" s="55"/>
      <c r="RGO266" s="55"/>
      <c r="RGP266" s="55"/>
      <c r="RGQ266" s="55"/>
      <c r="RGR266" s="55"/>
      <c r="RGS266" s="55"/>
      <c r="RGT266" s="55"/>
      <c r="RGU266" s="55"/>
      <c r="RGV266" s="55"/>
      <c r="RGW266" s="55"/>
      <c r="RGX266" s="55"/>
      <c r="RGY266" s="55"/>
      <c r="RGZ266" s="55"/>
      <c r="RHA266" s="55"/>
      <c r="RHB266" s="55"/>
      <c r="RHC266" s="55"/>
      <c r="RHD266" s="55"/>
      <c r="RHE266" s="55"/>
      <c r="RHF266" s="55"/>
      <c r="RHG266" s="55"/>
      <c r="RHH266" s="55"/>
      <c r="RHI266" s="55"/>
      <c r="RHJ266" s="55"/>
      <c r="RHK266" s="55"/>
      <c r="RHL266" s="55"/>
      <c r="RHM266" s="55"/>
      <c r="RHN266" s="55"/>
      <c r="RHO266" s="55"/>
      <c r="RHP266" s="55"/>
      <c r="RHQ266" s="55"/>
      <c r="RHR266" s="55"/>
      <c r="RHS266" s="55"/>
      <c r="RHT266" s="55"/>
      <c r="RHU266" s="55"/>
      <c r="RHV266" s="55"/>
      <c r="RHW266" s="55"/>
      <c r="RHX266" s="55"/>
      <c r="RHY266" s="55"/>
      <c r="RHZ266" s="55"/>
      <c r="RIA266" s="55"/>
      <c r="RIB266" s="55"/>
      <c r="RIC266" s="55"/>
      <c r="RID266" s="55"/>
      <c r="RIE266" s="55"/>
      <c r="RIF266" s="55"/>
      <c r="RIG266" s="55"/>
      <c r="RIH266" s="55"/>
      <c r="RII266" s="55"/>
      <c r="RIJ266" s="55"/>
      <c r="RIK266" s="55"/>
      <c r="RIL266" s="55"/>
      <c r="RIM266" s="55"/>
      <c r="RIN266" s="55"/>
      <c r="RIO266" s="55"/>
      <c r="RIP266" s="55"/>
      <c r="RIQ266" s="55"/>
      <c r="RIR266" s="55"/>
      <c r="RIS266" s="55"/>
      <c r="RIT266" s="55"/>
      <c r="RIU266" s="55"/>
      <c r="RIV266" s="55"/>
      <c r="RIW266" s="55"/>
      <c r="RIX266" s="55"/>
      <c r="RIY266" s="55"/>
      <c r="RIZ266" s="55"/>
      <c r="RJA266" s="55"/>
      <c r="RJB266" s="55"/>
      <c r="RJC266" s="55"/>
      <c r="RJD266" s="55"/>
      <c r="RJE266" s="55"/>
      <c r="RJF266" s="55"/>
      <c r="RJG266" s="55"/>
      <c r="RJH266" s="55"/>
      <c r="RJI266" s="55"/>
      <c r="RJJ266" s="55"/>
      <c r="RJK266" s="55"/>
      <c r="RJL266" s="55"/>
      <c r="RJM266" s="55"/>
      <c r="RJN266" s="55"/>
      <c r="RJO266" s="55"/>
      <c r="RJP266" s="55"/>
      <c r="RJQ266" s="55"/>
      <c r="RJR266" s="55"/>
      <c r="RJS266" s="55"/>
      <c r="RJT266" s="55"/>
      <c r="RJU266" s="55"/>
      <c r="RJV266" s="55"/>
      <c r="RJW266" s="55"/>
      <c r="RJX266" s="55"/>
      <c r="RJY266" s="55"/>
      <c r="RJZ266" s="55"/>
      <c r="RKA266" s="55"/>
      <c r="RKB266" s="55"/>
      <c r="RKC266" s="55"/>
      <c r="RKD266" s="55"/>
      <c r="RKE266" s="55"/>
      <c r="RKF266" s="55"/>
      <c r="RKG266" s="55"/>
      <c r="RKH266" s="55"/>
      <c r="RKI266" s="55"/>
      <c r="RKJ266" s="55"/>
      <c r="RKK266" s="55"/>
      <c r="RKL266" s="55"/>
      <c r="RKM266" s="55"/>
      <c r="RKN266" s="55"/>
      <c r="RKO266" s="55"/>
      <c r="RKP266" s="55"/>
      <c r="RKQ266" s="55"/>
      <c r="RKR266" s="55"/>
      <c r="RKS266" s="55"/>
      <c r="RKT266" s="55"/>
      <c r="RKU266" s="55"/>
      <c r="RKV266" s="55"/>
      <c r="RKW266" s="55"/>
      <c r="RKX266" s="55"/>
      <c r="RKY266" s="55"/>
      <c r="RKZ266" s="55"/>
      <c r="RLA266" s="55"/>
      <c r="RLB266" s="55"/>
      <c r="RLC266" s="55"/>
      <c r="RLD266" s="55"/>
      <c r="RLE266" s="55"/>
      <c r="RLF266" s="55"/>
      <c r="RLG266" s="55"/>
      <c r="RLH266" s="55"/>
      <c r="RLI266" s="55"/>
      <c r="RLJ266" s="55"/>
      <c r="RLK266" s="55"/>
      <c r="RLL266" s="55"/>
      <c r="RLM266" s="55"/>
      <c r="RLN266" s="55"/>
      <c r="RLO266" s="55"/>
      <c r="RLP266" s="55"/>
      <c r="RLQ266" s="55"/>
      <c r="RLR266" s="55"/>
      <c r="RLS266" s="55"/>
      <c r="RLT266" s="55"/>
      <c r="RLU266" s="55"/>
      <c r="RLV266" s="55"/>
      <c r="RLW266" s="55"/>
      <c r="RLX266" s="55"/>
      <c r="RLY266" s="55"/>
      <c r="RLZ266" s="55"/>
      <c r="RMA266" s="55"/>
      <c r="RMB266" s="55"/>
      <c r="RMC266" s="55"/>
      <c r="RMD266" s="55"/>
      <c r="RME266" s="55"/>
      <c r="RMF266" s="55"/>
      <c r="RMG266" s="55"/>
      <c r="RMH266" s="55"/>
      <c r="RMI266" s="55"/>
      <c r="RMJ266" s="55"/>
      <c r="RMK266" s="55"/>
      <c r="RML266" s="55"/>
      <c r="RMM266" s="55"/>
      <c r="RMN266" s="55"/>
      <c r="RMO266" s="55"/>
      <c r="RMP266" s="55"/>
      <c r="RMQ266" s="55"/>
      <c r="RMR266" s="55"/>
      <c r="RMS266" s="55"/>
      <c r="RMT266" s="55"/>
      <c r="RMU266" s="55"/>
      <c r="RMV266" s="55"/>
      <c r="RMW266" s="55"/>
      <c r="RMX266" s="55"/>
      <c r="RMY266" s="55"/>
      <c r="RMZ266" s="55"/>
      <c r="RNA266" s="55"/>
      <c r="RNB266" s="55"/>
      <c r="RNC266" s="55"/>
      <c r="RND266" s="55"/>
      <c r="RNE266" s="55"/>
      <c r="RNF266" s="55"/>
      <c r="RNG266" s="55"/>
      <c r="RNH266" s="55"/>
      <c r="RNI266" s="55"/>
      <c r="RNJ266" s="55"/>
      <c r="RNK266" s="55"/>
      <c r="RNL266" s="55"/>
      <c r="RNM266" s="55"/>
      <c r="RNN266" s="55"/>
      <c r="RNO266" s="55"/>
      <c r="RNP266" s="55"/>
      <c r="RNQ266" s="55"/>
      <c r="RNR266" s="55"/>
      <c r="RNS266" s="55"/>
      <c r="RNT266" s="55"/>
      <c r="RNU266" s="55"/>
      <c r="RNV266" s="55"/>
      <c r="RNW266" s="55"/>
      <c r="RNX266" s="55"/>
      <c r="RNY266" s="55"/>
      <c r="RNZ266" s="55"/>
      <c r="ROA266" s="55"/>
      <c r="ROB266" s="55"/>
      <c r="ROC266" s="55"/>
      <c r="ROD266" s="55"/>
      <c r="ROE266" s="55"/>
      <c r="ROF266" s="55"/>
      <c r="ROG266" s="55"/>
      <c r="ROH266" s="55"/>
      <c r="ROI266" s="55"/>
      <c r="ROJ266" s="55"/>
      <c r="ROK266" s="55"/>
      <c r="ROL266" s="55"/>
      <c r="ROM266" s="55"/>
      <c r="RON266" s="55"/>
      <c r="ROO266" s="55"/>
      <c r="ROP266" s="55"/>
      <c r="ROQ266" s="55"/>
      <c r="ROR266" s="55"/>
      <c r="ROS266" s="55"/>
      <c r="ROT266" s="55"/>
      <c r="ROU266" s="55"/>
      <c r="ROV266" s="55"/>
      <c r="ROW266" s="55"/>
      <c r="ROX266" s="55"/>
      <c r="ROY266" s="55"/>
      <c r="ROZ266" s="55"/>
      <c r="RPA266" s="55"/>
      <c r="RPB266" s="55"/>
      <c r="RPC266" s="55"/>
      <c r="RPD266" s="55"/>
      <c r="RPE266" s="55"/>
      <c r="RPF266" s="55"/>
      <c r="RPG266" s="55"/>
      <c r="RPH266" s="55"/>
      <c r="RPI266" s="55"/>
      <c r="RPJ266" s="55"/>
      <c r="RPK266" s="55"/>
      <c r="RPL266" s="55"/>
      <c r="RPM266" s="55"/>
      <c r="RPN266" s="55"/>
      <c r="RPO266" s="55"/>
      <c r="RPP266" s="55"/>
      <c r="RPQ266" s="55"/>
      <c r="RPR266" s="55"/>
      <c r="RPS266" s="55"/>
      <c r="RPT266" s="55"/>
      <c r="RPU266" s="55"/>
      <c r="RPV266" s="55"/>
      <c r="RPW266" s="55"/>
      <c r="RPX266" s="55"/>
      <c r="RPY266" s="55"/>
      <c r="RPZ266" s="55"/>
      <c r="RQA266" s="55"/>
      <c r="RQB266" s="55"/>
      <c r="RQC266" s="55"/>
      <c r="RQD266" s="55"/>
      <c r="RQE266" s="55"/>
      <c r="RQF266" s="55"/>
      <c r="RQG266" s="55"/>
      <c r="RQH266" s="55"/>
      <c r="RQI266" s="55"/>
      <c r="RQJ266" s="55"/>
      <c r="RQK266" s="55"/>
      <c r="RQL266" s="55"/>
      <c r="RQM266" s="55"/>
      <c r="RQN266" s="55"/>
      <c r="RQO266" s="55"/>
      <c r="RQP266" s="55"/>
      <c r="RQQ266" s="55"/>
      <c r="RQR266" s="55"/>
      <c r="RQS266" s="55"/>
      <c r="RQT266" s="55"/>
      <c r="RQU266" s="55"/>
      <c r="RQV266" s="55"/>
      <c r="RQW266" s="55"/>
      <c r="RQX266" s="55"/>
      <c r="RQY266" s="55"/>
      <c r="RQZ266" s="55"/>
      <c r="RRA266" s="55"/>
      <c r="RRB266" s="55"/>
      <c r="RRC266" s="55"/>
      <c r="RRD266" s="55"/>
      <c r="RRE266" s="55"/>
      <c r="RRF266" s="55"/>
      <c r="RRG266" s="55"/>
      <c r="RRH266" s="55"/>
      <c r="RRI266" s="55"/>
      <c r="RRJ266" s="55"/>
      <c r="RRK266" s="55"/>
      <c r="RRL266" s="55"/>
      <c r="RRM266" s="55"/>
      <c r="RRN266" s="55"/>
      <c r="RRO266" s="55"/>
      <c r="RRP266" s="55"/>
      <c r="RRQ266" s="55"/>
      <c r="RRR266" s="55"/>
      <c r="RRS266" s="55"/>
      <c r="RRT266" s="55"/>
      <c r="RRU266" s="55"/>
      <c r="RRV266" s="55"/>
      <c r="RRW266" s="55"/>
      <c r="RRX266" s="55"/>
      <c r="RRY266" s="55"/>
      <c r="RRZ266" s="55"/>
      <c r="RSA266" s="55"/>
      <c r="RSB266" s="55"/>
      <c r="RSC266" s="55"/>
      <c r="RSD266" s="55"/>
      <c r="RSE266" s="55"/>
      <c r="RSF266" s="55"/>
      <c r="RSG266" s="55"/>
      <c r="RSH266" s="55"/>
      <c r="RSI266" s="55"/>
      <c r="RSJ266" s="55"/>
      <c r="RSK266" s="55"/>
      <c r="RSL266" s="55"/>
      <c r="RSM266" s="55"/>
      <c r="RSN266" s="55"/>
      <c r="RSO266" s="55"/>
      <c r="RSP266" s="55"/>
      <c r="RSQ266" s="55"/>
      <c r="RSR266" s="55"/>
      <c r="RSS266" s="55"/>
      <c r="RST266" s="55"/>
      <c r="RSU266" s="55"/>
      <c r="RSV266" s="55"/>
      <c r="RSW266" s="55"/>
      <c r="RSX266" s="55"/>
      <c r="RSY266" s="55"/>
      <c r="RSZ266" s="55"/>
      <c r="RTA266" s="55"/>
      <c r="RTB266" s="55"/>
      <c r="RTC266" s="55"/>
      <c r="RTD266" s="55"/>
      <c r="RTE266" s="55"/>
      <c r="RTF266" s="55"/>
      <c r="RTG266" s="55"/>
      <c r="RTH266" s="55"/>
      <c r="RTI266" s="55"/>
      <c r="RTJ266" s="55"/>
      <c r="RTK266" s="55"/>
      <c r="RTL266" s="55"/>
      <c r="RTM266" s="55"/>
      <c r="RTN266" s="55"/>
      <c r="RTO266" s="55"/>
      <c r="RTP266" s="55"/>
      <c r="RTQ266" s="55"/>
      <c r="RTR266" s="55"/>
      <c r="RTS266" s="55"/>
      <c r="RTT266" s="55"/>
      <c r="RTU266" s="55"/>
      <c r="RTV266" s="55"/>
      <c r="RTW266" s="55"/>
      <c r="RTX266" s="55"/>
      <c r="RTY266" s="55"/>
      <c r="RTZ266" s="55"/>
      <c r="RUA266" s="55"/>
      <c r="RUB266" s="55"/>
      <c r="RUC266" s="55"/>
      <c r="RUD266" s="55"/>
      <c r="RUE266" s="55"/>
      <c r="RUF266" s="55"/>
      <c r="RUG266" s="55"/>
      <c r="RUH266" s="55"/>
      <c r="RUI266" s="55"/>
      <c r="RUJ266" s="55"/>
      <c r="RUK266" s="55"/>
      <c r="RUL266" s="55"/>
      <c r="RUM266" s="55"/>
      <c r="RUN266" s="55"/>
      <c r="RUO266" s="55"/>
      <c r="RUP266" s="55"/>
      <c r="RUQ266" s="55"/>
      <c r="RUR266" s="55"/>
      <c r="RUS266" s="55"/>
      <c r="RUT266" s="55"/>
      <c r="RUU266" s="55"/>
      <c r="RUV266" s="55"/>
      <c r="RUW266" s="55"/>
      <c r="RUX266" s="55"/>
      <c r="RUY266" s="55"/>
      <c r="RUZ266" s="55"/>
      <c r="RVA266" s="55"/>
      <c r="RVB266" s="55"/>
      <c r="RVC266" s="55"/>
      <c r="RVD266" s="55"/>
      <c r="RVE266" s="55"/>
      <c r="RVF266" s="55"/>
      <c r="RVG266" s="55"/>
      <c r="RVH266" s="55"/>
      <c r="RVI266" s="55"/>
      <c r="RVJ266" s="55"/>
      <c r="RVK266" s="55"/>
      <c r="RVL266" s="55"/>
      <c r="RVM266" s="55"/>
      <c r="RVN266" s="55"/>
      <c r="RVO266" s="55"/>
      <c r="RVP266" s="55"/>
      <c r="RVQ266" s="55"/>
      <c r="RVR266" s="55"/>
      <c r="RVS266" s="55"/>
      <c r="RVT266" s="55"/>
      <c r="RVU266" s="55"/>
      <c r="RVV266" s="55"/>
      <c r="RVW266" s="55"/>
      <c r="RVX266" s="55"/>
      <c r="RVY266" s="55"/>
      <c r="RVZ266" s="55"/>
      <c r="RWA266" s="55"/>
      <c r="RWB266" s="55"/>
      <c r="RWC266" s="55"/>
      <c r="RWD266" s="55"/>
      <c r="RWE266" s="55"/>
      <c r="RWF266" s="55"/>
      <c r="RWG266" s="55"/>
      <c r="RWH266" s="55"/>
      <c r="RWI266" s="55"/>
      <c r="RWJ266" s="55"/>
      <c r="RWK266" s="55"/>
      <c r="RWL266" s="55"/>
      <c r="RWM266" s="55"/>
      <c r="RWN266" s="55"/>
      <c r="RWO266" s="55"/>
      <c r="RWP266" s="55"/>
      <c r="RWQ266" s="55"/>
      <c r="RWR266" s="55"/>
      <c r="RWS266" s="55"/>
      <c r="RWT266" s="55"/>
      <c r="RWU266" s="55"/>
      <c r="RWV266" s="55"/>
      <c r="RWW266" s="55"/>
      <c r="RWX266" s="55"/>
      <c r="RWY266" s="55"/>
      <c r="RWZ266" s="55"/>
      <c r="RXA266" s="55"/>
      <c r="RXB266" s="55"/>
      <c r="RXC266" s="55"/>
      <c r="RXD266" s="55"/>
      <c r="RXE266" s="55"/>
      <c r="RXF266" s="55"/>
      <c r="RXG266" s="55"/>
      <c r="RXH266" s="55"/>
      <c r="RXI266" s="55"/>
      <c r="RXJ266" s="55"/>
      <c r="RXK266" s="55"/>
      <c r="RXL266" s="55"/>
      <c r="RXM266" s="55"/>
      <c r="RXN266" s="55"/>
      <c r="RXO266" s="55"/>
      <c r="RXP266" s="55"/>
      <c r="RXQ266" s="55"/>
      <c r="RXR266" s="55"/>
      <c r="RXS266" s="55"/>
      <c r="RXT266" s="55"/>
      <c r="RXU266" s="55"/>
      <c r="RXV266" s="55"/>
      <c r="RXW266" s="55"/>
      <c r="RXX266" s="55"/>
      <c r="RXY266" s="55"/>
      <c r="RXZ266" s="55"/>
      <c r="RYA266" s="55"/>
      <c r="RYB266" s="55"/>
      <c r="RYC266" s="55"/>
      <c r="RYD266" s="55"/>
      <c r="RYE266" s="55"/>
      <c r="RYF266" s="55"/>
      <c r="RYG266" s="55"/>
      <c r="RYH266" s="55"/>
      <c r="RYI266" s="55"/>
      <c r="RYJ266" s="55"/>
      <c r="RYK266" s="55"/>
      <c r="RYL266" s="55"/>
      <c r="RYM266" s="55"/>
      <c r="RYN266" s="55"/>
      <c r="RYO266" s="55"/>
      <c r="RYP266" s="55"/>
      <c r="RYQ266" s="55"/>
      <c r="RYR266" s="55"/>
      <c r="RYS266" s="55"/>
      <c r="RYT266" s="55"/>
      <c r="RYU266" s="55"/>
      <c r="RYV266" s="55"/>
      <c r="RYW266" s="55"/>
      <c r="RYX266" s="55"/>
      <c r="RYY266" s="55"/>
      <c r="RYZ266" s="55"/>
      <c r="RZA266" s="55"/>
      <c r="RZB266" s="55"/>
      <c r="RZC266" s="55"/>
      <c r="RZD266" s="55"/>
      <c r="RZE266" s="55"/>
      <c r="RZF266" s="55"/>
      <c r="RZG266" s="55"/>
      <c r="RZH266" s="55"/>
      <c r="RZI266" s="55"/>
      <c r="RZJ266" s="55"/>
      <c r="RZK266" s="55"/>
      <c r="RZL266" s="55"/>
      <c r="RZM266" s="55"/>
      <c r="RZN266" s="55"/>
      <c r="RZO266" s="55"/>
      <c r="RZP266" s="55"/>
      <c r="RZQ266" s="55"/>
      <c r="RZR266" s="55"/>
      <c r="RZS266" s="55"/>
      <c r="RZT266" s="55"/>
      <c r="RZU266" s="55"/>
      <c r="RZV266" s="55"/>
      <c r="RZW266" s="55"/>
      <c r="RZX266" s="55"/>
      <c r="RZY266" s="55"/>
      <c r="RZZ266" s="55"/>
      <c r="SAA266" s="55"/>
      <c r="SAB266" s="55"/>
      <c r="SAC266" s="55"/>
      <c r="SAD266" s="55"/>
      <c r="SAE266" s="55"/>
      <c r="SAF266" s="55"/>
      <c r="SAG266" s="55"/>
      <c r="SAH266" s="55"/>
      <c r="SAI266" s="55"/>
      <c r="SAJ266" s="55"/>
      <c r="SAK266" s="55"/>
      <c r="SAL266" s="55"/>
      <c r="SAM266" s="55"/>
      <c r="SAN266" s="55"/>
      <c r="SAO266" s="55"/>
      <c r="SAP266" s="55"/>
      <c r="SAQ266" s="55"/>
      <c r="SAR266" s="55"/>
      <c r="SAS266" s="55"/>
      <c r="SAT266" s="55"/>
      <c r="SAU266" s="55"/>
      <c r="SAV266" s="55"/>
      <c r="SAW266" s="55"/>
      <c r="SAX266" s="55"/>
      <c r="SAY266" s="55"/>
      <c r="SAZ266" s="55"/>
      <c r="SBA266" s="55"/>
      <c r="SBB266" s="55"/>
      <c r="SBC266" s="55"/>
      <c r="SBD266" s="55"/>
      <c r="SBE266" s="55"/>
      <c r="SBF266" s="55"/>
      <c r="SBG266" s="55"/>
      <c r="SBH266" s="55"/>
      <c r="SBI266" s="55"/>
      <c r="SBJ266" s="55"/>
      <c r="SBK266" s="55"/>
      <c r="SBL266" s="55"/>
      <c r="SBM266" s="55"/>
      <c r="SBN266" s="55"/>
      <c r="SBO266" s="55"/>
      <c r="SBP266" s="55"/>
      <c r="SBQ266" s="55"/>
      <c r="SBR266" s="55"/>
      <c r="SBS266" s="55"/>
      <c r="SBT266" s="55"/>
      <c r="SBU266" s="55"/>
      <c r="SBV266" s="55"/>
      <c r="SBW266" s="55"/>
      <c r="SBX266" s="55"/>
      <c r="SBY266" s="55"/>
      <c r="SBZ266" s="55"/>
      <c r="SCA266" s="55"/>
      <c r="SCB266" s="55"/>
      <c r="SCC266" s="55"/>
      <c r="SCD266" s="55"/>
      <c r="SCE266" s="55"/>
      <c r="SCF266" s="55"/>
      <c r="SCG266" s="55"/>
      <c r="SCH266" s="55"/>
      <c r="SCI266" s="55"/>
      <c r="SCJ266" s="55"/>
      <c r="SCK266" s="55"/>
      <c r="SCL266" s="55"/>
      <c r="SCM266" s="55"/>
      <c r="SCN266" s="55"/>
      <c r="SCO266" s="55"/>
      <c r="SCP266" s="55"/>
      <c r="SCQ266" s="55"/>
      <c r="SCR266" s="55"/>
      <c r="SCS266" s="55"/>
      <c r="SCT266" s="55"/>
      <c r="SCU266" s="55"/>
      <c r="SCV266" s="55"/>
      <c r="SCW266" s="55"/>
      <c r="SCX266" s="55"/>
      <c r="SCY266" s="55"/>
      <c r="SCZ266" s="55"/>
      <c r="SDA266" s="55"/>
      <c r="SDB266" s="55"/>
      <c r="SDC266" s="55"/>
      <c r="SDD266" s="55"/>
      <c r="SDE266" s="55"/>
      <c r="SDF266" s="55"/>
      <c r="SDG266" s="55"/>
      <c r="SDH266" s="55"/>
      <c r="SDI266" s="55"/>
      <c r="SDJ266" s="55"/>
      <c r="SDK266" s="55"/>
      <c r="SDL266" s="55"/>
      <c r="SDM266" s="55"/>
      <c r="SDN266" s="55"/>
      <c r="SDO266" s="55"/>
      <c r="SDP266" s="55"/>
      <c r="SDQ266" s="55"/>
      <c r="SDR266" s="55"/>
      <c r="SDS266" s="55"/>
      <c r="SDT266" s="55"/>
      <c r="SDU266" s="55"/>
      <c r="SDV266" s="55"/>
      <c r="SDW266" s="55"/>
      <c r="SDX266" s="55"/>
      <c r="SDY266" s="55"/>
      <c r="SDZ266" s="55"/>
      <c r="SEA266" s="55"/>
      <c r="SEB266" s="55"/>
      <c r="SEC266" s="55"/>
      <c r="SED266" s="55"/>
      <c r="SEE266" s="55"/>
      <c r="SEF266" s="55"/>
      <c r="SEG266" s="55"/>
      <c r="SEH266" s="55"/>
      <c r="SEI266" s="55"/>
      <c r="SEJ266" s="55"/>
      <c r="SEK266" s="55"/>
      <c r="SEL266" s="55"/>
      <c r="SEM266" s="55"/>
      <c r="SEN266" s="55"/>
      <c r="SEO266" s="55"/>
      <c r="SEP266" s="55"/>
      <c r="SEQ266" s="55"/>
      <c r="SER266" s="55"/>
      <c r="SES266" s="55"/>
      <c r="SET266" s="55"/>
      <c r="SEU266" s="55"/>
      <c r="SEV266" s="55"/>
      <c r="SEW266" s="55"/>
      <c r="SEX266" s="55"/>
      <c r="SEY266" s="55"/>
      <c r="SEZ266" s="55"/>
      <c r="SFA266" s="55"/>
      <c r="SFB266" s="55"/>
      <c r="SFC266" s="55"/>
      <c r="SFD266" s="55"/>
      <c r="SFE266" s="55"/>
      <c r="SFF266" s="55"/>
      <c r="SFG266" s="55"/>
      <c r="SFH266" s="55"/>
      <c r="SFI266" s="55"/>
      <c r="SFJ266" s="55"/>
      <c r="SFK266" s="55"/>
      <c r="SFL266" s="55"/>
      <c r="SFM266" s="55"/>
      <c r="SFN266" s="55"/>
      <c r="SFO266" s="55"/>
      <c r="SFP266" s="55"/>
      <c r="SFQ266" s="55"/>
      <c r="SFR266" s="55"/>
      <c r="SFS266" s="55"/>
      <c r="SFT266" s="55"/>
      <c r="SFU266" s="55"/>
      <c r="SFV266" s="55"/>
      <c r="SFW266" s="55"/>
      <c r="SFX266" s="55"/>
      <c r="SFY266" s="55"/>
      <c r="SFZ266" s="55"/>
      <c r="SGA266" s="55"/>
      <c r="SGB266" s="55"/>
      <c r="SGC266" s="55"/>
      <c r="SGD266" s="55"/>
      <c r="SGE266" s="55"/>
      <c r="SGF266" s="55"/>
      <c r="SGG266" s="55"/>
      <c r="SGH266" s="55"/>
      <c r="SGI266" s="55"/>
      <c r="SGJ266" s="55"/>
      <c r="SGK266" s="55"/>
      <c r="SGL266" s="55"/>
      <c r="SGM266" s="55"/>
      <c r="SGN266" s="55"/>
      <c r="SGO266" s="55"/>
      <c r="SGP266" s="55"/>
      <c r="SGQ266" s="55"/>
      <c r="SGR266" s="55"/>
      <c r="SGS266" s="55"/>
      <c r="SGT266" s="55"/>
      <c r="SGU266" s="55"/>
      <c r="SGV266" s="55"/>
      <c r="SGW266" s="55"/>
      <c r="SGX266" s="55"/>
      <c r="SGY266" s="55"/>
      <c r="SGZ266" s="55"/>
      <c r="SHA266" s="55"/>
      <c r="SHB266" s="55"/>
      <c r="SHC266" s="55"/>
      <c r="SHD266" s="55"/>
      <c r="SHE266" s="55"/>
      <c r="SHF266" s="55"/>
      <c r="SHG266" s="55"/>
      <c r="SHH266" s="55"/>
      <c r="SHI266" s="55"/>
      <c r="SHJ266" s="55"/>
      <c r="SHK266" s="55"/>
      <c r="SHL266" s="55"/>
      <c r="SHM266" s="55"/>
      <c r="SHN266" s="55"/>
      <c r="SHO266" s="55"/>
      <c r="SHP266" s="55"/>
      <c r="SHQ266" s="55"/>
      <c r="SHR266" s="55"/>
      <c r="SHS266" s="55"/>
      <c r="SHT266" s="55"/>
      <c r="SHU266" s="55"/>
      <c r="SHV266" s="55"/>
      <c r="SHW266" s="55"/>
      <c r="SHX266" s="55"/>
      <c r="SHY266" s="55"/>
      <c r="SHZ266" s="55"/>
      <c r="SIA266" s="55"/>
      <c r="SIB266" s="55"/>
      <c r="SIC266" s="55"/>
      <c r="SID266" s="55"/>
      <c r="SIE266" s="55"/>
      <c r="SIF266" s="55"/>
      <c r="SIG266" s="55"/>
      <c r="SIH266" s="55"/>
      <c r="SII266" s="55"/>
      <c r="SIJ266" s="55"/>
      <c r="SIK266" s="55"/>
      <c r="SIL266" s="55"/>
      <c r="SIM266" s="55"/>
      <c r="SIN266" s="55"/>
      <c r="SIO266" s="55"/>
      <c r="SIP266" s="55"/>
      <c r="SIQ266" s="55"/>
      <c r="SIR266" s="55"/>
      <c r="SIS266" s="55"/>
      <c r="SIT266" s="55"/>
      <c r="SIU266" s="55"/>
      <c r="SIV266" s="55"/>
      <c r="SIW266" s="55"/>
      <c r="SIX266" s="55"/>
      <c r="SIY266" s="55"/>
      <c r="SIZ266" s="55"/>
      <c r="SJA266" s="55"/>
      <c r="SJB266" s="55"/>
      <c r="SJC266" s="55"/>
      <c r="SJD266" s="55"/>
      <c r="SJE266" s="55"/>
      <c r="SJF266" s="55"/>
      <c r="SJG266" s="55"/>
      <c r="SJH266" s="55"/>
      <c r="SJI266" s="55"/>
      <c r="SJJ266" s="55"/>
      <c r="SJK266" s="55"/>
      <c r="SJL266" s="55"/>
      <c r="SJM266" s="55"/>
      <c r="SJN266" s="55"/>
      <c r="SJO266" s="55"/>
      <c r="SJP266" s="55"/>
      <c r="SJQ266" s="55"/>
      <c r="SJR266" s="55"/>
      <c r="SJS266" s="55"/>
      <c r="SJT266" s="55"/>
      <c r="SJU266" s="55"/>
      <c r="SJV266" s="55"/>
      <c r="SJW266" s="55"/>
      <c r="SJX266" s="55"/>
      <c r="SJY266" s="55"/>
      <c r="SJZ266" s="55"/>
      <c r="SKA266" s="55"/>
      <c r="SKB266" s="55"/>
      <c r="SKC266" s="55"/>
      <c r="SKD266" s="55"/>
      <c r="SKE266" s="55"/>
      <c r="SKF266" s="55"/>
      <c r="SKG266" s="55"/>
      <c r="SKH266" s="55"/>
      <c r="SKI266" s="55"/>
      <c r="SKJ266" s="55"/>
      <c r="SKK266" s="55"/>
      <c r="SKL266" s="55"/>
      <c r="SKM266" s="55"/>
      <c r="SKN266" s="55"/>
      <c r="SKO266" s="55"/>
      <c r="SKP266" s="55"/>
      <c r="SKQ266" s="55"/>
      <c r="SKR266" s="55"/>
      <c r="SKS266" s="55"/>
      <c r="SKT266" s="55"/>
      <c r="SKU266" s="55"/>
      <c r="SKV266" s="55"/>
      <c r="SKW266" s="55"/>
      <c r="SKX266" s="55"/>
      <c r="SKY266" s="55"/>
      <c r="SKZ266" s="55"/>
      <c r="SLA266" s="55"/>
      <c r="SLB266" s="55"/>
      <c r="SLC266" s="55"/>
      <c r="SLD266" s="55"/>
      <c r="SLE266" s="55"/>
      <c r="SLF266" s="55"/>
      <c r="SLG266" s="55"/>
      <c r="SLH266" s="55"/>
      <c r="SLI266" s="55"/>
      <c r="SLJ266" s="55"/>
      <c r="SLK266" s="55"/>
      <c r="SLL266" s="55"/>
      <c r="SLM266" s="55"/>
      <c r="SLN266" s="55"/>
      <c r="SLO266" s="55"/>
      <c r="SLP266" s="55"/>
      <c r="SLQ266" s="55"/>
      <c r="SLR266" s="55"/>
      <c r="SLS266" s="55"/>
      <c r="SLT266" s="55"/>
      <c r="SLU266" s="55"/>
      <c r="SLV266" s="55"/>
      <c r="SLW266" s="55"/>
      <c r="SLX266" s="55"/>
      <c r="SLY266" s="55"/>
      <c r="SLZ266" s="55"/>
      <c r="SMA266" s="55"/>
      <c r="SMB266" s="55"/>
      <c r="SMC266" s="55"/>
      <c r="SMD266" s="55"/>
      <c r="SME266" s="55"/>
      <c r="SMF266" s="55"/>
      <c r="SMG266" s="55"/>
      <c r="SMH266" s="55"/>
      <c r="SMI266" s="55"/>
      <c r="SMJ266" s="55"/>
      <c r="SMK266" s="55"/>
      <c r="SML266" s="55"/>
      <c r="SMM266" s="55"/>
      <c r="SMN266" s="55"/>
      <c r="SMO266" s="55"/>
      <c r="SMP266" s="55"/>
      <c r="SMQ266" s="55"/>
      <c r="SMR266" s="55"/>
      <c r="SMS266" s="55"/>
      <c r="SMT266" s="55"/>
      <c r="SMU266" s="55"/>
      <c r="SMV266" s="55"/>
      <c r="SMW266" s="55"/>
      <c r="SMX266" s="55"/>
      <c r="SMY266" s="55"/>
      <c r="SMZ266" s="55"/>
      <c r="SNA266" s="55"/>
      <c r="SNB266" s="55"/>
      <c r="SNC266" s="55"/>
      <c r="SND266" s="55"/>
      <c r="SNE266" s="55"/>
      <c r="SNF266" s="55"/>
      <c r="SNG266" s="55"/>
      <c r="SNH266" s="55"/>
      <c r="SNI266" s="55"/>
      <c r="SNJ266" s="55"/>
      <c r="SNK266" s="55"/>
      <c r="SNL266" s="55"/>
      <c r="SNM266" s="55"/>
      <c r="SNN266" s="55"/>
      <c r="SNO266" s="55"/>
      <c r="SNP266" s="55"/>
      <c r="SNQ266" s="55"/>
      <c r="SNR266" s="55"/>
      <c r="SNS266" s="55"/>
      <c r="SNT266" s="55"/>
      <c r="SNU266" s="55"/>
      <c r="SNV266" s="55"/>
      <c r="SNW266" s="55"/>
      <c r="SNX266" s="55"/>
      <c r="SNY266" s="55"/>
      <c r="SNZ266" s="55"/>
      <c r="SOA266" s="55"/>
      <c r="SOB266" s="55"/>
      <c r="SOC266" s="55"/>
      <c r="SOD266" s="55"/>
      <c r="SOE266" s="55"/>
      <c r="SOF266" s="55"/>
      <c r="SOG266" s="55"/>
      <c r="SOH266" s="55"/>
      <c r="SOI266" s="55"/>
      <c r="SOJ266" s="55"/>
      <c r="SOK266" s="55"/>
      <c r="SOL266" s="55"/>
      <c r="SOM266" s="55"/>
      <c r="SON266" s="55"/>
      <c r="SOO266" s="55"/>
      <c r="SOP266" s="55"/>
      <c r="SOQ266" s="55"/>
      <c r="SOR266" s="55"/>
      <c r="SOS266" s="55"/>
      <c r="SOT266" s="55"/>
      <c r="SOU266" s="55"/>
      <c r="SOV266" s="55"/>
      <c r="SOW266" s="55"/>
      <c r="SOX266" s="55"/>
      <c r="SOY266" s="55"/>
      <c r="SOZ266" s="55"/>
      <c r="SPA266" s="55"/>
      <c r="SPB266" s="55"/>
      <c r="SPC266" s="55"/>
      <c r="SPD266" s="55"/>
      <c r="SPE266" s="55"/>
      <c r="SPF266" s="55"/>
      <c r="SPG266" s="55"/>
      <c r="SPH266" s="55"/>
      <c r="SPI266" s="55"/>
      <c r="SPJ266" s="55"/>
      <c r="SPK266" s="55"/>
      <c r="SPL266" s="55"/>
      <c r="SPM266" s="55"/>
      <c r="SPN266" s="55"/>
      <c r="SPO266" s="55"/>
      <c r="SPP266" s="55"/>
      <c r="SPQ266" s="55"/>
      <c r="SPR266" s="55"/>
      <c r="SPS266" s="55"/>
      <c r="SPT266" s="55"/>
      <c r="SPU266" s="55"/>
      <c r="SPV266" s="55"/>
      <c r="SPW266" s="55"/>
      <c r="SPX266" s="55"/>
      <c r="SPY266" s="55"/>
      <c r="SPZ266" s="55"/>
      <c r="SQA266" s="55"/>
      <c r="SQB266" s="55"/>
      <c r="SQC266" s="55"/>
      <c r="SQD266" s="55"/>
      <c r="SQE266" s="55"/>
      <c r="SQF266" s="55"/>
      <c r="SQG266" s="55"/>
      <c r="SQH266" s="55"/>
      <c r="SQI266" s="55"/>
      <c r="SQJ266" s="55"/>
      <c r="SQK266" s="55"/>
      <c r="SQL266" s="55"/>
      <c r="SQM266" s="55"/>
      <c r="SQN266" s="55"/>
      <c r="SQO266" s="55"/>
      <c r="SQP266" s="55"/>
      <c r="SQQ266" s="55"/>
      <c r="SQR266" s="55"/>
      <c r="SQS266" s="55"/>
      <c r="SQT266" s="55"/>
      <c r="SQU266" s="55"/>
      <c r="SQV266" s="55"/>
      <c r="SQW266" s="55"/>
      <c r="SQX266" s="55"/>
      <c r="SQY266" s="55"/>
      <c r="SQZ266" s="55"/>
      <c r="SRA266" s="55"/>
      <c r="SRB266" s="55"/>
      <c r="SRC266" s="55"/>
      <c r="SRD266" s="55"/>
      <c r="SRE266" s="55"/>
      <c r="SRF266" s="55"/>
      <c r="SRG266" s="55"/>
      <c r="SRH266" s="55"/>
      <c r="SRI266" s="55"/>
      <c r="SRJ266" s="55"/>
      <c r="SRK266" s="55"/>
      <c r="SRL266" s="55"/>
      <c r="SRM266" s="55"/>
      <c r="SRN266" s="55"/>
      <c r="SRO266" s="55"/>
      <c r="SRP266" s="55"/>
      <c r="SRQ266" s="55"/>
      <c r="SRR266" s="55"/>
      <c r="SRS266" s="55"/>
      <c r="SRT266" s="55"/>
      <c r="SRU266" s="55"/>
      <c r="SRV266" s="55"/>
      <c r="SRW266" s="55"/>
      <c r="SRX266" s="55"/>
      <c r="SRY266" s="55"/>
      <c r="SRZ266" s="55"/>
      <c r="SSA266" s="55"/>
      <c r="SSB266" s="55"/>
      <c r="SSC266" s="55"/>
      <c r="SSD266" s="55"/>
      <c r="SSE266" s="55"/>
      <c r="SSF266" s="55"/>
      <c r="SSG266" s="55"/>
      <c r="SSH266" s="55"/>
      <c r="SSI266" s="55"/>
      <c r="SSJ266" s="55"/>
      <c r="SSK266" s="55"/>
      <c r="SSL266" s="55"/>
      <c r="SSM266" s="55"/>
      <c r="SSN266" s="55"/>
      <c r="SSO266" s="55"/>
      <c r="SSP266" s="55"/>
      <c r="SSQ266" s="55"/>
      <c r="SSR266" s="55"/>
      <c r="SSS266" s="55"/>
      <c r="SST266" s="55"/>
      <c r="SSU266" s="55"/>
      <c r="SSV266" s="55"/>
      <c r="SSW266" s="55"/>
      <c r="SSX266" s="55"/>
      <c r="SSY266" s="55"/>
      <c r="SSZ266" s="55"/>
      <c r="STA266" s="55"/>
      <c r="STB266" s="55"/>
      <c r="STC266" s="55"/>
      <c r="STD266" s="55"/>
      <c r="STE266" s="55"/>
      <c r="STF266" s="55"/>
      <c r="STG266" s="55"/>
      <c r="STH266" s="55"/>
      <c r="STI266" s="55"/>
      <c r="STJ266" s="55"/>
      <c r="STK266" s="55"/>
      <c r="STL266" s="55"/>
      <c r="STM266" s="55"/>
      <c r="STN266" s="55"/>
      <c r="STO266" s="55"/>
      <c r="STP266" s="55"/>
      <c r="STQ266" s="55"/>
      <c r="STR266" s="55"/>
      <c r="STS266" s="55"/>
      <c r="STT266" s="55"/>
      <c r="STU266" s="55"/>
      <c r="STV266" s="55"/>
      <c r="STW266" s="55"/>
      <c r="STX266" s="55"/>
      <c r="STY266" s="55"/>
      <c r="STZ266" s="55"/>
      <c r="SUA266" s="55"/>
      <c r="SUB266" s="55"/>
      <c r="SUC266" s="55"/>
      <c r="SUD266" s="55"/>
      <c r="SUE266" s="55"/>
      <c r="SUF266" s="55"/>
      <c r="SUG266" s="55"/>
      <c r="SUH266" s="55"/>
      <c r="SUI266" s="55"/>
      <c r="SUJ266" s="55"/>
      <c r="SUK266" s="55"/>
      <c r="SUL266" s="55"/>
      <c r="SUM266" s="55"/>
      <c r="SUN266" s="55"/>
      <c r="SUO266" s="55"/>
      <c r="SUP266" s="55"/>
      <c r="SUQ266" s="55"/>
      <c r="SUR266" s="55"/>
      <c r="SUS266" s="55"/>
      <c r="SUT266" s="55"/>
      <c r="SUU266" s="55"/>
      <c r="SUV266" s="55"/>
      <c r="SUW266" s="55"/>
      <c r="SUX266" s="55"/>
      <c r="SUY266" s="55"/>
      <c r="SUZ266" s="55"/>
      <c r="SVA266" s="55"/>
      <c r="SVB266" s="55"/>
      <c r="SVC266" s="55"/>
      <c r="SVD266" s="55"/>
      <c r="SVE266" s="55"/>
      <c r="SVF266" s="55"/>
      <c r="SVG266" s="55"/>
      <c r="SVH266" s="55"/>
      <c r="SVI266" s="55"/>
      <c r="SVJ266" s="55"/>
      <c r="SVK266" s="55"/>
      <c r="SVL266" s="55"/>
      <c r="SVM266" s="55"/>
      <c r="SVN266" s="55"/>
      <c r="SVO266" s="55"/>
      <c r="SVP266" s="55"/>
      <c r="SVQ266" s="55"/>
      <c r="SVR266" s="55"/>
      <c r="SVS266" s="55"/>
      <c r="SVT266" s="55"/>
      <c r="SVU266" s="55"/>
      <c r="SVV266" s="55"/>
      <c r="SVW266" s="55"/>
      <c r="SVX266" s="55"/>
      <c r="SVY266" s="55"/>
      <c r="SVZ266" s="55"/>
      <c r="SWA266" s="55"/>
      <c r="SWB266" s="55"/>
      <c r="SWC266" s="55"/>
      <c r="SWD266" s="55"/>
      <c r="SWE266" s="55"/>
      <c r="SWF266" s="55"/>
      <c r="SWG266" s="55"/>
      <c r="SWH266" s="55"/>
      <c r="SWI266" s="55"/>
      <c r="SWJ266" s="55"/>
      <c r="SWK266" s="55"/>
      <c r="SWL266" s="55"/>
      <c r="SWM266" s="55"/>
      <c r="SWN266" s="55"/>
      <c r="SWO266" s="55"/>
      <c r="SWP266" s="55"/>
      <c r="SWQ266" s="55"/>
      <c r="SWR266" s="55"/>
      <c r="SWS266" s="55"/>
      <c r="SWT266" s="55"/>
      <c r="SWU266" s="55"/>
      <c r="SWV266" s="55"/>
      <c r="SWW266" s="55"/>
      <c r="SWX266" s="55"/>
      <c r="SWY266" s="55"/>
      <c r="SWZ266" s="55"/>
      <c r="SXA266" s="55"/>
      <c r="SXB266" s="55"/>
      <c r="SXC266" s="55"/>
      <c r="SXD266" s="55"/>
      <c r="SXE266" s="55"/>
      <c r="SXF266" s="55"/>
      <c r="SXG266" s="55"/>
      <c r="SXH266" s="55"/>
      <c r="SXI266" s="55"/>
      <c r="SXJ266" s="55"/>
      <c r="SXK266" s="55"/>
      <c r="SXL266" s="55"/>
      <c r="SXM266" s="55"/>
      <c r="SXN266" s="55"/>
      <c r="SXO266" s="55"/>
      <c r="SXP266" s="55"/>
      <c r="SXQ266" s="55"/>
      <c r="SXR266" s="55"/>
      <c r="SXS266" s="55"/>
      <c r="SXT266" s="55"/>
      <c r="SXU266" s="55"/>
      <c r="SXV266" s="55"/>
      <c r="SXW266" s="55"/>
      <c r="SXX266" s="55"/>
      <c r="SXY266" s="55"/>
      <c r="SXZ266" s="55"/>
      <c r="SYA266" s="55"/>
      <c r="SYB266" s="55"/>
      <c r="SYC266" s="55"/>
      <c r="SYD266" s="55"/>
      <c r="SYE266" s="55"/>
      <c r="SYF266" s="55"/>
      <c r="SYG266" s="55"/>
      <c r="SYH266" s="55"/>
      <c r="SYI266" s="55"/>
      <c r="SYJ266" s="55"/>
      <c r="SYK266" s="55"/>
      <c r="SYL266" s="55"/>
      <c r="SYM266" s="55"/>
      <c r="SYN266" s="55"/>
      <c r="SYO266" s="55"/>
      <c r="SYP266" s="55"/>
      <c r="SYQ266" s="55"/>
      <c r="SYR266" s="55"/>
      <c r="SYS266" s="55"/>
      <c r="SYT266" s="55"/>
      <c r="SYU266" s="55"/>
      <c r="SYV266" s="55"/>
      <c r="SYW266" s="55"/>
      <c r="SYX266" s="55"/>
      <c r="SYY266" s="55"/>
      <c r="SYZ266" s="55"/>
      <c r="SZA266" s="55"/>
      <c r="SZB266" s="55"/>
      <c r="SZC266" s="55"/>
      <c r="SZD266" s="55"/>
      <c r="SZE266" s="55"/>
      <c r="SZF266" s="55"/>
      <c r="SZG266" s="55"/>
      <c r="SZH266" s="55"/>
      <c r="SZI266" s="55"/>
      <c r="SZJ266" s="55"/>
      <c r="SZK266" s="55"/>
      <c r="SZL266" s="55"/>
      <c r="SZM266" s="55"/>
      <c r="SZN266" s="55"/>
      <c r="SZO266" s="55"/>
      <c r="SZP266" s="55"/>
      <c r="SZQ266" s="55"/>
      <c r="SZR266" s="55"/>
      <c r="SZS266" s="55"/>
      <c r="SZT266" s="55"/>
      <c r="SZU266" s="55"/>
      <c r="SZV266" s="55"/>
      <c r="SZW266" s="55"/>
      <c r="SZX266" s="55"/>
      <c r="SZY266" s="55"/>
      <c r="SZZ266" s="55"/>
      <c r="TAA266" s="55"/>
      <c r="TAB266" s="55"/>
      <c r="TAC266" s="55"/>
      <c r="TAD266" s="55"/>
      <c r="TAE266" s="55"/>
      <c r="TAF266" s="55"/>
      <c r="TAG266" s="55"/>
      <c r="TAH266" s="55"/>
      <c r="TAI266" s="55"/>
      <c r="TAJ266" s="55"/>
      <c r="TAK266" s="55"/>
      <c r="TAL266" s="55"/>
      <c r="TAM266" s="55"/>
      <c r="TAN266" s="55"/>
      <c r="TAO266" s="55"/>
      <c r="TAP266" s="55"/>
      <c r="TAQ266" s="55"/>
      <c r="TAR266" s="55"/>
      <c r="TAS266" s="55"/>
      <c r="TAT266" s="55"/>
      <c r="TAU266" s="55"/>
      <c r="TAV266" s="55"/>
      <c r="TAW266" s="55"/>
      <c r="TAX266" s="55"/>
      <c r="TAY266" s="55"/>
      <c r="TAZ266" s="55"/>
      <c r="TBA266" s="55"/>
      <c r="TBB266" s="55"/>
      <c r="TBC266" s="55"/>
      <c r="TBD266" s="55"/>
      <c r="TBE266" s="55"/>
      <c r="TBF266" s="55"/>
      <c r="TBG266" s="55"/>
      <c r="TBH266" s="55"/>
      <c r="TBI266" s="55"/>
      <c r="TBJ266" s="55"/>
      <c r="TBK266" s="55"/>
      <c r="TBL266" s="55"/>
      <c r="TBM266" s="55"/>
      <c r="TBN266" s="55"/>
      <c r="TBO266" s="55"/>
      <c r="TBP266" s="55"/>
      <c r="TBQ266" s="55"/>
      <c r="TBR266" s="55"/>
      <c r="TBS266" s="55"/>
      <c r="TBT266" s="55"/>
      <c r="TBU266" s="55"/>
      <c r="TBV266" s="55"/>
      <c r="TBW266" s="55"/>
      <c r="TBX266" s="55"/>
      <c r="TBY266" s="55"/>
      <c r="TBZ266" s="55"/>
      <c r="TCA266" s="55"/>
      <c r="TCB266" s="55"/>
      <c r="TCC266" s="55"/>
      <c r="TCD266" s="55"/>
      <c r="TCE266" s="55"/>
      <c r="TCF266" s="55"/>
      <c r="TCG266" s="55"/>
      <c r="TCH266" s="55"/>
      <c r="TCI266" s="55"/>
      <c r="TCJ266" s="55"/>
      <c r="TCK266" s="55"/>
      <c r="TCL266" s="55"/>
      <c r="TCM266" s="55"/>
      <c r="TCN266" s="55"/>
      <c r="TCO266" s="55"/>
      <c r="TCP266" s="55"/>
      <c r="TCQ266" s="55"/>
      <c r="TCR266" s="55"/>
      <c r="TCS266" s="55"/>
      <c r="TCT266" s="55"/>
      <c r="TCU266" s="55"/>
      <c r="TCV266" s="55"/>
      <c r="TCW266" s="55"/>
      <c r="TCX266" s="55"/>
      <c r="TCY266" s="55"/>
      <c r="TCZ266" s="55"/>
      <c r="TDA266" s="55"/>
      <c r="TDB266" s="55"/>
      <c r="TDC266" s="55"/>
      <c r="TDD266" s="55"/>
      <c r="TDE266" s="55"/>
      <c r="TDF266" s="55"/>
      <c r="TDG266" s="55"/>
      <c r="TDH266" s="55"/>
      <c r="TDI266" s="55"/>
      <c r="TDJ266" s="55"/>
      <c r="TDK266" s="55"/>
      <c r="TDL266" s="55"/>
      <c r="TDM266" s="55"/>
      <c r="TDN266" s="55"/>
      <c r="TDO266" s="55"/>
      <c r="TDP266" s="55"/>
      <c r="TDQ266" s="55"/>
      <c r="TDR266" s="55"/>
      <c r="TDS266" s="55"/>
      <c r="TDT266" s="55"/>
      <c r="TDU266" s="55"/>
      <c r="TDV266" s="55"/>
      <c r="TDW266" s="55"/>
      <c r="TDX266" s="55"/>
      <c r="TDY266" s="55"/>
      <c r="TDZ266" s="55"/>
      <c r="TEA266" s="55"/>
      <c r="TEB266" s="55"/>
      <c r="TEC266" s="55"/>
      <c r="TED266" s="55"/>
      <c r="TEE266" s="55"/>
      <c r="TEF266" s="55"/>
      <c r="TEG266" s="55"/>
      <c r="TEH266" s="55"/>
      <c r="TEI266" s="55"/>
      <c r="TEJ266" s="55"/>
      <c r="TEK266" s="55"/>
      <c r="TEL266" s="55"/>
      <c r="TEM266" s="55"/>
      <c r="TEN266" s="55"/>
      <c r="TEO266" s="55"/>
      <c r="TEP266" s="55"/>
      <c r="TEQ266" s="55"/>
      <c r="TER266" s="55"/>
      <c r="TES266" s="55"/>
      <c r="TET266" s="55"/>
      <c r="TEU266" s="55"/>
      <c r="TEV266" s="55"/>
      <c r="TEW266" s="55"/>
      <c r="TEX266" s="55"/>
      <c r="TEY266" s="55"/>
      <c r="TEZ266" s="55"/>
      <c r="TFA266" s="55"/>
      <c r="TFB266" s="55"/>
      <c r="TFC266" s="55"/>
      <c r="TFD266" s="55"/>
      <c r="TFE266" s="55"/>
      <c r="TFF266" s="55"/>
      <c r="TFG266" s="55"/>
      <c r="TFH266" s="55"/>
      <c r="TFI266" s="55"/>
      <c r="TFJ266" s="55"/>
      <c r="TFK266" s="55"/>
      <c r="TFL266" s="55"/>
      <c r="TFM266" s="55"/>
      <c r="TFN266" s="55"/>
      <c r="TFO266" s="55"/>
      <c r="TFP266" s="55"/>
      <c r="TFQ266" s="55"/>
      <c r="TFR266" s="55"/>
      <c r="TFS266" s="55"/>
      <c r="TFT266" s="55"/>
      <c r="TFU266" s="55"/>
      <c r="TFV266" s="55"/>
      <c r="TFW266" s="55"/>
      <c r="TFX266" s="55"/>
      <c r="TFY266" s="55"/>
      <c r="TFZ266" s="55"/>
      <c r="TGA266" s="55"/>
      <c r="TGB266" s="55"/>
      <c r="TGC266" s="55"/>
      <c r="TGD266" s="55"/>
      <c r="TGE266" s="55"/>
      <c r="TGF266" s="55"/>
      <c r="TGG266" s="55"/>
      <c r="TGH266" s="55"/>
      <c r="TGI266" s="55"/>
      <c r="TGJ266" s="55"/>
      <c r="TGK266" s="55"/>
      <c r="TGL266" s="55"/>
      <c r="TGM266" s="55"/>
      <c r="TGN266" s="55"/>
      <c r="TGO266" s="55"/>
      <c r="TGP266" s="55"/>
      <c r="TGQ266" s="55"/>
      <c r="TGR266" s="55"/>
      <c r="TGS266" s="55"/>
      <c r="TGT266" s="55"/>
      <c r="TGU266" s="55"/>
      <c r="TGV266" s="55"/>
      <c r="TGW266" s="55"/>
      <c r="TGX266" s="55"/>
      <c r="TGY266" s="55"/>
      <c r="TGZ266" s="55"/>
      <c r="THA266" s="55"/>
      <c r="THB266" s="55"/>
      <c r="THC266" s="55"/>
      <c r="THD266" s="55"/>
      <c r="THE266" s="55"/>
      <c r="THF266" s="55"/>
      <c r="THG266" s="55"/>
      <c r="THH266" s="55"/>
      <c r="THI266" s="55"/>
      <c r="THJ266" s="55"/>
      <c r="THK266" s="55"/>
      <c r="THL266" s="55"/>
      <c r="THM266" s="55"/>
      <c r="THN266" s="55"/>
      <c r="THO266" s="55"/>
      <c r="THP266" s="55"/>
      <c r="THQ266" s="55"/>
      <c r="THR266" s="55"/>
      <c r="THS266" s="55"/>
      <c r="THT266" s="55"/>
      <c r="THU266" s="55"/>
      <c r="THV266" s="55"/>
      <c r="THW266" s="55"/>
      <c r="THX266" s="55"/>
      <c r="THY266" s="55"/>
      <c r="THZ266" s="55"/>
      <c r="TIA266" s="55"/>
      <c r="TIB266" s="55"/>
      <c r="TIC266" s="55"/>
      <c r="TID266" s="55"/>
      <c r="TIE266" s="55"/>
      <c r="TIF266" s="55"/>
      <c r="TIG266" s="55"/>
      <c r="TIH266" s="55"/>
      <c r="TII266" s="55"/>
      <c r="TIJ266" s="55"/>
      <c r="TIK266" s="55"/>
      <c r="TIL266" s="55"/>
      <c r="TIM266" s="55"/>
      <c r="TIN266" s="55"/>
      <c r="TIO266" s="55"/>
      <c r="TIP266" s="55"/>
      <c r="TIQ266" s="55"/>
      <c r="TIR266" s="55"/>
      <c r="TIS266" s="55"/>
      <c r="TIT266" s="55"/>
      <c r="TIU266" s="55"/>
      <c r="TIV266" s="55"/>
      <c r="TIW266" s="55"/>
      <c r="TIX266" s="55"/>
      <c r="TIY266" s="55"/>
      <c r="TIZ266" s="55"/>
      <c r="TJA266" s="55"/>
      <c r="TJB266" s="55"/>
      <c r="TJC266" s="55"/>
      <c r="TJD266" s="55"/>
      <c r="TJE266" s="55"/>
      <c r="TJF266" s="55"/>
      <c r="TJG266" s="55"/>
      <c r="TJH266" s="55"/>
      <c r="TJI266" s="55"/>
      <c r="TJJ266" s="55"/>
      <c r="TJK266" s="55"/>
      <c r="TJL266" s="55"/>
      <c r="TJM266" s="55"/>
      <c r="TJN266" s="55"/>
      <c r="TJO266" s="55"/>
      <c r="TJP266" s="55"/>
      <c r="TJQ266" s="55"/>
      <c r="TJR266" s="55"/>
      <c r="TJS266" s="55"/>
      <c r="TJT266" s="55"/>
      <c r="TJU266" s="55"/>
      <c r="TJV266" s="55"/>
      <c r="TJW266" s="55"/>
      <c r="TJX266" s="55"/>
      <c r="TJY266" s="55"/>
      <c r="TJZ266" s="55"/>
      <c r="TKA266" s="55"/>
      <c r="TKB266" s="55"/>
      <c r="TKC266" s="55"/>
      <c r="TKD266" s="55"/>
      <c r="TKE266" s="55"/>
      <c r="TKF266" s="55"/>
      <c r="TKG266" s="55"/>
      <c r="TKH266" s="55"/>
      <c r="TKI266" s="55"/>
      <c r="TKJ266" s="55"/>
      <c r="TKK266" s="55"/>
      <c r="TKL266" s="55"/>
      <c r="TKM266" s="55"/>
      <c r="TKN266" s="55"/>
      <c r="TKO266" s="55"/>
      <c r="TKP266" s="55"/>
      <c r="TKQ266" s="55"/>
      <c r="TKR266" s="55"/>
      <c r="TKS266" s="55"/>
      <c r="TKT266" s="55"/>
      <c r="TKU266" s="55"/>
      <c r="TKV266" s="55"/>
      <c r="TKW266" s="55"/>
      <c r="TKX266" s="55"/>
      <c r="TKY266" s="55"/>
      <c r="TKZ266" s="55"/>
      <c r="TLA266" s="55"/>
      <c r="TLB266" s="55"/>
      <c r="TLC266" s="55"/>
      <c r="TLD266" s="55"/>
      <c r="TLE266" s="55"/>
      <c r="TLF266" s="55"/>
      <c r="TLG266" s="55"/>
      <c r="TLH266" s="55"/>
      <c r="TLI266" s="55"/>
      <c r="TLJ266" s="55"/>
      <c r="TLK266" s="55"/>
      <c r="TLL266" s="55"/>
      <c r="TLM266" s="55"/>
      <c r="TLN266" s="55"/>
      <c r="TLO266" s="55"/>
      <c r="TLP266" s="55"/>
      <c r="TLQ266" s="55"/>
      <c r="TLR266" s="55"/>
      <c r="TLS266" s="55"/>
      <c r="TLT266" s="55"/>
      <c r="TLU266" s="55"/>
      <c r="TLV266" s="55"/>
      <c r="TLW266" s="55"/>
      <c r="TLX266" s="55"/>
      <c r="TLY266" s="55"/>
      <c r="TLZ266" s="55"/>
      <c r="TMA266" s="55"/>
      <c r="TMB266" s="55"/>
      <c r="TMC266" s="55"/>
      <c r="TMD266" s="55"/>
      <c r="TME266" s="55"/>
      <c r="TMF266" s="55"/>
      <c r="TMG266" s="55"/>
      <c r="TMH266" s="55"/>
      <c r="TMI266" s="55"/>
      <c r="TMJ266" s="55"/>
      <c r="TMK266" s="55"/>
      <c r="TML266" s="55"/>
      <c r="TMM266" s="55"/>
      <c r="TMN266" s="55"/>
      <c r="TMO266" s="55"/>
      <c r="TMP266" s="55"/>
      <c r="TMQ266" s="55"/>
      <c r="TMR266" s="55"/>
      <c r="TMS266" s="55"/>
      <c r="TMT266" s="55"/>
      <c r="TMU266" s="55"/>
      <c r="TMV266" s="55"/>
      <c r="TMW266" s="55"/>
      <c r="TMX266" s="55"/>
      <c r="TMY266" s="55"/>
      <c r="TMZ266" s="55"/>
      <c r="TNA266" s="55"/>
      <c r="TNB266" s="55"/>
      <c r="TNC266" s="55"/>
      <c r="TND266" s="55"/>
      <c r="TNE266" s="55"/>
      <c r="TNF266" s="55"/>
      <c r="TNG266" s="55"/>
      <c r="TNH266" s="55"/>
      <c r="TNI266" s="55"/>
      <c r="TNJ266" s="55"/>
      <c r="TNK266" s="55"/>
      <c r="TNL266" s="55"/>
      <c r="TNM266" s="55"/>
      <c r="TNN266" s="55"/>
      <c r="TNO266" s="55"/>
      <c r="TNP266" s="55"/>
      <c r="TNQ266" s="55"/>
      <c r="TNR266" s="55"/>
      <c r="TNS266" s="55"/>
      <c r="TNT266" s="55"/>
      <c r="TNU266" s="55"/>
      <c r="TNV266" s="55"/>
      <c r="TNW266" s="55"/>
      <c r="TNX266" s="55"/>
      <c r="TNY266" s="55"/>
      <c r="TNZ266" s="55"/>
      <c r="TOA266" s="55"/>
      <c r="TOB266" s="55"/>
      <c r="TOC266" s="55"/>
      <c r="TOD266" s="55"/>
      <c r="TOE266" s="55"/>
      <c r="TOF266" s="55"/>
      <c r="TOG266" s="55"/>
      <c r="TOH266" s="55"/>
      <c r="TOI266" s="55"/>
      <c r="TOJ266" s="55"/>
      <c r="TOK266" s="55"/>
      <c r="TOL266" s="55"/>
      <c r="TOM266" s="55"/>
      <c r="TON266" s="55"/>
      <c r="TOO266" s="55"/>
      <c r="TOP266" s="55"/>
      <c r="TOQ266" s="55"/>
      <c r="TOR266" s="55"/>
      <c r="TOS266" s="55"/>
      <c r="TOT266" s="55"/>
      <c r="TOU266" s="55"/>
      <c r="TOV266" s="55"/>
      <c r="TOW266" s="55"/>
      <c r="TOX266" s="55"/>
      <c r="TOY266" s="55"/>
      <c r="TOZ266" s="55"/>
      <c r="TPA266" s="55"/>
      <c r="TPB266" s="55"/>
      <c r="TPC266" s="55"/>
      <c r="TPD266" s="55"/>
      <c r="TPE266" s="55"/>
      <c r="TPF266" s="55"/>
      <c r="TPG266" s="55"/>
      <c r="TPH266" s="55"/>
      <c r="TPI266" s="55"/>
      <c r="TPJ266" s="55"/>
      <c r="TPK266" s="55"/>
      <c r="TPL266" s="55"/>
      <c r="TPM266" s="55"/>
      <c r="TPN266" s="55"/>
      <c r="TPO266" s="55"/>
      <c r="TPP266" s="55"/>
      <c r="TPQ266" s="55"/>
      <c r="TPR266" s="55"/>
      <c r="TPS266" s="55"/>
      <c r="TPT266" s="55"/>
      <c r="TPU266" s="55"/>
      <c r="TPV266" s="55"/>
      <c r="TPW266" s="55"/>
      <c r="TPX266" s="55"/>
      <c r="TPY266" s="55"/>
      <c r="TPZ266" s="55"/>
      <c r="TQA266" s="55"/>
      <c r="TQB266" s="55"/>
      <c r="TQC266" s="55"/>
      <c r="TQD266" s="55"/>
      <c r="TQE266" s="55"/>
      <c r="TQF266" s="55"/>
      <c r="TQG266" s="55"/>
      <c r="TQH266" s="55"/>
      <c r="TQI266" s="55"/>
      <c r="TQJ266" s="55"/>
      <c r="TQK266" s="55"/>
      <c r="TQL266" s="55"/>
      <c r="TQM266" s="55"/>
      <c r="TQN266" s="55"/>
      <c r="TQO266" s="55"/>
      <c r="TQP266" s="55"/>
      <c r="TQQ266" s="55"/>
      <c r="TQR266" s="55"/>
      <c r="TQS266" s="55"/>
      <c r="TQT266" s="55"/>
      <c r="TQU266" s="55"/>
      <c r="TQV266" s="55"/>
      <c r="TQW266" s="55"/>
      <c r="TQX266" s="55"/>
      <c r="TQY266" s="55"/>
      <c r="TQZ266" s="55"/>
      <c r="TRA266" s="55"/>
      <c r="TRB266" s="55"/>
      <c r="TRC266" s="55"/>
      <c r="TRD266" s="55"/>
      <c r="TRE266" s="55"/>
      <c r="TRF266" s="55"/>
      <c r="TRG266" s="55"/>
      <c r="TRH266" s="55"/>
      <c r="TRI266" s="55"/>
      <c r="TRJ266" s="55"/>
      <c r="TRK266" s="55"/>
      <c r="TRL266" s="55"/>
      <c r="TRM266" s="55"/>
      <c r="TRN266" s="55"/>
      <c r="TRO266" s="55"/>
      <c r="TRP266" s="55"/>
      <c r="TRQ266" s="55"/>
      <c r="TRR266" s="55"/>
      <c r="TRS266" s="55"/>
      <c r="TRT266" s="55"/>
      <c r="TRU266" s="55"/>
      <c r="TRV266" s="55"/>
      <c r="TRW266" s="55"/>
      <c r="TRX266" s="55"/>
      <c r="TRY266" s="55"/>
      <c r="TRZ266" s="55"/>
      <c r="TSA266" s="55"/>
      <c r="TSB266" s="55"/>
      <c r="TSC266" s="55"/>
      <c r="TSD266" s="55"/>
      <c r="TSE266" s="55"/>
      <c r="TSF266" s="55"/>
      <c r="TSG266" s="55"/>
      <c r="TSH266" s="55"/>
      <c r="TSI266" s="55"/>
      <c r="TSJ266" s="55"/>
      <c r="TSK266" s="55"/>
      <c r="TSL266" s="55"/>
      <c r="TSM266" s="55"/>
      <c r="TSN266" s="55"/>
      <c r="TSO266" s="55"/>
      <c r="TSP266" s="55"/>
      <c r="TSQ266" s="55"/>
      <c r="TSR266" s="55"/>
      <c r="TSS266" s="55"/>
      <c r="TST266" s="55"/>
      <c r="TSU266" s="55"/>
      <c r="TSV266" s="55"/>
      <c r="TSW266" s="55"/>
      <c r="TSX266" s="55"/>
      <c r="TSY266" s="55"/>
      <c r="TSZ266" s="55"/>
      <c r="TTA266" s="55"/>
      <c r="TTB266" s="55"/>
      <c r="TTC266" s="55"/>
      <c r="TTD266" s="55"/>
      <c r="TTE266" s="55"/>
      <c r="TTF266" s="55"/>
      <c r="TTG266" s="55"/>
      <c r="TTH266" s="55"/>
      <c r="TTI266" s="55"/>
      <c r="TTJ266" s="55"/>
      <c r="TTK266" s="55"/>
      <c r="TTL266" s="55"/>
      <c r="TTM266" s="55"/>
      <c r="TTN266" s="55"/>
      <c r="TTO266" s="55"/>
      <c r="TTP266" s="55"/>
      <c r="TTQ266" s="55"/>
      <c r="TTR266" s="55"/>
      <c r="TTS266" s="55"/>
      <c r="TTT266" s="55"/>
      <c r="TTU266" s="55"/>
      <c r="TTV266" s="55"/>
      <c r="TTW266" s="55"/>
      <c r="TTX266" s="55"/>
      <c r="TTY266" s="55"/>
      <c r="TTZ266" s="55"/>
      <c r="TUA266" s="55"/>
      <c r="TUB266" s="55"/>
      <c r="TUC266" s="55"/>
      <c r="TUD266" s="55"/>
      <c r="TUE266" s="55"/>
      <c r="TUF266" s="55"/>
      <c r="TUG266" s="55"/>
      <c r="TUH266" s="55"/>
      <c r="TUI266" s="55"/>
      <c r="TUJ266" s="55"/>
      <c r="TUK266" s="55"/>
      <c r="TUL266" s="55"/>
      <c r="TUM266" s="55"/>
      <c r="TUN266" s="55"/>
      <c r="TUO266" s="55"/>
      <c r="TUP266" s="55"/>
      <c r="TUQ266" s="55"/>
      <c r="TUR266" s="55"/>
      <c r="TUS266" s="55"/>
      <c r="TUT266" s="55"/>
      <c r="TUU266" s="55"/>
      <c r="TUV266" s="55"/>
      <c r="TUW266" s="55"/>
      <c r="TUX266" s="55"/>
      <c r="TUY266" s="55"/>
      <c r="TUZ266" s="55"/>
      <c r="TVA266" s="55"/>
      <c r="TVB266" s="55"/>
      <c r="TVC266" s="55"/>
      <c r="TVD266" s="55"/>
      <c r="TVE266" s="55"/>
      <c r="TVF266" s="55"/>
      <c r="TVG266" s="55"/>
      <c r="TVH266" s="55"/>
      <c r="TVI266" s="55"/>
      <c r="TVJ266" s="55"/>
      <c r="TVK266" s="55"/>
      <c r="TVL266" s="55"/>
      <c r="TVM266" s="55"/>
      <c r="TVN266" s="55"/>
      <c r="TVO266" s="55"/>
      <c r="TVP266" s="55"/>
      <c r="TVQ266" s="55"/>
      <c r="TVR266" s="55"/>
      <c r="TVS266" s="55"/>
      <c r="TVT266" s="55"/>
      <c r="TVU266" s="55"/>
      <c r="TVV266" s="55"/>
      <c r="TVW266" s="55"/>
      <c r="TVX266" s="55"/>
      <c r="TVY266" s="55"/>
      <c r="TVZ266" s="55"/>
      <c r="TWA266" s="55"/>
      <c r="TWB266" s="55"/>
      <c r="TWC266" s="55"/>
      <c r="TWD266" s="55"/>
      <c r="TWE266" s="55"/>
      <c r="TWF266" s="55"/>
      <c r="TWG266" s="55"/>
      <c r="TWH266" s="55"/>
      <c r="TWI266" s="55"/>
      <c r="TWJ266" s="55"/>
      <c r="TWK266" s="55"/>
      <c r="TWL266" s="55"/>
      <c r="TWM266" s="55"/>
      <c r="TWN266" s="55"/>
      <c r="TWO266" s="55"/>
      <c r="TWP266" s="55"/>
      <c r="TWQ266" s="55"/>
      <c r="TWR266" s="55"/>
      <c r="TWS266" s="55"/>
      <c r="TWT266" s="55"/>
      <c r="TWU266" s="55"/>
      <c r="TWV266" s="55"/>
      <c r="TWW266" s="55"/>
      <c r="TWX266" s="55"/>
      <c r="TWY266" s="55"/>
      <c r="TWZ266" s="55"/>
      <c r="TXA266" s="55"/>
      <c r="TXB266" s="55"/>
      <c r="TXC266" s="55"/>
      <c r="TXD266" s="55"/>
      <c r="TXE266" s="55"/>
      <c r="TXF266" s="55"/>
      <c r="TXG266" s="55"/>
      <c r="TXH266" s="55"/>
      <c r="TXI266" s="55"/>
      <c r="TXJ266" s="55"/>
      <c r="TXK266" s="55"/>
      <c r="TXL266" s="55"/>
      <c r="TXM266" s="55"/>
      <c r="TXN266" s="55"/>
      <c r="TXO266" s="55"/>
      <c r="TXP266" s="55"/>
      <c r="TXQ266" s="55"/>
      <c r="TXR266" s="55"/>
      <c r="TXS266" s="55"/>
      <c r="TXT266" s="55"/>
      <c r="TXU266" s="55"/>
      <c r="TXV266" s="55"/>
      <c r="TXW266" s="55"/>
      <c r="TXX266" s="55"/>
      <c r="TXY266" s="55"/>
      <c r="TXZ266" s="55"/>
      <c r="TYA266" s="55"/>
      <c r="TYB266" s="55"/>
      <c r="TYC266" s="55"/>
      <c r="TYD266" s="55"/>
      <c r="TYE266" s="55"/>
      <c r="TYF266" s="55"/>
      <c r="TYG266" s="55"/>
      <c r="TYH266" s="55"/>
      <c r="TYI266" s="55"/>
      <c r="TYJ266" s="55"/>
      <c r="TYK266" s="55"/>
      <c r="TYL266" s="55"/>
      <c r="TYM266" s="55"/>
      <c r="TYN266" s="55"/>
      <c r="TYO266" s="55"/>
      <c r="TYP266" s="55"/>
      <c r="TYQ266" s="55"/>
      <c r="TYR266" s="55"/>
      <c r="TYS266" s="55"/>
      <c r="TYT266" s="55"/>
      <c r="TYU266" s="55"/>
      <c r="TYV266" s="55"/>
      <c r="TYW266" s="55"/>
      <c r="TYX266" s="55"/>
      <c r="TYY266" s="55"/>
      <c r="TYZ266" s="55"/>
      <c r="TZA266" s="55"/>
      <c r="TZB266" s="55"/>
      <c r="TZC266" s="55"/>
      <c r="TZD266" s="55"/>
      <c r="TZE266" s="55"/>
      <c r="TZF266" s="55"/>
      <c r="TZG266" s="55"/>
      <c r="TZH266" s="55"/>
      <c r="TZI266" s="55"/>
      <c r="TZJ266" s="55"/>
      <c r="TZK266" s="55"/>
      <c r="TZL266" s="55"/>
      <c r="TZM266" s="55"/>
      <c r="TZN266" s="55"/>
      <c r="TZO266" s="55"/>
      <c r="TZP266" s="55"/>
      <c r="TZQ266" s="55"/>
      <c r="TZR266" s="55"/>
      <c r="TZS266" s="55"/>
      <c r="TZT266" s="55"/>
      <c r="TZU266" s="55"/>
      <c r="TZV266" s="55"/>
      <c r="TZW266" s="55"/>
      <c r="TZX266" s="55"/>
      <c r="TZY266" s="55"/>
      <c r="TZZ266" s="55"/>
      <c r="UAA266" s="55"/>
      <c r="UAB266" s="55"/>
      <c r="UAC266" s="55"/>
      <c r="UAD266" s="55"/>
      <c r="UAE266" s="55"/>
      <c r="UAF266" s="55"/>
      <c r="UAG266" s="55"/>
      <c r="UAH266" s="55"/>
      <c r="UAI266" s="55"/>
      <c r="UAJ266" s="55"/>
      <c r="UAK266" s="55"/>
      <c r="UAL266" s="55"/>
      <c r="UAM266" s="55"/>
      <c r="UAN266" s="55"/>
      <c r="UAO266" s="55"/>
      <c r="UAP266" s="55"/>
      <c r="UAQ266" s="55"/>
      <c r="UAR266" s="55"/>
      <c r="UAS266" s="55"/>
      <c r="UAT266" s="55"/>
      <c r="UAU266" s="55"/>
      <c r="UAV266" s="55"/>
      <c r="UAW266" s="55"/>
      <c r="UAX266" s="55"/>
      <c r="UAY266" s="55"/>
      <c r="UAZ266" s="55"/>
      <c r="UBA266" s="55"/>
      <c r="UBB266" s="55"/>
      <c r="UBC266" s="55"/>
      <c r="UBD266" s="55"/>
      <c r="UBE266" s="55"/>
      <c r="UBF266" s="55"/>
      <c r="UBG266" s="55"/>
      <c r="UBH266" s="55"/>
      <c r="UBI266" s="55"/>
      <c r="UBJ266" s="55"/>
      <c r="UBK266" s="55"/>
      <c r="UBL266" s="55"/>
      <c r="UBM266" s="55"/>
      <c r="UBN266" s="55"/>
      <c r="UBO266" s="55"/>
      <c r="UBP266" s="55"/>
      <c r="UBQ266" s="55"/>
      <c r="UBR266" s="55"/>
      <c r="UBS266" s="55"/>
      <c r="UBT266" s="55"/>
      <c r="UBU266" s="55"/>
      <c r="UBV266" s="55"/>
      <c r="UBW266" s="55"/>
      <c r="UBX266" s="55"/>
      <c r="UBY266" s="55"/>
      <c r="UBZ266" s="55"/>
      <c r="UCA266" s="55"/>
      <c r="UCB266" s="55"/>
      <c r="UCC266" s="55"/>
      <c r="UCD266" s="55"/>
      <c r="UCE266" s="55"/>
      <c r="UCF266" s="55"/>
      <c r="UCG266" s="55"/>
      <c r="UCH266" s="55"/>
      <c r="UCI266" s="55"/>
      <c r="UCJ266" s="55"/>
      <c r="UCK266" s="55"/>
      <c r="UCL266" s="55"/>
      <c r="UCM266" s="55"/>
      <c r="UCN266" s="55"/>
      <c r="UCO266" s="55"/>
      <c r="UCP266" s="55"/>
      <c r="UCQ266" s="55"/>
      <c r="UCR266" s="55"/>
      <c r="UCS266" s="55"/>
      <c r="UCT266" s="55"/>
      <c r="UCU266" s="55"/>
      <c r="UCV266" s="55"/>
      <c r="UCW266" s="55"/>
      <c r="UCX266" s="55"/>
      <c r="UCY266" s="55"/>
      <c r="UCZ266" s="55"/>
      <c r="UDA266" s="55"/>
      <c r="UDB266" s="55"/>
      <c r="UDC266" s="55"/>
      <c r="UDD266" s="55"/>
      <c r="UDE266" s="55"/>
      <c r="UDF266" s="55"/>
      <c r="UDG266" s="55"/>
      <c r="UDH266" s="55"/>
      <c r="UDI266" s="55"/>
      <c r="UDJ266" s="55"/>
      <c r="UDK266" s="55"/>
      <c r="UDL266" s="55"/>
      <c r="UDM266" s="55"/>
      <c r="UDN266" s="55"/>
      <c r="UDO266" s="55"/>
      <c r="UDP266" s="55"/>
      <c r="UDQ266" s="55"/>
      <c r="UDR266" s="55"/>
      <c r="UDS266" s="55"/>
      <c r="UDT266" s="55"/>
      <c r="UDU266" s="55"/>
      <c r="UDV266" s="55"/>
      <c r="UDW266" s="55"/>
      <c r="UDX266" s="55"/>
      <c r="UDY266" s="55"/>
      <c r="UDZ266" s="55"/>
      <c r="UEA266" s="55"/>
      <c r="UEB266" s="55"/>
      <c r="UEC266" s="55"/>
      <c r="UED266" s="55"/>
      <c r="UEE266" s="55"/>
      <c r="UEF266" s="55"/>
      <c r="UEG266" s="55"/>
      <c r="UEH266" s="55"/>
      <c r="UEI266" s="55"/>
      <c r="UEJ266" s="55"/>
      <c r="UEK266" s="55"/>
      <c r="UEL266" s="55"/>
      <c r="UEM266" s="55"/>
      <c r="UEN266" s="55"/>
      <c r="UEO266" s="55"/>
      <c r="UEP266" s="55"/>
      <c r="UEQ266" s="55"/>
      <c r="UER266" s="55"/>
      <c r="UES266" s="55"/>
      <c r="UET266" s="55"/>
      <c r="UEU266" s="55"/>
      <c r="UEV266" s="55"/>
      <c r="UEW266" s="55"/>
      <c r="UEX266" s="55"/>
      <c r="UEY266" s="55"/>
      <c r="UEZ266" s="55"/>
      <c r="UFA266" s="55"/>
      <c r="UFB266" s="55"/>
      <c r="UFC266" s="55"/>
      <c r="UFD266" s="55"/>
      <c r="UFE266" s="55"/>
      <c r="UFF266" s="55"/>
      <c r="UFG266" s="55"/>
      <c r="UFH266" s="55"/>
      <c r="UFI266" s="55"/>
      <c r="UFJ266" s="55"/>
      <c r="UFK266" s="55"/>
      <c r="UFL266" s="55"/>
      <c r="UFM266" s="55"/>
      <c r="UFN266" s="55"/>
      <c r="UFO266" s="55"/>
      <c r="UFP266" s="55"/>
      <c r="UFQ266" s="55"/>
      <c r="UFR266" s="55"/>
      <c r="UFS266" s="55"/>
      <c r="UFT266" s="55"/>
      <c r="UFU266" s="55"/>
      <c r="UFV266" s="55"/>
      <c r="UFW266" s="55"/>
      <c r="UFX266" s="55"/>
      <c r="UFY266" s="55"/>
      <c r="UFZ266" s="55"/>
      <c r="UGA266" s="55"/>
      <c r="UGB266" s="55"/>
      <c r="UGC266" s="55"/>
      <c r="UGD266" s="55"/>
      <c r="UGE266" s="55"/>
      <c r="UGF266" s="55"/>
      <c r="UGG266" s="55"/>
      <c r="UGH266" s="55"/>
      <c r="UGI266" s="55"/>
      <c r="UGJ266" s="55"/>
      <c r="UGK266" s="55"/>
      <c r="UGL266" s="55"/>
      <c r="UGM266" s="55"/>
      <c r="UGN266" s="55"/>
      <c r="UGO266" s="55"/>
      <c r="UGP266" s="55"/>
      <c r="UGQ266" s="55"/>
      <c r="UGR266" s="55"/>
      <c r="UGS266" s="55"/>
      <c r="UGT266" s="55"/>
      <c r="UGU266" s="55"/>
      <c r="UGV266" s="55"/>
      <c r="UGW266" s="55"/>
      <c r="UGX266" s="55"/>
      <c r="UGY266" s="55"/>
      <c r="UGZ266" s="55"/>
      <c r="UHA266" s="55"/>
      <c r="UHB266" s="55"/>
      <c r="UHC266" s="55"/>
      <c r="UHD266" s="55"/>
      <c r="UHE266" s="55"/>
      <c r="UHF266" s="55"/>
      <c r="UHG266" s="55"/>
      <c r="UHH266" s="55"/>
      <c r="UHI266" s="55"/>
      <c r="UHJ266" s="55"/>
      <c r="UHK266" s="55"/>
      <c r="UHL266" s="55"/>
      <c r="UHM266" s="55"/>
      <c r="UHN266" s="55"/>
      <c r="UHO266" s="55"/>
      <c r="UHP266" s="55"/>
      <c r="UHQ266" s="55"/>
      <c r="UHR266" s="55"/>
      <c r="UHS266" s="55"/>
      <c r="UHT266" s="55"/>
      <c r="UHU266" s="55"/>
      <c r="UHV266" s="55"/>
      <c r="UHW266" s="55"/>
      <c r="UHX266" s="55"/>
      <c r="UHY266" s="55"/>
      <c r="UHZ266" s="55"/>
      <c r="UIA266" s="55"/>
      <c r="UIB266" s="55"/>
      <c r="UIC266" s="55"/>
      <c r="UID266" s="55"/>
      <c r="UIE266" s="55"/>
      <c r="UIF266" s="55"/>
      <c r="UIG266" s="55"/>
      <c r="UIH266" s="55"/>
      <c r="UII266" s="55"/>
      <c r="UIJ266" s="55"/>
      <c r="UIK266" s="55"/>
      <c r="UIL266" s="55"/>
      <c r="UIM266" s="55"/>
      <c r="UIN266" s="55"/>
      <c r="UIO266" s="55"/>
      <c r="UIP266" s="55"/>
      <c r="UIQ266" s="55"/>
      <c r="UIR266" s="55"/>
      <c r="UIS266" s="55"/>
      <c r="UIT266" s="55"/>
      <c r="UIU266" s="55"/>
      <c r="UIV266" s="55"/>
      <c r="UIW266" s="55"/>
      <c r="UIX266" s="55"/>
      <c r="UIY266" s="55"/>
      <c r="UIZ266" s="55"/>
      <c r="UJA266" s="55"/>
      <c r="UJB266" s="55"/>
      <c r="UJC266" s="55"/>
      <c r="UJD266" s="55"/>
      <c r="UJE266" s="55"/>
      <c r="UJF266" s="55"/>
      <c r="UJG266" s="55"/>
      <c r="UJH266" s="55"/>
      <c r="UJI266" s="55"/>
      <c r="UJJ266" s="55"/>
      <c r="UJK266" s="55"/>
      <c r="UJL266" s="55"/>
      <c r="UJM266" s="55"/>
      <c r="UJN266" s="55"/>
      <c r="UJO266" s="55"/>
      <c r="UJP266" s="55"/>
      <c r="UJQ266" s="55"/>
      <c r="UJR266" s="55"/>
      <c r="UJS266" s="55"/>
      <c r="UJT266" s="55"/>
      <c r="UJU266" s="55"/>
      <c r="UJV266" s="55"/>
      <c r="UJW266" s="55"/>
      <c r="UJX266" s="55"/>
      <c r="UJY266" s="55"/>
      <c r="UJZ266" s="55"/>
      <c r="UKA266" s="55"/>
      <c r="UKB266" s="55"/>
      <c r="UKC266" s="55"/>
      <c r="UKD266" s="55"/>
      <c r="UKE266" s="55"/>
      <c r="UKF266" s="55"/>
      <c r="UKG266" s="55"/>
      <c r="UKH266" s="55"/>
      <c r="UKI266" s="55"/>
      <c r="UKJ266" s="55"/>
      <c r="UKK266" s="55"/>
      <c r="UKL266" s="55"/>
      <c r="UKM266" s="55"/>
      <c r="UKN266" s="55"/>
      <c r="UKO266" s="55"/>
      <c r="UKP266" s="55"/>
      <c r="UKQ266" s="55"/>
      <c r="UKR266" s="55"/>
      <c r="UKS266" s="55"/>
      <c r="UKT266" s="55"/>
      <c r="UKU266" s="55"/>
      <c r="UKV266" s="55"/>
      <c r="UKW266" s="55"/>
      <c r="UKX266" s="55"/>
      <c r="UKY266" s="55"/>
      <c r="UKZ266" s="55"/>
      <c r="ULA266" s="55"/>
      <c r="ULB266" s="55"/>
      <c r="ULC266" s="55"/>
      <c r="ULD266" s="55"/>
      <c r="ULE266" s="55"/>
      <c r="ULF266" s="55"/>
      <c r="ULG266" s="55"/>
      <c r="ULH266" s="55"/>
      <c r="ULI266" s="55"/>
      <c r="ULJ266" s="55"/>
      <c r="ULK266" s="55"/>
      <c r="ULL266" s="55"/>
      <c r="ULM266" s="55"/>
      <c r="ULN266" s="55"/>
      <c r="ULO266" s="55"/>
      <c r="ULP266" s="55"/>
      <c r="ULQ266" s="55"/>
      <c r="ULR266" s="55"/>
      <c r="ULS266" s="55"/>
      <c r="ULT266" s="55"/>
      <c r="ULU266" s="55"/>
      <c r="ULV266" s="55"/>
      <c r="ULW266" s="55"/>
      <c r="ULX266" s="55"/>
      <c r="ULY266" s="55"/>
      <c r="ULZ266" s="55"/>
      <c r="UMA266" s="55"/>
      <c r="UMB266" s="55"/>
      <c r="UMC266" s="55"/>
      <c r="UMD266" s="55"/>
      <c r="UME266" s="55"/>
      <c r="UMF266" s="55"/>
      <c r="UMG266" s="55"/>
      <c r="UMH266" s="55"/>
      <c r="UMI266" s="55"/>
      <c r="UMJ266" s="55"/>
      <c r="UMK266" s="55"/>
      <c r="UML266" s="55"/>
      <c r="UMM266" s="55"/>
      <c r="UMN266" s="55"/>
      <c r="UMO266" s="55"/>
      <c r="UMP266" s="55"/>
      <c r="UMQ266" s="55"/>
      <c r="UMR266" s="55"/>
      <c r="UMS266" s="55"/>
      <c r="UMT266" s="55"/>
      <c r="UMU266" s="55"/>
      <c r="UMV266" s="55"/>
      <c r="UMW266" s="55"/>
      <c r="UMX266" s="55"/>
      <c r="UMY266" s="55"/>
      <c r="UMZ266" s="55"/>
      <c r="UNA266" s="55"/>
      <c r="UNB266" s="55"/>
      <c r="UNC266" s="55"/>
      <c r="UND266" s="55"/>
      <c r="UNE266" s="55"/>
      <c r="UNF266" s="55"/>
      <c r="UNG266" s="55"/>
      <c r="UNH266" s="55"/>
      <c r="UNI266" s="55"/>
      <c r="UNJ266" s="55"/>
      <c r="UNK266" s="55"/>
      <c r="UNL266" s="55"/>
      <c r="UNM266" s="55"/>
      <c r="UNN266" s="55"/>
      <c r="UNO266" s="55"/>
      <c r="UNP266" s="55"/>
      <c r="UNQ266" s="55"/>
      <c r="UNR266" s="55"/>
      <c r="UNS266" s="55"/>
      <c r="UNT266" s="55"/>
      <c r="UNU266" s="55"/>
      <c r="UNV266" s="55"/>
      <c r="UNW266" s="55"/>
      <c r="UNX266" s="55"/>
      <c r="UNY266" s="55"/>
      <c r="UNZ266" s="55"/>
      <c r="UOA266" s="55"/>
      <c r="UOB266" s="55"/>
      <c r="UOC266" s="55"/>
      <c r="UOD266" s="55"/>
      <c r="UOE266" s="55"/>
      <c r="UOF266" s="55"/>
      <c r="UOG266" s="55"/>
      <c r="UOH266" s="55"/>
      <c r="UOI266" s="55"/>
      <c r="UOJ266" s="55"/>
      <c r="UOK266" s="55"/>
      <c r="UOL266" s="55"/>
      <c r="UOM266" s="55"/>
      <c r="UON266" s="55"/>
      <c r="UOO266" s="55"/>
      <c r="UOP266" s="55"/>
      <c r="UOQ266" s="55"/>
      <c r="UOR266" s="55"/>
      <c r="UOS266" s="55"/>
      <c r="UOT266" s="55"/>
      <c r="UOU266" s="55"/>
      <c r="UOV266" s="55"/>
      <c r="UOW266" s="55"/>
      <c r="UOX266" s="55"/>
      <c r="UOY266" s="55"/>
      <c r="UOZ266" s="55"/>
      <c r="UPA266" s="55"/>
      <c r="UPB266" s="55"/>
      <c r="UPC266" s="55"/>
      <c r="UPD266" s="55"/>
      <c r="UPE266" s="55"/>
      <c r="UPF266" s="55"/>
      <c r="UPG266" s="55"/>
      <c r="UPH266" s="55"/>
      <c r="UPI266" s="55"/>
      <c r="UPJ266" s="55"/>
      <c r="UPK266" s="55"/>
      <c r="UPL266" s="55"/>
      <c r="UPM266" s="55"/>
      <c r="UPN266" s="55"/>
      <c r="UPO266" s="55"/>
      <c r="UPP266" s="55"/>
      <c r="UPQ266" s="55"/>
      <c r="UPR266" s="55"/>
      <c r="UPS266" s="55"/>
      <c r="UPT266" s="55"/>
      <c r="UPU266" s="55"/>
      <c r="UPV266" s="55"/>
      <c r="UPW266" s="55"/>
      <c r="UPX266" s="55"/>
      <c r="UPY266" s="55"/>
      <c r="UPZ266" s="55"/>
      <c r="UQA266" s="55"/>
      <c r="UQB266" s="55"/>
      <c r="UQC266" s="55"/>
      <c r="UQD266" s="55"/>
      <c r="UQE266" s="55"/>
      <c r="UQF266" s="55"/>
      <c r="UQG266" s="55"/>
      <c r="UQH266" s="55"/>
      <c r="UQI266" s="55"/>
      <c r="UQJ266" s="55"/>
      <c r="UQK266" s="55"/>
      <c r="UQL266" s="55"/>
      <c r="UQM266" s="55"/>
      <c r="UQN266" s="55"/>
      <c r="UQO266" s="55"/>
      <c r="UQP266" s="55"/>
      <c r="UQQ266" s="55"/>
      <c r="UQR266" s="55"/>
      <c r="UQS266" s="55"/>
      <c r="UQT266" s="55"/>
      <c r="UQU266" s="55"/>
      <c r="UQV266" s="55"/>
      <c r="UQW266" s="55"/>
      <c r="UQX266" s="55"/>
      <c r="UQY266" s="55"/>
      <c r="UQZ266" s="55"/>
      <c r="URA266" s="55"/>
      <c r="URB266" s="55"/>
      <c r="URC266" s="55"/>
      <c r="URD266" s="55"/>
      <c r="URE266" s="55"/>
      <c r="URF266" s="55"/>
      <c r="URG266" s="55"/>
      <c r="URH266" s="55"/>
      <c r="URI266" s="55"/>
      <c r="URJ266" s="55"/>
      <c r="URK266" s="55"/>
      <c r="URL266" s="55"/>
      <c r="URM266" s="55"/>
      <c r="URN266" s="55"/>
      <c r="URO266" s="55"/>
      <c r="URP266" s="55"/>
      <c r="URQ266" s="55"/>
      <c r="URR266" s="55"/>
      <c r="URS266" s="55"/>
      <c r="URT266" s="55"/>
      <c r="URU266" s="55"/>
      <c r="URV266" s="55"/>
      <c r="URW266" s="55"/>
      <c r="URX266" s="55"/>
      <c r="URY266" s="55"/>
      <c r="URZ266" s="55"/>
      <c r="USA266" s="55"/>
      <c r="USB266" s="55"/>
      <c r="USC266" s="55"/>
      <c r="USD266" s="55"/>
      <c r="USE266" s="55"/>
      <c r="USF266" s="55"/>
      <c r="USG266" s="55"/>
      <c r="USH266" s="55"/>
      <c r="USI266" s="55"/>
      <c r="USJ266" s="55"/>
      <c r="USK266" s="55"/>
      <c r="USL266" s="55"/>
      <c r="USM266" s="55"/>
      <c r="USN266" s="55"/>
      <c r="USO266" s="55"/>
      <c r="USP266" s="55"/>
      <c r="USQ266" s="55"/>
      <c r="USR266" s="55"/>
      <c r="USS266" s="55"/>
      <c r="UST266" s="55"/>
      <c r="USU266" s="55"/>
      <c r="USV266" s="55"/>
      <c r="USW266" s="55"/>
      <c r="USX266" s="55"/>
      <c r="USY266" s="55"/>
      <c r="USZ266" s="55"/>
      <c r="UTA266" s="55"/>
      <c r="UTB266" s="55"/>
      <c r="UTC266" s="55"/>
      <c r="UTD266" s="55"/>
      <c r="UTE266" s="55"/>
      <c r="UTF266" s="55"/>
      <c r="UTG266" s="55"/>
      <c r="UTH266" s="55"/>
      <c r="UTI266" s="55"/>
      <c r="UTJ266" s="55"/>
      <c r="UTK266" s="55"/>
      <c r="UTL266" s="55"/>
      <c r="UTM266" s="55"/>
      <c r="UTN266" s="55"/>
      <c r="UTO266" s="55"/>
      <c r="UTP266" s="55"/>
      <c r="UTQ266" s="55"/>
      <c r="UTR266" s="55"/>
      <c r="UTS266" s="55"/>
      <c r="UTT266" s="55"/>
      <c r="UTU266" s="55"/>
      <c r="UTV266" s="55"/>
      <c r="UTW266" s="55"/>
      <c r="UTX266" s="55"/>
      <c r="UTY266" s="55"/>
      <c r="UTZ266" s="55"/>
      <c r="UUA266" s="55"/>
      <c r="UUB266" s="55"/>
      <c r="UUC266" s="55"/>
      <c r="UUD266" s="55"/>
      <c r="UUE266" s="55"/>
      <c r="UUF266" s="55"/>
      <c r="UUG266" s="55"/>
      <c r="UUH266" s="55"/>
      <c r="UUI266" s="55"/>
      <c r="UUJ266" s="55"/>
      <c r="UUK266" s="55"/>
      <c r="UUL266" s="55"/>
      <c r="UUM266" s="55"/>
      <c r="UUN266" s="55"/>
      <c r="UUO266" s="55"/>
      <c r="UUP266" s="55"/>
      <c r="UUQ266" s="55"/>
      <c r="UUR266" s="55"/>
      <c r="UUS266" s="55"/>
      <c r="UUT266" s="55"/>
      <c r="UUU266" s="55"/>
      <c r="UUV266" s="55"/>
      <c r="UUW266" s="55"/>
      <c r="UUX266" s="55"/>
      <c r="UUY266" s="55"/>
      <c r="UUZ266" s="55"/>
      <c r="UVA266" s="55"/>
      <c r="UVB266" s="55"/>
      <c r="UVC266" s="55"/>
      <c r="UVD266" s="55"/>
      <c r="UVE266" s="55"/>
      <c r="UVF266" s="55"/>
      <c r="UVG266" s="55"/>
      <c r="UVH266" s="55"/>
      <c r="UVI266" s="55"/>
      <c r="UVJ266" s="55"/>
      <c r="UVK266" s="55"/>
      <c r="UVL266" s="55"/>
      <c r="UVM266" s="55"/>
      <c r="UVN266" s="55"/>
      <c r="UVO266" s="55"/>
      <c r="UVP266" s="55"/>
      <c r="UVQ266" s="55"/>
      <c r="UVR266" s="55"/>
      <c r="UVS266" s="55"/>
      <c r="UVT266" s="55"/>
      <c r="UVU266" s="55"/>
      <c r="UVV266" s="55"/>
      <c r="UVW266" s="55"/>
      <c r="UVX266" s="55"/>
      <c r="UVY266" s="55"/>
      <c r="UVZ266" s="55"/>
      <c r="UWA266" s="55"/>
      <c r="UWB266" s="55"/>
      <c r="UWC266" s="55"/>
      <c r="UWD266" s="55"/>
      <c r="UWE266" s="55"/>
      <c r="UWF266" s="55"/>
      <c r="UWG266" s="55"/>
      <c r="UWH266" s="55"/>
      <c r="UWI266" s="55"/>
      <c r="UWJ266" s="55"/>
      <c r="UWK266" s="55"/>
      <c r="UWL266" s="55"/>
      <c r="UWM266" s="55"/>
      <c r="UWN266" s="55"/>
      <c r="UWO266" s="55"/>
      <c r="UWP266" s="55"/>
      <c r="UWQ266" s="55"/>
      <c r="UWR266" s="55"/>
      <c r="UWS266" s="55"/>
      <c r="UWT266" s="55"/>
      <c r="UWU266" s="55"/>
      <c r="UWV266" s="55"/>
      <c r="UWW266" s="55"/>
      <c r="UWX266" s="55"/>
      <c r="UWY266" s="55"/>
      <c r="UWZ266" s="55"/>
      <c r="UXA266" s="55"/>
      <c r="UXB266" s="55"/>
      <c r="UXC266" s="55"/>
      <c r="UXD266" s="55"/>
      <c r="UXE266" s="55"/>
      <c r="UXF266" s="55"/>
      <c r="UXG266" s="55"/>
      <c r="UXH266" s="55"/>
      <c r="UXI266" s="55"/>
      <c r="UXJ266" s="55"/>
      <c r="UXK266" s="55"/>
      <c r="UXL266" s="55"/>
      <c r="UXM266" s="55"/>
      <c r="UXN266" s="55"/>
      <c r="UXO266" s="55"/>
      <c r="UXP266" s="55"/>
      <c r="UXQ266" s="55"/>
      <c r="UXR266" s="55"/>
      <c r="UXS266" s="55"/>
      <c r="UXT266" s="55"/>
      <c r="UXU266" s="55"/>
      <c r="UXV266" s="55"/>
      <c r="UXW266" s="55"/>
      <c r="UXX266" s="55"/>
      <c r="UXY266" s="55"/>
      <c r="UXZ266" s="55"/>
      <c r="UYA266" s="55"/>
      <c r="UYB266" s="55"/>
      <c r="UYC266" s="55"/>
      <c r="UYD266" s="55"/>
      <c r="UYE266" s="55"/>
      <c r="UYF266" s="55"/>
      <c r="UYG266" s="55"/>
      <c r="UYH266" s="55"/>
      <c r="UYI266" s="55"/>
      <c r="UYJ266" s="55"/>
      <c r="UYK266" s="55"/>
      <c r="UYL266" s="55"/>
      <c r="UYM266" s="55"/>
      <c r="UYN266" s="55"/>
      <c r="UYO266" s="55"/>
      <c r="UYP266" s="55"/>
      <c r="UYQ266" s="55"/>
      <c r="UYR266" s="55"/>
      <c r="UYS266" s="55"/>
      <c r="UYT266" s="55"/>
      <c r="UYU266" s="55"/>
      <c r="UYV266" s="55"/>
      <c r="UYW266" s="55"/>
      <c r="UYX266" s="55"/>
      <c r="UYY266" s="55"/>
      <c r="UYZ266" s="55"/>
      <c r="UZA266" s="55"/>
      <c r="UZB266" s="55"/>
      <c r="UZC266" s="55"/>
      <c r="UZD266" s="55"/>
      <c r="UZE266" s="55"/>
      <c r="UZF266" s="55"/>
      <c r="UZG266" s="55"/>
      <c r="UZH266" s="55"/>
      <c r="UZI266" s="55"/>
      <c r="UZJ266" s="55"/>
      <c r="UZK266" s="55"/>
      <c r="UZL266" s="55"/>
      <c r="UZM266" s="55"/>
      <c r="UZN266" s="55"/>
      <c r="UZO266" s="55"/>
      <c r="UZP266" s="55"/>
      <c r="UZQ266" s="55"/>
      <c r="UZR266" s="55"/>
      <c r="UZS266" s="55"/>
      <c r="UZT266" s="55"/>
      <c r="UZU266" s="55"/>
      <c r="UZV266" s="55"/>
      <c r="UZW266" s="55"/>
      <c r="UZX266" s="55"/>
      <c r="UZY266" s="55"/>
      <c r="UZZ266" s="55"/>
      <c r="VAA266" s="55"/>
      <c r="VAB266" s="55"/>
      <c r="VAC266" s="55"/>
      <c r="VAD266" s="55"/>
      <c r="VAE266" s="55"/>
      <c r="VAF266" s="55"/>
      <c r="VAG266" s="55"/>
      <c r="VAH266" s="55"/>
      <c r="VAI266" s="55"/>
      <c r="VAJ266" s="55"/>
      <c r="VAK266" s="55"/>
      <c r="VAL266" s="55"/>
      <c r="VAM266" s="55"/>
      <c r="VAN266" s="55"/>
      <c r="VAO266" s="55"/>
      <c r="VAP266" s="55"/>
      <c r="VAQ266" s="55"/>
      <c r="VAR266" s="55"/>
      <c r="VAS266" s="55"/>
      <c r="VAT266" s="55"/>
      <c r="VAU266" s="55"/>
      <c r="VAV266" s="55"/>
      <c r="VAW266" s="55"/>
      <c r="VAX266" s="55"/>
      <c r="VAY266" s="55"/>
      <c r="VAZ266" s="55"/>
      <c r="VBA266" s="55"/>
      <c r="VBB266" s="55"/>
      <c r="VBC266" s="55"/>
      <c r="VBD266" s="55"/>
      <c r="VBE266" s="55"/>
      <c r="VBF266" s="55"/>
      <c r="VBG266" s="55"/>
      <c r="VBH266" s="55"/>
      <c r="VBI266" s="55"/>
      <c r="VBJ266" s="55"/>
      <c r="VBK266" s="55"/>
      <c r="VBL266" s="55"/>
      <c r="VBM266" s="55"/>
      <c r="VBN266" s="55"/>
      <c r="VBO266" s="55"/>
      <c r="VBP266" s="55"/>
      <c r="VBQ266" s="55"/>
      <c r="VBR266" s="55"/>
      <c r="VBS266" s="55"/>
      <c r="VBT266" s="55"/>
      <c r="VBU266" s="55"/>
      <c r="VBV266" s="55"/>
      <c r="VBW266" s="55"/>
      <c r="VBX266" s="55"/>
      <c r="VBY266" s="55"/>
      <c r="VBZ266" s="55"/>
      <c r="VCA266" s="55"/>
      <c r="VCB266" s="55"/>
      <c r="VCC266" s="55"/>
      <c r="VCD266" s="55"/>
      <c r="VCE266" s="55"/>
      <c r="VCF266" s="55"/>
      <c r="VCG266" s="55"/>
      <c r="VCH266" s="55"/>
      <c r="VCI266" s="55"/>
      <c r="VCJ266" s="55"/>
      <c r="VCK266" s="55"/>
      <c r="VCL266" s="55"/>
      <c r="VCM266" s="55"/>
      <c r="VCN266" s="55"/>
      <c r="VCO266" s="55"/>
      <c r="VCP266" s="55"/>
      <c r="VCQ266" s="55"/>
      <c r="VCR266" s="55"/>
      <c r="VCS266" s="55"/>
      <c r="VCT266" s="55"/>
      <c r="VCU266" s="55"/>
      <c r="VCV266" s="55"/>
      <c r="VCW266" s="55"/>
      <c r="VCX266" s="55"/>
      <c r="VCY266" s="55"/>
      <c r="VCZ266" s="55"/>
      <c r="VDA266" s="55"/>
      <c r="VDB266" s="55"/>
      <c r="VDC266" s="55"/>
      <c r="VDD266" s="55"/>
      <c r="VDE266" s="55"/>
      <c r="VDF266" s="55"/>
      <c r="VDG266" s="55"/>
      <c r="VDH266" s="55"/>
      <c r="VDI266" s="55"/>
      <c r="VDJ266" s="55"/>
      <c r="VDK266" s="55"/>
      <c r="VDL266" s="55"/>
      <c r="VDM266" s="55"/>
      <c r="VDN266" s="55"/>
      <c r="VDO266" s="55"/>
      <c r="VDP266" s="55"/>
      <c r="VDQ266" s="55"/>
      <c r="VDR266" s="55"/>
      <c r="VDS266" s="55"/>
      <c r="VDT266" s="55"/>
      <c r="VDU266" s="55"/>
      <c r="VDV266" s="55"/>
      <c r="VDW266" s="55"/>
      <c r="VDX266" s="55"/>
      <c r="VDY266" s="55"/>
      <c r="VDZ266" s="55"/>
      <c r="VEA266" s="55"/>
      <c r="VEB266" s="55"/>
      <c r="VEC266" s="55"/>
      <c r="VED266" s="55"/>
      <c r="VEE266" s="55"/>
      <c r="VEF266" s="55"/>
      <c r="VEG266" s="55"/>
      <c r="VEH266" s="55"/>
      <c r="VEI266" s="55"/>
      <c r="VEJ266" s="55"/>
      <c r="VEK266" s="55"/>
      <c r="VEL266" s="55"/>
      <c r="VEM266" s="55"/>
      <c r="VEN266" s="55"/>
      <c r="VEO266" s="55"/>
      <c r="VEP266" s="55"/>
      <c r="VEQ266" s="55"/>
      <c r="VER266" s="55"/>
      <c r="VES266" s="55"/>
      <c r="VET266" s="55"/>
      <c r="VEU266" s="55"/>
      <c r="VEV266" s="55"/>
      <c r="VEW266" s="55"/>
      <c r="VEX266" s="55"/>
      <c r="VEY266" s="55"/>
      <c r="VEZ266" s="55"/>
      <c r="VFA266" s="55"/>
      <c r="VFB266" s="55"/>
      <c r="VFC266" s="55"/>
      <c r="VFD266" s="55"/>
      <c r="VFE266" s="55"/>
      <c r="VFF266" s="55"/>
      <c r="VFG266" s="55"/>
      <c r="VFH266" s="55"/>
      <c r="VFI266" s="55"/>
      <c r="VFJ266" s="55"/>
      <c r="VFK266" s="55"/>
      <c r="VFL266" s="55"/>
      <c r="VFM266" s="55"/>
      <c r="VFN266" s="55"/>
      <c r="VFO266" s="55"/>
      <c r="VFP266" s="55"/>
      <c r="VFQ266" s="55"/>
      <c r="VFR266" s="55"/>
      <c r="VFS266" s="55"/>
      <c r="VFT266" s="55"/>
      <c r="VFU266" s="55"/>
      <c r="VFV266" s="55"/>
      <c r="VFW266" s="55"/>
      <c r="VFX266" s="55"/>
      <c r="VFY266" s="55"/>
      <c r="VFZ266" s="55"/>
      <c r="VGA266" s="55"/>
      <c r="VGB266" s="55"/>
      <c r="VGC266" s="55"/>
      <c r="VGD266" s="55"/>
      <c r="VGE266" s="55"/>
      <c r="VGF266" s="55"/>
      <c r="VGG266" s="55"/>
      <c r="VGH266" s="55"/>
      <c r="VGI266" s="55"/>
      <c r="VGJ266" s="55"/>
      <c r="VGK266" s="55"/>
      <c r="VGL266" s="55"/>
      <c r="VGM266" s="55"/>
      <c r="VGN266" s="55"/>
      <c r="VGO266" s="55"/>
      <c r="VGP266" s="55"/>
      <c r="VGQ266" s="55"/>
      <c r="VGR266" s="55"/>
      <c r="VGS266" s="55"/>
      <c r="VGT266" s="55"/>
      <c r="VGU266" s="55"/>
      <c r="VGV266" s="55"/>
      <c r="VGW266" s="55"/>
      <c r="VGX266" s="55"/>
      <c r="VGY266" s="55"/>
      <c r="VGZ266" s="55"/>
      <c r="VHA266" s="55"/>
      <c r="VHB266" s="55"/>
      <c r="VHC266" s="55"/>
      <c r="VHD266" s="55"/>
      <c r="VHE266" s="55"/>
      <c r="VHF266" s="55"/>
      <c r="VHG266" s="55"/>
      <c r="VHH266" s="55"/>
      <c r="VHI266" s="55"/>
      <c r="VHJ266" s="55"/>
      <c r="VHK266" s="55"/>
      <c r="VHL266" s="55"/>
      <c r="VHM266" s="55"/>
      <c r="VHN266" s="55"/>
      <c r="VHO266" s="55"/>
      <c r="VHP266" s="55"/>
      <c r="VHQ266" s="55"/>
      <c r="VHR266" s="55"/>
      <c r="VHS266" s="55"/>
      <c r="VHT266" s="55"/>
      <c r="VHU266" s="55"/>
      <c r="VHV266" s="55"/>
      <c r="VHW266" s="55"/>
      <c r="VHX266" s="55"/>
      <c r="VHY266" s="55"/>
      <c r="VHZ266" s="55"/>
      <c r="VIA266" s="55"/>
      <c r="VIB266" s="55"/>
      <c r="VIC266" s="55"/>
      <c r="VID266" s="55"/>
      <c r="VIE266" s="55"/>
      <c r="VIF266" s="55"/>
      <c r="VIG266" s="55"/>
      <c r="VIH266" s="55"/>
      <c r="VII266" s="55"/>
      <c r="VIJ266" s="55"/>
      <c r="VIK266" s="55"/>
      <c r="VIL266" s="55"/>
      <c r="VIM266" s="55"/>
      <c r="VIN266" s="55"/>
      <c r="VIO266" s="55"/>
      <c r="VIP266" s="55"/>
      <c r="VIQ266" s="55"/>
      <c r="VIR266" s="55"/>
      <c r="VIS266" s="55"/>
      <c r="VIT266" s="55"/>
      <c r="VIU266" s="55"/>
      <c r="VIV266" s="55"/>
      <c r="VIW266" s="55"/>
      <c r="VIX266" s="55"/>
      <c r="VIY266" s="55"/>
      <c r="VIZ266" s="55"/>
      <c r="VJA266" s="55"/>
      <c r="VJB266" s="55"/>
      <c r="VJC266" s="55"/>
      <c r="VJD266" s="55"/>
      <c r="VJE266" s="55"/>
      <c r="VJF266" s="55"/>
      <c r="VJG266" s="55"/>
      <c r="VJH266" s="55"/>
      <c r="VJI266" s="55"/>
      <c r="VJJ266" s="55"/>
      <c r="VJK266" s="55"/>
      <c r="VJL266" s="55"/>
      <c r="VJM266" s="55"/>
      <c r="VJN266" s="55"/>
      <c r="VJO266" s="55"/>
      <c r="VJP266" s="55"/>
      <c r="VJQ266" s="55"/>
      <c r="VJR266" s="55"/>
      <c r="VJS266" s="55"/>
      <c r="VJT266" s="55"/>
      <c r="VJU266" s="55"/>
      <c r="VJV266" s="55"/>
      <c r="VJW266" s="55"/>
      <c r="VJX266" s="55"/>
      <c r="VJY266" s="55"/>
      <c r="VJZ266" s="55"/>
      <c r="VKA266" s="55"/>
      <c r="VKB266" s="55"/>
      <c r="VKC266" s="55"/>
      <c r="VKD266" s="55"/>
      <c r="VKE266" s="55"/>
      <c r="VKF266" s="55"/>
      <c r="VKG266" s="55"/>
      <c r="VKH266" s="55"/>
      <c r="VKI266" s="55"/>
      <c r="VKJ266" s="55"/>
      <c r="VKK266" s="55"/>
      <c r="VKL266" s="55"/>
      <c r="VKM266" s="55"/>
      <c r="VKN266" s="55"/>
      <c r="VKO266" s="55"/>
      <c r="VKP266" s="55"/>
      <c r="VKQ266" s="55"/>
      <c r="VKR266" s="55"/>
      <c r="VKS266" s="55"/>
      <c r="VKT266" s="55"/>
      <c r="VKU266" s="55"/>
      <c r="VKV266" s="55"/>
      <c r="VKW266" s="55"/>
      <c r="VKX266" s="55"/>
      <c r="VKY266" s="55"/>
      <c r="VKZ266" s="55"/>
      <c r="VLA266" s="55"/>
      <c r="VLB266" s="55"/>
      <c r="VLC266" s="55"/>
      <c r="VLD266" s="55"/>
      <c r="VLE266" s="55"/>
      <c r="VLF266" s="55"/>
      <c r="VLG266" s="55"/>
      <c r="VLH266" s="55"/>
      <c r="VLI266" s="55"/>
      <c r="VLJ266" s="55"/>
      <c r="VLK266" s="55"/>
      <c r="VLL266" s="55"/>
      <c r="VLM266" s="55"/>
      <c r="VLN266" s="55"/>
      <c r="VLO266" s="55"/>
      <c r="VLP266" s="55"/>
      <c r="VLQ266" s="55"/>
      <c r="VLR266" s="55"/>
      <c r="VLS266" s="55"/>
      <c r="VLT266" s="55"/>
      <c r="VLU266" s="55"/>
      <c r="VLV266" s="55"/>
      <c r="VLW266" s="55"/>
      <c r="VLX266" s="55"/>
      <c r="VLY266" s="55"/>
      <c r="VLZ266" s="55"/>
      <c r="VMA266" s="55"/>
      <c r="VMB266" s="55"/>
      <c r="VMC266" s="55"/>
      <c r="VMD266" s="55"/>
      <c r="VME266" s="55"/>
      <c r="VMF266" s="55"/>
      <c r="VMG266" s="55"/>
      <c r="VMH266" s="55"/>
      <c r="VMI266" s="55"/>
      <c r="VMJ266" s="55"/>
      <c r="VMK266" s="55"/>
      <c r="VML266" s="55"/>
      <c r="VMM266" s="55"/>
      <c r="VMN266" s="55"/>
      <c r="VMO266" s="55"/>
      <c r="VMP266" s="55"/>
      <c r="VMQ266" s="55"/>
      <c r="VMR266" s="55"/>
      <c r="VMS266" s="55"/>
      <c r="VMT266" s="55"/>
      <c r="VMU266" s="55"/>
      <c r="VMV266" s="55"/>
      <c r="VMW266" s="55"/>
      <c r="VMX266" s="55"/>
      <c r="VMY266" s="55"/>
      <c r="VMZ266" s="55"/>
      <c r="VNA266" s="55"/>
      <c r="VNB266" s="55"/>
      <c r="VNC266" s="55"/>
      <c r="VND266" s="55"/>
      <c r="VNE266" s="55"/>
      <c r="VNF266" s="55"/>
      <c r="VNG266" s="55"/>
      <c r="VNH266" s="55"/>
      <c r="VNI266" s="55"/>
      <c r="VNJ266" s="55"/>
      <c r="VNK266" s="55"/>
      <c r="VNL266" s="55"/>
      <c r="VNM266" s="55"/>
      <c r="VNN266" s="55"/>
      <c r="VNO266" s="55"/>
      <c r="VNP266" s="55"/>
      <c r="VNQ266" s="55"/>
      <c r="VNR266" s="55"/>
      <c r="VNS266" s="55"/>
      <c r="VNT266" s="55"/>
      <c r="VNU266" s="55"/>
      <c r="VNV266" s="55"/>
      <c r="VNW266" s="55"/>
      <c r="VNX266" s="55"/>
      <c r="VNY266" s="55"/>
      <c r="VNZ266" s="55"/>
      <c r="VOA266" s="55"/>
      <c r="VOB266" s="55"/>
      <c r="VOC266" s="55"/>
      <c r="VOD266" s="55"/>
      <c r="VOE266" s="55"/>
      <c r="VOF266" s="55"/>
      <c r="VOG266" s="55"/>
      <c r="VOH266" s="55"/>
      <c r="VOI266" s="55"/>
      <c r="VOJ266" s="55"/>
      <c r="VOK266" s="55"/>
      <c r="VOL266" s="55"/>
      <c r="VOM266" s="55"/>
      <c r="VON266" s="55"/>
      <c r="VOO266" s="55"/>
      <c r="VOP266" s="55"/>
      <c r="VOQ266" s="55"/>
      <c r="VOR266" s="55"/>
      <c r="VOS266" s="55"/>
      <c r="VOT266" s="55"/>
      <c r="VOU266" s="55"/>
      <c r="VOV266" s="55"/>
      <c r="VOW266" s="55"/>
      <c r="VOX266" s="55"/>
      <c r="VOY266" s="55"/>
      <c r="VOZ266" s="55"/>
      <c r="VPA266" s="55"/>
      <c r="VPB266" s="55"/>
      <c r="VPC266" s="55"/>
      <c r="VPD266" s="55"/>
      <c r="VPE266" s="55"/>
      <c r="VPF266" s="55"/>
      <c r="VPG266" s="55"/>
      <c r="VPH266" s="55"/>
      <c r="VPI266" s="55"/>
      <c r="VPJ266" s="55"/>
      <c r="VPK266" s="55"/>
      <c r="VPL266" s="55"/>
      <c r="VPM266" s="55"/>
      <c r="VPN266" s="55"/>
      <c r="VPO266" s="55"/>
      <c r="VPP266" s="55"/>
      <c r="VPQ266" s="55"/>
      <c r="VPR266" s="55"/>
      <c r="VPS266" s="55"/>
      <c r="VPT266" s="55"/>
      <c r="VPU266" s="55"/>
      <c r="VPV266" s="55"/>
      <c r="VPW266" s="55"/>
      <c r="VPX266" s="55"/>
      <c r="VPY266" s="55"/>
      <c r="VPZ266" s="55"/>
      <c r="VQA266" s="55"/>
      <c r="VQB266" s="55"/>
      <c r="VQC266" s="55"/>
      <c r="VQD266" s="55"/>
      <c r="VQE266" s="55"/>
      <c r="VQF266" s="55"/>
      <c r="VQG266" s="55"/>
      <c r="VQH266" s="55"/>
      <c r="VQI266" s="55"/>
      <c r="VQJ266" s="55"/>
      <c r="VQK266" s="55"/>
      <c r="VQL266" s="55"/>
      <c r="VQM266" s="55"/>
      <c r="VQN266" s="55"/>
      <c r="VQO266" s="55"/>
      <c r="VQP266" s="55"/>
      <c r="VQQ266" s="55"/>
      <c r="VQR266" s="55"/>
      <c r="VQS266" s="55"/>
      <c r="VQT266" s="55"/>
      <c r="VQU266" s="55"/>
      <c r="VQV266" s="55"/>
      <c r="VQW266" s="55"/>
      <c r="VQX266" s="55"/>
      <c r="VQY266" s="55"/>
      <c r="VQZ266" s="55"/>
      <c r="VRA266" s="55"/>
      <c r="VRB266" s="55"/>
      <c r="VRC266" s="55"/>
      <c r="VRD266" s="55"/>
      <c r="VRE266" s="55"/>
      <c r="VRF266" s="55"/>
      <c r="VRG266" s="55"/>
      <c r="VRH266" s="55"/>
      <c r="VRI266" s="55"/>
      <c r="VRJ266" s="55"/>
      <c r="VRK266" s="55"/>
      <c r="VRL266" s="55"/>
      <c r="VRM266" s="55"/>
      <c r="VRN266" s="55"/>
      <c r="VRO266" s="55"/>
      <c r="VRP266" s="55"/>
      <c r="VRQ266" s="55"/>
      <c r="VRR266" s="55"/>
      <c r="VRS266" s="55"/>
      <c r="VRT266" s="55"/>
      <c r="VRU266" s="55"/>
      <c r="VRV266" s="55"/>
      <c r="VRW266" s="55"/>
      <c r="VRX266" s="55"/>
      <c r="VRY266" s="55"/>
      <c r="VRZ266" s="55"/>
      <c r="VSA266" s="55"/>
      <c r="VSB266" s="55"/>
      <c r="VSC266" s="55"/>
      <c r="VSD266" s="55"/>
      <c r="VSE266" s="55"/>
      <c r="VSF266" s="55"/>
      <c r="VSG266" s="55"/>
      <c r="VSH266" s="55"/>
      <c r="VSI266" s="55"/>
      <c r="VSJ266" s="55"/>
      <c r="VSK266" s="55"/>
      <c r="VSL266" s="55"/>
      <c r="VSM266" s="55"/>
      <c r="VSN266" s="55"/>
      <c r="VSO266" s="55"/>
      <c r="VSP266" s="55"/>
      <c r="VSQ266" s="55"/>
      <c r="VSR266" s="55"/>
      <c r="VSS266" s="55"/>
      <c r="VST266" s="55"/>
      <c r="VSU266" s="55"/>
      <c r="VSV266" s="55"/>
      <c r="VSW266" s="55"/>
      <c r="VSX266" s="55"/>
      <c r="VSY266" s="55"/>
      <c r="VSZ266" s="55"/>
      <c r="VTA266" s="55"/>
      <c r="VTB266" s="55"/>
      <c r="VTC266" s="55"/>
      <c r="VTD266" s="55"/>
      <c r="VTE266" s="55"/>
      <c r="VTF266" s="55"/>
      <c r="VTG266" s="55"/>
      <c r="VTH266" s="55"/>
      <c r="VTI266" s="55"/>
      <c r="VTJ266" s="55"/>
      <c r="VTK266" s="55"/>
      <c r="VTL266" s="55"/>
      <c r="VTM266" s="55"/>
      <c r="VTN266" s="55"/>
      <c r="VTO266" s="55"/>
      <c r="VTP266" s="55"/>
      <c r="VTQ266" s="55"/>
      <c r="VTR266" s="55"/>
      <c r="VTS266" s="55"/>
      <c r="VTT266" s="55"/>
      <c r="VTU266" s="55"/>
      <c r="VTV266" s="55"/>
      <c r="VTW266" s="55"/>
      <c r="VTX266" s="55"/>
      <c r="VTY266" s="55"/>
      <c r="VTZ266" s="55"/>
      <c r="VUA266" s="55"/>
      <c r="VUB266" s="55"/>
      <c r="VUC266" s="55"/>
      <c r="VUD266" s="55"/>
      <c r="VUE266" s="55"/>
      <c r="VUF266" s="55"/>
      <c r="VUG266" s="55"/>
      <c r="VUH266" s="55"/>
      <c r="VUI266" s="55"/>
      <c r="VUJ266" s="55"/>
      <c r="VUK266" s="55"/>
      <c r="VUL266" s="55"/>
      <c r="VUM266" s="55"/>
      <c r="VUN266" s="55"/>
      <c r="VUO266" s="55"/>
      <c r="VUP266" s="55"/>
      <c r="VUQ266" s="55"/>
      <c r="VUR266" s="55"/>
      <c r="VUS266" s="55"/>
      <c r="VUT266" s="55"/>
      <c r="VUU266" s="55"/>
      <c r="VUV266" s="55"/>
      <c r="VUW266" s="55"/>
      <c r="VUX266" s="55"/>
      <c r="VUY266" s="55"/>
      <c r="VUZ266" s="55"/>
      <c r="VVA266" s="55"/>
      <c r="VVB266" s="55"/>
      <c r="VVC266" s="55"/>
      <c r="VVD266" s="55"/>
      <c r="VVE266" s="55"/>
      <c r="VVF266" s="55"/>
      <c r="VVG266" s="55"/>
      <c r="VVH266" s="55"/>
      <c r="VVI266" s="55"/>
      <c r="VVJ266" s="55"/>
      <c r="VVK266" s="55"/>
      <c r="VVL266" s="55"/>
      <c r="VVM266" s="55"/>
      <c r="VVN266" s="55"/>
      <c r="VVO266" s="55"/>
      <c r="VVP266" s="55"/>
      <c r="VVQ266" s="55"/>
      <c r="VVR266" s="55"/>
      <c r="VVS266" s="55"/>
      <c r="VVT266" s="55"/>
      <c r="VVU266" s="55"/>
      <c r="VVV266" s="55"/>
      <c r="VVW266" s="55"/>
      <c r="VVX266" s="55"/>
      <c r="VVY266" s="55"/>
      <c r="VVZ266" s="55"/>
      <c r="VWA266" s="55"/>
      <c r="VWB266" s="55"/>
      <c r="VWC266" s="55"/>
      <c r="VWD266" s="55"/>
      <c r="VWE266" s="55"/>
      <c r="VWF266" s="55"/>
      <c r="VWG266" s="55"/>
      <c r="VWH266" s="55"/>
      <c r="VWI266" s="55"/>
      <c r="VWJ266" s="55"/>
      <c r="VWK266" s="55"/>
      <c r="VWL266" s="55"/>
      <c r="VWM266" s="55"/>
      <c r="VWN266" s="55"/>
      <c r="VWO266" s="55"/>
      <c r="VWP266" s="55"/>
      <c r="VWQ266" s="55"/>
      <c r="VWR266" s="55"/>
      <c r="VWS266" s="55"/>
      <c r="VWT266" s="55"/>
      <c r="VWU266" s="55"/>
      <c r="VWV266" s="55"/>
      <c r="VWW266" s="55"/>
      <c r="VWX266" s="55"/>
      <c r="VWY266" s="55"/>
      <c r="VWZ266" s="55"/>
      <c r="VXA266" s="55"/>
      <c r="VXB266" s="55"/>
      <c r="VXC266" s="55"/>
      <c r="VXD266" s="55"/>
      <c r="VXE266" s="55"/>
      <c r="VXF266" s="55"/>
      <c r="VXG266" s="55"/>
      <c r="VXH266" s="55"/>
      <c r="VXI266" s="55"/>
      <c r="VXJ266" s="55"/>
      <c r="VXK266" s="55"/>
      <c r="VXL266" s="55"/>
      <c r="VXM266" s="55"/>
      <c r="VXN266" s="55"/>
      <c r="VXO266" s="55"/>
      <c r="VXP266" s="55"/>
      <c r="VXQ266" s="55"/>
      <c r="VXR266" s="55"/>
      <c r="VXS266" s="55"/>
      <c r="VXT266" s="55"/>
      <c r="VXU266" s="55"/>
      <c r="VXV266" s="55"/>
      <c r="VXW266" s="55"/>
      <c r="VXX266" s="55"/>
      <c r="VXY266" s="55"/>
      <c r="VXZ266" s="55"/>
      <c r="VYA266" s="55"/>
      <c r="VYB266" s="55"/>
      <c r="VYC266" s="55"/>
      <c r="VYD266" s="55"/>
      <c r="VYE266" s="55"/>
      <c r="VYF266" s="55"/>
      <c r="VYG266" s="55"/>
      <c r="VYH266" s="55"/>
      <c r="VYI266" s="55"/>
      <c r="VYJ266" s="55"/>
      <c r="VYK266" s="55"/>
      <c r="VYL266" s="55"/>
      <c r="VYM266" s="55"/>
      <c r="VYN266" s="55"/>
      <c r="VYO266" s="55"/>
      <c r="VYP266" s="55"/>
      <c r="VYQ266" s="55"/>
      <c r="VYR266" s="55"/>
      <c r="VYS266" s="55"/>
      <c r="VYT266" s="55"/>
      <c r="VYU266" s="55"/>
      <c r="VYV266" s="55"/>
      <c r="VYW266" s="55"/>
      <c r="VYX266" s="55"/>
      <c r="VYY266" s="55"/>
      <c r="VYZ266" s="55"/>
      <c r="VZA266" s="55"/>
      <c r="VZB266" s="55"/>
      <c r="VZC266" s="55"/>
      <c r="VZD266" s="55"/>
      <c r="VZE266" s="55"/>
      <c r="VZF266" s="55"/>
      <c r="VZG266" s="55"/>
      <c r="VZH266" s="55"/>
      <c r="VZI266" s="55"/>
      <c r="VZJ266" s="55"/>
      <c r="VZK266" s="55"/>
      <c r="VZL266" s="55"/>
      <c r="VZM266" s="55"/>
      <c r="VZN266" s="55"/>
      <c r="VZO266" s="55"/>
      <c r="VZP266" s="55"/>
      <c r="VZQ266" s="55"/>
      <c r="VZR266" s="55"/>
      <c r="VZS266" s="55"/>
      <c r="VZT266" s="55"/>
      <c r="VZU266" s="55"/>
      <c r="VZV266" s="55"/>
      <c r="VZW266" s="55"/>
      <c r="VZX266" s="55"/>
      <c r="VZY266" s="55"/>
      <c r="VZZ266" s="55"/>
      <c r="WAA266" s="55"/>
      <c r="WAB266" s="55"/>
      <c r="WAC266" s="55"/>
      <c r="WAD266" s="55"/>
      <c r="WAE266" s="55"/>
      <c r="WAF266" s="55"/>
      <c r="WAG266" s="55"/>
      <c r="WAH266" s="55"/>
      <c r="WAI266" s="55"/>
      <c r="WAJ266" s="55"/>
      <c r="WAK266" s="55"/>
      <c r="WAL266" s="55"/>
      <c r="WAM266" s="55"/>
      <c r="WAN266" s="55"/>
      <c r="WAO266" s="55"/>
      <c r="WAP266" s="55"/>
      <c r="WAQ266" s="55"/>
      <c r="WAR266" s="55"/>
      <c r="WAS266" s="55"/>
      <c r="WAT266" s="55"/>
      <c r="WAU266" s="55"/>
      <c r="WAV266" s="55"/>
      <c r="WAW266" s="55"/>
      <c r="WAX266" s="55"/>
      <c r="WAY266" s="55"/>
      <c r="WAZ266" s="55"/>
      <c r="WBA266" s="55"/>
      <c r="WBB266" s="55"/>
      <c r="WBC266" s="55"/>
      <c r="WBD266" s="55"/>
      <c r="WBE266" s="55"/>
      <c r="WBF266" s="55"/>
      <c r="WBG266" s="55"/>
      <c r="WBH266" s="55"/>
      <c r="WBI266" s="55"/>
      <c r="WBJ266" s="55"/>
      <c r="WBK266" s="55"/>
      <c r="WBL266" s="55"/>
      <c r="WBM266" s="55"/>
      <c r="WBN266" s="55"/>
      <c r="WBO266" s="55"/>
      <c r="WBP266" s="55"/>
      <c r="WBQ266" s="55"/>
      <c r="WBR266" s="55"/>
      <c r="WBS266" s="55"/>
      <c r="WBT266" s="55"/>
      <c r="WBU266" s="55"/>
      <c r="WBV266" s="55"/>
      <c r="WBW266" s="55"/>
      <c r="WBX266" s="55"/>
      <c r="WBY266" s="55"/>
      <c r="WBZ266" s="55"/>
      <c r="WCA266" s="55"/>
      <c r="WCB266" s="55"/>
      <c r="WCC266" s="55"/>
      <c r="WCD266" s="55"/>
      <c r="WCE266" s="55"/>
      <c r="WCF266" s="55"/>
      <c r="WCG266" s="55"/>
      <c r="WCH266" s="55"/>
      <c r="WCI266" s="55"/>
      <c r="WCJ266" s="55"/>
      <c r="WCK266" s="55"/>
      <c r="WCL266" s="55"/>
      <c r="WCM266" s="55"/>
      <c r="WCN266" s="55"/>
      <c r="WCO266" s="55"/>
      <c r="WCP266" s="55"/>
      <c r="WCQ266" s="55"/>
      <c r="WCR266" s="55"/>
      <c r="WCS266" s="55"/>
      <c r="WCT266" s="55"/>
      <c r="WCU266" s="55"/>
      <c r="WCV266" s="55"/>
      <c r="WCW266" s="55"/>
      <c r="WCX266" s="55"/>
      <c r="WCY266" s="55"/>
      <c r="WCZ266" s="55"/>
      <c r="WDA266" s="55"/>
      <c r="WDB266" s="55"/>
      <c r="WDC266" s="55"/>
      <c r="WDD266" s="55"/>
      <c r="WDE266" s="55"/>
      <c r="WDF266" s="55"/>
      <c r="WDG266" s="55"/>
      <c r="WDH266" s="55"/>
      <c r="WDI266" s="55"/>
      <c r="WDJ266" s="55"/>
      <c r="WDK266" s="55"/>
      <c r="WDL266" s="55"/>
      <c r="WDM266" s="55"/>
      <c r="WDN266" s="55"/>
      <c r="WDO266" s="55"/>
      <c r="WDP266" s="55"/>
      <c r="WDQ266" s="55"/>
      <c r="WDR266" s="55"/>
      <c r="WDS266" s="55"/>
      <c r="WDT266" s="55"/>
      <c r="WDU266" s="55"/>
      <c r="WDV266" s="55"/>
      <c r="WDW266" s="55"/>
      <c r="WDX266" s="55"/>
      <c r="WDY266" s="55"/>
      <c r="WDZ266" s="55"/>
      <c r="WEA266" s="55"/>
      <c r="WEB266" s="55"/>
      <c r="WEC266" s="55"/>
      <c r="WED266" s="55"/>
      <c r="WEE266" s="55"/>
      <c r="WEF266" s="55"/>
      <c r="WEG266" s="55"/>
      <c r="WEH266" s="55"/>
      <c r="WEI266" s="55"/>
      <c r="WEJ266" s="55"/>
      <c r="WEK266" s="55"/>
      <c r="WEL266" s="55"/>
      <c r="WEM266" s="55"/>
      <c r="WEN266" s="55"/>
      <c r="WEO266" s="55"/>
      <c r="WEP266" s="55"/>
      <c r="WEQ266" s="55"/>
      <c r="WER266" s="55"/>
      <c r="WES266" s="55"/>
      <c r="WET266" s="55"/>
      <c r="WEU266" s="55"/>
      <c r="WEV266" s="55"/>
      <c r="WEW266" s="55"/>
      <c r="WEX266" s="55"/>
      <c r="WEY266" s="55"/>
      <c r="WEZ266" s="55"/>
      <c r="WFA266" s="55"/>
      <c r="WFB266" s="55"/>
      <c r="WFC266" s="55"/>
      <c r="WFD266" s="55"/>
      <c r="WFE266" s="55"/>
      <c r="WFF266" s="55"/>
      <c r="WFG266" s="55"/>
      <c r="WFH266" s="55"/>
      <c r="WFI266" s="55"/>
      <c r="WFJ266" s="55"/>
      <c r="WFK266" s="55"/>
      <c r="WFL266" s="55"/>
      <c r="WFM266" s="55"/>
      <c r="WFN266" s="55"/>
      <c r="WFO266" s="55"/>
      <c r="WFP266" s="55"/>
      <c r="WFQ266" s="55"/>
      <c r="WFR266" s="55"/>
      <c r="WFS266" s="55"/>
      <c r="WFT266" s="55"/>
      <c r="WFU266" s="55"/>
      <c r="WFV266" s="55"/>
      <c r="WFW266" s="55"/>
      <c r="WFX266" s="55"/>
      <c r="WFY266" s="55"/>
      <c r="WFZ266" s="55"/>
      <c r="WGA266" s="55"/>
      <c r="WGB266" s="55"/>
      <c r="WGC266" s="55"/>
      <c r="WGD266" s="55"/>
      <c r="WGE266" s="55"/>
      <c r="WGF266" s="55"/>
      <c r="WGG266" s="55"/>
      <c r="WGH266" s="55"/>
      <c r="WGI266" s="55"/>
      <c r="WGJ266" s="55"/>
      <c r="WGK266" s="55"/>
      <c r="WGL266" s="55"/>
      <c r="WGM266" s="55"/>
      <c r="WGN266" s="55"/>
      <c r="WGO266" s="55"/>
      <c r="WGP266" s="55"/>
      <c r="WGQ266" s="55"/>
      <c r="WGR266" s="55"/>
      <c r="WGS266" s="55"/>
      <c r="WGT266" s="55"/>
      <c r="WGU266" s="55"/>
      <c r="WGV266" s="55"/>
      <c r="WGW266" s="55"/>
      <c r="WGX266" s="55"/>
      <c r="WGY266" s="55"/>
      <c r="WGZ266" s="55"/>
      <c r="WHA266" s="55"/>
      <c r="WHB266" s="55"/>
      <c r="WHC266" s="55"/>
      <c r="WHD266" s="55"/>
      <c r="WHE266" s="55"/>
      <c r="WHF266" s="55"/>
      <c r="WHG266" s="55"/>
      <c r="WHH266" s="55"/>
      <c r="WHI266" s="55"/>
      <c r="WHJ266" s="55"/>
      <c r="WHK266" s="55"/>
      <c r="WHL266" s="55"/>
      <c r="WHM266" s="55"/>
      <c r="WHN266" s="55"/>
      <c r="WHO266" s="55"/>
      <c r="WHP266" s="55"/>
      <c r="WHQ266" s="55"/>
      <c r="WHR266" s="55"/>
      <c r="WHS266" s="55"/>
      <c r="WHT266" s="55"/>
      <c r="WHU266" s="55"/>
      <c r="WHV266" s="55"/>
      <c r="WHW266" s="55"/>
      <c r="WHX266" s="55"/>
      <c r="WHY266" s="55"/>
      <c r="WHZ266" s="55"/>
      <c r="WIA266" s="55"/>
      <c r="WIB266" s="55"/>
      <c r="WIC266" s="55"/>
      <c r="WID266" s="55"/>
      <c r="WIE266" s="55"/>
      <c r="WIF266" s="55"/>
      <c r="WIG266" s="55"/>
      <c r="WIH266" s="55"/>
      <c r="WII266" s="55"/>
      <c r="WIJ266" s="55"/>
      <c r="WIK266" s="55"/>
      <c r="WIL266" s="55"/>
      <c r="WIM266" s="55"/>
      <c r="WIN266" s="55"/>
      <c r="WIO266" s="55"/>
      <c r="WIP266" s="55"/>
      <c r="WIQ266" s="55"/>
      <c r="WIR266" s="55"/>
      <c r="WIS266" s="55"/>
      <c r="WIT266" s="55"/>
      <c r="WIU266" s="55"/>
      <c r="WIV266" s="55"/>
      <c r="WIW266" s="55"/>
      <c r="WIX266" s="55"/>
      <c r="WIY266" s="55"/>
      <c r="WIZ266" s="55"/>
      <c r="WJA266" s="55"/>
      <c r="WJB266" s="55"/>
      <c r="WJC266" s="55"/>
      <c r="WJD266" s="55"/>
      <c r="WJE266" s="55"/>
      <c r="WJF266" s="55"/>
      <c r="WJG266" s="55"/>
      <c r="WJH266" s="55"/>
      <c r="WJI266" s="55"/>
      <c r="WJJ266" s="55"/>
      <c r="WJK266" s="55"/>
      <c r="WJL266" s="55"/>
      <c r="WJM266" s="55"/>
      <c r="WJN266" s="55"/>
      <c r="WJO266" s="55"/>
      <c r="WJP266" s="55"/>
      <c r="WJQ266" s="55"/>
      <c r="WJR266" s="55"/>
      <c r="WJS266" s="55"/>
      <c r="WJT266" s="55"/>
      <c r="WJU266" s="55"/>
      <c r="WJV266" s="55"/>
      <c r="WJW266" s="55"/>
      <c r="WJX266" s="55"/>
      <c r="WJY266" s="55"/>
      <c r="WJZ266" s="55"/>
      <c r="WKA266" s="55"/>
      <c r="WKB266" s="55"/>
      <c r="WKC266" s="55"/>
      <c r="WKD266" s="55"/>
      <c r="WKE266" s="55"/>
      <c r="WKF266" s="55"/>
      <c r="WKG266" s="55"/>
      <c r="WKH266" s="55"/>
      <c r="WKI266" s="55"/>
      <c r="WKJ266" s="55"/>
      <c r="WKK266" s="55"/>
      <c r="WKL266" s="55"/>
      <c r="WKM266" s="55"/>
      <c r="WKN266" s="55"/>
      <c r="WKO266" s="55"/>
      <c r="WKP266" s="55"/>
      <c r="WKQ266" s="55"/>
      <c r="WKR266" s="55"/>
      <c r="WKS266" s="55"/>
      <c r="WKT266" s="55"/>
      <c r="WKU266" s="55"/>
      <c r="WKV266" s="55"/>
      <c r="WKW266" s="55"/>
      <c r="WKX266" s="55"/>
      <c r="WKY266" s="55"/>
      <c r="WKZ266" s="55"/>
      <c r="WLA266" s="55"/>
      <c r="WLB266" s="55"/>
      <c r="WLC266" s="55"/>
      <c r="WLD266" s="55"/>
      <c r="WLE266" s="55"/>
      <c r="WLF266" s="55"/>
      <c r="WLG266" s="55"/>
      <c r="WLH266" s="55"/>
      <c r="WLI266" s="55"/>
      <c r="WLJ266" s="55"/>
      <c r="WLK266" s="55"/>
      <c r="WLL266" s="55"/>
      <c r="WLM266" s="55"/>
      <c r="WLN266" s="55"/>
      <c r="WLO266" s="55"/>
      <c r="WLP266" s="55"/>
      <c r="WLQ266" s="55"/>
      <c r="WLR266" s="55"/>
      <c r="WLS266" s="55"/>
      <c r="WLT266" s="55"/>
      <c r="WLU266" s="55"/>
      <c r="WLV266" s="55"/>
      <c r="WLW266" s="55"/>
      <c r="WLX266" s="55"/>
      <c r="WLY266" s="55"/>
      <c r="WLZ266" s="55"/>
      <c r="WMA266" s="55"/>
      <c r="WMB266" s="55"/>
      <c r="WMC266" s="55"/>
      <c r="WMD266" s="55"/>
      <c r="WME266" s="55"/>
      <c r="WMF266" s="55"/>
      <c r="WMG266" s="55"/>
      <c r="WMH266" s="55"/>
      <c r="WMI266" s="55"/>
      <c r="WMJ266" s="55"/>
      <c r="WMK266" s="55"/>
      <c r="WML266" s="55"/>
      <c r="WMM266" s="55"/>
      <c r="WMN266" s="55"/>
      <c r="WMO266" s="55"/>
      <c r="WMP266" s="55"/>
      <c r="WMQ266" s="55"/>
      <c r="WMR266" s="55"/>
      <c r="WMS266" s="55"/>
      <c r="WMT266" s="55"/>
      <c r="WMU266" s="55"/>
      <c r="WMV266" s="55"/>
      <c r="WMW266" s="55"/>
      <c r="WMX266" s="55"/>
      <c r="WMY266" s="55"/>
      <c r="WMZ266" s="55"/>
      <c r="WNA266" s="55"/>
      <c r="WNB266" s="55"/>
      <c r="WNC266" s="55"/>
      <c r="WND266" s="55"/>
      <c r="WNE266" s="55"/>
      <c r="WNF266" s="55"/>
      <c r="WNG266" s="55"/>
      <c r="WNH266" s="55"/>
      <c r="WNI266" s="55"/>
      <c r="WNJ266" s="55"/>
      <c r="WNK266" s="55"/>
      <c r="WNL266" s="55"/>
      <c r="WNM266" s="55"/>
      <c r="WNN266" s="55"/>
      <c r="WNO266" s="55"/>
      <c r="WNP266" s="55"/>
      <c r="WNQ266" s="55"/>
      <c r="WNR266" s="55"/>
      <c r="WNS266" s="55"/>
      <c r="WNT266" s="55"/>
      <c r="WNU266" s="55"/>
      <c r="WNV266" s="55"/>
      <c r="WNW266" s="55"/>
      <c r="WNX266" s="55"/>
      <c r="WNY266" s="55"/>
      <c r="WNZ266" s="55"/>
      <c r="WOA266" s="55"/>
      <c r="WOB266" s="55"/>
      <c r="WOC266" s="55"/>
      <c r="WOD266" s="55"/>
      <c r="WOE266" s="55"/>
      <c r="WOF266" s="55"/>
      <c r="WOG266" s="55"/>
      <c r="WOH266" s="55"/>
      <c r="WOI266" s="55"/>
      <c r="WOJ266" s="55"/>
      <c r="WOK266" s="55"/>
      <c r="WOL266" s="55"/>
      <c r="WOM266" s="55"/>
      <c r="WON266" s="55"/>
      <c r="WOO266" s="55"/>
      <c r="WOP266" s="55"/>
      <c r="WOQ266" s="55"/>
      <c r="WOR266" s="55"/>
      <c r="WOS266" s="55"/>
      <c r="WOT266" s="55"/>
      <c r="WOU266" s="55"/>
      <c r="WOV266" s="55"/>
      <c r="WOW266" s="55"/>
      <c r="WOX266" s="55"/>
      <c r="WOY266" s="55"/>
      <c r="WOZ266" s="55"/>
      <c r="WPA266" s="55"/>
      <c r="WPB266" s="55"/>
      <c r="WPC266" s="55"/>
      <c r="WPD266" s="55"/>
      <c r="WPE266" s="55"/>
      <c r="WPF266" s="55"/>
      <c r="WPG266" s="55"/>
      <c r="WPH266" s="55"/>
      <c r="WPI266" s="55"/>
      <c r="WPJ266" s="55"/>
      <c r="WPK266" s="55"/>
      <c r="WPL266" s="55"/>
      <c r="WPM266" s="55"/>
      <c r="WPN266" s="55"/>
      <c r="WPO266" s="55"/>
      <c r="WPP266" s="55"/>
      <c r="WPQ266" s="55"/>
      <c r="WPR266" s="55"/>
      <c r="WPS266" s="55"/>
      <c r="WPT266" s="55"/>
      <c r="WPU266" s="55"/>
      <c r="WPV266" s="55"/>
      <c r="WPW266" s="55"/>
      <c r="WPX266" s="55"/>
      <c r="WPY266" s="55"/>
      <c r="WPZ266" s="55"/>
      <c r="WQA266" s="55"/>
      <c r="WQB266" s="55"/>
      <c r="WQC266" s="55"/>
      <c r="WQD266" s="55"/>
      <c r="WQE266" s="55"/>
      <c r="WQF266" s="55"/>
      <c r="WQG266" s="55"/>
      <c r="WQH266" s="55"/>
      <c r="WQI266" s="55"/>
      <c r="WQJ266" s="55"/>
      <c r="WQK266" s="55"/>
      <c r="WQL266" s="55"/>
      <c r="WQM266" s="55"/>
      <c r="WQN266" s="55"/>
      <c r="WQO266" s="55"/>
      <c r="WQP266" s="55"/>
      <c r="WQQ266" s="55"/>
      <c r="WQR266" s="55"/>
      <c r="WQS266" s="55"/>
      <c r="WQT266" s="55"/>
      <c r="WQU266" s="55"/>
      <c r="WQV266" s="55"/>
      <c r="WQW266" s="55"/>
      <c r="WQX266" s="55"/>
      <c r="WQY266" s="55"/>
      <c r="WQZ266" s="55"/>
      <c r="WRA266" s="55"/>
      <c r="WRB266" s="55"/>
      <c r="WRC266" s="55"/>
      <c r="WRD266" s="55"/>
      <c r="WRE266" s="55"/>
      <c r="WRF266" s="55"/>
      <c r="WRG266" s="55"/>
      <c r="WRH266" s="55"/>
      <c r="WRI266" s="55"/>
      <c r="WRJ266" s="55"/>
      <c r="WRK266" s="55"/>
      <c r="WRL266" s="55"/>
      <c r="WRM266" s="55"/>
      <c r="WRN266" s="55"/>
      <c r="WRO266" s="55"/>
      <c r="WRP266" s="55"/>
      <c r="WRQ266" s="55"/>
      <c r="WRR266" s="55"/>
      <c r="WRS266" s="55"/>
      <c r="WRT266" s="55"/>
      <c r="WRU266" s="55"/>
      <c r="WRV266" s="55"/>
      <c r="WRW266" s="55"/>
      <c r="WRX266" s="55"/>
      <c r="WRY266" s="55"/>
      <c r="WRZ266" s="55"/>
      <c r="WSA266" s="55"/>
      <c r="WSB266" s="55"/>
      <c r="WSC266" s="55"/>
      <c r="WSD266" s="55"/>
      <c r="WSE266" s="55"/>
      <c r="WSF266" s="55"/>
      <c r="WSG266" s="55"/>
      <c r="WSH266" s="55"/>
      <c r="WSI266" s="55"/>
      <c r="WSJ266" s="55"/>
      <c r="WSK266" s="55"/>
      <c r="WSL266" s="55"/>
      <c r="WSM266" s="55"/>
      <c r="WSN266" s="55"/>
      <c r="WSO266" s="55"/>
      <c r="WSP266" s="55"/>
      <c r="WSQ266" s="55"/>
      <c r="WSR266" s="55"/>
      <c r="WSS266" s="55"/>
      <c r="WST266" s="55"/>
      <c r="WSU266" s="55"/>
      <c r="WSV266" s="55"/>
      <c r="WSW266" s="55"/>
      <c r="WSX266" s="55"/>
      <c r="WSY266" s="55"/>
      <c r="WSZ266" s="55"/>
      <c r="WTA266" s="55"/>
      <c r="WTB266" s="55"/>
      <c r="WTC266" s="55"/>
      <c r="WTD266" s="55"/>
      <c r="WTE266" s="55"/>
      <c r="WTF266" s="55"/>
      <c r="WTG266" s="55"/>
      <c r="WTH266" s="55"/>
      <c r="WTI266" s="55"/>
      <c r="WTJ266" s="55"/>
      <c r="WTK266" s="55"/>
      <c r="WTL266" s="55"/>
      <c r="WTM266" s="55"/>
      <c r="WTN266" s="55"/>
      <c r="WTO266" s="55"/>
      <c r="WTP266" s="55"/>
      <c r="WTQ266" s="55"/>
      <c r="WTR266" s="55"/>
      <c r="WTS266" s="55"/>
      <c r="WTT266" s="55"/>
      <c r="WTU266" s="55"/>
      <c r="WTV266" s="55"/>
      <c r="WTW266" s="55"/>
      <c r="WTX266" s="55"/>
      <c r="WTY266" s="55"/>
      <c r="WTZ266" s="55"/>
      <c r="WUA266" s="55"/>
      <c r="WUB266" s="55"/>
      <c r="WUC266" s="55"/>
      <c r="WUD266" s="55"/>
      <c r="WUE266" s="55"/>
      <c r="WUF266" s="55"/>
      <c r="WUG266" s="55"/>
      <c r="WUH266" s="55"/>
      <c r="WUI266" s="55"/>
      <c r="WUJ266" s="55"/>
      <c r="WUK266" s="55"/>
      <c r="WUL266" s="55"/>
      <c r="WUM266" s="55"/>
      <c r="WUN266" s="55"/>
      <c r="WUO266" s="55"/>
      <c r="WUP266" s="55"/>
      <c r="WUQ266" s="55"/>
      <c r="WUR266" s="55"/>
      <c r="WUS266" s="55"/>
      <c r="WUT266" s="55"/>
      <c r="WUU266" s="55"/>
      <c r="WUV266" s="55"/>
      <c r="WUW266" s="55"/>
      <c r="WUX266" s="55"/>
      <c r="WUY266" s="55"/>
      <c r="WUZ266" s="55"/>
      <c r="WVA266" s="55"/>
      <c r="WVB266" s="55"/>
      <c r="WVC266" s="55"/>
      <c r="WVD266" s="55"/>
      <c r="WVE266" s="55"/>
      <c r="WVF266" s="55"/>
      <c r="WVG266" s="55"/>
      <c r="WVH266" s="55"/>
      <c r="WVI266" s="55"/>
      <c r="WVJ266" s="55"/>
      <c r="WVK266" s="55"/>
      <c r="WVL266" s="55"/>
      <c r="WVM266" s="55"/>
      <c r="WVN266" s="55"/>
      <c r="WVO266" s="55"/>
      <c r="WVP266" s="55"/>
      <c r="WVQ266" s="55"/>
      <c r="WVR266" s="55"/>
      <c r="WVS266" s="55"/>
      <c r="WVT266" s="55"/>
      <c r="WVU266" s="55"/>
      <c r="WVV266" s="55"/>
      <c r="WVW266" s="55"/>
      <c r="WVX266" s="55"/>
      <c r="WVY266" s="55"/>
      <c r="WVZ266" s="55"/>
      <c r="WWA266" s="55"/>
      <c r="WWB266" s="55"/>
      <c r="WWC266" s="55"/>
      <c r="WWD266" s="55"/>
      <c r="WWE266" s="55"/>
      <c r="WWF266" s="55"/>
      <c r="WWG266" s="55"/>
      <c r="WWH266" s="55"/>
      <c r="WWI266" s="55"/>
      <c r="WWJ266" s="55"/>
      <c r="WWK266" s="55"/>
      <c r="WWL266" s="55"/>
      <c r="WWM266" s="55"/>
      <c r="WWN266" s="55"/>
      <c r="WWO266" s="55"/>
      <c r="WWP266" s="55"/>
      <c r="WWQ266" s="55"/>
      <c r="WWR266" s="55"/>
      <c r="WWS266" s="55"/>
      <c r="WWT266" s="55"/>
      <c r="WWU266" s="55"/>
      <c r="WWV266" s="55"/>
      <c r="WWW266" s="55"/>
      <c r="WWX266" s="55"/>
      <c r="WWY266" s="55"/>
      <c r="WWZ266" s="55"/>
      <c r="WXA266" s="55"/>
      <c r="WXB266" s="55"/>
      <c r="WXC266" s="55"/>
      <c r="WXD266" s="55"/>
      <c r="WXE266" s="55"/>
      <c r="WXF266" s="55"/>
      <c r="WXG266" s="55"/>
      <c r="WXH266" s="55"/>
      <c r="WXI266" s="55"/>
      <c r="WXJ266" s="55"/>
      <c r="WXK266" s="55"/>
      <c r="WXL266" s="55"/>
      <c r="WXM266" s="55"/>
      <c r="WXN266" s="55"/>
      <c r="WXO266" s="55"/>
      <c r="WXP266" s="55"/>
      <c r="WXQ266" s="55"/>
      <c r="WXR266" s="55"/>
      <c r="WXS266" s="55"/>
      <c r="WXT266" s="55"/>
      <c r="WXU266" s="55"/>
      <c r="WXV266" s="55"/>
      <c r="WXW266" s="55"/>
      <c r="WXX266" s="55"/>
      <c r="WXY266" s="55"/>
      <c r="WXZ266" s="55"/>
      <c r="WYA266" s="55"/>
      <c r="WYB266" s="55"/>
      <c r="WYC266" s="55"/>
      <c r="WYD266" s="55"/>
      <c r="WYE266" s="55"/>
      <c r="WYF266" s="55"/>
      <c r="WYG266" s="55"/>
      <c r="WYH266" s="55"/>
      <c r="WYI266" s="55"/>
      <c r="WYJ266" s="55"/>
      <c r="WYK266" s="55"/>
      <c r="WYL266" s="55"/>
      <c r="WYM266" s="55"/>
      <c r="WYN266" s="55"/>
      <c r="WYO266" s="55"/>
      <c r="WYP266" s="55"/>
      <c r="WYQ266" s="55"/>
      <c r="WYR266" s="55"/>
      <c r="WYS266" s="55"/>
      <c r="WYT266" s="55"/>
      <c r="WYU266" s="55"/>
      <c r="WYV266" s="55"/>
      <c r="WYW266" s="55"/>
      <c r="WYX266" s="55"/>
      <c r="WYY266" s="55"/>
      <c r="WYZ266" s="55"/>
      <c r="WZA266" s="55"/>
      <c r="WZB266" s="55"/>
      <c r="WZC266" s="55"/>
      <c r="WZD266" s="55"/>
      <c r="WZE266" s="55"/>
      <c r="WZF266" s="55"/>
      <c r="WZG266" s="55"/>
      <c r="WZH266" s="55"/>
      <c r="WZI266" s="55"/>
      <c r="WZJ266" s="55"/>
      <c r="WZK266" s="55"/>
      <c r="WZL266" s="55"/>
      <c r="WZM266" s="55"/>
      <c r="WZN266" s="55"/>
      <c r="WZO266" s="55"/>
      <c r="WZP266" s="55"/>
      <c r="WZQ266" s="55"/>
      <c r="WZR266" s="55"/>
      <c r="WZS266" s="55"/>
      <c r="WZT266" s="55"/>
      <c r="WZU266" s="55"/>
      <c r="WZV266" s="55"/>
      <c r="WZW266" s="55"/>
      <c r="WZX266" s="55"/>
      <c r="WZY266" s="55"/>
      <c r="WZZ266" s="55"/>
      <c r="XAA266" s="55"/>
      <c r="XAB266" s="55"/>
      <c r="XAC266" s="55"/>
      <c r="XAD266" s="55"/>
      <c r="XAE266" s="55"/>
      <c r="XAF266" s="55"/>
      <c r="XAG266" s="55"/>
      <c r="XAH266" s="55"/>
      <c r="XAI266" s="55"/>
      <c r="XAJ266" s="55"/>
      <c r="XAK266" s="55"/>
      <c r="XAL266" s="55"/>
      <c r="XAM266" s="55"/>
      <c r="XAN266" s="55"/>
      <c r="XAO266" s="55"/>
      <c r="XAP266" s="55"/>
      <c r="XAQ266" s="55"/>
      <c r="XAR266" s="55"/>
      <c r="XAS266" s="55"/>
      <c r="XAT266" s="55"/>
      <c r="XAU266" s="55"/>
      <c r="XAV266" s="55"/>
      <c r="XAW266" s="55"/>
      <c r="XAX266" s="55"/>
      <c r="XAY266" s="55"/>
      <c r="XAZ266" s="55"/>
      <c r="XBA266" s="55"/>
      <c r="XBB266" s="55"/>
      <c r="XBC266" s="55"/>
      <c r="XBD266" s="55"/>
      <c r="XBE266" s="55"/>
      <c r="XBF266" s="55"/>
      <c r="XBG266" s="55"/>
      <c r="XBH266" s="55"/>
      <c r="XBI266" s="55"/>
      <c r="XBJ266" s="55"/>
      <c r="XBK266" s="55"/>
      <c r="XBL266" s="55"/>
      <c r="XBM266" s="55"/>
      <c r="XBN266" s="55"/>
      <c r="XBO266" s="55"/>
      <c r="XBP266" s="55"/>
      <c r="XBQ266" s="55"/>
      <c r="XBR266" s="55"/>
      <c r="XBS266" s="55"/>
      <c r="XBT266" s="55"/>
      <c r="XBU266" s="55"/>
      <c r="XBV266" s="55"/>
      <c r="XBW266" s="55"/>
      <c r="XBX266" s="55"/>
      <c r="XBY266" s="55"/>
      <c r="XBZ266" s="55"/>
      <c r="XCA266" s="55"/>
      <c r="XCB266" s="55"/>
      <c r="XCC266" s="55"/>
      <c r="XCD266" s="55"/>
      <c r="XCE266" s="55"/>
      <c r="XCF266" s="55"/>
      <c r="XCG266" s="55"/>
      <c r="XCH266" s="55"/>
      <c r="XCI266" s="55"/>
      <c r="XCJ266" s="55"/>
      <c r="XCK266" s="55"/>
      <c r="XCL266" s="55"/>
      <c r="XCM266" s="55"/>
      <c r="XCN266" s="55"/>
      <c r="XCO266" s="55"/>
      <c r="XCP266" s="55"/>
      <c r="XCQ266" s="55"/>
      <c r="XCR266" s="55"/>
      <c r="XCS266" s="55"/>
      <c r="XCT266" s="55"/>
      <c r="XCU266" s="55"/>
      <c r="XCV266" s="55"/>
      <c r="XCW266" s="55"/>
      <c r="XCX266" s="55"/>
      <c r="XCY266" s="55"/>
      <c r="XCZ266" s="55"/>
      <c r="XDA266" s="55"/>
      <c r="XDB266" s="55"/>
      <c r="XDC266" s="55"/>
      <c r="XDD266" s="55"/>
      <c r="XDE266" s="55"/>
      <c r="XDF266" s="55"/>
      <c r="XDG266" s="55"/>
      <c r="XDH266" s="55"/>
      <c r="XDI266" s="55"/>
      <c r="XDJ266" s="55"/>
      <c r="XDK266" s="55"/>
      <c r="XDL266" s="55"/>
    </row>
    <row r="267" spans="1:16340" s="57" customFormat="1" ht="50.25" customHeight="1" x14ac:dyDescent="0.15">
      <c r="A267" s="1" t="s">
        <v>426</v>
      </c>
      <c r="B267" s="1" t="s">
        <v>1662</v>
      </c>
      <c r="C267" s="1" t="s">
        <v>427</v>
      </c>
      <c r="D267" s="1" t="s">
        <v>428</v>
      </c>
      <c r="E267" s="1"/>
      <c r="F267" s="1"/>
      <c r="G267" s="1" t="s">
        <v>429</v>
      </c>
      <c r="H267" s="37" t="s">
        <v>1663</v>
      </c>
      <c r="I267" s="1" t="s">
        <v>109</v>
      </c>
      <c r="J267" s="1" t="s">
        <v>109</v>
      </c>
      <c r="K267" s="36" t="s">
        <v>110</v>
      </c>
      <c r="L267" s="1" t="s">
        <v>109</v>
      </c>
      <c r="M267" s="1" t="s">
        <v>109</v>
      </c>
      <c r="N267" s="1" t="s">
        <v>109</v>
      </c>
      <c r="O267" s="1" t="s">
        <v>109</v>
      </c>
      <c r="P267" s="1" t="s">
        <v>109</v>
      </c>
      <c r="Q267" s="1" t="s">
        <v>109</v>
      </c>
      <c r="R267" s="1" t="s">
        <v>109</v>
      </c>
      <c r="S267" s="1" t="s">
        <v>109</v>
      </c>
      <c r="T267" s="1" t="s">
        <v>109</v>
      </c>
      <c r="U267" s="1" t="s">
        <v>109</v>
      </c>
      <c r="V267" s="1" t="s">
        <v>433</v>
      </c>
      <c r="W267" s="1" t="s">
        <v>429</v>
      </c>
      <c r="X267" s="36" t="s">
        <v>430</v>
      </c>
      <c r="Y267" s="36">
        <v>65</v>
      </c>
      <c r="Z267" s="36">
        <v>55</v>
      </c>
      <c r="AA267" s="36">
        <v>45</v>
      </c>
      <c r="AB267" s="36">
        <v>30</v>
      </c>
      <c r="AC267" s="1" t="s">
        <v>1242</v>
      </c>
      <c r="AD267" s="1" t="s">
        <v>1240</v>
      </c>
      <c r="AE267" s="1" t="s">
        <v>1233</v>
      </c>
      <c r="AF267" s="106">
        <v>1</v>
      </c>
      <c r="AG267" s="106">
        <v>1</v>
      </c>
      <c r="AH267" s="106">
        <v>1</v>
      </c>
      <c r="AI267" s="106">
        <v>1</v>
      </c>
      <c r="AJ267" s="106">
        <v>1</v>
      </c>
      <c r="AK267" s="106">
        <v>1</v>
      </c>
      <c r="AL267" s="106">
        <v>1</v>
      </c>
      <c r="AM267" s="106">
        <v>1</v>
      </c>
      <c r="AN267" s="106">
        <v>1</v>
      </c>
      <c r="AO267" s="106">
        <v>1</v>
      </c>
      <c r="AP267" s="106">
        <v>1</v>
      </c>
      <c r="AQ267" s="106">
        <v>1</v>
      </c>
      <c r="AR267" s="1" t="s">
        <v>1243</v>
      </c>
      <c r="AS267" s="36" t="s">
        <v>169</v>
      </c>
      <c r="AT267" s="36" t="s">
        <v>131</v>
      </c>
      <c r="AU267" s="1" t="s">
        <v>132</v>
      </c>
      <c r="AV267" s="1" t="s">
        <v>1747</v>
      </c>
      <c r="AW267" s="36" t="s">
        <v>225</v>
      </c>
      <c r="AX267" s="36" t="s">
        <v>109</v>
      </c>
      <c r="AY267" s="36" t="s">
        <v>109</v>
      </c>
      <c r="AZ267" s="36" t="s">
        <v>109</v>
      </c>
      <c r="BA267" s="36" t="s">
        <v>109</v>
      </c>
      <c r="BB267" s="36" t="s">
        <v>109</v>
      </c>
      <c r="BC267" s="36" t="s">
        <v>109</v>
      </c>
      <c r="BD267" s="36" t="s">
        <v>109</v>
      </c>
      <c r="BE267" s="36" t="s">
        <v>109</v>
      </c>
      <c r="BF267" s="36" t="s">
        <v>109</v>
      </c>
      <c r="BG267" s="36" t="s">
        <v>109</v>
      </c>
      <c r="BH267" s="36" t="s">
        <v>109</v>
      </c>
      <c r="BI267" s="36" t="s">
        <v>109</v>
      </c>
      <c r="BJ267" s="36" t="s">
        <v>109</v>
      </c>
      <c r="BK267" s="36" t="s">
        <v>109</v>
      </c>
      <c r="BL267" s="36" t="s">
        <v>110</v>
      </c>
      <c r="BM267" s="38"/>
      <c r="BN267" s="105">
        <f>BY267/BZ267</f>
        <v>0.7</v>
      </c>
      <c r="BO267" s="105">
        <f>8/25</f>
        <v>0.32</v>
      </c>
      <c r="BP267" s="106">
        <v>1</v>
      </c>
      <c r="BQ267" s="38"/>
      <c r="BR267" s="101">
        <f>+(BN267+BO267+BP267+BQ267)/4</f>
        <v>0.505</v>
      </c>
      <c r="BS267" s="38"/>
      <c r="BT267" s="38"/>
      <c r="BU267" s="106">
        <f>+BP267</f>
        <v>1</v>
      </c>
      <c r="BV267" s="38"/>
      <c r="BW267" s="101">
        <f>+(BS267+BT267+BU267+BV267)/4</f>
        <v>0.25</v>
      </c>
      <c r="BX267" s="35">
        <v>43658</v>
      </c>
      <c r="BY267" s="45">
        <v>7</v>
      </c>
      <c r="BZ267" s="45">
        <v>10</v>
      </c>
      <c r="CA267" s="74" t="s">
        <v>2118</v>
      </c>
      <c r="CB267" s="44" t="s">
        <v>2111</v>
      </c>
      <c r="CC267" s="74" t="s">
        <v>2119</v>
      </c>
      <c r="CD267" s="74" t="s">
        <v>2120</v>
      </c>
      <c r="CE267" s="35">
        <v>43658</v>
      </c>
      <c r="CF267" s="45">
        <f>8+0+0</f>
        <v>8</v>
      </c>
      <c r="CG267" s="45">
        <f>8+0+17</f>
        <v>25</v>
      </c>
      <c r="CH267" s="74" t="s">
        <v>2136</v>
      </c>
      <c r="CI267" s="44" t="s">
        <v>2125</v>
      </c>
      <c r="CJ267" s="74" t="s">
        <v>2137</v>
      </c>
      <c r="CK267" s="66" t="s">
        <v>2138</v>
      </c>
      <c r="CL267" s="102">
        <v>43718</v>
      </c>
      <c r="CM267" s="36">
        <v>0</v>
      </c>
      <c r="CN267" s="36">
        <v>0</v>
      </c>
      <c r="CO267" s="1" t="s">
        <v>2153</v>
      </c>
      <c r="CP267" s="1" t="s">
        <v>2146</v>
      </c>
      <c r="CQ267" s="1" t="s">
        <v>2148</v>
      </c>
      <c r="CR267" s="1" t="s">
        <v>2149</v>
      </c>
      <c r="CS267" s="38"/>
      <c r="CT267" s="36"/>
      <c r="CU267" s="36"/>
      <c r="CV267" s="38"/>
      <c r="CW267" s="38"/>
      <c r="CX267" s="38"/>
      <c r="CY267" s="38"/>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c r="ER267" s="55"/>
      <c r="ES267" s="55"/>
      <c r="ET267" s="55"/>
      <c r="EU267" s="55"/>
      <c r="EV267" s="55"/>
      <c r="EW267" s="55"/>
      <c r="EX267" s="55"/>
      <c r="EY267" s="55"/>
      <c r="EZ267" s="55"/>
      <c r="FA267" s="55"/>
      <c r="FB267" s="55"/>
      <c r="FC267" s="55"/>
      <c r="FD267" s="55"/>
      <c r="FE267" s="55"/>
      <c r="FF267" s="55"/>
      <c r="FG267" s="55"/>
      <c r="FH267" s="55"/>
      <c r="FI267" s="55"/>
      <c r="FJ267" s="55"/>
      <c r="FK267" s="55"/>
      <c r="FL267" s="55"/>
      <c r="FM267" s="55"/>
      <c r="FN267" s="55"/>
      <c r="FO267" s="55"/>
      <c r="FP267" s="55"/>
      <c r="FQ267" s="55"/>
      <c r="FR267" s="55"/>
      <c r="FS267" s="55"/>
      <c r="FT267" s="55"/>
      <c r="FU267" s="55"/>
      <c r="FV267" s="55"/>
      <c r="FW267" s="55"/>
      <c r="FX267" s="55"/>
      <c r="FY267" s="55"/>
      <c r="FZ267" s="55"/>
      <c r="GA267" s="55"/>
      <c r="GB267" s="55"/>
      <c r="GC267" s="55"/>
      <c r="GD267" s="55"/>
      <c r="GE267" s="55"/>
      <c r="GF267" s="55"/>
      <c r="GG267" s="55"/>
      <c r="GH267" s="55"/>
      <c r="GI267" s="55"/>
      <c r="GJ267" s="55"/>
      <c r="GK267" s="55"/>
      <c r="GL267" s="55"/>
      <c r="GM267" s="55"/>
      <c r="GN267" s="55"/>
      <c r="GO267" s="55"/>
      <c r="GP267" s="55"/>
      <c r="GQ267" s="55"/>
      <c r="GR267" s="55"/>
      <c r="GS267" s="55"/>
      <c r="GT267" s="55"/>
      <c r="GU267" s="55"/>
      <c r="GV267" s="55"/>
      <c r="GW267" s="55"/>
      <c r="GX267" s="55"/>
      <c r="GY267" s="55"/>
      <c r="GZ267" s="55"/>
      <c r="HA267" s="55"/>
      <c r="HB267" s="55"/>
      <c r="HC267" s="55"/>
      <c r="HD267" s="55"/>
      <c r="HE267" s="55"/>
      <c r="HF267" s="55"/>
      <c r="HG267" s="55"/>
      <c r="HH267" s="55"/>
      <c r="HI267" s="55"/>
      <c r="HJ267" s="55"/>
      <c r="HK267" s="55"/>
      <c r="HL267" s="55"/>
      <c r="HM267" s="55"/>
      <c r="HN267" s="55"/>
      <c r="HO267" s="55"/>
      <c r="HP267" s="55"/>
      <c r="HQ267" s="55"/>
      <c r="HR267" s="55"/>
      <c r="HS267" s="55"/>
      <c r="HT267" s="55"/>
      <c r="HU267" s="55"/>
      <c r="HV267" s="55"/>
      <c r="HW267" s="55"/>
      <c r="HX267" s="55"/>
      <c r="HY267" s="55"/>
      <c r="HZ267" s="55"/>
      <c r="IA267" s="55"/>
      <c r="IB267" s="55"/>
      <c r="IC267" s="55"/>
      <c r="ID267" s="55"/>
      <c r="IE267" s="55"/>
      <c r="IF267" s="55"/>
      <c r="IG267" s="55"/>
      <c r="IH267" s="55"/>
      <c r="II267" s="55"/>
      <c r="IJ267" s="55"/>
      <c r="IK267" s="55"/>
      <c r="IL267" s="55"/>
      <c r="IM267" s="55"/>
      <c r="IN267" s="55"/>
      <c r="IO267" s="55"/>
      <c r="IP267" s="55"/>
      <c r="IQ267" s="55"/>
      <c r="IR267" s="55"/>
      <c r="IS267" s="55"/>
      <c r="IT267" s="55"/>
      <c r="IU267" s="55"/>
      <c r="IV267" s="55"/>
      <c r="IW267" s="55"/>
      <c r="IX267" s="55"/>
      <c r="IY267" s="55"/>
      <c r="IZ267" s="55"/>
      <c r="JA267" s="55"/>
      <c r="JB267" s="55"/>
      <c r="JC267" s="55"/>
      <c r="JD267" s="55"/>
      <c r="JE267" s="55"/>
      <c r="JF267" s="55"/>
      <c r="JG267" s="55"/>
      <c r="JH267" s="55"/>
      <c r="JI267" s="55"/>
      <c r="JJ267" s="55"/>
      <c r="JK267" s="55"/>
      <c r="JL267" s="55"/>
      <c r="JM267" s="55"/>
      <c r="JN267" s="55"/>
      <c r="JO267" s="55"/>
      <c r="JP267" s="55"/>
      <c r="JQ267" s="55"/>
      <c r="JR267" s="55"/>
      <c r="JS267" s="55"/>
      <c r="JT267" s="55"/>
      <c r="JU267" s="55"/>
      <c r="JV267" s="55"/>
      <c r="JW267" s="55"/>
      <c r="JX267" s="55"/>
      <c r="JY267" s="55"/>
      <c r="JZ267" s="55"/>
      <c r="KA267" s="55"/>
      <c r="KB267" s="55"/>
      <c r="KC267" s="55"/>
      <c r="KD267" s="55"/>
      <c r="KE267" s="55"/>
      <c r="KF267" s="55"/>
      <c r="KG267" s="55"/>
      <c r="KH267" s="55"/>
      <c r="KI267" s="55"/>
      <c r="KJ267" s="55"/>
      <c r="KK267" s="55"/>
      <c r="KL267" s="55"/>
      <c r="KM267" s="55"/>
      <c r="KN267" s="55"/>
      <c r="KO267" s="55"/>
      <c r="KP267" s="55"/>
      <c r="KQ267" s="55"/>
      <c r="KR267" s="55"/>
      <c r="KS267" s="55"/>
      <c r="KT267" s="55"/>
      <c r="KU267" s="55"/>
      <c r="KV267" s="55"/>
      <c r="KW267" s="55"/>
      <c r="KX267" s="55"/>
      <c r="KY267" s="55"/>
      <c r="KZ267" s="55"/>
      <c r="LA267" s="55"/>
      <c r="LB267" s="55"/>
      <c r="LC267" s="55"/>
      <c r="LD267" s="55"/>
      <c r="LE267" s="55"/>
      <c r="LF267" s="55"/>
      <c r="LG267" s="55"/>
      <c r="LH267" s="55"/>
      <c r="LI267" s="55"/>
      <c r="LJ267" s="55"/>
      <c r="LK267" s="55"/>
      <c r="LL267" s="55"/>
      <c r="LM267" s="55"/>
      <c r="LN267" s="55"/>
      <c r="LO267" s="55"/>
      <c r="LP267" s="55"/>
      <c r="LQ267" s="55"/>
      <c r="LR267" s="55"/>
      <c r="LS267" s="55"/>
      <c r="LT267" s="55"/>
      <c r="LU267" s="55"/>
      <c r="LV267" s="55"/>
      <c r="LW267" s="55"/>
      <c r="LX267" s="55"/>
      <c r="LY267" s="55"/>
      <c r="LZ267" s="55"/>
      <c r="MA267" s="55"/>
      <c r="MB267" s="55"/>
      <c r="MC267" s="55"/>
      <c r="MD267" s="55"/>
      <c r="ME267" s="55"/>
      <c r="MF267" s="55"/>
      <c r="MG267" s="55"/>
      <c r="MH267" s="55"/>
      <c r="MI267" s="55"/>
      <c r="MJ267" s="55"/>
      <c r="MK267" s="55"/>
      <c r="ML267" s="55"/>
      <c r="MM267" s="55"/>
      <c r="MN267" s="55"/>
      <c r="MO267" s="55"/>
      <c r="MP267" s="55"/>
      <c r="MQ267" s="55"/>
      <c r="MR267" s="55"/>
      <c r="MS267" s="55"/>
      <c r="MT267" s="55"/>
      <c r="MU267" s="55"/>
      <c r="MV267" s="55"/>
      <c r="MW267" s="55"/>
      <c r="MX267" s="55"/>
      <c r="MY267" s="55"/>
      <c r="MZ267" s="55"/>
      <c r="NA267" s="55"/>
      <c r="NB267" s="55"/>
      <c r="NC267" s="55"/>
      <c r="ND267" s="55"/>
      <c r="NE267" s="55"/>
      <c r="NF267" s="55"/>
      <c r="NG267" s="55"/>
      <c r="NH267" s="55"/>
      <c r="NI267" s="55"/>
      <c r="NJ267" s="55"/>
      <c r="NK267" s="55"/>
      <c r="NL267" s="55"/>
      <c r="NM267" s="55"/>
      <c r="NN267" s="55"/>
      <c r="NO267" s="55"/>
      <c r="NP267" s="55"/>
      <c r="NQ267" s="55"/>
      <c r="NR267" s="55"/>
      <c r="NS267" s="55"/>
      <c r="NT267" s="55"/>
      <c r="NU267" s="55"/>
      <c r="NV267" s="55"/>
      <c r="NW267" s="55"/>
      <c r="NX267" s="55"/>
      <c r="NY267" s="55"/>
      <c r="NZ267" s="55"/>
      <c r="OA267" s="55"/>
      <c r="OB267" s="55"/>
      <c r="OC267" s="55"/>
      <c r="OD267" s="55"/>
      <c r="OE267" s="55"/>
      <c r="OF267" s="55"/>
      <c r="OG267" s="55"/>
      <c r="OH267" s="55"/>
      <c r="OI267" s="55"/>
      <c r="OJ267" s="55"/>
      <c r="OK267" s="55"/>
      <c r="OL267" s="55"/>
      <c r="OM267" s="55"/>
      <c r="ON267" s="55"/>
      <c r="OO267" s="55"/>
      <c r="OP267" s="55"/>
      <c r="OQ267" s="55"/>
      <c r="OR267" s="55"/>
      <c r="OS267" s="55"/>
      <c r="OT267" s="55"/>
      <c r="OU267" s="55"/>
      <c r="OV267" s="55"/>
      <c r="OW267" s="55"/>
      <c r="OX267" s="55"/>
      <c r="OY267" s="55"/>
      <c r="OZ267" s="55"/>
      <c r="PA267" s="55"/>
      <c r="PB267" s="55"/>
      <c r="PC267" s="55"/>
      <c r="PD267" s="55"/>
      <c r="PE267" s="55"/>
      <c r="PF267" s="55"/>
      <c r="PG267" s="55"/>
      <c r="PH267" s="55"/>
      <c r="PI267" s="55"/>
      <c r="PJ267" s="55"/>
      <c r="PK267" s="55"/>
      <c r="PL267" s="55"/>
      <c r="PM267" s="55"/>
      <c r="PN267" s="55"/>
      <c r="PO267" s="55"/>
      <c r="PP267" s="55"/>
      <c r="PQ267" s="55"/>
      <c r="PR267" s="55"/>
      <c r="PS267" s="55"/>
      <c r="PT267" s="55"/>
      <c r="PU267" s="55"/>
      <c r="PV267" s="55"/>
      <c r="PW267" s="55"/>
      <c r="PX267" s="55"/>
      <c r="PY267" s="55"/>
      <c r="PZ267" s="55"/>
      <c r="QA267" s="55"/>
      <c r="QB267" s="55"/>
      <c r="QC267" s="55"/>
      <c r="QD267" s="55"/>
      <c r="QE267" s="55"/>
      <c r="QF267" s="55"/>
      <c r="QG267" s="55"/>
      <c r="QH267" s="55"/>
      <c r="QI267" s="55"/>
      <c r="QJ267" s="55"/>
      <c r="QK267" s="55"/>
      <c r="QL267" s="55"/>
      <c r="QM267" s="55"/>
      <c r="QN267" s="55"/>
      <c r="QO267" s="55"/>
      <c r="QP267" s="55"/>
      <c r="QQ267" s="55"/>
      <c r="QR267" s="55"/>
      <c r="QS267" s="55"/>
      <c r="QT267" s="55"/>
      <c r="QU267" s="55"/>
      <c r="QV267" s="55"/>
      <c r="QW267" s="55"/>
      <c r="QX267" s="55"/>
      <c r="QY267" s="55"/>
      <c r="QZ267" s="55"/>
      <c r="RA267" s="55"/>
      <c r="RB267" s="55"/>
      <c r="RC267" s="55"/>
      <c r="RD267" s="55"/>
      <c r="RE267" s="55"/>
      <c r="RF267" s="55"/>
      <c r="RG267" s="55"/>
      <c r="RH267" s="55"/>
      <c r="RI267" s="55"/>
      <c r="RJ267" s="55"/>
      <c r="RK267" s="55"/>
      <c r="RL267" s="55"/>
      <c r="RM267" s="55"/>
      <c r="RN267" s="55"/>
      <c r="RO267" s="55"/>
      <c r="RP267" s="55"/>
      <c r="RQ267" s="55"/>
      <c r="RR267" s="55"/>
      <c r="RS267" s="55"/>
      <c r="RT267" s="55"/>
      <c r="RU267" s="55"/>
      <c r="RV267" s="55"/>
      <c r="RW267" s="55"/>
      <c r="RX267" s="55"/>
      <c r="RY267" s="55"/>
      <c r="RZ267" s="55"/>
      <c r="SA267" s="55"/>
      <c r="SB267" s="55"/>
      <c r="SC267" s="55"/>
      <c r="SD267" s="55"/>
      <c r="SE267" s="55"/>
      <c r="SF267" s="55"/>
      <c r="SG267" s="55"/>
      <c r="SH267" s="55"/>
      <c r="SI267" s="55"/>
      <c r="SJ267" s="55"/>
      <c r="SK267" s="55"/>
      <c r="SL267" s="55"/>
      <c r="SM267" s="55"/>
      <c r="SN267" s="55"/>
      <c r="SO267" s="55"/>
      <c r="SP267" s="55"/>
      <c r="SQ267" s="55"/>
      <c r="SR267" s="55"/>
      <c r="SS267" s="55"/>
      <c r="ST267" s="55"/>
      <c r="SU267" s="55"/>
      <c r="SV267" s="55"/>
      <c r="SW267" s="55"/>
      <c r="SX267" s="55"/>
      <c r="SY267" s="55"/>
      <c r="SZ267" s="55"/>
      <c r="TA267" s="55"/>
      <c r="TB267" s="55"/>
      <c r="TC267" s="55"/>
      <c r="TD267" s="55"/>
      <c r="TE267" s="55"/>
      <c r="TF267" s="55"/>
      <c r="TG267" s="55"/>
      <c r="TH267" s="55"/>
      <c r="TI267" s="55"/>
      <c r="TJ267" s="55"/>
      <c r="TK267" s="55"/>
      <c r="TL267" s="55"/>
      <c r="TM267" s="55"/>
      <c r="TN267" s="55"/>
      <c r="TO267" s="55"/>
      <c r="TP267" s="55"/>
      <c r="TQ267" s="55"/>
      <c r="TR267" s="55"/>
      <c r="TS267" s="55"/>
      <c r="TT267" s="55"/>
      <c r="TU267" s="55"/>
      <c r="TV267" s="55"/>
      <c r="TW267" s="55"/>
      <c r="TX267" s="55"/>
      <c r="TY267" s="55"/>
      <c r="TZ267" s="55"/>
      <c r="UA267" s="55"/>
      <c r="UB267" s="55"/>
      <c r="UC267" s="55"/>
      <c r="UD267" s="55"/>
      <c r="UE267" s="55"/>
      <c r="UF267" s="55"/>
      <c r="UG267" s="55"/>
      <c r="UH267" s="55"/>
      <c r="UI267" s="55"/>
      <c r="UJ267" s="55"/>
      <c r="UK267" s="55"/>
      <c r="UL267" s="55"/>
      <c r="UM267" s="55"/>
      <c r="UN267" s="55"/>
      <c r="UO267" s="55"/>
      <c r="UP267" s="55"/>
      <c r="UQ267" s="55"/>
      <c r="UR267" s="55"/>
      <c r="US267" s="55"/>
      <c r="UT267" s="55"/>
      <c r="UU267" s="55"/>
      <c r="UV267" s="55"/>
      <c r="UW267" s="55"/>
      <c r="UX267" s="55"/>
      <c r="UY267" s="55"/>
      <c r="UZ267" s="55"/>
      <c r="VA267" s="55"/>
      <c r="VB267" s="55"/>
      <c r="VC267" s="55"/>
      <c r="VD267" s="55"/>
      <c r="VE267" s="55"/>
      <c r="VF267" s="55"/>
      <c r="VG267" s="55"/>
      <c r="VH267" s="55"/>
      <c r="VI267" s="55"/>
      <c r="VJ267" s="55"/>
      <c r="VK267" s="55"/>
      <c r="VL267" s="55"/>
      <c r="VM267" s="55"/>
      <c r="VN267" s="55"/>
      <c r="VO267" s="55"/>
      <c r="VP267" s="55"/>
      <c r="VQ267" s="55"/>
      <c r="VR267" s="55"/>
      <c r="VS267" s="55"/>
      <c r="VT267" s="55"/>
      <c r="VU267" s="55"/>
      <c r="VV267" s="55"/>
      <c r="VW267" s="55"/>
      <c r="VX267" s="55"/>
      <c r="VY267" s="55"/>
      <c r="VZ267" s="55"/>
      <c r="WA267" s="55"/>
      <c r="WB267" s="55"/>
      <c r="WC267" s="55"/>
      <c r="WD267" s="55"/>
      <c r="WE267" s="55"/>
      <c r="WF267" s="55"/>
      <c r="WG267" s="55"/>
      <c r="WH267" s="55"/>
      <c r="WI267" s="55"/>
      <c r="WJ267" s="55"/>
      <c r="WK267" s="55"/>
      <c r="WL267" s="55"/>
      <c r="WM267" s="55"/>
      <c r="WN267" s="55"/>
      <c r="WO267" s="55"/>
      <c r="WP267" s="55"/>
      <c r="WQ267" s="55"/>
      <c r="WR267" s="55"/>
      <c r="WS267" s="55"/>
      <c r="WT267" s="55"/>
      <c r="WU267" s="55"/>
      <c r="WV267" s="55"/>
      <c r="WW267" s="55"/>
      <c r="WX267" s="55"/>
      <c r="WY267" s="55"/>
      <c r="WZ267" s="55"/>
      <c r="XA267" s="55"/>
      <c r="XB267" s="55"/>
      <c r="XC267" s="55"/>
      <c r="XD267" s="55"/>
      <c r="XE267" s="55"/>
      <c r="XF267" s="55"/>
      <c r="XG267" s="55"/>
      <c r="XH267" s="55"/>
      <c r="XI267" s="55"/>
      <c r="XJ267" s="55"/>
      <c r="XK267" s="55"/>
      <c r="XL267" s="55"/>
      <c r="XM267" s="55"/>
      <c r="XN267" s="55"/>
      <c r="XO267" s="55"/>
      <c r="XP267" s="55"/>
      <c r="XQ267" s="55"/>
      <c r="XR267" s="55"/>
      <c r="XS267" s="55"/>
      <c r="XT267" s="55"/>
      <c r="XU267" s="55"/>
      <c r="XV267" s="55"/>
      <c r="XW267" s="55"/>
      <c r="XX267" s="55"/>
      <c r="XY267" s="55"/>
      <c r="XZ267" s="55"/>
      <c r="YA267" s="55"/>
      <c r="YB267" s="55"/>
      <c r="YC267" s="55"/>
      <c r="YD267" s="55"/>
      <c r="YE267" s="55"/>
      <c r="YF267" s="55"/>
      <c r="YG267" s="55"/>
      <c r="YH267" s="55"/>
      <c r="YI267" s="55"/>
      <c r="YJ267" s="55"/>
      <c r="YK267" s="55"/>
      <c r="YL267" s="55"/>
      <c r="YM267" s="55"/>
      <c r="YN267" s="55"/>
      <c r="YO267" s="55"/>
      <c r="YP267" s="55"/>
      <c r="YQ267" s="55"/>
      <c r="YR267" s="55"/>
      <c r="YS267" s="55"/>
      <c r="YT267" s="55"/>
      <c r="YU267" s="55"/>
      <c r="YV267" s="55"/>
      <c r="YW267" s="55"/>
      <c r="YX267" s="55"/>
      <c r="YY267" s="55"/>
      <c r="YZ267" s="55"/>
      <c r="ZA267" s="55"/>
      <c r="ZB267" s="55"/>
      <c r="ZC267" s="55"/>
      <c r="ZD267" s="55"/>
      <c r="ZE267" s="55"/>
      <c r="ZF267" s="55"/>
      <c r="ZG267" s="55"/>
      <c r="ZH267" s="55"/>
      <c r="ZI267" s="55"/>
      <c r="ZJ267" s="55"/>
      <c r="ZK267" s="55"/>
      <c r="ZL267" s="55"/>
      <c r="ZM267" s="55"/>
      <c r="ZN267" s="55"/>
      <c r="ZO267" s="55"/>
      <c r="ZP267" s="55"/>
      <c r="ZQ267" s="55"/>
      <c r="ZR267" s="55"/>
      <c r="ZS267" s="55"/>
      <c r="ZT267" s="55"/>
      <c r="ZU267" s="55"/>
      <c r="ZV267" s="55"/>
      <c r="ZW267" s="55"/>
      <c r="ZX267" s="55"/>
      <c r="ZY267" s="55"/>
      <c r="ZZ267" s="55"/>
      <c r="AAA267" s="55"/>
      <c r="AAB267" s="55"/>
      <c r="AAC267" s="55"/>
      <c r="AAD267" s="55"/>
      <c r="AAE267" s="55"/>
      <c r="AAF267" s="55"/>
      <c r="AAG267" s="55"/>
      <c r="AAH267" s="55"/>
      <c r="AAI267" s="55"/>
      <c r="AAJ267" s="55"/>
      <c r="AAK267" s="55"/>
      <c r="AAL267" s="55"/>
      <c r="AAM267" s="55"/>
      <c r="AAN267" s="55"/>
      <c r="AAO267" s="55"/>
      <c r="AAP267" s="55"/>
      <c r="AAQ267" s="55"/>
      <c r="AAR267" s="55"/>
      <c r="AAS267" s="55"/>
      <c r="AAT267" s="55"/>
      <c r="AAU267" s="55"/>
      <c r="AAV267" s="55"/>
      <c r="AAW267" s="55"/>
      <c r="AAX267" s="55"/>
      <c r="AAY267" s="55"/>
      <c r="AAZ267" s="55"/>
      <c r="ABA267" s="55"/>
      <c r="ABB267" s="55"/>
      <c r="ABC267" s="55"/>
      <c r="ABD267" s="55"/>
      <c r="ABE267" s="55"/>
      <c r="ABF267" s="55"/>
      <c r="ABG267" s="55"/>
      <c r="ABH267" s="55"/>
      <c r="ABI267" s="55"/>
      <c r="ABJ267" s="55"/>
      <c r="ABK267" s="55"/>
      <c r="ABL267" s="55"/>
      <c r="ABM267" s="55"/>
      <c r="ABN267" s="55"/>
      <c r="ABO267" s="55"/>
      <c r="ABP267" s="55"/>
      <c r="ABQ267" s="55"/>
      <c r="ABR267" s="55"/>
      <c r="ABS267" s="55"/>
      <c r="ABT267" s="55"/>
      <c r="ABU267" s="55"/>
      <c r="ABV267" s="55"/>
      <c r="ABW267" s="55"/>
      <c r="ABX267" s="55"/>
      <c r="ABY267" s="55"/>
      <c r="ABZ267" s="55"/>
      <c r="ACA267" s="55"/>
      <c r="ACB267" s="55"/>
      <c r="ACC267" s="55"/>
      <c r="ACD267" s="55"/>
      <c r="ACE267" s="55"/>
      <c r="ACF267" s="55"/>
      <c r="ACG267" s="55"/>
      <c r="ACH267" s="55"/>
      <c r="ACI267" s="55"/>
      <c r="ACJ267" s="55"/>
      <c r="ACK267" s="55"/>
      <c r="ACL267" s="55"/>
      <c r="ACM267" s="55"/>
      <c r="ACN267" s="55"/>
      <c r="ACO267" s="55"/>
      <c r="ACP267" s="55"/>
      <c r="ACQ267" s="55"/>
      <c r="ACR267" s="55"/>
      <c r="ACS267" s="55"/>
      <c r="ACT267" s="55"/>
      <c r="ACU267" s="55"/>
      <c r="ACV267" s="55"/>
      <c r="ACW267" s="55"/>
      <c r="ACX267" s="55"/>
      <c r="ACY267" s="55"/>
      <c r="ACZ267" s="55"/>
      <c r="ADA267" s="55"/>
      <c r="ADB267" s="55"/>
      <c r="ADC267" s="55"/>
      <c r="ADD267" s="55"/>
      <c r="ADE267" s="55"/>
      <c r="ADF267" s="55"/>
      <c r="ADG267" s="55"/>
      <c r="ADH267" s="55"/>
      <c r="ADI267" s="55"/>
      <c r="ADJ267" s="55"/>
      <c r="ADK267" s="55"/>
      <c r="ADL267" s="55"/>
      <c r="ADM267" s="55"/>
      <c r="ADN267" s="55"/>
      <c r="ADO267" s="55"/>
      <c r="ADP267" s="55"/>
      <c r="ADQ267" s="55"/>
      <c r="ADR267" s="55"/>
      <c r="ADS267" s="55"/>
      <c r="ADT267" s="55"/>
      <c r="ADU267" s="55"/>
      <c r="ADV267" s="55"/>
      <c r="ADW267" s="55"/>
      <c r="ADX267" s="55"/>
      <c r="ADY267" s="55"/>
      <c r="ADZ267" s="55"/>
      <c r="AEA267" s="55"/>
      <c r="AEB267" s="55"/>
      <c r="AEC267" s="55"/>
      <c r="AED267" s="55"/>
      <c r="AEE267" s="55"/>
      <c r="AEF267" s="55"/>
      <c r="AEG267" s="55"/>
      <c r="AEH267" s="55"/>
      <c r="AEI267" s="55"/>
      <c r="AEJ267" s="55"/>
      <c r="AEK267" s="55"/>
      <c r="AEL267" s="55"/>
      <c r="AEM267" s="55"/>
      <c r="AEN267" s="55"/>
      <c r="AEO267" s="55"/>
      <c r="AEP267" s="55"/>
      <c r="AEQ267" s="55"/>
      <c r="AER267" s="55"/>
      <c r="AES267" s="55"/>
      <c r="AET267" s="55"/>
      <c r="AEU267" s="55"/>
      <c r="AEV267" s="55"/>
      <c r="AEW267" s="55"/>
      <c r="AEX267" s="55"/>
      <c r="AEY267" s="55"/>
      <c r="AEZ267" s="55"/>
      <c r="AFA267" s="55"/>
      <c r="AFB267" s="55"/>
      <c r="AFC267" s="55"/>
      <c r="AFD267" s="55"/>
      <c r="AFE267" s="55"/>
      <c r="AFF267" s="55"/>
      <c r="AFG267" s="55"/>
      <c r="AFH267" s="55"/>
      <c r="AFI267" s="55"/>
      <c r="AFJ267" s="55"/>
      <c r="AFK267" s="55"/>
      <c r="AFL267" s="55"/>
      <c r="AFM267" s="55"/>
      <c r="AFN267" s="55"/>
      <c r="AFO267" s="55"/>
      <c r="AFP267" s="55"/>
      <c r="AFQ267" s="55"/>
      <c r="AFR267" s="55"/>
      <c r="AFS267" s="55"/>
      <c r="AFT267" s="55"/>
      <c r="AFU267" s="55"/>
      <c r="AFV267" s="55"/>
      <c r="AFW267" s="55"/>
      <c r="AFX267" s="55"/>
      <c r="AFY267" s="55"/>
      <c r="AFZ267" s="55"/>
      <c r="AGA267" s="55"/>
      <c r="AGB267" s="55"/>
      <c r="AGC267" s="55"/>
      <c r="AGD267" s="55"/>
      <c r="AGE267" s="55"/>
      <c r="AGF267" s="55"/>
      <c r="AGG267" s="55"/>
      <c r="AGH267" s="55"/>
      <c r="AGI267" s="55"/>
      <c r="AGJ267" s="55"/>
      <c r="AGK267" s="55"/>
      <c r="AGL267" s="55"/>
      <c r="AGM267" s="55"/>
      <c r="AGN267" s="55"/>
      <c r="AGO267" s="55"/>
      <c r="AGP267" s="55"/>
      <c r="AGQ267" s="55"/>
      <c r="AGR267" s="55"/>
      <c r="AGS267" s="55"/>
      <c r="AGT267" s="55"/>
      <c r="AGU267" s="55"/>
      <c r="AGV267" s="55"/>
      <c r="AGW267" s="55"/>
      <c r="AGX267" s="55"/>
      <c r="AGY267" s="55"/>
      <c r="AGZ267" s="55"/>
      <c r="AHA267" s="55"/>
      <c r="AHB267" s="55"/>
      <c r="AHC267" s="55"/>
      <c r="AHD267" s="55"/>
      <c r="AHE267" s="55"/>
      <c r="AHF267" s="55"/>
      <c r="AHG267" s="55"/>
      <c r="AHH267" s="55"/>
      <c r="AHI267" s="55"/>
      <c r="AHJ267" s="55"/>
      <c r="AHK267" s="55"/>
      <c r="AHL267" s="55"/>
      <c r="AHM267" s="55"/>
      <c r="AHN267" s="55"/>
      <c r="AHO267" s="55"/>
      <c r="AHP267" s="55"/>
      <c r="AHQ267" s="55"/>
      <c r="AHR267" s="55"/>
      <c r="AHS267" s="55"/>
      <c r="AHT267" s="55"/>
      <c r="AHU267" s="55"/>
      <c r="AHV267" s="55"/>
      <c r="AHW267" s="55"/>
      <c r="AHX267" s="55"/>
      <c r="AHY267" s="55"/>
      <c r="AHZ267" s="55"/>
      <c r="AIA267" s="55"/>
      <c r="AIB267" s="55"/>
      <c r="AIC267" s="55"/>
      <c r="AID267" s="55"/>
      <c r="AIE267" s="55"/>
      <c r="AIF267" s="55"/>
      <c r="AIG267" s="55"/>
      <c r="AIH267" s="55"/>
      <c r="AII267" s="55"/>
      <c r="AIJ267" s="55"/>
      <c r="AIK267" s="55"/>
      <c r="AIL267" s="55"/>
      <c r="AIM267" s="55"/>
      <c r="AIN267" s="55"/>
      <c r="AIO267" s="55"/>
      <c r="AIP267" s="55"/>
      <c r="AIQ267" s="55"/>
      <c r="AIR267" s="55"/>
      <c r="AIS267" s="55"/>
      <c r="AIT267" s="55"/>
      <c r="AIU267" s="55"/>
      <c r="AIV267" s="55"/>
      <c r="AIW267" s="55"/>
      <c r="AIX267" s="55"/>
      <c r="AIY267" s="55"/>
      <c r="AIZ267" s="55"/>
      <c r="AJA267" s="55"/>
      <c r="AJB267" s="55"/>
      <c r="AJC267" s="55"/>
      <c r="AJD267" s="55"/>
      <c r="AJE267" s="55"/>
      <c r="AJF267" s="55"/>
      <c r="AJG267" s="55"/>
      <c r="AJH267" s="55"/>
      <c r="AJI267" s="55"/>
      <c r="AJJ267" s="55"/>
      <c r="AJK267" s="55"/>
      <c r="AJL267" s="55"/>
      <c r="AJM267" s="55"/>
      <c r="AJN267" s="55"/>
      <c r="AJO267" s="55"/>
      <c r="AJP267" s="55"/>
      <c r="AJQ267" s="55"/>
      <c r="AJR267" s="55"/>
      <c r="AJS267" s="55"/>
      <c r="AJT267" s="55"/>
      <c r="AJU267" s="55"/>
      <c r="AJV267" s="55"/>
      <c r="AJW267" s="55"/>
      <c r="AJX267" s="55"/>
      <c r="AJY267" s="55"/>
      <c r="AJZ267" s="55"/>
      <c r="AKA267" s="55"/>
      <c r="AKB267" s="55"/>
      <c r="AKC267" s="55"/>
      <c r="AKD267" s="55"/>
      <c r="AKE267" s="55"/>
      <c r="AKF267" s="55"/>
      <c r="AKG267" s="55"/>
      <c r="AKH267" s="55"/>
      <c r="AKI267" s="55"/>
      <c r="AKJ267" s="55"/>
      <c r="AKK267" s="55"/>
      <c r="AKL267" s="55"/>
      <c r="AKM267" s="55"/>
      <c r="AKN267" s="55"/>
      <c r="AKO267" s="55"/>
      <c r="AKP267" s="55"/>
      <c r="AKQ267" s="55"/>
      <c r="AKR267" s="55"/>
      <c r="AKS267" s="55"/>
      <c r="AKT267" s="55"/>
      <c r="AKU267" s="55"/>
      <c r="AKV267" s="55"/>
      <c r="AKW267" s="55"/>
      <c r="AKX267" s="55"/>
      <c r="AKY267" s="55"/>
      <c r="AKZ267" s="55"/>
      <c r="ALA267" s="55"/>
      <c r="ALB267" s="55"/>
      <c r="ALC267" s="55"/>
      <c r="ALD267" s="55"/>
      <c r="ALE267" s="55"/>
      <c r="ALF267" s="55"/>
      <c r="ALG267" s="55"/>
      <c r="ALH267" s="55"/>
      <c r="ALI267" s="55"/>
      <c r="ALJ267" s="55"/>
      <c r="ALK267" s="55"/>
      <c r="ALL267" s="55"/>
      <c r="ALM267" s="55"/>
      <c r="ALN267" s="55"/>
      <c r="ALO267" s="55"/>
      <c r="ALP267" s="55"/>
      <c r="ALQ267" s="55"/>
      <c r="ALR267" s="55"/>
      <c r="ALS267" s="55"/>
      <c r="ALT267" s="55"/>
      <c r="ALU267" s="55"/>
      <c r="ALV267" s="55"/>
      <c r="ALW267" s="55"/>
      <c r="ALX267" s="55"/>
      <c r="ALY267" s="55"/>
      <c r="ALZ267" s="55"/>
      <c r="AMA267" s="55"/>
      <c r="AMB267" s="55"/>
      <c r="AMC267" s="55"/>
      <c r="AMD267" s="55"/>
      <c r="AME267" s="55"/>
      <c r="AMF267" s="55"/>
      <c r="AMG267" s="55"/>
      <c r="AMH267" s="55"/>
      <c r="AMI267" s="55"/>
      <c r="AMJ267" s="55"/>
      <c r="AMK267" s="55"/>
      <c r="AML267" s="55"/>
      <c r="AMM267" s="55"/>
      <c r="AMN267" s="55"/>
      <c r="AMO267" s="55"/>
      <c r="AMP267" s="55"/>
      <c r="AMQ267" s="55"/>
      <c r="AMR267" s="55"/>
      <c r="AMS267" s="55"/>
      <c r="AMT267" s="55"/>
      <c r="AMU267" s="55"/>
      <c r="AMV267" s="55"/>
      <c r="AMW267" s="55"/>
      <c r="AMX267" s="55"/>
      <c r="AMY267" s="55"/>
      <c r="AMZ267" s="55"/>
      <c r="ANA267" s="55"/>
      <c r="ANB267" s="55"/>
      <c r="ANC267" s="55"/>
      <c r="AND267" s="55"/>
      <c r="ANE267" s="55"/>
      <c r="ANF267" s="55"/>
      <c r="ANG267" s="55"/>
      <c r="ANH267" s="55"/>
      <c r="ANI267" s="55"/>
      <c r="ANJ267" s="55"/>
      <c r="ANK267" s="55"/>
      <c r="ANL267" s="55"/>
      <c r="ANM267" s="55"/>
      <c r="ANN267" s="55"/>
      <c r="ANO267" s="55"/>
      <c r="ANP267" s="55"/>
      <c r="ANQ267" s="55"/>
      <c r="ANR267" s="55"/>
      <c r="ANS267" s="55"/>
      <c r="ANT267" s="55"/>
      <c r="ANU267" s="55"/>
      <c r="ANV267" s="55"/>
      <c r="ANW267" s="55"/>
      <c r="ANX267" s="55"/>
      <c r="ANY267" s="55"/>
      <c r="ANZ267" s="55"/>
      <c r="AOA267" s="55"/>
      <c r="AOB267" s="55"/>
      <c r="AOC267" s="55"/>
      <c r="AOD267" s="55"/>
      <c r="AOE267" s="55"/>
      <c r="AOF267" s="55"/>
      <c r="AOG267" s="55"/>
      <c r="AOH267" s="55"/>
      <c r="AOI267" s="55"/>
      <c r="AOJ267" s="55"/>
      <c r="AOK267" s="55"/>
      <c r="AOL267" s="55"/>
      <c r="AOM267" s="55"/>
      <c r="AON267" s="55"/>
      <c r="AOO267" s="55"/>
      <c r="AOP267" s="55"/>
      <c r="AOQ267" s="55"/>
      <c r="AOR267" s="55"/>
      <c r="AOS267" s="55"/>
      <c r="AOT267" s="55"/>
      <c r="AOU267" s="55"/>
      <c r="AOV267" s="55"/>
      <c r="AOW267" s="55"/>
      <c r="AOX267" s="55"/>
      <c r="AOY267" s="55"/>
      <c r="AOZ267" s="55"/>
      <c r="APA267" s="55"/>
      <c r="APB267" s="55"/>
      <c r="APC267" s="55"/>
      <c r="APD267" s="55"/>
      <c r="APE267" s="55"/>
      <c r="APF267" s="55"/>
      <c r="APG267" s="55"/>
      <c r="APH267" s="55"/>
      <c r="API267" s="55"/>
      <c r="APJ267" s="55"/>
      <c r="APK267" s="55"/>
      <c r="APL267" s="55"/>
      <c r="APM267" s="55"/>
      <c r="APN267" s="55"/>
      <c r="APO267" s="55"/>
      <c r="APP267" s="55"/>
      <c r="APQ267" s="55"/>
      <c r="APR267" s="55"/>
      <c r="APS267" s="55"/>
      <c r="APT267" s="55"/>
      <c r="APU267" s="55"/>
      <c r="APV267" s="55"/>
      <c r="APW267" s="55"/>
      <c r="APX267" s="55"/>
      <c r="APY267" s="55"/>
      <c r="APZ267" s="55"/>
      <c r="AQA267" s="55"/>
      <c r="AQB267" s="55"/>
      <c r="AQC267" s="55"/>
      <c r="AQD267" s="55"/>
      <c r="AQE267" s="55"/>
      <c r="AQF267" s="55"/>
      <c r="AQG267" s="55"/>
      <c r="AQH267" s="55"/>
      <c r="AQI267" s="55"/>
      <c r="AQJ267" s="55"/>
      <c r="AQK267" s="55"/>
      <c r="AQL267" s="55"/>
      <c r="AQM267" s="55"/>
      <c r="AQN267" s="55"/>
      <c r="AQO267" s="55"/>
      <c r="AQP267" s="55"/>
      <c r="AQQ267" s="55"/>
      <c r="AQR267" s="55"/>
      <c r="AQS267" s="55"/>
      <c r="AQT267" s="55"/>
      <c r="AQU267" s="55"/>
      <c r="AQV267" s="55"/>
      <c r="AQW267" s="55"/>
      <c r="AQX267" s="55"/>
      <c r="AQY267" s="55"/>
      <c r="AQZ267" s="55"/>
      <c r="ARA267" s="55"/>
      <c r="ARB267" s="55"/>
      <c r="ARC267" s="55"/>
      <c r="ARD267" s="55"/>
      <c r="ARE267" s="55"/>
      <c r="ARF267" s="55"/>
      <c r="ARG267" s="55"/>
      <c r="ARH267" s="55"/>
      <c r="ARI267" s="55"/>
      <c r="ARJ267" s="55"/>
      <c r="ARK267" s="55"/>
      <c r="ARL267" s="55"/>
      <c r="ARM267" s="55"/>
      <c r="ARN267" s="55"/>
      <c r="ARO267" s="55"/>
      <c r="ARP267" s="55"/>
      <c r="ARQ267" s="55"/>
      <c r="ARR267" s="55"/>
      <c r="ARS267" s="55"/>
      <c r="ART267" s="55"/>
      <c r="ARU267" s="55"/>
      <c r="ARV267" s="55"/>
      <c r="ARW267" s="55"/>
      <c r="ARX267" s="55"/>
      <c r="ARY267" s="55"/>
      <c r="ARZ267" s="55"/>
      <c r="ASA267" s="55"/>
      <c r="ASB267" s="55"/>
      <c r="ASC267" s="55"/>
      <c r="ASD267" s="55"/>
      <c r="ASE267" s="55"/>
      <c r="ASF267" s="55"/>
      <c r="ASG267" s="55"/>
      <c r="ASH267" s="55"/>
      <c r="ASI267" s="55"/>
      <c r="ASJ267" s="55"/>
      <c r="ASK267" s="55"/>
      <c r="ASL267" s="55"/>
      <c r="ASM267" s="55"/>
      <c r="ASN267" s="55"/>
      <c r="ASO267" s="55"/>
      <c r="ASP267" s="55"/>
      <c r="ASQ267" s="55"/>
      <c r="ASR267" s="55"/>
      <c r="ASS267" s="55"/>
      <c r="AST267" s="55"/>
      <c r="ASU267" s="55"/>
      <c r="ASV267" s="55"/>
      <c r="ASW267" s="55"/>
      <c r="ASX267" s="55"/>
      <c r="ASY267" s="55"/>
      <c r="ASZ267" s="55"/>
      <c r="ATA267" s="55"/>
      <c r="ATB267" s="55"/>
      <c r="ATC267" s="55"/>
      <c r="ATD267" s="55"/>
      <c r="ATE267" s="55"/>
      <c r="ATF267" s="55"/>
      <c r="ATG267" s="55"/>
      <c r="ATH267" s="55"/>
      <c r="ATI267" s="55"/>
      <c r="ATJ267" s="55"/>
      <c r="ATK267" s="55"/>
      <c r="ATL267" s="55"/>
      <c r="ATM267" s="55"/>
      <c r="ATN267" s="55"/>
      <c r="ATO267" s="55"/>
      <c r="ATP267" s="55"/>
      <c r="ATQ267" s="55"/>
      <c r="ATR267" s="55"/>
      <c r="ATS267" s="55"/>
      <c r="ATT267" s="55"/>
      <c r="ATU267" s="55"/>
      <c r="ATV267" s="55"/>
      <c r="ATW267" s="55"/>
      <c r="ATX267" s="55"/>
      <c r="ATY267" s="55"/>
      <c r="ATZ267" s="55"/>
      <c r="AUA267" s="55"/>
      <c r="AUB267" s="55"/>
      <c r="AUC267" s="55"/>
      <c r="AUD267" s="55"/>
      <c r="AUE267" s="55"/>
      <c r="AUF267" s="55"/>
      <c r="AUG267" s="55"/>
      <c r="AUH267" s="55"/>
      <c r="AUI267" s="55"/>
      <c r="AUJ267" s="55"/>
      <c r="AUK267" s="55"/>
      <c r="AUL267" s="55"/>
      <c r="AUM267" s="55"/>
      <c r="AUN267" s="55"/>
      <c r="AUO267" s="55"/>
      <c r="AUP267" s="55"/>
      <c r="AUQ267" s="55"/>
      <c r="AUR267" s="55"/>
      <c r="AUS267" s="55"/>
      <c r="AUT267" s="55"/>
      <c r="AUU267" s="55"/>
      <c r="AUV267" s="55"/>
      <c r="AUW267" s="55"/>
      <c r="AUX267" s="55"/>
      <c r="AUY267" s="55"/>
      <c r="AUZ267" s="55"/>
      <c r="AVA267" s="55"/>
      <c r="AVB267" s="55"/>
      <c r="AVC267" s="55"/>
      <c r="AVD267" s="55"/>
      <c r="AVE267" s="55"/>
      <c r="AVF267" s="55"/>
      <c r="AVG267" s="55"/>
      <c r="AVH267" s="55"/>
      <c r="AVI267" s="55"/>
      <c r="AVJ267" s="55"/>
      <c r="AVK267" s="55"/>
      <c r="AVL267" s="55"/>
      <c r="AVM267" s="55"/>
      <c r="AVN267" s="55"/>
      <c r="AVO267" s="55"/>
      <c r="AVP267" s="55"/>
      <c r="AVQ267" s="55"/>
      <c r="AVR267" s="55"/>
      <c r="AVS267" s="55"/>
      <c r="AVT267" s="55"/>
      <c r="AVU267" s="55"/>
      <c r="AVV267" s="55"/>
      <c r="AVW267" s="55"/>
      <c r="AVX267" s="55"/>
      <c r="AVY267" s="55"/>
      <c r="AVZ267" s="55"/>
      <c r="AWA267" s="55"/>
      <c r="AWB267" s="55"/>
      <c r="AWC267" s="55"/>
      <c r="AWD267" s="55"/>
      <c r="AWE267" s="55"/>
      <c r="AWF267" s="55"/>
      <c r="AWG267" s="55"/>
      <c r="AWH267" s="55"/>
      <c r="AWI267" s="55"/>
      <c r="AWJ267" s="55"/>
      <c r="AWK267" s="55"/>
      <c r="AWL267" s="55"/>
      <c r="AWM267" s="55"/>
      <c r="AWN267" s="55"/>
      <c r="AWO267" s="55"/>
      <c r="AWP267" s="55"/>
      <c r="AWQ267" s="55"/>
      <c r="AWR267" s="55"/>
      <c r="AWS267" s="55"/>
      <c r="AWT267" s="55"/>
      <c r="AWU267" s="55"/>
      <c r="AWV267" s="55"/>
      <c r="AWW267" s="55"/>
      <c r="AWX267" s="55"/>
      <c r="AWY267" s="55"/>
      <c r="AWZ267" s="55"/>
      <c r="AXA267" s="55"/>
      <c r="AXB267" s="55"/>
      <c r="AXC267" s="55"/>
      <c r="AXD267" s="55"/>
      <c r="AXE267" s="55"/>
      <c r="AXF267" s="55"/>
      <c r="AXG267" s="55"/>
      <c r="AXH267" s="55"/>
      <c r="AXI267" s="55"/>
      <c r="AXJ267" s="55"/>
      <c r="AXK267" s="55"/>
      <c r="AXL267" s="55"/>
      <c r="AXM267" s="55"/>
      <c r="AXN267" s="55"/>
      <c r="AXO267" s="55"/>
      <c r="AXP267" s="55"/>
      <c r="AXQ267" s="55"/>
      <c r="AXR267" s="55"/>
      <c r="AXS267" s="55"/>
      <c r="AXT267" s="55"/>
      <c r="AXU267" s="55"/>
      <c r="AXV267" s="55"/>
      <c r="AXW267" s="55"/>
      <c r="AXX267" s="55"/>
      <c r="AXY267" s="55"/>
      <c r="AXZ267" s="55"/>
      <c r="AYA267" s="55"/>
      <c r="AYB267" s="55"/>
      <c r="AYC267" s="55"/>
      <c r="AYD267" s="55"/>
      <c r="AYE267" s="55"/>
      <c r="AYF267" s="55"/>
      <c r="AYG267" s="55"/>
      <c r="AYH267" s="55"/>
      <c r="AYI267" s="55"/>
      <c r="AYJ267" s="55"/>
      <c r="AYK267" s="55"/>
      <c r="AYL267" s="55"/>
      <c r="AYM267" s="55"/>
      <c r="AYN267" s="55"/>
      <c r="AYO267" s="55"/>
      <c r="AYP267" s="55"/>
      <c r="AYQ267" s="55"/>
      <c r="AYR267" s="55"/>
      <c r="AYS267" s="55"/>
      <c r="AYT267" s="55"/>
      <c r="AYU267" s="55"/>
      <c r="AYV267" s="55"/>
      <c r="AYW267" s="55"/>
      <c r="AYX267" s="55"/>
      <c r="AYY267" s="55"/>
      <c r="AYZ267" s="55"/>
      <c r="AZA267" s="55"/>
      <c r="AZB267" s="55"/>
      <c r="AZC267" s="55"/>
      <c r="AZD267" s="55"/>
      <c r="AZE267" s="55"/>
      <c r="AZF267" s="55"/>
      <c r="AZG267" s="55"/>
      <c r="AZH267" s="55"/>
      <c r="AZI267" s="55"/>
      <c r="AZJ267" s="55"/>
      <c r="AZK267" s="55"/>
      <c r="AZL267" s="55"/>
      <c r="AZM267" s="55"/>
      <c r="AZN267" s="55"/>
      <c r="AZO267" s="55"/>
      <c r="AZP267" s="55"/>
      <c r="AZQ267" s="55"/>
      <c r="AZR267" s="55"/>
      <c r="AZS267" s="55"/>
      <c r="AZT267" s="55"/>
      <c r="AZU267" s="55"/>
      <c r="AZV267" s="55"/>
      <c r="AZW267" s="55"/>
      <c r="AZX267" s="55"/>
      <c r="AZY267" s="55"/>
      <c r="AZZ267" s="55"/>
      <c r="BAA267" s="55"/>
      <c r="BAB267" s="55"/>
      <c r="BAC267" s="55"/>
      <c r="BAD267" s="55"/>
      <c r="BAE267" s="55"/>
      <c r="BAF267" s="55"/>
      <c r="BAG267" s="55"/>
      <c r="BAH267" s="55"/>
      <c r="BAI267" s="55"/>
      <c r="BAJ267" s="55"/>
      <c r="BAK267" s="55"/>
      <c r="BAL267" s="55"/>
      <c r="BAM267" s="55"/>
      <c r="BAN267" s="55"/>
      <c r="BAO267" s="55"/>
      <c r="BAP267" s="55"/>
      <c r="BAQ267" s="55"/>
      <c r="BAR267" s="55"/>
      <c r="BAS267" s="55"/>
      <c r="BAT267" s="55"/>
      <c r="BAU267" s="55"/>
      <c r="BAV267" s="55"/>
      <c r="BAW267" s="55"/>
      <c r="BAX267" s="55"/>
      <c r="BAY267" s="55"/>
      <c r="BAZ267" s="55"/>
      <c r="BBA267" s="55"/>
      <c r="BBB267" s="55"/>
      <c r="BBC267" s="55"/>
      <c r="BBD267" s="55"/>
      <c r="BBE267" s="55"/>
      <c r="BBF267" s="55"/>
      <c r="BBG267" s="55"/>
      <c r="BBH267" s="55"/>
      <c r="BBI267" s="55"/>
      <c r="BBJ267" s="55"/>
      <c r="BBK267" s="55"/>
      <c r="BBL267" s="55"/>
      <c r="BBM267" s="55"/>
      <c r="BBN267" s="55"/>
      <c r="BBO267" s="55"/>
      <c r="BBP267" s="55"/>
      <c r="BBQ267" s="55"/>
      <c r="BBR267" s="55"/>
      <c r="BBS267" s="55"/>
      <c r="BBT267" s="55"/>
      <c r="BBU267" s="55"/>
      <c r="BBV267" s="55"/>
      <c r="BBW267" s="55"/>
      <c r="BBX267" s="55"/>
      <c r="BBY267" s="55"/>
      <c r="BBZ267" s="55"/>
      <c r="BCA267" s="55"/>
      <c r="BCB267" s="55"/>
      <c r="BCC267" s="55"/>
      <c r="BCD267" s="55"/>
      <c r="BCE267" s="55"/>
      <c r="BCF267" s="55"/>
      <c r="BCG267" s="55"/>
      <c r="BCH267" s="55"/>
      <c r="BCI267" s="55"/>
      <c r="BCJ267" s="55"/>
      <c r="BCK267" s="55"/>
      <c r="BCL267" s="55"/>
      <c r="BCM267" s="55"/>
      <c r="BCN267" s="55"/>
      <c r="BCO267" s="55"/>
      <c r="BCP267" s="55"/>
      <c r="BCQ267" s="55"/>
      <c r="BCR267" s="55"/>
      <c r="BCS267" s="55"/>
      <c r="BCT267" s="55"/>
      <c r="BCU267" s="55"/>
      <c r="BCV267" s="55"/>
      <c r="BCW267" s="55"/>
      <c r="BCX267" s="55"/>
      <c r="BCY267" s="55"/>
      <c r="BCZ267" s="55"/>
      <c r="BDA267" s="55"/>
      <c r="BDB267" s="55"/>
      <c r="BDC267" s="55"/>
      <c r="BDD267" s="55"/>
      <c r="BDE267" s="55"/>
      <c r="BDF267" s="55"/>
      <c r="BDG267" s="55"/>
      <c r="BDH267" s="55"/>
      <c r="BDI267" s="55"/>
      <c r="BDJ267" s="55"/>
      <c r="BDK267" s="55"/>
      <c r="BDL267" s="55"/>
      <c r="BDM267" s="55"/>
      <c r="BDN267" s="55"/>
      <c r="BDO267" s="55"/>
      <c r="BDP267" s="55"/>
      <c r="BDQ267" s="55"/>
      <c r="BDR267" s="55"/>
      <c r="BDS267" s="55"/>
      <c r="BDT267" s="55"/>
      <c r="BDU267" s="55"/>
      <c r="BDV267" s="55"/>
      <c r="BDW267" s="55"/>
      <c r="BDX267" s="55"/>
      <c r="BDY267" s="55"/>
      <c r="BDZ267" s="55"/>
      <c r="BEA267" s="55"/>
      <c r="BEB267" s="55"/>
      <c r="BEC267" s="55"/>
      <c r="BED267" s="55"/>
      <c r="BEE267" s="55"/>
      <c r="BEF267" s="55"/>
      <c r="BEG267" s="55"/>
      <c r="BEH267" s="55"/>
      <c r="BEI267" s="55"/>
      <c r="BEJ267" s="55"/>
      <c r="BEK267" s="55"/>
      <c r="BEL267" s="55"/>
      <c r="BEM267" s="55"/>
      <c r="BEN267" s="55"/>
      <c r="BEO267" s="55"/>
      <c r="BEP267" s="55"/>
      <c r="BEQ267" s="55"/>
      <c r="BER267" s="55"/>
      <c r="BES267" s="55"/>
      <c r="BET267" s="55"/>
      <c r="BEU267" s="55"/>
      <c r="BEV267" s="55"/>
      <c r="BEW267" s="55"/>
      <c r="BEX267" s="55"/>
      <c r="BEY267" s="55"/>
      <c r="BEZ267" s="55"/>
      <c r="BFA267" s="55"/>
      <c r="BFB267" s="55"/>
      <c r="BFC267" s="55"/>
      <c r="BFD267" s="55"/>
      <c r="BFE267" s="55"/>
      <c r="BFF267" s="55"/>
      <c r="BFG267" s="55"/>
      <c r="BFH267" s="55"/>
      <c r="BFI267" s="55"/>
      <c r="BFJ267" s="55"/>
      <c r="BFK267" s="55"/>
      <c r="BFL267" s="55"/>
      <c r="BFM267" s="55"/>
      <c r="BFN267" s="55"/>
      <c r="BFO267" s="55"/>
      <c r="BFP267" s="55"/>
      <c r="BFQ267" s="55"/>
      <c r="BFR267" s="55"/>
      <c r="BFS267" s="55"/>
      <c r="BFT267" s="55"/>
      <c r="BFU267" s="55"/>
      <c r="BFV267" s="55"/>
      <c r="BFW267" s="55"/>
      <c r="BFX267" s="55"/>
      <c r="BFY267" s="55"/>
      <c r="BFZ267" s="55"/>
      <c r="BGA267" s="55"/>
      <c r="BGB267" s="55"/>
      <c r="BGC267" s="55"/>
      <c r="BGD267" s="55"/>
      <c r="BGE267" s="55"/>
      <c r="BGF267" s="55"/>
      <c r="BGG267" s="55"/>
      <c r="BGH267" s="55"/>
      <c r="BGI267" s="55"/>
      <c r="BGJ267" s="55"/>
      <c r="BGK267" s="55"/>
      <c r="BGL267" s="55"/>
      <c r="BGM267" s="55"/>
      <c r="BGN267" s="55"/>
      <c r="BGO267" s="55"/>
      <c r="BGP267" s="55"/>
      <c r="BGQ267" s="55"/>
      <c r="BGR267" s="55"/>
      <c r="BGS267" s="55"/>
      <c r="BGT267" s="55"/>
      <c r="BGU267" s="55"/>
      <c r="BGV267" s="55"/>
      <c r="BGW267" s="55"/>
      <c r="BGX267" s="55"/>
      <c r="BGY267" s="55"/>
      <c r="BGZ267" s="55"/>
      <c r="BHA267" s="55"/>
      <c r="BHB267" s="55"/>
      <c r="BHC267" s="55"/>
      <c r="BHD267" s="55"/>
      <c r="BHE267" s="55"/>
      <c r="BHF267" s="55"/>
      <c r="BHG267" s="55"/>
      <c r="BHH267" s="55"/>
      <c r="BHI267" s="55"/>
      <c r="BHJ267" s="55"/>
      <c r="BHK267" s="55"/>
      <c r="BHL267" s="55"/>
      <c r="BHM267" s="55"/>
      <c r="BHN267" s="55"/>
      <c r="BHO267" s="55"/>
      <c r="BHP267" s="55"/>
      <c r="BHQ267" s="55"/>
      <c r="BHR267" s="55"/>
      <c r="BHS267" s="55"/>
      <c r="BHT267" s="55"/>
      <c r="BHU267" s="55"/>
      <c r="BHV267" s="55"/>
      <c r="BHW267" s="55"/>
      <c r="BHX267" s="55"/>
      <c r="BHY267" s="55"/>
      <c r="BHZ267" s="55"/>
      <c r="BIA267" s="55"/>
      <c r="BIB267" s="55"/>
      <c r="BIC267" s="55"/>
      <c r="BID267" s="55"/>
      <c r="BIE267" s="55"/>
      <c r="BIF267" s="55"/>
      <c r="BIG267" s="55"/>
      <c r="BIH267" s="55"/>
      <c r="BII267" s="55"/>
      <c r="BIJ267" s="55"/>
      <c r="BIK267" s="55"/>
      <c r="BIL267" s="55"/>
      <c r="BIM267" s="55"/>
      <c r="BIN267" s="55"/>
      <c r="BIO267" s="55"/>
      <c r="BIP267" s="55"/>
      <c r="BIQ267" s="55"/>
      <c r="BIR267" s="55"/>
      <c r="BIS267" s="55"/>
      <c r="BIT267" s="55"/>
      <c r="BIU267" s="55"/>
      <c r="BIV267" s="55"/>
      <c r="BIW267" s="55"/>
      <c r="BIX267" s="55"/>
      <c r="BIY267" s="55"/>
      <c r="BIZ267" s="55"/>
      <c r="BJA267" s="55"/>
      <c r="BJB267" s="55"/>
      <c r="BJC267" s="55"/>
      <c r="BJD267" s="55"/>
      <c r="BJE267" s="55"/>
      <c r="BJF267" s="55"/>
      <c r="BJG267" s="55"/>
      <c r="BJH267" s="55"/>
      <c r="BJI267" s="55"/>
      <c r="BJJ267" s="55"/>
      <c r="BJK267" s="55"/>
      <c r="BJL267" s="55"/>
      <c r="BJM267" s="55"/>
      <c r="BJN267" s="55"/>
      <c r="BJO267" s="55"/>
      <c r="BJP267" s="55"/>
      <c r="BJQ267" s="55"/>
      <c r="BJR267" s="55"/>
      <c r="BJS267" s="55"/>
      <c r="BJT267" s="55"/>
      <c r="BJU267" s="55"/>
      <c r="BJV267" s="55"/>
      <c r="BJW267" s="55"/>
      <c r="BJX267" s="55"/>
      <c r="BJY267" s="55"/>
      <c r="BJZ267" s="55"/>
      <c r="BKA267" s="55"/>
      <c r="BKB267" s="55"/>
      <c r="BKC267" s="55"/>
      <c r="BKD267" s="55"/>
      <c r="BKE267" s="55"/>
      <c r="BKF267" s="55"/>
      <c r="BKG267" s="55"/>
      <c r="BKH267" s="55"/>
      <c r="BKI267" s="55"/>
      <c r="BKJ267" s="55"/>
      <c r="BKK267" s="55"/>
      <c r="BKL267" s="55"/>
      <c r="BKM267" s="55"/>
      <c r="BKN267" s="55"/>
      <c r="BKO267" s="55"/>
      <c r="BKP267" s="55"/>
      <c r="BKQ267" s="55"/>
      <c r="BKR267" s="55"/>
      <c r="BKS267" s="55"/>
      <c r="BKT267" s="55"/>
      <c r="BKU267" s="55"/>
      <c r="BKV267" s="55"/>
      <c r="BKW267" s="55"/>
      <c r="BKX267" s="55"/>
      <c r="BKY267" s="55"/>
      <c r="BKZ267" s="55"/>
      <c r="BLA267" s="55"/>
      <c r="BLB267" s="55"/>
      <c r="BLC267" s="55"/>
      <c r="BLD267" s="55"/>
      <c r="BLE267" s="55"/>
      <c r="BLF267" s="55"/>
      <c r="BLG267" s="55"/>
      <c r="BLH267" s="55"/>
      <c r="BLI267" s="55"/>
      <c r="BLJ267" s="55"/>
      <c r="BLK267" s="55"/>
      <c r="BLL267" s="55"/>
      <c r="BLM267" s="55"/>
      <c r="BLN267" s="55"/>
      <c r="BLO267" s="55"/>
      <c r="BLP267" s="55"/>
      <c r="BLQ267" s="55"/>
      <c r="BLR267" s="55"/>
      <c r="BLS267" s="55"/>
      <c r="BLT267" s="55"/>
      <c r="BLU267" s="55"/>
      <c r="BLV267" s="55"/>
      <c r="BLW267" s="55"/>
      <c r="BLX267" s="55"/>
      <c r="BLY267" s="55"/>
      <c r="BLZ267" s="55"/>
      <c r="BMA267" s="55"/>
      <c r="BMB267" s="55"/>
      <c r="BMC267" s="55"/>
      <c r="BMD267" s="55"/>
      <c r="BME267" s="55"/>
      <c r="BMF267" s="55"/>
      <c r="BMG267" s="55"/>
      <c r="BMH267" s="55"/>
      <c r="BMI267" s="55"/>
      <c r="BMJ267" s="55"/>
      <c r="BMK267" s="55"/>
      <c r="BML267" s="55"/>
      <c r="BMM267" s="55"/>
      <c r="BMN267" s="55"/>
      <c r="BMO267" s="55"/>
      <c r="BMP267" s="55"/>
      <c r="BMQ267" s="55"/>
      <c r="BMR267" s="55"/>
      <c r="BMS267" s="55"/>
      <c r="BMT267" s="55"/>
      <c r="BMU267" s="55"/>
      <c r="BMV267" s="55"/>
      <c r="BMW267" s="55"/>
      <c r="BMX267" s="55"/>
      <c r="BMY267" s="55"/>
      <c r="BMZ267" s="55"/>
      <c r="BNA267" s="55"/>
      <c r="BNB267" s="55"/>
      <c r="BNC267" s="55"/>
      <c r="BND267" s="55"/>
      <c r="BNE267" s="55"/>
      <c r="BNF267" s="55"/>
      <c r="BNG267" s="55"/>
      <c r="BNH267" s="55"/>
      <c r="BNI267" s="55"/>
      <c r="BNJ267" s="55"/>
      <c r="BNK267" s="55"/>
      <c r="BNL267" s="55"/>
      <c r="BNM267" s="55"/>
      <c r="BNN267" s="55"/>
      <c r="BNO267" s="55"/>
      <c r="BNP267" s="55"/>
      <c r="BNQ267" s="55"/>
      <c r="BNR267" s="55"/>
      <c r="BNS267" s="55"/>
      <c r="BNT267" s="55"/>
      <c r="BNU267" s="55"/>
      <c r="BNV267" s="55"/>
      <c r="BNW267" s="55"/>
      <c r="BNX267" s="55"/>
      <c r="BNY267" s="55"/>
      <c r="BNZ267" s="55"/>
      <c r="BOA267" s="55"/>
      <c r="BOB267" s="55"/>
      <c r="BOC267" s="55"/>
      <c r="BOD267" s="55"/>
      <c r="BOE267" s="55"/>
      <c r="BOF267" s="55"/>
      <c r="BOG267" s="55"/>
      <c r="BOH267" s="55"/>
      <c r="BOI267" s="55"/>
      <c r="BOJ267" s="55"/>
      <c r="BOK267" s="55"/>
      <c r="BOL267" s="55"/>
      <c r="BOM267" s="55"/>
      <c r="BON267" s="55"/>
      <c r="BOO267" s="55"/>
      <c r="BOP267" s="55"/>
      <c r="BOQ267" s="55"/>
      <c r="BOR267" s="55"/>
      <c r="BOS267" s="55"/>
      <c r="BOT267" s="55"/>
      <c r="BOU267" s="55"/>
      <c r="BOV267" s="55"/>
      <c r="BOW267" s="55"/>
      <c r="BOX267" s="55"/>
      <c r="BOY267" s="55"/>
      <c r="BOZ267" s="55"/>
      <c r="BPA267" s="55"/>
      <c r="BPB267" s="55"/>
      <c r="BPC267" s="55"/>
      <c r="BPD267" s="55"/>
      <c r="BPE267" s="55"/>
      <c r="BPF267" s="55"/>
      <c r="BPG267" s="55"/>
      <c r="BPH267" s="55"/>
      <c r="BPI267" s="55"/>
      <c r="BPJ267" s="55"/>
      <c r="BPK267" s="55"/>
      <c r="BPL267" s="55"/>
      <c r="BPM267" s="55"/>
      <c r="BPN267" s="55"/>
      <c r="BPO267" s="55"/>
      <c r="BPP267" s="55"/>
      <c r="BPQ267" s="55"/>
      <c r="BPR267" s="55"/>
      <c r="BPS267" s="55"/>
      <c r="BPT267" s="55"/>
      <c r="BPU267" s="55"/>
      <c r="BPV267" s="55"/>
      <c r="BPW267" s="55"/>
      <c r="BPX267" s="55"/>
      <c r="BPY267" s="55"/>
      <c r="BPZ267" s="55"/>
      <c r="BQA267" s="55"/>
      <c r="BQB267" s="55"/>
      <c r="BQC267" s="55"/>
      <c r="BQD267" s="55"/>
      <c r="BQE267" s="55"/>
      <c r="BQF267" s="55"/>
      <c r="BQG267" s="55"/>
      <c r="BQH267" s="55"/>
      <c r="BQI267" s="55"/>
      <c r="BQJ267" s="55"/>
      <c r="BQK267" s="55"/>
      <c r="BQL267" s="55"/>
      <c r="BQM267" s="55"/>
      <c r="BQN267" s="55"/>
      <c r="BQO267" s="55"/>
      <c r="BQP267" s="55"/>
      <c r="BQQ267" s="55"/>
      <c r="BQR267" s="55"/>
      <c r="BQS267" s="55"/>
      <c r="BQT267" s="55"/>
      <c r="BQU267" s="55"/>
      <c r="BQV267" s="55"/>
      <c r="BQW267" s="55"/>
      <c r="BQX267" s="55"/>
      <c r="BQY267" s="55"/>
      <c r="BQZ267" s="55"/>
      <c r="BRA267" s="55"/>
      <c r="BRB267" s="55"/>
      <c r="BRC267" s="55"/>
      <c r="BRD267" s="55"/>
      <c r="BRE267" s="55"/>
      <c r="BRF267" s="55"/>
      <c r="BRG267" s="55"/>
      <c r="BRH267" s="55"/>
      <c r="BRI267" s="55"/>
      <c r="BRJ267" s="55"/>
      <c r="BRK267" s="55"/>
      <c r="BRL267" s="55"/>
      <c r="BRM267" s="55"/>
      <c r="BRN267" s="55"/>
      <c r="BRO267" s="55"/>
      <c r="BRP267" s="55"/>
      <c r="BRQ267" s="55"/>
      <c r="BRR267" s="55"/>
      <c r="BRS267" s="55"/>
      <c r="BRT267" s="55"/>
      <c r="BRU267" s="55"/>
      <c r="BRV267" s="55"/>
      <c r="BRW267" s="55"/>
      <c r="BRX267" s="55"/>
      <c r="BRY267" s="55"/>
      <c r="BRZ267" s="55"/>
      <c r="BSA267" s="55"/>
      <c r="BSB267" s="55"/>
      <c r="BSC267" s="55"/>
      <c r="BSD267" s="55"/>
      <c r="BSE267" s="55"/>
      <c r="BSF267" s="55"/>
      <c r="BSG267" s="55"/>
      <c r="BSH267" s="55"/>
      <c r="BSI267" s="55"/>
      <c r="BSJ267" s="55"/>
      <c r="BSK267" s="55"/>
      <c r="BSL267" s="55"/>
      <c r="BSM267" s="55"/>
      <c r="BSN267" s="55"/>
      <c r="BSO267" s="55"/>
      <c r="BSP267" s="55"/>
      <c r="BSQ267" s="55"/>
      <c r="BSR267" s="55"/>
      <c r="BSS267" s="55"/>
      <c r="BST267" s="55"/>
      <c r="BSU267" s="55"/>
      <c r="BSV267" s="55"/>
      <c r="BSW267" s="55"/>
      <c r="BSX267" s="55"/>
      <c r="BSY267" s="55"/>
      <c r="BSZ267" s="55"/>
      <c r="BTA267" s="55"/>
      <c r="BTB267" s="55"/>
      <c r="BTC267" s="55"/>
      <c r="BTD267" s="55"/>
      <c r="BTE267" s="55"/>
      <c r="BTF267" s="55"/>
      <c r="BTG267" s="55"/>
      <c r="BTH267" s="55"/>
      <c r="BTI267" s="55"/>
      <c r="BTJ267" s="55"/>
      <c r="BTK267" s="55"/>
      <c r="BTL267" s="55"/>
      <c r="BTM267" s="55"/>
      <c r="BTN267" s="55"/>
      <c r="BTO267" s="55"/>
      <c r="BTP267" s="55"/>
      <c r="BTQ267" s="55"/>
      <c r="BTR267" s="55"/>
      <c r="BTS267" s="55"/>
      <c r="BTT267" s="55"/>
      <c r="BTU267" s="55"/>
      <c r="BTV267" s="55"/>
      <c r="BTW267" s="55"/>
      <c r="BTX267" s="55"/>
      <c r="BTY267" s="55"/>
      <c r="BTZ267" s="55"/>
      <c r="BUA267" s="55"/>
      <c r="BUB267" s="55"/>
      <c r="BUC267" s="55"/>
      <c r="BUD267" s="55"/>
      <c r="BUE267" s="55"/>
      <c r="BUF267" s="55"/>
      <c r="BUG267" s="55"/>
      <c r="BUH267" s="55"/>
      <c r="BUI267" s="55"/>
      <c r="BUJ267" s="55"/>
      <c r="BUK267" s="55"/>
      <c r="BUL267" s="55"/>
      <c r="BUM267" s="55"/>
      <c r="BUN267" s="55"/>
      <c r="BUO267" s="55"/>
      <c r="BUP267" s="55"/>
      <c r="BUQ267" s="55"/>
      <c r="BUR267" s="55"/>
      <c r="BUS267" s="55"/>
      <c r="BUT267" s="55"/>
      <c r="BUU267" s="55"/>
      <c r="BUV267" s="55"/>
      <c r="BUW267" s="55"/>
      <c r="BUX267" s="55"/>
      <c r="BUY267" s="55"/>
      <c r="BUZ267" s="55"/>
      <c r="BVA267" s="55"/>
      <c r="BVB267" s="55"/>
      <c r="BVC267" s="55"/>
      <c r="BVD267" s="55"/>
      <c r="BVE267" s="55"/>
      <c r="BVF267" s="55"/>
      <c r="BVG267" s="55"/>
      <c r="BVH267" s="55"/>
      <c r="BVI267" s="55"/>
      <c r="BVJ267" s="55"/>
      <c r="BVK267" s="55"/>
      <c r="BVL267" s="55"/>
      <c r="BVM267" s="55"/>
      <c r="BVN267" s="55"/>
      <c r="BVO267" s="55"/>
      <c r="BVP267" s="55"/>
      <c r="BVQ267" s="55"/>
      <c r="BVR267" s="55"/>
      <c r="BVS267" s="55"/>
      <c r="BVT267" s="55"/>
      <c r="BVU267" s="55"/>
      <c r="BVV267" s="55"/>
      <c r="BVW267" s="55"/>
      <c r="BVX267" s="55"/>
      <c r="BVY267" s="55"/>
      <c r="BVZ267" s="55"/>
      <c r="BWA267" s="55"/>
      <c r="BWB267" s="55"/>
      <c r="BWC267" s="55"/>
      <c r="BWD267" s="55"/>
      <c r="BWE267" s="55"/>
      <c r="BWF267" s="55"/>
      <c r="BWG267" s="55"/>
      <c r="BWH267" s="55"/>
      <c r="BWI267" s="55"/>
      <c r="BWJ267" s="55"/>
      <c r="BWK267" s="55"/>
      <c r="BWL267" s="55"/>
      <c r="BWM267" s="55"/>
      <c r="BWN267" s="55"/>
      <c r="BWO267" s="55"/>
      <c r="BWP267" s="55"/>
      <c r="BWQ267" s="55"/>
      <c r="BWR267" s="55"/>
      <c r="BWS267" s="55"/>
      <c r="BWT267" s="55"/>
      <c r="BWU267" s="55"/>
      <c r="BWV267" s="55"/>
      <c r="BWW267" s="55"/>
      <c r="BWX267" s="55"/>
      <c r="BWY267" s="55"/>
      <c r="BWZ267" s="55"/>
      <c r="BXA267" s="55"/>
      <c r="BXB267" s="55"/>
      <c r="BXC267" s="55"/>
      <c r="BXD267" s="55"/>
      <c r="BXE267" s="55"/>
      <c r="BXF267" s="55"/>
      <c r="BXG267" s="55"/>
      <c r="BXH267" s="55"/>
      <c r="BXI267" s="55"/>
      <c r="BXJ267" s="55"/>
      <c r="BXK267" s="55"/>
      <c r="BXL267" s="55"/>
      <c r="BXM267" s="55"/>
      <c r="BXN267" s="55"/>
      <c r="BXO267" s="55"/>
      <c r="BXP267" s="55"/>
      <c r="BXQ267" s="55"/>
      <c r="BXR267" s="55"/>
      <c r="BXS267" s="55"/>
      <c r="BXT267" s="55"/>
      <c r="BXU267" s="55"/>
      <c r="BXV267" s="55"/>
      <c r="BXW267" s="55"/>
      <c r="BXX267" s="55"/>
      <c r="BXY267" s="55"/>
      <c r="BXZ267" s="55"/>
      <c r="BYA267" s="55"/>
      <c r="BYB267" s="55"/>
      <c r="BYC267" s="55"/>
      <c r="BYD267" s="55"/>
      <c r="BYE267" s="55"/>
      <c r="BYF267" s="55"/>
      <c r="BYG267" s="55"/>
      <c r="BYH267" s="55"/>
      <c r="BYI267" s="55"/>
      <c r="BYJ267" s="55"/>
      <c r="BYK267" s="55"/>
      <c r="BYL267" s="55"/>
      <c r="BYM267" s="55"/>
      <c r="BYN267" s="55"/>
      <c r="BYO267" s="55"/>
      <c r="BYP267" s="55"/>
      <c r="BYQ267" s="55"/>
      <c r="BYR267" s="55"/>
      <c r="BYS267" s="55"/>
      <c r="BYT267" s="55"/>
      <c r="BYU267" s="55"/>
      <c r="BYV267" s="55"/>
      <c r="BYW267" s="55"/>
      <c r="BYX267" s="55"/>
      <c r="BYY267" s="55"/>
      <c r="BYZ267" s="55"/>
      <c r="BZA267" s="55"/>
      <c r="BZB267" s="55"/>
      <c r="BZC267" s="55"/>
      <c r="BZD267" s="55"/>
      <c r="BZE267" s="55"/>
      <c r="BZF267" s="55"/>
      <c r="BZG267" s="55"/>
      <c r="BZH267" s="55"/>
      <c r="BZI267" s="55"/>
      <c r="BZJ267" s="55"/>
      <c r="BZK267" s="55"/>
      <c r="BZL267" s="55"/>
      <c r="BZM267" s="55"/>
      <c r="BZN267" s="55"/>
      <c r="BZO267" s="55"/>
      <c r="BZP267" s="55"/>
      <c r="BZQ267" s="55"/>
      <c r="BZR267" s="55"/>
      <c r="BZS267" s="55"/>
      <c r="BZT267" s="55"/>
      <c r="BZU267" s="55"/>
      <c r="BZV267" s="55"/>
      <c r="BZW267" s="55"/>
      <c r="BZX267" s="55"/>
      <c r="BZY267" s="55"/>
      <c r="BZZ267" s="55"/>
      <c r="CAA267" s="55"/>
      <c r="CAB267" s="55"/>
      <c r="CAC267" s="55"/>
      <c r="CAD267" s="55"/>
      <c r="CAE267" s="55"/>
      <c r="CAF267" s="55"/>
      <c r="CAG267" s="55"/>
      <c r="CAH267" s="55"/>
      <c r="CAI267" s="55"/>
      <c r="CAJ267" s="55"/>
      <c r="CAK267" s="55"/>
      <c r="CAL267" s="55"/>
      <c r="CAM267" s="55"/>
      <c r="CAN267" s="55"/>
      <c r="CAO267" s="55"/>
      <c r="CAP267" s="55"/>
      <c r="CAQ267" s="55"/>
      <c r="CAR267" s="55"/>
      <c r="CAS267" s="55"/>
      <c r="CAT267" s="55"/>
      <c r="CAU267" s="55"/>
      <c r="CAV267" s="55"/>
      <c r="CAW267" s="55"/>
      <c r="CAX267" s="55"/>
      <c r="CAY267" s="55"/>
      <c r="CAZ267" s="55"/>
      <c r="CBA267" s="55"/>
      <c r="CBB267" s="55"/>
      <c r="CBC267" s="55"/>
      <c r="CBD267" s="55"/>
      <c r="CBE267" s="55"/>
      <c r="CBF267" s="55"/>
      <c r="CBG267" s="55"/>
      <c r="CBH267" s="55"/>
      <c r="CBI267" s="55"/>
      <c r="CBJ267" s="55"/>
      <c r="CBK267" s="55"/>
      <c r="CBL267" s="55"/>
      <c r="CBM267" s="55"/>
      <c r="CBN267" s="55"/>
      <c r="CBO267" s="55"/>
      <c r="CBP267" s="55"/>
      <c r="CBQ267" s="55"/>
      <c r="CBR267" s="55"/>
      <c r="CBS267" s="55"/>
      <c r="CBT267" s="55"/>
      <c r="CBU267" s="55"/>
      <c r="CBV267" s="55"/>
      <c r="CBW267" s="55"/>
      <c r="CBX267" s="55"/>
      <c r="CBY267" s="55"/>
      <c r="CBZ267" s="55"/>
      <c r="CCA267" s="55"/>
      <c r="CCB267" s="55"/>
      <c r="CCC267" s="55"/>
      <c r="CCD267" s="55"/>
      <c r="CCE267" s="55"/>
      <c r="CCF267" s="55"/>
      <c r="CCG267" s="55"/>
      <c r="CCH267" s="55"/>
      <c r="CCI267" s="55"/>
      <c r="CCJ267" s="55"/>
      <c r="CCK267" s="55"/>
      <c r="CCL267" s="55"/>
      <c r="CCM267" s="55"/>
      <c r="CCN267" s="55"/>
      <c r="CCO267" s="55"/>
      <c r="CCP267" s="55"/>
      <c r="CCQ267" s="55"/>
      <c r="CCR267" s="55"/>
      <c r="CCS267" s="55"/>
      <c r="CCT267" s="55"/>
      <c r="CCU267" s="55"/>
      <c r="CCV267" s="55"/>
      <c r="CCW267" s="55"/>
      <c r="CCX267" s="55"/>
      <c r="CCY267" s="55"/>
      <c r="CCZ267" s="55"/>
      <c r="CDA267" s="55"/>
      <c r="CDB267" s="55"/>
      <c r="CDC267" s="55"/>
      <c r="CDD267" s="55"/>
      <c r="CDE267" s="55"/>
      <c r="CDF267" s="55"/>
      <c r="CDG267" s="55"/>
      <c r="CDH267" s="55"/>
      <c r="CDI267" s="55"/>
      <c r="CDJ267" s="55"/>
      <c r="CDK267" s="55"/>
      <c r="CDL267" s="55"/>
      <c r="CDM267" s="55"/>
      <c r="CDN267" s="55"/>
      <c r="CDO267" s="55"/>
      <c r="CDP267" s="55"/>
      <c r="CDQ267" s="55"/>
      <c r="CDR267" s="55"/>
      <c r="CDS267" s="55"/>
      <c r="CDT267" s="55"/>
      <c r="CDU267" s="55"/>
      <c r="CDV267" s="55"/>
      <c r="CDW267" s="55"/>
      <c r="CDX267" s="55"/>
      <c r="CDY267" s="55"/>
      <c r="CDZ267" s="55"/>
      <c r="CEA267" s="55"/>
      <c r="CEB267" s="55"/>
      <c r="CEC267" s="55"/>
      <c r="CED267" s="55"/>
      <c r="CEE267" s="55"/>
      <c r="CEF267" s="55"/>
      <c r="CEG267" s="55"/>
      <c r="CEH267" s="55"/>
      <c r="CEI267" s="55"/>
      <c r="CEJ267" s="55"/>
      <c r="CEK267" s="55"/>
      <c r="CEL267" s="55"/>
      <c r="CEM267" s="55"/>
      <c r="CEN267" s="55"/>
      <c r="CEO267" s="55"/>
      <c r="CEP267" s="55"/>
      <c r="CEQ267" s="55"/>
      <c r="CER267" s="55"/>
      <c r="CES267" s="55"/>
      <c r="CET267" s="55"/>
      <c r="CEU267" s="55"/>
      <c r="CEV267" s="55"/>
      <c r="CEW267" s="55"/>
      <c r="CEX267" s="55"/>
      <c r="CEY267" s="55"/>
      <c r="CEZ267" s="55"/>
      <c r="CFA267" s="55"/>
      <c r="CFB267" s="55"/>
      <c r="CFC267" s="55"/>
      <c r="CFD267" s="55"/>
      <c r="CFE267" s="55"/>
      <c r="CFF267" s="55"/>
      <c r="CFG267" s="55"/>
      <c r="CFH267" s="55"/>
      <c r="CFI267" s="55"/>
      <c r="CFJ267" s="55"/>
      <c r="CFK267" s="55"/>
      <c r="CFL267" s="55"/>
      <c r="CFM267" s="55"/>
      <c r="CFN267" s="55"/>
      <c r="CFO267" s="55"/>
      <c r="CFP267" s="55"/>
      <c r="CFQ267" s="55"/>
      <c r="CFR267" s="55"/>
      <c r="CFS267" s="55"/>
      <c r="CFT267" s="55"/>
      <c r="CFU267" s="55"/>
      <c r="CFV267" s="55"/>
      <c r="CFW267" s="55"/>
      <c r="CFX267" s="55"/>
      <c r="CFY267" s="55"/>
      <c r="CFZ267" s="55"/>
      <c r="CGA267" s="55"/>
      <c r="CGB267" s="55"/>
      <c r="CGC267" s="55"/>
      <c r="CGD267" s="55"/>
      <c r="CGE267" s="55"/>
      <c r="CGF267" s="55"/>
      <c r="CGG267" s="55"/>
      <c r="CGH267" s="55"/>
      <c r="CGI267" s="55"/>
      <c r="CGJ267" s="55"/>
      <c r="CGK267" s="55"/>
      <c r="CGL267" s="55"/>
      <c r="CGM267" s="55"/>
      <c r="CGN267" s="55"/>
      <c r="CGO267" s="55"/>
      <c r="CGP267" s="55"/>
      <c r="CGQ267" s="55"/>
      <c r="CGR267" s="55"/>
      <c r="CGS267" s="55"/>
      <c r="CGT267" s="55"/>
      <c r="CGU267" s="55"/>
      <c r="CGV267" s="55"/>
      <c r="CGW267" s="55"/>
      <c r="CGX267" s="55"/>
      <c r="CGY267" s="55"/>
      <c r="CGZ267" s="55"/>
      <c r="CHA267" s="55"/>
      <c r="CHB267" s="55"/>
      <c r="CHC267" s="55"/>
      <c r="CHD267" s="55"/>
      <c r="CHE267" s="55"/>
      <c r="CHF267" s="55"/>
      <c r="CHG267" s="55"/>
      <c r="CHH267" s="55"/>
      <c r="CHI267" s="55"/>
      <c r="CHJ267" s="55"/>
      <c r="CHK267" s="55"/>
      <c r="CHL267" s="55"/>
      <c r="CHM267" s="55"/>
      <c r="CHN267" s="55"/>
      <c r="CHO267" s="55"/>
      <c r="CHP267" s="55"/>
      <c r="CHQ267" s="55"/>
      <c r="CHR267" s="55"/>
      <c r="CHS267" s="55"/>
      <c r="CHT267" s="55"/>
      <c r="CHU267" s="55"/>
      <c r="CHV267" s="55"/>
      <c r="CHW267" s="55"/>
      <c r="CHX267" s="55"/>
      <c r="CHY267" s="55"/>
      <c r="CHZ267" s="55"/>
      <c r="CIA267" s="55"/>
      <c r="CIB267" s="55"/>
      <c r="CIC267" s="55"/>
      <c r="CID267" s="55"/>
      <c r="CIE267" s="55"/>
      <c r="CIF267" s="55"/>
      <c r="CIG267" s="55"/>
      <c r="CIH267" s="55"/>
      <c r="CII267" s="55"/>
      <c r="CIJ267" s="55"/>
      <c r="CIK267" s="55"/>
      <c r="CIL267" s="55"/>
      <c r="CIM267" s="55"/>
      <c r="CIN267" s="55"/>
      <c r="CIO267" s="55"/>
      <c r="CIP267" s="55"/>
      <c r="CIQ267" s="55"/>
      <c r="CIR267" s="55"/>
      <c r="CIS267" s="55"/>
      <c r="CIT267" s="55"/>
      <c r="CIU267" s="55"/>
      <c r="CIV267" s="55"/>
      <c r="CIW267" s="55"/>
      <c r="CIX267" s="55"/>
      <c r="CIY267" s="55"/>
      <c r="CIZ267" s="55"/>
      <c r="CJA267" s="55"/>
      <c r="CJB267" s="55"/>
      <c r="CJC267" s="55"/>
      <c r="CJD267" s="55"/>
      <c r="CJE267" s="55"/>
      <c r="CJF267" s="55"/>
      <c r="CJG267" s="55"/>
      <c r="CJH267" s="55"/>
      <c r="CJI267" s="55"/>
      <c r="CJJ267" s="55"/>
      <c r="CJK267" s="55"/>
      <c r="CJL267" s="55"/>
      <c r="CJM267" s="55"/>
      <c r="CJN267" s="55"/>
      <c r="CJO267" s="55"/>
      <c r="CJP267" s="55"/>
      <c r="CJQ267" s="55"/>
      <c r="CJR267" s="55"/>
      <c r="CJS267" s="55"/>
      <c r="CJT267" s="55"/>
      <c r="CJU267" s="55"/>
      <c r="CJV267" s="55"/>
      <c r="CJW267" s="55"/>
      <c r="CJX267" s="55"/>
      <c r="CJY267" s="55"/>
      <c r="CJZ267" s="55"/>
      <c r="CKA267" s="55"/>
      <c r="CKB267" s="55"/>
      <c r="CKC267" s="55"/>
      <c r="CKD267" s="55"/>
      <c r="CKE267" s="55"/>
      <c r="CKF267" s="55"/>
      <c r="CKG267" s="55"/>
      <c r="CKH267" s="55"/>
      <c r="CKI267" s="55"/>
      <c r="CKJ267" s="55"/>
      <c r="CKK267" s="55"/>
      <c r="CKL267" s="55"/>
      <c r="CKM267" s="55"/>
      <c r="CKN267" s="55"/>
      <c r="CKO267" s="55"/>
      <c r="CKP267" s="55"/>
      <c r="CKQ267" s="55"/>
      <c r="CKR267" s="55"/>
      <c r="CKS267" s="55"/>
      <c r="CKT267" s="55"/>
      <c r="CKU267" s="55"/>
      <c r="CKV267" s="55"/>
      <c r="CKW267" s="55"/>
      <c r="CKX267" s="55"/>
      <c r="CKY267" s="55"/>
      <c r="CKZ267" s="55"/>
      <c r="CLA267" s="55"/>
      <c r="CLB267" s="55"/>
      <c r="CLC267" s="55"/>
      <c r="CLD267" s="55"/>
      <c r="CLE267" s="55"/>
      <c r="CLF267" s="55"/>
      <c r="CLG267" s="55"/>
      <c r="CLH267" s="55"/>
      <c r="CLI267" s="55"/>
      <c r="CLJ267" s="55"/>
      <c r="CLK267" s="55"/>
      <c r="CLL267" s="55"/>
      <c r="CLM267" s="55"/>
      <c r="CLN267" s="55"/>
      <c r="CLO267" s="55"/>
      <c r="CLP267" s="55"/>
      <c r="CLQ267" s="55"/>
      <c r="CLR267" s="55"/>
      <c r="CLS267" s="55"/>
      <c r="CLT267" s="55"/>
      <c r="CLU267" s="55"/>
      <c r="CLV267" s="55"/>
      <c r="CLW267" s="55"/>
      <c r="CLX267" s="55"/>
      <c r="CLY267" s="55"/>
      <c r="CLZ267" s="55"/>
      <c r="CMA267" s="55"/>
      <c r="CMB267" s="55"/>
      <c r="CMC267" s="55"/>
      <c r="CMD267" s="55"/>
      <c r="CME267" s="55"/>
      <c r="CMF267" s="55"/>
      <c r="CMG267" s="55"/>
      <c r="CMH267" s="55"/>
      <c r="CMI267" s="55"/>
      <c r="CMJ267" s="55"/>
      <c r="CMK267" s="55"/>
      <c r="CML267" s="55"/>
      <c r="CMM267" s="55"/>
      <c r="CMN267" s="55"/>
      <c r="CMO267" s="55"/>
      <c r="CMP267" s="55"/>
      <c r="CMQ267" s="55"/>
      <c r="CMR267" s="55"/>
      <c r="CMS267" s="55"/>
      <c r="CMT267" s="55"/>
      <c r="CMU267" s="55"/>
      <c r="CMV267" s="55"/>
      <c r="CMW267" s="55"/>
      <c r="CMX267" s="55"/>
      <c r="CMY267" s="55"/>
      <c r="CMZ267" s="55"/>
      <c r="CNA267" s="55"/>
      <c r="CNB267" s="55"/>
      <c r="CNC267" s="55"/>
      <c r="CND267" s="55"/>
      <c r="CNE267" s="55"/>
      <c r="CNF267" s="55"/>
      <c r="CNG267" s="55"/>
      <c r="CNH267" s="55"/>
      <c r="CNI267" s="55"/>
      <c r="CNJ267" s="55"/>
      <c r="CNK267" s="55"/>
      <c r="CNL267" s="55"/>
      <c r="CNM267" s="55"/>
      <c r="CNN267" s="55"/>
      <c r="CNO267" s="55"/>
      <c r="CNP267" s="55"/>
      <c r="CNQ267" s="55"/>
      <c r="CNR267" s="55"/>
      <c r="CNS267" s="55"/>
      <c r="CNT267" s="55"/>
      <c r="CNU267" s="55"/>
      <c r="CNV267" s="55"/>
      <c r="CNW267" s="55"/>
      <c r="CNX267" s="55"/>
      <c r="CNY267" s="55"/>
      <c r="CNZ267" s="55"/>
      <c r="COA267" s="55"/>
      <c r="COB267" s="55"/>
      <c r="COC267" s="55"/>
      <c r="COD267" s="55"/>
      <c r="COE267" s="55"/>
      <c r="COF267" s="55"/>
      <c r="COG267" s="55"/>
      <c r="COH267" s="55"/>
      <c r="COI267" s="55"/>
      <c r="COJ267" s="55"/>
      <c r="COK267" s="55"/>
      <c r="COL267" s="55"/>
      <c r="COM267" s="55"/>
      <c r="CON267" s="55"/>
      <c r="COO267" s="55"/>
      <c r="COP267" s="55"/>
      <c r="COQ267" s="55"/>
      <c r="COR267" s="55"/>
      <c r="COS267" s="55"/>
      <c r="COT267" s="55"/>
      <c r="COU267" s="55"/>
      <c r="COV267" s="55"/>
      <c r="COW267" s="55"/>
      <c r="COX267" s="55"/>
      <c r="COY267" s="55"/>
      <c r="COZ267" s="55"/>
      <c r="CPA267" s="55"/>
      <c r="CPB267" s="55"/>
      <c r="CPC267" s="55"/>
      <c r="CPD267" s="55"/>
      <c r="CPE267" s="55"/>
      <c r="CPF267" s="55"/>
      <c r="CPG267" s="55"/>
      <c r="CPH267" s="55"/>
      <c r="CPI267" s="55"/>
      <c r="CPJ267" s="55"/>
      <c r="CPK267" s="55"/>
      <c r="CPL267" s="55"/>
      <c r="CPM267" s="55"/>
      <c r="CPN267" s="55"/>
      <c r="CPO267" s="55"/>
      <c r="CPP267" s="55"/>
      <c r="CPQ267" s="55"/>
      <c r="CPR267" s="55"/>
      <c r="CPS267" s="55"/>
      <c r="CPT267" s="55"/>
      <c r="CPU267" s="55"/>
      <c r="CPV267" s="55"/>
      <c r="CPW267" s="55"/>
      <c r="CPX267" s="55"/>
      <c r="CPY267" s="55"/>
      <c r="CPZ267" s="55"/>
      <c r="CQA267" s="55"/>
      <c r="CQB267" s="55"/>
      <c r="CQC267" s="55"/>
      <c r="CQD267" s="55"/>
      <c r="CQE267" s="55"/>
      <c r="CQF267" s="55"/>
      <c r="CQG267" s="55"/>
      <c r="CQH267" s="55"/>
      <c r="CQI267" s="55"/>
      <c r="CQJ267" s="55"/>
      <c r="CQK267" s="55"/>
      <c r="CQL267" s="55"/>
      <c r="CQM267" s="55"/>
      <c r="CQN267" s="55"/>
      <c r="CQO267" s="55"/>
      <c r="CQP267" s="55"/>
      <c r="CQQ267" s="55"/>
      <c r="CQR267" s="55"/>
      <c r="CQS267" s="55"/>
      <c r="CQT267" s="55"/>
      <c r="CQU267" s="55"/>
      <c r="CQV267" s="55"/>
      <c r="CQW267" s="55"/>
      <c r="CQX267" s="55"/>
      <c r="CQY267" s="55"/>
      <c r="CQZ267" s="55"/>
      <c r="CRA267" s="55"/>
      <c r="CRB267" s="55"/>
      <c r="CRC267" s="55"/>
      <c r="CRD267" s="55"/>
      <c r="CRE267" s="55"/>
      <c r="CRF267" s="55"/>
      <c r="CRG267" s="55"/>
      <c r="CRH267" s="55"/>
      <c r="CRI267" s="55"/>
      <c r="CRJ267" s="55"/>
      <c r="CRK267" s="55"/>
      <c r="CRL267" s="55"/>
      <c r="CRM267" s="55"/>
      <c r="CRN267" s="55"/>
      <c r="CRO267" s="55"/>
      <c r="CRP267" s="55"/>
      <c r="CRQ267" s="55"/>
      <c r="CRR267" s="55"/>
      <c r="CRS267" s="55"/>
      <c r="CRT267" s="55"/>
      <c r="CRU267" s="55"/>
      <c r="CRV267" s="55"/>
      <c r="CRW267" s="55"/>
      <c r="CRX267" s="55"/>
      <c r="CRY267" s="55"/>
      <c r="CRZ267" s="55"/>
      <c r="CSA267" s="55"/>
      <c r="CSB267" s="55"/>
      <c r="CSC267" s="55"/>
      <c r="CSD267" s="55"/>
      <c r="CSE267" s="55"/>
      <c r="CSF267" s="55"/>
      <c r="CSG267" s="55"/>
      <c r="CSH267" s="55"/>
      <c r="CSI267" s="55"/>
      <c r="CSJ267" s="55"/>
      <c r="CSK267" s="55"/>
      <c r="CSL267" s="55"/>
      <c r="CSM267" s="55"/>
      <c r="CSN267" s="55"/>
      <c r="CSO267" s="55"/>
      <c r="CSP267" s="55"/>
      <c r="CSQ267" s="55"/>
      <c r="CSR267" s="55"/>
      <c r="CSS267" s="55"/>
      <c r="CST267" s="55"/>
      <c r="CSU267" s="55"/>
      <c r="CSV267" s="55"/>
      <c r="CSW267" s="55"/>
      <c r="CSX267" s="55"/>
      <c r="CSY267" s="55"/>
      <c r="CSZ267" s="55"/>
      <c r="CTA267" s="55"/>
      <c r="CTB267" s="55"/>
      <c r="CTC267" s="55"/>
      <c r="CTD267" s="55"/>
      <c r="CTE267" s="55"/>
      <c r="CTF267" s="55"/>
      <c r="CTG267" s="55"/>
      <c r="CTH267" s="55"/>
      <c r="CTI267" s="55"/>
      <c r="CTJ267" s="55"/>
      <c r="CTK267" s="55"/>
      <c r="CTL267" s="55"/>
      <c r="CTM267" s="55"/>
      <c r="CTN267" s="55"/>
      <c r="CTO267" s="55"/>
      <c r="CTP267" s="55"/>
      <c r="CTQ267" s="55"/>
      <c r="CTR267" s="55"/>
      <c r="CTS267" s="55"/>
      <c r="CTT267" s="55"/>
      <c r="CTU267" s="55"/>
      <c r="CTV267" s="55"/>
      <c r="CTW267" s="55"/>
      <c r="CTX267" s="55"/>
      <c r="CTY267" s="55"/>
      <c r="CTZ267" s="55"/>
      <c r="CUA267" s="55"/>
      <c r="CUB267" s="55"/>
      <c r="CUC267" s="55"/>
      <c r="CUD267" s="55"/>
      <c r="CUE267" s="55"/>
      <c r="CUF267" s="55"/>
      <c r="CUG267" s="55"/>
      <c r="CUH267" s="55"/>
      <c r="CUI267" s="55"/>
      <c r="CUJ267" s="55"/>
      <c r="CUK267" s="55"/>
      <c r="CUL267" s="55"/>
      <c r="CUM267" s="55"/>
      <c r="CUN267" s="55"/>
      <c r="CUO267" s="55"/>
      <c r="CUP267" s="55"/>
      <c r="CUQ267" s="55"/>
      <c r="CUR267" s="55"/>
      <c r="CUS267" s="55"/>
      <c r="CUT267" s="55"/>
      <c r="CUU267" s="55"/>
      <c r="CUV267" s="55"/>
      <c r="CUW267" s="55"/>
      <c r="CUX267" s="55"/>
      <c r="CUY267" s="55"/>
      <c r="CUZ267" s="55"/>
      <c r="CVA267" s="55"/>
      <c r="CVB267" s="55"/>
      <c r="CVC267" s="55"/>
      <c r="CVD267" s="55"/>
      <c r="CVE267" s="55"/>
      <c r="CVF267" s="55"/>
      <c r="CVG267" s="55"/>
      <c r="CVH267" s="55"/>
      <c r="CVI267" s="55"/>
      <c r="CVJ267" s="55"/>
      <c r="CVK267" s="55"/>
      <c r="CVL267" s="55"/>
      <c r="CVM267" s="55"/>
      <c r="CVN267" s="55"/>
      <c r="CVO267" s="55"/>
      <c r="CVP267" s="55"/>
      <c r="CVQ267" s="55"/>
      <c r="CVR267" s="55"/>
      <c r="CVS267" s="55"/>
      <c r="CVT267" s="55"/>
      <c r="CVU267" s="55"/>
      <c r="CVV267" s="55"/>
      <c r="CVW267" s="55"/>
      <c r="CVX267" s="55"/>
      <c r="CVY267" s="55"/>
      <c r="CVZ267" s="55"/>
      <c r="CWA267" s="55"/>
      <c r="CWB267" s="55"/>
      <c r="CWC267" s="55"/>
      <c r="CWD267" s="55"/>
      <c r="CWE267" s="55"/>
      <c r="CWF267" s="55"/>
      <c r="CWG267" s="55"/>
      <c r="CWH267" s="55"/>
      <c r="CWI267" s="55"/>
      <c r="CWJ267" s="55"/>
      <c r="CWK267" s="55"/>
      <c r="CWL267" s="55"/>
      <c r="CWM267" s="55"/>
      <c r="CWN267" s="55"/>
      <c r="CWO267" s="55"/>
      <c r="CWP267" s="55"/>
      <c r="CWQ267" s="55"/>
      <c r="CWR267" s="55"/>
      <c r="CWS267" s="55"/>
      <c r="CWT267" s="55"/>
      <c r="CWU267" s="55"/>
      <c r="CWV267" s="55"/>
      <c r="CWW267" s="55"/>
      <c r="CWX267" s="55"/>
      <c r="CWY267" s="55"/>
      <c r="CWZ267" s="55"/>
      <c r="CXA267" s="55"/>
      <c r="CXB267" s="55"/>
      <c r="CXC267" s="55"/>
      <c r="CXD267" s="55"/>
      <c r="CXE267" s="55"/>
      <c r="CXF267" s="55"/>
      <c r="CXG267" s="55"/>
      <c r="CXH267" s="55"/>
      <c r="CXI267" s="55"/>
      <c r="CXJ267" s="55"/>
      <c r="CXK267" s="55"/>
      <c r="CXL267" s="55"/>
      <c r="CXM267" s="55"/>
      <c r="CXN267" s="55"/>
      <c r="CXO267" s="55"/>
      <c r="CXP267" s="55"/>
      <c r="CXQ267" s="55"/>
      <c r="CXR267" s="55"/>
      <c r="CXS267" s="55"/>
      <c r="CXT267" s="55"/>
      <c r="CXU267" s="55"/>
      <c r="CXV267" s="55"/>
      <c r="CXW267" s="55"/>
      <c r="CXX267" s="55"/>
      <c r="CXY267" s="55"/>
      <c r="CXZ267" s="55"/>
      <c r="CYA267" s="55"/>
      <c r="CYB267" s="55"/>
      <c r="CYC267" s="55"/>
      <c r="CYD267" s="55"/>
      <c r="CYE267" s="55"/>
      <c r="CYF267" s="55"/>
      <c r="CYG267" s="55"/>
      <c r="CYH267" s="55"/>
      <c r="CYI267" s="55"/>
      <c r="CYJ267" s="55"/>
      <c r="CYK267" s="55"/>
      <c r="CYL267" s="55"/>
      <c r="CYM267" s="55"/>
      <c r="CYN267" s="55"/>
      <c r="CYO267" s="55"/>
      <c r="CYP267" s="55"/>
      <c r="CYQ267" s="55"/>
      <c r="CYR267" s="55"/>
      <c r="CYS267" s="55"/>
      <c r="CYT267" s="55"/>
      <c r="CYU267" s="55"/>
      <c r="CYV267" s="55"/>
      <c r="CYW267" s="55"/>
      <c r="CYX267" s="55"/>
      <c r="CYY267" s="55"/>
      <c r="CYZ267" s="55"/>
      <c r="CZA267" s="55"/>
      <c r="CZB267" s="55"/>
      <c r="CZC267" s="55"/>
      <c r="CZD267" s="55"/>
      <c r="CZE267" s="55"/>
      <c r="CZF267" s="55"/>
      <c r="CZG267" s="55"/>
      <c r="CZH267" s="55"/>
      <c r="CZI267" s="55"/>
      <c r="CZJ267" s="55"/>
      <c r="CZK267" s="55"/>
      <c r="CZL267" s="55"/>
      <c r="CZM267" s="55"/>
      <c r="CZN267" s="55"/>
      <c r="CZO267" s="55"/>
      <c r="CZP267" s="55"/>
      <c r="CZQ267" s="55"/>
      <c r="CZR267" s="55"/>
      <c r="CZS267" s="55"/>
      <c r="CZT267" s="55"/>
      <c r="CZU267" s="55"/>
      <c r="CZV267" s="55"/>
      <c r="CZW267" s="55"/>
      <c r="CZX267" s="55"/>
      <c r="CZY267" s="55"/>
      <c r="CZZ267" s="55"/>
      <c r="DAA267" s="55"/>
      <c r="DAB267" s="55"/>
      <c r="DAC267" s="55"/>
      <c r="DAD267" s="55"/>
      <c r="DAE267" s="55"/>
      <c r="DAF267" s="55"/>
      <c r="DAG267" s="55"/>
      <c r="DAH267" s="55"/>
      <c r="DAI267" s="55"/>
      <c r="DAJ267" s="55"/>
      <c r="DAK267" s="55"/>
      <c r="DAL267" s="55"/>
      <c r="DAM267" s="55"/>
      <c r="DAN267" s="55"/>
      <c r="DAO267" s="55"/>
      <c r="DAP267" s="55"/>
      <c r="DAQ267" s="55"/>
      <c r="DAR267" s="55"/>
      <c r="DAS267" s="55"/>
      <c r="DAT267" s="55"/>
      <c r="DAU267" s="55"/>
      <c r="DAV267" s="55"/>
      <c r="DAW267" s="55"/>
      <c r="DAX267" s="55"/>
      <c r="DAY267" s="55"/>
      <c r="DAZ267" s="55"/>
      <c r="DBA267" s="55"/>
      <c r="DBB267" s="55"/>
      <c r="DBC267" s="55"/>
      <c r="DBD267" s="55"/>
      <c r="DBE267" s="55"/>
      <c r="DBF267" s="55"/>
      <c r="DBG267" s="55"/>
      <c r="DBH267" s="55"/>
      <c r="DBI267" s="55"/>
      <c r="DBJ267" s="55"/>
      <c r="DBK267" s="55"/>
      <c r="DBL267" s="55"/>
      <c r="DBM267" s="55"/>
      <c r="DBN267" s="55"/>
      <c r="DBO267" s="55"/>
      <c r="DBP267" s="55"/>
      <c r="DBQ267" s="55"/>
      <c r="DBR267" s="55"/>
      <c r="DBS267" s="55"/>
      <c r="DBT267" s="55"/>
      <c r="DBU267" s="55"/>
      <c r="DBV267" s="55"/>
      <c r="DBW267" s="55"/>
      <c r="DBX267" s="55"/>
      <c r="DBY267" s="55"/>
      <c r="DBZ267" s="55"/>
      <c r="DCA267" s="55"/>
      <c r="DCB267" s="55"/>
      <c r="DCC267" s="55"/>
      <c r="DCD267" s="55"/>
      <c r="DCE267" s="55"/>
      <c r="DCF267" s="55"/>
      <c r="DCG267" s="55"/>
      <c r="DCH267" s="55"/>
      <c r="DCI267" s="55"/>
      <c r="DCJ267" s="55"/>
      <c r="DCK267" s="55"/>
      <c r="DCL267" s="55"/>
      <c r="DCM267" s="55"/>
      <c r="DCN267" s="55"/>
      <c r="DCO267" s="55"/>
      <c r="DCP267" s="55"/>
      <c r="DCQ267" s="55"/>
      <c r="DCR267" s="55"/>
      <c r="DCS267" s="55"/>
      <c r="DCT267" s="55"/>
      <c r="DCU267" s="55"/>
      <c r="DCV267" s="55"/>
      <c r="DCW267" s="55"/>
      <c r="DCX267" s="55"/>
      <c r="DCY267" s="55"/>
      <c r="DCZ267" s="55"/>
      <c r="DDA267" s="55"/>
      <c r="DDB267" s="55"/>
      <c r="DDC267" s="55"/>
      <c r="DDD267" s="55"/>
      <c r="DDE267" s="55"/>
      <c r="DDF267" s="55"/>
      <c r="DDG267" s="55"/>
      <c r="DDH267" s="55"/>
      <c r="DDI267" s="55"/>
      <c r="DDJ267" s="55"/>
      <c r="DDK267" s="55"/>
      <c r="DDL267" s="55"/>
      <c r="DDM267" s="55"/>
      <c r="DDN267" s="55"/>
      <c r="DDO267" s="55"/>
      <c r="DDP267" s="55"/>
      <c r="DDQ267" s="55"/>
      <c r="DDR267" s="55"/>
      <c r="DDS267" s="55"/>
      <c r="DDT267" s="55"/>
      <c r="DDU267" s="55"/>
      <c r="DDV267" s="55"/>
      <c r="DDW267" s="55"/>
      <c r="DDX267" s="55"/>
      <c r="DDY267" s="55"/>
      <c r="DDZ267" s="55"/>
      <c r="DEA267" s="55"/>
      <c r="DEB267" s="55"/>
      <c r="DEC267" s="55"/>
      <c r="DED267" s="55"/>
      <c r="DEE267" s="55"/>
      <c r="DEF267" s="55"/>
      <c r="DEG267" s="55"/>
      <c r="DEH267" s="55"/>
      <c r="DEI267" s="55"/>
      <c r="DEJ267" s="55"/>
      <c r="DEK267" s="55"/>
      <c r="DEL267" s="55"/>
      <c r="DEM267" s="55"/>
      <c r="DEN267" s="55"/>
      <c r="DEO267" s="55"/>
      <c r="DEP267" s="55"/>
      <c r="DEQ267" s="55"/>
      <c r="DER267" s="55"/>
      <c r="DES267" s="55"/>
      <c r="DET267" s="55"/>
      <c r="DEU267" s="55"/>
      <c r="DEV267" s="55"/>
      <c r="DEW267" s="55"/>
      <c r="DEX267" s="55"/>
      <c r="DEY267" s="55"/>
      <c r="DEZ267" s="55"/>
      <c r="DFA267" s="55"/>
      <c r="DFB267" s="55"/>
      <c r="DFC267" s="55"/>
      <c r="DFD267" s="55"/>
      <c r="DFE267" s="55"/>
      <c r="DFF267" s="55"/>
      <c r="DFG267" s="55"/>
      <c r="DFH267" s="55"/>
      <c r="DFI267" s="55"/>
      <c r="DFJ267" s="55"/>
      <c r="DFK267" s="55"/>
      <c r="DFL267" s="55"/>
      <c r="DFM267" s="55"/>
      <c r="DFN267" s="55"/>
      <c r="DFO267" s="55"/>
      <c r="DFP267" s="55"/>
      <c r="DFQ267" s="55"/>
      <c r="DFR267" s="55"/>
      <c r="DFS267" s="55"/>
      <c r="DFT267" s="55"/>
      <c r="DFU267" s="55"/>
      <c r="DFV267" s="55"/>
      <c r="DFW267" s="55"/>
      <c r="DFX267" s="55"/>
      <c r="DFY267" s="55"/>
      <c r="DFZ267" s="55"/>
      <c r="DGA267" s="55"/>
      <c r="DGB267" s="55"/>
      <c r="DGC267" s="55"/>
      <c r="DGD267" s="55"/>
      <c r="DGE267" s="55"/>
      <c r="DGF267" s="55"/>
      <c r="DGG267" s="55"/>
      <c r="DGH267" s="55"/>
      <c r="DGI267" s="55"/>
      <c r="DGJ267" s="55"/>
      <c r="DGK267" s="55"/>
      <c r="DGL267" s="55"/>
      <c r="DGM267" s="55"/>
      <c r="DGN267" s="55"/>
      <c r="DGO267" s="55"/>
      <c r="DGP267" s="55"/>
      <c r="DGQ267" s="55"/>
      <c r="DGR267" s="55"/>
      <c r="DGS267" s="55"/>
      <c r="DGT267" s="55"/>
      <c r="DGU267" s="55"/>
      <c r="DGV267" s="55"/>
      <c r="DGW267" s="55"/>
      <c r="DGX267" s="55"/>
      <c r="DGY267" s="55"/>
      <c r="DGZ267" s="55"/>
      <c r="DHA267" s="55"/>
      <c r="DHB267" s="55"/>
      <c r="DHC267" s="55"/>
      <c r="DHD267" s="55"/>
      <c r="DHE267" s="55"/>
      <c r="DHF267" s="55"/>
      <c r="DHG267" s="55"/>
      <c r="DHH267" s="55"/>
      <c r="DHI267" s="55"/>
      <c r="DHJ267" s="55"/>
      <c r="DHK267" s="55"/>
      <c r="DHL267" s="55"/>
      <c r="DHM267" s="55"/>
      <c r="DHN267" s="55"/>
      <c r="DHO267" s="55"/>
      <c r="DHP267" s="55"/>
      <c r="DHQ267" s="55"/>
      <c r="DHR267" s="55"/>
      <c r="DHS267" s="55"/>
      <c r="DHT267" s="55"/>
      <c r="DHU267" s="55"/>
      <c r="DHV267" s="55"/>
      <c r="DHW267" s="55"/>
      <c r="DHX267" s="55"/>
      <c r="DHY267" s="55"/>
      <c r="DHZ267" s="55"/>
      <c r="DIA267" s="55"/>
      <c r="DIB267" s="55"/>
      <c r="DIC267" s="55"/>
      <c r="DID267" s="55"/>
      <c r="DIE267" s="55"/>
      <c r="DIF267" s="55"/>
      <c r="DIG267" s="55"/>
      <c r="DIH267" s="55"/>
      <c r="DII267" s="55"/>
      <c r="DIJ267" s="55"/>
      <c r="DIK267" s="55"/>
      <c r="DIL267" s="55"/>
      <c r="DIM267" s="55"/>
      <c r="DIN267" s="55"/>
      <c r="DIO267" s="55"/>
      <c r="DIP267" s="55"/>
      <c r="DIQ267" s="55"/>
      <c r="DIR267" s="55"/>
      <c r="DIS267" s="55"/>
      <c r="DIT267" s="55"/>
      <c r="DIU267" s="55"/>
      <c r="DIV267" s="55"/>
      <c r="DIW267" s="55"/>
      <c r="DIX267" s="55"/>
      <c r="DIY267" s="55"/>
      <c r="DIZ267" s="55"/>
      <c r="DJA267" s="55"/>
      <c r="DJB267" s="55"/>
      <c r="DJC267" s="55"/>
      <c r="DJD267" s="55"/>
      <c r="DJE267" s="55"/>
      <c r="DJF267" s="55"/>
      <c r="DJG267" s="55"/>
      <c r="DJH267" s="55"/>
      <c r="DJI267" s="55"/>
      <c r="DJJ267" s="55"/>
      <c r="DJK267" s="55"/>
      <c r="DJL267" s="55"/>
      <c r="DJM267" s="55"/>
      <c r="DJN267" s="55"/>
      <c r="DJO267" s="55"/>
      <c r="DJP267" s="55"/>
      <c r="DJQ267" s="55"/>
      <c r="DJR267" s="55"/>
      <c r="DJS267" s="55"/>
      <c r="DJT267" s="55"/>
      <c r="DJU267" s="55"/>
      <c r="DJV267" s="55"/>
      <c r="DJW267" s="55"/>
      <c r="DJX267" s="55"/>
      <c r="DJY267" s="55"/>
      <c r="DJZ267" s="55"/>
      <c r="DKA267" s="55"/>
      <c r="DKB267" s="55"/>
      <c r="DKC267" s="55"/>
      <c r="DKD267" s="55"/>
      <c r="DKE267" s="55"/>
      <c r="DKF267" s="55"/>
      <c r="DKG267" s="55"/>
      <c r="DKH267" s="55"/>
      <c r="DKI267" s="55"/>
      <c r="DKJ267" s="55"/>
      <c r="DKK267" s="55"/>
      <c r="DKL267" s="55"/>
      <c r="DKM267" s="55"/>
      <c r="DKN267" s="55"/>
      <c r="DKO267" s="55"/>
      <c r="DKP267" s="55"/>
      <c r="DKQ267" s="55"/>
      <c r="DKR267" s="55"/>
      <c r="DKS267" s="55"/>
      <c r="DKT267" s="55"/>
      <c r="DKU267" s="55"/>
      <c r="DKV267" s="55"/>
      <c r="DKW267" s="55"/>
      <c r="DKX267" s="55"/>
      <c r="DKY267" s="55"/>
      <c r="DKZ267" s="55"/>
      <c r="DLA267" s="55"/>
      <c r="DLB267" s="55"/>
      <c r="DLC267" s="55"/>
      <c r="DLD267" s="55"/>
      <c r="DLE267" s="55"/>
      <c r="DLF267" s="55"/>
      <c r="DLG267" s="55"/>
      <c r="DLH267" s="55"/>
      <c r="DLI267" s="55"/>
      <c r="DLJ267" s="55"/>
      <c r="DLK267" s="55"/>
      <c r="DLL267" s="55"/>
      <c r="DLM267" s="55"/>
      <c r="DLN267" s="55"/>
      <c r="DLO267" s="55"/>
      <c r="DLP267" s="55"/>
      <c r="DLQ267" s="55"/>
      <c r="DLR267" s="55"/>
      <c r="DLS267" s="55"/>
      <c r="DLT267" s="55"/>
      <c r="DLU267" s="55"/>
      <c r="DLV267" s="55"/>
      <c r="DLW267" s="55"/>
      <c r="DLX267" s="55"/>
      <c r="DLY267" s="55"/>
      <c r="DLZ267" s="55"/>
      <c r="DMA267" s="55"/>
      <c r="DMB267" s="55"/>
      <c r="DMC267" s="55"/>
      <c r="DMD267" s="55"/>
      <c r="DME267" s="55"/>
      <c r="DMF267" s="55"/>
      <c r="DMG267" s="55"/>
      <c r="DMH267" s="55"/>
      <c r="DMI267" s="55"/>
      <c r="DMJ267" s="55"/>
      <c r="DMK267" s="55"/>
      <c r="DML267" s="55"/>
      <c r="DMM267" s="55"/>
      <c r="DMN267" s="55"/>
      <c r="DMO267" s="55"/>
      <c r="DMP267" s="55"/>
      <c r="DMQ267" s="55"/>
      <c r="DMR267" s="55"/>
      <c r="DMS267" s="55"/>
      <c r="DMT267" s="55"/>
      <c r="DMU267" s="55"/>
      <c r="DMV267" s="55"/>
      <c r="DMW267" s="55"/>
      <c r="DMX267" s="55"/>
      <c r="DMY267" s="55"/>
      <c r="DMZ267" s="55"/>
      <c r="DNA267" s="55"/>
      <c r="DNB267" s="55"/>
      <c r="DNC267" s="55"/>
      <c r="DND267" s="55"/>
      <c r="DNE267" s="55"/>
      <c r="DNF267" s="55"/>
      <c r="DNG267" s="55"/>
      <c r="DNH267" s="55"/>
      <c r="DNI267" s="55"/>
      <c r="DNJ267" s="55"/>
      <c r="DNK267" s="55"/>
      <c r="DNL267" s="55"/>
      <c r="DNM267" s="55"/>
      <c r="DNN267" s="55"/>
      <c r="DNO267" s="55"/>
      <c r="DNP267" s="55"/>
      <c r="DNQ267" s="55"/>
      <c r="DNR267" s="55"/>
      <c r="DNS267" s="55"/>
      <c r="DNT267" s="55"/>
      <c r="DNU267" s="55"/>
      <c r="DNV267" s="55"/>
      <c r="DNW267" s="55"/>
      <c r="DNX267" s="55"/>
      <c r="DNY267" s="55"/>
      <c r="DNZ267" s="55"/>
      <c r="DOA267" s="55"/>
      <c r="DOB267" s="55"/>
      <c r="DOC267" s="55"/>
      <c r="DOD267" s="55"/>
      <c r="DOE267" s="55"/>
      <c r="DOF267" s="55"/>
      <c r="DOG267" s="55"/>
      <c r="DOH267" s="55"/>
      <c r="DOI267" s="55"/>
      <c r="DOJ267" s="55"/>
      <c r="DOK267" s="55"/>
      <c r="DOL267" s="55"/>
      <c r="DOM267" s="55"/>
      <c r="DON267" s="55"/>
      <c r="DOO267" s="55"/>
      <c r="DOP267" s="55"/>
      <c r="DOQ267" s="55"/>
      <c r="DOR267" s="55"/>
      <c r="DOS267" s="55"/>
      <c r="DOT267" s="55"/>
      <c r="DOU267" s="55"/>
      <c r="DOV267" s="55"/>
      <c r="DOW267" s="55"/>
      <c r="DOX267" s="55"/>
      <c r="DOY267" s="55"/>
      <c r="DOZ267" s="55"/>
      <c r="DPA267" s="55"/>
      <c r="DPB267" s="55"/>
      <c r="DPC267" s="55"/>
      <c r="DPD267" s="55"/>
      <c r="DPE267" s="55"/>
      <c r="DPF267" s="55"/>
      <c r="DPG267" s="55"/>
      <c r="DPH267" s="55"/>
      <c r="DPI267" s="55"/>
      <c r="DPJ267" s="55"/>
      <c r="DPK267" s="55"/>
      <c r="DPL267" s="55"/>
      <c r="DPM267" s="55"/>
      <c r="DPN267" s="55"/>
      <c r="DPO267" s="55"/>
      <c r="DPP267" s="55"/>
      <c r="DPQ267" s="55"/>
      <c r="DPR267" s="55"/>
      <c r="DPS267" s="55"/>
      <c r="DPT267" s="55"/>
      <c r="DPU267" s="55"/>
      <c r="DPV267" s="55"/>
      <c r="DPW267" s="55"/>
      <c r="DPX267" s="55"/>
      <c r="DPY267" s="55"/>
      <c r="DPZ267" s="55"/>
      <c r="DQA267" s="55"/>
      <c r="DQB267" s="55"/>
      <c r="DQC267" s="55"/>
      <c r="DQD267" s="55"/>
      <c r="DQE267" s="55"/>
      <c r="DQF267" s="55"/>
      <c r="DQG267" s="55"/>
      <c r="DQH267" s="55"/>
      <c r="DQI267" s="55"/>
      <c r="DQJ267" s="55"/>
      <c r="DQK267" s="55"/>
      <c r="DQL267" s="55"/>
      <c r="DQM267" s="55"/>
      <c r="DQN267" s="55"/>
      <c r="DQO267" s="55"/>
      <c r="DQP267" s="55"/>
      <c r="DQQ267" s="55"/>
      <c r="DQR267" s="55"/>
      <c r="DQS267" s="55"/>
      <c r="DQT267" s="55"/>
      <c r="DQU267" s="55"/>
      <c r="DQV267" s="55"/>
      <c r="DQW267" s="55"/>
      <c r="DQX267" s="55"/>
      <c r="DQY267" s="55"/>
      <c r="DQZ267" s="55"/>
      <c r="DRA267" s="55"/>
      <c r="DRB267" s="55"/>
      <c r="DRC267" s="55"/>
      <c r="DRD267" s="55"/>
      <c r="DRE267" s="55"/>
      <c r="DRF267" s="55"/>
      <c r="DRG267" s="55"/>
      <c r="DRH267" s="55"/>
      <c r="DRI267" s="55"/>
      <c r="DRJ267" s="55"/>
      <c r="DRK267" s="55"/>
      <c r="DRL267" s="55"/>
      <c r="DRM267" s="55"/>
      <c r="DRN267" s="55"/>
      <c r="DRO267" s="55"/>
      <c r="DRP267" s="55"/>
      <c r="DRQ267" s="55"/>
      <c r="DRR267" s="55"/>
      <c r="DRS267" s="55"/>
      <c r="DRT267" s="55"/>
      <c r="DRU267" s="55"/>
      <c r="DRV267" s="55"/>
      <c r="DRW267" s="55"/>
      <c r="DRX267" s="55"/>
      <c r="DRY267" s="55"/>
      <c r="DRZ267" s="55"/>
      <c r="DSA267" s="55"/>
      <c r="DSB267" s="55"/>
      <c r="DSC267" s="55"/>
      <c r="DSD267" s="55"/>
      <c r="DSE267" s="55"/>
      <c r="DSF267" s="55"/>
      <c r="DSG267" s="55"/>
      <c r="DSH267" s="55"/>
      <c r="DSI267" s="55"/>
      <c r="DSJ267" s="55"/>
      <c r="DSK267" s="55"/>
      <c r="DSL267" s="55"/>
      <c r="DSM267" s="55"/>
      <c r="DSN267" s="55"/>
      <c r="DSO267" s="55"/>
      <c r="DSP267" s="55"/>
      <c r="DSQ267" s="55"/>
      <c r="DSR267" s="55"/>
      <c r="DSS267" s="55"/>
      <c r="DST267" s="55"/>
      <c r="DSU267" s="55"/>
      <c r="DSV267" s="55"/>
      <c r="DSW267" s="55"/>
      <c r="DSX267" s="55"/>
      <c r="DSY267" s="55"/>
      <c r="DSZ267" s="55"/>
      <c r="DTA267" s="55"/>
      <c r="DTB267" s="55"/>
      <c r="DTC267" s="55"/>
      <c r="DTD267" s="55"/>
      <c r="DTE267" s="55"/>
      <c r="DTF267" s="55"/>
      <c r="DTG267" s="55"/>
      <c r="DTH267" s="55"/>
      <c r="DTI267" s="55"/>
      <c r="DTJ267" s="55"/>
      <c r="DTK267" s="55"/>
      <c r="DTL267" s="55"/>
      <c r="DTM267" s="55"/>
      <c r="DTN267" s="55"/>
      <c r="DTO267" s="55"/>
      <c r="DTP267" s="55"/>
      <c r="DTQ267" s="55"/>
      <c r="DTR267" s="55"/>
      <c r="DTS267" s="55"/>
      <c r="DTT267" s="55"/>
      <c r="DTU267" s="55"/>
      <c r="DTV267" s="55"/>
      <c r="DTW267" s="55"/>
      <c r="DTX267" s="55"/>
      <c r="DTY267" s="55"/>
      <c r="DTZ267" s="55"/>
      <c r="DUA267" s="55"/>
      <c r="DUB267" s="55"/>
      <c r="DUC267" s="55"/>
      <c r="DUD267" s="55"/>
      <c r="DUE267" s="55"/>
      <c r="DUF267" s="55"/>
      <c r="DUG267" s="55"/>
      <c r="DUH267" s="55"/>
      <c r="DUI267" s="55"/>
      <c r="DUJ267" s="55"/>
      <c r="DUK267" s="55"/>
      <c r="DUL267" s="55"/>
      <c r="DUM267" s="55"/>
      <c r="DUN267" s="55"/>
      <c r="DUO267" s="55"/>
      <c r="DUP267" s="55"/>
      <c r="DUQ267" s="55"/>
      <c r="DUR267" s="55"/>
      <c r="DUS267" s="55"/>
      <c r="DUT267" s="55"/>
      <c r="DUU267" s="55"/>
      <c r="DUV267" s="55"/>
      <c r="DUW267" s="55"/>
      <c r="DUX267" s="55"/>
      <c r="DUY267" s="55"/>
      <c r="DUZ267" s="55"/>
      <c r="DVA267" s="55"/>
      <c r="DVB267" s="55"/>
      <c r="DVC267" s="55"/>
      <c r="DVD267" s="55"/>
      <c r="DVE267" s="55"/>
      <c r="DVF267" s="55"/>
      <c r="DVG267" s="55"/>
      <c r="DVH267" s="55"/>
      <c r="DVI267" s="55"/>
      <c r="DVJ267" s="55"/>
      <c r="DVK267" s="55"/>
      <c r="DVL267" s="55"/>
      <c r="DVM267" s="55"/>
      <c r="DVN267" s="55"/>
      <c r="DVO267" s="55"/>
      <c r="DVP267" s="55"/>
      <c r="DVQ267" s="55"/>
      <c r="DVR267" s="55"/>
      <c r="DVS267" s="55"/>
      <c r="DVT267" s="55"/>
      <c r="DVU267" s="55"/>
      <c r="DVV267" s="55"/>
      <c r="DVW267" s="55"/>
      <c r="DVX267" s="55"/>
      <c r="DVY267" s="55"/>
      <c r="DVZ267" s="55"/>
      <c r="DWA267" s="55"/>
      <c r="DWB267" s="55"/>
      <c r="DWC267" s="55"/>
      <c r="DWD267" s="55"/>
      <c r="DWE267" s="55"/>
      <c r="DWF267" s="55"/>
      <c r="DWG267" s="55"/>
      <c r="DWH267" s="55"/>
      <c r="DWI267" s="55"/>
      <c r="DWJ267" s="55"/>
      <c r="DWK267" s="55"/>
      <c r="DWL267" s="55"/>
      <c r="DWM267" s="55"/>
      <c r="DWN267" s="55"/>
      <c r="DWO267" s="55"/>
      <c r="DWP267" s="55"/>
      <c r="DWQ267" s="55"/>
      <c r="DWR267" s="55"/>
      <c r="DWS267" s="55"/>
      <c r="DWT267" s="55"/>
      <c r="DWU267" s="55"/>
      <c r="DWV267" s="55"/>
      <c r="DWW267" s="55"/>
      <c r="DWX267" s="55"/>
      <c r="DWY267" s="55"/>
      <c r="DWZ267" s="55"/>
      <c r="DXA267" s="55"/>
      <c r="DXB267" s="55"/>
      <c r="DXC267" s="55"/>
      <c r="DXD267" s="55"/>
      <c r="DXE267" s="55"/>
      <c r="DXF267" s="55"/>
      <c r="DXG267" s="55"/>
      <c r="DXH267" s="55"/>
      <c r="DXI267" s="55"/>
      <c r="DXJ267" s="55"/>
      <c r="DXK267" s="55"/>
      <c r="DXL267" s="55"/>
      <c r="DXM267" s="55"/>
      <c r="DXN267" s="55"/>
      <c r="DXO267" s="55"/>
      <c r="DXP267" s="55"/>
      <c r="DXQ267" s="55"/>
      <c r="DXR267" s="55"/>
      <c r="DXS267" s="55"/>
      <c r="DXT267" s="55"/>
      <c r="DXU267" s="55"/>
      <c r="DXV267" s="55"/>
      <c r="DXW267" s="55"/>
      <c r="DXX267" s="55"/>
      <c r="DXY267" s="55"/>
      <c r="DXZ267" s="55"/>
      <c r="DYA267" s="55"/>
      <c r="DYB267" s="55"/>
      <c r="DYC267" s="55"/>
      <c r="DYD267" s="55"/>
      <c r="DYE267" s="55"/>
      <c r="DYF267" s="55"/>
      <c r="DYG267" s="55"/>
      <c r="DYH267" s="55"/>
      <c r="DYI267" s="55"/>
      <c r="DYJ267" s="55"/>
      <c r="DYK267" s="55"/>
      <c r="DYL267" s="55"/>
      <c r="DYM267" s="55"/>
      <c r="DYN267" s="55"/>
      <c r="DYO267" s="55"/>
      <c r="DYP267" s="55"/>
      <c r="DYQ267" s="55"/>
      <c r="DYR267" s="55"/>
      <c r="DYS267" s="55"/>
      <c r="DYT267" s="55"/>
      <c r="DYU267" s="55"/>
      <c r="DYV267" s="55"/>
      <c r="DYW267" s="55"/>
      <c r="DYX267" s="55"/>
      <c r="DYY267" s="55"/>
      <c r="DYZ267" s="55"/>
      <c r="DZA267" s="55"/>
      <c r="DZB267" s="55"/>
      <c r="DZC267" s="55"/>
      <c r="DZD267" s="55"/>
      <c r="DZE267" s="55"/>
      <c r="DZF267" s="55"/>
      <c r="DZG267" s="55"/>
      <c r="DZH267" s="55"/>
      <c r="DZI267" s="55"/>
      <c r="DZJ267" s="55"/>
      <c r="DZK267" s="55"/>
      <c r="DZL267" s="55"/>
      <c r="DZM267" s="55"/>
      <c r="DZN267" s="55"/>
      <c r="DZO267" s="55"/>
      <c r="DZP267" s="55"/>
      <c r="DZQ267" s="55"/>
      <c r="DZR267" s="55"/>
      <c r="DZS267" s="55"/>
      <c r="DZT267" s="55"/>
      <c r="DZU267" s="55"/>
      <c r="DZV267" s="55"/>
      <c r="DZW267" s="55"/>
      <c r="DZX267" s="55"/>
      <c r="DZY267" s="55"/>
      <c r="DZZ267" s="55"/>
      <c r="EAA267" s="55"/>
      <c r="EAB267" s="55"/>
      <c r="EAC267" s="55"/>
      <c r="EAD267" s="55"/>
      <c r="EAE267" s="55"/>
      <c r="EAF267" s="55"/>
      <c r="EAG267" s="55"/>
      <c r="EAH267" s="55"/>
      <c r="EAI267" s="55"/>
      <c r="EAJ267" s="55"/>
      <c r="EAK267" s="55"/>
      <c r="EAL267" s="55"/>
      <c r="EAM267" s="55"/>
      <c r="EAN267" s="55"/>
      <c r="EAO267" s="55"/>
      <c r="EAP267" s="55"/>
      <c r="EAQ267" s="55"/>
      <c r="EAR267" s="55"/>
      <c r="EAS267" s="55"/>
      <c r="EAT267" s="55"/>
      <c r="EAU267" s="55"/>
      <c r="EAV267" s="55"/>
      <c r="EAW267" s="55"/>
      <c r="EAX267" s="55"/>
      <c r="EAY267" s="55"/>
      <c r="EAZ267" s="55"/>
      <c r="EBA267" s="55"/>
      <c r="EBB267" s="55"/>
      <c r="EBC267" s="55"/>
      <c r="EBD267" s="55"/>
      <c r="EBE267" s="55"/>
      <c r="EBF267" s="55"/>
      <c r="EBG267" s="55"/>
      <c r="EBH267" s="55"/>
      <c r="EBI267" s="55"/>
      <c r="EBJ267" s="55"/>
      <c r="EBK267" s="55"/>
      <c r="EBL267" s="55"/>
      <c r="EBM267" s="55"/>
      <c r="EBN267" s="55"/>
      <c r="EBO267" s="55"/>
      <c r="EBP267" s="55"/>
      <c r="EBQ267" s="55"/>
      <c r="EBR267" s="55"/>
      <c r="EBS267" s="55"/>
      <c r="EBT267" s="55"/>
      <c r="EBU267" s="55"/>
      <c r="EBV267" s="55"/>
      <c r="EBW267" s="55"/>
      <c r="EBX267" s="55"/>
      <c r="EBY267" s="55"/>
      <c r="EBZ267" s="55"/>
      <c r="ECA267" s="55"/>
      <c r="ECB267" s="55"/>
      <c r="ECC267" s="55"/>
      <c r="ECD267" s="55"/>
      <c r="ECE267" s="55"/>
      <c r="ECF267" s="55"/>
      <c r="ECG267" s="55"/>
      <c r="ECH267" s="55"/>
      <c r="ECI267" s="55"/>
      <c r="ECJ267" s="55"/>
      <c r="ECK267" s="55"/>
      <c r="ECL267" s="55"/>
      <c r="ECM267" s="55"/>
      <c r="ECN267" s="55"/>
      <c r="ECO267" s="55"/>
      <c r="ECP267" s="55"/>
      <c r="ECQ267" s="55"/>
      <c r="ECR267" s="55"/>
      <c r="ECS267" s="55"/>
      <c r="ECT267" s="55"/>
      <c r="ECU267" s="55"/>
      <c r="ECV267" s="55"/>
      <c r="ECW267" s="55"/>
      <c r="ECX267" s="55"/>
      <c r="ECY267" s="55"/>
      <c r="ECZ267" s="55"/>
      <c r="EDA267" s="55"/>
      <c r="EDB267" s="55"/>
      <c r="EDC267" s="55"/>
      <c r="EDD267" s="55"/>
      <c r="EDE267" s="55"/>
      <c r="EDF267" s="55"/>
      <c r="EDG267" s="55"/>
      <c r="EDH267" s="55"/>
      <c r="EDI267" s="55"/>
      <c r="EDJ267" s="55"/>
      <c r="EDK267" s="55"/>
      <c r="EDL267" s="55"/>
      <c r="EDM267" s="55"/>
      <c r="EDN267" s="55"/>
      <c r="EDO267" s="55"/>
      <c r="EDP267" s="55"/>
      <c r="EDQ267" s="55"/>
      <c r="EDR267" s="55"/>
      <c r="EDS267" s="55"/>
      <c r="EDT267" s="55"/>
      <c r="EDU267" s="55"/>
      <c r="EDV267" s="55"/>
      <c r="EDW267" s="55"/>
      <c r="EDX267" s="55"/>
      <c r="EDY267" s="55"/>
      <c r="EDZ267" s="55"/>
      <c r="EEA267" s="55"/>
      <c r="EEB267" s="55"/>
      <c r="EEC267" s="55"/>
      <c r="EED267" s="55"/>
      <c r="EEE267" s="55"/>
      <c r="EEF267" s="55"/>
      <c r="EEG267" s="55"/>
      <c r="EEH267" s="55"/>
      <c r="EEI267" s="55"/>
      <c r="EEJ267" s="55"/>
      <c r="EEK267" s="55"/>
      <c r="EEL267" s="55"/>
      <c r="EEM267" s="55"/>
      <c r="EEN267" s="55"/>
      <c r="EEO267" s="55"/>
      <c r="EEP267" s="55"/>
      <c r="EEQ267" s="55"/>
      <c r="EER267" s="55"/>
      <c r="EES267" s="55"/>
      <c r="EET267" s="55"/>
      <c r="EEU267" s="55"/>
      <c r="EEV267" s="55"/>
      <c r="EEW267" s="55"/>
      <c r="EEX267" s="55"/>
      <c r="EEY267" s="55"/>
      <c r="EEZ267" s="55"/>
      <c r="EFA267" s="55"/>
      <c r="EFB267" s="55"/>
      <c r="EFC267" s="55"/>
      <c r="EFD267" s="55"/>
      <c r="EFE267" s="55"/>
      <c r="EFF267" s="55"/>
      <c r="EFG267" s="55"/>
      <c r="EFH267" s="55"/>
      <c r="EFI267" s="55"/>
      <c r="EFJ267" s="55"/>
      <c r="EFK267" s="55"/>
      <c r="EFL267" s="55"/>
      <c r="EFM267" s="55"/>
      <c r="EFN267" s="55"/>
      <c r="EFO267" s="55"/>
      <c r="EFP267" s="55"/>
      <c r="EFQ267" s="55"/>
      <c r="EFR267" s="55"/>
      <c r="EFS267" s="55"/>
      <c r="EFT267" s="55"/>
      <c r="EFU267" s="55"/>
      <c r="EFV267" s="55"/>
      <c r="EFW267" s="55"/>
      <c r="EFX267" s="55"/>
      <c r="EFY267" s="55"/>
      <c r="EFZ267" s="55"/>
      <c r="EGA267" s="55"/>
      <c r="EGB267" s="55"/>
      <c r="EGC267" s="55"/>
      <c r="EGD267" s="55"/>
      <c r="EGE267" s="55"/>
      <c r="EGF267" s="55"/>
      <c r="EGG267" s="55"/>
      <c r="EGH267" s="55"/>
      <c r="EGI267" s="55"/>
      <c r="EGJ267" s="55"/>
      <c r="EGK267" s="55"/>
      <c r="EGL267" s="55"/>
      <c r="EGM267" s="55"/>
      <c r="EGN267" s="55"/>
      <c r="EGO267" s="55"/>
      <c r="EGP267" s="55"/>
      <c r="EGQ267" s="55"/>
      <c r="EGR267" s="55"/>
      <c r="EGS267" s="55"/>
      <c r="EGT267" s="55"/>
      <c r="EGU267" s="55"/>
      <c r="EGV267" s="55"/>
      <c r="EGW267" s="55"/>
      <c r="EGX267" s="55"/>
      <c r="EGY267" s="55"/>
      <c r="EGZ267" s="55"/>
      <c r="EHA267" s="55"/>
      <c r="EHB267" s="55"/>
      <c r="EHC267" s="55"/>
      <c r="EHD267" s="55"/>
      <c r="EHE267" s="55"/>
      <c r="EHF267" s="55"/>
      <c r="EHG267" s="55"/>
      <c r="EHH267" s="55"/>
      <c r="EHI267" s="55"/>
      <c r="EHJ267" s="55"/>
      <c r="EHK267" s="55"/>
      <c r="EHL267" s="55"/>
      <c r="EHM267" s="55"/>
      <c r="EHN267" s="55"/>
      <c r="EHO267" s="55"/>
      <c r="EHP267" s="55"/>
      <c r="EHQ267" s="55"/>
      <c r="EHR267" s="55"/>
      <c r="EHS267" s="55"/>
      <c r="EHT267" s="55"/>
      <c r="EHU267" s="55"/>
      <c r="EHV267" s="55"/>
      <c r="EHW267" s="55"/>
      <c r="EHX267" s="55"/>
      <c r="EHY267" s="55"/>
      <c r="EHZ267" s="55"/>
      <c r="EIA267" s="55"/>
      <c r="EIB267" s="55"/>
      <c r="EIC267" s="55"/>
      <c r="EID267" s="55"/>
      <c r="EIE267" s="55"/>
      <c r="EIF267" s="55"/>
      <c r="EIG267" s="55"/>
      <c r="EIH267" s="55"/>
      <c r="EII267" s="55"/>
      <c r="EIJ267" s="55"/>
      <c r="EIK267" s="55"/>
      <c r="EIL267" s="55"/>
      <c r="EIM267" s="55"/>
      <c r="EIN267" s="55"/>
      <c r="EIO267" s="55"/>
      <c r="EIP267" s="55"/>
      <c r="EIQ267" s="55"/>
      <c r="EIR267" s="55"/>
      <c r="EIS267" s="55"/>
      <c r="EIT267" s="55"/>
      <c r="EIU267" s="55"/>
      <c r="EIV267" s="55"/>
      <c r="EIW267" s="55"/>
      <c r="EIX267" s="55"/>
      <c r="EIY267" s="55"/>
      <c r="EIZ267" s="55"/>
      <c r="EJA267" s="55"/>
      <c r="EJB267" s="55"/>
      <c r="EJC267" s="55"/>
      <c r="EJD267" s="55"/>
      <c r="EJE267" s="55"/>
      <c r="EJF267" s="55"/>
      <c r="EJG267" s="55"/>
      <c r="EJH267" s="55"/>
      <c r="EJI267" s="55"/>
      <c r="EJJ267" s="55"/>
      <c r="EJK267" s="55"/>
      <c r="EJL267" s="55"/>
      <c r="EJM267" s="55"/>
      <c r="EJN267" s="55"/>
      <c r="EJO267" s="55"/>
      <c r="EJP267" s="55"/>
      <c r="EJQ267" s="55"/>
      <c r="EJR267" s="55"/>
      <c r="EJS267" s="55"/>
      <c r="EJT267" s="55"/>
      <c r="EJU267" s="55"/>
      <c r="EJV267" s="55"/>
      <c r="EJW267" s="55"/>
      <c r="EJX267" s="55"/>
      <c r="EJY267" s="55"/>
      <c r="EJZ267" s="55"/>
      <c r="EKA267" s="55"/>
      <c r="EKB267" s="55"/>
      <c r="EKC267" s="55"/>
      <c r="EKD267" s="55"/>
      <c r="EKE267" s="55"/>
      <c r="EKF267" s="55"/>
      <c r="EKG267" s="55"/>
      <c r="EKH267" s="55"/>
      <c r="EKI267" s="55"/>
      <c r="EKJ267" s="55"/>
      <c r="EKK267" s="55"/>
      <c r="EKL267" s="55"/>
      <c r="EKM267" s="55"/>
      <c r="EKN267" s="55"/>
      <c r="EKO267" s="55"/>
      <c r="EKP267" s="55"/>
      <c r="EKQ267" s="55"/>
      <c r="EKR267" s="55"/>
      <c r="EKS267" s="55"/>
      <c r="EKT267" s="55"/>
      <c r="EKU267" s="55"/>
      <c r="EKV267" s="55"/>
      <c r="EKW267" s="55"/>
      <c r="EKX267" s="55"/>
      <c r="EKY267" s="55"/>
      <c r="EKZ267" s="55"/>
      <c r="ELA267" s="55"/>
      <c r="ELB267" s="55"/>
      <c r="ELC267" s="55"/>
      <c r="ELD267" s="55"/>
      <c r="ELE267" s="55"/>
      <c r="ELF267" s="55"/>
      <c r="ELG267" s="55"/>
      <c r="ELH267" s="55"/>
      <c r="ELI267" s="55"/>
      <c r="ELJ267" s="55"/>
      <c r="ELK267" s="55"/>
      <c r="ELL267" s="55"/>
      <c r="ELM267" s="55"/>
      <c r="ELN267" s="55"/>
      <c r="ELO267" s="55"/>
      <c r="ELP267" s="55"/>
      <c r="ELQ267" s="55"/>
      <c r="ELR267" s="55"/>
      <c r="ELS267" s="55"/>
      <c r="ELT267" s="55"/>
      <c r="ELU267" s="55"/>
      <c r="ELV267" s="55"/>
      <c r="ELW267" s="55"/>
      <c r="ELX267" s="55"/>
      <c r="ELY267" s="55"/>
      <c r="ELZ267" s="55"/>
      <c r="EMA267" s="55"/>
      <c r="EMB267" s="55"/>
      <c r="EMC267" s="55"/>
      <c r="EMD267" s="55"/>
      <c r="EME267" s="55"/>
      <c r="EMF267" s="55"/>
      <c r="EMG267" s="55"/>
      <c r="EMH267" s="55"/>
      <c r="EMI267" s="55"/>
      <c r="EMJ267" s="55"/>
      <c r="EMK267" s="55"/>
      <c r="EML267" s="55"/>
      <c r="EMM267" s="55"/>
      <c r="EMN267" s="55"/>
      <c r="EMO267" s="55"/>
      <c r="EMP267" s="55"/>
      <c r="EMQ267" s="55"/>
      <c r="EMR267" s="55"/>
      <c r="EMS267" s="55"/>
      <c r="EMT267" s="55"/>
      <c r="EMU267" s="55"/>
      <c r="EMV267" s="55"/>
      <c r="EMW267" s="55"/>
      <c r="EMX267" s="55"/>
      <c r="EMY267" s="55"/>
      <c r="EMZ267" s="55"/>
      <c r="ENA267" s="55"/>
      <c r="ENB267" s="55"/>
      <c r="ENC267" s="55"/>
      <c r="END267" s="55"/>
      <c r="ENE267" s="55"/>
      <c r="ENF267" s="55"/>
      <c r="ENG267" s="55"/>
      <c r="ENH267" s="55"/>
      <c r="ENI267" s="55"/>
      <c r="ENJ267" s="55"/>
      <c r="ENK267" s="55"/>
      <c r="ENL267" s="55"/>
      <c r="ENM267" s="55"/>
      <c r="ENN267" s="55"/>
      <c r="ENO267" s="55"/>
      <c r="ENP267" s="55"/>
      <c r="ENQ267" s="55"/>
      <c r="ENR267" s="55"/>
      <c r="ENS267" s="55"/>
      <c r="ENT267" s="55"/>
      <c r="ENU267" s="55"/>
      <c r="ENV267" s="55"/>
      <c r="ENW267" s="55"/>
      <c r="ENX267" s="55"/>
      <c r="ENY267" s="55"/>
      <c r="ENZ267" s="55"/>
      <c r="EOA267" s="55"/>
      <c r="EOB267" s="55"/>
      <c r="EOC267" s="55"/>
      <c r="EOD267" s="55"/>
      <c r="EOE267" s="55"/>
      <c r="EOF267" s="55"/>
      <c r="EOG267" s="55"/>
      <c r="EOH267" s="55"/>
      <c r="EOI267" s="55"/>
      <c r="EOJ267" s="55"/>
      <c r="EOK267" s="55"/>
      <c r="EOL267" s="55"/>
      <c r="EOM267" s="55"/>
      <c r="EON267" s="55"/>
      <c r="EOO267" s="55"/>
      <c r="EOP267" s="55"/>
      <c r="EOQ267" s="55"/>
      <c r="EOR267" s="55"/>
      <c r="EOS267" s="55"/>
      <c r="EOT267" s="55"/>
      <c r="EOU267" s="55"/>
      <c r="EOV267" s="55"/>
      <c r="EOW267" s="55"/>
      <c r="EOX267" s="55"/>
      <c r="EOY267" s="55"/>
      <c r="EOZ267" s="55"/>
      <c r="EPA267" s="55"/>
      <c r="EPB267" s="55"/>
      <c r="EPC267" s="55"/>
      <c r="EPD267" s="55"/>
      <c r="EPE267" s="55"/>
      <c r="EPF267" s="55"/>
      <c r="EPG267" s="55"/>
      <c r="EPH267" s="55"/>
      <c r="EPI267" s="55"/>
      <c r="EPJ267" s="55"/>
      <c r="EPK267" s="55"/>
      <c r="EPL267" s="55"/>
      <c r="EPM267" s="55"/>
      <c r="EPN267" s="55"/>
      <c r="EPO267" s="55"/>
      <c r="EPP267" s="55"/>
      <c r="EPQ267" s="55"/>
      <c r="EPR267" s="55"/>
      <c r="EPS267" s="55"/>
      <c r="EPT267" s="55"/>
      <c r="EPU267" s="55"/>
      <c r="EPV267" s="55"/>
      <c r="EPW267" s="55"/>
      <c r="EPX267" s="55"/>
      <c r="EPY267" s="55"/>
      <c r="EPZ267" s="55"/>
      <c r="EQA267" s="55"/>
      <c r="EQB267" s="55"/>
      <c r="EQC267" s="55"/>
      <c r="EQD267" s="55"/>
      <c r="EQE267" s="55"/>
      <c r="EQF267" s="55"/>
      <c r="EQG267" s="55"/>
      <c r="EQH267" s="55"/>
      <c r="EQI267" s="55"/>
      <c r="EQJ267" s="55"/>
      <c r="EQK267" s="55"/>
      <c r="EQL267" s="55"/>
      <c r="EQM267" s="55"/>
      <c r="EQN267" s="55"/>
      <c r="EQO267" s="55"/>
      <c r="EQP267" s="55"/>
      <c r="EQQ267" s="55"/>
      <c r="EQR267" s="55"/>
      <c r="EQS267" s="55"/>
      <c r="EQT267" s="55"/>
      <c r="EQU267" s="55"/>
      <c r="EQV267" s="55"/>
      <c r="EQW267" s="55"/>
      <c r="EQX267" s="55"/>
      <c r="EQY267" s="55"/>
      <c r="EQZ267" s="55"/>
      <c r="ERA267" s="55"/>
      <c r="ERB267" s="55"/>
      <c r="ERC267" s="55"/>
      <c r="ERD267" s="55"/>
      <c r="ERE267" s="55"/>
      <c r="ERF267" s="55"/>
      <c r="ERG267" s="55"/>
      <c r="ERH267" s="55"/>
      <c r="ERI267" s="55"/>
      <c r="ERJ267" s="55"/>
      <c r="ERK267" s="55"/>
      <c r="ERL267" s="55"/>
      <c r="ERM267" s="55"/>
      <c r="ERN267" s="55"/>
      <c r="ERO267" s="55"/>
      <c r="ERP267" s="55"/>
      <c r="ERQ267" s="55"/>
      <c r="ERR267" s="55"/>
      <c r="ERS267" s="55"/>
      <c r="ERT267" s="55"/>
      <c r="ERU267" s="55"/>
      <c r="ERV267" s="55"/>
      <c r="ERW267" s="55"/>
      <c r="ERX267" s="55"/>
      <c r="ERY267" s="55"/>
      <c r="ERZ267" s="55"/>
      <c r="ESA267" s="55"/>
      <c r="ESB267" s="55"/>
      <c r="ESC267" s="55"/>
      <c r="ESD267" s="55"/>
      <c r="ESE267" s="55"/>
      <c r="ESF267" s="55"/>
      <c r="ESG267" s="55"/>
      <c r="ESH267" s="55"/>
      <c r="ESI267" s="55"/>
      <c r="ESJ267" s="55"/>
      <c r="ESK267" s="55"/>
      <c r="ESL267" s="55"/>
      <c r="ESM267" s="55"/>
      <c r="ESN267" s="55"/>
      <c r="ESO267" s="55"/>
      <c r="ESP267" s="55"/>
      <c r="ESQ267" s="55"/>
      <c r="ESR267" s="55"/>
      <c r="ESS267" s="55"/>
      <c r="EST267" s="55"/>
      <c r="ESU267" s="55"/>
      <c r="ESV267" s="55"/>
      <c r="ESW267" s="55"/>
      <c r="ESX267" s="55"/>
      <c r="ESY267" s="55"/>
      <c r="ESZ267" s="55"/>
      <c r="ETA267" s="55"/>
      <c r="ETB267" s="55"/>
      <c r="ETC267" s="55"/>
      <c r="ETD267" s="55"/>
      <c r="ETE267" s="55"/>
      <c r="ETF267" s="55"/>
      <c r="ETG267" s="55"/>
      <c r="ETH267" s="55"/>
      <c r="ETI267" s="55"/>
      <c r="ETJ267" s="55"/>
      <c r="ETK267" s="55"/>
      <c r="ETL267" s="55"/>
      <c r="ETM267" s="55"/>
      <c r="ETN267" s="55"/>
      <c r="ETO267" s="55"/>
      <c r="ETP267" s="55"/>
      <c r="ETQ267" s="55"/>
      <c r="ETR267" s="55"/>
      <c r="ETS267" s="55"/>
      <c r="ETT267" s="55"/>
      <c r="ETU267" s="55"/>
      <c r="ETV267" s="55"/>
      <c r="ETW267" s="55"/>
      <c r="ETX267" s="55"/>
      <c r="ETY267" s="55"/>
      <c r="ETZ267" s="55"/>
      <c r="EUA267" s="55"/>
      <c r="EUB267" s="55"/>
      <c r="EUC267" s="55"/>
      <c r="EUD267" s="55"/>
      <c r="EUE267" s="55"/>
      <c r="EUF267" s="55"/>
      <c r="EUG267" s="55"/>
      <c r="EUH267" s="55"/>
      <c r="EUI267" s="55"/>
      <c r="EUJ267" s="55"/>
      <c r="EUK267" s="55"/>
      <c r="EUL267" s="55"/>
      <c r="EUM267" s="55"/>
      <c r="EUN267" s="55"/>
      <c r="EUO267" s="55"/>
      <c r="EUP267" s="55"/>
      <c r="EUQ267" s="55"/>
      <c r="EUR267" s="55"/>
      <c r="EUS267" s="55"/>
      <c r="EUT267" s="55"/>
      <c r="EUU267" s="55"/>
      <c r="EUV267" s="55"/>
      <c r="EUW267" s="55"/>
      <c r="EUX267" s="55"/>
      <c r="EUY267" s="55"/>
      <c r="EUZ267" s="55"/>
      <c r="EVA267" s="55"/>
      <c r="EVB267" s="55"/>
      <c r="EVC267" s="55"/>
      <c r="EVD267" s="55"/>
      <c r="EVE267" s="55"/>
      <c r="EVF267" s="55"/>
      <c r="EVG267" s="55"/>
      <c r="EVH267" s="55"/>
      <c r="EVI267" s="55"/>
      <c r="EVJ267" s="55"/>
      <c r="EVK267" s="55"/>
      <c r="EVL267" s="55"/>
      <c r="EVM267" s="55"/>
      <c r="EVN267" s="55"/>
      <c r="EVO267" s="55"/>
      <c r="EVP267" s="55"/>
      <c r="EVQ267" s="55"/>
      <c r="EVR267" s="55"/>
      <c r="EVS267" s="55"/>
      <c r="EVT267" s="55"/>
      <c r="EVU267" s="55"/>
      <c r="EVV267" s="55"/>
      <c r="EVW267" s="55"/>
      <c r="EVX267" s="55"/>
      <c r="EVY267" s="55"/>
      <c r="EVZ267" s="55"/>
      <c r="EWA267" s="55"/>
      <c r="EWB267" s="55"/>
      <c r="EWC267" s="55"/>
      <c r="EWD267" s="55"/>
      <c r="EWE267" s="55"/>
      <c r="EWF267" s="55"/>
      <c r="EWG267" s="55"/>
      <c r="EWH267" s="55"/>
      <c r="EWI267" s="55"/>
      <c r="EWJ267" s="55"/>
      <c r="EWK267" s="55"/>
      <c r="EWL267" s="55"/>
      <c r="EWM267" s="55"/>
      <c r="EWN267" s="55"/>
      <c r="EWO267" s="55"/>
      <c r="EWP267" s="55"/>
      <c r="EWQ267" s="55"/>
      <c r="EWR267" s="55"/>
      <c r="EWS267" s="55"/>
      <c r="EWT267" s="55"/>
      <c r="EWU267" s="55"/>
      <c r="EWV267" s="55"/>
      <c r="EWW267" s="55"/>
      <c r="EWX267" s="55"/>
      <c r="EWY267" s="55"/>
      <c r="EWZ267" s="55"/>
      <c r="EXA267" s="55"/>
      <c r="EXB267" s="55"/>
      <c r="EXC267" s="55"/>
      <c r="EXD267" s="55"/>
      <c r="EXE267" s="55"/>
      <c r="EXF267" s="55"/>
      <c r="EXG267" s="55"/>
      <c r="EXH267" s="55"/>
      <c r="EXI267" s="55"/>
      <c r="EXJ267" s="55"/>
      <c r="EXK267" s="55"/>
      <c r="EXL267" s="55"/>
      <c r="EXM267" s="55"/>
      <c r="EXN267" s="55"/>
      <c r="EXO267" s="55"/>
      <c r="EXP267" s="55"/>
      <c r="EXQ267" s="55"/>
      <c r="EXR267" s="55"/>
      <c r="EXS267" s="55"/>
      <c r="EXT267" s="55"/>
      <c r="EXU267" s="55"/>
      <c r="EXV267" s="55"/>
      <c r="EXW267" s="55"/>
      <c r="EXX267" s="55"/>
      <c r="EXY267" s="55"/>
      <c r="EXZ267" s="55"/>
      <c r="EYA267" s="55"/>
      <c r="EYB267" s="55"/>
      <c r="EYC267" s="55"/>
      <c r="EYD267" s="55"/>
      <c r="EYE267" s="55"/>
      <c r="EYF267" s="55"/>
      <c r="EYG267" s="55"/>
      <c r="EYH267" s="55"/>
      <c r="EYI267" s="55"/>
      <c r="EYJ267" s="55"/>
      <c r="EYK267" s="55"/>
      <c r="EYL267" s="55"/>
      <c r="EYM267" s="55"/>
      <c r="EYN267" s="55"/>
      <c r="EYO267" s="55"/>
      <c r="EYP267" s="55"/>
      <c r="EYQ267" s="55"/>
      <c r="EYR267" s="55"/>
      <c r="EYS267" s="55"/>
      <c r="EYT267" s="55"/>
      <c r="EYU267" s="55"/>
      <c r="EYV267" s="55"/>
      <c r="EYW267" s="55"/>
      <c r="EYX267" s="55"/>
      <c r="EYY267" s="55"/>
      <c r="EYZ267" s="55"/>
      <c r="EZA267" s="55"/>
      <c r="EZB267" s="55"/>
      <c r="EZC267" s="55"/>
      <c r="EZD267" s="55"/>
      <c r="EZE267" s="55"/>
      <c r="EZF267" s="55"/>
      <c r="EZG267" s="55"/>
      <c r="EZH267" s="55"/>
      <c r="EZI267" s="55"/>
      <c r="EZJ267" s="55"/>
      <c r="EZK267" s="55"/>
      <c r="EZL267" s="55"/>
      <c r="EZM267" s="55"/>
      <c r="EZN267" s="55"/>
      <c r="EZO267" s="55"/>
      <c r="EZP267" s="55"/>
      <c r="EZQ267" s="55"/>
      <c r="EZR267" s="55"/>
      <c r="EZS267" s="55"/>
      <c r="EZT267" s="55"/>
      <c r="EZU267" s="55"/>
      <c r="EZV267" s="55"/>
      <c r="EZW267" s="55"/>
      <c r="EZX267" s="55"/>
      <c r="EZY267" s="55"/>
      <c r="EZZ267" s="55"/>
      <c r="FAA267" s="55"/>
      <c r="FAB267" s="55"/>
      <c r="FAC267" s="55"/>
      <c r="FAD267" s="55"/>
      <c r="FAE267" s="55"/>
      <c r="FAF267" s="55"/>
      <c r="FAG267" s="55"/>
      <c r="FAH267" s="55"/>
      <c r="FAI267" s="55"/>
      <c r="FAJ267" s="55"/>
      <c r="FAK267" s="55"/>
      <c r="FAL267" s="55"/>
      <c r="FAM267" s="55"/>
      <c r="FAN267" s="55"/>
      <c r="FAO267" s="55"/>
      <c r="FAP267" s="55"/>
      <c r="FAQ267" s="55"/>
      <c r="FAR267" s="55"/>
      <c r="FAS267" s="55"/>
      <c r="FAT267" s="55"/>
      <c r="FAU267" s="55"/>
      <c r="FAV267" s="55"/>
      <c r="FAW267" s="55"/>
      <c r="FAX267" s="55"/>
      <c r="FAY267" s="55"/>
      <c r="FAZ267" s="55"/>
      <c r="FBA267" s="55"/>
      <c r="FBB267" s="55"/>
      <c r="FBC267" s="55"/>
      <c r="FBD267" s="55"/>
      <c r="FBE267" s="55"/>
      <c r="FBF267" s="55"/>
      <c r="FBG267" s="55"/>
      <c r="FBH267" s="55"/>
      <c r="FBI267" s="55"/>
      <c r="FBJ267" s="55"/>
      <c r="FBK267" s="55"/>
      <c r="FBL267" s="55"/>
      <c r="FBM267" s="55"/>
      <c r="FBN267" s="55"/>
      <c r="FBO267" s="55"/>
      <c r="FBP267" s="55"/>
      <c r="FBQ267" s="55"/>
      <c r="FBR267" s="55"/>
      <c r="FBS267" s="55"/>
      <c r="FBT267" s="55"/>
      <c r="FBU267" s="55"/>
      <c r="FBV267" s="55"/>
      <c r="FBW267" s="55"/>
      <c r="FBX267" s="55"/>
      <c r="FBY267" s="55"/>
      <c r="FBZ267" s="55"/>
      <c r="FCA267" s="55"/>
      <c r="FCB267" s="55"/>
      <c r="FCC267" s="55"/>
      <c r="FCD267" s="55"/>
      <c r="FCE267" s="55"/>
      <c r="FCF267" s="55"/>
      <c r="FCG267" s="55"/>
      <c r="FCH267" s="55"/>
      <c r="FCI267" s="55"/>
      <c r="FCJ267" s="55"/>
      <c r="FCK267" s="55"/>
      <c r="FCL267" s="55"/>
      <c r="FCM267" s="55"/>
      <c r="FCN267" s="55"/>
      <c r="FCO267" s="55"/>
      <c r="FCP267" s="55"/>
      <c r="FCQ267" s="55"/>
      <c r="FCR267" s="55"/>
      <c r="FCS267" s="55"/>
      <c r="FCT267" s="55"/>
      <c r="FCU267" s="55"/>
      <c r="FCV267" s="55"/>
      <c r="FCW267" s="55"/>
      <c r="FCX267" s="55"/>
      <c r="FCY267" s="55"/>
      <c r="FCZ267" s="55"/>
      <c r="FDA267" s="55"/>
      <c r="FDB267" s="55"/>
      <c r="FDC267" s="55"/>
      <c r="FDD267" s="55"/>
      <c r="FDE267" s="55"/>
      <c r="FDF267" s="55"/>
      <c r="FDG267" s="55"/>
      <c r="FDH267" s="55"/>
      <c r="FDI267" s="55"/>
      <c r="FDJ267" s="55"/>
      <c r="FDK267" s="55"/>
      <c r="FDL267" s="55"/>
      <c r="FDM267" s="55"/>
      <c r="FDN267" s="55"/>
      <c r="FDO267" s="55"/>
      <c r="FDP267" s="55"/>
      <c r="FDQ267" s="55"/>
      <c r="FDR267" s="55"/>
      <c r="FDS267" s="55"/>
      <c r="FDT267" s="55"/>
      <c r="FDU267" s="55"/>
      <c r="FDV267" s="55"/>
      <c r="FDW267" s="55"/>
      <c r="FDX267" s="55"/>
      <c r="FDY267" s="55"/>
      <c r="FDZ267" s="55"/>
      <c r="FEA267" s="55"/>
      <c r="FEB267" s="55"/>
      <c r="FEC267" s="55"/>
      <c r="FED267" s="55"/>
      <c r="FEE267" s="55"/>
      <c r="FEF267" s="55"/>
      <c r="FEG267" s="55"/>
      <c r="FEH267" s="55"/>
      <c r="FEI267" s="55"/>
      <c r="FEJ267" s="55"/>
      <c r="FEK267" s="55"/>
      <c r="FEL267" s="55"/>
      <c r="FEM267" s="55"/>
      <c r="FEN267" s="55"/>
      <c r="FEO267" s="55"/>
      <c r="FEP267" s="55"/>
      <c r="FEQ267" s="55"/>
      <c r="FER267" s="55"/>
      <c r="FES267" s="55"/>
      <c r="FET267" s="55"/>
      <c r="FEU267" s="55"/>
      <c r="FEV267" s="55"/>
      <c r="FEW267" s="55"/>
      <c r="FEX267" s="55"/>
      <c r="FEY267" s="55"/>
      <c r="FEZ267" s="55"/>
      <c r="FFA267" s="55"/>
      <c r="FFB267" s="55"/>
      <c r="FFC267" s="55"/>
      <c r="FFD267" s="55"/>
      <c r="FFE267" s="55"/>
      <c r="FFF267" s="55"/>
      <c r="FFG267" s="55"/>
      <c r="FFH267" s="55"/>
      <c r="FFI267" s="55"/>
      <c r="FFJ267" s="55"/>
      <c r="FFK267" s="55"/>
      <c r="FFL267" s="55"/>
      <c r="FFM267" s="55"/>
      <c r="FFN267" s="55"/>
      <c r="FFO267" s="55"/>
      <c r="FFP267" s="55"/>
      <c r="FFQ267" s="55"/>
      <c r="FFR267" s="55"/>
      <c r="FFS267" s="55"/>
      <c r="FFT267" s="55"/>
      <c r="FFU267" s="55"/>
      <c r="FFV267" s="55"/>
      <c r="FFW267" s="55"/>
      <c r="FFX267" s="55"/>
      <c r="FFY267" s="55"/>
      <c r="FFZ267" s="55"/>
      <c r="FGA267" s="55"/>
      <c r="FGB267" s="55"/>
      <c r="FGC267" s="55"/>
      <c r="FGD267" s="55"/>
      <c r="FGE267" s="55"/>
      <c r="FGF267" s="55"/>
      <c r="FGG267" s="55"/>
      <c r="FGH267" s="55"/>
      <c r="FGI267" s="55"/>
      <c r="FGJ267" s="55"/>
      <c r="FGK267" s="55"/>
      <c r="FGL267" s="55"/>
      <c r="FGM267" s="55"/>
      <c r="FGN267" s="55"/>
      <c r="FGO267" s="55"/>
      <c r="FGP267" s="55"/>
      <c r="FGQ267" s="55"/>
      <c r="FGR267" s="55"/>
      <c r="FGS267" s="55"/>
      <c r="FGT267" s="55"/>
      <c r="FGU267" s="55"/>
      <c r="FGV267" s="55"/>
      <c r="FGW267" s="55"/>
      <c r="FGX267" s="55"/>
      <c r="FGY267" s="55"/>
      <c r="FGZ267" s="55"/>
      <c r="FHA267" s="55"/>
      <c r="FHB267" s="55"/>
      <c r="FHC267" s="55"/>
      <c r="FHD267" s="55"/>
      <c r="FHE267" s="55"/>
      <c r="FHF267" s="55"/>
      <c r="FHG267" s="55"/>
      <c r="FHH267" s="55"/>
      <c r="FHI267" s="55"/>
      <c r="FHJ267" s="55"/>
      <c r="FHK267" s="55"/>
      <c r="FHL267" s="55"/>
      <c r="FHM267" s="55"/>
      <c r="FHN267" s="55"/>
      <c r="FHO267" s="55"/>
      <c r="FHP267" s="55"/>
      <c r="FHQ267" s="55"/>
      <c r="FHR267" s="55"/>
      <c r="FHS267" s="55"/>
      <c r="FHT267" s="55"/>
      <c r="FHU267" s="55"/>
      <c r="FHV267" s="55"/>
      <c r="FHW267" s="55"/>
      <c r="FHX267" s="55"/>
      <c r="FHY267" s="55"/>
      <c r="FHZ267" s="55"/>
      <c r="FIA267" s="55"/>
      <c r="FIB267" s="55"/>
      <c r="FIC267" s="55"/>
      <c r="FID267" s="55"/>
      <c r="FIE267" s="55"/>
      <c r="FIF267" s="55"/>
      <c r="FIG267" s="55"/>
      <c r="FIH267" s="55"/>
      <c r="FII267" s="55"/>
      <c r="FIJ267" s="55"/>
      <c r="FIK267" s="55"/>
      <c r="FIL267" s="55"/>
      <c r="FIM267" s="55"/>
      <c r="FIN267" s="55"/>
      <c r="FIO267" s="55"/>
      <c r="FIP267" s="55"/>
      <c r="FIQ267" s="55"/>
      <c r="FIR267" s="55"/>
      <c r="FIS267" s="55"/>
      <c r="FIT267" s="55"/>
      <c r="FIU267" s="55"/>
      <c r="FIV267" s="55"/>
      <c r="FIW267" s="55"/>
      <c r="FIX267" s="55"/>
      <c r="FIY267" s="55"/>
      <c r="FIZ267" s="55"/>
      <c r="FJA267" s="55"/>
      <c r="FJB267" s="55"/>
      <c r="FJC267" s="55"/>
      <c r="FJD267" s="55"/>
      <c r="FJE267" s="55"/>
      <c r="FJF267" s="55"/>
      <c r="FJG267" s="55"/>
      <c r="FJH267" s="55"/>
      <c r="FJI267" s="55"/>
      <c r="FJJ267" s="55"/>
      <c r="FJK267" s="55"/>
      <c r="FJL267" s="55"/>
      <c r="FJM267" s="55"/>
      <c r="FJN267" s="55"/>
      <c r="FJO267" s="55"/>
      <c r="FJP267" s="55"/>
      <c r="FJQ267" s="55"/>
      <c r="FJR267" s="55"/>
      <c r="FJS267" s="55"/>
      <c r="FJT267" s="55"/>
      <c r="FJU267" s="55"/>
      <c r="FJV267" s="55"/>
      <c r="FJW267" s="55"/>
      <c r="FJX267" s="55"/>
      <c r="FJY267" s="55"/>
      <c r="FJZ267" s="55"/>
      <c r="FKA267" s="55"/>
      <c r="FKB267" s="55"/>
      <c r="FKC267" s="55"/>
      <c r="FKD267" s="55"/>
      <c r="FKE267" s="55"/>
      <c r="FKF267" s="55"/>
      <c r="FKG267" s="55"/>
      <c r="FKH267" s="55"/>
      <c r="FKI267" s="55"/>
      <c r="FKJ267" s="55"/>
      <c r="FKK267" s="55"/>
      <c r="FKL267" s="55"/>
      <c r="FKM267" s="55"/>
      <c r="FKN267" s="55"/>
      <c r="FKO267" s="55"/>
      <c r="FKP267" s="55"/>
      <c r="FKQ267" s="55"/>
      <c r="FKR267" s="55"/>
      <c r="FKS267" s="55"/>
      <c r="FKT267" s="55"/>
      <c r="FKU267" s="55"/>
      <c r="FKV267" s="55"/>
      <c r="FKW267" s="55"/>
      <c r="FKX267" s="55"/>
      <c r="FKY267" s="55"/>
      <c r="FKZ267" s="55"/>
      <c r="FLA267" s="55"/>
      <c r="FLB267" s="55"/>
      <c r="FLC267" s="55"/>
      <c r="FLD267" s="55"/>
      <c r="FLE267" s="55"/>
      <c r="FLF267" s="55"/>
      <c r="FLG267" s="55"/>
      <c r="FLH267" s="55"/>
      <c r="FLI267" s="55"/>
      <c r="FLJ267" s="55"/>
      <c r="FLK267" s="55"/>
      <c r="FLL267" s="55"/>
      <c r="FLM267" s="55"/>
      <c r="FLN267" s="55"/>
      <c r="FLO267" s="55"/>
      <c r="FLP267" s="55"/>
      <c r="FLQ267" s="55"/>
      <c r="FLR267" s="55"/>
      <c r="FLS267" s="55"/>
      <c r="FLT267" s="55"/>
      <c r="FLU267" s="55"/>
      <c r="FLV267" s="55"/>
      <c r="FLW267" s="55"/>
      <c r="FLX267" s="55"/>
      <c r="FLY267" s="55"/>
      <c r="FLZ267" s="55"/>
      <c r="FMA267" s="55"/>
      <c r="FMB267" s="55"/>
      <c r="FMC267" s="55"/>
      <c r="FMD267" s="55"/>
      <c r="FME267" s="55"/>
      <c r="FMF267" s="55"/>
      <c r="FMG267" s="55"/>
      <c r="FMH267" s="55"/>
      <c r="FMI267" s="55"/>
      <c r="FMJ267" s="55"/>
      <c r="FMK267" s="55"/>
      <c r="FML267" s="55"/>
      <c r="FMM267" s="55"/>
      <c r="FMN267" s="55"/>
      <c r="FMO267" s="55"/>
      <c r="FMP267" s="55"/>
      <c r="FMQ267" s="55"/>
      <c r="FMR267" s="55"/>
      <c r="FMS267" s="55"/>
      <c r="FMT267" s="55"/>
      <c r="FMU267" s="55"/>
      <c r="FMV267" s="55"/>
      <c r="FMW267" s="55"/>
      <c r="FMX267" s="55"/>
      <c r="FMY267" s="55"/>
      <c r="FMZ267" s="55"/>
      <c r="FNA267" s="55"/>
      <c r="FNB267" s="55"/>
      <c r="FNC267" s="55"/>
      <c r="FND267" s="55"/>
      <c r="FNE267" s="55"/>
      <c r="FNF267" s="55"/>
      <c r="FNG267" s="55"/>
      <c r="FNH267" s="55"/>
      <c r="FNI267" s="55"/>
      <c r="FNJ267" s="55"/>
      <c r="FNK267" s="55"/>
      <c r="FNL267" s="55"/>
      <c r="FNM267" s="55"/>
      <c r="FNN267" s="55"/>
      <c r="FNO267" s="55"/>
      <c r="FNP267" s="55"/>
      <c r="FNQ267" s="55"/>
      <c r="FNR267" s="55"/>
      <c r="FNS267" s="55"/>
      <c r="FNT267" s="55"/>
      <c r="FNU267" s="55"/>
      <c r="FNV267" s="55"/>
      <c r="FNW267" s="55"/>
      <c r="FNX267" s="55"/>
      <c r="FNY267" s="55"/>
      <c r="FNZ267" s="55"/>
      <c r="FOA267" s="55"/>
      <c r="FOB267" s="55"/>
      <c r="FOC267" s="55"/>
      <c r="FOD267" s="55"/>
      <c r="FOE267" s="55"/>
      <c r="FOF267" s="55"/>
      <c r="FOG267" s="55"/>
      <c r="FOH267" s="55"/>
      <c r="FOI267" s="55"/>
      <c r="FOJ267" s="55"/>
      <c r="FOK267" s="55"/>
      <c r="FOL267" s="55"/>
      <c r="FOM267" s="55"/>
      <c r="FON267" s="55"/>
      <c r="FOO267" s="55"/>
      <c r="FOP267" s="55"/>
      <c r="FOQ267" s="55"/>
      <c r="FOR267" s="55"/>
      <c r="FOS267" s="55"/>
      <c r="FOT267" s="55"/>
      <c r="FOU267" s="55"/>
      <c r="FOV267" s="55"/>
      <c r="FOW267" s="55"/>
      <c r="FOX267" s="55"/>
      <c r="FOY267" s="55"/>
      <c r="FOZ267" s="55"/>
      <c r="FPA267" s="55"/>
      <c r="FPB267" s="55"/>
      <c r="FPC267" s="55"/>
      <c r="FPD267" s="55"/>
      <c r="FPE267" s="55"/>
      <c r="FPF267" s="55"/>
      <c r="FPG267" s="55"/>
      <c r="FPH267" s="55"/>
      <c r="FPI267" s="55"/>
      <c r="FPJ267" s="55"/>
      <c r="FPK267" s="55"/>
      <c r="FPL267" s="55"/>
      <c r="FPM267" s="55"/>
      <c r="FPN267" s="55"/>
      <c r="FPO267" s="55"/>
      <c r="FPP267" s="55"/>
      <c r="FPQ267" s="55"/>
      <c r="FPR267" s="55"/>
      <c r="FPS267" s="55"/>
      <c r="FPT267" s="55"/>
      <c r="FPU267" s="55"/>
      <c r="FPV267" s="55"/>
      <c r="FPW267" s="55"/>
      <c r="FPX267" s="55"/>
      <c r="FPY267" s="55"/>
      <c r="FPZ267" s="55"/>
      <c r="FQA267" s="55"/>
      <c r="FQB267" s="55"/>
      <c r="FQC267" s="55"/>
      <c r="FQD267" s="55"/>
      <c r="FQE267" s="55"/>
      <c r="FQF267" s="55"/>
      <c r="FQG267" s="55"/>
      <c r="FQH267" s="55"/>
      <c r="FQI267" s="55"/>
      <c r="FQJ267" s="55"/>
      <c r="FQK267" s="55"/>
      <c r="FQL267" s="55"/>
      <c r="FQM267" s="55"/>
      <c r="FQN267" s="55"/>
      <c r="FQO267" s="55"/>
      <c r="FQP267" s="55"/>
      <c r="FQQ267" s="55"/>
      <c r="FQR267" s="55"/>
      <c r="FQS267" s="55"/>
      <c r="FQT267" s="55"/>
      <c r="FQU267" s="55"/>
      <c r="FQV267" s="55"/>
      <c r="FQW267" s="55"/>
      <c r="FQX267" s="55"/>
      <c r="FQY267" s="55"/>
      <c r="FQZ267" s="55"/>
      <c r="FRA267" s="55"/>
      <c r="FRB267" s="55"/>
      <c r="FRC267" s="55"/>
      <c r="FRD267" s="55"/>
      <c r="FRE267" s="55"/>
      <c r="FRF267" s="55"/>
      <c r="FRG267" s="55"/>
      <c r="FRH267" s="55"/>
      <c r="FRI267" s="55"/>
      <c r="FRJ267" s="55"/>
      <c r="FRK267" s="55"/>
      <c r="FRL267" s="55"/>
      <c r="FRM267" s="55"/>
      <c r="FRN267" s="55"/>
      <c r="FRO267" s="55"/>
      <c r="FRP267" s="55"/>
      <c r="FRQ267" s="55"/>
      <c r="FRR267" s="55"/>
      <c r="FRS267" s="55"/>
      <c r="FRT267" s="55"/>
      <c r="FRU267" s="55"/>
      <c r="FRV267" s="55"/>
      <c r="FRW267" s="55"/>
      <c r="FRX267" s="55"/>
      <c r="FRY267" s="55"/>
      <c r="FRZ267" s="55"/>
      <c r="FSA267" s="55"/>
      <c r="FSB267" s="55"/>
      <c r="FSC267" s="55"/>
      <c r="FSD267" s="55"/>
      <c r="FSE267" s="55"/>
      <c r="FSF267" s="55"/>
      <c r="FSG267" s="55"/>
      <c r="FSH267" s="55"/>
      <c r="FSI267" s="55"/>
      <c r="FSJ267" s="55"/>
      <c r="FSK267" s="55"/>
      <c r="FSL267" s="55"/>
      <c r="FSM267" s="55"/>
      <c r="FSN267" s="55"/>
      <c r="FSO267" s="55"/>
      <c r="FSP267" s="55"/>
      <c r="FSQ267" s="55"/>
      <c r="FSR267" s="55"/>
      <c r="FSS267" s="55"/>
      <c r="FST267" s="55"/>
      <c r="FSU267" s="55"/>
      <c r="FSV267" s="55"/>
      <c r="FSW267" s="55"/>
      <c r="FSX267" s="55"/>
      <c r="FSY267" s="55"/>
      <c r="FSZ267" s="55"/>
      <c r="FTA267" s="55"/>
      <c r="FTB267" s="55"/>
      <c r="FTC267" s="55"/>
      <c r="FTD267" s="55"/>
      <c r="FTE267" s="55"/>
      <c r="FTF267" s="55"/>
      <c r="FTG267" s="55"/>
      <c r="FTH267" s="55"/>
      <c r="FTI267" s="55"/>
      <c r="FTJ267" s="55"/>
      <c r="FTK267" s="55"/>
      <c r="FTL267" s="55"/>
      <c r="FTM267" s="55"/>
      <c r="FTN267" s="55"/>
      <c r="FTO267" s="55"/>
      <c r="FTP267" s="55"/>
      <c r="FTQ267" s="55"/>
      <c r="FTR267" s="55"/>
      <c r="FTS267" s="55"/>
      <c r="FTT267" s="55"/>
      <c r="FTU267" s="55"/>
      <c r="FTV267" s="55"/>
      <c r="FTW267" s="55"/>
      <c r="FTX267" s="55"/>
      <c r="FTY267" s="55"/>
      <c r="FTZ267" s="55"/>
      <c r="FUA267" s="55"/>
      <c r="FUB267" s="55"/>
      <c r="FUC267" s="55"/>
      <c r="FUD267" s="55"/>
      <c r="FUE267" s="55"/>
      <c r="FUF267" s="55"/>
      <c r="FUG267" s="55"/>
      <c r="FUH267" s="55"/>
      <c r="FUI267" s="55"/>
      <c r="FUJ267" s="55"/>
      <c r="FUK267" s="55"/>
      <c r="FUL267" s="55"/>
      <c r="FUM267" s="55"/>
      <c r="FUN267" s="55"/>
      <c r="FUO267" s="55"/>
      <c r="FUP267" s="55"/>
      <c r="FUQ267" s="55"/>
      <c r="FUR267" s="55"/>
      <c r="FUS267" s="55"/>
      <c r="FUT267" s="55"/>
      <c r="FUU267" s="55"/>
      <c r="FUV267" s="55"/>
      <c r="FUW267" s="55"/>
      <c r="FUX267" s="55"/>
      <c r="FUY267" s="55"/>
      <c r="FUZ267" s="55"/>
      <c r="FVA267" s="55"/>
      <c r="FVB267" s="55"/>
      <c r="FVC267" s="55"/>
      <c r="FVD267" s="55"/>
      <c r="FVE267" s="55"/>
      <c r="FVF267" s="55"/>
      <c r="FVG267" s="55"/>
      <c r="FVH267" s="55"/>
      <c r="FVI267" s="55"/>
      <c r="FVJ267" s="55"/>
      <c r="FVK267" s="55"/>
      <c r="FVL267" s="55"/>
      <c r="FVM267" s="55"/>
      <c r="FVN267" s="55"/>
      <c r="FVO267" s="55"/>
      <c r="FVP267" s="55"/>
      <c r="FVQ267" s="55"/>
      <c r="FVR267" s="55"/>
      <c r="FVS267" s="55"/>
      <c r="FVT267" s="55"/>
      <c r="FVU267" s="55"/>
      <c r="FVV267" s="55"/>
      <c r="FVW267" s="55"/>
      <c r="FVX267" s="55"/>
      <c r="FVY267" s="55"/>
      <c r="FVZ267" s="55"/>
      <c r="FWA267" s="55"/>
      <c r="FWB267" s="55"/>
      <c r="FWC267" s="55"/>
      <c r="FWD267" s="55"/>
      <c r="FWE267" s="55"/>
      <c r="FWF267" s="55"/>
      <c r="FWG267" s="55"/>
      <c r="FWH267" s="55"/>
      <c r="FWI267" s="55"/>
      <c r="FWJ267" s="55"/>
      <c r="FWK267" s="55"/>
      <c r="FWL267" s="55"/>
      <c r="FWM267" s="55"/>
      <c r="FWN267" s="55"/>
      <c r="FWO267" s="55"/>
      <c r="FWP267" s="55"/>
      <c r="FWQ267" s="55"/>
      <c r="FWR267" s="55"/>
      <c r="FWS267" s="55"/>
      <c r="FWT267" s="55"/>
      <c r="FWU267" s="55"/>
      <c r="FWV267" s="55"/>
      <c r="FWW267" s="55"/>
      <c r="FWX267" s="55"/>
      <c r="FWY267" s="55"/>
      <c r="FWZ267" s="55"/>
      <c r="FXA267" s="55"/>
      <c r="FXB267" s="55"/>
      <c r="FXC267" s="55"/>
      <c r="FXD267" s="55"/>
      <c r="FXE267" s="55"/>
      <c r="FXF267" s="55"/>
      <c r="FXG267" s="55"/>
      <c r="FXH267" s="55"/>
      <c r="FXI267" s="55"/>
      <c r="FXJ267" s="55"/>
      <c r="FXK267" s="55"/>
      <c r="FXL267" s="55"/>
      <c r="FXM267" s="55"/>
      <c r="FXN267" s="55"/>
      <c r="FXO267" s="55"/>
      <c r="FXP267" s="55"/>
      <c r="FXQ267" s="55"/>
      <c r="FXR267" s="55"/>
      <c r="FXS267" s="55"/>
      <c r="FXT267" s="55"/>
      <c r="FXU267" s="55"/>
      <c r="FXV267" s="55"/>
      <c r="FXW267" s="55"/>
      <c r="FXX267" s="55"/>
      <c r="FXY267" s="55"/>
      <c r="FXZ267" s="55"/>
      <c r="FYA267" s="55"/>
      <c r="FYB267" s="55"/>
      <c r="FYC267" s="55"/>
      <c r="FYD267" s="55"/>
      <c r="FYE267" s="55"/>
      <c r="FYF267" s="55"/>
      <c r="FYG267" s="55"/>
      <c r="FYH267" s="55"/>
      <c r="FYI267" s="55"/>
      <c r="FYJ267" s="55"/>
      <c r="FYK267" s="55"/>
      <c r="FYL267" s="55"/>
      <c r="FYM267" s="55"/>
      <c r="FYN267" s="55"/>
      <c r="FYO267" s="55"/>
      <c r="FYP267" s="55"/>
      <c r="FYQ267" s="55"/>
      <c r="FYR267" s="55"/>
      <c r="FYS267" s="55"/>
      <c r="FYT267" s="55"/>
      <c r="FYU267" s="55"/>
      <c r="FYV267" s="55"/>
      <c r="FYW267" s="55"/>
      <c r="FYX267" s="55"/>
      <c r="FYY267" s="55"/>
      <c r="FYZ267" s="55"/>
      <c r="FZA267" s="55"/>
      <c r="FZB267" s="55"/>
      <c r="FZC267" s="55"/>
      <c r="FZD267" s="55"/>
      <c r="FZE267" s="55"/>
      <c r="FZF267" s="55"/>
      <c r="FZG267" s="55"/>
      <c r="FZH267" s="55"/>
      <c r="FZI267" s="55"/>
      <c r="FZJ267" s="55"/>
      <c r="FZK267" s="55"/>
      <c r="FZL267" s="55"/>
      <c r="FZM267" s="55"/>
      <c r="FZN267" s="55"/>
      <c r="FZO267" s="55"/>
      <c r="FZP267" s="55"/>
      <c r="FZQ267" s="55"/>
      <c r="FZR267" s="55"/>
      <c r="FZS267" s="55"/>
      <c r="FZT267" s="55"/>
      <c r="FZU267" s="55"/>
      <c r="FZV267" s="55"/>
      <c r="FZW267" s="55"/>
      <c r="FZX267" s="55"/>
      <c r="FZY267" s="55"/>
      <c r="FZZ267" s="55"/>
      <c r="GAA267" s="55"/>
      <c r="GAB267" s="55"/>
      <c r="GAC267" s="55"/>
      <c r="GAD267" s="55"/>
      <c r="GAE267" s="55"/>
      <c r="GAF267" s="55"/>
      <c r="GAG267" s="55"/>
      <c r="GAH267" s="55"/>
      <c r="GAI267" s="55"/>
      <c r="GAJ267" s="55"/>
      <c r="GAK267" s="55"/>
      <c r="GAL267" s="55"/>
      <c r="GAM267" s="55"/>
      <c r="GAN267" s="55"/>
      <c r="GAO267" s="55"/>
      <c r="GAP267" s="55"/>
      <c r="GAQ267" s="55"/>
      <c r="GAR267" s="55"/>
      <c r="GAS267" s="55"/>
      <c r="GAT267" s="55"/>
      <c r="GAU267" s="55"/>
      <c r="GAV267" s="55"/>
      <c r="GAW267" s="55"/>
      <c r="GAX267" s="55"/>
      <c r="GAY267" s="55"/>
      <c r="GAZ267" s="55"/>
      <c r="GBA267" s="55"/>
      <c r="GBB267" s="55"/>
      <c r="GBC267" s="55"/>
      <c r="GBD267" s="55"/>
      <c r="GBE267" s="55"/>
      <c r="GBF267" s="55"/>
      <c r="GBG267" s="55"/>
      <c r="GBH267" s="55"/>
      <c r="GBI267" s="55"/>
      <c r="GBJ267" s="55"/>
      <c r="GBK267" s="55"/>
      <c r="GBL267" s="55"/>
      <c r="GBM267" s="55"/>
      <c r="GBN267" s="55"/>
      <c r="GBO267" s="55"/>
      <c r="GBP267" s="55"/>
      <c r="GBQ267" s="55"/>
      <c r="GBR267" s="55"/>
      <c r="GBS267" s="55"/>
      <c r="GBT267" s="55"/>
      <c r="GBU267" s="55"/>
      <c r="GBV267" s="55"/>
      <c r="GBW267" s="55"/>
      <c r="GBX267" s="55"/>
      <c r="GBY267" s="55"/>
      <c r="GBZ267" s="55"/>
      <c r="GCA267" s="55"/>
      <c r="GCB267" s="55"/>
      <c r="GCC267" s="55"/>
      <c r="GCD267" s="55"/>
      <c r="GCE267" s="55"/>
      <c r="GCF267" s="55"/>
      <c r="GCG267" s="55"/>
      <c r="GCH267" s="55"/>
      <c r="GCI267" s="55"/>
      <c r="GCJ267" s="55"/>
      <c r="GCK267" s="55"/>
      <c r="GCL267" s="55"/>
      <c r="GCM267" s="55"/>
      <c r="GCN267" s="55"/>
      <c r="GCO267" s="55"/>
      <c r="GCP267" s="55"/>
      <c r="GCQ267" s="55"/>
      <c r="GCR267" s="55"/>
      <c r="GCS267" s="55"/>
      <c r="GCT267" s="55"/>
      <c r="GCU267" s="55"/>
      <c r="GCV267" s="55"/>
      <c r="GCW267" s="55"/>
      <c r="GCX267" s="55"/>
      <c r="GCY267" s="55"/>
      <c r="GCZ267" s="55"/>
      <c r="GDA267" s="55"/>
      <c r="GDB267" s="55"/>
      <c r="GDC267" s="55"/>
      <c r="GDD267" s="55"/>
      <c r="GDE267" s="55"/>
      <c r="GDF267" s="55"/>
      <c r="GDG267" s="55"/>
      <c r="GDH267" s="55"/>
      <c r="GDI267" s="55"/>
      <c r="GDJ267" s="55"/>
      <c r="GDK267" s="55"/>
      <c r="GDL267" s="55"/>
      <c r="GDM267" s="55"/>
      <c r="GDN267" s="55"/>
      <c r="GDO267" s="55"/>
      <c r="GDP267" s="55"/>
      <c r="GDQ267" s="55"/>
      <c r="GDR267" s="55"/>
      <c r="GDS267" s="55"/>
      <c r="GDT267" s="55"/>
      <c r="GDU267" s="55"/>
      <c r="GDV267" s="55"/>
      <c r="GDW267" s="55"/>
      <c r="GDX267" s="55"/>
      <c r="GDY267" s="55"/>
      <c r="GDZ267" s="55"/>
      <c r="GEA267" s="55"/>
      <c r="GEB267" s="55"/>
      <c r="GEC267" s="55"/>
      <c r="GED267" s="55"/>
      <c r="GEE267" s="55"/>
      <c r="GEF267" s="55"/>
      <c r="GEG267" s="55"/>
      <c r="GEH267" s="55"/>
      <c r="GEI267" s="55"/>
      <c r="GEJ267" s="55"/>
      <c r="GEK267" s="55"/>
      <c r="GEL267" s="55"/>
      <c r="GEM267" s="55"/>
      <c r="GEN267" s="55"/>
      <c r="GEO267" s="55"/>
      <c r="GEP267" s="55"/>
      <c r="GEQ267" s="55"/>
      <c r="GER267" s="55"/>
      <c r="GES267" s="55"/>
      <c r="GET267" s="55"/>
      <c r="GEU267" s="55"/>
      <c r="GEV267" s="55"/>
      <c r="GEW267" s="55"/>
      <c r="GEX267" s="55"/>
      <c r="GEY267" s="55"/>
      <c r="GEZ267" s="55"/>
      <c r="GFA267" s="55"/>
      <c r="GFB267" s="55"/>
      <c r="GFC267" s="55"/>
      <c r="GFD267" s="55"/>
      <c r="GFE267" s="55"/>
      <c r="GFF267" s="55"/>
      <c r="GFG267" s="55"/>
      <c r="GFH267" s="55"/>
      <c r="GFI267" s="55"/>
      <c r="GFJ267" s="55"/>
      <c r="GFK267" s="55"/>
      <c r="GFL267" s="55"/>
      <c r="GFM267" s="55"/>
      <c r="GFN267" s="55"/>
      <c r="GFO267" s="55"/>
      <c r="GFP267" s="55"/>
      <c r="GFQ267" s="55"/>
      <c r="GFR267" s="55"/>
      <c r="GFS267" s="55"/>
      <c r="GFT267" s="55"/>
      <c r="GFU267" s="55"/>
      <c r="GFV267" s="55"/>
      <c r="GFW267" s="55"/>
      <c r="GFX267" s="55"/>
      <c r="GFY267" s="55"/>
      <c r="GFZ267" s="55"/>
      <c r="GGA267" s="55"/>
      <c r="GGB267" s="55"/>
      <c r="GGC267" s="55"/>
      <c r="GGD267" s="55"/>
      <c r="GGE267" s="55"/>
      <c r="GGF267" s="55"/>
      <c r="GGG267" s="55"/>
      <c r="GGH267" s="55"/>
      <c r="GGI267" s="55"/>
      <c r="GGJ267" s="55"/>
      <c r="GGK267" s="55"/>
      <c r="GGL267" s="55"/>
      <c r="GGM267" s="55"/>
      <c r="GGN267" s="55"/>
      <c r="GGO267" s="55"/>
      <c r="GGP267" s="55"/>
      <c r="GGQ267" s="55"/>
      <c r="GGR267" s="55"/>
      <c r="GGS267" s="55"/>
      <c r="GGT267" s="55"/>
      <c r="GGU267" s="55"/>
      <c r="GGV267" s="55"/>
      <c r="GGW267" s="55"/>
      <c r="GGX267" s="55"/>
      <c r="GGY267" s="55"/>
      <c r="GGZ267" s="55"/>
      <c r="GHA267" s="55"/>
      <c r="GHB267" s="55"/>
      <c r="GHC267" s="55"/>
      <c r="GHD267" s="55"/>
      <c r="GHE267" s="55"/>
      <c r="GHF267" s="55"/>
      <c r="GHG267" s="55"/>
      <c r="GHH267" s="55"/>
      <c r="GHI267" s="55"/>
      <c r="GHJ267" s="55"/>
      <c r="GHK267" s="55"/>
      <c r="GHL267" s="55"/>
      <c r="GHM267" s="55"/>
      <c r="GHN267" s="55"/>
      <c r="GHO267" s="55"/>
      <c r="GHP267" s="55"/>
      <c r="GHQ267" s="55"/>
      <c r="GHR267" s="55"/>
      <c r="GHS267" s="55"/>
      <c r="GHT267" s="55"/>
      <c r="GHU267" s="55"/>
      <c r="GHV267" s="55"/>
      <c r="GHW267" s="55"/>
      <c r="GHX267" s="55"/>
      <c r="GHY267" s="55"/>
      <c r="GHZ267" s="55"/>
      <c r="GIA267" s="55"/>
      <c r="GIB267" s="55"/>
      <c r="GIC267" s="55"/>
      <c r="GID267" s="55"/>
      <c r="GIE267" s="55"/>
      <c r="GIF267" s="55"/>
      <c r="GIG267" s="55"/>
      <c r="GIH267" s="55"/>
      <c r="GII267" s="55"/>
      <c r="GIJ267" s="55"/>
      <c r="GIK267" s="55"/>
      <c r="GIL267" s="55"/>
      <c r="GIM267" s="55"/>
      <c r="GIN267" s="55"/>
      <c r="GIO267" s="55"/>
      <c r="GIP267" s="55"/>
      <c r="GIQ267" s="55"/>
      <c r="GIR267" s="55"/>
      <c r="GIS267" s="55"/>
      <c r="GIT267" s="55"/>
      <c r="GIU267" s="55"/>
      <c r="GIV267" s="55"/>
      <c r="GIW267" s="55"/>
      <c r="GIX267" s="55"/>
      <c r="GIY267" s="55"/>
      <c r="GIZ267" s="55"/>
      <c r="GJA267" s="55"/>
      <c r="GJB267" s="55"/>
      <c r="GJC267" s="55"/>
      <c r="GJD267" s="55"/>
      <c r="GJE267" s="55"/>
      <c r="GJF267" s="55"/>
      <c r="GJG267" s="55"/>
      <c r="GJH267" s="55"/>
      <c r="GJI267" s="55"/>
      <c r="GJJ267" s="55"/>
      <c r="GJK267" s="55"/>
      <c r="GJL267" s="55"/>
      <c r="GJM267" s="55"/>
      <c r="GJN267" s="55"/>
      <c r="GJO267" s="55"/>
      <c r="GJP267" s="55"/>
      <c r="GJQ267" s="55"/>
      <c r="GJR267" s="55"/>
      <c r="GJS267" s="55"/>
      <c r="GJT267" s="55"/>
      <c r="GJU267" s="55"/>
      <c r="GJV267" s="55"/>
      <c r="GJW267" s="55"/>
      <c r="GJX267" s="55"/>
      <c r="GJY267" s="55"/>
      <c r="GJZ267" s="55"/>
      <c r="GKA267" s="55"/>
      <c r="GKB267" s="55"/>
      <c r="GKC267" s="55"/>
      <c r="GKD267" s="55"/>
      <c r="GKE267" s="55"/>
      <c r="GKF267" s="55"/>
      <c r="GKG267" s="55"/>
      <c r="GKH267" s="55"/>
      <c r="GKI267" s="55"/>
      <c r="GKJ267" s="55"/>
      <c r="GKK267" s="55"/>
      <c r="GKL267" s="55"/>
      <c r="GKM267" s="55"/>
      <c r="GKN267" s="55"/>
      <c r="GKO267" s="55"/>
      <c r="GKP267" s="55"/>
      <c r="GKQ267" s="55"/>
      <c r="GKR267" s="55"/>
      <c r="GKS267" s="55"/>
      <c r="GKT267" s="55"/>
      <c r="GKU267" s="55"/>
      <c r="GKV267" s="55"/>
      <c r="GKW267" s="55"/>
      <c r="GKX267" s="55"/>
      <c r="GKY267" s="55"/>
      <c r="GKZ267" s="55"/>
      <c r="GLA267" s="55"/>
      <c r="GLB267" s="55"/>
      <c r="GLC267" s="55"/>
      <c r="GLD267" s="55"/>
      <c r="GLE267" s="55"/>
      <c r="GLF267" s="55"/>
      <c r="GLG267" s="55"/>
      <c r="GLH267" s="55"/>
      <c r="GLI267" s="55"/>
      <c r="GLJ267" s="55"/>
      <c r="GLK267" s="55"/>
      <c r="GLL267" s="55"/>
      <c r="GLM267" s="55"/>
      <c r="GLN267" s="55"/>
      <c r="GLO267" s="55"/>
      <c r="GLP267" s="55"/>
      <c r="GLQ267" s="55"/>
      <c r="GLR267" s="55"/>
      <c r="GLS267" s="55"/>
      <c r="GLT267" s="55"/>
      <c r="GLU267" s="55"/>
      <c r="GLV267" s="55"/>
      <c r="GLW267" s="55"/>
      <c r="GLX267" s="55"/>
      <c r="GLY267" s="55"/>
      <c r="GLZ267" s="55"/>
      <c r="GMA267" s="55"/>
      <c r="GMB267" s="55"/>
      <c r="GMC267" s="55"/>
      <c r="GMD267" s="55"/>
      <c r="GME267" s="55"/>
      <c r="GMF267" s="55"/>
      <c r="GMG267" s="55"/>
      <c r="GMH267" s="55"/>
      <c r="GMI267" s="55"/>
      <c r="GMJ267" s="55"/>
      <c r="GMK267" s="55"/>
      <c r="GML267" s="55"/>
      <c r="GMM267" s="55"/>
      <c r="GMN267" s="55"/>
      <c r="GMO267" s="55"/>
      <c r="GMP267" s="55"/>
      <c r="GMQ267" s="55"/>
      <c r="GMR267" s="55"/>
      <c r="GMS267" s="55"/>
      <c r="GMT267" s="55"/>
      <c r="GMU267" s="55"/>
      <c r="GMV267" s="55"/>
      <c r="GMW267" s="55"/>
      <c r="GMX267" s="55"/>
      <c r="GMY267" s="55"/>
      <c r="GMZ267" s="55"/>
      <c r="GNA267" s="55"/>
      <c r="GNB267" s="55"/>
      <c r="GNC267" s="55"/>
      <c r="GND267" s="55"/>
      <c r="GNE267" s="55"/>
      <c r="GNF267" s="55"/>
      <c r="GNG267" s="55"/>
      <c r="GNH267" s="55"/>
      <c r="GNI267" s="55"/>
      <c r="GNJ267" s="55"/>
      <c r="GNK267" s="55"/>
      <c r="GNL267" s="55"/>
      <c r="GNM267" s="55"/>
      <c r="GNN267" s="55"/>
      <c r="GNO267" s="55"/>
      <c r="GNP267" s="55"/>
      <c r="GNQ267" s="55"/>
      <c r="GNR267" s="55"/>
      <c r="GNS267" s="55"/>
      <c r="GNT267" s="55"/>
      <c r="GNU267" s="55"/>
      <c r="GNV267" s="55"/>
      <c r="GNW267" s="55"/>
      <c r="GNX267" s="55"/>
      <c r="GNY267" s="55"/>
      <c r="GNZ267" s="55"/>
      <c r="GOA267" s="55"/>
      <c r="GOB267" s="55"/>
      <c r="GOC267" s="55"/>
      <c r="GOD267" s="55"/>
      <c r="GOE267" s="55"/>
      <c r="GOF267" s="55"/>
      <c r="GOG267" s="55"/>
      <c r="GOH267" s="55"/>
      <c r="GOI267" s="55"/>
      <c r="GOJ267" s="55"/>
      <c r="GOK267" s="55"/>
      <c r="GOL267" s="55"/>
      <c r="GOM267" s="55"/>
      <c r="GON267" s="55"/>
      <c r="GOO267" s="55"/>
      <c r="GOP267" s="55"/>
      <c r="GOQ267" s="55"/>
      <c r="GOR267" s="55"/>
      <c r="GOS267" s="55"/>
      <c r="GOT267" s="55"/>
      <c r="GOU267" s="55"/>
      <c r="GOV267" s="55"/>
      <c r="GOW267" s="55"/>
      <c r="GOX267" s="55"/>
      <c r="GOY267" s="55"/>
      <c r="GOZ267" s="55"/>
      <c r="GPA267" s="55"/>
      <c r="GPB267" s="55"/>
      <c r="GPC267" s="55"/>
      <c r="GPD267" s="55"/>
      <c r="GPE267" s="55"/>
      <c r="GPF267" s="55"/>
      <c r="GPG267" s="55"/>
      <c r="GPH267" s="55"/>
      <c r="GPI267" s="55"/>
      <c r="GPJ267" s="55"/>
      <c r="GPK267" s="55"/>
      <c r="GPL267" s="55"/>
      <c r="GPM267" s="55"/>
      <c r="GPN267" s="55"/>
      <c r="GPO267" s="55"/>
      <c r="GPP267" s="55"/>
      <c r="GPQ267" s="55"/>
      <c r="GPR267" s="55"/>
      <c r="GPS267" s="55"/>
      <c r="GPT267" s="55"/>
      <c r="GPU267" s="55"/>
      <c r="GPV267" s="55"/>
      <c r="GPW267" s="55"/>
      <c r="GPX267" s="55"/>
      <c r="GPY267" s="55"/>
      <c r="GPZ267" s="55"/>
      <c r="GQA267" s="55"/>
      <c r="GQB267" s="55"/>
      <c r="GQC267" s="55"/>
      <c r="GQD267" s="55"/>
      <c r="GQE267" s="55"/>
      <c r="GQF267" s="55"/>
      <c r="GQG267" s="55"/>
      <c r="GQH267" s="55"/>
      <c r="GQI267" s="55"/>
      <c r="GQJ267" s="55"/>
      <c r="GQK267" s="55"/>
      <c r="GQL267" s="55"/>
      <c r="GQM267" s="55"/>
      <c r="GQN267" s="55"/>
      <c r="GQO267" s="55"/>
      <c r="GQP267" s="55"/>
      <c r="GQQ267" s="55"/>
      <c r="GQR267" s="55"/>
      <c r="GQS267" s="55"/>
      <c r="GQT267" s="55"/>
      <c r="GQU267" s="55"/>
      <c r="GQV267" s="55"/>
      <c r="GQW267" s="55"/>
      <c r="GQX267" s="55"/>
      <c r="GQY267" s="55"/>
      <c r="GQZ267" s="55"/>
      <c r="GRA267" s="55"/>
      <c r="GRB267" s="55"/>
      <c r="GRC267" s="55"/>
      <c r="GRD267" s="55"/>
      <c r="GRE267" s="55"/>
      <c r="GRF267" s="55"/>
      <c r="GRG267" s="55"/>
      <c r="GRH267" s="55"/>
      <c r="GRI267" s="55"/>
      <c r="GRJ267" s="55"/>
      <c r="GRK267" s="55"/>
      <c r="GRL267" s="55"/>
      <c r="GRM267" s="55"/>
      <c r="GRN267" s="55"/>
      <c r="GRO267" s="55"/>
      <c r="GRP267" s="55"/>
      <c r="GRQ267" s="55"/>
      <c r="GRR267" s="55"/>
      <c r="GRS267" s="55"/>
      <c r="GRT267" s="55"/>
      <c r="GRU267" s="55"/>
      <c r="GRV267" s="55"/>
      <c r="GRW267" s="55"/>
      <c r="GRX267" s="55"/>
      <c r="GRY267" s="55"/>
      <c r="GRZ267" s="55"/>
      <c r="GSA267" s="55"/>
      <c r="GSB267" s="55"/>
      <c r="GSC267" s="55"/>
      <c r="GSD267" s="55"/>
      <c r="GSE267" s="55"/>
      <c r="GSF267" s="55"/>
      <c r="GSG267" s="55"/>
      <c r="GSH267" s="55"/>
      <c r="GSI267" s="55"/>
      <c r="GSJ267" s="55"/>
      <c r="GSK267" s="55"/>
      <c r="GSL267" s="55"/>
      <c r="GSM267" s="55"/>
      <c r="GSN267" s="55"/>
      <c r="GSO267" s="55"/>
      <c r="GSP267" s="55"/>
      <c r="GSQ267" s="55"/>
      <c r="GSR267" s="55"/>
      <c r="GSS267" s="55"/>
      <c r="GST267" s="55"/>
      <c r="GSU267" s="55"/>
      <c r="GSV267" s="55"/>
      <c r="GSW267" s="55"/>
      <c r="GSX267" s="55"/>
      <c r="GSY267" s="55"/>
      <c r="GSZ267" s="55"/>
      <c r="GTA267" s="55"/>
      <c r="GTB267" s="55"/>
      <c r="GTC267" s="55"/>
      <c r="GTD267" s="55"/>
      <c r="GTE267" s="55"/>
      <c r="GTF267" s="55"/>
      <c r="GTG267" s="55"/>
      <c r="GTH267" s="55"/>
      <c r="GTI267" s="55"/>
      <c r="GTJ267" s="55"/>
      <c r="GTK267" s="55"/>
      <c r="GTL267" s="55"/>
      <c r="GTM267" s="55"/>
      <c r="GTN267" s="55"/>
      <c r="GTO267" s="55"/>
      <c r="GTP267" s="55"/>
      <c r="GTQ267" s="55"/>
      <c r="GTR267" s="55"/>
      <c r="GTS267" s="55"/>
      <c r="GTT267" s="55"/>
      <c r="GTU267" s="55"/>
      <c r="GTV267" s="55"/>
      <c r="GTW267" s="55"/>
      <c r="GTX267" s="55"/>
      <c r="GTY267" s="55"/>
      <c r="GTZ267" s="55"/>
      <c r="GUA267" s="55"/>
      <c r="GUB267" s="55"/>
      <c r="GUC267" s="55"/>
      <c r="GUD267" s="55"/>
      <c r="GUE267" s="55"/>
      <c r="GUF267" s="55"/>
      <c r="GUG267" s="55"/>
      <c r="GUH267" s="55"/>
      <c r="GUI267" s="55"/>
      <c r="GUJ267" s="55"/>
      <c r="GUK267" s="55"/>
      <c r="GUL267" s="55"/>
      <c r="GUM267" s="55"/>
      <c r="GUN267" s="55"/>
      <c r="GUO267" s="55"/>
      <c r="GUP267" s="55"/>
      <c r="GUQ267" s="55"/>
      <c r="GUR267" s="55"/>
      <c r="GUS267" s="55"/>
      <c r="GUT267" s="55"/>
      <c r="GUU267" s="55"/>
      <c r="GUV267" s="55"/>
      <c r="GUW267" s="55"/>
      <c r="GUX267" s="55"/>
      <c r="GUY267" s="55"/>
      <c r="GUZ267" s="55"/>
      <c r="GVA267" s="55"/>
      <c r="GVB267" s="55"/>
      <c r="GVC267" s="55"/>
      <c r="GVD267" s="55"/>
      <c r="GVE267" s="55"/>
      <c r="GVF267" s="55"/>
      <c r="GVG267" s="55"/>
      <c r="GVH267" s="55"/>
      <c r="GVI267" s="55"/>
      <c r="GVJ267" s="55"/>
      <c r="GVK267" s="55"/>
      <c r="GVL267" s="55"/>
      <c r="GVM267" s="55"/>
      <c r="GVN267" s="55"/>
      <c r="GVO267" s="55"/>
      <c r="GVP267" s="55"/>
      <c r="GVQ267" s="55"/>
      <c r="GVR267" s="55"/>
      <c r="GVS267" s="55"/>
      <c r="GVT267" s="55"/>
      <c r="GVU267" s="55"/>
      <c r="GVV267" s="55"/>
      <c r="GVW267" s="55"/>
      <c r="GVX267" s="55"/>
      <c r="GVY267" s="55"/>
      <c r="GVZ267" s="55"/>
      <c r="GWA267" s="55"/>
      <c r="GWB267" s="55"/>
      <c r="GWC267" s="55"/>
      <c r="GWD267" s="55"/>
      <c r="GWE267" s="55"/>
      <c r="GWF267" s="55"/>
      <c r="GWG267" s="55"/>
      <c r="GWH267" s="55"/>
      <c r="GWI267" s="55"/>
      <c r="GWJ267" s="55"/>
      <c r="GWK267" s="55"/>
      <c r="GWL267" s="55"/>
      <c r="GWM267" s="55"/>
      <c r="GWN267" s="55"/>
      <c r="GWO267" s="55"/>
      <c r="GWP267" s="55"/>
      <c r="GWQ267" s="55"/>
      <c r="GWR267" s="55"/>
      <c r="GWS267" s="55"/>
      <c r="GWT267" s="55"/>
      <c r="GWU267" s="55"/>
      <c r="GWV267" s="55"/>
      <c r="GWW267" s="55"/>
      <c r="GWX267" s="55"/>
      <c r="GWY267" s="55"/>
      <c r="GWZ267" s="55"/>
      <c r="GXA267" s="55"/>
      <c r="GXB267" s="55"/>
      <c r="GXC267" s="55"/>
      <c r="GXD267" s="55"/>
      <c r="GXE267" s="55"/>
      <c r="GXF267" s="55"/>
      <c r="GXG267" s="55"/>
      <c r="GXH267" s="55"/>
      <c r="GXI267" s="55"/>
      <c r="GXJ267" s="55"/>
      <c r="GXK267" s="55"/>
      <c r="GXL267" s="55"/>
      <c r="GXM267" s="55"/>
      <c r="GXN267" s="55"/>
      <c r="GXO267" s="55"/>
      <c r="GXP267" s="55"/>
      <c r="GXQ267" s="55"/>
      <c r="GXR267" s="55"/>
      <c r="GXS267" s="55"/>
      <c r="GXT267" s="55"/>
      <c r="GXU267" s="55"/>
      <c r="GXV267" s="55"/>
      <c r="GXW267" s="55"/>
      <c r="GXX267" s="55"/>
      <c r="GXY267" s="55"/>
      <c r="GXZ267" s="55"/>
      <c r="GYA267" s="55"/>
      <c r="GYB267" s="55"/>
      <c r="GYC267" s="55"/>
      <c r="GYD267" s="55"/>
      <c r="GYE267" s="55"/>
      <c r="GYF267" s="55"/>
      <c r="GYG267" s="55"/>
      <c r="GYH267" s="55"/>
      <c r="GYI267" s="55"/>
      <c r="GYJ267" s="55"/>
      <c r="GYK267" s="55"/>
      <c r="GYL267" s="55"/>
      <c r="GYM267" s="55"/>
      <c r="GYN267" s="55"/>
      <c r="GYO267" s="55"/>
      <c r="GYP267" s="55"/>
      <c r="GYQ267" s="55"/>
      <c r="GYR267" s="55"/>
      <c r="GYS267" s="55"/>
      <c r="GYT267" s="55"/>
      <c r="GYU267" s="55"/>
      <c r="GYV267" s="55"/>
      <c r="GYW267" s="55"/>
      <c r="GYX267" s="55"/>
      <c r="GYY267" s="55"/>
      <c r="GYZ267" s="55"/>
      <c r="GZA267" s="55"/>
      <c r="GZB267" s="55"/>
      <c r="GZC267" s="55"/>
      <c r="GZD267" s="55"/>
      <c r="GZE267" s="55"/>
      <c r="GZF267" s="55"/>
      <c r="GZG267" s="55"/>
      <c r="GZH267" s="55"/>
      <c r="GZI267" s="55"/>
      <c r="GZJ267" s="55"/>
      <c r="GZK267" s="55"/>
      <c r="GZL267" s="55"/>
      <c r="GZM267" s="55"/>
      <c r="GZN267" s="55"/>
      <c r="GZO267" s="55"/>
      <c r="GZP267" s="55"/>
      <c r="GZQ267" s="55"/>
      <c r="GZR267" s="55"/>
      <c r="GZS267" s="55"/>
      <c r="GZT267" s="55"/>
      <c r="GZU267" s="55"/>
      <c r="GZV267" s="55"/>
      <c r="GZW267" s="55"/>
      <c r="GZX267" s="55"/>
      <c r="GZY267" s="55"/>
      <c r="GZZ267" s="55"/>
      <c r="HAA267" s="55"/>
      <c r="HAB267" s="55"/>
      <c r="HAC267" s="55"/>
      <c r="HAD267" s="55"/>
      <c r="HAE267" s="55"/>
      <c r="HAF267" s="55"/>
      <c r="HAG267" s="55"/>
      <c r="HAH267" s="55"/>
      <c r="HAI267" s="55"/>
      <c r="HAJ267" s="55"/>
      <c r="HAK267" s="55"/>
      <c r="HAL267" s="55"/>
      <c r="HAM267" s="55"/>
      <c r="HAN267" s="55"/>
      <c r="HAO267" s="55"/>
      <c r="HAP267" s="55"/>
      <c r="HAQ267" s="55"/>
      <c r="HAR267" s="55"/>
      <c r="HAS267" s="55"/>
      <c r="HAT267" s="55"/>
      <c r="HAU267" s="55"/>
      <c r="HAV267" s="55"/>
      <c r="HAW267" s="55"/>
      <c r="HAX267" s="55"/>
      <c r="HAY267" s="55"/>
      <c r="HAZ267" s="55"/>
      <c r="HBA267" s="55"/>
      <c r="HBB267" s="55"/>
      <c r="HBC267" s="55"/>
      <c r="HBD267" s="55"/>
      <c r="HBE267" s="55"/>
      <c r="HBF267" s="55"/>
      <c r="HBG267" s="55"/>
      <c r="HBH267" s="55"/>
      <c r="HBI267" s="55"/>
      <c r="HBJ267" s="55"/>
      <c r="HBK267" s="55"/>
      <c r="HBL267" s="55"/>
      <c r="HBM267" s="55"/>
      <c r="HBN267" s="55"/>
      <c r="HBO267" s="55"/>
      <c r="HBP267" s="55"/>
      <c r="HBQ267" s="55"/>
      <c r="HBR267" s="55"/>
      <c r="HBS267" s="55"/>
      <c r="HBT267" s="55"/>
      <c r="HBU267" s="55"/>
      <c r="HBV267" s="55"/>
      <c r="HBW267" s="55"/>
      <c r="HBX267" s="55"/>
      <c r="HBY267" s="55"/>
      <c r="HBZ267" s="55"/>
      <c r="HCA267" s="55"/>
      <c r="HCB267" s="55"/>
      <c r="HCC267" s="55"/>
      <c r="HCD267" s="55"/>
      <c r="HCE267" s="55"/>
      <c r="HCF267" s="55"/>
      <c r="HCG267" s="55"/>
      <c r="HCH267" s="55"/>
      <c r="HCI267" s="55"/>
      <c r="HCJ267" s="55"/>
      <c r="HCK267" s="55"/>
      <c r="HCL267" s="55"/>
      <c r="HCM267" s="55"/>
      <c r="HCN267" s="55"/>
      <c r="HCO267" s="55"/>
      <c r="HCP267" s="55"/>
      <c r="HCQ267" s="55"/>
      <c r="HCR267" s="55"/>
      <c r="HCS267" s="55"/>
      <c r="HCT267" s="55"/>
      <c r="HCU267" s="55"/>
      <c r="HCV267" s="55"/>
      <c r="HCW267" s="55"/>
      <c r="HCX267" s="55"/>
      <c r="HCY267" s="55"/>
      <c r="HCZ267" s="55"/>
      <c r="HDA267" s="55"/>
      <c r="HDB267" s="55"/>
      <c r="HDC267" s="55"/>
      <c r="HDD267" s="55"/>
      <c r="HDE267" s="55"/>
      <c r="HDF267" s="55"/>
      <c r="HDG267" s="55"/>
      <c r="HDH267" s="55"/>
      <c r="HDI267" s="55"/>
      <c r="HDJ267" s="55"/>
      <c r="HDK267" s="55"/>
      <c r="HDL267" s="55"/>
      <c r="HDM267" s="55"/>
      <c r="HDN267" s="55"/>
      <c r="HDO267" s="55"/>
      <c r="HDP267" s="55"/>
      <c r="HDQ267" s="55"/>
      <c r="HDR267" s="55"/>
      <c r="HDS267" s="55"/>
      <c r="HDT267" s="55"/>
      <c r="HDU267" s="55"/>
      <c r="HDV267" s="55"/>
      <c r="HDW267" s="55"/>
      <c r="HDX267" s="55"/>
      <c r="HDY267" s="55"/>
      <c r="HDZ267" s="55"/>
      <c r="HEA267" s="55"/>
      <c r="HEB267" s="55"/>
      <c r="HEC267" s="55"/>
      <c r="HED267" s="55"/>
      <c r="HEE267" s="55"/>
      <c r="HEF267" s="55"/>
      <c r="HEG267" s="55"/>
      <c r="HEH267" s="55"/>
      <c r="HEI267" s="55"/>
      <c r="HEJ267" s="55"/>
      <c r="HEK267" s="55"/>
      <c r="HEL267" s="55"/>
      <c r="HEM267" s="55"/>
      <c r="HEN267" s="55"/>
      <c r="HEO267" s="55"/>
      <c r="HEP267" s="55"/>
      <c r="HEQ267" s="55"/>
      <c r="HER267" s="55"/>
      <c r="HES267" s="55"/>
      <c r="HET267" s="55"/>
      <c r="HEU267" s="55"/>
      <c r="HEV267" s="55"/>
      <c r="HEW267" s="55"/>
      <c r="HEX267" s="55"/>
      <c r="HEY267" s="55"/>
      <c r="HEZ267" s="55"/>
      <c r="HFA267" s="55"/>
      <c r="HFB267" s="55"/>
      <c r="HFC267" s="55"/>
      <c r="HFD267" s="55"/>
      <c r="HFE267" s="55"/>
      <c r="HFF267" s="55"/>
      <c r="HFG267" s="55"/>
      <c r="HFH267" s="55"/>
      <c r="HFI267" s="55"/>
      <c r="HFJ267" s="55"/>
      <c r="HFK267" s="55"/>
      <c r="HFL267" s="55"/>
      <c r="HFM267" s="55"/>
      <c r="HFN267" s="55"/>
      <c r="HFO267" s="55"/>
      <c r="HFP267" s="55"/>
      <c r="HFQ267" s="55"/>
      <c r="HFR267" s="55"/>
      <c r="HFS267" s="55"/>
      <c r="HFT267" s="55"/>
      <c r="HFU267" s="55"/>
      <c r="HFV267" s="55"/>
      <c r="HFW267" s="55"/>
      <c r="HFX267" s="55"/>
      <c r="HFY267" s="55"/>
      <c r="HFZ267" s="55"/>
      <c r="HGA267" s="55"/>
      <c r="HGB267" s="55"/>
      <c r="HGC267" s="55"/>
      <c r="HGD267" s="55"/>
      <c r="HGE267" s="55"/>
      <c r="HGF267" s="55"/>
      <c r="HGG267" s="55"/>
      <c r="HGH267" s="55"/>
      <c r="HGI267" s="55"/>
      <c r="HGJ267" s="55"/>
      <c r="HGK267" s="55"/>
      <c r="HGL267" s="55"/>
      <c r="HGM267" s="55"/>
      <c r="HGN267" s="55"/>
      <c r="HGO267" s="55"/>
      <c r="HGP267" s="55"/>
      <c r="HGQ267" s="55"/>
      <c r="HGR267" s="55"/>
      <c r="HGS267" s="55"/>
      <c r="HGT267" s="55"/>
      <c r="HGU267" s="55"/>
      <c r="HGV267" s="55"/>
      <c r="HGW267" s="55"/>
      <c r="HGX267" s="55"/>
      <c r="HGY267" s="55"/>
      <c r="HGZ267" s="55"/>
      <c r="HHA267" s="55"/>
      <c r="HHB267" s="55"/>
      <c r="HHC267" s="55"/>
      <c r="HHD267" s="55"/>
      <c r="HHE267" s="55"/>
      <c r="HHF267" s="55"/>
      <c r="HHG267" s="55"/>
      <c r="HHH267" s="55"/>
      <c r="HHI267" s="55"/>
      <c r="HHJ267" s="55"/>
      <c r="HHK267" s="55"/>
      <c r="HHL267" s="55"/>
      <c r="HHM267" s="55"/>
      <c r="HHN267" s="55"/>
      <c r="HHO267" s="55"/>
      <c r="HHP267" s="55"/>
      <c r="HHQ267" s="55"/>
      <c r="HHR267" s="55"/>
      <c r="HHS267" s="55"/>
      <c r="HHT267" s="55"/>
      <c r="HHU267" s="55"/>
      <c r="HHV267" s="55"/>
      <c r="HHW267" s="55"/>
      <c r="HHX267" s="55"/>
      <c r="HHY267" s="55"/>
      <c r="HHZ267" s="55"/>
      <c r="HIA267" s="55"/>
      <c r="HIB267" s="55"/>
      <c r="HIC267" s="55"/>
      <c r="HID267" s="55"/>
      <c r="HIE267" s="55"/>
      <c r="HIF267" s="55"/>
      <c r="HIG267" s="55"/>
      <c r="HIH267" s="55"/>
      <c r="HII267" s="55"/>
      <c r="HIJ267" s="55"/>
      <c r="HIK267" s="55"/>
      <c r="HIL267" s="55"/>
      <c r="HIM267" s="55"/>
      <c r="HIN267" s="55"/>
      <c r="HIO267" s="55"/>
      <c r="HIP267" s="55"/>
      <c r="HIQ267" s="55"/>
      <c r="HIR267" s="55"/>
      <c r="HIS267" s="55"/>
      <c r="HIT267" s="55"/>
      <c r="HIU267" s="55"/>
      <c r="HIV267" s="55"/>
      <c r="HIW267" s="55"/>
      <c r="HIX267" s="55"/>
      <c r="HIY267" s="55"/>
      <c r="HIZ267" s="55"/>
      <c r="HJA267" s="55"/>
      <c r="HJB267" s="55"/>
      <c r="HJC267" s="55"/>
      <c r="HJD267" s="55"/>
      <c r="HJE267" s="55"/>
      <c r="HJF267" s="55"/>
      <c r="HJG267" s="55"/>
      <c r="HJH267" s="55"/>
      <c r="HJI267" s="55"/>
      <c r="HJJ267" s="55"/>
      <c r="HJK267" s="55"/>
      <c r="HJL267" s="55"/>
      <c r="HJM267" s="55"/>
      <c r="HJN267" s="55"/>
      <c r="HJO267" s="55"/>
      <c r="HJP267" s="55"/>
      <c r="HJQ267" s="55"/>
      <c r="HJR267" s="55"/>
      <c r="HJS267" s="55"/>
      <c r="HJT267" s="55"/>
      <c r="HJU267" s="55"/>
      <c r="HJV267" s="55"/>
      <c r="HJW267" s="55"/>
      <c r="HJX267" s="55"/>
      <c r="HJY267" s="55"/>
      <c r="HJZ267" s="55"/>
      <c r="HKA267" s="55"/>
      <c r="HKB267" s="55"/>
      <c r="HKC267" s="55"/>
      <c r="HKD267" s="55"/>
      <c r="HKE267" s="55"/>
      <c r="HKF267" s="55"/>
      <c r="HKG267" s="55"/>
      <c r="HKH267" s="55"/>
      <c r="HKI267" s="55"/>
      <c r="HKJ267" s="55"/>
      <c r="HKK267" s="55"/>
      <c r="HKL267" s="55"/>
      <c r="HKM267" s="55"/>
      <c r="HKN267" s="55"/>
      <c r="HKO267" s="55"/>
      <c r="HKP267" s="55"/>
      <c r="HKQ267" s="55"/>
      <c r="HKR267" s="55"/>
      <c r="HKS267" s="55"/>
      <c r="HKT267" s="55"/>
      <c r="HKU267" s="55"/>
      <c r="HKV267" s="55"/>
      <c r="HKW267" s="55"/>
      <c r="HKX267" s="55"/>
      <c r="HKY267" s="55"/>
      <c r="HKZ267" s="55"/>
      <c r="HLA267" s="55"/>
      <c r="HLB267" s="55"/>
      <c r="HLC267" s="55"/>
      <c r="HLD267" s="55"/>
      <c r="HLE267" s="55"/>
      <c r="HLF267" s="55"/>
      <c r="HLG267" s="55"/>
      <c r="HLH267" s="55"/>
      <c r="HLI267" s="55"/>
      <c r="HLJ267" s="55"/>
      <c r="HLK267" s="55"/>
      <c r="HLL267" s="55"/>
      <c r="HLM267" s="55"/>
      <c r="HLN267" s="55"/>
      <c r="HLO267" s="55"/>
      <c r="HLP267" s="55"/>
      <c r="HLQ267" s="55"/>
      <c r="HLR267" s="55"/>
      <c r="HLS267" s="55"/>
      <c r="HLT267" s="55"/>
      <c r="HLU267" s="55"/>
      <c r="HLV267" s="55"/>
      <c r="HLW267" s="55"/>
      <c r="HLX267" s="55"/>
      <c r="HLY267" s="55"/>
      <c r="HLZ267" s="55"/>
      <c r="HMA267" s="55"/>
      <c r="HMB267" s="55"/>
      <c r="HMC267" s="55"/>
      <c r="HMD267" s="55"/>
      <c r="HME267" s="55"/>
      <c r="HMF267" s="55"/>
      <c r="HMG267" s="55"/>
      <c r="HMH267" s="55"/>
      <c r="HMI267" s="55"/>
      <c r="HMJ267" s="55"/>
      <c r="HMK267" s="55"/>
      <c r="HML267" s="55"/>
      <c r="HMM267" s="55"/>
      <c r="HMN267" s="55"/>
      <c r="HMO267" s="55"/>
      <c r="HMP267" s="55"/>
      <c r="HMQ267" s="55"/>
      <c r="HMR267" s="55"/>
      <c r="HMS267" s="55"/>
      <c r="HMT267" s="55"/>
      <c r="HMU267" s="55"/>
      <c r="HMV267" s="55"/>
      <c r="HMW267" s="55"/>
      <c r="HMX267" s="55"/>
      <c r="HMY267" s="55"/>
      <c r="HMZ267" s="55"/>
      <c r="HNA267" s="55"/>
      <c r="HNB267" s="55"/>
      <c r="HNC267" s="55"/>
      <c r="HND267" s="55"/>
      <c r="HNE267" s="55"/>
      <c r="HNF267" s="55"/>
      <c r="HNG267" s="55"/>
      <c r="HNH267" s="55"/>
      <c r="HNI267" s="55"/>
      <c r="HNJ267" s="55"/>
      <c r="HNK267" s="55"/>
      <c r="HNL267" s="55"/>
      <c r="HNM267" s="55"/>
      <c r="HNN267" s="55"/>
      <c r="HNO267" s="55"/>
      <c r="HNP267" s="55"/>
      <c r="HNQ267" s="55"/>
      <c r="HNR267" s="55"/>
      <c r="HNS267" s="55"/>
      <c r="HNT267" s="55"/>
      <c r="HNU267" s="55"/>
      <c r="HNV267" s="55"/>
      <c r="HNW267" s="55"/>
      <c r="HNX267" s="55"/>
      <c r="HNY267" s="55"/>
      <c r="HNZ267" s="55"/>
      <c r="HOA267" s="55"/>
      <c r="HOB267" s="55"/>
      <c r="HOC267" s="55"/>
      <c r="HOD267" s="55"/>
      <c r="HOE267" s="55"/>
      <c r="HOF267" s="55"/>
      <c r="HOG267" s="55"/>
      <c r="HOH267" s="55"/>
      <c r="HOI267" s="55"/>
      <c r="HOJ267" s="55"/>
      <c r="HOK267" s="55"/>
      <c r="HOL267" s="55"/>
      <c r="HOM267" s="55"/>
      <c r="HON267" s="55"/>
      <c r="HOO267" s="55"/>
      <c r="HOP267" s="55"/>
      <c r="HOQ267" s="55"/>
      <c r="HOR267" s="55"/>
      <c r="HOS267" s="55"/>
      <c r="HOT267" s="55"/>
      <c r="HOU267" s="55"/>
      <c r="HOV267" s="55"/>
      <c r="HOW267" s="55"/>
      <c r="HOX267" s="55"/>
      <c r="HOY267" s="55"/>
      <c r="HOZ267" s="55"/>
      <c r="HPA267" s="55"/>
      <c r="HPB267" s="55"/>
      <c r="HPC267" s="55"/>
      <c r="HPD267" s="55"/>
      <c r="HPE267" s="55"/>
      <c r="HPF267" s="55"/>
      <c r="HPG267" s="55"/>
      <c r="HPH267" s="55"/>
      <c r="HPI267" s="55"/>
      <c r="HPJ267" s="55"/>
      <c r="HPK267" s="55"/>
      <c r="HPL267" s="55"/>
      <c r="HPM267" s="55"/>
      <c r="HPN267" s="55"/>
      <c r="HPO267" s="55"/>
      <c r="HPP267" s="55"/>
      <c r="HPQ267" s="55"/>
      <c r="HPR267" s="55"/>
      <c r="HPS267" s="55"/>
      <c r="HPT267" s="55"/>
      <c r="HPU267" s="55"/>
      <c r="HPV267" s="55"/>
      <c r="HPW267" s="55"/>
      <c r="HPX267" s="55"/>
      <c r="HPY267" s="55"/>
      <c r="HPZ267" s="55"/>
      <c r="HQA267" s="55"/>
      <c r="HQB267" s="55"/>
      <c r="HQC267" s="55"/>
      <c r="HQD267" s="55"/>
      <c r="HQE267" s="55"/>
      <c r="HQF267" s="55"/>
      <c r="HQG267" s="55"/>
      <c r="HQH267" s="55"/>
      <c r="HQI267" s="55"/>
      <c r="HQJ267" s="55"/>
      <c r="HQK267" s="55"/>
      <c r="HQL267" s="55"/>
      <c r="HQM267" s="55"/>
      <c r="HQN267" s="55"/>
      <c r="HQO267" s="55"/>
      <c r="HQP267" s="55"/>
      <c r="HQQ267" s="55"/>
      <c r="HQR267" s="55"/>
      <c r="HQS267" s="55"/>
      <c r="HQT267" s="55"/>
      <c r="HQU267" s="55"/>
      <c r="HQV267" s="55"/>
      <c r="HQW267" s="55"/>
      <c r="HQX267" s="55"/>
      <c r="HQY267" s="55"/>
      <c r="HQZ267" s="55"/>
      <c r="HRA267" s="55"/>
      <c r="HRB267" s="55"/>
      <c r="HRC267" s="55"/>
      <c r="HRD267" s="55"/>
      <c r="HRE267" s="55"/>
      <c r="HRF267" s="55"/>
      <c r="HRG267" s="55"/>
      <c r="HRH267" s="55"/>
      <c r="HRI267" s="55"/>
      <c r="HRJ267" s="55"/>
      <c r="HRK267" s="55"/>
      <c r="HRL267" s="55"/>
      <c r="HRM267" s="55"/>
      <c r="HRN267" s="55"/>
      <c r="HRO267" s="55"/>
      <c r="HRP267" s="55"/>
      <c r="HRQ267" s="55"/>
      <c r="HRR267" s="55"/>
      <c r="HRS267" s="55"/>
      <c r="HRT267" s="55"/>
      <c r="HRU267" s="55"/>
      <c r="HRV267" s="55"/>
      <c r="HRW267" s="55"/>
      <c r="HRX267" s="55"/>
      <c r="HRY267" s="55"/>
      <c r="HRZ267" s="55"/>
      <c r="HSA267" s="55"/>
      <c r="HSB267" s="55"/>
      <c r="HSC267" s="55"/>
      <c r="HSD267" s="55"/>
      <c r="HSE267" s="55"/>
      <c r="HSF267" s="55"/>
      <c r="HSG267" s="55"/>
      <c r="HSH267" s="55"/>
      <c r="HSI267" s="55"/>
      <c r="HSJ267" s="55"/>
      <c r="HSK267" s="55"/>
      <c r="HSL267" s="55"/>
      <c r="HSM267" s="55"/>
      <c r="HSN267" s="55"/>
      <c r="HSO267" s="55"/>
      <c r="HSP267" s="55"/>
      <c r="HSQ267" s="55"/>
      <c r="HSR267" s="55"/>
      <c r="HSS267" s="55"/>
      <c r="HST267" s="55"/>
      <c r="HSU267" s="55"/>
      <c r="HSV267" s="55"/>
      <c r="HSW267" s="55"/>
      <c r="HSX267" s="55"/>
      <c r="HSY267" s="55"/>
      <c r="HSZ267" s="55"/>
      <c r="HTA267" s="55"/>
      <c r="HTB267" s="55"/>
      <c r="HTC267" s="55"/>
      <c r="HTD267" s="55"/>
      <c r="HTE267" s="55"/>
      <c r="HTF267" s="55"/>
      <c r="HTG267" s="55"/>
      <c r="HTH267" s="55"/>
      <c r="HTI267" s="55"/>
      <c r="HTJ267" s="55"/>
      <c r="HTK267" s="55"/>
      <c r="HTL267" s="55"/>
      <c r="HTM267" s="55"/>
      <c r="HTN267" s="55"/>
      <c r="HTO267" s="55"/>
      <c r="HTP267" s="55"/>
      <c r="HTQ267" s="55"/>
      <c r="HTR267" s="55"/>
      <c r="HTS267" s="55"/>
      <c r="HTT267" s="55"/>
      <c r="HTU267" s="55"/>
      <c r="HTV267" s="55"/>
      <c r="HTW267" s="55"/>
      <c r="HTX267" s="55"/>
      <c r="HTY267" s="55"/>
      <c r="HTZ267" s="55"/>
      <c r="HUA267" s="55"/>
      <c r="HUB267" s="55"/>
      <c r="HUC267" s="55"/>
      <c r="HUD267" s="55"/>
      <c r="HUE267" s="55"/>
      <c r="HUF267" s="55"/>
      <c r="HUG267" s="55"/>
      <c r="HUH267" s="55"/>
      <c r="HUI267" s="55"/>
      <c r="HUJ267" s="55"/>
      <c r="HUK267" s="55"/>
      <c r="HUL267" s="55"/>
      <c r="HUM267" s="55"/>
      <c r="HUN267" s="55"/>
      <c r="HUO267" s="55"/>
      <c r="HUP267" s="55"/>
      <c r="HUQ267" s="55"/>
      <c r="HUR267" s="55"/>
      <c r="HUS267" s="55"/>
      <c r="HUT267" s="55"/>
      <c r="HUU267" s="55"/>
      <c r="HUV267" s="55"/>
      <c r="HUW267" s="55"/>
      <c r="HUX267" s="55"/>
      <c r="HUY267" s="55"/>
      <c r="HUZ267" s="55"/>
      <c r="HVA267" s="55"/>
      <c r="HVB267" s="55"/>
      <c r="HVC267" s="55"/>
      <c r="HVD267" s="55"/>
      <c r="HVE267" s="55"/>
      <c r="HVF267" s="55"/>
      <c r="HVG267" s="55"/>
      <c r="HVH267" s="55"/>
      <c r="HVI267" s="55"/>
      <c r="HVJ267" s="55"/>
      <c r="HVK267" s="55"/>
      <c r="HVL267" s="55"/>
      <c r="HVM267" s="55"/>
      <c r="HVN267" s="55"/>
      <c r="HVO267" s="55"/>
      <c r="HVP267" s="55"/>
      <c r="HVQ267" s="55"/>
      <c r="HVR267" s="55"/>
      <c r="HVS267" s="55"/>
      <c r="HVT267" s="55"/>
      <c r="HVU267" s="55"/>
      <c r="HVV267" s="55"/>
      <c r="HVW267" s="55"/>
      <c r="HVX267" s="55"/>
      <c r="HVY267" s="55"/>
      <c r="HVZ267" s="55"/>
      <c r="HWA267" s="55"/>
      <c r="HWB267" s="55"/>
      <c r="HWC267" s="55"/>
      <c r="HWD267" s="55"/>
      <c r="HWE267" s="55"/>
      <c r="HWF267" s="55"/>
      <c r="HWG267" s="55"/>
      <c r="HWH267" s="55"/>
      <c r="HWI267" s="55"/>
      <c r="HWJ267" s="55"/>
      <c r="HWK267" s="55"/>
      <c r="HWL267" s="55"/>
      <c r="HWM267" s="55"/>
      <c r="HWN267" s="55"/>
      <c r="HWO267" s="55"/>
      <c r="HWP267" s="55"/>
      <c r="HWQ267" s="55"/>
      <c r="HWR267" s="55"/>
      <c r="HWS267" s="55"/>
      <c r="HWT267" s="55"/>
      <c r="HWU267" s="55"/>
      <c r="HWV267" s="55"/>
      <c r="HWW267" s="55"/>
      <c r="HWX267" s="55"/>
      <c r="HWY267" s="55"/>
      <c r="HWZ267" s="55"/>
      <c r="HXA267" s="55"/>
      <c r="HXB267" s="55"/>
      <c r="HXC267" s="55"/>
      <c r="HXD267" s="55"/>
      <c r="HXE267" s="55"/>
      <c r="HXF267" s="55"/>
      <c r="HXG267" s="55"/>
      <c r="HXH267" s="55"/>
      <c r="HXI267" s="55"/>
      <c r="HXJ267" s="55"/>
      <c r="HXK267" s="55"/>
      <c r="HXL267" s="55"/>
      <c r="HXM267" s="55"/>
      <c r="HXN267" s="55"/>
      <c r="HXO267" s="55"/>
      <c r="HXP267" s="55"/>
      <c r="HXQ267" s="55"/>
      <c r="HXR267" s="55"/>
      <c r="HXS267" s="55"/>
      <c r="HXT267" s="55"/>
      <c r="HXU267" s="55"/>
      <c r="HXV267" s="55"/>
      <c r="HXW267" s="55"/>
      <c r="HXX267" s="55"/>
      <c r="HXY267" s="55"/>
      <c r="HXZ267" s="55"/>
      <c r="HYA267" s="55"/>
      <c r="HYB267" s="55"/>
      <c r="HYC267" s="55"/>
      <c r="HYD267" s="55"/>
      <c r="HYE267" s="55"/>
      <c r="HYF267" s="55"/>
      <c r="HYG267" s="55"/>
      <c r="HYH267" s="55"/>
      <c r="HYI267" s="55"/>
      <c r="HYJ267" s="55"/>
      <c r="HYK267" s="55"/>
      <c r="HYL267" s="55"/>
      <c r="HYM267" s="55"/>
      <c r="HYN267" s="55"/>
      <c r="HYO267" s="55"/>
      <c r="HYP267" s="55"/>
      <c r="HYQ267" s="55"/>
      <c r="HYR267" s="55"/>
      <c r="HYS267" s="55"/>
      <c r="HYT267" s="55"/>
      <c r="HYU267" s="55"/>
      <c r="HYV267" s="55"/>
      <c r="HYW267" s="55"/>
      <c r="HYX267" s="55"/>
      <c r="HYY267" s="55"/>
      <c r="HYZ267" s="55"/>
      <c r="HZA267" s="55"/>
      <c r="HZB267" s="55"/>
      <c r="HZC267" s="55"/>
      <c r="HZD267" s="55"/>
      <c r="HZE267" s="55"/>
      <c r="HZF267" s="55"/>
      <c r="HZG267" s="55"/>
      <c r="HZH267" s="55"/>
      <c r="HZI267" s="55"/>
      <c r="HZJ267" s="55"/>
      <c r="HZK267" s="55"/>
      <c r="HZL267" s="55"/>
      <c r="HZM267" s="55"/>
      <c r="HZN267" s="55"/>
      <c r="HZO267" s="55"/>
      <c r="HZP267" s="55"/>
      <c r="HZQ267" s="55"/>
      <c r="HZR267" s="55"/>
      <c r="HZS267" s="55"/>
      <c r="HZT267" s="55"/>
      <c r="HZU267" s="55"/>
      <c r="HZV267" s="55"/>
      <c r="HZW267" s="55"/>
      <c r="HZX267" s="55"/>
      <c r="HZY267" s="55"/>
      <c r="HZZ267" s="55"/>
      <c r="IAA267" s="55"/>
      <c r="IAB267" s="55"/>
      <c r="IAC267" s="55"/>
      <c r="IAD267" s="55"/>
      <c r="IAE267" s="55"/>
      <c r="IAF267" s="55"/>
      <c r="IAG267" s="55"/>
      <c r="IAH267" s="55"/>
      <c r="IAI267" s="55"/>
      <c r="IAJ267" s="55"/>
      <c r="IAK267" s="55"/>
      <c r="IAL267" s="55"/>
      <c r="IAM267" s="55"/>
      <c r="IAN267" s="55"/>
      <c r="IAO267" s="55"/>
      <c r="IAP267" s="55"/>
      <c r="IAQ267" s="55"/>
      <c r="IAR267" s="55"/>
      <c r="IAS267" s="55"/>
      <c r="IAT267" s="55"/>
      <c r="IAU267" s="55"/>
      <c r="IAV267" s="55"/>
      <c r="IAW267" s="55"/>
      <c r="IAX267" s="55"/>
      <c r="IAY267" s="55"/>
      <c r="IAZ267" s="55"/>
      <c r="IBA267" s="55"/>
      <c r="IBB267" s="55"/>
      <c r="IBC267" s="55"/>
      <c r="IBD267" s="55"/>
      <c r="IBE267" s="55"/>
      <c r="IBF267" s="55"/>
      <c r="IBG267" s="55"/>
      <c r="IBH267" s="55"/>
      <c r="IBI267" s="55"/>
      <c r="IBJ267" s="55"/>
      <c r="IBK267" s="55"/>
      <c r="IBL267" s="55"/>
      <c r="IBM267" s="55"/>
      <c r="IBN267" s="55"/>
      <c r="IBO267" s="55"/>
      <c r="IBP267" s="55"/>
      <c r="IBQ267" s="55"/>
      <c r="IBR267" s="55"/>
      <c r="IBS267" s="55"/>
      <c r="IBT267" s="55"/>
      <c r="IBU267" s="55"/>
      <c r="IBV267" s="55"/>
      <c r="IBW267" s="55"/>
      <c r="IBX267" s="55"/>
      <c r="IBY267" s="55"/>
      <c r="IBZ267" s="55"/>
      <c r="ICA267" s="55"/>
      <c r="ICB267" s="55"/>
      <c r="ICC267" s="55"/>
      <c r="ICD267" s="55"/>
      <c r="ICE267" s="55"/>
      <c r="ICF267" s="55"/>
      <c r="ICG267" s="55"/>
      <c r="ICH267" s="55"/>
      <c r="ICI267" s="55"/>
      <c r="ICJ267" s="55"/>
      <c r="ICK267" s="55"/>
      <c r="ICL267" s="55"/>
      <c r="ICM267" s="55"/>
      <c r="ICN267" s="55"/>
      <c r="ICO267" s="55"/>
      <c r="ICP267" s="55"/>
      <c r="ICQ267" s="55"/>
      <c r="ICR267" s="55"/>
      <c r="ICS267" s="55"/>
      <c r="ICT267" s="55"/>
      <c r="ICU267" s="55"/>
      <c r="ICV267" s="55"/>
      <c r="ICW267" s="55"/>
      <c r="ICX267" s="55"/>
      <c r="ICY267" s="55"/>
      <c r="ICZ267" s="55"/>
      <c r="IDA267" s="55"/>
      <c r="IDB267" s="55"/>
      <c r="IDC267" s="55"/>
      <c r="IDD267" s="55"/>
      <c r="IDE267" s="55"/>
      <c r="IDF267" s="55"/>
      <c r="IDG267" s="55"/>
      <c r="IDH267" s="55"/>
      <c r="IDI267" s="55"/>
      <c r="IDJ267" s="55"/>
      <c r="IDK267" s="55"/>
      <c r="IDL267" s="55"/>
      <c r="IDM267" s="55"/>
      <c r="IDN267" s="55"/>
      <c r="IDO267" s="55"/>
      <c r="IDP267" s="55"/>
      <c r="IDQ267" s="55"/>
      <c r="IDR267" s="55"/>
      <c r="IDS267" s="55"/>
      <c r="IDT267" s="55"/>
      <c r="IDU267" s="55"/>
      <c r="IDV267" s="55"/>
      <c r="IDW267" s="55"/>
      <c r="IDX267" s="55"/>
      <c r="IDY267" s="55"/>
      <c r="IDZ267" s="55"/>
      <c r="IEA267" s="55"/>
      <c r="IEB267" s="55"/>
      <c r="IEC267" s="55"/>
      <c r="IED267" s="55"/>
      <c r="IEE267" s="55"/>
      <c r="IEF267" s="55"/>
      <c r="IEG267" s="55"/>
      <c r="IEH267" s="55"/>
      <c r="IEI267" s="55"/>
      <c r="IEJ267" s="55"/>
      <c r="IEK267" s="55"/>
      <c r="IEL267" s="55"/>
      <c r="IEM267" s="55"/>
      <c r="IEN267" s="55"/>
      <c r="IEO267" s="55"/>
      <c r="IEP267" s="55"/>
      <c r="IEQ267" s="55"/>
      <c r="IER267" s="55"/>
      <c r="IES267" s="55"/>
      <c r="IET267" s="55"/>
      <c r="IEU267" s="55"/>
      <c r="IEV267" s="55"/>
      <c r="IEW267" s="55"/>
      <c r="IEX267" s="55"/>
      <c r="IEY267" s="55"/>
      <c r="IEZ267" s="55"/>
      <c r="IFA267" s="55"/>
      <c r="IFB267" s="55"/>
      <c r="IFC267" s="55"/>
      <c r="IFD267" s="55"/>
      <c r="IFE267" s="55"/>
      <c r="IFF267" s="55"/>
      <c r="IFG267" s="55"/>
      <c r="IFH267" s="55"/>
      <c r="IFI267" s="55"/>
      <c r="IFJ267" s="55"/>
      <c r="IFK267" s="55"/>
      <c r="IFL267" s="55"/>
      <c r="IFM267" s="55"/>
      <c r="IFN267" s="55"/>
      <c r="IFO267" s="55"/>
      <c r="IFP267" s="55"/>
      <c r="IFQ267" s="55"/>
      <c r="IFR267" s="55"/>
      <c r="IFS267" s="55"/>
      <c r="IFT267" s="55"/>
      <c r="IFU267" s="55"/>
      <c r="IFV267" s="55"/>
      <c r="IFW267" s="55"/>
      <c r="IFX267" s="55"/>
      <c r="IFY267" s="55"/>
      <c r="IFZ267" s="55"/>
      <c r="IGA267" s="55"/>
      <c r="IGB267" s="55"/>
      <c r="IGC267" s="55"/>
      <c r="IGD267" s="55"/>
      <c r="IGE267" s="55"/>
      <c r="IGF267" s="55"/>
      <c r="IGG267" s="55"/>
      <c r="IGH267" s="55"/>
      <c r="IGI267" s="55"/>
      <c r="IGJ267" s="55"/>
      <c r="IGK267" s="55"/>
      <c r="IGL267" s="55"/>
      <c r="IGM267" s="55"/>
      <c r="IGN267" s="55"/>
      <c r="IGO267" s="55"/>
      <c r="IGP267" s="55"/>
      <c r="IGQ267" s="55"/>
      <c r="IGR267" s="55"/>
      <c r="IGS267" s="55"/>
      <c r="IGT267" s="55"/>
      <c r="IGU267" s="55"/>
      <c r="IGV267" s="55"/>
      <c r="IGW267" s="55"/>
      <c r="IGX267" s="55"/>
      <c r="IGY267" s="55"/>
      <c r="IGZ267" s="55"/>
      <c r="IHA267" s="55"/>
      <c r="IHB267" s="55"/>
      <c r="IHC267" s="55"/>
      <c r="IHD267" s="55"/>
      <c r="IHE267" s="55"/>
      <c r="IHF267" s="55"/>
      <c r="IHG267" s="55"/>
      <c r="IHH267" s="55"/>
      <c r="IHI267" s="55"/>
      <c r="IHJ267" s="55"/>
      <c r="IHK267" s="55"/>
      <c r="IHL267" s="55"/>
      <c r="IHM267" s="55"/>
      <c r="IHN267" s="55"/>
      <c r="IHO267" s="55"/>
      <c r="IHP267" s="55"/>
      <c r="IHQ267" s="55"/>
      <c r="IHR267" s="55"/>
      <c r="IHS267" s="55"/>
      <c r="IHT267" s="55"/>
      <c r="IHU267" s="55"/>
      <c r="IHV267" s="55"/>
      <c r="IHW267" s="55"/>
      <c r="IHX267" s="55"/>
      <c r="IHY267" s="55"/>
      <c r="IHZ267" s="55"/>
      <c r="IIA267" s="55"/>
      <c r="IIB267" s="55"/>
      <c r="IIC267" s="55"/>
      <c r="IID267" s="55"/>
      <c r="IIE267" s="55"/>
      <c r="IIF267" s="55"/>
      <c r="IIG267" s="55"/>
      <c r="IIH267" s="55"/>
      <c r="III267" s="55"/>
      <c r="IIJ267" s="55"/>
      <c r="IIK267" s="55"/>
      <c r="IIL267" s="55"/>
      <c r="IIM267" s="55"/>
      <c r="IIN267" s="55"/>
      <c r="IIO267" s="55"/>
      <c r="IIP267" s="55"/>
      <c r="IIQ267" s="55"/>
      <c r="IIR267" s="55"/>
      <c r="IIS267" s="55"/>
      <c r="IIT267" s="55"/>
      <c r="IIU267" s="55"/>
      <c r="IIV267" s="55"/>
      <c r="IIW267" s="55"/>
      <c r="IIX267" s="55"/>
      <c r="IIY267" s="55"/>
      <c r="IIZ267" s="55"/>
      <c r="IJA267" s="55"/>
      <c r="IJB267" s="55"/>
      <c r="IJC267" s="55"/>
      <c r="IJD267" s="55"/>
      <c r="IJE267" s="55"/>
      <c r="IJF267" s="55"/>
      <c r="IJG267" s="55"/>
      <c r="IJH267" s="55"/>
      <c r="IJI267" s="55"/>
      <c r="IJJ267" s="55"/>
      <c r="IJK267" s="55"/>
      <c r="IJL267" s="55"/>
      <c r="IJM267" s="55"/>
      <c r="IJN267" s="55"/>
      <c r="IJO267" s="55"/>
      <c r="IJP267" s="55"/>
      <c r="IJQ267" s="55"/>
      <c r="IJR267" s="55"/>
      <c r="IJS267" s="55"/>
      <c r="IJT267" s="55"/>
      <c r="IJU267" s="55"/>
      <c r="IJV267" s="55"/>
      <c r="IJW267" s="55"/>
      <c r="IJX267" s="55"/>
      <c r="IJY267" s="55"/>
      <c r="IJZ267" s="55"/>
      <c r="IKA267" s="55"/>
      <c r="IKB267" s="55"/>
      <c r="IKC267" s="55"/>
      <c r="IKD267" s="55"/>
      <c r="IKE267" s="55"/>
      <c r="IKF267" s="55"/>
      <c r="IKG267" s="55"/>
      <c r="IKH267" s="55"/>
      <c r="IKI267" s="55"/>
      <c r="IKJ267" s="55"/>
      <c r="IKK267" s="55"/>
      <c r="IKL267" s="55"/>
      <c r="IKM267" s="55"/>
      <c r="IKN267" s="55"/>
      <c r="IKO267" s="55"/>
      <c r="IKP267" s="55"/>
      <c r="IKQ267" s="55"/>
      <c r="IKR267" s="55"/>
      <c r="IKS267" s="55"/>
      <c r="IKT267" s="55"/>
      <c r="IKU267" s="55"/>
      <c r="IKV267" s="55"/>
      <c r="IKW267" s="55"/>
      <c r="IKX267" s="55"/>
      <c r="IKY267" s="55"/>
      <c r="IKZ267" s="55"/>
      <c r="ILA267" s="55"/>
      <c r="ILB267" s="55"/>
      <c r="ILC267" s="55"/>
      <c r="ILD267" s="55"/>
      <c r="ILE267" s="55"/>
      <c r="ILF267" s="55"/>
      <c r="ILG267" s="55"/>
      <c r="ILH267" s="55"/>
      <c r="ILI267" s="55"/>
      <c r="ILJ267" s="55"/>
      <c r="ILK267" s="55"/>
      <c r="ILL267" s="55"/>
      <c r="ILM267" s="55"/>
      <c r="ILN267" s="55"/>
      <c r="ILO267" s="55"/>
      <c r="ILP267" s="55"/>
      <c r="ILQ267" s="55"/>
      <c r="ILR267" s="55"/>
      <c r="ILS267" s="55"/>
      <c r="ILT267" s="55"/>
      <c r="ILU267" s="55"/>
      <c r="ILV267" s="55"/>
      <c r="ILW267" s="55"/>
      <c r="ILX267" s="55"/>
      <c r="ILY267" s="55"/>
      <c r="ILZ267" s="55"/>
      <c r="IMA267" s="55"/>
      <c r="IMB267" s="55"/>
      <c r="IMC267" s="55"/>
      <c r="IMD267" s="55"/>
      <c r="IME267" s="55"/>
      <c r="IMF267" s="55"/>
      <c r="IMG267" s="55"/>
      <c r="IMH267" s="55"/>
      <c r="IMI267" s="55"/>
      <c r="IMJ267" s="55"/>
      <c r="IMK267" s="55"/>
      <c r="IML267" s="55"/>
      <c r="IMM267" s="55"/>
      <c r="IMN267" s="55"/>
      <c r="IMO267" s="55"/>
      <c r="IMP267" s="55"/>
      <c r="IMQ267" s="55"/>
      <c r="IMR267" s="55"/>
      <c r="IMS267" s="55"/>
      <c r="IMT267" s="55"/>
      <c r="IMU267" s="55"/>
      <c r="IMV267" s="55"/>
      <c r="IMW267" s="55"/>
      <c r="IMX267" s="55"/>
      <c r="IMY267" s="55"/>
      <c r="IMZ267" s="55"/>
      <c r="INA267" s="55"/>
      <c r="INB267" s="55"/>
      <c r="INC267" s="55"/>
      <c r="IND267" s="55"/>
      <c r="INE267" s="55"/>
      <c r="INF267" s="55"/>
      <c r="ING267" s="55"/>
      <c r="INH267" s="55"/>
      <c r="INI267" s="55"/>
      <c r="INJ267" s="55"/>
      <c r="INK267" s="55"/>
      <c r="INL267" s="55"/>
      <c r="INM267" s="55"/>
      <c r="INN267" s="55"/>
      <c r="INO267" s="55"/>
      <c r="INP267" s="55"/>
      <c r="INQ267" s="55"/>
      <c r="INR267" s="55"/>
      <c r="INS267" s="55"/>
      <c r="INT267" s="55"/>
      <c r="INU267" s="55"/>
      <c r="INV267" s="55"/>
      <c r="INW267" s="55"/>
      <c r="INX267" s="55"/>
      <c r="INY267" s="55"/>
      <c r="INZ267" s="55"/>
      <c r="IOA267" s="55"/>
      <c r="IOB267" s="55"/>
      <c r="IOC267" s="55"/>
      <c r="IOD267" s="55"/>
      <c r="IOE267" s="55"/>
      <c r="IOF267" s="55"/>
      <c r="IOG267" s="55"/>
      <c r="IOH267" s="55"/>
      <c r="IOI267" s="55"/>
      <c r="IOJ267" s="55"/>
      <c r="IOK267" s="55"/>
      <c r="IOL267" s="55"/>
      <c r="IOM267" s="55"/>
      <c r="ION267" s="55"/>
      <c r="IOO267" s="55"/>
      <c r="IOP267" s="55"/>
      <c r="IOQ267" s="55"/>
      <c r="IOR267" s="55"/>
      <c r="IOS267" s="55"/>
      <c r="IOT267" s="55"/>
      <c r="IOU267" s="55"/>
      <c r="IOV267" s="55"/>
      <c r="IOW267" s="55"/>
      <c r="IOX267" s="55"/>
      <c r="IOY267" s="55"/>
      <c r="IOZ267" s="55"/>
      <c r="IPA267" s="55"/>
      <c r="IPB267" s="55"/>
      <c r="IPC267" s="55"/>
      <c r="IPD267" s="55"/>
      <c r="IPE267" s="55"/>
      <c r="IPF267" s="55"/>
      <c r="IPG267" s="55"/>
      <c r="IPH267" s="55"/>
      <c r="IPI267" s="55"/>
      <c r="IPJ267" s="55"/>
      <c r="IPK267" s="55"/>
      <c r="IPL267" s="55"/>
      <c r="IPM267" s="55"/>
      <c r="IPN267" s="55"/>
      <c r="IPO267" s="55"/>
      <c r="IPP267" s="55"/>
      <c r="IPQ267" s="55"/>
      <c r="IPR267" s="55"/>
      <c r="IPS267" s="55"/>
      <c r="IPT267" s="55"/>
      <c r="IPU267" s="55"/>
      <c r="IPV267" s="55"/>
      <c r="IPW267" s="55"/>
      <c r="IPX267" s="55"/>
      <c r="IPY267" s="55"/>
      <c r="IPZ267" s="55"/>
      <c r="IQA267" s="55"/>
      <c r="IQB267" s="55"/>
      <c r="IQC267" s="55"/>
      <c r="IQD267" s="55"/>
      <c r="IQE267" s="55"/>
      <c r="IQF267" s="55"/>
      <c r="IQG267" s="55"/>
      <c r="IQH267" s="55"/>
      <c r="IQI267" s="55"/>
      <c r="IQJ267" s="55"/>
      <c r="IQK267" s="55"/>
      <c r="IQL267" s="55"/>
      <c r="IQM267" s="55"/>
      <c r="IQN267" s="55"/>
      <c r="IQO267" s="55"/>
      <c r="IQP267" s="55"/>
      <c r="IQQ267" s="55"/>
      <c r="IQR267" s="55"/>
      <c r="IQS267" s="55"/>
      <c r="IQT267" s="55"/>
      <c r="IQU267" s="55"/>
      <c r="IQV267" s="55"/>
      <c r="IQW267" s="55"/>
      <c r="IQX267" s="55"/>
      <c r="IQY267" s="55"/>
      <c r="IQZ267" s="55"/>
      <c r="IRA267" s="55"/>
      <c r="IRB267" s="55"/>
      <c r="IRC267" s="55"/>
      <c r="IRD267" s="55"/>
      <c r="IRE267" s="55"/>
      <c r="IRF267" s="55"/>
      <c r="IRG267" s="55"/>
      <c r="IRH267" s="55"/>
      <c r="IRI267" s="55"/>
      <c r="IRJ267" s="55"/>
      <c r="IRK267" s="55"/>
      <c r="IRL267" s="55"/>
      <c r="IRM267" s="55"/>
      <c r="IRN267" s="55"/>
      <c r="IRO267" s="55"/>
      <c r="IRP267" s="55"/>
      <c r="IRQ267" s="55"/>
      <c r="IRR267" s="55"/>
      <c r="IRS267" s="55"/>
      <c r="IRT267" s="55"/>
      <c r="IRU267" s="55"/>
      <c r="IRV267" s="55"/>
      <c r="IRW267" s="55"/>
      <c r="IRX267" s="55"/>
      <c r="IRY267" s="55"/>
      <c r="IRZ267" s="55"/>
      <c r="ISA267" s="55"/>
      <c r="ISB267" s="55"/>
      <c r="ISC267" s="55"/>
      <c r="ISD267" s="55"/>
      <c r="ISE267" s="55"/>
      <c r="ISF267" s="55"/>
      <c r="ISG267" s="55"/>
      <c r="ISH267" s="55"/>
      <c r="ISI267" s="55"/>
      <c r="ISJ267" s="55"/>
      <c r="ISK267" s="55"/>
      <c r="ISL267" s="55"/>
      <c r="ISM267" s="55"/>
      <c r="ISN267" s="55"/>
      <c r="ISO267" s="55"/>
      <c r="ISP267" s="55"/>
      <c r="ISQ267" s="55"/>
      <c r="ISR267" s="55"/>
      <c r="ISS267" s="55"/>
      <c r="IST267" s="55"/>
      <c r="ISU267" s="55"/>
      <c r="ISV267" s="55"/>
      <c r="ISW267" s="55"/>
      <c r="ISX267" s="55"/>
      <c r="ISY267" s="55"/>
      <c r="ISZ267" s="55"/>
      <c r="ITA267" s="55"/>
      <c r="ITB267" s="55"/>
      <c r="ITC267" s="55"/>
      <c r="ITD267" s="55"/>
      <c r="ITE267" s="55"/>
      <c r="ITF267" s="55"/>
      <c r="ITG267" s="55"/>
      <c r="ITH267" s="55"/>
      <c r="ITI267" s="55"/>
      <c r="ITJ267" s="55"/>
      <c r="ITK267" s="55"/>
      <c r="ITL267" s="55"/>
      <c r="ITM267" s="55"/>
      <c r="ITN267" s="55"/>
      <c r="ITO267" s="55"/>
      <c r="ITP267" s="55"/>
      <c r="ITQ267" s="55"/>
      <c r="ITR267" s="55"/>
      <c r="ITS267" s="55"/>
      <c r="ITT267" s="55"/>
      <c r="ITU267" s="55"/>
      <c r="ITV267" s="55"/>
      <c r="ITW267" s="55"/>
      <c r="ITX267" s="55"/>
      <c r="ITY267" s="55"/>
      <c r="ITZ267" s="55"/>
      <c r="IUA267" s="55"/>
      <c r="IUB267" s="55"/>
      <c r="IUC267" s="55"/>
      <c r="IUD267" s="55"/>
      <c r="IUE267" s="55"/>
      <c r="IUF267" s="55"/>
      <c r="IUG267" s="55"/>
      <c r="IUH267" s="55"/>
      <c r="IUI267" s="55"/>
      <c r="IUJ267" s="55"/>
      <c r="IUK267" s="55"/>
      <c r="IUL267" s="55"/>
      <c r="IUM267" s="55"/>
      <c r="IUN267" s="55"/>
      <c r="IUO267" s="55"/>
      <c r="IUP267" s="55"/>
      <c r="IUQ267" s="55"/>
      <c r="IUR267" s="55"/>
      <c r="IUS267" s="55"/>
      <c r="IUT267" s="55"/>
      <c r="IUU267" s="55"/>
      <c r="IUV267" s="55"/>
      <c r="IUW267" s="55"/>
      <c r="IUX267" s="55"/>
      <c r="IUY267" s="55"/>
      <c r="IUZ267" s="55"/>
      <c r="IVA267" s="55"/>
      <c r="IVB267" s="55"/>
      <c r="IVC267" s="55"/>
      <c r="IVD267" s="55"/>
      <c r="IVE267" s="55"/>
      <c r="IVF267" s="55"/>
      <c r="IVG267" s="55"/>
      <c r="IVH267" s="55"/>
      <c r="IVI267" s="55"/>
      <c r="IVJ267" s="55"/>
      <c r="IVK267" s="55"/>
      <c r="IVL267" s="55"/>
      <c r="IVM267" s="55"/>
      <c r="IVN267" s="55"/>
      <c r="IVO267" s="55"/>
      <c r="IVP267" s="55"/>
      <c r="IVQ267" s="55"/>
      <c r="IVR267" s="55"/>
      <c r="IVS267" s="55"/>
      <c r="IVT267" s="55"/>
      <c r="IVU267" s="55"/>
      <c r="IVV267" s="55"/>
      <c r="IVW267" s="55"/>
      <c r="IVX267" s="55"/>
      <c r="IVY267" s="55"/>
      <c r="IVZ267" s="55"/>
      <c r="IWA267" s="55"/>
      <c r="IWB267" s="55"/>
      <c r="IWC267" s="55"/>
      <c r="IWD267" s="55"/>
      <c r="IWE267" s="55"/>
      <c r="IWF267" s="55"/>
      <c r="IWG267" s="55"/>
      <c r="IWH267" s="55"/>
      <c r="IWI267" s="55"/>
      <c r="IWJ267" s="55"/>
      <c r="IWK267" s="55"/>
      <c r="IWL267" s="55"/>
      <c r="IWM267" s="55"/>
      <c r="IWN267" s="55"/>
      <c r="IWO267" s="55"/>
      <c r="IWP267" s="55"/>
      <c r="IWQ267" s="55"/>
      <c r="IWR267" s="55"/>
      <c r="IWS267" s="55"/>
      <c r="IWT267" s="55"/>
      <c r="IWU267" s="55"/>
      <c r="IWV267" s="55"/>
      <c r="IWW267" s="55"/>
      <c r="IWX267" s="55"/>
      <c r="IWY267" s="55"/>
      <c r="IWZ267" s="55"/>
      <c r="IXA267" s="55"/>
      <c r="IXB267" s="55"/>
      <c r="IXC267" s="55"/>
      <c r="IXD267" s="55"/>
      <c r="IXE267" s="55"/>
      <c r="IXF267" s="55"/>
      <c r="IXG267" s="55"/>
      <c r="IXH267" s="55"/>
      <c r="IXI267" s="55"/>
      <c r="IXJ267" s="55"/>
      <c r="IXK267" s="55"/>
      <c r="IXL267" s="55"/>
      <c r="IXM267" s="55"/>
      <c r="IXN267" s="55"/>
      <c r="IXO267" s="55"/>
      <c r="IXP267" s="55"/>
      <c r="IXQ267" s="55"/>
      <c r="IXR267" s="55"/>
      <c r="IXS267" s="55"/>
      <c r="IXT267" s="55"/>
      <c r="IXU267" s="55"/>
      <c r="IXV267" s="55"/>
      <c r="IXW267" s="55"/>
      <c r="IXX267" s="55"/>
      <c r="IXY267" s="55"/>
      <c r="IXZ267" s="55"/>
      <c r="IYA267" s="55"/>
      <c r="IYB267" s="55"/>
      <c r="IYC267" s="55"/>
      <c r="IYD267" s="55"/>
      <c r="IYE267" s="55"/>
      <c r="IYF267" s="55"/>
      <c r="IYG267" s="55"/>
      <c r="IYH267" s="55"/>
      <c r="IYI267" s="55"/>
      <c r="IYJ267" s="55"/>
      <c r="IYK267" s="55"/>
      <c r="IYL267" s="55"/>
      <c r="IYM267" s="55"/>
      <c r="IYN267" s="55"/>
      <c r="IYO267" s="55"/>
      <c r="IYP267" s="55"/>
      <c r="IYQ267" s="55"/>
      <c r="IYR267" s="55"/>
      <c r="IYS267" s="55"/>
      <c r="IYT267" s="55"/>
      <c r="IYU267" s="55"/>
      <c r="IYV267" s="55"/>
      <c r="IYW267" s="55"/>
      <c r="IYX267" s="55"/>
      <c r="IYY267" s="55"/>
      <c r="IYZ267" s="55"/>
      <c r="IZA267" s="55"/>
      <c r="IZB267" s="55"/>
      <c r="IZC267" s="55"/>
      <c r="IZD267" s="55"/>
      <c r="IZE267" s="55"/>
      <c r="IZF267" s="55"/>
      <c r="IZG267" s="55"/>
      <c r="IZH267" s="55"/>
      <c r="IZI267" s="55"/>
      <c r="IZJ267" s="55"/>
      <c r="IZK267" s="55"/>
      <c r="IZL267" s="55"/>
      <c r="IZM267" s="55"/>
      <c r="IZN267" s="55"/>
      <c r="IZO267" s="55"/>
      <c r="IZP267" s="55"/>
      <c r="IZQ267" s="55"/>
      <c r="IZR267" s="55"/>
      <c r="IZS267" s="55"/>
      <c r="IZT267" s="55"/>
      <c r="IZU267" s="55"/>
      <c r="IZV267" s="55"/>
      <c r="IZW267" s="55"/>
      <c r="IZX267" s="55"/>
      <c r="IZY267" s="55"/>
      <c r="IZZ267" s="55"/>
      <c r="JAA267" s="55"/>
      <c r="JAB267" s="55"/>
      <c r="JAC267" s="55"/>
      <c r="JAD267" s="55"/>
      <c r="JAE267" s="55"/>
      <c r="JAF267" s="55"/>
      <c r="JAG267" s="55"/>
      <c r="JAH267" s="55"/>
      <c r="JAI267" s="55"/>
      <c r="JAJ267" s="55"/>
      <c r="JAK267" s="55"/>
      <c r="JAL267" s="55"/>
      <c r="JAM267" s="55"/>
      <c r="JAN267" s="55"/>
      <c r="JAO267" s="55"/>
      <c r="JAP267" s="55"/>
      <c r="JAQ267" s="55"/>
      <c r="JAR267" s="55"/>
      <c r="JAS267" s="55"/>
      <c r="JAT267" s="55"/>
      <c r="JAU267" s="55"/>
      <c r="JAV267" s="55"/>
      <c r="JAW267" s="55"/>
      <c r="JAX267" s="55"/>
      <c r="JAY267" s="55"/>
      <c r="JAZ267" s="55"/>
      <c r="JBA267" s="55"/>
      <c r="JBB267" s="55"/>
      <c r="JBC267" s="55"/>
      <c r="JBD267" s="55"/>
      <c r="JBE267" s="55"/>
      <c r="JBF267" s="55"/>
      <c r="JBG267" s="55"/>
      <c r="JBH267" s="55"/>
      <c r="JBI267" s="55"/>
      <c r="JBJ267" s="55"/>
      <c r="JBK267" s="55"/>
      <c r="JBL267" s="55"/>
      <c r="JBM267" s="55"/>
      <c r="JBN267" s="55"/>
      <c r="JBO267" s="55"/>
      <c r="JBP267" s="55"/>
      <c r="JBQ267" s="55"/>
      <c r="JBR267" s="55"/>
      <c r="JBS267" s="55"/>
      <c r="JBT267" s="55"/>
      <c r="JBU267" s="55"/>
      <c r="JBV267" s="55"/>
      <c r="JBW267" s="55"/>
      <c r="JBX267" s="55"/>
      <c r="JBY267" s="55"/>
      <c r="JBZ267" s="55"/>
      <c r="JCA267" s="55"/>
      <c r="JCB267" s="55"/>
      <c r="JCC267" s="55"/>
      <c r="JCD267" s="55"/>
      <c r="JCE267" s="55"/>
      <c r="JCF267" s="55"/>
      <c r="JCG267" s="55"/>
      <c r="JCH267" s="55"/>
      <c r="JCI267" s="55"/>
      <c r="JCJ267" s="55"/>
      <c r="JCK267" s="55"/>
      <c r="JCL267" s="55"/>
      <c r="JCM267" s="55"/>
      <c r="JCN267" s="55"/>
      <c r="JCO267" s="55"/>
      <c r="JCP267" s="55"/>
      <c r="JCQ267" s="55"/>
      <c r="JCR267" s="55"/>
      <c r="JCS267" s="55"/>
      <c r="JCT267" s="55"/>
      <c r="JCU267" s="55"/>
      <c r="JCV267" s="55"/>
      <c r="JCW267" s="55"/>
      <c r="JCX267" s="55"/>
      <c r="JCY267" s="55"/>
      <c r="JCZ267" s="55"/>
      <c r="JDA267" s="55"/>
      <c r="JDB267" s="55"/>
      <c r="JDC267" s="55"/>
      <c r="JDD267" s="55"/>
      <c r="JDE267" s="55"/>
      <c r="JDF267" s="55"/>
      <c r="JDG267" s="55"/>
      <c r="JDH267" s="55"/>
      <c r="JDI267" s="55"/>
      <c r="JDJ267" s="55"/>
      <c r="JDK267" s="55"/>
      <c r="JDL267" s="55"/>
      <c r="JDM267" s="55"/>
      <c r="JDN267" s="55"/>
      <c r="JDO267" s="55"/>
      <c r="JDP267" s="55"/>
      <c r="JDQ267" s="55"/>
      <c r="JDR267" s="55"/>
      <c r="JDS267" s="55"/>
      <c r="JDT267" s="55"/>
      <c r="JDU267" s="55"/>
      <c r="JDV267" s="55"/>
      <c r="JDW267" s="55"/>
      <c r="JDX267" s="55"/>
      <c r="JDY267" s="55"/>
      <c r="JDZ267" s="55"/>
      <c r="JEA267" s="55"/>
      <c r="JEB267" s="55"/>
      <c r="JEC267" s="55"/>
      <c r="JED267" s="55"/>
      <c r="JEE267" s="55"/>
      <c r="JEF267" s="55"/>
      <c r="JEG267" s="55"/>
      <c r="JEH267" s="55"/>
      <c r="JEI267" s="55"/>
      <c r="JEJ267" s="55"/>
      <c r="JEK267" s="55"/>
      <c r="JEL267" s="55"/>
      <c r="JEM267" s="55"/>
      <c r="JEN267" s="55"/>
      <c r="JEO267" s="55"/>
      <c r="JEP267" s="55"/>
      <c r="JEQ267" s="55"/>
      <c r="JER267" s="55"/>
      <c r="JES267" s="55"/>
      <c r="JET267" s="55"/>
      <c r="JEU267" s="55"/>
      <c r="JEV267" s="55"/>
      <c r="JEW267" s="55"/>
      <c r="JEX267" s="55"/>
      <c r="JEY267" s="55"/>
      <c r="JEZ267" s="55"/>
      <c r="JFA267" s="55"/>
      <c r="JFB267" s="55"/>
      <c r="JFC267" s="55"/>
      <c r="JFD267" s="55"/>
      <c r="JFE267" s="55"/>
      <c r="JFF267" s="55"/>
      <c r="JFG267" s="55"/>
      <c r="JFH267" s="55"/>
      <c r="JFI267" s="55"/>
      <c r="JFJ267" s="55"/>
      <c r="JFK267" s="55"/>
      <c r="JFL267" s="55"/>
      <c r="JFM267" s="55"/>
      <c r="JFN267" s="55"/>
      <c r="JFO267" s="55"/>
      <c r="JFP267" s="55"/>
      <c r="JFQ267" s="55"/>
      <c r="JFR267" s="55"/>
      <c r="JFS267" s="55"/>
      <c r="JFT267" s="55"/>
      <c r="JFU267" s="55"/>
      <c r="JFV267" s="55"/>
      <c r="JFW267" s="55"/>
      <c r="JFX267" s="55"/>
      <c r="JFY267" s="55"/>
      <c r="JFZ267" s="55"/>
      <c r="JGA267" s="55"/>
      <c r="JGB267" s="55"/>
      <c r="JGC267" s="55"/>
      <c r="JGD267" s="55"/>
      <c r="JGE267" s="55"/>
      <c r="JGF267" s="55"/>
      <c r="JGG267" s="55"/>
      <c r="JGH267" s="55"/>
      <c r="JGI267" s="55"/>
      <c r="JGJ267" s="55"/>
      <c r="JGK267" s="55"/>
      <c r="JGL267" s="55"/>
      <c r="JGM267" s="55"/>
      <c r="JGN267" s="55"/>
      <c r="JGO267" s="55"/>
      <c r="JGP267" s="55"/>
      <c r="JGQ267" s="55"/>
      <c r="JGR267" s="55"/>
      <c r="JGS267" s="55"/>
      <c r="JGT267" s="55"/>
      <c r="JGU267" s="55"/>
      <c r="JGV267" s="55"/>
      <c r="JGW267" s="55"/>
      <c r="JGX267" s="55"/>
      <c r="JGY267" s="55"/>
      <c r="JGZ267" s="55"/>
      <c r="JHA267" s="55"/>
      <c r="JHB267" s="55"/>
      <c r="JHC267" s="55"/>
      <c r="JHD267" s="55"/>
      <c r="JHE267" s="55"/>
      <c r="JHF267" s="55"/>
      <c r="JHG267" s="55"/>
      <c r="JHH267" s="55"/>
      <c r="JHI267" s="55"/>
      <c r="JHJ267" s="55"/>
      <c r="JHK267" s="55"/>
      <c r="JHL267" s="55"/>
      <c r="JHM267" s="55"/>
      <c r="JHN267" s="55"/>
      <c r="JHO267" s="55"/>
      <c r="JHP267" s="55"/>
      <c r="JHQ267" s="55"/>
      <c r="JHR267" s="55"/>
      <c r="JHS267" s="55"/>
      <c r="JHT267" s="55"/>
      <c r="JHU267" s="55"/>
      <c r="JHV267" s="55"/>
      <c r="JHW267" s="55"/>
      <c r="JHX267" s="55"/>
      <c r="JHY267" s="55"/>
      <c r="JHZ267" s="55"/>
      <c r="JIA267" s="55"/>
      <c r="JIB267" s="55"/>
      <c r="JIC267" s="55"/>
      <c r="JID267" s="55"/>
      <c r="JIE267" s="55"/>
      <c r="JIF267" s="55"/>
      <c r="JIG267" s="55"/>
      <c r="JIH267" s="55"/>
      <c r="JII267" s="55"/>
      <c r="JIJ267" s="55"/>
      <c r="JIK267" s="55"/>
      <c r="JIL267" s="55"/>
      <c r="JIM267" s="55"/>
      <c r="JIN267" s="55"/>
      <c r="JIO267" s="55"/>
      <c r="JIP267" s="55"/>
      <c r="JIQ267" s="55"/>
      <c r="JIR267" s="55"/>
      <c r="JIS267" s="55"/>
      <c r="JIT267" s="55"/>
      <c r="JIU267" s="55"/>
      <c r="JIV267" s="55"/>
      <c r="JIW267" s="55"/>
      <c r="JIX267" s="55"/>
      <c r="JIY267" s="55"/>
      <c r="JIZ267" s="55"/>
      <c r="JJA267" s="55"/>
      <c r="JJB267" s="55"/>
      <c r="JJC267" s="55"/>
      <c r="JJD267" s="55"/>
      <c r="JJE267" s="55"/>
      <c r="JJF267" s="55"/>
      <c r="JJG267" s="55"/>
      <c r="JJH267" s="55"/>
      <c r="JJI267" s="55"/>
      <c r="JJJ267" s="55"/>
      <c r="JJK267" s="55"/>
      <c r="JJL267" s="55"/>
      <c r="JJM267" s="55"/>
      <c r="JJN267" s="55"/>
      <c r="JJO267" s="55"/>
      <c r="JJP267" s="55"/>
      <c r="JJQ267" s="55"/>
      <c r="JJR267" s="55"/>
      <c r="JJS267" s="55"/>
      <c r="JJT267" s="55"/>
      <c r="JJU267" s="55"/>
      <c r="JJV267" s="55"/>
      <c r="JJW267" s="55"/>
      <c r="JJX267" s="55"/>
      <c r="JJY267" s="55"/>
      <c r="JJZ267" s="55"/>
      <c r="JKA267" s="55"/>
      <c r="JKB267" s="55"/>
      <c r="JKC267" s="55"/>
      <c r="JKD267" s="55"/>
      <c r="JKE267" s="55"/>
      <c r="JKF267" s="55"/>
      <c r="JKG267" s="55"/>
      <c r="JKH267" s="55"/>
      <c r="JKI267" s="55"/>
      <c r="JKJ267" s="55"/>
      <c r="JKK267" s="55"/>
      <c r="JKL267" s="55"/>
      <c r="JKM267" s="55"/>
      <c r="JKN267" s="55"/>
      <c r="JKO267" s="55"/>
      <c r="JKP267" s="55"/>
      <c r="JKQ267" s="55"/>
      <c r="JKR267" s="55"/>
      <c r="JKS267" s="55"/>
      <c r="JKT267" s="55"/>
      <c r="JKU267" s="55"/>
      <c r="JKV267" s="55"/>
      <c r="JKW267" s="55"/>
      <c r="JKX267" s="55"/>
      <c r="JKY267" s="55"/>
      <c r="JKZ267" s="55"/>
      <c r="JLA267" s="55"/>
      <c r="JLB267" s="55"/>
      <c r="JLC267" s="55"/>
      <c r="JLD267" s="55"/>
      <c r="JLE267" s="55"/>
      <c r="JLF267" s="55"/>
      <c r="JLG267" s="55"/>
      <c r="JLH267" s="55"/>
      <c r="JLI267" s="55"/>
      <c r="JLJ267" s="55"/>
      <c r="JLK267" s="55"/>
      <c r="JLL267" s="55"/>
      <c r="JLM267" s="55"/>
      <c r="JLN267" s="55"/>
      <c r="JLO267" s="55"/>
      <c r="JLP267" s="55"/>
      <c r="JLQ267" s="55"/>
      <c r="JLR267" s="55"/>
      <c r="JLS267" s="55"/>
      <c r="JLT267" s="55"/>
      <c r="JLU267" s="55"/>
      <c r="JLV267" s="55"/>
      <c r="JLW267" s="55"/>
      <c r="JLX267" s="55"/>
      <c r="JLY267" s="55"/>
      <c r="JLZ267" s="55"/>
      <c r="JMA267" s="55"/>
      <c r="JMB267" s="55"/>
      <c r="JMC267" s="55"/>
      <c r="JMD267" s="55"/>
      <c r="JME267" s="55"/>
      <c r="JMF267" s="55"/>
      <c r="JMG267" s="55"/>
      <c r="JMH267" s="55"/>
      <c r="JMI267" s="55"/>
      <c r="JMJ267" s="55"/>
      <c r="JMK267" s="55"/>
      <c r="JML267" s="55"/>
      <c r="JMM267" s="55"/>
      <c r="JMN267" s="55"/>
      <c r="JMO267" s="55"/>
      <c r="JMP267" s="55"/>
      <c r="JMQ267" s="55"/>
      <c r="JMR267" s="55"/>
      <c r="JMS267" s="55"/>
      <c r="JMT267" s="55"/>
      <c r="JMU267" s="55"/>
      <c r="JMV267" s="55"/>
      <c r="JMW267" s="55"/>
      <c r="JMX267" s="55"/>
      <c r="JMY267" s="55"/>
      <c r="JMZ267" s="55"/>
      <c r="JNA267" s="55"/>
      <c r="JNB267" s="55"/>
      <c r="JNC267" s="55"/>
      <c r="JND267" s="55"/>
      <c r="JNE267" s="55"/>
      <c r="JNF267" s="55"/>
      <c r="JNG267" s="55"/>
      <c r="JNH267" s="55"/>
      <c r="JNI267" s="55"/>
      <c r="JNJ267" s="55"/>
      <c r="JNK267" s="55"/>
      <c r="JNL267" s="55"/>
      <c r="JNM267" s="55"/>
      <c r="JNN267" s="55"/>
      <c r="JNO267" s="55"/>
      <c r="JNP267" s="55"/>
      <c r="JNQ267" s="55"/>
      <c r="JNR267" s="55"/>
      <c r="JNS267" s="55"/>
      <c r="JNT267" s="55"/>
      <c r="JNU267" s="55"/>
      <c r="JNV267" s="55"/>
      <c r="JNW267" s="55"/>
      <c r="JNX267" s="55"/>
      <c r="JNY267" s="55"/>
      <c r="JNZ267" s="55"/>
      <c r="JOA267" s="55"/>
      <c r="JOB267" s="55"/>
      <c r="JOC267" s="55"/>
      <c r="JOD267" s="55"/>
      <c r="JOE267" s="55"/>
      <c r="JOF267" s="55"/>
      <c r="JOG267" s="55"/>
      <c r="JOH267" s="55"/>
      <c r="JOI267" s="55"/>
      <c r="JOJ267" s="55"/>
      <c r="JOK267" s="55"/>
      <c r="JOL267" s="55"/>
      <c r="JOM267" s="55"/>
      <c r="JON267" s="55"/>
      <c r="JOO267" s="55"/>
      <c r="JOP267" s="55"/>
      <c r="JOQ267" s="55"/>
      <c r="JOR267" s="55"/>
      <c r="JOS267" s="55"/>
      <c r="JOT267" s="55"/>
      <c r="JOU267" s="55"/>
      <c r="JOV267" s="55"/>
      <c r="JOW267" s="55"/>
      <c r="JOX267" s="55"/>
      <c r="JOY267" s="55"/>
      <c r="JOZ267" s="55"/>
      <c r="JPA267" s="55"/>
      <c r="JPB267" s="55"/>
      <c r="JPC267" s="55"/>
      <c r="JPD267" s="55"/>
      <c r="JPE267" s="55"/>
      <c r="JPF267" s="55"/>
      <c r="JPG267" s="55"/>
      <c r="JPH267" s="55"/>
      <c r="JPI267" s="55"/>
      <c r="JPJ267" s="55"/>
      <c r="JPK267" s="55"/>
      <c r="JPL267" s="55"/>
      <c r="JPM267" s="55"/>
      <c r="JPN267" s="55"/>
      <c r="JPO267" s="55"/>
      <c r="JPP267" s="55"/>
      <c r="JPQ267" s="55"/>
      <c r="JPR267" s="55"/>
      <c r="JPS267" s="55"/>
      <c r="JPT267" s="55"/>
      <c r="JPU267" s="55"/>
      <c r="JPV267" s="55"/>
      <c r="JPW267" s="55"/>
      <c r="JPX267" s="55"/>
      <c r="JPY267" s="55"/>
      <c r="JPZ267" s="55"/>
      <c r="JQA267" s="55"/>
      <c r="JQB267" s="55"/>
      <c r="JQC267" s="55"/>
      <c r="JQD267" s="55"/>
      <c r="JQE267" s="55"/>
      <c r="JQF267" s="55"/>
      <c r="JQG267" s="55"/>
      <c r="JQH267" s="55"/>
      <c r="JQI267" s="55"/>
      <c r="JQJ267" s="55"/>
      <c r="JQK267" s="55"/>
      <c r="JQL267" s="55"/>
      <c r="JQM267" s="55"/>
      <c r="JQN267" s="55"/>
      <c r="JQO267" s="55"/>
      <c r="JQP267" s="55"/>
      <c r="JQQ267" s="55"/>
      <c r="JQR267" s="55"/>
      <c r="JQS267" s="55"/>
      <c r="JQT267" s="55"/>
      <c r="JQU267" s="55"/>
      <c r="JQV267" s="55"/>
      <c r="JQW267" s="55"/>
      <c r="JQX267" s="55"/>
      <c r="JQY267" s="55"/>
      <c r="JQZ267" s="55"/>
      <c r="JRA267" s="55"/>
      <c r="JRB267" s="55"/>
      <c r="JRC267" s="55"/>
      <c r="JRD267" s="55"/>
      <c r="JRE267" s="55"/>
      <c r="JRF267" s="55"/>
      <c r="JRG267" s="55"/>
      <c r="JRH267" s="55"/>
      <c r="JRI267" s="55"/>
      <c r="JRJ267" s="55"/>
      <c r="JRK267" s="55"/>
      <c r="JRL267" s="55"/>
      <c r="JRM267" s="55"/>
      <c r="JRN267" s="55"/>
      <c r="JRO267" s="55"/>
      <c r="JRP267" s="55"/>
      <c r="JRQ267" s="55"/>
      <c r="JRR267" s="55"/>
      <c r="JRS267" s="55"/>
      <c r="JRT267" s="55"/>
      <c r="JRU267" s="55"/>
      <c r="JRV267" s="55"/>
      <c r="JRW267" s="55"/>
      <c r="JRX267" s="55"/>
      <c r="JRY267" s="55"/>
      <c r="JRZ267" s="55"/>
      <c r="JSA267" s="55"/>
      <c r="JSB267" s="55"/>
      <c r="JSC267" s="55"/>
      <c r="JSD267" s="55"/>
      <c r="JSE267" s="55"/>
      <c r="JSF267" s="55"/>
      <c r="JSG267" s="55"/>
      <c r="JSH267" s="55"/>
      <c r="JSI267" s="55"/>
      <c r="JSJ267" s="55"/>
      <c r="JSK267" s="55"/>
      <c r="JSL267" s="55"/>
      <c r="JSM267" s="55"/>
      <c r="JSN267" s="55"/>
      <c r="JSO267" s="55"/>
      <c r="JSP267" s="55"/>
      <c r="JSQ267" s="55"/>
      <c r="JSR267" s="55"/>
      <c r="JSS267" s="55"/>
      <c r="JST267" s="55"/>
      <c r="JSU267" s="55"/>
      <c r="JSV267" s="55"/>
      <c r="JSW267" s="55"/>
      <c r="JSX267" s="55"/>
      <c r="JSY267" s="55"/>
      <c r="JSZ267" s="55"/>
      <c r="JTA267" s="55"/>
      <c r="JTB267" s="55"/>
      <c r="JTC267" s="55"/>
      <c r="JTD267" s="55"/>
      <c r="JTE267" s="55"/>
      <c r="JTF267" s="55"/>
      <c r="JTG267" s="55"/>
      <c r="JTH267" s="55"/>
      <c r="JTI267" s="55"/>
      <c r="JTJ267" s="55"/>
      <c r="JTK267" s="55"/>
      <c r="JTL267" s="55"/>
      <c r="JTM267" s="55"/>
      <c r="JTN267" s="55"/>
      <c r="JTO267" s="55"/>
      <c r="JTP267" s="55"/>
      <c r="JTQ267" s="55"/>
      <c r="JTR267" s="55"/>
      <c r="JTS267" s="55"/>
      <c r="JTT267" s="55"/>
      <c r="JTU267" s="55"/>
      <c r="JTV267" s="55"/>
      <c r="JTW267" s="55"/>
      <c r="JTX267" s="55"/>
      <c r="JTY267" s="55"/>
      <c r="JTZ267" s="55"/>
      <c r="JUA267" s="55"/>
      <c r="JUB267" s="55"/>
      <c r="JUC267" s="55"/>
      <c r="JUD267" s="55"/>
      <c r="JUE267" s="55"/>
      <c r="JUF267" s="55"/>
      <c r="JUG267" s="55"/>
      <c r="JUH267" s="55"/>
      <c r="JUI267" s="55"/>
      <c r="JUJ267" s="55"/>
      <c r="JUK267" s="55"/>
      <c r="JUL267" s="55"/>
      <c r="JUM267" s="55"/>
      <c r="JUN267" s="55"/>
      <c r="JUO267" s="55"/>
      <c r="JUP267" s="55"/>
      <c r="JUQ267" s="55"/>
      <c r="JUR267" s="55"/>
      <c r="JUS267" s="55"/>
      <c r="JUT267" s="55"/>
      <c r="JUU267" s="55"/>
      <c r="JUV267" s="55"/>
      <c r="JUW267" s="55"/>
      <c r="JUX267" s="55"/>
      <c r="JUY267" s="55"/>
      <c r="JUZ267" s="55"/>
      <c r="JVA267" s="55"/>
      <c r="JVB267" s="55"/>
      <c r="JVC267" s="55"/>
      <c r="JVD267" s="55"/>
      <c r="JVE267" s="55"/>
      <c r="JVF267" s="55"/>
      <c r="JVG267" s="55"/>
      <c r="JVH267" s="55"/>
      <c r="JVI267" s="55"/>
      <c r="JVJ267" s="55"/>
      <c r="JVK267" s="55"/>
      <c r="JVL267" s="55"/>
      <c r="JVM267" s="55"/>
      <c r="JVN267" s="55"/>
      <c r="JVO267" s="55"/>
      <c r="JVP267" s="55"/>
      <c r="JVQ267" s="55"/>
      <c r="JVR267" s="55"/>
      <c r="JVS267" s="55"/>
      <c r="JVT267" s="55"/>
      <c r="JVU267" s="55"/>
      <c r="JVV267" s="55"/>
      <c r="JVW267" s="55"/>
      <c r="JVX267" s="55"/>
      <c r="JVY267" s="55"/>
      <c r="JVZ267" s="55"/>
      <c r="JWA267" s="55"/>
      <c r="JWB267" s="55"/>
      <c r="JWC267" s="55"/>
      <c r="JWD267" s="55"/>
      <c r="JWE267" s="55"/>
      <c r="JWF267" s="55"/>
      <c r="JWG267" s="55"/>
      <c r="JWH267" s="55"/>
      <c r="JWI267" s="55"/>
      <c r="JWJ267" s="55"/>
      <c r="JWK267" s="55"/>
      <c r="JWL267" s="55"/>
      <c r="JWM267" s="55"/>
      <c r="JWN267" s="55"/>
      <c r="JWO267" s="55"/>
      <c r="JWP267" s="55"/>
      <c r="JWQ267" s="55"/>
      <c r="JWR267" s="55"/>
      <c r="JWS267" s="55"/>
      <c r="JWT267" s="55"/>
      <c r="JWU267" s="55"/>
      <c r="JWV267" s="55"/>
      <c r="JWW267" s="55"/>
      <c r="JWX267" s="55"/>
      <c r="JWY267" s="55"/>
      <c r="JWZ267" s="55"/>
      <c r="JXA267" s="55"/>
      <c r="JXB267" s="55"/>
      <c r="JXC267" s="55"/>
      <c r="JXD267" s="55"/>
      <c r="JXE267" s="55"/>
      <c r="JXF267" s="55"/>
      <c r="JXG267" s="55"/>
      <c r="JXH267" s="55"/>
      <c r="JXI267" s="55"/>
      <c r="JXJ267" s="55"/>
      <c r="JXK267" s="55"/>
      <c r="JXL267" s="55"/>
      <c r="JXM267" s="55"/>
      <c r="JXN267" s="55"/>
      <c r="JXO267" s="55"/>
      <c r="JXP267" s="55"/>
      <c r="JXQ267" s="55"/>
      <c r="JXR267" s="55"/>
      <c r="JXS267" s="55"/>
      <c r="JXT267" s="55"/>
      <c r="JXU267" s="55"/>
      <c r="JXV267" s="55"/>
      <c r="JXW267" s="55"/>
      <c r="JXX267" s="55"/>
      <c r="JXY267" s="55"/>
      <c r="JXZ267" s="55"/>
      <c r="JYA267" s="55"/>
      <c r="JYB267" s="55"/>
      <c r="JYC267" s="55"/>
      <c r="JYD267" s="55"/>
      <c r="JYE267" s="55"/>
      <c r="JYF267" s="55"/>
      <c r="JYG267" s="55"/>
      <c r="JYH267" s="55"/>
      <c r="JYI267" s="55"/>
      <c r="JYJ267" s="55"/>
      <c r="JYK267" s="55"/>
      <c r="JYL267" s="55"/>
      <c r="JYM267" s="55"/>
      <c r="JYN267" s="55"/>
      <c r="JYO267" s="55"/>
      <c r="JYP267" s="55"/>
      <c r="JYQ267" s="55"/>
      <c r="JYR267" s="55"/>
      <c r="JYS267" s="55"/>
      <c r="JYT267" s="55"/>
      <c r="JYU267" s="55"/>
      <c r="JYV267" s="55"/>
      <c r="JYW267" s="55"/>
      <c r="JYX267" s="55"/>
      <c r="JYY267" s="55"/>
      <c r="JYZ267" s="55"/>
      <c r="JZA267" s="55"/>
      <c r="JZB267" s="55"/>
      <c r="JZC267" s="55"/>
      <c r="JZD267" s="55"/>
      <c r="JZE267" s="55"/>
      <c r="JZF267" s="55"/>
      <c r="JZG267" s="55"/>
      <c r="JZH267" s="55"/>
      <c r="JZI267" s="55"/>
      <c r="JZJ267" s="55"/>
      <c r="JZK267" s="55"/>
      <c r="JZL267" s="55"/>
      <c r="JZM267" s="55"/>
      <c r="JZN267" s="55"/>
      <c r="JZO267" s="55"/>
      <c r="JZP267" s="55"/>
      <c r="JZQ267" s="55"/>
      <c r="JZR267" s="55"/>
      <c r="JZS267" s="55"/>
      <c r="JZT267" s="55"/>
      <c r="JZU267" s="55"/>
      <c r="JZV267" s="55"/>
      <c r="JZW267" s="55"/>
      <c r="JZX267" s="55"/>
      <c r="JZY267" s="55"/>
      <c r="JZZ267" s="55"/>
      <c r="KAA267" s="55"/>
      <c r="KAB267" s="55"/>
      <c r="KAC267" s="55"/>
      <c r="KAD267" s="55"/>
      <c r="KAE267" s="55"/>
      <c r="KAF267" s="55"/>
      <c r="KAG267" s="55"/>
      <c r="KAH267" s="55"/>
      <c r="KAI267" s="55"/>
      <c r="KAJ267" s="55"/>
      <c r="KAK267" s="55"/>
      <c r="KAL267" s="55"/>
      <c r="KAM267" s="55"/>
      <c r="KAN267" s="55"/>
      <c r="KAO267" s="55"/>
      <c r="KAP267" s="55"/>
      <c r="KAQ267" s="55"/>
      <c r="KAR267" s="55"/>
      <c r="KAS267" s="55"/>
      <c r="KAT267" s="55"/>
      <c r="KAU267" s="55"/>
      <c r="KAV267" s="55"/>
      <c r="KAW267" s="55"/>
      <c r="KAX267" s="55"/>
      <c r="KAY267" s="55"/>
      <c r="KAZ267" s="55"/>
      <c r="KBA267" s="55"/>
      <c r="KBB267" s="55"/>
      <c r="KBC267" s="55"/>
      <c r="KBD267" s="55"/>
      <c r="KBE267" s="55"/>
      <c r="KBF267" s="55"/>
      <c r="KBG267" s="55"/>
      <c r="KBH267" s="55"/>
      <c r="KBI267" s="55"/>
      <c r="KBJ267" s="55"/>
      <c r="KBK267" s="55"/>
      <c r="KBL267" s="55"/>
      <c r="KBM267" s="55"/>
      <c r="KBN267" s="55"/>
      <c r="KBO267" s="55"/>
      <c r="KBP267" s="55"/>
      <c r="KBQ267" s="55"/>
      <c r="KBR267" s="55"/>
      <c r="KBS267" s="55"/>
      <c r="KBT267" s="55"/>
      <c r="KBU267" s="55"/>
      <c r="KBV267" s="55"/>
      <c r="KBW267" s="55"/>
      <c r="KBX267" s="55"/>
      <c r="KBY267" s="55"/>
      <c r="KBZ267" s="55"/>
      <c r="KCA267" s="55"/>
      <c r="KCB267" s="55"/>
      <c r="KCC267" s="55"/>
      <c r="KCD267" s="55"/>
      <c r="KCE267" s="55"/>
      <c r="KCF267" s="55"/>
      <c r="KCG267" s="55"/>
      <c r="KCH267" s="55"/>
      <c r="KCI267" s="55"/>
      <c r="KCJ267" s="55"/>
      <c r="KCK267" s="55"/>
      <c r="KCL267" s="55"/>
      <c r="KCM267" s="55"/>
      <c r="KCN267" s="55"/>
      <c r="KCO267" s="55"/>
      <c r="KCP267" s="55"/>
      <c r="KCQ267" s="55"/>
      <c r="KCR267" s="55"/>
      <c r="KCS267" s="55"/>
      <c r="KCT267" s="55"/>
      <c r="KCU267" s="55"/>
      <c r="KCV267" s="55"/>
      <c r="KCW267" s="55"/>
      <c r="KCX267" s="55"/>
      <c r="KCY267" s="55"/>
      <c r="KCZ267" s="55"/>
      <c r="KDA267" s="55"/>
      <c r="KDB267" s="55"/>
      <c r="KDC267" s="55"/>
      <c r="KDD267" s="55"/>
      <c r="KDE267" s="55"/>
      <c r="KDF267" s="55"/>
      <c r="KDG267" s="55"/>
      <c r="KDH267" s="55"/>
      <c r="KDI267" s="55"/>
      <c r="KDJ267" s="55"/>
      <c r="KDK267" s="55"/>
      <c r="KDL267" s="55"/>
      <c r="KDM267" s="55"/>
      <c r="KDN267" s="55"/>
      <c r="KDO267" s="55"/>
      <c r="KDP267" s="55"/>
      <c r="KDQ267" s="55"/>
      <c r="KDR267" s="55"/>
      <c r="KDS267" s="55"/>
      <c r="KDT267" s="55"/>
      <c r="KDU267" s="55"/>
      <c r="KDV267" s="55"/>
      <c r="KDW267" s="55"/>
      <c r="KDX267" s="55"/>
      <c r="KDY267" s="55"/>
      <c r="KDZ267" s="55"/>
      <c r="KEA267" s="55"/>
      <c r="KEB267" s="55"/>
      <c r="KEC267" s="55"/>
      <c r="KED267" s="55"/>
      <c r="KEE267" s="55"/>
      <c r="KEF267" s="55"/>
      <c r="KEG267" s="55"/>
      <c r="KEH267" s="55"/>
      <c r="KEI267" s="55"/>
      <c r="KEJ267" s="55"/>
      <c r="KEK267" s="55"/>
      <c r="KEL267" s="55"/>
      <c r="KEM267" s="55"/>
      <c r="KEN267" s="55"/>
      <c r="KEO267" s="55"/>
      <c r="KEP267" s="55"/>
      <c r="KEQ267" s="55"/>
      <c r="KER267" s="55"/>
      <c r="KES267" s="55"/>
      <c r="KET267" s="55"/>
      <c r="KEU267" s="55"/>
      <c r="KEV267" s="55"/>
      <c r="KEW267" s="55"/>
      <c r="KEX267" s="55"/>
      <c r="KEY267" s="55"/>
      <c r="KEZ267" s="55"/>
      <c r="KFA267" s="55"/>
      <c r="KFB267" s="55"/>
      <c r="KFC267" s="55"/>
      <c r="KFD267" s="55"/>
      <c r="KFE267" s="55"/>
      <c r="KFF267" s="55"/>
      <c r="KFG267" s="55"/>
      <c r="KFH267" s="55"/>
      <c r="KFI267" s="55"/>
      <c r="KFJ267" s="55"/>
      <c r="KFK267" s="55"/>
      <c r="KFL267" s="55"/>
      <c r="KFM267" s="55"/>
      <c r="KFN267" s="55"/>
      <c r="KFO267" s="55"/>
      <c r="KFP267" s="55"/>
      <c r="KFQ267" s="55"/>
      <c r="KFR267" s="55"/>
      <c r="KFS267" s="55"/>
      <c r="KFT267" s="55"/>
      <c r="KFU267" s="55"/>
      <c r="KFV267" s="55"/>
      <c r="KFW267" s="55"/>
      <c r="KFX267" s="55"/>
      <c r="KFY267" s="55"/>
      <c r="KFZ267" s="55"/>
      <c r="KGA267" s="55"/>
      <c r="KGB267" s="55"/>
      <c r="KGC267" s="55"/>
      <c r="KGD267" s="55"/>
      <c r="KGE267" s="55"/>
      <c r="KGF267" s="55"/>
      <c r="KGG267" s="55"/>
      <c r="KGH267" s="55"/>
      <c r="KGI267" s="55"/>
      <c r="KGJ267" s="55"/>
      <c r="KGK267" s="55"/>
      <c r="KGL267" s="55"/>
      <c r="KGM267" s="55"/>
      <c r="KGN267" s="55"/>
      <c r="KGO267" s="55"/>
      <c r="KGP267" s="55"/>
      <c r="KGQ267" s="55"/>
      <c r="KGR267" s="55"/>
      <c r="KGS267" s="55"/>
      <c r="KGT267" s="55"/>
      <c r="KGU267" s="55"/>
      <c r="KGV267" s="55"/>
      <c r="KGW267" s="55"/>
      <c r="KGX267" s="55"/>
      <c r="KGY267" s="55"/>
      <c r="KGZ267" s="55"/>
      <c r="KHA267" s="55"/>
      <c r="KHB267" s="55"/>
      <c r="KHC267" s="55"/>
      <c r="KHD267" s="55"/>
      <c r="KHE267" s="55"/>
      <c r="KHF267" s="55"/>
      <c r="KHG267" s="55"/>
      <c r="KHH267" s="55"/>
      <c r="KHI267" s="55"/>
      <c r="KHJ267" s="55"/>
      <c r="KHK267" s="55"/>
      <c r="KHL267" s="55"/>
      <c r="KHM267" s="55"/>
      <c r="KHN267" s="55"/>
      <c r="KHO267" s="55"/>
      <c r="KHP267" s="55"/>
      <c r="KHQ267" s="55"/>
      <c r="KHR267" s="55"/>
      <c r="KHS267" s="55"/>
      <c r="KHT267" s="55"/>
      <c r="KHU267" s="55"/>
      <c r="KHV267" s="55"/>
      <c r="KHW267" s="55"/>
      <c r="KHX267" s="55"/>
      <c r="KHY267" s="55"/>
      <c r="KHZ267" s="55"/>
      <c r="KIA267" s="55"/>
      <c r="KIB267" s="55"/>
      <c r="KIC267" s="55"/>
      <c r="KID267" s="55"/>
      <c r="KIE267" s="55"/>
      <c r="KIF267" s="55"/>
      <c r="KIG267" s="55"/>
      <c r="KIH267" s="55"/>
      <c r="KII267" s="55"/>
      <c r="KIJ267" s="55"/>
      <c r="KIK267" s="55"/>
      <c r="KIL267" s="55"/>
      <c r="KIM267" s="55"/>
      <c r="KIN267" s="55"/>
      <c r="KIO267" s="55"/>
      <c r="KIP267" s="55"/>
      <c r="KIQ267" s="55"/>
      <c r="KIR267" s="55"/>
      <c r="KIS267" s="55"/>
      <c r="KIT267" s="55"/>
      <c r="KIU267" s="55"/>
      <c r="KIV267" s="55"/>
      <c r="KIW267" s="55"/>
      <c r="KIX267" s="55"/>
      <c r="KIY267" s="55"/>
      <c r="KIZ267" s="55"/>
      <c r="KJA267" s="55"/>
      <c r="KJB267" s="55"/>
      <c r="KJC267" s="55"/>
      <c r="KJD267" s="55"/>
      <c r="KJE267" s="55"/>
      <c r="KJF267" s="55"/>
      <c r="KJG267" s="55"/>
      <c r="KJH267" s="55"/>
      <c r="KJI267" s="55"/>
      <c r="KJJ267" s="55"/>
      <c r="KJK267" s="55"/>
      <c r="KJL267" s="55"/>
      <c r="KJM267" s="55"/>
      <c r="KJN267" s="55"/>
      <c r="KJO267" s="55"/>
      <c r="KJP267" s="55"/>
      <c r="KJQ267" s="55"/>
      <c r="KJR267" s="55"/>
      <c r="KJS267" s="55"/>
      <c r="KJT267" s="55"/>
      <c r="KJU267" s="55"/>
      <c r="KJV267" s="55"/>
      <c r="KJW267" s="55"/>
      <c r="KJX267" s="55"/>
      <c r="KJY267" s="55"/>
      <c r="KJZ267" s="55"/>
      <c r="KKA267" s="55"/>
      <c r="KKB267" s="55"/>
      <c r="KKC267" s="55"/>
      <c r="KKD267" s="55"/>
      <c r="KKE267" s="55"/>
      <c r="KKF267" s="55"/>
      <c r="KKG267" s="55"/>
      <c r="KKH267" s="55"/>
      <c r="KKI267" s="55"/>
      <c r="KKJ267" s="55"/>
      <c r="KKK267" s="55"/>
      <c r="KKL267" s="55"/>
      <c r="KKM267" s="55"/>
      <c r="KKN267" s="55"/>
      <c r="KKO267" s="55"/>
      <c r="KKP267" s="55"/>
      <c r="KKQ267" s="55"/>
      <c r="KKR267" s="55"/>
      <c r="KKS267" s="55"/>
      <c r="KKT267" s="55"/>
      <c r="KKU267" s="55"/>
      <c r="KKV267" s="55"/>
      <c r="KKW267" s="55"/>
      <c r="KKX267" s="55"/>
      <c r="KKY267" s="55"/>
      <c r="KKZ267" s="55"/>
      <c r="KLA267" s="55"/>
      <c r="KLB267" s="55"/>
      <c r="KLC267" s="55"/>
      <c r="KLD267" s="55"/>
      <c r="KLE267" s="55"/>
      <c r="KLF267" s="55"/>
      <c r="KLG267" s="55"/>
      <c r="KLH267" s="55"/>
      <c r="KLI267" s="55"/>
      <c r="KLJ267" s="55"/>
      <c r="KLK267" s="55"/>
      <c r="KLL267" s="55"/>
      <c r="KLM267" s="55"/>
      <c r="KLN267" s="55"/>
      <c r="KLO267" s="55"/>
      <c r="KLP267" s="55"/>
      <c r="KLQ267" s="55"/>
      <c r="KLR267" s="55"/>
      <c r="KLS267" s="55"/>
      <c r="KLT267" s="55"/>
      <c r="KLU267" s="55"/>
      <c r="KLV267" s="55"/>
      <c r="KLW267" s="55"/>
      <c r="KLX267" s="55"/>
      <c r="KLY267" s="55"/>
      <c r="KLZ267" s="55"/>
      <c r="KMA267" s="55"/>
      <c r="KMB267" s="55"/>
      <c r="KMC267" s="55"/>
      <c r="KMD267" s="55"/>
      <c r="KME267" s="55"/>
      <c r="KMF267" s="55"/>
      <c r="KMG267" s="55"/>
      <c r="KMH267" s="55"/>
      <c r="KMI267" s="55"/>
      <c r="KMJ267" s="55"/>
      <c r="KMK267" s="55"/>
      <c r="KML267" s="55"/>
      <c r="KMM267" s="55"/>
      <c r="KMN267" s="55"/>
      <c r="KMO267" s="55"/>
      <c r="KMP267" s="55"/>
      <c r="KMQ267" s="55"/>
      <c r="KMR267" s="55"/>
      <c r="KMS267" s="55"/>
      <c r="KMT267" s="55"/>
      <c r="KMU267" s="55"/>
      <c r="KMV267" s="55"/>
      <c r="KMW267" s="55"/>
      <c r="KMX267" s="55"/>
      <c r="KMY267" s="55"/>
      <c r="KMZ267" s="55"/>
      <c r="KNA267" s="55"/>
      <c r="KNB267" s="55"/>
      <c r="KNC267" s="55"/>
      <c r="KND267" s="55"/>
      <c r="KNE267" s="55"/>
      <c r="KNF267" s="55"/>
      <c r="KNG267" s="55"/>
      <c r="KNH267" s="55"/>
      <c r="KNI267" s="55"/>
      <c r="KNJ267" s="55"/>
      <c r="KNK267" s="55"/>
      <c r="KNL267" s="55"/>
      <c r="KNM267" s="55"/>
      <c r="KNN267" s="55"/>
      <c r="KNO267" s="55"/>
      <c r="KNP267" s="55"/>
      <c r="KNQ267" s="55"/>
      <c r="KNR267" s="55"/>
      <c r="KNS267" s="55"/>
      <c r="KNT267" s="55"/>
      <c r="KNU267" s="55"/>
      <c r="KNV267" s="55"/>
      <c r="KNW267" s="55"/>
      <c r="KNX267" s="55"/>
      <c r="KNY267" s="55"/>
      <c r="KNZ267" s="55"/>
      <c r="KOA267" s="55"/>
      <c r="KOB267" s="55"/>
      <c r="KOC267" s="55"/>
      <c r="KOD267" s="55"/>
      <c r="KOE267" s="55"/>
      <c r="KOF267" s="55"/>
      <c r="KOG267" s="55"/>
      <c r="KOH267" s="55"/>
      <c r="KOI267" s="55"/>
      <c r="KOJ267" s="55"/>
      <c r="KOK267" s="55"/>
      <c r="KOL267" s="55"/>
      <c r="KOM267" s="55"/>
      <c r="KON267" s="55"/>
      <c r="KOO267" s="55"/>
      <c r="KOP267" s="55"/>
      <c r="KOQ267" s="55"/>
      <c r="KOR267" s="55"/>
      <c r="KOS267" s="55"/>
      <c r="KOT267" s="55"/>
      <c r="KOU267" s="55"/>
      <c r="KOV267" s="55"/>
      <c r="KOW267" s="55"/>
      <c r="KOX267" s="55"/>
      <c r="KOY267" s="55"/>
      <c r="KOZ267" s="55"/>
      <c r="KPA267" s="55"/>
      <c r="KPB267" s="55"/>
      <c r="KPC267" s="55"/>
      <c r="KPD267" s="55"/>
      <c r="KPE267" s="55"/>
      <c r="KPF267" s="55"/>
      <c r="KPG267" s="55"/>
      <c r="KPH267" s="55"/>
      <c r="KPI267" s="55"/>
      <c r="KPJ267" s="55"/>
      <c r="KPK267" s="55"/>
      <c r="KPL267" s="55"/>
      <c r="KPM267" s="55"/>
      <c r="KPN267" s="55"/>
      <c r="KPO267" s="55"/>
      <c r="KPP267" s="55"/>
      <c r="KPQ267" s="55"/>
      <c r="KPR267" s="55"/>
      <c r="KPS267" s="55"/>
      <c r="KPT267" s="55"/>
      <c r="KPU267" s="55"/>
      <c r="KPV267" s="55"/>
      <c r="KPW267" s="55"/>
      <c r="KPX267" s="55"/>
      <c r="KPY267" s="55"/>
      <c r="KPZ267" s="55"/>
      <c r="KQA267" s="55"/>
      <c r="KQB267" s="55"/>
      <c r="KQC267" s="55"/>
      <c r="KQD267" s="55"/>
      <c r="KQE267" s="55"/>
      <c r="KQF267" s="55"/>
      <c r="KQG267" s="55"/>
      <c r="KQH267" s="55"/>
      <c r="KQI267" s="55"/>
      <c r="KQJ267" s="55"/>
      <c r="KQK267" s="55"/>
      <c r="KQL267" s="55"/>
      <c r="KQM267" s="55"/>
      <c r="KQN267" s="55"/>
      <c r="KQO267" s="55"/>
      <c r="KQP267" s="55"/>
      <c r="KQQ267" s="55"/>
      <c r="KQR267" s="55"/>
      <c r="KQS267" s="55"/>
      <c r="KQT267" s="55"/>
      <c r="KQU267" s="55"/>
      <c r="KQV267" s="55"/>
      <c r="KQW267" s="55"/>
      <c r="KQX267" s="55"/>
      <c r="KQY267" s="55"/>
      <c r="KQZ267" s="55"/>
      <c r="KRA267" s="55"/>
      <c r="KRB267" s="55"/>
      <c r="KRC267" s="55"/>
      <c r="KRD267" s="55"/>
      <c r="KRE267" s="55"/>
      <c r="KRF267" s="55"/>
      <c r="KRG267" s="55"/>
      <c r="KRH267" s="55"/>
      <c r="KRI267" s="55"/>
      <c r="KRJ267" s="55"/>
      <c r="KRK267" s="55"/>
      <c r="KRL267" s="55"/>
      <c r="KRM267" s="55"/>
      <c r="KRN267" s="55"/>
      <c r="KRO267" s="55"/>
      <c r="KRP267" s="55"/>
      <c r="KRQ267" s="55"/>
      <c r="KRR267" s="55"/>
      <c r="KRS267" s="55"/>
      <c r="KRT267" s="55"/>
      <c r="KRU267" s="55"/>
      <c r="KRV267" s="55"/>
      <c r="KRW267" s="55"/>
      <c r="KRX267" s="55"/>
      <c r="KRY267" s="55"/>
      <c r="KRZ267" s="55"/>
      <c r="KSA267" s="55"/>
      <c r="KSB267" s="55"/>
      <c r="KSC267" s="55"/>
      <c r="KSD267" s="55"/>
      <c r="KSE267" s="55"/>
      <c r="KSF267" s="55"/>
      <c r="KSG267" s="55"/>
      <c r="KSH267" s="55"/>
      <c r="KSI267" s="55"/>
      <c r="KSJ267" s="55"/>
      <c r="KSK267" s="55"/>
      <c r="KSL267" s="55"/>
      <c r="KSM267" s="55"/>
      <c r="KSN267" s="55"/>
      <c r="KSO267" s="55"/>
      <c r="KSP267" s="55"/>
      <c r="KSQ267" s="55"/>
      <c r="KSR267" s="55"/>
      <c r="KSS267" s="55"/>
      <c r="KST267" s="55"/>
      <c r="KSU267" s="55"/>
      <c r="KSV267" s="55"/>
      <c r="KSW267" s="55"/>
      <c r="KSX267" s="55"/>
      <c r="KSY267" s="55"/>
      <c r="KSZ267" s="55"/>
      <c r="KTA267" s="55"/>
      <c r="KTB267" s="55"/>
      <c r="KTC267" s="55"/>
      <c r="KTD267" s="55"/>
      <c r="KTE267" s="55"/>
      <c r="KTF267" s="55"/>
      <c r="KTG267" s="55"/>
      <c r="KTH267" s="55"/>
      <c r="KTI267" s="55"/>
      <c r="KTJ267" s="55"/>
      <c r="KTK267" s="55"/>
      <c r="KTL267" s="55"/>
      <c r="KTM267" s="55"/>
      <c r="KTN267" s="55"/>
      <c r="KTO267" s="55"/>
      <c r="KTP267" s="55"/>
      <c r="KTQ267" s="55"/>
      <c r="KTR267" s="55"/>
      <c r="KTS267" s="55"/>
      <c r="KTT267" s="55"/>
      <c r="KTU267" s="55"/>
      <c r="KTV267" s="55"/>
      <c r="KTW267" s="55"/>
      <c r="KTX267" s="55"/>
      <c r="KTY267" s="55"/>
      <c r="KTZ267" s="55"/>
      <c r="KUA267" s="55"/>
      <c r="KUB267" s="55"/>
      <c r="KUC267" s="55"/>
      <c r="KUD267" s="55"/>
      <c r="KUE267" s="55"/>
      <c r="KUF267" s="55"/>
      <c r="KUG267" s="55"/>
      <c r="KUH267" s="55"/>
      <c r="KUI267" s="55"/>
      <c r="KUJ267" s="55"/>
      <c r="KUK267" s="55"/>
      <c r="KUL267" s="55"/>
      <c r="KUM267" s="55"/>
      <c r="KUN267" s="55"/>
      <c r="KUO267" s="55"/>
      <c r="KUP267" s="55"/>
      <c r="KUQ267" s="55"/>
      <c r="KUR267" s="55"/>
      <c r="KUS267" s="55"/>
      <c r="KUT267" s="55"/>
      <c r="KUU267" s="55"/>
      <c r="KUV267" s="55"/>
      <c r="KUW267" s="55"/>
      <c r="KUX267" s="55"/>
      <c r="KUY267" s="55"/>
      <c r="KUZ267" s="55"/>
      <c r="KVA267" s="55"/>
      <c r="KVB267" s="55"/>
      <c r="KVC267" s="55"/>
      <c r="KVD267" s="55"/>
      <c r="KVE267" s="55"/>
      <c r="KVF267" s="55"/>
      <c r="KVG267" s="55"/>
      <c r="KVH267" s="55"/>
      <c r="KVI267" s="55"/>
      <c r="KVJ267" s="55"/>
      <c r="KVK267" s="55"/>
      <c r="KVL267" s="55"/>
      <c r="KVM267" s="55"/>
      <c r="KVN267" s="55"/>
      <c r="KVO267" s="55"/>
      <c r="KVP267" s="55"/>
      <c r="KVQ267" s="55"/>
      <c r="KVR267" s="55"/>
      <c r="KVS267" s="55"/>
      <c r="KVT267" s="55"/>
      <c r="KVU267" s="55"/>
      <c r="KVV267" s="55"/>
      <c r="KVW267" s="55"/>
      <c r="KVX267" s="55"/>
      <c r="KVY267" s="55"/>
      <c r="KVZ267" s="55"/>
      <c r="KWA267" s="55"/>
      <c r="KWB267" s="55"/>
      <c r="KWC267" s="55"/>
      <c r="KWD267" s="55"/>
      <c r="KWE267" s="55"/>
      <c r="KWF267" s="55"/>
      <c r="KWG267" s="55"/>
      <c r="KWH267" s="55"/>
      <c r="KWI267" s="55"/>
      <c r="KWJ267" s="55"/>
      <c r="KWK267" s="55"/>
      <c r="KWL267" s="55"/>
      <c r="KWM267" s="55"/>
      <c r="KWN267" s="55"/>
      <c r="KWO267" s="55"/>
      <c r="KWP267" s="55"/>
      <c r="KWQ267" s="55"/>
      <c r="KWR267" s="55"/>
      <c r="KWS267" s="55"/>
      <c r="KWT267" s="55"/>
      <c r="KWU267" s="55"/>
      <c r="KWV267" s="55"/>
      <c r="KWW267" s="55"/>
      <c r="KWX267" s="55"/>
      <c r="KWY267" s="55"/>
      <c r="KWZ267" s="55"/>
      <c r="KXA267" s="55"/>
      <c r="KXB267" s="55"/>
      <c r="KXC267" s="55"/>
      <c r="KXD267" s="55"/>
      <c r="KXE267" s="55"/>
      <c r="KXF267" s="55"/>
      <c r="KXG267" s="55"/>
      <c r="KXH267" s="55"/>
      <c r="KXI267" s="55"/>
      <c r="KXJ267" s="55"/>
      <c r="KXK267" s="55"/>
      <c r="KXL267" s="55"/>
      <c r="KXM267" s="55"/>
      <c r="KXN267" s="55"/>
      <c r="KXO267" s="55"/>
      <c r="KXP267" s="55"/>
      <c r="KXQ267" s="55"/>
      <c r="KXR267" s="55"/>
      <c r="KXS267" s="55"/>
      <c r="KXT267" s="55"/>
      <c r="KXU267" s="55"/>
      <c r="KXV267" s="55"/>
      <c r="KXW267" s="55"/>
      <c r="KXX267" s="55"/>
      <c r="KXY267" s="55"/>
      <c r="KXZ267" s="55"/>
      <c r="KYA267" s="55"/>
      <c r="KYB267" s="55"/>
      <c r="KYC267" s="55"/>
      <c r="KYD267" s="55"/>
      <c r="KYE267" s="55"/>
      <c r="KYF267" s="55"/>
      <c r="KYG267" s="55"/>
      <c r="KYH267" s="55"/>
      <c r="KYI267" s="55"/>
      <c r="KYJ267" s="55"/>
      <c r="KYK267" s="55"/>
      <c r="KYL267" s="55"/>
      <c r="KYM267" s="55"/>
      <c r="KYN267" s="55"/>
      <c r="KYO267" s="55"/>
      <c r="KYP267" s="55"/>
      <c r="KYQ267" s="55"/>
      <c r="KYR267" s="55"/>
      <c r="KYS267" s="55"/>
      <c r="KYT267" s="55"/>
      <c r="KYU267" s="55"/>
      <c r="KYV267" s="55"/>
      <c r="KYW267" s="55"/>
      <c r="KYX267" s="55"/>
      <c r="KYY267" s="55"/>
      <c r="KYZ267" s="55"/>
      <c r="KZA267" s="55"/>
      <c r="KZB267" s="55"/>
      <c r="KZC267" s="55"/>
      <c r="KZD267" s="55"/>
      <c r="KZE267" s="55"/>
      <c r="KZF267" s="55"/>
      <c r="KZG267" s="55"/>
      <c r="KZH267" s="55"/>
      <c r="KZI267" s="55"/>
      <c r="KZJ267" s="55"/>
      <c r="KZK267" s="55"/>
      <c r="KZL267" s="55"/>
      <c r="KZM267" s="55"/>
      <c r="KZN267" s="55"/>
      <c r="KZO267" s="55"/>
      <c r="KZP267" s="55"/>
      <c r="KZQ267" s="55"/>
      <c r="KZR267" s="55"/>
      <c r="KZS267" s="55"/>
      <c r="KZT267" s="55"/>
      <c r="KZU267" s="55"/>
      <c r="KZV267" s="55"/>
      <c r="KZW267" s="55"/>
      <c r="KZX267" s="55"/>
      <c r="KZY267" s="55"/>
      <c r="KZZ267" s="55"/>
      <c r="LAA267" s="55"/>
      <c r="LAB267" s="55"/>
      <c r="LAC267" s="55"/>
      <c r="LAD267" s="55"/>
      <c r="LAE267" s="55"/>
      <c r="LAF267" s="55"/>
      <c r="LAG267" s="55"/>
      <c r="LAH267" s="55"/>
      <c r="LAI267" s="55"/>
      <c r="LAJ267" s="55"/>
      <c r="LAK267" s="55"/>
      <c r="LAL267" s="55"/>
      <c r="LAM267" s="55"/>
      <c r="LAN267" s="55"/>
      <c r="LAO267" s="55"/>
      <c r="LAP267" s="55"/>
      <c r="LAQ267" s="55"/>
      <c r="LAR267" s="55"/>
      <c r="LAS267" s="55"/>
      <c r="LAT267" s="55"/>
      <c r="LAU267" s="55"/>
      <c r="LAV267" s="55"/>
      <c r="LAW267" s="55"/>
      <c r="LAX267" s="55"/>
      <c r="LAY267" s="55"/>
      <c r="LAZ267" s="55"/>
      <c r="LBA267" s="55"/>
      <c r="LBB267" s="55"/>
      <c r="LBC267" s="55"/>
      <c r="LBD267" s="55"/>
      <c r="LBE267" s="55"/>
      <c r="LBF267" s="55"/>
      <c r="LBG267" s="55"/>
      <c r="LBH267" s="55"/>
      <c r="LBI267" s="55"/>
      <c r="LBJ267" s="55"/>
      <c r="LBK267" s="55"/>
      <c r="LBL267" s="55"/>
      <c r="LBM267" s="55"/>
      <c r="LBN267" s="55"/>
      <c r="LBO267" s="55"/>
      <c r="LBP267" s="55"/>
      <c r="LBQ267" s="55"/>
      <c r="LBR267" s="55"/>
      <c r="LBS267" s="55"/>
      <c r="LBT267" s="55"/>
      <c r="LBU267" s="55"/>
      <c r="LBV267" s="55"/>
      <c r="LBW267" s="55"/>
      <c r="LBX267" s="55"/>
      <c r="LBY267" s="55"/>
      <c r="LBZ267" s="55"/>
      <c r="LCA267" s="55"/>
      <c r="LCB267" s="55"/>
      <c r="LCC267" s="55"/>
      <c r="LCD267" s="55"/>
      <c r="LCE267" s="55"/>
      <c r="LCF267" s="55"/>
      <c r="LCG267" s="55"/>
      <c r="LCH267" s="55"/>
      <c r="LCI267" s="55"/>
      <c r="LCJ267" s="55"/>
      <c r="LCK267" s="55"/>
      <c r="LCL267" s="55"/>
      <c r="LCM267" s="55"/>
      <c r="LCN267" s="55"/>
      <c r="LCO267" s="55"/>
      <c r="LCP267" s="55"/>
      <c r="LCQ267" s="55"/>
      <c r="LCR267" s="55"/>
      <c r="LCS267" s="55"/>
      <c r="LCT267" s="55"/>
      <c r="LCU267" s="55"/>
      <c r="LCV267" s="55"/>
      <c r="LCW267" s="55"/>
      <c r="LCX267" s="55"/>
      <c r="LCY267" s="55"/>
      <c r="LCZ267" s="55"/>
      <c r="LDA267" s="55"/>
      <c r="LDB267" s="55"/>
      <c r="LDC267" s="55"/>
      <c r="LDD267" s="55"/>
      <c r="LDE267" s="55"/>
      <c r="LDF267" s="55"/>
      <c r="LDG267" s="55"/>
      <c r="LDH267" s="55"/>
      <c r="LDI267" s="55"/>
      <c r="LDJ267" s="55"/>
      <c r="LDK267" s="55"/>
      <c r="LDL267" s="55"/>
      <c r="LDM267" s="55"/>
      <c r="LDN267" s="55"/>
      <c r="LDO267" s="55"/>
      <c r="LDP267" s="55"/>
      <c r="LDQ267" s="55"/>
      <c r="LDR267" s="55"/>
      <c r="LDS267" s="55"/>
      <c r="LDT267" s="55"/>
      <c r="LDU267" s="55"/>
      <c r="LDV267" s="55"/>
      <c r="LDW267" s="55"/>
      <c r="LDX267" s="55"/>
      <c r="LDY267" s="55"/>
      <c r="LDZ267" s="55"/>
      <c r="LEA267" s="55"/>
      <c r="LEB267" s="55"/>
      <c r="LEC267" s="55"/>
      <c r="LED267" s="55"/>
      <c r="LEE267" s="55"/>
      <c r="LEF267" s="55"/>
      <c r="LEG267" s="55"/>
      <c r="LEH267" s="55"/>
      <c r="LEI267" s="55"/>
      <c r="LEJ267" s="55"/>
      <c r="LEK267" s="55"/>
      <c r="LEL267" s="55"/>
      <c r="LEM267" s="55"/>
      <c r="LEN267" s="55"/>
      <c r="LEO267" s="55"/>
      <c r="LEP267" s="55"/>
      <c r="LEQ267" s="55"/>
      <c r="LER267" s="55"/>
      <c r="LES267" s="55"/>
      <c r="LET267" s="55"/>
      <c r="LEU267" s="55"/>
      <c r="LEV267" s="55"/>
      <c r="LEW267" s="55"/>
      <c r="LEX267" s="55"/>
      <c r="LEY267" s="55"/>
      <c r="LEZ267" s="55"/>
      <c r="LFA267" s="55"/>
      <c r="LFB267" s="55"/>
      <c r="LFC267" s="55"/>
      <c r="LFD267" s="55"/>
      <c r="LFE267" s="55"/>
      <c r="LFF267" s="55"/>
      <c r="LFG267" s="55"/>
      <c r="LFH267" s="55"/>
      <c r="LFI267" s="55"/>
      <c r="LFJ267" s="55"/>
      <c r="LFK267" s="55"/>
      <c r="LFL267" s="55"/>
      <c r="LFM267" s="55"/>
      <c r="LFN267" s="55"/>
      <c r="LFO267" s="55"/>
      <c r="LFP267" s="55"/>
      <c r="LFQ267" s="55"/>
      <c r="LFR267" s="55"/>
      <c r="LFS267" s="55"/>
      <c r="LFT267" s="55"/>
      <c r="LFU267" s="55"/>
      <c r="LFV267" s="55"/>
      <c r="LFW267" s="55"/>
      <c r="LFX267" s="55"/>
      <c r="LFY267" s="55"/>
      <c r="LFZ267" s="55"/>
      <c r="LGA267" s="55"/>
      <c r="LGB267" s="55"/>
      <c r="LGC267" s="55"/>
      <c r="LGD267" s="55"/>
      <c r="LGE267" s="55"/>
      <c r="LGF267" s="55"/>
      <c r="LGG267" s="55"/>
      <c r="LGH267" s="55"/>
      <c r="LGI267" s="55"/>
      <c r="LGJ267" s="55"/>
      <c r="LGK267" s="55"/>
      <c r="LGL267" s="55"/>
      <c r="LGM267" s="55"/>
      <c r="LGN267" s="55"/>
      <c r="LGO267" s="55"/>
      <c r="LGP267" s="55"/>
      <c r="LGQ267" s="55"/>
      <c r="LGR267" s="55"/>
      <c r="LGS267" s="55"/>
      <c r="LGT267" s="55"/>
      <c r="LGU267" s="55"/>
      <c r="LGV267" s="55"/>
      <c r="LGW267" s="55"/>
      <c r="LGX267" s="55"/>
      <c r="LGY267" s="55"/>
      <c r="LGZ267" s="55"/>
      <c r="LHA267" s="55"/>
      <c r="LHB267" s="55"/>
      <c r="LHC267" s="55"/>
      <c r="LHD267" s="55"/>
      <c r="LHE267" s="55"/>
      <c r="LHF267" s="55"/>
      <c r="LHG267" s="55"/>
      <c r="LHH267" s="55"/>
      <c r="LHI267" s="55"/>
      <c r="LHJ267" s="55"/>
      <c r="LHK267" s="55"/>
      <c r="LHL267" s="55"/>
      <c r="LHM267" s="55"/>
      <c r="LHN267" s="55"/>
      <c r="LHO267" s="55"/>
      <c r="LHP267" s="55"/>
      <c r="LHQ267" s="55"/>
      <c r="LHR267" s="55"/>
      <c r="LHS267" s="55"/>
      <c r="LHT267" s="55"/>
      <c r="LHU267" s="55"/>
      <c r="LHV267" s="55"/>
      <c r="LHW267" s="55"/>
      <c r="LHX267" s="55"/>
      <c r="LHY267" s="55"/>
      <c r="LHZ267" s="55"/>
      <c r="LIA267" s="55"/>
      <c r="LIB267" s="55"/>
      <c r="LIC267" s="55"/>
      <c r="LID267" s="55"/>
      <c r="LIE267" s="55"/>
      <c r="LIF267" s="55"/>
      <c r="LIG267" s="55"/>
      <c r="LIH267" s="55"/>
      <c r="LII267" s="55"/>
      <c r="LIJ267" s="55"/>
      <c r="LIK267" s="55"/>
      <c r="LIL267" s="55"/>
      <c r="LIM267" s="55"/>
      <c r="LIN267" s="55"/>
      <c r="LIO267" s="55"/>
      <c r="LIP267" s="55"/>
      <c r="LIQ267" s="55"/>
      <c r="LIR267" s="55"/>
      <c r="LIS267" s="55"/>
      <c r="LIT267" s="55"/>
      <c r="LIU267" s="55"/>
      <c r="LIV267" s="55"/>
      <c r="LIW267" s="55"/>
      <c r="LIX267" s="55"/>
      <c r="LIY267" s="55"/>
      <c r="LIZ267" s="55"/>
      <c r="LJA267" s="55"/>
      <c r="LJB267" s="55"/>
      <c r="LJC267" s="55"/>
      <c r="LJD267" s="55"/>
      <c r="LJE267" s="55"/>
      <c r="LJF267" s="55"/>
      <c r="LJG267" s="55"/>
      <c r="LJH267" s="55"/>
      <c r="LJI267" s="55"/>
      <c r="LJJ267" s="55"/>
      <c r="LJK267" s="55"/>
      <c r="LJL267" s="55"/>
      <c r="LJM267" s="55"/>
      <c r="LJN267" s="55"/>
      <c r="LJO267" s="55"/>
      <c r="LJP267" s="55"/>
      <c r="LJQ267" s="55"/>
      <c r="LJR267" s="55"/>
      <c r="LJS267" s="55"/>
      <c r="LJT267" s="55"/>
      <c r="LJU267" s="55"/>
      <c r="LJV267" s="55"/>
      <c r="LJW267" s="55"/>
      <c r="LJX267" s="55"/>
      <c r="LJY267" s="55"/>
      <c r="LJZ267" s="55"/>
      <c r="LKA267" s="55"/>
      <c r="LKB267" s="55"/>
      <c r="LKC267" s="55"/>
      <c r="LKD267" s="55"/>
      <c r="LKE267" s="55"/>
      <c r="LKF267" s="55"/>
      <c r="LKG267" s="55"/>
      <c r="LKH267" s="55"/>
      <c r="LKI267" s="55"/>
      <c r="LKJ267" s="55"/>
      <c r="LKK267" s="55"/>
      <c r="LKL267" s="55"/>
      <c r="LKM267" s="55"/>
      <c r="LKN267" s="55"/>
      <c r="LKO267" s="55"/>
      <c r="LKP267" s="55"/>
      <c r="LKQ267" s="55"/>
      <c r="LKR267" s="55"/>
      <c r="LKS267" s="55"/>
      <c r="LKT267" s="55"/>
      <c r="LKU267" s="55"/>
      <c r="LKV267" s="55"/>
      <c r="LKW267" s="55"/>
      <c r="LKX267" s="55"/>
      <c r="LKY267" s="55"/>
      <c r="LKZ267" s="55"/>
      <c r="LLA267" s="55"/>
      <c r="LLB267" s="55"/>
      <c r="LLC267" s="55"/>
      <c r="LLD267" s="55"/>
      <c r="LLE267" s="55"/>
      <c r="LLF267" s="55"/>
      <c r="LLG267" s="55"/>
      <c r="LLH267" s="55"/>
      <c r="LLI267" s="55"/>
      <c r="LLJ267" s="55"/>
      <c r="LLK267" s="55"/>
      <c r="LLL267" s="55"/>
      <c r="LLM267" s="55"/>
      <c r="LLN267" s="55"/>
      <c r="LLO267" s="55"/>
      <c r="LLP267" s="55"/>
      <c r="LLQ267" s="55"/>
      <c r="LLR267" s="55"/>
      <c r="LLS267" s="55"/>
      <c r="LLT267" s="55"/>
      <c r="LLU267" s="55"/>
      <c r="LLV267" s="55"/>
      <c r="LLW267" s="55"/>
      <c r="LLX267" s="55"/>
      <c r="LLY267" s="55"/>
      <c r="LLZ267" s="55"/>
      <c r="LMA267" s="55"/>
      <c r="LMB267" s="55"/>
      <c r="LMC267" s="55"/>
      <c r="LMD267" s="55"/>
      <c r="LME267" s="55"/>
      <c r="LMF267" s="55"/>
      <c r="LMG267" s="55"/>
      <c r="LMH267" s="55"/>
      <c r="LMI267" s="55"/>
      <c r="LMJ267" s="55"/>
      <c r="LMK267" s="55"/>
      <c r="LML267" s="55"/>
      <c r="LMM267" s="55"/>
      <c r="LMN267" s="55"/>
      <c r="LMO267" s="55"/>
      <c r="LMP267" s="55"/>
      <c r="LMQ267" s="55"/>
      <c r="LMR267" s="55"/>
      <c r="LMS267" s="55"/>
      <c r="LMT267" s="55"/>
      <c r="LMU267" s="55"/>
      <c r="LMV267" s="55"/>
      <c r="LMW267" s="55"/>
      <c r="LMX267" s="55"/>
      <c r="LMY267" s="55"/>
      <c r="LMZ267" s="55"/>
      <c r="LNA267" s="55"/>
      <c r="LNB267" s="55"/>
      <c r="LNC267" s="55"/>
      <c r="LND267" s="55"/>
      <c r="LNE267" s="55"/>
      <c r="LNF267" s="55"/>
      <c r="LNG267" s="55"/>
      <c r="LNH267" s="55"/>
      <c r="LNI267" s="55"/>
      <c r="LNJ267" s="55"/>
      <c r="LNK267" s="55"/>
      <c r="LNL267" s="55"/>
      <c r="LNM267" s="55"/>
      <c r="LNN267" s="55"/>
      <c r="LNO267" s="55"/>
      <c r="LNP267" s="55"/>
      <c r="LNQ267" s="55"/>
      <c r="LNR267" s="55"/>
      <c r="LNS267" s="55"/>
      <c r="LNT267" s="55"/>
      <c r="LNU267" s="55"/>
      <c r="LNV267" s="55"/>
      <c r="LNW267" s="55"/>
      <c r="LNX267" s="55"/>
      <c r="LNY267" s="55"/>
      <c r="LNZ267" s="55"/>
      <c r="LOA267" s="55"/>
      <c r="LOB267" s="55"/>
      <c r="LOC267" s="55"/>
      <c r="LOD267" s="55"/>
      <c r="LOE267" s="55"/>
      <c r="LOF267" s="55"/>
      <c r="LOG267" s="55"/>
      <c r="LOH267" s="55"/>
      <c r="LOI267" s="55"/>
      <c r="LOJ267" s="55"/>
      <c r="LOK267" s="55"/>
      <c r="LOL267" s="55"/>
      <c r="LOM267" s="55"/>
      <c r="LON267" s="55"/>
      <c r="LOO267" s="55"/>
      <c r="LOP267" s="55"/>
      <c r="LOQ267" s="55"/>
      <c r="LOR267" s="55"/>
      <c r="LOS267" s="55"/>
      <c r="LOT267" s="55"/>
      <c r="LOU267" s="55"/>
      <c r="LOV267" s="55"/>
      <c r="LOW267" s="55"/>
      <c r="LOX267" s="55"/>
      <c r="LOY267" s="55"/>
      <c r="LOZ267" s="55"/>
      <c r="LPA267" s="55"/>
      <c r="LPB267" s="55"/>
      <c r="LPC267" s="55"/>
      <c r="LPD267" s="55"/>
      <c r="LPE267" s="55"/>
      <c r="LPF267" s="55"/>
      <c r="LPG267" s="55"/>
      <c r="LPH267" s="55"/>
      <c r="LPI267" s="55"/>
      <c r="LPJ267" s="55"/>
      <c r="LPK267" s="55"/>
      <c r="LPL267" s="55"/>
      <c r="LPM267" s="55"/>
      <c r="LPN267" s="55"/>
      <c r="LPO267" s="55"/>
      <c r="LPP267" s="55"/>
      <c r="LPQ267" s="55"/>
      <c r="LPR267" s="55"/>
      <c r="LPS267" s="55"/>
      <c r="LPT267" s="55"/>
      <c r="LPU267" s="55"/>
      <c r="LPV267" s="55"/>
      <c r="LPW267" s="55"/>
      <c r="LPX267" s="55"/>
      <c r="LPY267" s="55"/>
      <c r="LPZ267" s="55"/>
      <c r="LQA267" s="55"/>
      <c r="LQB267" s="55"/>
      <c r="LQC267" s="55"/>
      <c r="LQD267" s="55"/>
      <c r="LQE267" s="55"/>
      <c r="LQF267" s="55"/>
      <c r="LQG267" s="55"/>
      <c r="LQH267" s="55"/>
      <c r="LQI267" s="55"/>
      <c r="LQJ267" s="55"/>
      <c r="LQK267" s="55"/>
      <c r="LQL267" s="55"/>
      <c r="LQM267" s="55"/>
      <c r="LQN267" s="55"/>
      <c r="LQO267" s="55"/>
      <c r="LQP267" s="55"/>
      <c r="LQQ267" s="55"/>
      <c r="LQR267" s="55"/>
      <c r="LQS267" s="55"/>
      <c r="LQT267" s="55"/>
      <c r="LQU267" s="55"/>
      <c r="LQV267" s="55"/>
      <c r="LQW267" s="55"/>
      <c r="LQX267" s="55"/>
      <c r="LQY267" s="55"/>
      <c r="LQZ267" s="55"/>
      <c r="LRA267" s="55"/>
      <c r="LRB267" s="55"/>
      <c r="LRC267" s="55"/>
      <c r="LRD267" s="55"/>
      <c r="LRE267" s="55"/>
      <c r="LRF267" s="55"/>
      <c r="LRG267" s="55"/>
      <c r="LRH267" s="55"/>
      <c r="LRI267" s="55"/>
      <c r="LRJ267" s="55"/>
      <c r="LRK267" s="55"/>
      <c r="LRL267" s="55"/>
      <c r="LRM267" s="55"/>
      <c r="LRN267" s="55"/>
      <c r="LRO267" s="55"/>
      <c r="LRP267" s="55"/>
      <c r="LRQ267" s="55"/>
      <c r="LRR267" s="55"/>
      <c r="LRS267" s="55"/>
      <c r="LRT267" s="55"/>
      <c r="LRU267" s="55"/>
      <c r="LRV267" s="55"/>
      <c r="LRW267" s="55"/>
      <c r="LRX267" s="55"/>
      <c r="LRY267" s="55"/>
      <c r="LRZ267" s="55"/>
      <c r="LSA267" s="55"/>
      <c r="LSB267" s="55"/>
      <c r="LSC267" s="55"/>
      <c r="LSD267" s="55"/>
      <c r="LSE267" s="55"/>
      <c r="LSF267" s="55"/>
      <c r="LSG267" s="55"/>
      <c r="LSH267" s="55"/>
      <c r="LSI267" s="55"/>
      <c r="LSJ267" s="55"/>
      <c r="LSK267" s="55"/>
      <c r="LSL267" s="55"/>
      <c r="LSM267" s="55"/>
      <c r="LSN267" s="55"/>
      <c r="LSO267" s="55"/>
      <c r="LSP267" s="55"/>
      <c r="LSQ267" s="55"/>
      <c r="LSR267" s="55"/>
      <c r="LSS267" s="55"/>
      <c r="LST267" s="55"/>
      <c r="LSU267" s="55"/>
      <c r="LSV267" s="55"/>
      <c r="LSW267" s="55"/>
      <c r="LSX267" s="55"/>
      <c r="LSY267" s="55"/>
      <c r="LSZ267" s="55"/>
      <c r="LTA267" s="55"/>
      <c r="LTB267" s="55"/>
      <c r="LTC267" s="55"/>
      <c r="LTD267" s="55"/>
      <c r="LTE267" s="55"/>
      <c r="LTF267" s="55"/>
      <c r="LTG267" s="55"/>
      <c r="LTH267" s="55"/>
      <c r="LTI267" s="55"/>
      <c r="LTJ267" s="55"/>
      <c r="LTK267" s="55"/>
      <c r="LTL267" s="55"/>
      <c r="LTM267" s="55"/>
      <c r="LTN267" s="55"/>
      <c r="LTO267" s="55"/>
      <c r="LTP267" s="55"/>
      <c r="LTQ267" s="55"/>
      <c r="LTR267" s="55"/>
      <c r="LTS267" s="55"/>
      <c r="LTT267" s="55"/>
      <c r="LTU267" s="55"/>
      <c r="LTV267" s="55"/>
      <c r="LTW267" s="55"/>
      <c r="LTX267" s="55"/>
      <c r="LTY267" s="55"/>
      <c r="LTZ267" s="55"/>
      <c r="LUA267" s="55"/>
      <c r="LUB267" s="55"/>
      <c r="LUC267" s="55"/>
      <c r="LUD267" s="55"/>
      <c r="LUE267" s="55"/>
      <c r="LUF267" s="55"/>
      <c r="LUG267" s="55"/>
      <c r="LUH267" s="55"/>
      <c r="LUI267" s="55"/>
      <c r="LUJ267" s="55"/>
      <c r="LUK267" s="55"/>
      <c r="LUL267" s="55"/>
      <c r="LUM267" s="55"/>
      <c r="LUN267" s="55"/>
      <c r="LUO267" s="55"/>
      <c r="LUP267" s="55"/>
      <c r="LUQ267" s="55"/>
      <c r="LUR267" s="55"/>
      <c r="LUS267" s="55"/>
      <c r="LUT267" s="55"/>
      <c r="LUU267" s="55"/>
      <c r="LUV267" s="55"/>
      <c r="LUW267" s="55"/>
      <c r="LUX267" s="55"/>
      <c r="LUY267" s="55"/>
      <c r="LUZ267" s="55"/>
      <c r="LVA267" s="55"/>
      <c r="LVB267" s="55"/>
      <c r="LVC267" s="55"/>
      <c r="LVD267" s="55"/>
      <c r="LVE267" s="55"/>
      <c r="LVF267" s="55"/>
      <c r="LVG267" s="55"/>
      <c r="LVH267" s="55"/>
      <c r="LVI267" s="55"/>
      <c r="LVJ267" s="55"/>
      <c r="LVK267" s="55"/>
      <c r="LVL267" s="55"/>
      <c r="LVM267" s="55"/>
      <c r="LVN267" s="55"/>
      <c r="LVO267" s="55"/>
      <c r="LVP267" s="55"/>
      <c r="LVQ267" s="55"/>
      <c r="LVR267" s="55"/>
      <c r="LVS267" s="55"/>
      <c r="LVT267" s="55"/>
      <c r="LVU267" s="55"/>
      <c r="LVV267" s="55"/>
      <c r="LVW267" s="55"/>
      <c r="LVX267" s="55"/>
      <c r="LVY267" s="55"/>
      <c r="LVZ267" s="55"/>
      <c r="LWA267" s="55"/>
      <c r="LWB267" s="55"/>
      <c r="LWC267" s="55"/>
      <c r="LWD267" s="55"/>
      <c r="LWE267" s="55"/>
      <c r="LWF267" s="55"/>
      <c r="LWG267" s="55"/>
      <c r="LWH267" s="55"/>
      <c r="LWI267" s="55"/>
      <c r="LWJ267" s="55"/>
      <c r="LWK267" s="55"/>
      <c r="LWL267" s="55"/>
      <c r="LWM267" s="55"/>
      <c r="LWN267" s="55"/>
      <c r="LWO267" s="55"/>
      <c r="LWP267" s="55"/>
      <c r="LWQ267" s="55"/>
      <c r="LWR267" s="55"/>
      <c r="LWS267" s="55"/>
      <c r="LWT267" s="55"/>
      <c r="LWU267" s="55"/>
      <c r="LWV267" s="55"/>
      <c r="LWW267" s="55"/>
      <c r="LWX267" s="55"/>
      <c r="LWY267" s="55"/>
      <c r="LWZ267" s="55"/>
      <c r="LXA267" s="55"/>
      <c r="LXB267" s="55"/>
      <c r="LXC267" s="55"/>
      <c r="LXD267" s="55"/>
      <c r="LXE267" s="55"/>
      <c r="LXF267" s="55"/>
      <c r="LXG267" s="55"/>
      <c r="LXH267" s="55"/>
      <c r="LXI267" s="55"/>
      <c r="LXJ267" s="55"/>
      <c r="LXK267" s="55"/>
      <c r="LXL267" s="55"/>
      <c r="LXM267" s="55"/>
      <c r="LXN267" s="55"/>
      <c r="LXO267" s="55"/>
      <c r="LXP267" s="55"/>
      <c r="LXQ267" s="55"/>
      <c r="LXR267" s="55"/>
      <c r="LXS267" s="55"/>
      <c r="LXT267" s="55"/>
      <c r="LXU267" s="55"/>
      <c r="LXV267" s="55"/>
      <c r="LXW267" s="55"/>
      <c r="LXX267" s="55"/>
      <c r="LXY267" s="55"/>
      <c r="LXZ267" s="55"/>
      <c r="LYA267" s="55"/>
      <c r="LYB267" s="55"/>
      <c r="LYC267" s="55"/>
      <c r="LYD267" s="55"/>
      <c r="LYE267" s="55"/>
      <c r="LYF267" s="55"/>
      <c r="LYG267" s="55"/>
      <c r="LYH267" s="55"/>
      <c r="LYI267" s="55"/>
      <c r="LYJ267" s="55"/>
      <c r="LYK267" s="55"/>
      <c r="LYL267" s="55"/>
      <c r="LYM267" s="55"/>
      <c r="LYN267" s="55"/>
      <c r="LYO267" s="55"/>
      <c r="LYP267" s="55"/>
      <c r="LYQ267" s="55"/>
      <c r="LYR267" s="55"/>
      <c r="LYS267" s="55"/>
      <c r="LYT267" s="55"/>
      <c r="LYU267" s="55"/>
      <c r="LYV267" s="55"/>
      <c r="LYW267" s="55"/>
      <c r="LYX267" s="55"/>
      <c r="LYY267" s="55"/>
      <c r="LYZ267" s="55"/>
      <c r="LZA267" s="55"/>
      <c r="LZB267" s="55"/>
      <c r="LZC267" s="55"/>
      <c r="LZD267" s="55"/>
      <c r="LZE267" s="55"/>
      <c r="LZF267" s="55"/>
      <c r="LZG267" s="55"/>
      <c r="LZH267" s="55"/>
      <c r="LZI267" s="55"/>
      <c r="LZJ267" s="55"/>
      <c r="LZK267" s="55"/>
      <c r="LZL267" s="55"/>
      <c r="LZM267" s="55"/>
      <c r="LZN267" s="55"/>
      <c r="LZO267" s="55"/>
      <c r="LZP267" s="55"/>
      <c r="LZQ267" s="55"/>
      <c r="LZR267" s="55"/>
      <c r="LZS267" s="55"/>
      <c r="LZT267" s="55"/>
      <c r="LZU267" s="55"/>
      <c r="LZV267" s="55"/>
      <c r="LZW267" s="55"/>
      <c r="LZX267" s="55"/>
      <c r="LZY267" s="55"/>
      <c r="LZZ267" s="55"/>
      <c r="MAA267" s="55"/>
      <c r="MAB267" s="55"/>
      <c r="MAC267" s="55"/>
      <c r="MAD267" s="55"/>
      <c r="MAE267" s="55"/>
      <c r="MAF267" s="55"/>
      <c r="MAG267" s="55"/>
      <c r="MAH267" s="55"/>
      <c r="MAI267" s="55"/>
      <c r="MAJ267" s="55"/>
      <c r="MAK267" s="55"/>
      <c r="MAL267" s="55"/>
      <c r="MAM267" s="55"/>
      <c r="MAN267" s="55"/>
      <c r="MAO267" s="55"/>
      <c r="MAP267" s="55"/>
      <c r="MAQ267" s="55"/>
      <c r="MAR267" s="55"/>
      <c r="MAS267" s="55"/>
      <c r="MAT267" s="55"/>
      <c r="MAU267" s="55"/>
      <c r="MAV267" s="55"/>
      <c r="MAW267" s="55"/>
      <c r="MAX267" s="55"/>
      <c r="MAY267" s="55"/>
      <c r="MAZ267" s="55"/>
      <c r="MBA267" s="55"/>
      <c r="MBB267" s="55"/>
      <c r="MBC267" s="55"/>
      <c r="MBD267" s="55"/>
      <c r="MBE267" s="55"/>
      <c r="MBF267" s="55"/>
      <c r="MBG267" s="55"/>
      <c r="MBH267" s="55"/>
      <c r="MBI267" s="55"/>
      <c r="MBJ267" s="55"/>
      <c r="MBK267" s="55"/>
      <c r="MBL267" s="55"/>
      <c r="MBM267" s="55"/>
      <c r="MBN267" s="55"/>
      <c r="MBO267" s="55"/>
      <c r="MBP267" s="55"/>
      <c r="MBQ267" s="55"/>
      <c r="MBR267" s="55"/>
      <c r="MBS267" s="55"/>
      <c r="MBT267" s="55"/>
      <c r="MBU267" s="55"/>
      <c r="MBV267" s="55"/>
      <c r="MBW267" s="55"/>
      <c r="MBX267" s="55"/>
      <c r="MBY267" s="55"/>
      <c r="MBZ267" s="55"/>
      <c r="MCA267" s="55"/>
      <c r="MCB267" s="55"/>
      <c r="MCC267" s="55"/>
      <c r="MCD267" s="55"/>
      <c r="MCE267" s="55"/>
      <c r="MCF267" s="55"/>
      <c r="MCG267" s="55"/>
      <c r="MCH267" s="55"/>
      <c r="MCI267" s="55"/>
      <c r="MCJ267" s="55"/>
      <c r="MCK267" s="55"/>
      <c r="MCL267" s="55"/>
      <c r="MCM267" s="55"/>
      <c r="MCN267" s="55"/>
      <c r="MCO267" s="55"/>
      <c r="MCP267" s="55"/>
      <c r="MCQ267" s="55"/>
      <c r="MCR267" s="55"/>
      <c r="MCS267" s="55"/>
      <c r="MCT267" s="55"/>
      <c r="MCU267" s="55"/>
      <c r="MCV267" s="55"/>
      <c r="MCW267" s="55"/>
      <c r="MCX267" s="55"/>
      <c r="MCY267" s="55"/>
      <c r="MCZ267" s="55"/>
      <c r="MDA267" s="55"/>
      <c r="MDB267" s="55"/>
      <c r="MDC267" s="55"/>
      <c r="MDD267" s="55"/>
      <c r="MDE267" s="55"/>
      <c r="MDF267" s="55"/>
      <c r="MDG267" s="55"/>
      <c r="MDH267" s="55"/>
      <c r="MDI267" s="55"/>
      <c r="MDJ267" s="55"/>
      <c r="MDK267" s="55"/>
      <c r="MDL267" s="55"/>
      <c r="MDM267" s="55"/>
      <c r="MDN267" s="55"/>
      <c r="MDO267" s="55"/>
      <c r="MDP267" s="55"/>
      <c r="MDQ267" s="55"/>
      <c r="MDR267" s="55"/>
      <c r="MDS267" s="55"/>
      <c r="MDT267" s="55"/>
      <c r="MDU267" s="55"/>
      <c r="MDV267" s="55"/>
      <c r="MDW267" s="55"/>
      <c r="MDX267" s="55"/>
      <c r="MDY267" s="55"/>
      <c r="MDZ267" s="55"/>
      <c r="MEA267" s="55"/>
      <c r="MEB267" s="55"/>
      <c r="MEC267" s="55"/>
      <c r="MED267" s="55"/>
      <c r="MEE267" s="55"/>
      <c r="MEF267" s="55"/>
      <c r="MEG267" s="55"/>
      <c r="MEH267" s="55"/>
      <c r="MEI267" s="55"/>
      <c r="MEJ267" s="55"/>
      <c r="MEK267" s="55"/>
      <c r="MEL267" s="55"/>
      <c r="MEM267" s="55"/>
      <c r="MEN267" s="55"/>
      <c r="MEO267" s="55"/>
      <c r="MEP267" s="55"/>
      <c r="MEQ267" s="55"/>
      <c r="MER267" s="55"/>
      <c r="MES267" s="55"/>
      <c r="MET267" s="55"/>
      <c r="MEU267" s="55"/>
      <c r="MEV267" s="55"/>
      <c r="MEW267" s="55"/>
      <c r="MEX267" s="55"/>
      <c r="MEY267" s="55"/>
      <c r="MEZ267" s="55"/>
      <c r="MFA267" s="55"/>
      <c r="MFB267" s="55"/>
      <c r="MFC267" s="55"/>
      <c r="MFD267" s="55"/>
      <c r="MFE267" s="55"/>
      <c r="MFF267" s="55"/>
      <c r="MFG267" s="55"/>
      <c r="MFH267" s="55"/>
      <c r="MFI267" s="55"/>
      <c r="MFJ267" s="55"/>
      <c r="MFK267" s="55"/>
      <c r="MFL267" s="55"/>
      <c r="MFM267" s="55"/>
      <c r="MFN267" s="55"/>
      <c r="MFO267" s="55"/>
      <c r="MFP267" s="55"/>
      <c r="MFQ267" s="55"/>
      <c r="MFR267" s="55"/>
      <c r="MFS267" s="55"/>
      <c r="MFT267" s="55"/>
      <c r="MFU267" s="55"/>
      <c r="MFV267" s="55"/>
      <c r="MFW267" s="55"/>
      <c r="MFX267" s="55"/>
      <c r="MFY267" s="55"/>
      <c r="MFZ267" s="55"/>
      <c r="MGA267" s="55"/>
      <c r="MGB267" s="55"/>
      <c r="MGC267" s="55"/>
      <c r="MGD267" s="55"/>
      <c r="MGE267" s="55"/>
      <c r="MGF267" s="55"/>
      <c r="MGG267" s="55"/>
      <c r="MGH267" s="55"/>
      <c r="MGI267" s="55"/>
      <c r="MGJ267" s="55"/>
      <c r="MGK267" s="55"/>
      <c r="MGL267" s="55"/>
      <c r="MGM267" s="55"/>
      <c r="MGN267" s="55"/>
      <c r="MGO267" s="55"/>
      <c r="MGP267" s="55"/>
      <c r="MGQ267" s="55"/>
      <c r="MGR267" s="55"/>
      <c r="MGS267" s="55"/>
      <c r="MGT267" s="55"/>
      <c r="MGU267" s="55"/>
      <c r="MGV267" s="55"/>
      <c r="MGW267" s="55"/>
      <c r="MGX267" s="55"/>
      <c r="MGY267" s="55"/>
      <c r="MGZ267" s="55"/>
      <c r="MHA267" s="55"/>
      <c r="MHB267" s="55"/>
      <c r="MHC267" s="55"/>
      <c r="MHD267" s="55"/>
      <c r="MHE267" s="55"/>
      <c r="MHF267" s="55"/>
      <c r="MHG267" s="55"/>
      <c r="MHH267" s="55"/>
      <c r="MHI267" s="55"/>
      <c r="MHJ267" s="55"/>
      <c r="MHK267" s="55"/>
      <c r="MHL267" s="55"/>
      <c r="MHM267" s="55"/>
      <c r="MHN267" s="55"/>
      <c r="MHO267" s="55"/>
      <c r="MHP267" s="55"/>
      <c r="MHQ267" s="55"/>
      <c r="MHR267" s="55"/>
      <c r="MHS267" s="55"/>
      <c r="MHT267" s="55"/>
      <c r="MHU267" s="55"/>
      <c r="MHV267" s="55"/>
      <c r="MHW267" s="55"/>
      <c r="MHX267" s="55"/>
      <c r="MHY267" s="55"/>
      <c r="MHZ267" s="55"/>
      <c r="MIA267" s="55"/>
      <c r="MIB267" s="55"/>
      <c r="MIC267" s="55"/>
      <c r="MID267" s="55"/>
      <c r="MIE267" s="55"/>
      <c r="MIF267" s="55"/>
      <c r="MIG267" s="55"/>
      <c r="MIH267" s="55"/>
      <c r="MII267" s="55"/>
      <c r="MIJ267" s="55"/>
      <c r="MIK267" s="55"/>
      <c r="MIL267" s="55"/>
      <c r="MIM267" s="55"/>
      <c r="MIN267" s="55"/>
      <c r="MIO267" s="55"/>
      <c r="MIP267" s="55"/>
      <c r="MIQ267" s="55"/>
      <c r="MIR267" s="55"/>
      <c r="MIS267" s="55"/>
      <c r="MIT267" s="55"/>
      <c r="MIU267" s="55"/>
      <c r="MIV267" s="55"/>
      <c r="MIW267" s="55"/>
      <c r="MIX267" s="55"/>
      <c r="MIY267" s="55"/>
      <c r="MIZ267" s="55"/>
      <c r="MJA267" s="55"/>
      <c r="MJB267" s="55"/>
      <c r="MJC267" s="55"/>
      <c r="MJD267" s="55"/>
      <c r="MJE267" s="55"/>
      <c r="MJF267" s="55"/>
      <c r="MJG267" s="55"/>
      <c r="MJH267" s="55"/>
      <c r="MJI267" s="55"/>
      <c r="MJJ267" s="55"/>
      <c r="MJK267" s="55"/>
      <c r="MJL267" s="55"/>
      <c r="MJM267" s="55"/>
      <c r="MJN267" s="55"/>
      <c r="MJO267" s="55"/>
      <c r="MJP267" s="55"/>
      <c r="MJQ267" s="55"/>
      <c r="MJR267" s="55"/>
      <c r="MJS267" s="55"/>
      <c r="MJT267" s="55"/>
      <c r="MJU267" s="55"/>
      <c r="MJV267" s="55"/>
      <c r="MJW267" s="55"/>
      <c r="MJX267" s="55"/>
      <c r="MJY267" s="55"/>
      <c r="MJZ267" s="55"/>
      <c r="MKA267" s="55"/>
      <c r="MKB267" s="55"/>
      <c r="MKC267" s="55"/>
      <c r="MKD267" s="55"/>
      <c r="MKE267" s="55"/>
      <c r="MKF267" s="55"/>
      <c r="MKG267" s="55"/>
      <c r="MKH267" s="55"/>
      <c r="MKI267" s="55"/>
      <c r="MKJ267" s="55"/>
      <c r="MKK267" s="55"/>
      <c r="MKL267" s="55"/>
      <c r="MKM267" s="55"/>
      <c r="MKN267" s="55"/>
      <c r="MKO267" s="55"/>
      <c r="MKP267" s="55"/>
      <c r="MKQ267" s="55"/>
      <c r="MKR267" s="55"/>
      <c r="MKS267" s="55"/>
      <c r="MKT267" s="55"/>
      <c r="MKU267" s="55"/>
      <c r="MKV267" s="55"/>
      <c r="MKW267" s="55"/>
      <c r="MKX267" s="55"/>
      <c r="MKY267" s="55"/>
      <c r="MKZ267" s="55"/>
      <c r="MLA267" s="55"/>
      <c r="MLB267" s="55"/>
      <c r="MLC267" s="55"/>
      <c r="MLD267" s="55"/>
      <c r="MLE267" s="55"/>
      <c r="MLF267" s="55"/>
      <c r="MLG267" s="55"/>
      <c r="MLH267" s="55"/>
      <c r="MLI267" s="55"/>
      <c r="MLJ267" s="55"/>
      <c r="MLK267" s="55"/>
      <c r="MLL267" s="55"/>
      <c r="MLM267" s="55"/>
      <c r="MLN267" s="55"/>
      <c r="MLO267" s="55"/>
      <c r="MLP267" s="55"/>
      <c r="MLQ267" s="55"/>
      <c r="MLR267" s="55"/>
      <c r="MLS267" s="55"/>
      <c r="MLT267" s="55"/>
      <c r="MLU267" s="55"/>
      <c r="MLV267" s="55"/>
      <c r="MLW267" s="55"/>
      <c r="MLX267" s="55"/>
      <c r="MLY267" s="55"/>
      <c r="MLZ267" s="55"/>
      <c r="MMA267" s="55"/>
      <c r="MMB267" s="55"/>
      <c r="MMC267" s="55"/>
      <c r="MMD267" s="55"/>
      <c r="MME267" s="55"/>
      <c r="MMF267" s="55"/>
      <c r="MMG267" s="55"/>
      <c r="MMH267" s="55"/>
      <c r="MMI267" s="55"/>
      <c r="MMJ267" s="55"/>
      <c r="MMK267" s="55"/>
      <c r="MML267" s="55"/>
      <c r="MMM267" s="55"/>
      <c r="MMN267" s="55"/>
      <c r="MMO267" s="55"/>
      <c r="MMP267" s="55"/>
      <c r="MMQ267" s="55"/>
      <c r="MMR267" s="55"/>
      <c r="MMS267" s="55"/>
      <c r="MMT267" s="55"/>
      <c r="MMU267" s="55"/>
      <c r="MMV267" s="55"/>
      <c r="MMW267" s="55"/>
      <c r="MMX267" s="55"/>
      <c r="MMY267" s="55"/>
      <c r="MMZ267" s="55"/>
      <c r="MNA267" s="55"/>
      <c r="MNB267" s="55"/>
      <c r="MNC267" s="55"/>
      <c r="MND267" s="55"/>
      <c r="MNE267" s="55"/>
      <c r="MNF267" s="55"/>
      <c r="MNG267" s="55"/>
      <c r="MNH267" s="55"/>
      <c r="MNI267" s="55"/>
      <c r="MNJ267" s="55"/>
      <c r="MNK267" s="55"/>
      <c r="MNL267" s="55"/>
      <c r="MNM267" s="55"/>
      <c r="MNN267" s="55"/>
      <c r="MNO267" s="55"/>
      <c r="MNP267" s="55"/>
      <c r="MNQ267" s="55"/>
      <c r="MNR267" s="55"/>
      <c r="MNS267" s="55"/>
      <c r="MNT267" s="55"/>
      <c r="MNU267" s="55"/>
      <c r="MNV267" s="55"/>
      <c r="MNW267" s="55"/>
      <c r="MNX267" s="55"/>
      <c r="MNY267" s="55"/>
      <c r="MNZ267" s="55"/>
      <c r="MOA267" s="55"/>
      <c r="MOB267" s="55"/>
      <c r="MOC267" s="55"/>
      <c r="MOD267" s="55"/>
      <c r="MOE267" s="55"/>
      <c r="MOF267" s="55"/>
      <c r="MOG267" s="55"/>
      <c r="MOH267" s="55"/>
      <c r="MOI267" s="55"/>
      <c r="MOJ267" s="55"/>
      <c r="MOK267" s="55"/>
      <c r="MOL267" s="55"/>
      <c r="MOM267" s="55"/>
      <c r="MON267" s="55"/>
      <c r="MOO267" s="55"/>
      <c r="MOP267" s="55"/>
      <c r="MOQ267" s="55"/>
      <c r="MOR267" s="55"/>
      <c r="MOS267" s="55"/>
      <c r="MOT267" s="55"/>
      <c r="MOU267" s="55"/>
      <c r="MOV267" s="55"/>
      <c r="MOW267" s="55"/>
      <c r="MOX267" s="55"/>
      <c r="MOY267" s="55"/>
      <c r="MOZ267" s="55"/>
      <c r="MPA267" s="55"/>
      <c r="MPB267" s="55"/>
      <c r="MPC267" s="55"/>
      <c r="MPD267" s="55"/>
      <c r="MPE267" s="55"/>
      <c r="MPF267" s="55"/>
      <c r="MPG267" s="55"/>
      <c r="MPH267" s="55"/>
      <c r="MPI267" s="55"/>
      <c r="MPJ267" s="55"/>
      <c r="MPK267" s="55"/>
      <c r="MPL267" s="55"/>
      <c r="MPM267" s="55"/>
      <c r="MPN267" s="55"/>
      <c r="MPO267" s="55"/>
      <c r="MPP267" s="55"/>
      <c r="MPQ267" s="55"/>
      <c r="MPR267" s="55"/>
      <c r="MPS267" s="55"/>
      <c r="MPT267" s="55"/>
      <c r="MPU267" s="55"/>
      <c r="MPV267" s="55"/>
      <c r="MPW267" s="55"/>
      <c r="MPX267" s="55"/>
      <c r="MPY267" s="55"/>
      <c r="MPZ267" s="55"/>
      <c r="MQA267" s="55"/>
      <c r="MQB267" s="55"/>
      <c r="MQC267" s="55"/>
      <c r="MQD267" s="55"/>
      <c r="MQE267" s="55"/>
      <c r="MQF267" s="55"/>
      <c r="MQG267" s="55"/>
      <c r="MQH267" s="55"/>
      <c r="MQI267" s="55"/>
      <c r="MQJ267" s="55"/>
      <c r="MQK267" s="55"/>
      <c r="MQL267" s="55"/>
      <c r="MQM267" s="55"/>
      <c r="MQN267" s="55"/>
      <c r="MQO267" s="55"/>
      <c r="MQP267" s="55"/>
      <c r="MQQ267" s="55"/>
      <c r="MQR267" s="55"/>
      <c r="MQS267" s="55"/>
      <c r="MQT267" s="55"/>
      <c r="MQU267" s="55"/>
      <c r="MQV267" s="55"/>
      <c r="MQW267" s="55"/>
      <c r="MQX267" s="55"/>
      <c r="MQY267" s="55"/>
      <c r="MQZ267" s="55"/>
      <c r="MRA267" s="55"/>
      <c r="MRB267" s="55"/>
      <c r="MRC267" s="55"/>
      <c r="MRD267" s="55"/>
      <c r="MRE267" s="55"/>
      <c r="MRF267" s="55"/>
      <c r="MRG267" s="55"/>
      <c r="MRH267" s="55"/>
      <c r="MRI267" s="55"/>
      <c r="MRJ267" s="55"/>
      <c r="MRK267" s="55"/>
      <c r="MRL267" s="55"/>
      <c r="MRM267" s="55"/>
      <c r="MRN267" s="55"/>
      <c r="MRO267" s="55"/>
      <c r="MRP267" s="55"/>
      <c r="MRQ267" s="55"/>
      <c r="MRR267" s="55"/>
      <c r="MRS267" s="55"/>
      <c r="MRT267" s="55"/>
      <c r="MRU267" s="55"/>
      <c r="MRV267" s="55"/>
      <c r="MRW267" s="55"/>
      <c r="MRX267" s="55"/>
      <c r="MRY267" s="55"/>
      <c r="MRZ267" s="55"/>
      <c r="MSA267" s="55"/>
      <c r="MSB267" s="55"/>
      <c r="MSC267" s="55"/>
      <c r="MSD267" s="55"/>
      <c r="MSE267" s="55"/>
      <c r="MSF267" s="55"/>
      <c r="MSG267" s="55"/>
      <c r="MSH267" s="55"/>
      <c r="MSI267" s="55"/>
      <c r="MSJ267" s="55"/>
      <c r="MSK267" s="55"/>
      <c r="MSL267" s="55"/>
      <c r="MSM267" s="55"/>
      <c r="MSN267" s="55"/>
      <c r="MSO267" s="55"/>
      <c r="MSP267" s="55"/>
      <c r="MSQ267" s="55"/>
      <c r="MSR267" s="55"/>
      <c r="MSS267" s="55"/>
      <c r="MST267" s="55"/>
      <c r="MSU267" s="55"/>
      <c r="MSV267" s="55"/>
      <c r="MSW267" s="55"/>
      <c r="MSX267" s="55"/>
      <c r="MSY267" s="55"/>
      <c r="MSZ267" s="55"/>
      <c r="MTA267" s="55"/>
      <c r="MTB267" s="55"/>
      <c r="MTC267" s="55"/>
      <c r="MTD267" s="55"/>
      <c r="MTE267" s="55"/>
      <c r="MTF267" s="55"/>
      <c r="MTG267" s="55"/>
      <c r="MTH267" s="55"/>
      <c r="MTI267" s="55"/>
      <c r="MTJ267" s="55"/>
      <c r="MTK267" s="55"/>
      <c r="MTL267" s="55"/>
      <c r="MTM267" s="55"/>
      <c r="MTN267" s="55"/>
      <c r="MTO267" s="55"/>
      <c r="MTP267" s="55"/>
      <c r="MTQ267" s="55"/>
      <c r="MTR267" s="55"/>
      <c r="MTS267" s="55"/>
      <c r="MTT267" s="55"/>
      <c r="MTU267" s="55"/>
      <c r="MTV267" s="55"/>
      <c r="MTW267" s="55"/>
      <c r="MTX267" s="55"/>
      <c r="MTY267" s="55"/>
      <c r="MTZ267" s="55"/>
      <c r="MUA267" s="55"/>
      <c r="MUB267" s="55"/>
      <c r="MUC267" s="55"/>
      <c r="MUD267" s="55"/>
      <c r="MUE267" s="55"/>
      <c r="MUF267" s="55"/>
      <c r="MUG267" s="55"/>
      <c r="MUH267" s="55"/>
      <c r="MUI267" s="55"/>
      <c r="MUJ267" s="55"/>
      <c r="MUK267" s="55"/>
      <c r="MUL267" s="55"/>
      <c r="MUM267" s="55"/>
      <c r="MUN267" s="55"/>
      <c r="MUO267" s="55"/>
      <c r="MUP267" s="55"/>
      <c r="MUQ267" s="55"/>
      <c r="MUR267" s="55"/>
      <c r="MUS267" s="55"/>
      <c r="MUT267" s="55"/>
      <c r="MUU267" s="55"/>
      <c r="MUV267" s="55"/>
      <c r="MUW267" s="55"/>
      <c r="MUX267" s="55"/>
      <c r="MUY267" s="55"/>
      <c r="MUZ267" s="55"/>
      <c r="MVA267" s="55"/>
      <c r="MVB267" s="55"/>
      <c r="MVC267" s="55"/>
      <c r="MVD267" s="55"/>
      <c r="MVE267" s="55"/>
      <c r="MVF267" s="55"/>
      <c r="MVG267" s="55"/>
      <c r="MVH267" s="55"/>
      <c r="MVI267" s="55"/>
      <c r="MVJ267" s="55"/>
      <c r="MVK267" s="55"/>
      <c r="MVL267" s="55"/>
      <c r="MVM267" s="55"/>
      <c r="MVN267" s="55"/>
      <c r="MVO267" s="55"/>
      <c r="MVP267" s="55"/>
      <c r="MVQ267" s="55"/>
      <c r="MVR267" s="55"/>
      <c r="MVS267" s="55"/>
      <c r="MVT267" s="55"/>
      <c r="MVU267" s="55"/>
      <c r="MVV267" s="55"/>
      <c r="MVW267" s="55"/>
      <c r="MVX267" s="55"/>
      <c r="MVY267" s="55"/>
      <c r="MVZ267" s="55"/>
      <c r="MWA267" s="55"/>
      <c r="MWB267" s="55"/>
      <c r="MWC267" s="55"/>
      <c r="MWD267" s="55"/>
      <c r="MWE267" s="55"/>
      <c r="MWF267" s="55"/>
      <c r="MWG267" s="55"/>
      <c r="MWH267" s="55"/>
      <c r="MWI267" s="55"/>
      <c r="MWJ267" s="55"/>
      <c r="MWK267" s="55"/>
      <c r="MWL267" s="55"/>
      <c r="MWM267" s="55"/>
      <c r="MWN267" s="55"/>
      <c r="MWO267" s="55"/>
      <c r="MWP267" s="55"/>
      <c r="MWQ267" s="55"/>
      <c r="MWR267" s="55"/>
      <c r="MWS267" s="55"/>
      <c r="MWT267" s="55"/>
      <c r="MWU267" s="55"/>
      <c r="MWV267" s="55"/>
      <c r="MWW267" s="55"/>
      <c r="MWX267" s="55"/>
      <c r="MWY267" s="55"/>
      <c r="MWZ267" s="55"/>
      <c r="MXA267" s="55"/>
      <c r="MXB267" s="55"/>
      <c r="MXC267" s="55"/>
      <c r="MXD267" s="55"/>
      <c r="MXE267" s="55"/>
      <c r="MXF267" s="55"/>
      <c r="MXG267" s="55"/>
      <c r="MXH267" s="55"/>
      <c r="MXI267" s="55"/>
      <c r="MXJ267" s="55"/>
      <c r="MXK267" s="55"/>
      <c r="MXL267" s="55"/>
      <c r="MXM267" s="55"/>
      <c r="MXN267" s="55"/>
      <c r="MXO267" s="55"/>
      <c r="MXP267" s="55"/>
      <c r="MXQ267" s="55"/>
      <c r="MXR267" s="55"/>
      <c r="MXS267" s="55"/>
      <c r="MXT267" s="55"/>
      <c r="MXU267" s="55"/>
      <c r="MXV267" s="55"/>
      <c r="MXW267" s="55"/>
      <c r="MXX267" s="55"/>
      <c r="MXY267" s="55"/>
      <c r="MXZ267" s="55"/>
      <c r="MYA267" s="55"/>
      <c r="MYB267" s="55"/>
      <c r="MYC267" s="55"/>
      <c r="MYD267" s="55"/>
      <c r="MYE267" s="55"/>
      <c r="MYF267" s="55"/>
      <c r="MYG267" s="55"/>
      <c r="MYH267" s="55"/>
      <c r="MYI267" s="55"/>
      <c r="MYJ267" s="55"/>
      <c r="MYK267" s="55"/>
      <c r="MYL267" s="55"/>
      <c r="MYM267" s="55"/>
      <c r="MYN267" s="55"/>
      <c r="MYO267" s="55"/>
      <c r="MYP267" s="55"/>
      <c r="MYQ267" s="55"/>
      <c r="MYR267" s="55"/>
      <c r="MYS267" s="55"/>
      <c r="MYT267" s="55"/>
      <c r="MYU267" s="55"/>
      <c r="MYV267" s="55"/>
      <c r="MYW267" s="55"/>
      <c r="MYX267" s="55"/>
      <c r="MYY267" s="55"/>
      <c r="MYZ267" s="55"/>
      <c r="MZA267" s="55"/>
      <c r="MZB267" s="55"/>
      <c r="MZC267" s="55"/>
      <c r="MZD267" s="55"/>
      <c r="MZE267" s="55"/>
      <c r="MZF267" s="55"/>
      <c r="MZG267" s="55"/>
      <c r="MZH267" s="55"/>
      <c r="MZI267" s="55"/>
      <c r="MZJ267" s="55"/>
      <c r="MZK267" s="55"/>
      <c r="MZL267" s="55"/>
      <c r="MZM267" s="55"/>
      <c r="MZN267" s="55"/>
      <c r="MZO267" s="55"/>
      <c r="MZP267" s="55"/>
      <c r="MZQ267" s="55"/>
      <c r="MZR267" s="55"/>
      <c r="MZS267" s="55"/>
      <c r="MZT267" s="55"/>
      <c r="MZU267" s="55"/>
      <c r="MZV267" s="55"/>
      <c r="MZW267" s="55"/>
      <c r="MZX267" s="55"/>
      <c r="MZY267" s="55"/>
      <c r="MZZ267" s="55"/>
      <c r="NAA267" s="55"/>
      <c r="NAB267" s="55"/>
      <c r="NAC267" s="55"/>
      <c r="NAD267" s="55"/>
      <c r="NAE267" s="55"/>
      <c r="NAF267" s="55"/>
      <c r="NAG267" s="55"/>
      <c r="NAH267" s="55"/>
      <c r="NAI267" s="55"/>
      <c r="NAJ267" s="55"/>
      <c r="NAK267" s="55"/>
      <c r="NAL267" s="55"/>
      <c r="NAM267" s="55"/>
      <c r="NAN267" s="55"/>
      <c r="NAO267" s="55"/>
      <c r="NAP267" s="55"/>
      <c r="NAQ267" s="55"/>
      <c r="NAR267" s="55"/>
      <c r="NAS267" s="55"/>
      <c r="NAT267" s="55"/>
      <c r="NAU267" s="55"/>
      <c r="NAV267" s="55"/>
      <c r="NAW267" s="55"/>
      <c r="NAX267" s="55"/>
      <c r="NAY267" s="55"/>
      <c r="NAZ267" s="55"/>
      <c r="NBA267" s="55"/>
      <c r="NBB267" s="55"/>
      <c r="NBC267" s="55"/>
      <c r="NBD267" s="55"/>
      <c r="NBE267" s="55"/>
      <c r="NBF267" s="55"/>
      <c r="NBG267" s="55"/>
      <c r="NBH267" s="55"/>
      <c r="NBI267" s="55"/>
      <c r="NBJ267" s="55"/>
      <c r="NBK267" s="55"/>
      <c r="NBL267" s="55"/>
      <c r="NBM267" s="55"/>
      <c r="NBN267" s="55"/>
      <c r="NBO267" s="55"/>
      <c r="NBP267" s="55"/>
      <c r="NBQ267" s="55"/>
      <c r="NBR267" s="55"/>
      <c r="NBS267" s="55"/>
      <c r="NBT267" s="55"/>
      <c r="NBU267" s="55"/>
      <c r="NBV267" s="55"/>
      <c r="NBW267" s="55"/>
      <c r="NBX267" s="55"/>
      <c r="NBY267" s="55"/>
      <c r="NBZ267" s="55"/>
      <c r="NCA267" s="55"/>
      <c r="NCB267" s="55"/>
      <c r="NCC267" s="55"/>
      <c r="NCD267" s="55"/>
      <c r="NCE267" s="55"/>
      <c r="NCF267" s="55"/>
      <c r="NCG267" s="55"/>
      <c r="NCH267" s="55"/>
      <c r="NCI267" s="55"/>
      <c r="NCJ267" s="55"/>
      <c r="NCK267" s="55"/>
      <c r="NCL267" s="55"/>
      <c r="NCM267" s="55"/>
      <c r="NCN267" s="55"/>
      <c r="NCO267" s="55"/>
      <c r="NCP267" s="55"/>
      <c r="NCQ267" s="55"/>
      <c r="NCR267" s="55"/>
      <c r="NCS267" s="55"/>
      <c r="NCT267" s="55"/>
      <c r="NCU267" s="55"/>
      <c r="NCV267" s="55"/>
      <c r="NCW267" s="55"/>
      <c r="NCX267" s="55"/>
      <c r="NCY267" s="55"/>
      <c r="NCZ267" s="55"/>
      <c r="NDA267" s="55"/>
      <c r="NDB267" s="55"/>
      <c r="NDC267" s="55"/>
      <c r="NDD267" s="55"/>
      <c r="NDE267" s="55"/>
      <c r="NDF267" s="55"/>
      <c r="NDG267" s="55"/>
      <c r="NDH267" s="55"/>
      <c r="NDI267" s="55"/>
      <c r="NDJ267" s="55"/>
      <c r="NDK267" s="55"/>
      <c r="NDL267" s="55"/>
      <c r="NDM267" s="55"/>
      <c r="NDN267" s="55"/>
      <c r="NDO267" s="55"/>
      <c r="NDP267" s="55"/>
      <c r="NDQ267" s="55"/>
      <c r="NDR267" s="55"/>
      <c r="NDS267" s="55"/>
      <c r="NDT267" s="55"/>
      <c r="NDU267" s="55"/>
      <c r="NDV267" s="55"/>
      <c r="NDW267" s="55"/>
      <c r="NDX267" s="55"/>
      <c r="NDY267" s="55"/>
      <c r="NDZ267" s="55"/>
      <c r="NEA267" s="55"/>
      <c r="NEB267" s="55"/>
      <c r="NEC267" s="55"/>
      <c r="NED267" s="55"/>
      <c r="NEE267" s="55"/>
      <c r="NEF267" s="55"/>
      <c r="NEG267" s="55"/>
      <c r="NEH267" s="55"/>
      <c r="NEI267" s="55"/>
      <c r="NEJ267" s="55"/>
      <c r="NEK267" s="55"/>
      <c r="NEL267" s="55"/>
      <c r="NEM267" s="55"/>
      <c r="NEN267" s="55"/>
      <c r="NEO267" s="55"/>
      <c r="NEP267" s="55"/>
      <c r="NEQ267" s="55"/>
      <c r="NER267" s="55"/>
      <c r="NES267" s="55"/>
      <c r="NET267" s="55"/>
      <c r="NEU267" s="55"/>
      <c r="NEV267" s="55"/>
      <c r="NEW267" s="55"/>
      <c r="NEX267" s="55"/>
      <c r="NEY267" s="55"/>
      <c r="NEZ267" s="55"/>
      <c r="NFA267" s="55"/>
      <c r="NFB267" s="55"/>
      <c r="NFC267" s="55"/>
      <c r="NFD267" s="55"/>
      <c r="NFE267" s="55"/>
      <c r="NFF267" s="55"/>
      <c r="NFG267" s="55"/>
      <c r="NFH267" s="55"/>
      <c r="NFI267" s="55"/>
      <c r="NFJ267" s="55"/>
      <c r="NFK267" s="55"/>
      <c r="NFL267" s="55"/>
      <c r="NFM267" s="55"/>
      <c r="NFN267" s="55"/>
      <c r="NFO267" s="55"/>
      <c r="NFP267" s="55"/>
      <c r="NFQ267" s="55"/>
      <c r="NFR267" s="55"/>
      <c r="NFS267" s="55"/>
      <c r="NFT267" s="55"/>
      <c r="NFU267" s="55"/>
      <c r="NFV267" s="55"/>
      <c r="NFW267" s="55"/>
      <c r="NFX267" s="55"/>
      <c r="NFY267" s="55"/>
      <c r="NFZ267" s="55"/>
      <c r="NGA267" s="55"/>
      <c r="NGB267" s="55"/>
      <c r="NGC267" s="55"/>
      <c r="NGD267" s="55"/>
      <c r="NGE267" s="55"/>
      <c r="NGF267" s="55"/>
      <c r="NGG267" s="55"/>
      <c r="NGH267" s="55"/>
      <c r="NGI267" s="55"/>
      <c r="NGJ267" s="55"/>
      <c r="NGK267" s="55"/>
      <c r="NGL267" s="55"/>
      <c r="NGM267" s="55"/>
      <c r="NGN267" s="55"/>
      <c r="NGO267" s="55"/>
      <c r="NGP267" s="55"/>
      <c r="NGQ267" s="55"/>
      <c r="NGR267" s="55"/>
      <c r="NGS267" s="55"/>
      <c r="NGT267" s="55"/>
      <c r="NGU267" s="55"/>
      <c r="NGV267" s="55"/>
      <c r="NGW267" s="55"/>
      <c r="NGX267" s="55"/>
      <c r="NGY267" s="55"/>
      <c r="NGZ267" s="55"/>
      <c r="NHA267" s="55"/>
      <c r="NHB267" s="55"/>
      <c r="NHC267" s="55"/>
      <c r="NHD267" s="55"/>
      <c r="NHE267" s="55"/>
      <c r="NHF267" s="55"/>
      <c r="NHG267" s="55"/>
      <c r="NHH267" s="55"/>
      <c r="NHI267" s="55"/>
      <c r="NHJ267" s="55"/>
      <c r="NHK267" s="55"/>
      <c r="NHL267" s="55"/>
      <c r="NHM267" s="55"/>
      <c r="NHN267" s="55"/>
      <c r="NHO267" s="55"/>
      <c r="NHP267" s="55"/>
      <c r="NHQ267" s="55"/>
      <c r="NHR267" s="55"/>
      <c r="NHS267" s="55"/>
      <c r="NHT267" s="55"/>
      <c r="NHU267" s="55"/>
      <c r="NHV267" s="55"/>
      <c r="NHW267" s="55"/>
      <c r="NHX267" s="55"/>
      <c r="NHY267" s="55"/>
      <c r="NHZ267" s="55"/>
      <c r="NIA267" s="55"/>
      <c r="NIB267" s="55"/>
      <c r="NIC267" s="55"/>
      <c r="NID267" s="55"/>
      <c r="NIE267" s="55"/>
      <c r="NIF267" s="55"/>
      <c r="NIG267" s="55"/>
      <c r="NIH267" s="55"/>
      <c r="NII267" s="55"/>
      <c r="NIJ267" s="55"/>
      <c r="NIK267" s="55"/>
      <c r="NIL267" s="55"/>
      <c r="NIM267" s="55"/>
      <c r="NIN267" s="55"/>
      <c r="NIO267" s="55"/>
      <c r="NIP267" s="55"/>
      <c r="NIQ267" s="55"/>
      <c r="NIR267" s="55"/>
      <c r="NIS267" s="55"/>
      <c r="NIT267" s="55"/>
      <c r="NIU267" s="55"/>
      <c r="NIV267" s="55"/>
      <c r="NIW267" s="55"/>
      <c r="NIX267" s="55"/>
      <c r="NIY267" s="55"/>
      <c r="NIZ267" s="55"/>
      <c r="NJA267" s="55"/>
      <c r="NJB267" s="55"/>
      <c r="NJC267" s="55"/>
      <c r="NJD267" s="55"/>
      <c r="NJE267" s="55"/>
      <c r="NJF267" s="55"/>
      <c r="NJG267" s="55"/>
      <c r="NJH267" s="55"/>
      <c r="NJI267" s="55"/>
      <c r="NJJ267" s="55"/>
      <c r="NJK267" s="55"/>
      <c r="NJL267" s="55"/>
      <c r="NJM267" s="55"/>
      <c r="NJN267" s="55"/>
      <c r="NJO267" s="55"/>
      <c r="NJP267" s="55"/>
      <c r="NJQ267" s="55"/>
      <c r="NJR267" s="55"/>
      <c r="NJS267" s="55"/>
      <c r="NJT267" s="55"/>
      <c r="NJU267" s="55"/>
      <c r="NJV267" s="55"/>
      <c r="NJW267" s="55"/>
      <c r="NJX267" s="55"/>
      <c r="NJY267" s="55"/>
      <c r="NJZ267" s="55"/>
      <c r="NKA267" s="55"/>
      <c r="NKB267" s="55"/>
      <c r="NKC267" s="55"/>
      <c r="NKD267" s="55"/>
      <c r="NKE267" s="55"/>
      <c r="NKF267" s="55"/>
      <c r="NKG267" s="55"/>
      <c r="NKH267" s="55"/>
      <c r="NKI267" s="55"/>
      <c r="NKJ267" s="55"/>
      <c r="NKK267" s="55"/>
      <c r="NKL267" s="55"/>
      <c r="NKM267" s="55"/>
      <c r="NKN267" s="55"/>
      <c r="NKO267" s="55"/>
      <c r="NKP267" s="55"/>
      <c r="NKQ267" s="55"/>
      <c r="NKR267" s="55"/>
      <c r="NKS267" s="55"/>
      <c r="NKT267" s="55"/>
      <c r="NKU267" s="55"/>
      <c r="NKV267" s="55"/>
      <c r="NKW267" s="55"/>
      <c r="NKX267" s="55"/>
      <c r="NKY267" s="55"/>
      <c r="NKZ267" s="55"/>
      <c r="NLA267" s="55"/>
      <c r="NLB267" s="55"/>
      <c r="NLC267" s="55"/>
      <c r="NLD267" s="55"/>
      <c r="NLE267" s="55"/>
      <c r="NLF267" s="55"/>
      <c r="NLG267" s="55"/>
      <c r="NLH267" s="55"/>
      <c r="NLI267" s="55"/>
      <c r="NLJ267" s="55"/>
      <c r="NLK267" s="55"/>
      <c r="NLL267" s="55"/>
      <c r="NLM267" s="55"/>
      <c r="NLN267" s="55"/>
      <c r="NLO267" s="55"/>
      <c r="NLP267" s="55"/>
      <c r="NLQ267" s="55"/>
      <c r="NLR267" s="55"/>
      <c r="NLS267" s="55"/>
      <c r="NLT267" s="55"/>
      <c r="NLU267" s="55"/>
      <c r="NLV267" s="55"/>
      <c r="NLW267" s="55"/>
      <c r="NLX267" s="55"/>
      <c r="NLY267" s="55"/>
      <c r="NLZ267" s="55"/>
      <c r="NMA267" s="55"/>
      <c r="NMB267" s="55"/>
      <c r="NMC267" s="55"/>
      <c r="NMD267" s="55"/>
      <c r="NME267" s="55"/>
      <c r="NMF267" s="55"/>
      <c r="NMG267" s="55"/>
      <c r="NMH267" s="55"/>
      <c r="NMI267" s="55"/>
      <c r="NMJ267" s="55"/>
      <c r="NMK267" s="55"/>
      <c r="NML267" s="55"/>
      <c r="NMM267" s="55"/>
      <c r="NMN267" s="55"/>
      <c r="NMO267" s="55"/>
      <c r="NMP267" s="55"/>
      <c r="NMQ267" s="55"/>
      <c r="NMR267" s="55"/>
      <c r="NMS267" s="55"/>
      <c r="NMT267" s="55"/>
      <c r="NMU267" s="55"/>
      <c r="NMV267" s="55"/>
      <c r="NMW267" s="55"/>
      <c r="NMX267" s="55"/>
      <c r="NMY267" s="55"/>
      <c r="NMZ267" s="55"/>
      <c r="NNA267" s="55"/>
      <c r="NNB267" s="55"/>
      <c r="NNC267" s="55"/>
      <c r="NND267" s="55"/>
      <c r="NNE267" s="55"/>
      <c r="NNF267" s="55"/>
      <c r="NNG267" s="55"/>
      <c r="NNH267" s="55"/>
      <c r="NNI267" s="55"/>
      <c r="NNJ267" s="55"/>
      <c r="NNK267" s="55"/>
      <c r="NNL267" s="55"/>
      <c r="NNM267" s="55"/>
      <c r="NNN267" s="55"/>
      <c r="NNO267" s="55"/>
      <c r="NNP267" s="55"/>
      <c r="NNQ267" s="55"/>
      <c r="NNR267" s="55"/>
      <c r="NNS267" s="55"/>
      <c r="NNT267" s="55"/>
      <c r="NNU267" s="55"/>
      <c r="NNV267" s="55"/>
      <c r="NNW267" s="55"/>
      <c r="NNX267" s="55"/>
      <c r="NNY267" s="55"/>
      <c r="NNZ267" s="55"/>
      <c r="NOA267" s="55"/>
      <c r="NOB267" s="55"/>
      <c r="NOC267" s="55"/>
      <c r="NOD267" s="55"/>
      <c r="NOE267" s="55"/>
      <c r="NOF267" s="55"/>
      <c r="NOG267" s="55"/>
      <c r="NOH267" s="55"/>
      <c r="NOI267" s="55"/>
      <c r="NOJ267" s="55"/>
      <c r="NOK267" s="55"/>
      <c r="NOL267" s="55"/>
      <c r="NOM267" s="55"/>
      <c r="NON267" s="55"/>
      <c r="NOO267" s="55"/>
      <c r="NOP267" s="55"/>
      <c r="NOQ267" s="55"/>
      <c r="NOR267" s="55"/>
      <c r="NOS267" s="55"/>
      <c r="NOT267" s="55"/>
      <c r="NOU267" s="55"/>
      <c r="NOV267" s="55"/>
      <c r="NOW267" s="55"/>
      <c r="NOX267" s="55"/>
      <c r="NOY267" s="55"/>
      <c r="NOZ267" s="55"/>
      <c r="NPA267" s="55"/>
      <c r="NPB267" s="55"/>
      <c r="NPC267" s="55"/>
      <c r="NPD267" s="55"/>
      <c r="NPE267" s="55"/>
      <c r="NPF267" s="55"/>
      <c r="NPG267" s="55"/>
      <c r="NPH267" s="55"/>
      <c r="NPI267" s="55"/>
      <c r="NPJ267" s="55"/>
      <c r="NPK267" s="55"/>
      <c r="NPL267" s="55"/>
      <c r="NPM267" s="55"/>
      <c r="NPN267" s="55"/>
      <c r="NPO267" s="55"/>
      <c r="NPP267" s="55"/>
      <c r="NPQ267" s="55"/>
      <c r="NPR267" s="55"/>
      <c r="NPS267" s="55"/>
      <c r="NPT267" s="55"/>
      <c r="NPU267" s="55"/>
      <c r="NPV267" s="55"/>
      <c r="NPW267" s="55"/>
      <c r="NPX267" s="55"/>
      <c r="NPY267" s="55"/>
      <c r="NPZ267" s="55"/>
      <c r="NQA267" s="55"/>
      <c r="NQB267" s="55"/>
      <c r="NQC267" s="55"/>
      <c r="NQD267" s="55"/>
      <c r="NQE267" s="55"/>
      <c r="NQF267" s="55"/>
      <c r="NQG267" s="55"/>
      <c r="NQH267" s="55"/>
      <c r="NQI267" s="55"/>
      <c r="NQJ267" s="55"/>
      <c r="NQK267" s="55"/>
      <c r="NQL267" s="55"/>
      <c r="NQM267" s="55"/>
      <c r="NQN267" s="55"/>
      <c r="NQO267" s="55"/>
      <c r="NQP267" s="55"/>
      <c r="NQQ267" s="55"/>
      <c r="NQR267" s="55"/>
      <c r="NQS267" s="55"/>
      <c r="NQT267" s="55"/>
      <c r="NQU267" s="55"/>
      <c r="NQV267" s="55"/>
      <c r="NQW267" s="55"/>
      <c r="NQX267" s="55"/>
      <c r="NQY267" s="55"/>
      <c r="NQZ267" s="55"/>
      <c r="NRA267" s="55"/>
      <c r="NRB267" s="55"/>
      <c r="NRC267" s="55"/>
      <c r="NRD267" s="55"/>
      <c r="NRE267" s="55"/>
      <c r="NRF267" s="55"/>
      <c r="NRG267" s="55"/>
      <c r="NRH267" s="55"/>
      <c r="NRI267" s="55"/>
      <c r="NRJ267" s="55"/>
      <c r="NRK267" s="55"/>
      <c r="NRL267" s="55"/>
      <c r="NRM267" s="55"/>
      <c r="NRN267" s="55"/>
      <c r="NRO267" s="55"/>
      <c r="NRP267" s="55"/>
      <c r="NRQ267" s="55"/>
      <c r="NRR267" s="55"/>
      <c r="NRS267" s="55"/>
      <c r="NRT267" s="55"/>
      <c r="NRU267" s="55"/>
      <c r="NRV267" s="55"/>
      <c r="NRW267" s="55"/>
      <c r="NRX267" s="55"/>
      <c r="NRY267" s="55"/>
      <c r="NRZ267" s="55"/>
      <c r="NSA267" s="55"/>
      <c r="NSB267" s="55"/>
      <c r="NSC267" s="55"/>
      <c r="NSD267" s="55"/>
      <c r="NSE267" s="55"/>
      <c r="NSF267" s="55"/>
      <c r="NSG267" s="55"/>
      <c r="NSH267" s="55"/>
      <c r="NSI267" s="55"/>
      <c r="NSJ267" s="55"/>
      <c r="NSK267" s="55"/>
      <c r="NSL267" s="55"/>
      <c r="NSM267" s="55"/>
      <c r="NSN267" s="55"/>
      <c r="NSO267" s="55"/>
      <c r="NSP267" s="55"/>
      <c r="NSQ267" s="55"/>
      <c r="NSR267" s="55"/>
      <c r="NSS267" s="55"/>
      <c r="NST267" s="55"/>
      <c r="NSU267" s="55"/>
      <c r="NSV267" s="55"/>
      <c r="NSW267" s="55"/>
      <c r="NSX267" s="55"/>
      <c r="NSY267" s="55"/>
      <c r="NSZ267" s="55"/>
      <c r="NTA267" s="55"/>
      <c r="NTB267" s="55"/>
      <c r="NTC267" s="55"/>
      <c r="NTD267" s="55"/>
      <c r="NTE267" s="55"/>
      <c r="NTF267" s="55"/>
      <c r="NTG267" s="55"/>
      <c r="NTH267" s="55"/>
      <c r="NTI267" s="55"/>
      <c r="NTJ267" s="55"/>
      <c r="NTK267" s="55"/>
      <c r="NTL267" s="55"/>
      <c r="NTM267" s="55"/>
      <c r="NTN267" s="55"/>
      <c r="NTO267" s="55"/>
      <c r="NTP267" s="55"/>
      <c r="NTQ267" s="55"/>
      <c r="NTR267" s="55"/>
      <c r="NTS267" s="55"/>
      <c r="NTT267" s="55"/>
      <c r="NTU267" s="55"/>
      <c r="NTV267" s="55"/>
      <c r="NTW267" s="55"/>
      <c r="NTX267" s="55"/>
      <c r="NTY267" s="55"/>
      <c r="NTZ267" s="55"/>
      <c r="NUA267" s="55"/>
      <c r="NUB267" s="55"/>
      <c r="NUC267" s="55"/>
      <c r="NUD267" s="55"/>
      <c r="NUE267" s="55"/>
      <c r="NUF267" s="55"/>
      <c r="NUG267" s="55"/>
      <c r="NUH267" s="55"/>
      <c r="NUI267" s="55"/>
      <c r="NUJ267" s="55"/>
      <c r="NUK267" s="55"/>
      <c r="NUL267" s="55"/>
      <c r="NUM267" s="55"/>
      <c r="NUN267" s="55"/>
      <c r="NUO267" s="55"/>
      <c r="NUP267" s="55"/>
      <c r="NUQ267" s="55"/>
      <c r="NUR267" s="55"/>
      <c r="NUS267" s="55"/>
      <c r="NUT267" s="55"/>
      <c r="NUU267" s="55"/>
      <c r="NUV267" s="55"/>
      <c r="NUW267" s="55"/>
      <c r="NUX267" s="55"/>
      <c r="NUY267" s="55"/>
      <c r="NUZ267" s="55"/>
      <c r="NVA267" s="55"/>
      <c r="NVB267" s="55"/>
      <c r="NVC267" s="55"/>
      <c r="NVD267" s="55"/>
      <c r="NVE267" s="55"/>
      <c r="NVF267" s="55"/>
      <c r="NVG267" s="55"/>
      <c r="NVH267" s="55"/>
      <c r="NVI267" s="55"/>
      <c r="NVJ267" s="55"/>
      <c r="NVK267" s="55"/>
      <c r="NVL267" s="55"/>
      <c r="NVM267" s="55"/>
      <c r="NVN267" s="55"/>
      <c r="NVO267" s="55"/>
      <c r="NVP267" s="55"/>
      <c r="NVQ267" s="55"/>
      <c r="NVR267" s="55"/>
      <c r="NVS267" s="55"/>
      <c r="NVT267" s="55"/>
      <c r="NVU267" s="55"/>
      <c r="NVV267" s="55"/>
      <c r="NVW267" s="55"/>
      <c r="NVX267" s="55"/>
      <c r="NVY267" s="55"/>
      <c r="NVZ267" s="55"/>
      <c r="NWA267" s="55"/>
      <c r="NWB267" s="55"/>
      <c r="NWC267" s="55"/>
      <c r="NWD267" s="55"/>
      <c r="NWE267" s="55"/>
      <c r="NWF267" s="55"/>
      <c r="NWG267" s="55"/>
      <c r="NWH267" s="55"/>
      <c r="NWI267" s="55"/>
      <c r="NWJ267" s="55"/>
      <c r="NWK267" s="55"/>
      <c r="NWL267" s="55"/>
      <c r="NWM267" s="55"/>
      <c r="NWN267" s="55"/>
      <c r="NWO267" s="55"/>
      <c r="NWP267" s="55"/>
      <c r="NWQ267" s="55"/>
      <c r="NWR267" s="55"/>
      <c r="NWS267" s="55"/>
      <c r="NWT267" s="55"/>
      <c r="NWU267" s="55"/>
      <c r="NWV267" s="55"/>
      <c r="NWW267" s="55"/>
      <c r="NWX267" s="55"/>
      <c r="NWY267" s="55"/>
      <c r="NWZ267" s="55"/>
      <c r="NXA267" s="55"/>
      <c r="NXB267" s="55"/>
      <c r="NXC267" s="55"/>
      <c r="NXD267" s="55"/>
      <c r="NXE267" s="55"/>
      <c r="NXF267" s="55"/>
      <c r="NXG267" s="55"/>
      <c r="NXH267" s="55"/>
      <c r="NXI267" s="55"/>
      <c r="NXJ267" s="55"/>
      <c r="NXK267" s="55"/>
      <c r="NXL267" s="55"/>
      <c r="NXM267" s="55"/>
      <c r="NXN267" s="55"/>
      <c r="NXO267" s="55"/>
      <c r="NXP267" s="55"/>
      <c r="NXQ267" s="55"/>
      <c r="NXR267" s="55"/>
      <c r="NXS267" s="55"/>
      <c r="NXT267" s="55"/>
      <c r="NXU267" s="55"/>
      <c r="NXV267" s="55"/>
      <c r="NXW267" s="55"/>
      <c r="NXX267" s="55"/>
      <c r="NXY267" s="55"/>
      <c r="NXZ267" s="55"/>
      <c r="NYA267" s="55"/>
      <c r="NYB267" s="55"/>
      <c r="NYC267" s="55"/>
      <c r="NYD267" s="55"/>
      <c r="NYE267" s="55"/>
      <c r="NYF267" s="55"/>
      <c r="NYG267" s="55"/>
      <c r="NYH267" s="55"/>
      <c r="NYI267" s="55"/>
      <c r="NYJ267" s="55"/>
      <c r="NYK267" s="55"/>
      <c r="NYL267" s="55"/>
      <c r="NYM267" s="55"/>
      <c r="NYN267" s="55"/>
      <c r="NYO267" s="55"/>
      <c r="NYP267" s="55"/>
      <c r="NYQ267" s="55"/>
      <c r="NYR267" s="55"/>
      <c r="NYS267" s="55"/>
      <c r="NYT267" s="55"/>
      <c r="NYU267" s="55"/>
      <c r="NYV267" s="55"/>
      <c r="NYW267" s="55"/>
      <c r="NYX267" s="55"/>
      <c r="NYY267" s="55"/>
      <c r="NYZ267" s="55"/>
      <c r="NZA267" s="55"/>
      <c r="NZB267" s="55"/>
      <c r="NZC267" s="55"/>
      <c r="NZD267" s="55"/>
      <c r="NZE267" s="55"/>
      <c r="NZF267" s="55"/>
      <c r="NZG267" s="55"/>
      <c r="NZH267" s="55"/>
      <c r="NZI267" s="55"/>
      <c r="NZJ267" s="55"/>
      <c r="NZK267" s="55"/>
      <c r="NZL267" s="55"/>
      <c r="NZM267" s="55"/>
      <c r="NZN267" s="55"/>
      <c r="NZO267" s="55"/>
      <c r="NZP267" s="55"/>
      <c r="NZQ267" s="55"/>
      <c r="NZR267" s="55"/>
      <c r="NZS267" s="55"/>
      <c r="NZT267" s="55"/>
      <c r="NZU267" s="55"/>
      <c r="NZV267" s="55"/>
      <c r="NZW267" s="55"/>
      <c r="NZX267" s="55"/>
      <c r="NZY267" s="55"/>
      <c r="NZZ267" s="55"/>
      <c r="OAA267" s="55"/>
      <c r="OAB267" s="55"/>
      <c r="OAC267" s="55"/>
      <c r="OAD267" s="55"/>
      <c r="OAE267" s="55"/>
      <c r="OAF267" s="55"/>
      <c r="OAG267" s="55"/>
      <c r="OAH267" s="55"/>
      <c r="OAI267" s="55"/>
      <c r="OAJ267" s="55"/>
      <c r="OAK267" s="55"/>
      <c r="OAL267" s="55"/>
      <c r="OAM267" s="55"/>
      <c r="OAN267" s="55"/>
      <c r="OAO267" s="55"/>
      <c r="OAP267" s="55"/>
      <c r="OAQ267" s="55"/>
      <c r="OAR267" s="55"/>
      <c r="OAS267" s="55"/>
      <c r="OAT267" s="55"/>
      <c r="OAU267" s="55"/>
      <c r="OAV267" s="55"/>
      <c r="OAW267" s="55"/>
      <c r="OAX267" s="55"/>
      <c r="OAY267" s="55"/>
      <c r="OAZ267" s="55"/>
      <c r="OBA267" s="55"/>
      <c r="OBB267" s="55"/>
      <c r="OBC267" s="55"/>
      <c r="OBD267" s="55"/>
      <c r="OBE267" s="55"/>
      <c r="OBF267" s="55"/>
      <c r="OBG267" s="55"/>
      <c r="OBH267" s="55"/>
      <c r="OBI267" s="55"/>
      <c r="OBJ267" s="55"/>
      <c r="OBK267" s="55"/>
      <c r="OBL267" s="55"/>
      <c r="OBM267" s="55"/>
      <c r="OBN267" s="55"/>
      <c r="OBO267" s="55"/>
      <c r="OBP267" s="55"/>
      <c r="OBQ267" s="55"/>
      <c r="OBR267" s="55"/>
      <c r="OBS267" s="55"/>
      <c r="OBT267" s="55"/>
      <c r="OBU267" s="55"/>
      <c r="OBV267" s="55"/>
      <c r="OBW267" s="55"/>
      <c r="OBX267" s="55"/>
      <c r="OBY267" s="55"/>
      <c r="OBZ267" s="55"/>
      <c r="OCA267" s="55"/>
      <c r="OCB267" s="55"/>
      <c r="OCC267" s="55"/>
      <c r="OCD267" s="55"/>
      <c r="OCE267" s="55"/>
      <c r="OCF267" s="55"/>
      <c r="OCG267" s="55"/>
      <c r="OCH267" s="55"/>
      <c r="OCI267" s="55"/>
      <c r="OCJ267" s="55"/>
      <c r="OCK267" s="55"/>
      <c r="OCL267" s="55"/>
      <c r="OCM267" s="55"/>
      <c r="OCN267" s="55"/>
      <c r="OCO267" s="55"/>
      <c r="OCP267" s="55"/>
      <c r="OCQ267" s="55"/>
      <c r="OCR267" s="55"/>
      <c r="OCS267" s="55"/>
      <c r="OCT267" s="55"/>
      <c r="OCU267" s="55"/>
      <c r="OCV267" s="55"/>
      <c r="OCW267" s="55"/>
      <c r="OCX267" s="55"/>
      <c r="OCY267" s="55"/>
      <c r="OCZ267" s="55"/>
      <c r="ODA267" s="55"/>
      <c r="ODB267" s="55"/>
      <c r="ODC267" s="55"/>
      <c r="ODD267" s="55"/>
      <c r="ODE267" s="55"/>
      <c r="ODF267" s="55"/>
      <c r="ODG267" s="55"/>
      <c r="ODH267" s="55"/>
      <c r="ODI267" s="55"/>
      <c r="ODJ267" s="55"/>
      <c r="ODK267" s="55"/>
      <c r="ODL267" s="55"/>
      <c r="ODM267" s="55"/>
      <c r="ODN267" s="55"/>
      <c r="ODO267" s="55"/>
      <c r="ODP267" s="55"/>
      <c r="ODQ267" s="55"/>
      <c r="ODR267" s="55"/>
      <c r="ODS267" s="55"/>
      <c r="ODT267" s="55"/>
      <c r="ODU267" s="55"/>
      <c r="ODV267" s="55"/>
      <c r="ODW267" s="55"/>
      <c r="ODX267" s="55"/>
      <c r="ODY267" s="55"/>
      <c r="ODZ267" s="55"/>
      <c r="OEA267" s="55"/>
      <c r="OEB267" s="55"/>
      <c r="OEC267" s="55"/>
      <c r="OED267" s="55"/>
      <c r="OEE267" s="55"/>
      <c r="OEF267" s="55"/>
      <c r="OEG267" s="55"/>
      <c r="OEH267" s="55"/>
      <c r="OEI267" s="55"/>
      <c r="OEJ267" s="55"/>
      <c r="OEK267" s="55"/>
      <c r="OEL267" s="55"/>
      <c r="OEM267" s="55"/>
      <c r="OEN267" s="55"/>
      <c r="OEO267" s="55"/>
      <c r="OEP267" s="55"/>
      <c r="OEQ267" s="55"/>
      <c r="OER267" s="55"/>
      <c r="OES267" s="55"/>
      <c r="OET267" s="55"/>
      <c r="OEU267" s="55"/>
      <c r="OEV267" s="55"/>
      <c r="OEW267" s="55"/>
      <c r="OEX267" s="55"/>
      <c r="OEY267" s="55"/>
      <c r="OEZ267" s="55"/>
      <c r="OFA267" s="55"/>
      <c r="OFB267" s="55"/>
      <c r="OFC267" s="55"/>
      <c r="OFD267" s="55"/>
      <c r="OFE267" s="55"/>
      <c r="OFF267" s="55"/>
      <c r="OFG267" s="55"/>
      <c r="OFH267" s="55"/>
      <c r="OFI267" s="55"/>
      <c r="OFJ267" s="55"/>
      <c r="OFK267" s="55"/>
      <c r="OFL267" s="55"/>
      <c r="OFM267" s="55"/>
      <c r="OFN267" s="55"/>
      <c r="OFO267" s="55"/>
      <c r="OFP267" s="55"/>
      <c r="OFQ267" s="55"/>
      <c r="OFR267" s="55"/>
      <c r="OFS267" s="55"/>
      <c r="OFT267" s="55"/>
      <c r="OFU267" s="55"/>
      <c r="OFV267" s="55"/>
      <c r="OFW267" s="55"/>
      <c r="OFX267" s="55"/>
      <c r="OFY267" s="55"/>
      <c r="OFZ267" s="55"/>
      <c r="OGA267" s="55"/>
      <c r="OGB267" s="55"/>
      <c r="OGC267" s="55"/>
      <c r="OGD267" s="55"/>
      <c r="OGE267" s="55"/>
      <c r="OGF267" s="55"/>
      <c r="OGG267" s="55"/>
      <c r="OGH267" s="55"/>
      <c r="OGI267" s="55"/>
      <c r="OGJ267" s="55"/>
      <c r="OGK267" s="55"/>
      <c r="OGL267" s="55"/>
      <c r="OGM267" s="55"/>
      <c r="OGN267" s="55"/>
      <c r="OGO267" s="55"/>
      <c r="OGP267" s="55"/>
      <c r="OGQ267" s="55"/>
      <c r="OGR267" s="55"/>
      <c r="OGS267" s="55"/>
      <c r="OGT267" s="55"/>
      <c r="OGU267" s="55"/>
      <c r="OGV267" s="55"/>
      <c r="OGW267" s="55"/>
      <c r="OGX267" s="55"/>
      <c r="OGY267" s="55"/>
      <c r="OGZ267" s="55"/>
      <c r="OHA267" s="55"/>
      <c r="OHB267" s="55"/>
      <c r="OHC267" s="55"/>
      <c r="OHD267" s="55"/>
      <c r="OHE267" s="55"/>
      <c r="OHF267" s="55"/>
      <c r="OHG267" s="55"/>
      <c r="OHH267" s="55"/>
      <c r="OHI267" s="55"/>
      <c r="OHJ267" s="55"/>
      <c r="OHK267" s="55"/>
      <c r="OHL267" s="55"/>
      <c r="OHM267" s="55"/>
      <c r="OHN267" s="55"/>
      <c r="OHO267" s="55"/>
      <c r="OHP267" s="55"/>
      <c r="OHQ267" s="55"/>
      <c r="OHR267" s="55"/>
      <c r="OHS267" s="55"/>
      <c r="OHT267" s="55"/>
      <c r="OHU267" s="55"/>
      <c r="OHV267" s="55"/>
      <c r="OHW267" s="55"/>
      <c r="OHX267" s="55"/>
      <c r="OHY267" s="55"/>
      <c r="OHZ267" s="55"/>
      <c r="OIA267" s="55"/>
      <c r="OIB267" s="55"/>
      <c r="OIC267" s="55"/>
      <c r="OID267" s="55"/>
      <c r="OIE267" s="55"/>
      <c r="OIF267" s="55"/>
      <c r="OIG267" s="55"/>
      <c r="OIH267" s="55"/>
      <c r="OII267" s="55"/>
      <c r="OIJ267" s="55"/>
      <c r="OIK267" s="55"/>
      <c r="OIL267" s="55"/>
      <c r="OIM267" s="55"/>
      <c r="OIN267" s="55"/>
      <c r="OIO267" s="55"/>
      <c r="OIP267" s="55"/>
      <c r="OIQ267" s="55"/>
      <c r="OIR267" s="55"/>
      <c r="OIS267" s="55"/>
      <c r="OIT267" s="55"/>
      <c r="OIU267" s="55"/>
      <c r="OIV267" s="55"/>
      <c r="OIW267" s="55"/>
      <c r="OIX267" s="55"/>
      <c r="OIY267" s="55"/>
      <c r="OIZ267" s="55"/>
      <c r="OJA267" s="55"/>
      <c r="OJB267" s="55"/>
      <c r="OJC267" s="55"/>
      <c r="OJD267" s="55"/>
      <c r="OJE267" s="55"/>
      <c r="OJF267" s="55"/>
      <c r="OJG267" s="55"/>
      <c r="OJH267" s="55"/>
      <c r="OJI267" s="55"/>
      <c r="OJJ267" s="55"/>
      <c r="OJK267" s="55"/>
      <c r="OJL267" s="55"/>
      <c r="OJM267" s="55"/>
      <c r="OJN267" s="55"/>
      <c r="OJO267" s="55"/>
      <c r="OJP267" s="55"/>
      <c r="OJQ267" s="55"/>
      <c r="OJR267" s="55"/>
      <c r="OJS267" s="55"/>
      <c r="OJT267" s="55"/>
      <c r="OJU267" s="55"/>
      <c r="OJV267" s="55"/>
      <c r="OJW267" s="55"/>
      <c r="OJX267" s="55"/>
      <c r="OJY267" s="55"/>
      <c r="OJZ267" s="55"/>
      <c r="OKA267" s="55"/>
      <c r="OKB267" s="55"/>
      <c r="OKC267" s="55"/>
      <c r="OKD267" s="55"/>
      <c r="OKE267" s="55"/>
      <c r="OKF267" s="55"/>
      <c r="OKG267" s="55"/>
      <c r="OKH267" s="55"/>
      <c r="OKI267" s="55"/>
      <c r="OKJ267" s="55"/>
      <c r="OKK267" s="55"/>
      <c r="OKL267" s="55"/>
      <c r="OKM267" s="55"/>
      <c r="OKN267" s="55"/>
      <c r="OKO267" s="55"/>
      <c r="OKP267" s="55"/>
      <c r="OKQ267" s="55"/>
      <c r="OKR267" s="55"/>
      <c r="OKS267" s="55"/>
      <c r="OKT267" s="55"/>
      <c r="OKU267" s="55"/>
      <c r="OKV267" s="55"/>
      <c r="OKW267" s="55"/>
      <c r="OKX267" s="55"/>
      <c r="OKY267" s="55"/>
      <c r="OKZ267" s="55"/>
      <c r="OLA267" s="55"/>
      <c r="OLB267" s="55"/>
      <c r="OLC267" s="55"/>
      <c r="OLD267" s="55"/>
      <c r="OLE267" s="55"/>
      <c r="OLF267" s="55"/>
      <c r="OLG267" s="55"/>
      <c r="OLH267" s="55"/>
      <c r="OLI267" s="55"/>
      <c r="OLJ267" s="55"/>
      <c r="OLK267" s="55"/>
      <c r="OLL267" s="55"/>
      <c r="OLM267" s="55"/>
      <c r="OLN267" s="55"/>
      <c r="OLO267" s="55"/>
      <c r="OLP267" s="55"/>
      <c r="OLQ267" s="55"/>
      <c r="OLR267" s="55"/>
      <c r="OLS267" s="55"/>
      <c r="OLT267" s="55"/>
      <c r="OLU267" s="55"/>
      <c r="OLV267" s="55"/>
      <c r="OLW267" s="55"/>
      <c r="OLX267" s="55"/>
      <c r="OLY267" s="55"/>
      <c r="OLZ267" s="55"/>
      <c r="OMA267" s="55"/>
      <c r="OMB267" s="55"/>
      <c r="OMC267" s="55"/>
      <c r="OMD267" s="55"/>
      <c r="OME267" s="55"/>
      <c r="OMF267" s="55"/>
      <c r="OMG267" s="55"/>
      <c r="OMH267" s="55"/>
      <c r="OMI267" s="55"/>
      <c r="OMJ267" s="55"/>
      <c r="OMK267" s="55"/>
      <c r="OML267" s="55"/>
      <c r="OMM267" s="55"/>
      <c r="OMN267" s="55"/>
      <c r="OMO267" s="55"/>
      <c r="OMP267" s="55"/>
      <c r="OMQ267" s="55"/>
      <c r="OMR267" s="55"/>
      <c r="OMS267" s="55"/>
      <c r="OMT267" s="55"/>
      <c r="OMU267" s="55"/>
      <c r="OMV267" s="55"/>
      <c r="OMW267" s="55"/>
      <c r="OMX267" s="55"/>
      <c r="OMY267" s="55"/>
      <c r="OMZ267" s="55"/>
      <c r="ONA267" s="55"/>
      <c r="ONB267" s="55"/>
      <c r="ONC267" s="55"/>
      <c r="OND267" s="55"/>
      <c r="ONE267" s="55"/>
      <c r="ONF267" s="55"/>
      <c r="ONG267" s="55"/>
      <c r="ONH267" s="55"/>
      <c r="ONI267" s="55"/>
      <c r="ONJ267" s="55"/>
      <c r="ONK267" s="55"/>
      <c r="ONL267" s="55"/>
      <c r="ONM267" s="55"/>
      <c r="ONN267" s="55"/>
      <c r="ONO267" s="55"/>
      <c r="ONP267" s="55"/>
      <c r="ONQ267" s="55"/>
      <c r="ONR267" s="55"/>
      <c r="ONS267" s="55"/>
      <c r="ONT267" s="55"/>
      <c r="ONU267" s="55"/>
      <c r="ONV267" s="55"/>
      <c r="ONW267" s="55"/>
      <c r="ONX267" s="55"/>
      <c r="ONY267" s="55"/>
      <c r="ONZ267" s="55"/>
      <c r="OOA267" s="55"/>
      <c r="OOB267" s="55"/>
      <c r="OOC267" s="55"/>
      <c r="OOD267" s="55"/>
      <c r="OOE267" s="55"/>
      <c r="OOF267" s="55"/>
      <c r="OOG267" s="55"/>
      <c r="OOH267" s="55"/>
      <c r="OOI267" s="55"/>
      <c r="OOJ267" s="55"/>
      <c r="OOK267" s="55"/>
      <c r="OOL267" s="55"/>
      <c r="OOM267" s="55"/>
      <c r="OON267" s="55"/>
      <c r="OOO267" s="55"/>
      <c r="OOP267" s="55"/>
      <c r="OOQ267" s="55"/>
      <c r="OOR267" s="55"/>
      <c r="OOS267" s="55"/>
      <c r="OOT267" s="55"/>
      <c r="OOU267" s="55"/>
      <c r="OOV267" s="55"/>
      <c r="OOW267" s="55"/>
      <c r="OOX267" s="55"/>
      <c r="OOY267" s="55"/>
      <c r="OOZ267" s="55"/>
      <c r="OPA267" s="55"/>
      <c r="OPB267" s="55"/>
      <c r="OPC267" s="55"/>
      <c r="OPD267" s="55"/>
      <c r="OPE267" s="55"/>
      <c r="OPF267" s="55"/>
      <c r="OPG267" s="55"/>
      <c r="OPH267" s="55"/>
      <c r="OPI267" s="55"/>
      <c r="OPJ267" s="55"/>
      <c r="OPK267" s="55"/>
      <c r="OPL267" s="55"/>
      <c r="OPM267" s="55"/>
      <c r="OPN267" s="55"/>
      <c r="OPO267" s="55"/>
      <c r="OPP267" s="55"/>
      <c r="OPQ267" s="55"/>
      <c r="OPR267" s="55"/>
      <c r="OPS267" s="55"/>
      <c r="OPT267" s="55"/>
      <c r="OPU267" s="55"/>
      <c r="OPV267" s="55"/>
      <c r="OPW267" s="55"/>
      <c r="OPX267" s="55"/>
      <c r="OPY267" s="55"/>
      <c r="OPZ267" s="55"/>
      <c r="OQA267" s="55"/>
      <c r="OQB267" s="55"/>
      <c r="OQC267" s="55"/>
      <c r="OQD267" s="55"/>
      <c r="OQE267" s="55"/>
      <c r="OQF267" s="55"/>
      <c r="OQG267" s="55"/>
      <c r="OQH267" s="55"/>
      <c r="OQI267" s="55"/>
      <c r="OQJ267" s="55"/>
      <c r="OQK267" s="55"/>
      <c r="OQL267" s="55"/>
      <c r="OQM267" s="55"/>
      <c r="OQN267" s="55"/>
      <c r="OQO267" s="55"/>
      <c r="OQP267" s="55"/>
      <c r="OQQ267" s="55"/>
      <c r="OQR267" s="55"/>
      <c r="OQS267" s="55"/>
      <c r="OQT267" s="55"/>
      <c r="OQU267" s="55"/>
      <c r="OQV267" s="55"/>
      <c r="OQW267" s="55"/>
      <c r="OQX267" s="55"/>
      <c r="OQY267" s="55"/>
      <c r="OQZ267" s="55"/>
      <c r="ORA267" s="55"/>
      <c r="ORB267" s="55"/>
      <c r="ORC267" s="55"/>
      <c r="ORD267" s="55"/>
      <c r="ORE267" s="55"/>
      <c r="ORF267" s="55"/>
      <c r="ORG267" s="55"/>
      <c r="ORH267" s="55"/>
      <c r="ORI267" s="55"/>
      <c r="ORJ267" s="55"/>
      <c r="ORK267" s="55"/>
      <c r="ORL267" s="55"/>
      <c r="ORM267" s="55"/>
      <c r="ORN267" s="55"/>
      <c r="ORO267" s="55"/>
      <c r="ORP267" s="55"/>
      <c r="ORQ267" s="55"/>
      <c r="ORR267" s="55"/>
      <c r="ORS267" s="55"/>
      <c r="ORT267" s="55"/>
      <c r="ORU267" s="55"/>
      <c r="ORV267" s="55"/>
      <c r="ORW267" s="55"/>
      <c r="ORX267" s="55"/>
      <c r="ORY267" s="55"/>
      <c r="ORZ267" s="55"/>
      <c r="OSA267" s="55"/>
      <c r="OSB267" s="55"/>
      <c r="OSC267" s="55"/>
      <c r="OSD267" s="55"/>
      <c r="OSE267" s="55"/>
      <c r="OSF267" s="55"/>
      <c r="OSG267" s="55"/>
      <c r="OSH267" s="55"/>
      <c r="OSI267" s="55"/>
      <c r="OSJ267" s="55"/>
      <c r="OSK267" s="55"/>
      <c r="OSL267" s="55"/>
      <c r="OSM267" s="55"/>
      <c r="OSN267" s="55"/>
      <c r="OSO267" s="55"/>
      <c r="OSP267" s="55"/>
      <c r="OSQ267" s="55"/>
      <c r="OSR267" s="55"/>
      <c r="OSS267" s="55"/>
      <c r="OST267" s="55"/>
      <c r="OSU267" s="55"/>
      <c r="OSV267" s="55"/>
      <c r="OSW267" s="55"/>
      <c r="OSX267" s="55"/>
      <c r="OSY267" s="55"/>
      <c r="OSZ267" s="55"/>
      <c r="OTA267" s="55"/>
      <c r="OTB267" s="55"/>
      <c r="OTC267" s="55"/>
      <c r="OTD267" s="55"/>
      <c r="OTE267" s="55"/>
      <c r="OTF267" s="55"/>
      <c r="OTG267" s="55"/>
      <c r="OTH267" s="55"/>
      <c r="OTI267" s="55"/>
      <c r="OTJ267" s="55"/>
      <c r="OTK267" s="55"/>
      <c r="OTL267" s="55"/>
      <c r="OTM267" s="55"/>
      <c r="OTN267" s="55"/>
      <c r="OTO267" s="55"/>
      <c r="OTP267" s="55"/>
      <c r="OTQ267" s="55"/>
      <c r="OTR267" s="55"/>
      <c r="OTS267" s="55"/>
      <c r="OTT267" s="55"/>
      <c r="OTU267" s="55"/>
      <c r="OTV267" s="55"/>
      <c r="OTW267" s="55"/>
      <c r="OTX267" s="55"/>
      <c r="OTY267" s="55"/>
      <c r="OTZ267" s="55"/>
      <c r="OUA267" s="55"/>
      <c r="OUB267" s="55"/>
      <c r="OUC267" s="55"/>
      <c r="OUD267" s="55"/>
      <c r="OUE267" s="55"/>
      <c r="OUF267" s="55"/>
      <c r="OUG267" s="55"/>
      <c r="OUH267" s="55"/>
      <c r="OUI267" s="55"/>
      <c r="OUJ267" s="55"/>
      <c r="OUK267" s="55"/>
      <c r="OUL267" s="55"/>
      <c r="OUM267" s="55"/>
      <c r="OUN267" s="55"/>
      <c r="OUO267" s="55"/>
      <c r="OUP267" s="55"/>
      <c r="OUQ267" s="55"/>
      <c r="OUR267" s="55"/>
      <c r="OUS267" s="55"/>
      <c r="OUT267" s="55"/>
      <c r="OUU267" s="55"/>
      <c r="OUV267" s="55"/>
      <c r="OUW267" s="55"/>
      <c r="OUX267" s="55"/>
      <c r="OUY267" s="55"/>
      <c r="OUZ267" s="55"/>
      <c r="OVA267" s="55"/>
      <c r="OVB267" s="55"/>
      <c r="OVC267" s="55"/>
      <c r="OVD267" s="55"/>
      <c r="OVE267" s="55"/>
      <c r="OVF267" s="55"/>
      <c r="OVG267" s="55"/>
      <c r="OVH267" s="55"/>
      <c r="OVI267" s="55"/>
      <c r="OVJ267" s="55"/>
      <c r="OVK267" s="55"/>
      <c r="OVL267" s="55"/>
      <c r="OVM267" s="55"/>
      <c r="OVN267" s="55"/>
      <c r="OVO267" s="55"/>
      <c r="OVP267" s="55"/>
      <c r="OVQ267" s="55"/>
      <c r="OVR267" s="55"/>
      <c r="OVS267" s="55"/>
      <c r="OVT267" s="55"/>
      <c r="OVU267" s="55"/>
      <c r="OVV267" s="55"/>
      <c r="OVW267" s="55"/>
      <c r="OVX267" s="55"/>
      <c r="OVY267" s="55"/>
      <c r="OVZ267" s="55"/>
      <c r="OWA267" s="55"/>
      <c r="OWB267" s="55"/>
      <c r="OWC267" s="55"/>
      <c r="OWD267" s="55"/>
      <c r="OWE267" s="55"/>
      <c r="OWF267" s="55"/>
      <c r="OWG267" s="55"/>
      <c r="OWH267" s="55"/>
      <c r="OWI267" s="55"/>
      <c r="OWJ267" s="55"/>
      <c r="OWK267" s="55"/>
      <c r="OWL267" s="55"/>
      <c r="OWM267" s="55"/>
      <c r="OWN267" s="55"/>
      <c r="OWO267" s="55"/>
      <c r="OWP267" s="55"/>
      <c r="OWQ267" s="55"/>
      <c r="OWR267" s="55"/>
      <c r="OWS267" s="55"/>
      <c r="OWT267" s="55"/>
      <c r="OWU267" s="55"/>
      <c r="OWV267" s="55"/>
      <c r="OWW267" s="55"/>
      <c r="OWX267" s="55"/>
      <c r="OWY267" s="55"/>
      <c r="OWZ267" s="55"/>
      <c r="OXA267" s="55"/>
      <c r="OXB267" s="55"/>
      <c r="OXC267" s="55"/>
      <c r="OXD267" s="55"/>
      <c r="OXE267" s="55"/>
      <c r="OXF267" s="55"/>
      <c r="OXG267" s="55"/>
      <c r="OXH267" s="55"/>
      <c r="OXI267" s="55"/>
      <c r="OXJ267" s="55"/>
      <c r="OXK267" s="55"/>
      <c r="OXL267" s="55"/>
      <c r="OXM267" s="55"/>
      <c r="OXN267" s="55"/>
      <c r="OXO267" s="55"/>
      <c r="OXP267" s="55"/>
      <c r="OXQ267" s="55"/>
      <c r="OXR267" s="55"/>
      <c r="OXS267" s="55"/>
      <c r="OXT267" s="55"/>
      <c r="OXU267" s="55"/>
      <c r="OXV267" s="55"/>
      <c r="OXW267" s="55"/>
      <c r="OXX267" s="55"/>
      <c r="OXY267" s="55"/>
      <c r="OXZ267" s="55"/>
      <c r="OYA267" s="55"/>
      <c r="OYB267" s="55"/>
      <c r="OYC267" s="55"/>
      <c r="OYD267" s="55"/>
      <c r="OYE267" s="55"/>
      <c r="OYF267" s="55"/>
      <c r="OYG267" s="55"/>
      <c r="OYH267" s="55"/>
      <c r="OYI267" s="55"/>
      <c r="OYJ267" s="55"/>
      <c r="OYK267" s="55"/>
      <c r="OYL267" s="55"/>
      <c r="OYM267" s="55"/>
      <c r="OYN267" s="55"/>
      <c r="OYO267" s="55"/>
      <c r="OYP267" s="55"/>
      <c r="OYQ267" s="55"/>
      <c r="OYR267" s="55"/>
      <c r="OYS267" s="55"/>
      <c r="OYT267" s="55"/>
      <c r="OYU267" s="55"/>
      <c r="OYV267" s="55"/>
      <c r="OYW267" s="55"/>
      <c r="OYX267" s="55"/>
      <c r="OYY267" s="55"/>
      <c r="OYZ267" s="55"/>
      <c r="OZA267" s="55"/>
      <c r="OZB267" s="55"/>
      <c r="OZC267" s="55"/>
      <c r="OZD267" s="55"/>
      <c r="OZE267" s="55"/>
      <c r="OZF267" s="55"/>
      <c r="OZG267" s="55"/>
      <c r="OZH267" s="55"/>
      <c r="OZI267" s="55"/>
      <c r="OZJ267" s="55"/>
      <c r="OZK267" s="55"/>
      <c r="OZL267" s="55"/>
      <c r="OZM267" s="55"/>
      <c r="OZN267" s="55"/>
      <c r="OZO267" s="55"/>
      <c r="OZP267" s="55"/>
      <c r="OZQ267" s="55"/>
      <c r="OZR267" s="55"/>
      <c r="OZS267" s="55"/>
      <c r="OZT267" s="55"/>
      <c r="OZU267" s="55"/>
      <c r="OZV267" s="55"/>
      <c r="OZW267" s="55"/>
      <c r="OZX267" s="55"/>
      <c r="OZY267" s="55"/>
      <c r="OZZ267" s="55"/>
      <c r="PAA267" s="55"/>
      <c r="PAB267" s="55"/>
      <c r="PAC267" s="55"/>
      <c r="PAD267" s="55"/>
      <c r="PAE267" s="55"/>
      <c r="PAF267" s="55"/>
      <c r="PAG267" s="55"/>
      <c r="PAH267" s="55"/>
      <c r="PAI267" s="55"/>
      <c r="PAJ267" s="55"/>
      <c r="PAK267" s="55"/>
      <c r="PAL267" s="55"/>
      <c r="PAM267" s="55"/>
      <c r="PAN267" s="55"/>
      <c r="PAO267" s="55"/>
      <c r="PAP267" s="55"/>
      <c r="PAQ267" s="55"/>
      <c r="PAR267" s="55"/>
      <c r="PAS267" s="55"/>
      <c r="PAT267" s="55"/>
      <c r="PAU267" s="55"/>
      <c r="PAV267" s="55"/>
      <c r="PAW267" s="55"/>
      <c r="PAX267" s="55"/>
      <c r="PAY267" s="55"/>
      <c r="PAZ267" s="55"/>
      <c r="PBA267" s="55"/>
      <c r="PBB267" s="55"/>
      <c r="PBC267" s="55"/>
      <c r="PBD267" s="55"/>
      <c r="PBE267" s="55"/>
      <c r="PBF267" s="55"/>
      <c r="PBG267" s="55"/>
      <c r="PBH267" s="55"/>
      <c r="PBI267" s="55"/>
      <c r="PBJ267" s="55"/>
      <c r="PBK267" s="55"/>
      <c r="PBL267" s="55"/>
      <c r="PBM267" s="55"/>
      <c r="PBN267" s="55"/>
      <c r="PBO267" s="55"/>
      <c r="PBP267" s="55"/>
      <c r="PBQ267" s="55"/>
      <c r="PBR267" s="55"/>
      <c r="PBS267" s="55"/>
      <c r="PBT267" s="55"/>
      <c r="PBU267" s="55"/>
      <c r="PBV267" s="55"/>
      <c r="PBW267" s="55"/>
      <c r="PBX267" s="55"/>
      <c r="PBY267" s="55"/>
      <c r="PBZ267" s="55"/>
      <c r="PCA267" s="55"/>
      <c r="PCB267" s="55"/>
      <c r="PCC267" s="55"/>
      <c r="PCD267" s="55"/>
      <c r="PCE267" s="55"/>
      <c r="PCF267" s="55"/>
      <c r="PCG267" s="55"/>
      <c r="PCH267" s="55"/>
      <c r="PCI267" s="55"/>
      <c r="PCJ267" s="55"/>
      <c r="PCK267" s="55"/>
      <c r="PCL267" s="55"/>
      <c r="PCM267" s="55"/>
      <c r="PCN267" s="55"/>
      <c r="PCO267" s="55"/>
      <c r="PCP267" s="55"/>
      <c r="PCQ267" s="55"/>
      <c r="PCR267" s="55"/>
      <c r="PCS267" s="55"/>
      <c r="PCT267" s="55"/>
      <c r="PCU267" s="55"/>
      <c r="PCV267" s="55"/>
      <c r="PCW267" s="55"/>
      <c r="PCX267" s="55"/>
      <c r="PCY267" s="55"/>
      <c r="PCZ267" s="55"/>
      <c r="PDA267" s="55"/>
      <c r="PDB267" s="55"/>
      <c r="PDC267" s="55"/>
      <c r="PDD267" s="55"/>
      <c r="PDE267" s="55"/>
      <c r="PDF267" s="55"/>
      <c r="PDG267" s="55"/>
      <c r="PDH267" s="55"/>
      <c r="PDI267" s="55"/>
      <c r="PDJ267" s="55"/>
      <c r="PDK267" s="55"/>
      <c r="PDL267" s="55"/>
      <c r="PDM267" s="55"/>
      <c r="PDN267" s="55"/>
      <c r="PDO267" s="55"/>
      <c r="PDP267" s="55"/>
      <c r="PDQ267" s="55"/>
      <c r="PDR267" s="55"/>
      <c r="PDS267" s="55"/>
      <c r="PDT267" s="55"/>
      <c r="PDU267" s="55"/>
      <c r="PDV267" s="55"/>
      <c r="PDW267" s="55"/>
      <c r="PDX267" s="55"/>
      <c r="PDY267" s="55"/>
      <c r="PDZ267" s="55"/>
      <c r="PEA267" s="55"/>
      <c r="PEB267" s="55"/>
      <c r="PEC267" s="55"/>
      <c r="PED267" s="55"/>
      <c r="PEE267" s="55"/>
      <c r="PEF267" s="55"/>
      <c r="PEG267" s="55"/>
      <c r="PEH267" s="55"/>
      <c r="PEI267" s="55"/>
      <c r="PEJ267" s="55"/>
      <c r="PEK267" s="55"/>
      <c r="PEL267" s="55"/>
      <c r="PEM267" s="55"/>
      <c r="PEN267" s="55"/>
      <c r="PEO267" s="55"/>
      <c r="PEP267" s="55"/>
      <c r="PEQ267" s="55"/>
      <c r="PER267" s="55"/>
      <c r="PES267" s="55"/>
      <c r="PET267" s="55"/>
      <c r="PEU267" s="55"/>
      <c r="PEV267" s="55"/>
      <c r="PEW267" s="55"/>
      <c r="PEX267" s="55"/>
      <c r="PEY267" s="55"/>
      <c r="PEZ267" s="55"/>
      <c r="PFA267" s="55"/>
      <c r="PFB267" s="55"/>
      <c r="PFC267" s="55"/>
      <c r="PFD267" s="55"/>
      <c r="PFE267" s="55"/>
      <c r="PFF267" s="55"/>
      <c r="PFG267" s="55"/>
      <c r="PFH267" s="55"/>
      <c r="PFI267" s="55"/>
      <c r="PFJ267" s="55"/>
      <c r="PFK267" s="55"/>
      <c r="PFL267" s="55"/>
      <c r="PFM267" s="55"/>
      <c r="PFN267" s="55"/>
      <c r="PFO267" s="55"/>
      <c r="PFP267" s="55"/>
      <c r="PFQ267" s="55"/>
      <c r="PFR267" s="55"/>
      <c r="PFS267" s="55"/>
      <c r="PFT267" s="55"/>
      <c r="PFU267" s="55"/>
      <c r="PFV267" s="55"/>
      <c r="PFW267" s="55"/>
      <c r="PFX267" s="55"/>
      <c r="PFY267" s="55"/>
      <c r="PFZ267" s="55"/>
      <c r="PGA267" s="55"/>
      <c r="PGB267" s="55"/>
      <c r="PGC267" s="55"/>
      <c r="PGD267" s="55"/>
      <c r="PGE267" s="55"/>
      <c r="PGF267" s="55"/>
      <c r="PGG267" s="55"/>
      <c r="PGH267" s="55"/>
      <c r="PGI267" s="55"/>
      <c r="PGJ267" s="55"/>
      <c r="PGK267" s="55"/>
      <c r="PGL267" s="55"/>
      <c r="PGM267" s="55"/>
      <c r="PGN267" s="55"/>
      <c r="PGO267" s="55"/>
      <c r="PGP267" s="55"/>
      <c r="PGQ267" s="55"/>
      <c r="PGR267" s="55"/>
      <c r="PGS267" s="55"/>
      <c r="PGT267" s="55"/>
      <c r="PGU267" s="55"/>
      <c r="PGV267" s="55"/>
      <c r="PGW267" s="55"/>
      <c r="PGX267" s="55"/>
      <c r="PGY267" s="55"/>
      <c r="PGZ267" s="55"/>
      <c r="PHA267" s="55"/>
      <c r="PHB267" s="55"/>
      <c r="PHC267" s="55"/>
      <c r="PHD267" s="55"/>
      <c r="PHE267" s="55"/>
      <c r="PHF267" s="55"/>
      <c r="PHG267" s="55"/>
      <c r="PHH267" s="55"/>
      <c r="PHI267" s="55"/>
      <c r="PHJ267" s="55"/>
      <c r="PHK267" s="55"/>
      <c r="PHL267" s="55"/>
      <c r="PHM267" s="55"/>
      <c r="PHN267" s="55"/>
      <c r="PHO267" s="55"/>
      <c r="PHP267" s="55"/>
      <c r="PHQ267" s="55"/>
      <c r="PHR267" s="55"/>
      <c r="PHS267" s="55"/>
      <c r="PHT267" s="55"/>
      <c r="PHU267" s="55"/>
      <c r="PHV267" s="55"/>
      <c r="PHW267" s="55"/>
      <c r="PHX267" s="55"/>
      <c r="PHY267" s="55"/>
      <c r="PHZ267" s="55"/>
      <c r="PIA267" s="55"/>
      <c r="PIB267" s="55"/>
      <c r="PIC267" s="55"/>
      <c r="PID267" s="55"/>
      <c r="PIE267" s="55"/>
      <c r="PIF267" s="55"/>
      <c r="PIG267" s="55"/>
      <c r="PIH267" s="55"/>
      <c r="PII267" s="55"/>
      <c r="PIJ267" s="55"/>
      <c r="PIK267" s="55"/>
      <c r="PIL267" s="55"/>
      <c r="PIM267" s="55"/>
      <c r="PIN267" s="55"/>
      <c r="PIO267" s="55"/>
      <c r="PIP267" s="55"/>
      <c r="PIQ267" s="55"/>
      <c r="PIR267" s="55"/>
      <c r="PIS267" s="55"/>
      <c r="PIT267" s="55"/>
      <c r="PIU267" s="55"/>
      <c r="PIV267" s="55"/>
      <c r="PIW267" s="55"/>
      <c r="PIX267" s="55"/>
      <c r="PIY267" s="55"/>
      <c r="PIZ267" s="55"/>
      <c r="PJA267" s="55"/>
      <c r="PJB267" s="55"/>
      <c r="PJC267" s="55"/>
      <c r="PJD267" s="55"/>
      <c r="PJE267" s="55"/>
      <c r="PJF267" s="55"/>
      <c r="PJG267" s="55"/>
      <c r="PJH267" s="55"/>
      <c r="PJI267" s="55"/>
      <c r="PJJ267" s="55"/>
      <c r="PJK267" s="55"/>
      <c r="PJL267" s="55"/>
      <c r="PJM267" s="55"/>
      <c r="PJN267" s="55"/>
      <c r="PJO267" s="55"/>
      <c r="PJP267" s="55"/>
      <c r="PJQ267" s="55"/>
      <c r="PJR267" s="55"/>
      <c r="PJS267" s="55"/>
      <c r="PJT267" s="55"/>
      <c r="PJU267" s="55"/>
      <c r="PJV267" s="55"/>
      <c r="PJW267" s="55"/>
      <c r="PJX267" s="55"/>
      <c r="PJY267" s="55"/>
      <c r="PJZ267" s="55"/>
      <c r="PKA267" s="55"/>
      <c r="PKB267" s="55"/>
      <c r="PKC267" s="55"/>
      <c r="PKD267" s="55"/>
      <c r="PKE267" s="55"/>
      <c r="PKF267" s="55"/>
      <c r="PKG267" s="55"/>
      <c r="PKH267" s="55"/>
      <c r="PKI267" s="55"/>
      <c r="PKJ267" s="55"/>
      <c r="PKK267" s="55"/>
      <c r="PKL267" s="55"/>
      <c r="PKM267" s="55"/>
      <c r="PKN267" s="55"/>
      <c r="PKO267" s="55"/>
      <c r="PKP267" s="55"/>
      <c r="PKQ267" s="55"/>
      <c r="PKR267" s="55"/>
      <c r="PKS267" s="55"/>
      <c r="PKT267" s="55"/>
      <c r="PKU267" s="55"/>
      <c r="PKV267" s="55"/>
      <c r="PKW267" s="55"/>
      <c r="PKX267" s="55"/>
      <c r="PKY267" s="55"/>
      <c r="PKZ267" s="55"/>
      <c r="PLA267" s="55"/>
      <c r="PLB267" s="55"/>
      <c r="PLC267" s="55"/>
      <c r="PLD267" s="55"/>
      <c r="PLE267" s="55"/>
      <c r="PLF267" s="55"/>
      <c r="PLG267" s="55"/>
      <c r="PLH267" s="55"/>
      <c r="PLI267" s="55"/>
      <c r="PLJ267" s="55"/>
      <c r="PLK267" s="55"/>
      <c r="PLL267" s="55"/>
      <c r="PLM267" s="55"/>
      <c r="PLN267" s="55"/>
      <c r="PLO267" s="55"/>
      <c r="PLP267" s="55"/>
      <c r="PLQ267" s="55"/>
      <c r="PLR267" s="55"/>
      <c r="PLS267" s="55"/>
      <c r="PLT267" s="55"/>
      <c r="PLU267" s="55"/>
      <c r="PLV267" s="55"/>
      <c r="PLW267" s="55"/>
      <c r="PLX267" s="55"/>
      <c r="PLY267" s="55"/>
      <c r="PLZ267" s="55"/>
      <c r="PMA267" s="55"/>
      <c r="PMB267" s="55"/>
      <c r="PMC267" s="55"/>
      <c r="PMD267" s="55"/>
      <c r="PME267" s="55"/>
      <c r="PMF267" s="55"/>
      <c r="PMG267" s="55"/>
      <c r="PMH267" s="55"/>
      <c r="PMI267" s="55"/>
      <c r="PMJ267" s="55"/>
      <c r="PMK267" s="55"/>
      <c r="PML267" s="55"/>
      <c r="PMM267" s="55"/>
      <c r="PMN267" s="55"/>
      <c r="PMO267" s="55"/>
      <c r="PMP267" s="55"/>
      <c r="PMQ267" s="55"/>
      <c r="PMR267" s="55"/>
      <c r="PMS267" s="55"/>
      <c r="PMT267" s="55"/>
      <c r="PMU267" s="55"/>
      <c r="PMV267" s="55"/>
      <c r="PMW267" s="55"/>
      <c r="PMX267" s="55"/>
      <c r="PMY267" s="55"/>
      <c r="PMZ267" s="55"/>
      <c r="PNA267" s="55"/>
      <c r="PNB267" s="55"/>
      <c r="PNC267" s="55"/>
      <c r="PND267" s="55"/>
      <c r="PNE267" s="55"/>
      <c r="PNF267" s="55"/>
      <c r="PNG267" s="55"/>
      <c r="PNH267" s="55"/>
      <c r="PNI267" s="55"/>
      <c r="PNJ267" s="55"/>
      <c r="PNK267" s="55"/>
      <c r="PNL267" s="55"/>
      <c r="PNM267" s="55"/>
      <c r="PNN267" s="55"/>
      <c r="PNO267" s="55"/>
      <c r="PNP267" s="55"/>
      <c r="PNQ267" s="55"/>
      <c r="PNR267" s="55"/>
      <c r="PNS267" s="55"/>
      <c r="PNT267" s="55"/>
      <c r="PNU267" s="55"/>
      <c r="PNV267" s="55"/>
      <c r="PNW267" s="55"/>
      <c r="PNX267" s="55"/>
      <c r="PNY267" s="55"/>
      <c r="PNZ267" s="55"/>
      <c r="POA267" s="55"/>
      <c r="POB267" s="55"/>
      <c r="POC267" s="55"/>
      <c r="POD267" s="55"/>
      <c r="POE267" s="55"/>
      <c r="POF267" s="55"/>
      <c r="POG267" s="55"/>
      <c r="POH267" s="55"/>
      <c r="POI267" s="55"/>
      <c r="POJ267" s="55"/>
      <c r="POK267" s="55"/>
      <c r="POL267" s="55"/>
      <c r="POM267" s="55"/>
      <c r="PON267" s="55"/>
      <c r="POO267" s="55"/>
      <c r="POP267" s="55"/>
      <c r="POQ267" s="55"/>
      <c r="POR267" s="55"/>
      <c r="POS267" s="55"/>
      <c r="POT267" s="55"/>
      <c r="POU267" s="55"/>
      <c r="POV267" s="55"/>
      <c r="POW267" s="55"/>
      <c r="POX267" s="55"/>
      <c r="POY267" s="55"/>
      <c r="POZ267" s="55"/>
      <c r="PPA267" s="55"/>
      <c r="PPB267" s="55"/>
      <c r="PPC267" s="55"/>
      <c r="PPD267" s="55"/>
      <c r="PPE267" s="55"/>
      <c r="PPF267" s="55"/>
      <c r="PPG267" s="55"/>
      <c r="PPH267" s="55"/>
      <c r="PPI267" s="55"/>
      <c r="PPJ267" s="55"/>
      <c r="PPK267" s="55"/>
      <c r="PPL267" s="55"/>
      <c r="PPM267" s="55"/>
      <c r="PPN267" s="55"/>
      <c r="PPO267" s="55"/>
      <c r="PPP267" s="55"/>
      <c r="PPQ267" s="55"/>
      <c r="PPR267" s="55"/>
      <c r="PPS267" s="55"/>
      <c r="PPT267" s="55"/>
      <c r="PPU267" s="55"/>
      <c r="PPV267" s="55"/>
      <c r="PPW267" s="55"/>
      <c r="PPX267" s="55"/>
      <c r="PPY267" s="55"/>
      <c r="PPZ267" s="55"/>
      <c r="PQA267" s="55"/>
      <c r="PQB267" s="55"/>
      <c r="PQC267" s="55"/>
      <c r="PQD267" s="55"/>
      <c r="PQE267" s="55"/>
      <c r="PQF267" s="55"/>
      <c r="PQG267" s="55"/>
      <c r="PQH267" s="55"/>
      <c r="PQI267" s="55"/>
      <c r="PQJ267" s="55"/>
      <c r="PQK267" s="55"/>
      <c r="PQL267" s="55"/>
      <c r="PQM267" s="55"/>
      <c r="PQN267" s="55"/>
      <c r="PQO267" s="55"/>
      <c r="PQP267" s="55"/>
      <c r="PQQ267" s="55"/>
      <c r="PQR267" s="55"/>
      <c r="PQS267" s="55"/>
      <c r="PQT267" s="55"/>
      <c r="PQU267" s="55"/>
      <c r="PQV267" s="55"/>
      <c r="PQW267" s="55"/>
      <c r="PQX267" s="55"/>
      <c r="PQY267" s="55"/>
      <c r="PQZ267" s="55"/>
      <c r="PRA267" s="55"/>
      <c r="PRB267" s="55"/>
      <c r="PRC267" s="55"/>
      <c r="PRD267" s="55"/>
      <c r="PRE267" s="55"/>
      <c r="PRF267" s="55"/>
      <c r="PRG267" s="55"/>
      <c r="PRH267" s="55"/>
      <c r="PRI267" s="55"/>
      <c r="PRJ267" s="55"/>
      <c r="PRK267" s="55"/>
      <c r="PRL267" s="55"/>
      <c r="PRM267" s="55"/>
      <c r="PRN267" s="55"/>
      <c r="PRO267" s="55"/>
      <c r="PRP267" s="55"/>
      <c r="PRQ267" s="55"/>
      <c r="PRR267" s="55"/>
      <c r="PRS267" s="55"/>
      <c r="PRT267" s="55"/>
      <c r="PRU267" s="55"/>
      <c r="PRV267" s="55"/>
      <c r="PRW267" s="55"/>
      <c r="PRX267" s="55"/>
      <c r="PRY267" s="55"/>
      <c r="PRZ267" s="55"/>
      <c r="PSA267" s="55"/>
      <c r="PSB267" s="55"/>
      <c r="PSC267" s="55"/>
      <c r="PSD267" s="55"/>
      <c r="PSE267" s="55"/>
      <c r="PSF267" s="55"/>
      <c r="PSG267" s="55"/>
      <c r="PSH267" s="55"/>
      <c r="PSI267" s="55"/>
      <c r="PSJ267" s="55"/>
      <c r="PSK267" s="55"/>
      <c r="PSL267" s="55"/>
      <c r="PSM267" s="55"/>
      <c r="PSN267" s="55"/>
      <c r="PSO267" s="55"/>
      <c r="PSP267" s="55"/>
      <c r="PSQ267" s="55"/>
      <c r="PSR267" s="55"/>
      <c r="PSS267" s="55"/>
      <c r="PST267" s="55"/>
      <c r="PSU267" s="55"/>
      <c r="PSV267" s="55"/>
      <c r="PSW267" s="55"/>
      <c r="PSX267" s="55"/>
      <c r="PSY267" s="55"/>
      <c r="PSZ267" s="55"/>
      <c r="PTA267" s="55"/>
      <c r="PTB267" s="55"/>
      <c r="PTC267" s="55"/>
      <c r="PTD267" s="55"/>
      <c r="PTE267" s="55"/>
      <c r="PTF267" s="55"/>
      <c r="PTG267" s="55"/>
      <c r="PTH267" s="55"/>
      <c r="PTI267" s="55"/>
      <c r="PTJ267" s="55"/>
      <c r="PTK267" s="55"/>
      <c r="PTL267" s="55"/>
      <c r="PTM267" s="55"/>
      <c r="PTN267" s="55"/>
      <c r="PTO267" s="55"/>
      <c r="PTP267" s="55"/>
      <c r="PTQ267" s="55"/>
      <c r="PTR267" s="55"/>
      <c r="PTS267" s="55"/>
      <c r="PTT267" s="55"/>
      <c r="PTU267" s="55"/>
      <c r="PTV267" s="55"/>
      <c r="PTW267" s="55"/>
      <c r="PTX267" s="55"/>
      <c r="PTY267" s="55"/>
      <c r="PTZ267" s="55"/>
      <c r="PUA267" s="55"/>
      <c r="PUB267" s="55"/>
      <c r="PUC267" s="55"/>
      <c r="PUD267" s="55"/>
      <c r="PUE267" s="55"/>
      <c r="PUF267" s="55"/>
      <c r="PUG267" s="55"/>
      <c r="PUH267" s="55"/>
      <c r="PUI267" s="55"/>
      <c r="PUJ267" s="55"/>
      <c r="PUK267" s="55"/>
      <c r="PUL267" s="55"/>
      <c r="PUM267" s="55"/>
      <c r="PUN267" s="55"/>
      <c r="PUO267" s="55"/>
      <c r="PUP267" s="55"/>
      <c r="PUQ267" s="55"/>
      <c r="PUR267" s="55"/>
      <c r="PUS267" s="55"/>
      <c r="PUT267" s="55"/>
      <c r="PUU267" s="55"/>
      <c r="PUV267" s="55"/>
      <c r="PUW267" s="55"/>
      <c r="PUX267" s="55"/>
      <c r="PUY267" s="55"/>
      <c r="PUZ267" s="55"/>
      <c r="PVA267" s="55"/>
      <c r="PVB267" s="55"/>
      <c r="PVC267" s="55"/>
      <c r="PVD267" s="55"/>
      <c r="PVE267" s="55"/>
      <c r="PVF267" s="55"/>
      <c r="PVG267" s="55"/>
      <c r="PVH267" s="55"/>
      <c r="PVI267" s="55"/>
      <c r="PVJ267" s="55"/>
      <c r="PVK267" s="55"/>
      <c r="PVL267" s="55"/>
      <c r="PVM267" s="55"/>
      <c r="PVN267" s="55"/>
      <c r="PVO267" s="55"/>
      <c r="PVP267" s="55"/>
      <c r="PVQ267" s="55"/>
      <c r="PVR267" s="55"/>
      <c r="PVS267" s="55"/>
      <c r="PVT267" s="55"/>
      <c r="PVU267" s="55"/>
      <c r="PVV267" s="55"/>
      <c r="PVW267" s="55"/>
      <c r="PVX267" s="55"/>
      <c r="PVY267" s="55"/>
      <c r="PVZ267" s="55"/>
      <c r="PWA267" s="55"/>
      <c r="PWB267" s="55"/>
      <c r="PWC267" s="55"/>
      <c r="PWD267" s="55"/>
      <c r="PWE267" s="55"/>
      <c r="PWF267" s="55"/>
      <c r="PWG267" s="55"/>
      <c r="PWH267" s="55"/>
      <c r="PWI267" s="55"/>
      <c r="PWJ267" s="55"/>
      <c r="PWK267" s="55"/>
      <c r="PWL267" s="55"/>
      <c r="PWM267" s="55"/>
      <c r="PWN267" s="55"/>
      <c r="PWO267" s="55"/>
      <c r="PWP267" s="55"/>
      <c r="PWQ267" s="55"/>
      <c r="PWR267" s="55"/>
      <c r="PWS267" s="55"/>
      <c r="PWT267" s="55"/>
      <c r="PWU267" s="55"/>
      <c r="PWV267" s="55"/>
      <c r="PWW267" s="55"/>
      <c r="PWX267" s="55"/>
      <c r="PWY267" s="55"/>
      <c r="PWZ267" s="55"/>
      <c r="PXA267" s="55"/>
      <c r="PXB267" s="55"/>
      <c r="PXC267" s="55"/>
      <c r="PXD267" s="55"/>
      <c r="PXE267" s="55"/>
      <c r="PXF267" s="55"/>
      <c r="PXG267" s="55"/>
      <c r="PXH267" s="55"/>
      <c r="PXI267" s="55"/>
      <c r="PXJ267" s="55"/>
      <c r="PXK267" s="55"/>
      <c r="PXL267" s="55"/>
      <c r="PXM267" s="55"/>
      <c r="PXN267" s="55"/>
      <c r="PXO267" s="55"/>
      <c r="PXP267" s="55"/>
      <c r="PXQ267" s="55"/>
      <c r="PXR267" s="55"/>
      <c r="PXS267" s="55"/>
      <c r="PXT267" s="55"/>
      <c r="PXU267" s="55"/>
      <c r="PXV267" s="55"/>
      <c r="PXW267" s="55"/>
      <c r="PXX267" s="55"/>
      <c r="PXY267" s="55"/>
      <c r="PXZ267" s="55"/>
      <c r="PYA267" s="55"/>
      <c r="PYB267" s="55"/>
      <c r="PYC267" s="55"/>
      <c r="PYD267" s="55"/>
      <c r="PYE267" s="55"/>
      <c r="PYF267" s="55"/>
      <c r="PYG267" s="55"/>
      <c r="PYH267" s="55"/>
      <c r="PYI267" s="55"/>
      <c r="PYJ267" s="55"/>
      <c r="PYK267" s="55"/>
      <c r="PYL267" s="55"/>
      <c r="PYM267" s="55"/>
      <c r="PYN267" s="55"/>
      <c r="PYO267" s="55"/>
      <c r="PYP267" s="55"/>
      <c r="PYQ267" s="55"/>
      <c r="PYR267" s="55"/>
      <c r="PYS267" s="55"/>
      <c r="PYT267" s="55"/>
      <c r="PYU267" s="55"/>
      <c r="PYV267" s="55"/>
      <c r="PYW267" s="55"/>
      <c r="PYX267" s="55"/>
      <c r="PYY267" s="55"/>
      <c r="PYZ267" s="55"/>
      <c r="PZA267" s="55"/>
      <c r="PZB267" s="55"/>
      <c r="PZC267" s="55"/>
      <c r="PZD267" s="55"/>
      <c r="PZE267" s="55"/>
      <c r="PZF267" s="55"/>
      <c r="PZG267" s="55"/>
      <c r="PZH267" s="55"/>
      <c r="PZI267" s="55"/>
      <c r="PZJ267" s="55"/>
      <c r="PZK267" s="55"/>
      <c r="PZL267" s="55"/>
      <c r="PZM267" s="55"/>
      <c r="PZN267" s="55"/>
      <c r="PZO267" s="55"/>
      <c r="PZP267" s="55"/>
      <c r="PZQ267" s="55"/>
      <c r="PZR267" s="55"/>
      <c r="PZS267" s="55"/>
      <c r="PZT267" s="55"/>
      <c r="PZU267" s="55"/>
      <c r="PZV267" s="55"/>
      <c r="PZW267" s="55"/>
      <c r="PZX267" s="55"/>
      <c r="PZY267" s="55"/>
      <c r="PZZ267" s="55"/>
      <c r="QAA267" s="55"/>
      <c r="QAB267" s="55"/>
      <c r="QAC267" s="55"/>
      <c r="QAD267" s="55"/>
      <c r="QAE267" s="55"/>
      <c r="QAF267" s="55"/>
      <c r="QAG267" s="55"/>
      <c r="QAH267" s="55"/>
      <c r="QAI267" s="55"/>
      <c r="QAJ267" s="55"/>
      <c r="QAK267" s="55"/>
      <c r="QAL267" s="55"/>
      <c r="QAM267" s="55"/>
      <c r="QAN267" s="55"/>
      <c r="QAO267" s="55"/>
      <c r="QAP267" s="55"/>
      <c r="QAQ267" s="55"/>
      <c r="QAR267" s="55"/>
      <c r="QAS267" s="55"/>
      <c r="QAT267" s="55"/>
      <c r="QAU267" s="55"/>
      <c r="QAV267" s="55"/>
      <c r="QAW267" s="55"/>
      <c r="QAX267" s="55"/>
      <c r="QAY267" s="55"/>
      <c r="QAZ267" s="55"/>
      <c r="QBA267" s="55"/>
      <c r="QBB267" s="55"/>
      <c r="QBC267" s="55"/>
      <c r="QBD267" s="55"/>
      <c r="QBE267" s="55"/>
      <c r="QBF267" s="55"/>
      <c r="QBG267" s="55"/>
      <c r="QBH267" s="55"/>
      <c r="QBI267" s="55"/>
      <c r="QBJ267" s="55"/>
      <c r="QBK267" s="55"/>
      <c r="QBL267" s="55"/>
      <c r="QBM267" s="55"/>
      <c r="QBN267" s="55"/>
      <c r="QBO267" s="55"/>
      <c r="QBP267" s="55"/>
      <c r="QBQ267" s="55"/>
      <c r="QBR267" s="55"/>
      <c r="QBS267" s="55"/>
      <c r="QBT267" s="55"/>
      <c r="QBU267" s="55"/>
      <c r="QBV267" s="55"/>
      <c r="QBW267" s="55"/>
      <c r="QBX267" s="55"/>
      <c r="QBY267" s="55"/>
      <c r="QBZ267" s="55"/>
      <c r="QCA267" s="55"/>
      <c r="QCB267" s="55"/>
      <c r="QCC267" s="55"/>
      <c r="QCD267" s="55"/>
      <c r="QCE267" s="55"/>
      <c r="QCF267" s="55"/>
      <c r="QCG267" s="55"/>
      <c r="QCH267" s="55"/>
      <c r="QCI267" s="55"/>
      <c r="QCJ267" s="55"/>
      <c r="QCK267" s="55"/>
      <c r="QCL267" s="55"/>
      <c r="QCM267" s="55"/>
      <c r="QCN267" s="55"/>
      <c r="QCO267" s="55"/>
      <c r="QCP267" s="55"/>
      <c r="QCQ267" s="55"/>
      <c r="QCR267" s="55"/>
      <c r="QCS267" s="55"/>
      <c r="QCT267" s="55"/>
      <c r="QCU267" s="55"/>
      <c r="QCV267" s="55"/>
      <c r="QCW267" s="55"/>
      <c r="QCX267" s="55"/>
      <c r="QCY267" s="55"/>
      <c r="QCZ267" s="55"/>
      <c r="QDA267" s="55"/>
      <c r="QDB267" s="55"/>
      <c r="QDC267" s="55"/>
      <c r="QDD267" s="55"/>
      <c r="QDE267" s="55"/>
      <c r="QDF267" s="55"/>
      <c r="QDG267" s="55"/>
      <c r="QDH267" s="55"/>
      <c r="QDI267" s="55"/>
      <c r="QDJ267" s="55"/>
      <c r="QDK267" s="55"/>
      <c r="QDL267" s="55"/>
      <c r="QDM267" s="55"/>
      <c r="QDN267" s="55"/>
      <c r="QDO267" s="55"/>
      <c r="QDP267" s="55"/>
      <c r="QDQ267" s="55"/>
      <c r="QDR267" s="55"/>
      <c r="QDS267" s="55"/>
      <c r="QDT267" s="55"/>
      <c r="QDU267" s="55"/>
      <c r="QDV267" s="55"/>
      <c r="QDW267" s="55"/>
      <c r="QDX267" s="55"/>
      <c r="QDY267" s="55"/>
      <c r="QDZ267" s="55"/>
      <c r="QEA267" s="55"/>
      <c r="QEB267" s="55"/>
      <c r="QEC267" s="55"/>
      <c r="QED267" s="55"/>
      <c r="QEE267" s="55"/>
      <c r="QEF267" s="55"/>
      <c r="QEG267" s="55"/>
      <c r="QEH267" s="55"/>
      <c r="QEI267" s="55"/>
      <c r="QEJ267" s="55"/>
      <c r="QEK267" s="55"/>
      <c r="QEL267" s="55"/>
      <c r="QEM267" s="55"/>
      <c r="QEN267" s="55"/>
      <c r="QEO267" s="55"/>
      <c r="QEP267" s="55"/>
      <c r="QEQ267" s="55"/>
      <c r="QER267" s="55"/>
      <c r="QES267" s="55"/>
      <c r="QET267" s="55"/>
      <c r="QEU267" s="55"/>
      <c r="QEV267" s="55"/>
      <c r="QEW267" s="55"/>
      <c r="QEX267" s="55"/>
      <c r="QEY267" s="55"/>
      <c r="QEZ267" s="55"/>
      <c r="QFA267" s="55"/>
      <c r="QFB267" s="55"/>
      <c r="QFC267" s="55"/>
      <c r="QFD267" s="55"/>
      <c r="QFE267" s="55"/>
      <c r="QFF267" s="55"/>
      <c r="QFG267" s="55"/>
      <c r="QFH267" s="55"/>
      <c r="QFI267" s="55"/>
      <c r="QFJ267" s="55"/>
      <c r="QFK267" s="55"/>
      <c r="QFL267" s="55"/>
      <c r="QFM267" s="55"/>
      <c r="QFN267" s="55"/>
      <c r="QFO267" s="55"/>
      <c r="QFP267" s="55"/>
      <c r="QFQ267" s="55"/>
      <c r="QFR267" s="55"/>
      <c r="QFS267" s="55"/>
      <c r="QFT267" s="55"/>
      <c r="QFU267" s="55"/>
      <c r="QFV267" s="55"/>
      <c r="QFW267" s="55"/>
      <c r="QFX267" s="55"/>
      <c r="QFY267" s="55"/>
      <c r="QFZ267" s="55"/>
      <c r="QGA267" s="55"/>
      <c r="QGB267" s="55"/>
      <c r="QGC267" s="55"/>
      <c r="QGD267" s="55"/>
      <c r="QGE267" s="55"/>
      <c r="QGF267" s="55"/>
      <c r="QGG267" s="55"/>
      <c r="QGH267" s="55"/>
      <c r="QGI267" s="55"/>
      <c r="QGJ267" s="55"/>
      <c r="QGK267" s="55"/>
      <c r="QGL267" s="55"/>
      <c r="QGM267" s="55"/>
      <c r="QGN267" s="55"/>
      <c r="QGO267" s="55"/>
      <c r="QGP267" s="55"/>
      <c r="QGQ267" s="55"/>
      <c r="QGR267" s="55"/>
      <c r="QGS267" s="55"/>
      <c r="QGT267" s="55"/>
      <c r="QGU267" s="55"/>
      <c r="QGV267" s="55"/>
      <c r="QGW267" s="55"/>
      <c r="QGX267" s="55"/>
      <c r="QGY267" s="55"/>
      <c r="QGZ267" s="55"/>
      <c r="QHA267" s="55"/>
      <c r="QHB267" s="55"/>
      <c r="QHC267" s="55"/>
      <c r="QHD267" s="55"/>
      <c r="QHE267" s="55"/>
      <c r="QHF267" s="55"/>
      <c r="QHG267" s="55"/>
      <c r="QHH267" s="55"/>
      <c r="QHI267" s="55"/>
      <c r="QHJ267" s="55"/>
      <c r="QHK267" s="55"/>
      <c r="QHL267" s="55"/>
      <c r="QHM267" s="55"/>
      <c r="QHN267" s="55"/>
      <c r="QHO267" s="55"/>
      <c r="QHP267" s="55"/>
      <c r="QHQ267" s="55"/>
      <c r="QHR267" s="55"/>
      <c r="QHS267" s="55"/>
      <c r="QHT267" s="55"/>
      <c r="QHU267" s="55"/>
      <c r="QHV267" s="55"/>
      <c r="QHW267" s="55"/>
      <c r="QHX267" s="55"/>
      <c r="QHY267" s="55"/>
      <c r="QHZ267" s="55"/>
      <c r="QIA267" s="55"/>
      <c r="QIB267" s="55"/>
      <c r="QIC267" s="55"/>
      <c r="QID267" s="55"/>
      <c r="QIE267" s="55"/>
      <c r="QIF267" s="55"/>
      <c r="QIG267" s="55"/>
      <c r="QIH267" s="55"/>
      <c r="QII267" s="55"/>
      <c r="QIJ267" s="55"/>
      <c r="QIK267" s="55"/>
      <c r="QIL267" s="55"/>
      <c r="QIM267" s="55"/>
      <c r="QIN267" s="55"/>
      <c r="QIO267" s="55"/>
      <c r="QIP267" s="55"/>
      <c r="QIQ267" s="55"/>
      <c r="QIR267" s="55"/>
      <c r="QIS267" s="55"/>
      <c r="QIT267" s="55"/>
      <c r="QIU267" s="55"/>
      <c r="QIV267" s="55"/>
      <c r="QIW267" s="55"/>
      <c r="QIX267" s="55"/>
      <c r="QIY267" s="55"/>
      <c r="QIZ267" s="55"/>
      <c r="QJA267" s="55"/>
      <c r="QJB267" s="55"/>
      <c r="QJC267" s="55"/>
      <c r="QJD267" s="55"/>
      <c r="QJE267" s="55"/>
      <c r="QJF267" s="55"/>
      <c r="QJG267" s="55"/>
      <c r="QJH267" s="55"/>
      <c r="QJI267" s="55"/>
      <c r="QJJ267" s="55"/>
      <c r="QJK267" s="55"/>
      <c r="QJL267" s="55"/>
      <c r="QJM267" s="55"/>
      <c r="QJN267" s="55"/>
      <c r="QJO267" s="55"/>
      <c r="QJP267" s="55"/>
      <c r="QJQ267" s="55"/>
      <c r="QJR267" s="55"/>
      <c r="QJS267" s="55"/>
      <c r="QJT267" s="55"/>
      <c r="QJU267" s="55"/>
      <c r="QJV267" s="55"/>
      <c r="QJW267" s="55"/>
      <c r="QJX267" s="55"/>
      <c r="QJY267" s="55"/>
      <c r="QJZ267" s="55"/>
      <c r="QKA267" s="55"/>
      <c r="QKB267" s="55"/>
      <c r="QKC267" s="55"/>
      <c r="QKD267" s="55"/>
      <c r="QKE267" s="55"/>
      <c r="QKF267" s="55"/>
      <c r="QKG267" s="55"/>
      <c r="QKH267" s="55"/>
      <c r="QKI267" s="55"/>
      <c r="QKJ267" s="55"/>
      <c r="QKK267" s="55"/>
      <c r="QKL267" s="55"/>
      <c r="QKM267" s="55"/>
      <c r="QKN267" s="55"/>
      <c r="QKO267" s="55"/>
      <c r="QKP267" s="55"/>
      <c r="QKQ267" s="55"/>
      <c r="QKR267" s="55"/>
      <c r="QKS267" s="55"/>
      <c r="QKT267" s="55"/>
      <c r="QKU267" s="55"/>
      <c r="QKV267" s="55"/>
      <c r="QKW267" s="55"/>
      <c r="QKX267" s="55"/>
      <c r="QKY267" s="55"/>
      <c r="QKZ267" s="55"/>
      <c r="QLA267" s="55"/>
      <c r="QLB267" s="55"/>
      <c r="QLC267" s="55"/>
      <c r="QLD267" s="55"/>
      <c r="QLE267" s="55"/>
      <c r="QLF267" s="55"/>
      <c r="QLG267" s="55"/>
      <c r="QLH267" s="55"/>
      <c r="QLI267" s="55"/>
      <c r="QLJ267" s="55"/>
      <c r="QLK267" s="55"/>
      <c r="QLL267" s="55"/>
      <c r="QLM267" s="55"/>
      <c r="QLN267" s="55"/>
      <c r="QLO267" s="55"/>
      <c r="QLP267" s="55"/>
      <c r="QLQ267" s="55"/>
      <c r="QLR267" s="55"/>
      <c r="QLS267" s="55"/>
      <c r="QLT267" s="55"/>
      <c r="QLU267" s="55"/>
      <c r="QLV267" s="55"/>
      <c r="QLW267" s="55"/>
      <c r="QLX267" s="55"/>
      <c r="QLY267" s="55"/>
      <c r="QLZ267" s="55"/>
      <c r="QMA267" s="55"/>
      <c r="QMB267" s="55"/>
      <c r="QMC267" s="55"/>
      <c r="QMD267" s="55"/>
      <c r="QME267" s="55"/>
      <c r="QMF267" s="55"/>
      <c r="QMG267" s="55"/>
      <c r="QMH267" s="55"/>
      <c r="QMI267" s="55"/>
      <c r="QMJ267" s="55"/>
      <c r="QMK267" s="55"/>
      <c r="QML267" s="55"/>
      <c r="QMM267" s="55"/>
      <c r="QMN267" s="55"/>
      <c r="QMO267" s="55"/>
      <c r="QMP267" s="55"/>
      <c r="QMQ267" s="55"/>
      <c r="QMR267" s="55"/>
      <c r="QMS267" s="55"/>
      <c r="QMT267" s="55"/>
      <c r="QMU267" s="55"/>
      <c r="QMV267" s="55"/>
      <c r="QMW267" s="55"/>
      <c r="QMX267" s="55"/>
      <c r="QMY267" s="55"/>
      <c r="QMZ267" s="55"/>
      <c r="QNA267" s="55"/>
      <c r="QNB267" s="55"/>
      <c r="QNC267" s="55"/>
      <c r="QND267" s="55"/>
      <c r="QNE267" s="55"/>
      <c r="QNF267" s="55"/>
      <c r="QNG267" s="55"/>
      <c r="QNH267" s="55"/>
      <c r="QNI267" s="55"/>
      <c r="QNJ267" s="55"/>
      <c r="QNK267" s="55"/>
      <c r="QNL267" s="55"/>
      <c r="QNM267" s="55"/>
      <c r="QNN267" s="55"/>
      <c r="QNO267" s="55"/>
      <c r="QNP267" s="55"/>
      <c r="QNQ267" s="55"/>
      <c r="QNR267" s="55"/>
      <c r="QNS267" s="55"/>
      <c r="QNT267" s="55"/>
      <c r="QNU267" s="55"/>
      <c r="QNV267" s="55"/>
      <c r="QNW267" s="55"/>
      <c r="QNX267" s="55"/>
      <c r="QNY267" s="55"/>
      <c r="QNZ267" s="55"/>
      <c r="QOA267" s="55"/>
      <c r="QOB267" s="55"/>
      <c r="QOC267" s="55"/>
      <c r="QOD267" s="55"/>
      <c r="QOE267" s="55"/>
      <c r="QOF267" s="55"/>
      <c r="QOG267" s="55"/>
      <c r="QOH267" s="55"/>
      <c r="QOI267" s="55"/>
      <c r="QOJ267" s="55"/>
      <c r="QOK267" s="55"/>
      <c r="QOL267" s="55"/>
      <c r="QOM267" s="55"/>
      <c r="QON267" s="55"/>
      <c r="QOO267" s="55"/>
      <c r="QOP267" s="55"/>
      <c r="QOQ267" s="55"/>
      <c r="QOR267" s="55"/>
      <c r="QOS267" s="55"/>
      <c r="QOT267" s="55"/>
      <c r="QOU267" s="55"/>
      <c r="QOV267" s="55"/>
      <c r="QOW267" s="55"/>
      <c r="QOX267" s="55"/>
      <c r="QOY267" s="55"/>
      <c r="QOZ267" s="55"/>
      <c r="QPA267" s="55"/>
      <c r="QPB267" s="55"/>
      <c r="QPC267" s="55"/>
      <c r="QPD267" s="55"/>
      <c r="QPE267" s="55"/>
      <c r="QPF267" s="55"/>
      <c r="QPG267" s="55"/>
      <c r="QPH267" s="55"/>
      <c r="QPI267" s="55"/>
      <c r="QPJ267" s="55"/>
      <c r="QPK267" s="55"/>
      <c r="QPL267" s="55"/>
      <c r="QPM267" s="55"/>
      <c r="QPN267" s="55"/>
      <c r="QPO267" s="55"/>
      <c r="QPP267" s="55"/>
      <c r="QPQ267" s="55"/>
      <c r="QPR267" s="55"/>
      <c r="QPS267" s="55"/>
      <c r="QPT267" s="55"/>
      <c r="QPU267" s="55"/>
      <c r="QPV267" s="55"/>
      <c r="QPW267" s="55"/>
      <c r="QPX267" s="55"/>
      <c r="QPY267" s="55"/>
      <c r="QPZ267" s="55"/>
      <c r="QQA267" s="55"/>
      <c r="QQB267" s="55"/>
      <c r="QQC267" s="55"/>
      <c r="QQD267" s="55"/>
      <c r="QQE267" s="55"/>
      <c r="QQF267" s="55"/>
      <c r="QQG267" s="55"/>
      <c r="QQH267" s="55"/>
      <c r="QQI267" s="55"/>
      <c r="QQJ267" s="55"/>
      <c r="QQK267" s="55"/>
      <c r="QQL267" s="55"/>
      <c r="QQM267" s="55"/>
      <c r="QQN267" s="55"/>
      <c r="QQO267" s="55"/>
      <c r="QQP267" s="55"/>
      <c r="QQQ267" s="55"/>
      <c r="QQR267" s="55"/>
      <c r="QQS267" s="55"/>
      <c r="QQT267" s="55"/>
      <c r="QQU267" s="55"/>
      <c r="QQV267" s="55"/>
      <c r="QQW267" s="55"/>
      <c r="QQX267" s="55"/>
      <c r="QQY267" s="55"/>
      <c r="QQZ267" s="55"/>
      <c r="QRA267" s="55"/>
      <c r="QRB267" s="55"/>
      <c r="QRC267" s="55"/>
      <c r="QRD267" s="55"/>
      <c r="QRE267" s="55"/>
      <c r="QRF267" s="55"/>
      <c r="QRG267" s="55"/>
      <c r="QRH267" s="55"/>
      <c r="QRI267" s="55"/>
      <c r="QRJ267" s="55"/>
      <c r="QRK267" s="55"/>
      <c r="QRL267" s="55"/>
      <c r="QRM267" s="55"/>
      <c r="QRN267" s="55"/>
      <c r="QRO267" s="55"/>
      <c r="QRP267" s="55"/>
      <c r="QRQ267" s="55"/>
      <c r="QRR267" s="55"/>
      <c r="QRS267" s="55"/>
      <c r="QRT267" s="55"/>
      <c r="QRU267" s="55"/>
      <c r="QRV267" s="55"/>
      <c r="QRW267" s="55"/>
      <c r="QRX267" s="55"/>
      <c r="QRY267" s="55"/>
      <c r="QRZ267" s="55"/>
      <c r="QSA267" s="55"/>
      <c r="QSB267" s="55"/>
      <c r="QSC267" s="55"/>
      <c r="QSD267" s="55"/>
      <c r="QSE267" s="55"/>
      <c r="QSF267" s="55"/>
      <c r="QSG267" s="55"/>
      <c r="QSH267" s="55"/>
      <c r="QSI267" s="55"/>
      <c r="QSJ267" s="55"/>
      <c r="QSK267" s="55"/>
      <c r="QSL267" s="55"/>
      <c r="QSM267" s="55"/>
      <c r="QSN267" s="55"/>
      <c r="QSO267" s="55"/>
      <c r="QSP267" s="55"/>
      <c r="QSQ267" s="55"/>
      <c r="QSR267" s="55"/>
      <c r="QSS267" s="55"/>
      <c r="QST267" s="55"/>
      <c r="QSU267" s="55"/>
      <c r="QSV267" s="55"/>
      <c r="QSW267" s="55"/>
      <c r="QSX267" s="55"/>
      <c r="QSY267" s="55"/>
      <c r="QSZ267" s="55"/>
      <c r="QTA267" s="55"/>
      <c r="QTB267" s="55"/>
      <c r="QTC267" s="55"/>
      <c r="QTD267" s="55"/>
      <c r="QTE267" s="55"/>
      <c r="QTF267" s="55"/>
      <c r="QTG267" s="55"/>
      <c r="QTH267" s="55"/>
      <c r="QTI267" s="55"/>
      <c r="QTJ267" s="55"/>
      <c r="QTK267" s="55"/>
      <c r="QTL267" s="55"/>
      <c r="QTM267" s="55"/>
      <c r="QTN267" s="55"/>
      <c r="QTO267" s="55"/>
      <c r="QTP267" s="55"/>
      <c r="QTQ267" s="55"/>
      <c r="QTR267" s="55"/>
      <c r="QTS267" s="55"/>
      <c r="QTT267" s="55"/>
      <c r="QTU267" s="55"/>
      <c r="QTV267" s="55"/>
      <c r="QTW267" s="55"/>
      <c r="QTX267" s="55"/>
      <c r="QTY267" s="55"/>
      <c r="QTZ267" s="55"/>
      <c r="QUA267" s="55"/>
      <c r="QUB267" s="55"/>
      <c r="QUC267" s="55"/>
      <c r="QUD267" s="55"/>
      <c r="QUE267" s="55"/>
      <c r="QUF267" s="55"/>
      <c r="QUG267" s="55"/>
      <c r="QUH267" s="55"/>
      <c r="QUI267" s="55"/>
      <c r="QUJ267" s="55"/>
      <c r="QUK267" s="55"/>
      <c r="QUL267" s="55"/>
      <c r="QUM267" s="55"/>
      <c r="QUN267" s="55"/>
      <c r="QUO267" s="55"/>
      <c r="QUP267" s="55"/>
      <c r="QUQ267" s="55"/>
      <c r="QUR267" s="55"/>
      <c r="QUS267" s="55"/>
      <c r="QUT267" s="55"/>
      <c r="QUU267" s="55"/>
      <c r="QUV267" s="55"/>
      <c r="QUW267" s="55"/>
      <c r="QUX267" s="55"/>
      <c r="QUY267" s="55"/>
      <c r="QUZ267" s="55"/>
      <c r="QVA267" s="55"/>
      <c r="QVB267" s="55"/>
      <c r="QVC267" s="55"/>
      <c r="QVD267" s="55"/>
      <c r="QVE267" s="55"/>
      <c r="QVF267" s="55"/>
      <c r="QVG267" s="55"/>
      <c r="QVH267" s="55"/>
      <c r="QVI267" s="55"/>
      <c r="QVJ267" s="55"/>
      <c r="QVK267" s="55"/>
      <c r="QVL267" s="55"/>
      <c r="QVM267" s="55"/>
      <c r="QVN267" s="55"/>
      <c r="QVO267" s="55"/>
      <c r="QVP267" s="55"/>
      <c r="QVQ267" s="55"/>
      <c r="QVR267" s="55"/>
      <c r="QVS267" s="55"/>
      <c r="QVT267" s="55"/>
      <c r="QVU267" s="55"/>
      <c r="QVV267" s="55"/>
      <c r="QVW267" s="55"/>
      <c r="QVX267" s="55"/>
      <c r="QVY267" s="55"/>
      <c r="QVZ267" s="55"/>
      <c r="QWA267" s="55"/>
      <c r="QWB267" s="55"/>
      <c r="QWC267" s="55"/>
      <c r="QWD267" s="55"/>
      <c r="QWE267" s="55"/>
      <c r="QWF267" s="55"/>
      <c r="QWG267" s="55"/>
      <c r="QWH267" s="55"/>
      <c r="QWI267" s="55"/>
      <c r="QWJ267" s="55"/>
      <c r="QWK267" s="55"/>
      <c r="QWL267" s="55"/>
      <c r="QWM267" s="55"/>
      <c r="QWN267" s="55"/>
      <c r="QWO267" s="55"/>
      <c r="QWP267" s="55"/>
      <c r="QWQ267" s="55"/>
      <c r="QWR267" s="55"/>
      <c r="QWS267" s="55"/>
      <c r="QWT267" s="55"/>
      <c r="QWU267" s="55"/>
      <c r="QWV267" s="55"/>
      <c r="QWW267" s="55"/>
      <c r="QWX267" s="55"/>
      <c r="QWY267" s="55"/>
      <c r="QWZ267" s="55"/>
      <c r="QXA267" s="55"/>
      <c r="QXB267" s="55"/>
      <c r="QXC267" s="55"/>
      <c r="QXD267" s="55"/>
      <c r="QXE267" s="55"/>
      <c r="QXF267" s="55"/>
      <c r="QXG267" s="55"/>
      <c r="QXH267" s="55"/>
      <c r="QXI267" s="55"/>
      <c r="QXJ267" s="55"/>
      <c r="QXK267" s="55"/>
      <c r="QXL267" s="55"/>
      <c r="QXM267" s="55"/>
      <c r="QXN267" s="55"/>
      <c r="QXO267" s="55"/>
      <c r="QXP267" s="55"/>
      <c r="QXQ267" s="55"/>
      <c r="QXR267" s="55"/>
      <c r="QXS267" s="55"/>
      <c r="QXT267" s="55"/>
      <c r="QXU267" s="55"/>
      <c r="QXV267" s="55"/>
      <c r="QXW267" s="55"/>
      <c r="QXX267" s="55"/>
      <c r="QXY267" s="55"/>
      <c r="QXZ267" s="55"/>
      <c r="QYA267" s="55"/>
      <c r="QYB267" s="55"/>
      <c r="QYC267" s="55"/>
      <c r="QYD267" s="55"/>
      <c r="QYE267" s="55"/>
      <c r="QYF267" s="55"/>
      <c r="QYG267" s="55"/>
      <c r="QYH267" s="55"/>
      <c r="QYI267" s="55"/>
      <c r="QYJ267" s="55"/>
      <c r="QYK267" s="55"/>
      <c r="QYL267" s="55"/>
      <c r="QYM267" s="55"/>
      <c r="QYN267" s="55"/>
      <c r="QYO267" s="55"/>
      <c r="QYP267" s="55"/>
      <c r="QYQ267" s="55"/>
      <c r="QYR267" s="55"/>
      <c r="QYS267" s="55"/>
      <c r="QYT267" s="55"/>
      <c r="QYU267" s="55"/>
      <c r="QYV267" s="55"/>
      <c r="QYW267" s="55"/>
      <c r="QYX267" s="55"/>
      <c r="QYY267" s="55"/>
      <c r="QYZ267" s="55"/>
      <c r="QZA267" s="55"/>
      <c r="QZB267" s="55"/>
      <c r="QZC267" s="55"/>
      <c r="QZD267" s="55"/>
      <c r="QZE267" s="55"/>
      <c r="QZF267" s="55"/>
      <c r="QZG267" s="55"/>
      <c r="QZH267" s="55"/>
      <c r="QZI267" s="55"/>
      <c r="QZJ267" s="55"/>
      <c r="QZK267" s="55"/>
      <c r="QZL267" s="55"/>
      <c r="QZM267" s="55"/>
      <c r="QZN267" s="55"/>
      <c r="QZO267" s="55"/>
      <c r="QZP267" s="55"/>
      <c r="QZQ267" s="55"/>
      <c r="QZR267" s="55"/>
      <c r="QZS267" s="55"/>
      <c r="QZT267" s="55"/>
      <c r="QZU267" s="55"/>
      <c r="QZV267" s="55"/>
      <c r="QZW267" s="55"/>
      <c r="QZX267" s="55"/>
      <c r="QZY267" s="55"/>
      <c r="QZZ267" s="55"/>
      <c r="RAA267" s="55"/>
      <c r="RAB267" s="55"/>
      <c r="RAC267" s="55"/>
      <c r="RAD267" s="55"/>
      <c r="RAE267" s="55"/>
      <c r="RAF267" s="55"/>
      <c r="RAG267" s="55"/>
      <c r="RAH267" s="55"/>
      <c r="RAI267" s="55"/>
      <c r="RAJ267" s="55"/>
      <c r="RAK267" s="55"/>
      <c r="RAL267" s="55"/>
      <c r="RAM267" s="55"/>
      <c r="RAN267" s="55"/>
      <c r="RAO267" s="55"/>
      <c r="RAP267" s="55"/>
      <c r="RAQ267" s="55"/>
      <c r="RAR267" s="55"/>
      <c r="RAS267" s="55"/>
      <c r="RAT267" s="55"/>
      <c r="RAU267" s="55"/>
      <c r="RAV267" s="55"/>
      <c r="RAW267" s="55"/>
      <c r="RAX267" s="55"/>
      <c r="RAY267" s="55"/>
      <c r="RAZ267" s="55"/>
      <c r="RBA267" s="55"/>
      <c r="RBB267" s="55"/>
      <c r="RBC267" s="55"/>
      <c r="RBD267" s="55"/>
      <c r="RBE267" s="55"/>
      <c r="RBF267" s="55"/>
      <c r="RBG267" s="55"/>
      <c r="RBH267" s="55"/>
      <c r="RBI267" s="55"/>
      <c r="RBJ267" s="55"/>
      <c r="RBK267" s="55"/>
      <c r="RBL267" s="55"/>
      <c r="RBM267" s="55"/>
      <c r="RBN267" s="55"/>
      <c r="RBO267" s="55"/>
      <c r="RBP267" s="55"/>
      <c r="RBQ267" s="55"/>
      <c r="RBR267" s="55"/>
      <c r="RBS267" s="55"/>
      <c r="RBT267" s="55"/>
      <c r="RBU267" s="55"/>
      <c r="RBV267" s="55"/>
      <c r="RBW267" s="55"/>
      <c r="RBX267" s="55"/>
      <c r="RBY267" s="55"/>
      <c r="RBZ267" s="55"/>
      <c r="RCA267" s="55"/>
      <c r="RCB267" s="55"/>
      <c r="RCC267" s="55"/>
      <c r="RCD267" s="55"/>
      <c r="RCE267" s="55"/>
      <c r="RCF267" s="55"/>
      <c r="RCG267" s="55"/>
      <c r="RCH267" s="55"/>
      <c r="RCI267" s="55"/>
      <c r="RCJ267" s="55"/>
      <c r="RCK267" s="55"/>
      <c r="RCL267" s="55"/>
      <c r="RCM267" s="55"/>
      <c r="RCN267" s="55"/>
      <c r="RCO267" s="55"/>
      <c r="RCP267" s="55"/>
      <c r="RCQ267" s="55"/>
      <c r="RCR267" s="55"/>
      <c r="RCS267" s="55"/>
      <c r="RCT267" s="55"/>
      <c r="RCU267" s="55"/>
      <c r="RCV267" s="55"/>
      <c r="RCW267" s="55"/>
      <c r="RCX267" s="55"/>
      <c r="RCY267" s="55"/>
      <c r="RCZ267" s="55"/>
      <c r="RDA267" s="55"/>
      <c r="RDB267" s="55"/>
      <c r="RDC267" s="55"/>
      <c r="RDD267" s="55"/>
      <c r="RDE267" s="55"/>
      <c r="RDF267" s="55"/>
      <c r="RDG267" s="55"/>
      <c r="RDH267" s="55"/>
      <c r="RDI267" s="55"/>
      <c r="RDJ267" s="55"/>
      <c r="RDK267" s="55"/>
      <c r="RDL267" s="55"/>
      <c r="RDM267" s="55"/>
      <c r="RDN267" s="55"/>
      <c r="RDO267" s="55"/>
      <c r="RDP267" s="55"/>
      <c r="RDQ267" s="55"/>
      <c r="RDR267" s="55"/>
      <c r="RDS267" s="55"/>
      <c r="RDT267" s="55"/>
      <c r="RDU267" s="55"/>
      <c r="RDV267" s="55"/>
      <c r="RDW267" s="55"/>
      <c r="RDX267" s="55"/>
      <c r="RDY267" s="55"/>
      <c r="RDZ267" s="55"/>
      <c r="REA267" s="55"/>
      <c r="REB267" s="55"/>
      <c r="REC267" s="55"/>
      <c r="RED267" s="55"/>
      <c r="REE267" s="55"/>
      <c r="REF267" s="55"/>
      <c r="REG267" s="55"/>
      <c r="REH267" s="55"/>
      <c r="REI267" s="55"/>
      <c r="REJ267" s="55"/>
      <c r="REK267" s="55"/>
      <c r="REL267" s="55"/>
      <c r="REM267" s="55"/>
      <c r="REN267" s="55"/>
      <c r="REO267" s="55"/>
      <c r="REP267" s="55"/>
      <c r="REQ267" s="55"/>
      <c r="RER267" s="55"/>
      <c r="RES267" s="55"/>
      <c r="RET267" s="55"/>
      <c r="REU267" s="55"/>
      <c r="REV267" s="55"/>
      <c r="REW267" s="55"/>
      <c r="REX267" s="55"/>
      <c r="REY267" s="55"/>
      <c r="REZ267" s="55"/>
      <c r="RFA267" s="55"/>
      <c r="RFB267" s="55"/>
      <c r="RFC267" s="55"/>
      <c r="RFD267" s="55"/>
      <c r="RFE267" s="55"/>
      <c r="RFF267" s="55"/>
      <c r="RFG267" s="55"/>
      <c r="RFH267" s="55"/>
      <c r="RFI267" s="55"/>
      <c r="RFJ267" s="55"/>
      <c r="RFK267" s="55"/>
      <c r="RFL267" s="55"/>
      <c r="RFM267" s="55"/>
      <c r="RFN267" s="55"/>
      <c r="RFO267" s="55"/>
      <c r="RFP267" s="55"/>
      <c r="RFQ267" s="55"/>
      <c r="RFR267" s="55"/>
      <c r="RFS267" s="55"/>
      <c r="RFT267" s="55"/>
      <c r="RFU267" s="55"/>
      <c r="RFV267" s="55"/>
      <c r="RFW267" s="55"/>
      <c r="RFX267" s="55"/>
      <c r="RFY267" s="55"/>
      <c r="RFZ267" s="55"/>
      <c r="RGA267" s="55"/>
      <c r="RGB267" s="55"/>
      <c r="RGC267" s="55"/>
      <c r="RGD267" s="55"/>
      <c r="RGE267" s="55"/>
      <c r="RGF267" s="55"/>
      <c r="RGG267" s="55"/>
      <c r="RGH267" s="55"/>
      <c r="RGI267" s="55"/>
      <c r="RGJ267" s="55"/>
      <c r="RGK267" s="55"/>
      <c r="RGL267" s="55"/>
      <c r="RGM267" s="55"/>
      <c r="RGN267" s="55"/>
      <c r="RGO267" s="55"/>
      <c r="RGP267" s="55"/>
      <c r="RGQ267" s="55"/>
      <c r="RGR267" s="55"/>
      <c r="RGS267" s="55"/>
      <c r="RGT267" s="55"/>
      <c r="RGU267" s="55"/>
      <c r="RGV267" s="55"/>
      <c r="RGW267" s="55"/>
      <c r="RGX267" s="55"/>
      <c r="RGY267" s="55"/>
      <c r="RGZ267" s="55"/>
      <c r="RHA267" s="55"/>
      <c r="RHB267" s="55"/>
      <c r="RHC267" s="55"/>
      <c r="RHD267" s="55"/>
      <c r="RHE267" s="55"/>
      <c r="RHF267" s="55"/>
      <c r="RHG267" s="55"/>
      <c r="RHH267" s="55"/>
      <c r="RHI267" s="55"/>
      <c r="RHJ267" s="55"/>
      <c r="RHK267" s="55"/>
      <c r="RHL267" s="55"/>
      <c r="RHM267" s="55"/>
      <c r="RHN267" s="55"/>
      <c r="RHO267" s="55"/>
      <c r="RHP267" s="55"/>
      <c r="RHQ267" s="55"/>
      <c r="RHR267" s="55"/>
      <c r="RHS267" s="55"/>
      <c r="RHT267" s="55"/>
      <c r="RHU267" s="55"/>
      <c r="RHV267" s="55"/>
      <c r="RHW267" s="55"/>
      <c r="RHX267" s="55"/>
      <c r="RHY267" s="55"/>
      <c r="RHZ267" s="55"/>
      <c r="RIA267" s="55"/>
      <c r="RIB267" s="55"/>
      <c r="RIC267" s="55"/>
      <c r="RID267" s="55"/>
      <c r="RIE267" s="55"/>
      <c r="RIF267" s="55"/>
      <c r="RIG267" s="55"/>
      <c r="RIH267" s="55"/>
      <c r="RII267" s="55"/>
      <c r="RIJ267" s="55"/>
      <c r="RIK267" s="55"/>
      <c r="RIL267" s="55"/>
      <c r="RIM267" s="55"/>
      <c r="RIN267" s="55"/>
      <c r="RIO267" s="55"/>
      <c r="RIP267" s="55"/>
      <c r="RIQ267" s="55"/>
      <c r="RIR267" s="55"/>
      <c r="RIS267" s="55"/>
      <c r="RIT267" s="55"/>
      <c r="RIU267" s="55"/>
      <c r="RIV267" s="55"/>
      <c r="RIW267" s="55"/>
      <c r="RIX267" s="55"/>
      <c r="RIY267" s="55"/>
      <c r="RIZ267" s="55"/>
      <c r="RJA267" s="55"/>
      <c r="RJB267" s="55"/>
      <c r="RJC267" s="55"/>
      <c r="RJD267" s="55"/>
      <c r="RJE267" s="55"/>
      <c r="RJF267" s="55"/>
      <c r="RJG267" s="55"/>
      <c r="RJH267" s="55"/>
      <c r="RJI267" s="55"/>
      <c r="RJJ267" s="55"/>
      <c r="RJK267" s="55"/>
      <c r="RJL267" s="55"/>
      <c r="RJM267" s="55"/>
      <c r="RJN267" s="55"/>
      <c r="RJO267" s="55"/>
      <c r="RJP267" s="55"/>
      <c r="RJQ267" s="55"/>
      <c r="RJR267" s="55"/>
      <c r="RJS267" s="55"/>
      <c r="RJT267" s="55"/>
      <c r="RJU267" s="55"/>
      <c r="RJV267" s="55"/>
      <c r="RJW267" s="55"/>
      <c r="RJX267" s="55"/>
      <c r="RJY267" s="55"/>
      <c r="RJZ267" s="55"/>
      <c r="RKA267" s="55"/>
      <c r="RKB267" s="55"/>
      <c r="RKC267" s="55"/>
      <c r="RKD267" s="55"/>
      <c r="RKE267" s="55"/>
      <c r="RKF267" s="55"/>
      <c r="RKG267" s="55"/>
      <c r="RKH267" s="55"/>
      <c r="RKI267" s="55"/>
      <c r="RKJ267" s="55"/>
      <c r="RKK267" s="55"/>
      <c r="RKL267" s="55"/>
      <c r="RKM267" s="55"/>
      <c r="RKN267" s="55"/>
      <c r="RKO267" s="55"/>
      <c r="RKP267" s="55"/>
      <c r="RKQ267" s="55"/>
      <c r="RKR267" s="55"/>
      <c r="RKS267" s="55"/>
      <c r="RKT267" s="55"/>
      <c r="RKU267" s="55"/>
      <c r="RKV267" s="55"/>
      <c r="RKW267" s="55"/>
      <c r="RKX267" s="55"/>
      <c r="RKY267" s="55"/>
      <c r="RKZ267" s="55"/>
      <c r="RLA267" s="55"/>
      <c r="RLB267" s="55"/>
      <c r="RLC267" s="55"/>
      <c r="RLD267" s="55"/>
      <c r="RLE267" s="55"/>
      <c r="RLF267" s="55"/>
      <c r="RLG267" s="55"/>
      <c r="RLH267" s="55"/>
      <c r="RLI267" s="55"/>
      <c r="RLJ267" s="55"/>
      <c r="RLK267" s="55"/>
      <c r="RLL267" s="55"/>
      <c r="RLM267" s="55"/>
      <c r="RLN267" s="55"/>
      <c r="RLO267" s="55"/>
      <c r="RLP267" s="55"/>
      <c r="RLQ267" s="55"/>
      <c r="RLR267" s="55"/>
      <c r="RLS267" s="55"/>
      <c r="RLT267" s="55"/>
      <c r="RLU267" s="55"/>
      <c r="RLV267" s="55"/>
      <c r="RLW267" s="55"/>
      <c r="RLX267" s="55"/>
      <c r="RLY267" s="55"/>
      <c r="RLZ267" s="55"/>
      <c r="RMA267" s="55"/>
      <c r="RMB267" s="55"/>
      <c r="RMC267" s="55"/>
      <c r="RMD267" s="55"/>
      <c r="RME267" s="55"/>
      <c r="RMF267" s="55"/>
      <c r="RMG267" s="55"/>
      <c r="RMH267" s="55"/>
      <c r="RMI267" s="55"/>
      <c r="RMJ267" s="55"/>
      <c r="RMK267" s="55"/>
      <c r="RML267" s="55"/>
      <c r="RMM267" s="55"/>
      <c r="RMN267" s="55"/>
      <c r="RMO267" s="55"/>
      <c r="RMP267" s="55"/>
      <c r="RMQ267" s="55"/>
      <c r="RMR267" s="55"/>
      <c r="RMS267" s="55"/>
      <c r="RMT267" s="55"/>
      <c r="RMU267" s="55"/>
      <c r="RMV267" s="55"/>
      <c r="RMW267" s="55"/>
      <c r="RMX267" s="55"/>
      <c r="RMY267" s="55"/>
      <c r="RMZ267" s="55"/>
      <c r="RNA267" s="55"/>
      <c r="RNB267" s="55"/>
      <c r="RNC267" s="55"/>
      <c r="RND267" s="55"/>
      <c r="RNE267" s="55"/>
      <c r="RNF267" s="55"/>
      <c r="RNG267" s="55"/>
      <c r="RNH267" s="55"/>
      <c r="RNI267" s="55"/>
      <c r="RNJ267" s="55"/>
      <c r="RNK267" s="55"/>
      <c r="RNL267" s="55"/>
      <c r="RNM267" s="55"/>
      <c r="RNN267" s="55"/>
      <c r="RNO267" s="55"/>
      <c r="RNP267" s="55"/>
      <c r="RNQ267" s="55"/>
      <c r="RNR267" s="55"/>
      <c r="RNS267" s="55"/>
      <c r="RNT267" s="55"/>
      <c r="RNU267" s="55"/>
      <c r="RNV267" s="55"/>
      <c r="RNW267" s="55"/>
      <c r="RNX267" s="55"/>
      <c r="RNY267" s="55"/>
      <c r="RNZ267" s="55"/>
      <c r="ROA267" s="55"/>
      <c r="ROB267" s="55"/>
      <c r="ROC267" s="55"/>
      <c r="ROD267" s="55"/>
      <c r="ROE267" s="55"/>
      <c r="ROF267" s="55"/>
      <c r="ROG267" s="55"/>
      <c r="ROH267" s="55"/>
      <c r="ROI267" s="55"/>
      <c r="ROJ267" s="55"/>
      <c r="ROK267" s="55"/>
      <c r="ROL267" s="55"/>
      <c r="ROM267" s="55"/>
      <c r="RON267" s="55"/>
      <c r="ROO267" s="55"/>
      <c r="ROP267" s="55"/>
      <c r="ROQ267" s="55"/>
      <c r="ROR267" s="55"/>
      <c r="ROS267" s="55"/>
      <c r="ROT267" s="55"/>
      <c r="ROU267" s="55"/>
      <c r="ROV267" s="55"/>
      <c r="ROW267" s="55"/>
      <c r="ROX267" s="55"/>
      <c r="ROY267" s="55"/>
      <c r="ROZ267" s="55"/>
      <c r="RPA267" s="55"/>
      <c r="RPB267" s="55"/>
      <c r="RPC267" s="55"/>
      <c r="RPD267" s="55"/>
      <c r="RPE267" s="55"/>
      <c r="RPF267" s="55"/>
      <c r="RPG267" s="55"/>
      <c r="RPH267" s="55"/>
      <c r="RPI267" s="55"/>
      <c r="RPJ267" s="55"/>
      <c r="RPK267" s="55"/>
      <c r="RPL267" s="55"/>
      <c r="RPM267" s="55"/>
      <c r="RPN267" s="55"/>
      <c r="RPO267" s="55"/>
      <c r="RPP267" s="55"/>
      <c r="RPQ267" s="55"/>
      <c r="RPR267" s="55"/>
      <c r="RPS267" s="55"/>
      <c r="RPT267" s="55"/>
      <c r="RPU267" s="55"/>
      <c r="RPV267" s="55"/>
      <c r="RPW267" s="55"/>
      <c r="RPX267" s="55"/>
      <c r="RPY267" s="55"/>
      <c r="RPZ267" s="55"/>
      <c r="RQA267" s="55"/>
      <c r="RQB267" s="55"/>
      <c r="RQC267" s="55"/>
      <c r="RQD267" s="55"/>
      <c r="RQE267" s="55"/>
      <c r="RQF267" s="55"/>
      <c r="RQG267" s="55"/>
      <c r="RQH267" s="55"/>
      <c r="RQI267" s="55"/>
      <c r="RQJ267" s="55"/>
      <c r="RQK267" s="55"/>
      <c r="RQL267" s="55"/>
      <c r="RQM267" s="55"/>
      <c r="RQN267" s="55"/>
      <c r="RQO267" s="55"/>
      <c r="RQP267" s="55"/>
      <c r="RQQ267" s="55"/>
      <c r="RQR267" s="55"/>
      <c r="RQS267" s="55"/>
      <c r="RQT267" s="55"/>
      <c r="RQU267" s="55"/>
      <c r="RQV267" s="55"/>
      <c r="RQW267" s="55"/>
      <c r="RQX267" s="55"/>
      <c r="RQY267" s="55"/>
      <c r="RQZ267" s="55"/>
      <c r="RRA267" s="55"/>
      <c r="RRB267" s="55"/>
      <c r="RRC267" s="55"/>
      <c r="RRD267" s="55"/>
      <c r="RRE267" s="55"/>
      <c r="RRF267" s="55"/>
      <c r="RRG267" s="55"/>
      <c r="RRH267" s="55"/>
      <c r="RRI267" s="55"/>
      <c r="RRJ267" s="55"/>
      <c r="RRK267" s="55"/>
      <c r="RRL267" s="55"/>
      <c r="RRM267" s="55"/>
      <c r="RRN267" s="55"/>
      <c r="RRO267" s="55"/>
      <c r="RRP267" s="55"/>
      <c r="RRQ267" s="55"/>
      <c r="RRR267" s="55"/>
      <c r="RRS267" s="55"/>
      <c r="RRT267" s="55"/>
      <c r="RRU267" s="55"/>
      <c r="RRV267" s="55"/>
      <c r="RRW267" s="55"/>
      <c r="RRX267" s="55"/>
      <c r="RRY267" s="55"/>
      <c r="RRZ267" s="55"/>
      <c r="RSA267" s="55"/>
      <c r="RSB267" s="55"/>
      <c r="RSC267" s="55"/>
      <c r="RSD267" s="55"/>
      <c r="RSE267" s="55"/>
      <c r="RSF267" s="55"/>
      <c r="RSG267" s="55"/>
      <c r="RSH267" s="55"/>
      <c r="RSI267" s="55"/>
      <c r="RSJ267" s="55"/>
      <c r="RSK267" s="55"/>
      <c r="RSL267" s="55"/>
      <c r="RSM267" s="55"/>
      <c r="RSN267" s="55"/>
      <c r="RSO267" s="55"/>
      <c r="RSP267" s="55"/>
      <c r="RSQ267" s="55"/>
      <c r="RSR267" s="55"/>
      <c r="RSS267" s="55"/>
      <c r="RST267" s="55"/>
      <c r="RSU267" s="55"/>
      <c r="RSV267" s="55"/>
      <c r="RSW267" s="55"/>
      <c r="RSX267" s="55"/>
      <c r="RSY267" s="55"/>
      <c r="RSZ267" s="55"/>
      <c r="RTA267" s="55"/>
      <c r="RTB267" s="55"/>
      <c r="RTC267" s="55"/>
      <c r="RTD267" s="55"/>
      <c r="RTE267" s="55"/>
      <c r="RTF267" s="55"/>
      <c r="RTG267" s="55"/>
      <c r="RTH267" s="55"/>
      <c r="RTI267" s="55"/>
      <c r="RTJ267" s="55"/>
      <c r="RTK267" s="55"/>
      <c r="RTL267" s="55"/>
      <c r="RTM267" s="55"/>
      <c r="RTN267" s="55"/>
      <c r="RTO267" s="55"/>
      <c r="RTP267" s="55"/>
      <c r="RTQ267" s="55"/>
      <c r="RTR267" s="55"/>
      <c r="RTS267" s="55"/>
      <c r="RTT267" s="55"/>
      <c r="RTU267" s="55"/>
      <c r="RTV267" s="55"/>
      <c r="RTW267" s="55"/>
      <c r="RTX267" s="55"/>
      <c r="RTY267" s="55"/>
      <c r="RTZ267" s="55"/>
      <c r="RUA267" s="55"/>
      <c r="RUB267" s="55"/>
      <c r="RUC267" s="55"/>
      <c r="RUD267" s="55"/>
      <c r="RUE267" s="55"/>
      <c r="RUF267" s="55"/>
      <c r="RUG267" s="55"/>
      <c r="RUH267" s="55"/>
      <c r="RUI267" s="55"/>
      <c r="RUJ267" s="55"/>
      <c r="RUK267" s="55"/>
      <c r="RUL267" s="55"/>
      <c r="RUM267" s="55"/>
      <c r="RUN267" s="55"/>
      <c r="RUO267" s="55"/>
      <c r="RUP267" s="55"/>
      <c r="RUQ267" s="55"/>
      <c r="RUR267" s="55"/>
      <c r="RUS267" s="55"/>
      <c r="RUT267" s="55"/>
      <c r="RUU267" s="55"/>
      <c r="RUV267" s="55"/>
      <c r="RUW267" s="55"/>
      <c r="RUX267" s="55"/>
      <c r="RUY267" s="55"/>
      <c r="RUZ267" s="55"/>
      <c r="RVA267" s="55"/>
      <c r="RVB267" s="55"/>
      <c r="RVC267" s="55"/>
      <c r="RVD267" s="55"/>
      <c r="RVE267" s="55"/>
      <c r="RVF267" s="55"/>
      <c r="RVG267" s="55"/>
      <c r="RVH267" s="55"/>
      <c r="RVI267" s="55"/>
      <c r="RVJ267" s="55"/>
      <c r="RVK267" s="55"/>
      <c r="RVL267" s="55"/>
      <c r="RVM267" s="55"/>
      <c r="RVN267" s="55"/>
      <c r="RVO267" s="55"/>
      <c r="RVP267" s="55"/>
      <c r="RVQ267" s="55"/>
      <c r="RVR267" s="55"/>
      <c r="RVS267" s="55"/>
      <c r="RVT267" s="55"/>
      <c r="RVU267" s="55"/>
      <c r="RVV267" s="55"/>
      <c r="RVW267" s="55"/>
      <c r="RVX267" s="55"/>
      <c r="RVY267" s="55"/>
      <c r="RVZ267" s="55"/>
      <c r="RWA267" s="55"/>
      <c r="RWB267" s="55"/>
      <c r="RWC267" s="55"/>
      <c r="RWD267" s="55"/>
      <c r="RWE267" s="55"/>
      <c r="RWF267" s="55"/>
      <c r="RWG267" s="55"/>
      <c r="RWH267" s="55"/>
      <c r="RWI267" s="55"/>
      <c r="RWJ267" s="55"/>
      <c r="RWK267" s="55"/>
      <c r="RWL267" s="55"/>
      <c r="RWM267" s="55"/>
      <c r="RWN267" s="55"/>
      <c r="RWO267" s="55"/>
      <c r="RWP267" s="55"/>
      <c r="RWQ267" s="55"/>
      <c r="RWR267" s="55"/>
      <c r="RWS267" s="55"/>
      <c r="RWT267" s="55"/>
      <c r="RWU267" s="55"/>
      <c r="RWV267" s="55"/>
      <c r="RWW267" s="55"/>
      <c r="RWX267" s="55"/>
      <c r="RWY267" s="55"/>
      <c r="RWZ267" s="55"/>
      <c r="RXA267" s="55"/>
      <c r="RXB267" s="55"/>
      <c r="RXC267" s="55"/>
      <c r="RXD267" s="55"/>
      <c r="RXE267" s="55"/>
      <c r="RXF267" s="55"/>
      <c r="RXG267" s="55"/>
      <c r="RXH267" s="55"/>
      <c r="RXI267" s="55"/>
      <c r="RXJ267" s="55"/>
      <c r="RXK267" s="55"/>
      <c r="RXL267" s="55"/>
      <c r="RXM267" s="55"/>
      <c r="RXN267" s="55"/>
      <c r="RXO267" s="55"/>
      <c r="RXP267" s="55"/>
      <c r="RXQ267" s="55"/>
      <c r="RXR267" s="55"/>
      <c r="RXS267" s="55"/>
      <c r="RXT267" s="55"/>
      <c r="RXU267" s="55"/>
      <c r="RXV267" s="55"/>
      <c r="RXW267" s="55"/>
      <c r="RXX267" s="55"/>
      <c r="RXY267" s="55"/>
      <c r="RXZ267" s="55"/>
      <c r="RYA267" s="55"/>
      <c r="RYB267" s="55"/>
      <c r="RYC267" s="55"/>
      <c r="RYD267" s="55"/>
      <c r="RYE267" s="55"/>
      <c r="RYF267" s="55"/>
      <c r="RYG267" s="55"/>
      <c r="RYH267" s="55"/>
      <c r="RYI267" s="55"/>
      <c r="RYJ267" s="55"/>
      <c r="RYK267" s="55"/>
      <c r="RYL267" s="55"/>
      <c r="RYM267" s="55"/>
      <c r="RYN267" s="55"/>
      <c r="RYO267" s="55"/>
      <c r="RYP267" s="55"/>
      <c r="RYQ267" s="55"/>
      <c r="RYR267" s="55"/>
      <c r="RYS267" s="55"/>
      <c r="RYT267" s="55"/>
      <c r="RYU267" s="55"/>
      <c r="RYV267" s="55"/>
      <c r="RYW267" s="55"/>
      <c r="RYX267" s="55"/>
      <c r="RYY267" s="55"/>
      <c r="RYZ267" s="55"/>
      <c r="RZA267" s="55"/>
      <c r="RZB267" s="55"/>
      <c r="RZC267" s="55"/>
      <c r="RZD267" s="55"/>
      <c r="RZE267" s="55"/>
      <c r="RZF267" s="55"/>
      <c r="RZG267" s="55"/>
      <c r="RZH267" s="55"/>
      <c r="RZI267" s="55"/>
      <c r="RZJ267" s="55"/>
      <c r="RZK267" s="55"/>
      <c r="RZL267" s="55"/>
      <c r="RZM267" s="55"/>
      <c r="RZN267" s="55"/>
      <c r="RZO267" s="55"/>
      <c r="RZP267" s="55"/>
      <c r="RZQ267" s="55"/>
      <c r="RZR267" s="55"/>
      <c r="RZS267" s="55"/>
      <c r="RZT267" s="55"/>
      <c r="RZU267" s="55"/>
      <c r="RZV267" s="55"/>
      <c r="RZW267" s="55"/>
      <c r="RZX267" s="55"/>
      <c r="RZY267" s="55"/>
      <c r="RZZ267" s="55"/>
      <c r="SAA267" s="55"/>
      <c r="SAB267" s="55"/>
      <c r="SAC267" s="55"/>
      <c r="SAD267" s="55"/>
      <c r="SAE267" s="55"/>
      <c r="SAF267" s="55"/>
      <c r="SAG267" s="55"/>
      <c r="SAH267" s="55"/>
      <c r="SAI267" s="55"/>
      <c r="SAJ267" s="55"/>
      <c r="SAK267" s="55"/>
      <c r="SAL267" s="55"/>
      <c r="SAM267" s="55"/>
      <c r="SAN267" s="55"/>
      <c r="SAO267" s="55"/>
      <c r="SAP267" s="55"/>
      <c r="SAQ267" s="55"/>
      <c r="SAR267" s="55"/>
      <c r="SAS267" s="55"/>
      <c r="SAT267" s="55"/>
      <c r="SAU267" s="55"/>
      <c r="SAV267" s="55"/>
      <c r="SAW267" s="55"/>
      <c r="SAX267" s="55"/>
      <c r="SAY267" s="55"/>
      <c r="SAZ267" s="55"/>
      <c r="SBA267" s="55"/>
      <c r="SBB267" s="55"/>
      <c r="SBC267" s="55"/>
      <c r="SBD267" s="55"/>
      <c r="SBE267" s="55"/>
      <c r="SBF267" s="55"/>
      <c r="SBG267" s="55"/>
      <c r="SBH267" s="55"/>
      <c r="SBI267" s="55"/>
      <c r="SBJ267" s="55"/>
      <c r="SBK267" s="55"/>
      <c r="SBL267" s="55"/>
      <c r="SBM267" s="55"/>
      <c r="SBN267" s="55"/>
      <c r="SBO267" s="55"/>
      <c r="SBP267" s="55"/>
      <c r="SBQ267" s="55"/>
      <c r="SBR267" s="55"/>
      <c r="SBS267" s="55"/>
      <c r="SBT267" s="55"/>
      <c r="SBU267" s="55"/>
      <c r="SBV267" s="55"/>
      <c r="SBW267" s="55"/>
      <c r="SBX267" s="55"/>
      <c r="SBY267" s="55"/>
      <c r="SBZ267" s="55"/>
      <c r="SCA267" s="55"/>
      <c r="SCB267" s="55"/>
      <c r="SCC267" s="55"/>
      <c r="SCD267" s="55"/>
      <c r="SCE267" s="55"/>
      <c r="SCF267" s="55"/>
      <c r="SCG267" s="55"/>
      <c r="SCH267" s="55"/>
      <c r="SCI267" s="55"/>
      <c r="SCJ267" s="55"/>
      <c r="SCK267" s="55"/>
      <c r="SCL267" s="55"/>
      <c r="SCM267" s="55"/>
      <c r="SCN267" s="55"/>
      <c r="SCO267" s="55"/>
      <c r="SCP267" s="55"/>
      <c r="SCQ267" s="55"/>
      <c r="SCR267" s="55"/>
      <c r="SCS267" s="55"/>
      <c r="SCT267" s="55"/>
      <c r="SCU267" s="55"/>
      <c r="SCV267" s="55"/>
      <c r="SCW267" s="55"/>
      <c r="SCX267" s="55"/>
      <c r="SCY267" s="55"/>
      <c r="SCZ267" s="55"/>
      <c r="SDA267" s="55"/>
      <c r="SDB267" s="55"/>
      <c r="SDC267" s="55"/>
      <c r="SDD267" s="55"/>
      <c r="SDE267" s="55"/>
      <c r="SDF267" s="55"/>
      <c r="SDG267" s="55"/>
      <c r="SDH267" s="55"/>
      <c r="SDI267" s="55"/>
      <c r="SDJ267" s="55"/>
      <c r="SDK267" s="55"/>
      <c r="SDL267" s="55"/>
      <c r="SDM267" s="55"/>
      <c r="SDN267" s="55"/>
      <c r="SDO267" s="55"/>
      <c r="SDP267" s="55"/>
      <c r="SDQ267" s="55"/>
      <c r="SDR267" s="55"/>
      <c r="SDS267" s="55"/>
      <c r="SDT267" s="55"/>
      <c r="SDU267" s="55"/>
      <c r="SDV267" s="55"/>
      <c r="SDW267" s="55"/>
      <c r="SDX267" s="55"/>
      <c r="SDY267" s="55"/>
      <c r="SDZ267" s="55"/>
      <c r="SEA267" s="55"/>
      <c r="SEB267" s="55"/>
      <c r="SEC267" s="55"/>
      <c r="SED267" s="55"/>
      <c r="SEE267" s="55"/>
      <c r="SEF267" s="55"/>
      <c r="SEG267" s="55"/>
      <c r="SEH267" s="55"/>
      <c r="SEI267" s="55"/>
      <c r="SEJ267" s="55"/>
      <c r="SEK267" s="55"/>
      <c r="SEL267" s="55"/>
      <c r="SEM267" s="55"/>
      <c r="SEN267" s="55"/>
      <c r="SEO267" s="55"/>
      <c r="SEP267" s="55"/>
      <c r="SEQ267" s="55"/>
      <c r="SER267" s="55"/>
      <c r="SES267" s="55"/>
      <c r="SET267" s="55"/>
      <c r="SEU267" s="55"/>
      <c r="SEV267" s="55"/>
      <c r="SEW267" s="55"/>
      <c r="SEX267" s="55"/>
      <c r="SEY267" s="55"/>
      <c r="SEZ267" s="55"/>
      <c r="SFA267" s="55"/>
      <c r="SFB267" s="55"/>
      <c r="SFC267" s="55"/>
      <c r="SFD267" s="55"/>
      <c r="SFE267" s="55"/>
      <c r="SFF267" s="55"/>
      <c r="SFG267" s="55"/>
      <c r="SFH267" s="55"/>
      <c r="SFI267" s="55"/>
      <c r="SFJ267" s="55"/>
      <c r="SFK267" s="55"/>
      <c r="SFL267" s="55"/>
      <c r="SFM267" s="55"/>
      <c r="SFN267" s="55"/>
      <c r="SFO267" s="55"/>
      <c r="SFP267" s="55"/>
      <c r="SFQ267" s="55"/>
      <c r="SFR267" s="55"/>
      <c r="SFS267" s="55"/>
      <c r="SFT267" s="55"/>
      <c r="SFU267" s="55"/>
      <c r="SFV267" s="55"/>
      <c r="SFW267" s="55"/>
      <c r="SFX267" s="55"/>
      <c r="SFY267" s="55"/>
      <c r="SFZ267" s="55"/>
      <c r="SGA267" s="55"/>
      <c r="SGB267" s="55"/>
      <c r="SGC267" s="55"/>
      <c r="SGD267" s="55"/>
      <c r="SGE267" s="55"/>
      <c r="SGF267" s="55"/>
      <c r="SGG267" s="55"/>
      <c r="SGH267" s="55"/>
      <c r="SGI267" s="55"/>
      <c r="SGJ267" s="55"/>
      <c r="SGK267" s="55"/>
      <c r="SGL267" s="55"/>
      <c r="SGM267" s="55"/>
      <c r="SGN267" s="55"/>
      <c r="SGO267" s="55"/>
      <c r="SGP267" s="55"/>
      <c r="SGQ267" s="55"/>
      <c r="SGR267" s="55"/>
      <c r="SGS267" s="55"/>
      <c r="SGT267" s="55"/>
      <c r="SGU267" s="55"/>
      <c r="SGV267" s="55"/>
      <c r="SGW267" s="55"/>
      <c r="SGX267" s="55"/>
      <c r="SGY267" s="55"/>
      <c r="SGZ267" s="55"/>
      <c r="SHA267" s="55"/>
      <c r="SHB267" s="55"/>
      <c r="SHC267" s="55"/>
      <c r="SHD267" s="55"/>
      <c r="SHE267" s="55"/>
      <c r="SHF267" s="55"/>
      <c r="SHG267" s="55"/>
      <c r="SHH267" s="55"/>
      <c r="SHI267" s="55"/>
      <c r="SHJ267" s="55"/>
      <c r="SHK267" s="55"/>
      <c r="SHL267" s="55"/>
      <c r="SHM267" s="55"/>
      <c r="SHN267" s="55"/>
      <c r="SHO267" s="55"/>
      <c r="SHP267" s="55"/>
      <c r="SHQ267" s="55"/>
      <c r="SHR267" s="55"/>
      <c r="SHS267" s="55"/>
      <c r="SHT267" s="55"/>
      <c r="SHU267" s="55"/>
      <c r="SHV267" s="55"/>
      <c r="SHW267" s="55"/>
      <c r="SHX267" s="55"/>
      <c r="SHY267" s="55"/>
      <c r="SHZ267" s="55"/>
      <c r="SIA267" s="55"/>
      <c r="SIB267" s="55"/>
      <c r="SIC267" s="55"/>
      <c r="SID267" s="55"/>
      <c r="SIE267" s="55"/>
      <c r="SIF267" s="55"/>
      <c r="SIG267" s="55"/>
      <c r="SIH267" s="55"/>
      <c r="SII267" s="55"/>
      <c r="SIJ267" s="55"/>
      <c r="SIK267" s="55"/>
      <c r="SIL267" s="55"/>
      <c r="SIM267" s="55"/>
      <c r="SIN267" s="55"/>
      <c r="SIO267" s="55"/>
      <c r="SIP267" s="55"/>
      <c r="SIQ267" s="55"/>
      <c r="SIR267" s="55"/>
      <c r="SIS267" s="55"/>
      <c r="SIT267" s="55"/>
      <c r="SIU267" s="55"/>
      <c r="SIV267" s="55"/>
      <c r="SIW267" s="55"/>
      <c r="SIX267" s="55"/>
      <c r="SIY267" s="55"/>
      <c r="SIZ267" s="55"/>
      <c r="SJA267" s="55"/>
      <c r="SJB267" s="55"/>
      <c r="SJC267" s="55"/>
      <c r="SJD267" s="55"/>
      <c r="SJE267" s="55"/>
      <c r="SJF267" s="55"/>
      <c r="SJG267" s="55"/>
      <c r="SJH267" s="55"/>
      <c r="SJI267" s="55"/>
      <c r="SJJ267" s="55"/>
      <c r="SJK267" s="55"/>
      <c r="SJL267" s="55"/>
      <c r="SJM267" s="55"/>
      <c r="SJN267" s="55"/>
      <c r="SJO267" s="55"/>
      <c r="SJP267" s="55"/>
      <c r="SJQ267" s="55"/>
      <c r="SJR267" s="55"/>
      <c r="SJS267" s="55"/>
      <c r="SJT267" s="55"/>
      <c r="SJU267" s="55"/>
      <c r="SJV267" s="55"/>
      <c r="SJW267" s="55"/>
      <c r="SJX267" s="55"/>
      <c r="SJY267" s="55"/>
      <c r="SJZ267" s="55"/>
      <c r="SKA267" s="55"/>
      <c r="SKB267" s="55"/>
      <c r="SKC267" s="55"/>
      <c r="SKD267" s="55"/>
      <c r="SKE267" s="55"/>
      <c r="SKF267" s="55"/>
      <c r="SKG267" s="55"/>
      <c r="SKH267" s="55"/>
      <c r="SKI267" s="55"/>
      <c r="SKJ267" s="55"/>
      <c r="SKK267" s="55"/>
      <c r="SKL267" s="55"/>
      <c r="SKM267" s="55"/>
      <c r="SKN267" s="55"/>
      <c r="SKO267" s="55"/>
      <c r="SKP267" s="55"/>
      <c r="SKQ267" s="55"/>
      <c r="SKR267" s="55"/>
      <c r="SKS267" s="55"/>
      <c r="SKT267" s="55"/>
      <c r="SKU267" s="55"/>
      <c r="SKV267" s="55"/>
      <c r="SKW267" s="55"/>
      <c r="SKX267" s="55"/>
      <c r="SKY267" s="55"/>
      <c r="SKZ267" s="55"/>
      <c r="SLA267" s="55"/>
      <c r="SLB267" s="55"/>
      <c r="SLC267" s="55"/>
      <c r="SLD267" s="55"/>
      <c r="SLE267" s="55"/>
      <c r="SLF267" s="55"/>
      <c r="SLG267" s="55"/>
      <c r="SLH267" s="55"/>
      <c r="SLI267" s="55"/>
      <c r="SLJ267" s="55"/>
      <c r="SLK267" s="55"/>
      <c r="SLL267" s="55"/>
      <c r="SLM267" s="55"/>
      <c r="SLN267" s="55"/>
      <c r="SLO267" s="55"/>
      <c r="SLP267" s="55"/>
      <c r="SLQ267" s="55"/>
      <c r="SLR267" s="55"/>
      <c r="SLS267" s="55"/>
      <c r="SLT267" s="55"/>
      <c r="SLU267" s="55"/>
      <c r="SLV267" s="55"/>
      <c r="SLW267" s="55"/>
      <c r="SLX267" s="55"/>
      <c r="SLY267" s="55"/>
      <c r="SLZ267" s="55"/>
      <c r="SMA267" s="55"/>
      <c r="SMB267" s="55"/>
      <c r="SMC267" s="55"/>
      <c r="SMD267" s="55"/>
      <c r="SME267" s="55"/>
      <c r="SMF267" s="55"/>
      <c r="SMG267" s="55"/>
      <c r="SMH267" s="55"/>
      <c r="SMI267" s="55"/>
      <c r="SMJ267" s="55"/>
      <c r="SMK267" s="55"/>
      <c r="SML267" s="55"/>
      <c r="SMM267" s="55"/>
      <c r="SMN267" s="55"/>
      <c r="SMO267" s="55"/>
      <c r="SMP267" s="55"/>
      <c r="SMQ267" s="55"/>
      <c r="SMR267" s="55"/>
      <c r="SMS267" s="55"/>
      <c r="SMT267" s="55"/>
      <c r="SMU267" s="55"/>
      <c r="SMV267" s="55"/>
      <c r="SMW267" s="55"/>
      <c r="SMX267" s="55"/>
      <c r="SMY267" s="55"/>
      <c r="SMZ267" s="55"/>
      <c r="SNA267" s="55"/>
      <c r="SNB267" s="55"/>
      <c r="SNC267" s="55"/>
      <c r="SND267" s="55"/>
      <c r="SNE267" s="55"/>
      <c r="SNF267" s="55"/>
      <c r="SNG267" s="55"/>
      <c r="SNH267" s="55"/>
      <c r="SNI267" s="55"/>
      <c r="SNJ267" s="55"/>
      <c r="SNK267" s="55"/>
      <c r="SNL267" s="55"/>
      <c r="SNM267" s="55"/>
      <c r="SNN267" s="55"/>
      <c r="SNO267" s="55"/>
      <c r="SNP267" s="55"/>
      <c r="SNQ267" s="55"/>
      <c r="SNR267" s="55"/>
      <c r="SNS267" s="55"/>
      <c r="SNT267" s="55"/>
      <c r="SNU267" s="55"/>
      <c r="SNV267" s="55"/>
      <c r="SNW267" s="55"/>
      <c r="SNX267" s="55"/>
      <c r="SNY267" s="55"/>
      <c r="SNZ267" s="55"/>
      <c r="SOA267" s="55"/>
      <c r="SOB267" s="55"/>
      <c r="SOC267" s="55"/>
      <c r="SOD267" s="55"/>
      <c r="SOE267" s="55"/>
      <c r="SOF267" s="55"/>
      <c r="SOG267" s="55"/>
      <c r="SOH267" s="55"/>
      <c r="SOI267" s="55"/>
      <c r="SOJ267" s="55"/>
      <c r="SOK267" s="55"/>
      <c r="SOL267" s="55"/>
      <c r="SOM267" s="55"/>
      <c r="SON267" s="55"/>
      <c r="SOO267" s="55"/>
      <c r="SOP267" s="55"/>
      <c r="SOQ267" s="55"/>
      <c r="SOR267" s="55"/>
      <c r="SOS267" s="55"/>
      <c r="SOT267" s="55"/>
      <c r="SOU267" s="55"/>
      <c r="SOV267" s="55"/>
      <c r="SOW267" s="55"/>
      <c r="SOX267" s="55"/>
      <c r="SOY267" s="55"/>
      <c r="SOZ267" s="55"/>
      <c r="SPA267" s="55"/>
      <c r="SPB267" s="55"/>
      <c r="SPC267" s="55"/>
      <c r="SPD267" s="55"/>
      <c r="SPE267" s="55"/>
      <c r="SPF267" s="55"/>
      <c r="SPG267" s="55"/>
      <c r="SPH267" s="55"/>
      <c r="SPI267" s="55"/>
      <c r="SPJ267" s="55"/>
      <c r="SPK267" s="55"/>
      <c r="SPL267" s="55"/>
      <c r="SPM267" s="55"/>
      <c r="SPN267" s="55"/>
      <c r="SPO267" s="55"/>
      <c r="SPP267" s="55"/>
      <c r="SPQ267" s="55"/>
      <c r="SPR267" s="55"/>
      <c r="SPS267" s="55"/>
      <c r="SPT267" s="55"/>
      <c r="SPU267" s="55"/>
      <c r="SPV267" s="55"/>
      <c r="SPW267" s="55"/>
      <c r="SPX267" s="55"/>
      <c r="SPY267" s="55"/>
      <c r="SPZ267" s="55"/>
      <c r="SQA267" s="55"/>
      <c r="SQB267" s="55"/>
      <c r="SQC267" s="55"/>
      <c r="SQD267" s="55"/>
      <c r="SQE267" s="55"/>
      <c r="SQF267" s="55"/>
      <c r="SQG267" s="55"/>
      <c r="SQH267" s="55"/>
      <c r="SQI267" s="55"/>
      <c r="SQJ267" s="55"/>
      <c r="SQK267" s="55"/>
      <c r="SQL267" s="55"/>
      <c r="SQM267" s="55"/>
      <c r="SQN267" s="55"/>
      <c r="SQO267" s="55"/>
      <c r="SQP267" s="55"/>
      <c r="SQQ267" s="55"/>
      <c r="SQR267" s="55"/>
      <c r="SQS267" s="55"/>
      <c r="SQT267" s="55"/>
      <c r="SQU267" s="55"/>
      <c r="SQV267" s="55"/>
      <c r="SQW267" s="55"/>
      <c r="SQX267" s="55"/>
      <c r="SQY267" s="55"/>
      <c r="SQZ267" s="55"/>
      <c r="SRA267" s="55"/>
      <c r="SRB267" s="55"/>
      <c r="SRC267" s="55"/>
      <c r="SRD267" s="55"/>
      <c r="SRE267" s="55"/>
      <c r="SRF267" s="55"/>
      <c r="SRG267" s="55"/>
      <c r="SRH267" s="55"/>
      <c r="SRI267" s="55"/>
      <c r="SRJ267" s="55"/>
      <c r="SRK267" s="55"/>
      <c r="SRL267" s="55"/>
      <c r="SRM267" s="55"/>
      <c r="SRN267" s="55"/>
      <c r="SRO267" s="55"/>
      <c r="SRP267" s="55"/>
      <c r="SRQ267" s="55"/>
      <c r="SRR267" s="55"/>
      <c r="SRS267" s="55"/>
      <c r="SRT267" s="55"/>
      <c r="SRU267" s="55"/>
      <c r="SRV267" s="55"/>
      <c r="SRW267" s="55"/>
      <c r="SRX267" s="55"/>
      <c r="SRY267" s="55"/>
      <c r="SRZ267" s="55"/>
      <c r="SSA267" s="55"/>
      <c r="SSB267" s="55"/>
      <c r="SSC267" s="55"/>
      <c r="SSD267" s="55"/>
      <c r="SSE267" s="55"/>
      <c r="SSF267" s="55"/>
      <c r="SSG267" s="55"/>
      <c r="SSH267" s="55"/>
      <c r="SSI267" s="55"/>
      <c r="SSJ267" s="55"/>
      <c r="SSK267" s="55"/>
      <c r="SSL267" s="55"/>
      <c r="SSM267" s="55"/>
      <c r="SSN267" s="55"/>
      <c r="SSO267" s="55"/>
      <c r="SSP267" s="55"/>
      <c r="SSQ267" s="55"/>
      <c r="SSR267" s="55"/>
      <c r="SSS267" s="55"/>
      <c r="SST267" s="55"/>
      <c r="SSU267" s="55"/>
      <c r="SSV267" s="55"/>
      <c r="SSW267" s="55"/>
      <c r="SSX267" s="55"/>
      <c r="SSY267" s="55"/>
      <c r="SSZ267" s="55"/>
      <c r="STA267" s="55"/>
      <c r="STB267" s="55"/>
      <c r="STC267" s="55"/>
      <c r="STD267" s="55"/>
      <c r="STE267" s="55"/>
      <c r="STF267" s="55"/>
      <c r="STG267" s="55"/>
      <c r="STH267" s="55"/>
      <c r="STI267" s="55"/>
      <c r="STJ267" s="55"/>
      <c r="STK267" s="55"/>
      <c r="STL267" s="55"/>
      <c r="STM267" s="55"/>
      <c r="STN267" s="55"/>
      <c r="STO267" s="55"/>
      <c r="STP267" s="55"/>
      <c r="STQ267" s="55"/>
      <c r="STR267" s="55"/>
      <c r="STS267" s="55"/>
      <c r="STT267" s="55"/>
      <c r="STU267" s="55"/>
      <c r="STV267" s="55"/>
      <c r="STW267" s="55"/>
      <c r="STX267" s="55"/>
      <c r="STY267" s="55"/>
      <c r="STZ267" s="55"/>
      <c r="SUA267" s="55"/>
      <c r="SUB267" s="55"/>
      <c r="SUC267" s="55"/>
      <c r="SUD267" s="55"/>
      <c r="SUE267" s="55"/>
      <c r="SUF267" s="55"/>
      <c r="SUG267" s="55"/>
      <c r="SUH267" s="55"/>
      <c r="SUI267" s="55"/>
      <c r="SUJ267" s="55"/>
      <c r="SUK267" s="55"/>
      <c r="SUL267" s="55"/>
      <c r="SUM267" s="55"/>
      <c r="SUN267" s="55"/>
      <c r="SUO267" s="55"/>
      <c r="SUP267" s="55"/>
      <c r="SUQ267" s="55"/>
      <c r="SUR267" s="55"/>
      <c r="SUS267" s="55"/>
      <c r="SUT267" s="55"/>
      <c r="SUU267" s="55"/>
      <c r="SUV267" s="55"/>
      <c r="SUW267" s="55"/>
      <c r="SUX267" s="55"/>
      <c r="SUY267" s="55"/>
      <c r="SUZ267" s="55"/>
      <c r="SVA267" s="55"/>
      <c r="SVB267" s="55"/>
      <c r="SVC267" s="55"/>
      <c r="SVD267" s="55"/>
      <c r="SVE267" s="55"/>
      <c r="SVF267" s="55"/>
      <c r="SVG267" s="55"/>
      <c r="SVH267" s="55"/>
      <c r="SVI267" s="55"/>
      <c r="SVJ267" s="55"/>
      <c r="SVK267" s="55"/>
      <c r="SVL267" s="55"/>
      <c r="SVM267" s="55"/>
      <c r="SVN267" s="55"/>
      <c r="SVO267" s="55"/>
      <c r="SVP267" s="55"/>
      <c r="SVQ267" s="55"/>
      <c r="SVR267" s="55"/>
      <c r="SVS267" s="55"/>
      <c r="SVT267" s="55"/>
      <c r="SVU267" s="55"/>
      <c r="SVV267" s="55"/>
      <c r="SVW267" s="55"/>
      <c r="SVX267" s="55"/>
      <c r="SVY267" s="55"/>
      <c r="SVZ267" s="55"/>
      <c r="SWA267" s="55"/>
      <c r="SWB267" s="55"/>
      <c r="SWC267" s="55"/>
      <c r="SWD267" s="55"/>
      <c r="SWE267" s="55"/>
      <c r="SWF267" s="55"/>
      <c r="SWG267" s="55"/>
      <c r="SWH267" s="55"/>
      <c r="SWI267" s="55"/>
      <c r="SWJ267" s="55"/>
      <c r="SWK267" s="55"/>
      <c r="SWL267" s="55"/>
      <c r="SWM267" s="55"/>
      <c r="SWN267" s="55"/>
      <c r="SWO267" s="55"/>
      <c r="SWP267" s="55"/>
      <c r="SWQ267" s="55"/>
      <c r="SWR267" s="55"/>
      <c r="SWS267" s="55"/>
      <c r="SWT267" s="55"/>
      <c r="SWU267" s="55"/>
      <c r="SWV267" s="55"/>
      <c r="SWW267" s="55"/>
      <c r="SWX267" s="55"/>
      <c r="SWY267" s="55"/>
      <c r="SWZ267" s="55"/>
      <c r="SXA267" s="55"/>
      <c r="SXB267" s="55"/>
      <c r="SXC267" s="55"/>
      <c r="SXD267" s="55"/>
      <c r="SXE267" s="55"/>
      <c r="SXF267" s="55"/>
      <c r="SXG267" s="55"/>
      <c r="SXH267" s="55"/>
      <c r="SXI267" s="55"/>
      <c r="SXJ267" s="55"/>
      <c r="SXK267" s="55"/>
      <c r="SXL267" s="55"/>
      <c r="SXM267" s="55"/>
      <c r="SXN267" s="55"/>
      <c r="SXO267" s="55"/>
      <c r="SXP267" s="55"/>
      <c r="SXQ267" s="55"/>
      <c r="SXR267" s="55"/>
      <c r="SXS267" s="55"/>
      <c r="SXT267" s="55"/>
      <c r="SXU267" s="55"/>
      <c r="SXV267" s="55"/>
      <c r="SXW267" s="55"/>
      <c r="SXX267" s="55"/>
      <c r="SXY267" s="55"/>
      <c r="SXZ267" s="55"/>
      <c r="SYA267" s="55"/>
      <c r="SYB267" s="55"/>
      <c r="SYC267" s="55"/>
      <c r="SYD267" s="55"/>
      <c r="SYE267" s="55"/>
      <c r="SYF267" s="55"/>
      <c r="SYG267" s="55"/>
      <c r="SYH267" s="55"/>
      <c r="SYI267" s="55"/>
      <c r="SYJ267" s="55"/>
      <c r="SYK267" s="55"/>
      <c r="SYL267" s="55"/>
      <c r="SYM267" s="55"/>
      <c r="SYN267" s="55"/>
      <c r="SYO267" s="55"/>
      <c r="SYP267" s="55"/>
      <c r="SYQ267" s="55"/>
      <c r="SYR267" s="55"/>
      <c r="SYS267" s="55"/>
      <c r="SYT267" s="55"/>
      <c r="SYU267" s="55"/>
      <c r="SYV267" s="55"/>
      <c r="SYW267" s="55"/>
      <c r="SYX267" s="55"/>
      <c r="SYY267" s="55"/>
      <c r="SYZ267" s="55"/>
      <c r="SZA267" s="55"/>
      <c r="SZB267" s="55"/>
      <c r="SZC267" s="55"/>
      <c r="SZD267" s="55"/>
      <c r="SZE267" s="55"/>
      <c r="SZF267" s="55"/>
      <c r="SZG267" s="55"/>
      <c r="SZH267" s="55"/>
      <c r="SZI267" s="55"/>
      <c r="SZJ267" s="55"/>
      <c r="SZK267" s="55"/>
      <c r="SZL267" s="55"/>
      <c r="SZM267" s="55"/>
      <c r="SZN267" s="55"/>
      <c r="SZO267" s="55"/>
      <c r="SZP267" s="55"/>
      <c r="SZQ267" s="55"/>
      <c r="SZR267" s="55"/>
      <c r="SZS267" s="55"/>
      <c r="SZT267" s="55"/>
      <c r="SZU267" s="55"/>
      <c r="SZV267" s="55"/>
      <c r="SZW267" s="55"/>
      <c r="SZX267" s="55"/>
      <c r="SZY267" s="55"/>
      <c r="SZZ267" s="55"/>
      <c r="TAA267" s="55"/>
      <c r="TAB267" s="55"/>
      <c r="TAC267" s="55"/>
      <c r="TAD267" s="55"/>
      <c r="TAE267" s="55"/>
      <c r="TAF267" s="55"/>
      <c r="TAG267" s="55"/>
      <c r="TAH267" s="55"/>
      <c r="TAI267" s="55"/>
      <c r="TAJ267" s="55"/>
      <c r="TAK267" s="55"/>
      <c r="TAL267" s="55"/>
      <c r="TAM267" s="55"/>
      <c r="TAN267" s="55"/>
      <c r="TAO267" s="55"/>
      <c r="TAP267" s="55"/>
      <c r="TAQ267" s="55"/>
      <c r="TAR267" s="55"/>
      <c r="TAS267" s="55"/>
      <c r="TAT267" s="55"/>
      <c r="TAU267" s="55"/>
      <c r="TAV267" s="55"/>
      <c r="TAW267" s="55"/>
      <c r="TAX267" s="55"/>
      <c r="TAY267" s="55"/>
      <c r="TAZ267" s="55"/>
      <c r="TBA267" s="55"/>
      <c r="TBB267" s="55"/>
      <c r="TBC267" s="55"/>
      <c r="TBD267" s="55"/>
      <c r="TBE267" s="55"/>
      <c r="TBF267" s="55"/>
      <c r="TBG267" s="55"/>
      <c r="TBH267" s="55"/>
      <c r="TBI267" s="55"/>
      <c r="TBJ267" s="55"/>
      <c r="TBK267" s="55"/>
      <c r="TBL267" s="55"/>
      <c r="TBM267" s="55"/>
      <c r="TBN267" s="55"/>
      <c r="TBO267" s="55"/>
      <c r="TBP267" s="55"/>
      <c r="TBQ267" s="55"/>
      <c r="TBR267" s="55"/>
      <c r="TBS267" s="55"/>
      <c r="TBT267" s="55"/>
      <c r="TBU267" s="55"/>
      <c r="TBV267" s="55"/>
      <c r="TBW267" s="55"/>
      <c r="TBX267" s="55"/>
      <c r="TBY267" s="55"/>
      <c r="TBZ267" s="55"/>
      <c r="TCA267" s="55"/>
      <c r="TCB267" s="55"/>
      <c r="TCC267" s="55"/>
      <c r="TCD267" s="55"/>
      <c r="TCE267" s="55"/>
      <c r="TCF267" s="55"/>
      <c r="TCG267" s="55"/>
      <c r="TCH267" s="55"/>
      <c r="TCI267" s="55"/>
      <c r="TCJ267" s="55"/>
      <c r="TCK267" s="55"/>
      <c r="TCL267" s="55"/>
      <c r="TCM267" s="55"/>
      <c r="TCN267" s="55"/>
      <c r="TCO267" s="55"/>
      <c r="TCP267" s="55"/>
      <c r="TCQ267" s="55"/>
      <c r="TCR267" s="55"/>
      <c r="TCS267" s="55"/>
      <c r="TCT267" s="55"/>
      <c r="TCU267" s="55"/>
      <c r="TCV267" s="55"/>
      <c r="TCW267" s="55"/>
      <c r="TCX267" s="55"/>
      <c r="TCY267" s="55"/>
      <c r="TCZ267" s="55"/>
      <c r="TDA267" s="55"/>
      <c r="TDB267" s="55"/>
      <c r="TDC267" s="55"/>
      <c r="TDD267" s="55"/>
      <c r="TDE267" s="55"/>
      <c r="TDF267" s="55"/>
      <c r="TDG267" s="55"/>
      <c r="TDH267" s="55"/>
      <c r="TDI267" s="55"/>
      <c r="TDJ267" s="55"/>
      <c r="TDK267" s="55"/>
      <c r="TDL267" s="55"/>
      <c r="TDM267" s="55"/>
      <c r="TDN267" s="55"/>
      <c r="TDO267" s="55"/>
      <c r="TDP267" s="55"/>
      <c r="TDQ267" s="55"/>
      <c r="TDR267" s="55"/>
      <c r="TDS267" s="55"/>
      <c r="TDT267" s="55"/>
      <c r="TDU267" s="55"/>
      <c r="TDV267" s="55"/>
      <c r="TDW267" s="55"/>
      <c r="TDX267" s="55"/>
      <c r="TDY267" s="55"/>
      <c r="TDZ267" s="55"/>
      <c r="TEA267" s="55"/>
      <c r="TEB267" s="55"/>
      <c r="TEC267" s="55"/>
      <c r="TED267" s="55"/>
      <c r="TEE267" s="55"/>
      <c r="TEF267" s="55"/>
      <c r="TEG267" s="55"/>
      <c r="TEH267" s="55"/>
      <c r="TEI267" s="55"/>
      <c r="TEJ267" s="55"/>
      <c r="TEK267" s="55"/>
      <c r="TEL267" s="55"/>
      <c r="TEM267" s="55"/>
      <c r="TEN267" s="55"/>
      <c r="TEO267" s="55"/>
      <c r="TEP267" s="55"/>
      <c r="TEQ267" s="55"/>
      <c r="TER267" s="55"/>
      <c r="TES267" s="55"/>
      <c r="TET267" s="55"/>
      <c r="TEU267" s="55"/>
      <c r="TEV267" s="55"/>
      <c r="TEW267" s="55"/>
      <c r="TEX267" s="55"/>
      <c r="TEY267" s="55"/>
      <c r="TEZ267" s="55"/>
      <c r="TFA267" s="55"/>
      <c r="TFB267" s="55"/>
      <c r="TFC267" s="55"/>
      <c r="TFD267" s="55"/>
      <c r="TFE267" s="55"/>
      <c r="TFF267" s="55"/>
      <c r="TFG267" s="55"/>
      <c r="TFH267" s="55"/>
      <c r="TFI267" s="55"/>
      <c r="TFJ267" s="55"/>
      <c r="TFK267" s="55"/>
      <c r="TFL267" s="55"/>
      <c r="TFM267" s="55"/>
      <c r="TFN267" s="55"/>
      <c r="TFO267" s="55"/>
      <c r="TFP267" s="55"/>
      <c r="TFQ267" s="55"/>
      <c r="TFR267" s="55"/>
      <c r="TFS267" s="55"/>
      <c r="TFT267" s="55"/>
      <c r="TFU267" s="55"/>
      <c r="TFV267" s="55"/>
      <c r="TFW267" s="55"/>
      <c r="TFX267" s="55"/>
      <c r="TFY267" s="55"/>
      <c r="TFZ267" s="55"/>
      <c r="TGA267" s="55"/>
      <c r="TGB267" s="55"/>
      <c r="TGC267" s="55"/>
      <c r="TGD267" s="55"/>
      <c r="TGE267" s="55"/>
      <c r="TGF267" s="55"/>
      <c r="TGG267" s="55"/>
      <c r="TGH267" s="55"/>
      <c r="TGI267" s="55"/>
      <c r="TGJ267" s="55"/>
      <c r="TGK267" s="55"/>
      <c r="TGL267" s="55"/>
      <c r="TGM267" s="55"/>
      <c r="TGN267" s="55"/>
      <c r="TGO267" s="55"/>
      <c r="TGP267" s="55"/>
      <c r="TGQ267" s="55"/>
      <c r="TGR267" s="55"/>
      <c r="TGS267" s="55"/>
      <c r="TGT267" s="55"/>
      <c r="TGU267" s="55"/>
      <c r="TGV267" s="55"/>
      <c r="TGW267" s="55"/>
      <c r="TGX267" s="55"/>
      <c r="TGY267" s="55"/>
      <c r="TGZ267" s="55"/>
      <c r="THA267" s="55"/>
      <c r="THB267" s="55"/>
      <c r="THC267" s="55"/>
      <c r="THD267" s="55"/>
      <c r="THE267" s="55"/>
      <c r="THF267" s="55"/>
      <c r="THG267" s="55"/>
      <c r="THH267" s="55"/>
      <c r="THI267" s="55"/>
      <c r="THJ267" s="55"/>
      <c r="THK267" s="55"/>
      <c r="THL267" s="55"/>
      <c r="THM267" s="55"/>
      <c r="THN267" s="55"/>
      <c r="THO267" s="55"/>
      <c r="THP267" s="55"/>
      <c r="THQ267" s="55"/>
      <c r="THR267" s="55"/>
      <c r="THS267" s="55"/>
      <c r="THT267" s="55"/>
      <c r="THU267" s="55"/>
      <c r="THV267" s="55"/>
      <c r="THW267" s="55"/>
      <c r="THX267" s="55"/>
      <c r="THY267" s="55"/>
      <c r="THZ267" s="55"/>
      <c r="TIA267" s="55"/>
      <c r="TIB267" s="55"/>
      <c r="TIC267" s="55"/>
      <c r="TID267" s="55"/>
      <c r="TIE267" s="55"/>
      <c r="TIF267" s="55"/>
      <c r="TIG267" s="55"/>
      <c r="TIH267" s="55"/>
      <c r="TII267" s="55"/>
      <c r="TIJ267" s="55"/>
      <c r="TIK267" s="55"/>
      <c r="TIL267" s="55"/>
      <c r="TIM267" s="55"/>
      <c r="TIN267" s="55"/>
      <c r="TIO267" s="55"/>
      <c r="TIP267" s="55"/>
      <c r="TIQ267" s="55"/>
      <c r="TIR267" s="55"/>
      <c r="TIS267" s="55"/>
      <c r="TIT267" s="55"/>
      <c r="TIU267" s="55"/>
      <c r="TIV267" s="55"/>
      <c r="TIW267" s="55"/>
      <c r="TIX267" s="55"/>
      <c r="TIY267" s="55"/>
      <c r="TIZ267" s="55"/>
      <c r="TJA267" s="55"/>
      <c r="TJB267" s="55"/>
      <c r="TJC267" s="55"/>
      <c r="TJD267" s="55"/>
      <c r="TJE267" s="55"/>
      <c r="TJF267" s="55"/>
      <c r="TJG267" s="55"/>
      <c r="TJH267" s="55"/>
      <c r="TJI267" s="55"/>
      <c r="TJJ267" s="55"/>
      <c r="TJK267" s="55"/>
      <c r="TJL267" s="55"/>
      <c r="TJM267" s="55"/>
      <c r="TJN267" s="55"/>
      <c r="TJO267" s="55"/>
      <c r="TJP267" s="55"/>
      <c r="TJQ267" s="55"/>
      <c r="TJR267" s="55"/>
      <c r="TJS267" s="55"/>
      <c r="TJT267" s="55"/>
      <c r="TJU267" s="55"/>
      <c r="TJV267" s="55"/>
      <c r="TJW267" s="55"/>
      <c r="TJX267" s="55"/>
      <c r="TJY267" s="55"/>
      <c r="TJZ267" s="55"/>
      <c r="TKA267" s="55"/>
      <c r="TKB267" s="55"/>
      <c r="TKC267" s="55"/>
      <c r="TKD267" s="55"/>
      <c r="TKE267" s="55"/>
      <c r="TKF267" s="55"/>
      <c r="TKG267" s="55"/>
      <c r="TKH267" s="55"/>
      <c r="TKI267" s="55"/>
      <c r="TKJ267" s="55"/>
      <c r="TKK267" s="55"/>
      <c r="TKL267" s="55"/>
      <c r="TKM267" s="55"/>
      <c r="TKN267" s="55"/>
      <c r="TKO267" s="55"/>
      <c r="TKP267" s="55"/>
      <c r="TKQ267" s="55"/>
      <c r="TKR267" s="55"/>
      <c r="TKS267" s="55"/>
      <c r="TKT267" s="55"/>
      <c r="TKU267" s="55"/>
      <c r="TKV267" s="55"/>
      <c r="TKW267" s="55"/>
      <c r="TKX267" s="55"/>
      <c r="TKY267" s="55"/>
      <c r="TKZ267" s="55"/>
      <c r="TLA267" s="55"/>
      <c r="TLB267" s="55"/>
      <c r="TLC267" s="55"/>
      <c r="TLD267" s="55"/>
      <c r="TLE267" s="55"/>
      <c r="TLF267" s="55"/>
      <c r="TLG267" s="55"/>
      <c r="TLH267" s="55"/>
      <c r="TLI267" s="55"/>
      <c r="TLJ267" s="55"/>
      <c r="TLK267" s="55"/>
      <c r="TLL267" s="55"/>
      <c r="TLM267" s="55"/>
      <c r="TLN267" s="55"/>
      <c r="TLO267" s="55"/>
      <c r="TLP267" s="55"/>
      <c r="TLQ267" s="55"/>
      <c r="TLR267" s="55"/>
      <c r="TLS267" s="55"/>
      <c r="TLT267" s="55"/>
      <c r="TLU267" s="55"/>
      <c r="TLV267" s="55"/>
      <c r="TLW267" s="55"/>
      <c r="TLX267" s="55"/>
      <c r="TLY267" s="55"/>
      <c r="TLZ267" s="55"/>
      <c r="TMA267" s="55"/>
      <c r="TMB267" s="55"/>
      <c r="TMC267" s="55"/>
      <c r="TMD267" s="55"/>
      <c r="TME267" s="55"/>
      <c r="TMF267" s="55"/>
      <c r="TMG267" s="55"/>
      <c r="TMH267" s="55"/>
      <c r="TMI267" s="55"/>
      <c r="TMJ267" s="55"/>
      <c r="TMK267" s="55"/>
      <c r="TML267" s="55"/>
      <c r="TMM267" s="55"/>
      <c r="TMN267" s="55"/>
      <c r="TMO267" s="55"/>
      <c r="TMP267" s="55"/>
      <c r="TMQ267" s="55"/>
      <c r="TMR267" s="55"/>
      <c r="TMS267" s="55"/>
      <c r="TMT267" s="55"/>
      <c r="TMU267" s="55"/>
      <c r="TMV267" s="55"/>
      <c r="TMW267" s="55"/>
      <c r="TMX267" s="55"/>
      <c r="TMY267" s="55"/>
      <c r="TMZ267" s="55"/>
      <c r="TNA267" s="55"/>
      <c r="TNB267" s="55"/>
      <c r="TNC267" s="55"/>
      <c r="TND267" s="55"/>
      <c r="TNE267" s="55"/>
      <c r="TNF267" s="55"/>
      <c r="TNG267" s="55"/>
      <c r="TNH267" s="55"/>
      <c r="TNI267" s="55"/>
      <c r="TNJ267" s="55"/>
      <c r="TNK267" s="55"/>
      <c r="TNL267" s="55"/>
      <c r="TNM267" s="55"/>
      <c r="TNN267" s="55"/>
      <c r="TNO267" s="55"/>
      <c r="TNP267" s="55"/>
      <c r="TNQ267" s="55"/>
      <c r="TNR267" s="55"/>
      <c r="TNS267" s="55"/>
      <c r="TNT267" s="55"/>
      <c r="TNU267" s="55"/>
      <c r="TNV267" s="55"/>
      <c r="TNW267" s="55"/>
      <c r="TNX267" s="55"/>
      <c r="TNY267" s="55"/>
      <c r="TNZ267" s="55"/>
      <c r="TOA267" s="55"/>
      <c r="TOB267" s="55"/>
      <c r="TOC267" s="55"/>
      <c r="TOD267" s="55"/>
      <c r="TOE267" s="55"/>
      <c r="TOF267" s="55"/>
      <c r="TOG267" s="55"/>
      <c r="TOH267" s="55"/>
      <c r="TOI267" s="55"/>
      <c r="TOJ267" s="55"/>
      <c r="TOK267" s="55"/>
      <c r="TOL267" s="55"/>
      <c r="TOM267" s="55"/>
      <c r="TON267" s="55"/>
      <c r="TOO267" s="55"/>
      <c r="TOP267" s="55"/>
      <c r="TOQ267" s="55"/>
      <c r="TOR267" s="55"/>
      <c r="TOS267" s="55"/>
      <c r="TOT267" s="55"/>
      <c r="TOU267" s="55"/>
      <c r="TOV267" s="55"/>
      <c r="TOW267" s="55"/>
      <c r="TOX267" s="55"/>
      <c r="TOY267" s="55"/>
      <c r="TOZ267" s="55"/>
      <c r="TPA267" s="55"/>
      <c r="TPB267" s="55"/>
      <c r="TPC267" s="55"/>
      <c r="TPD267" s="55"/>
      <c r="TPE267" s="55"/>
      <c r="TPF267" s="55"/>
      <c r="TPG267" s="55"/>
      <c r="TPH267" s="55"/>
      <c r="TPI267" s="55"/>
      <c r="TPJ267" s="55"/>
      <c r="TPK267" s="55"/>
      <c r="TPL267" s="55"/>
      <c r="TPM267" s="55"/>
      <c r="TPN267" s="55"/>
      <c r="TPO267" s="55"/>
      <c r="TPP267" s="55"/>
      <c r="TPQ267" s="55"/>
      <c r="TPR267" s="55"/>
      <c r="TPS267" s="55"/>
      <c r="TPT267" s="55"/>
      <c r="TPU267" s="55"/>
      <c r="TPV267" s="55"/>
      <c r="TPW267" s="55"/>
      <c r="TPX267" s="55"/>
      <c r="TPY267" s="55"/>
      <c r="TPZ267" s="55"/>
      <c r="TQA267" s="55"/>
      <c r="TQB267" s="55"/>
      <c r="TQC267" s="55"/>
      <c r="TQD267" s="55"/>
      <c r="TQE267" s="55"/>
      <c r="TQF267" s="55"/>
      <c r="TQG267" s="55"/>
      <c r="TQH267" s="55"/>
      <c r="TQI267" s="55"/>
      <c r="TQJ267" s="55"/>
      <c r="TQK267" s="55"/>
      <c r="TQL267" s="55"/>
      <c r="TQM267" s="55"/>
      <c r="TQN267" s="55"/>
      <c r="TQO267" s="55"/>
      <c r="TQP267" s="55"/>
      <c r="TQQ267" s="55"/>
      <c r="TQR267" s="55"/>
      <c r="TQS267" s="55"/>
      <c r="TQT267" s="55"/>
      <c r="TQU267" s="55"/>
      <c r="TQV267" s="55"/>
      <c r="TQW267" s="55"/>
      <c r="TQX267" s="55"/>
      <c r="TQY267" s="55"/>
      <c r="TQZ267" s="55"/>
      <c r="TRA267" s="55"/>
      <c r="TRB267" s="55"/>
      <c r="TRC267" s="55"/>
      <c r="TRD267" s="55"/>
      <c r="TRE267" s="55"/>
      <c r="TRF267" s="55"/>
      <c r="TRG267" s="55"/>
      <c r="TRH267" s="55"/>
      <c r="TRI267" s="55"/>
      <c r="TRJ267" s="55"/>
      <c r="TRK267" s="55"/>
      <c r="TRL267" s="55"/>
      <c r="TRM267" s="55"/>
      <c r="TRN267" s="55"/>
      <c r="TRO267" s="55"/>
      <c r="TRP267" s="55"/>
      <c r="TRQ267" s="55"/>
      <c r="TRR267" s="55"/>
      <c r="TRS267" s="55"/>
      <c r="TRT267" s="55"/>
      <c r="TRU267" s="55"/>
      <c r="TRV267" s="55"/>
      <c r="TRW267" s="55"/>
      <c r="TRX267" s="55"/>
      <c r="TRY267" s="55"/>
      <c r="TRZ267" s="55"/>
      <c r="TSA267" s="55"/>
      <c r="TSB267" s="55"/>
      <c r="TSC267" s="55"/>
      <c r="TSD267" s="55"/>
      <c r="TSE267" s="55"/>
      <c r="TSF267" s="55"/>
      <c r="TSG267" s="55"/>
      <c r="TSH267" s="55"/>
      <c r="TSI267" s="55"/>
      <c r="TSJ267" s="55"/>
      <c r="TSK267" s="55"/>
      <c r="TSL267" s="55"/>
      <c r="TSM267" s="55"/>
      <c r="TSN267" s="55"/>
      <c r="TSO267" s="55"/>
      <c r="TSP267" s="55"/>
      <c r="TSQ267" s="55"/>
      <c r="TSR267" s="55"/>
      <c r="TSS267" s="55"/>
      <c r="TST267" s="55"/>
      <c r="TSU267" s="55"/>
      <c r="TSV267" s="55"/>
      <c r="TSW267" s="55"/>
      <c r="TSX267" s="55"/>
      <c r="TSY267" s="55"/>
      <c r="TSZ267" s="55"/>
      <c r="TTA267" s="55"/>
      <c r="TTB267" s="55"/>
      <c r="TTC267" s="55"/>
      <c r="TTD267" s="55"/>
      <c r="TTE267" s="55"/>
      <c r="TTF267" s="55"/>
      <c r="TTG267" s="55"/>
      <c r="TTH267" s="55"/>
      <c r="TTI267" s="55"/>
      <c r="TTJ267" s="55"/>
      <c r="TTK267" s="55"/>
      <c r="TTL267" s="55"/>
      <c r="TTM267" s="55"/>
      <c r="TTN267" s="55"/>
      <c r="TTO267" s="55"/>
      <c r="TTP267" s="55"/>
      <c r="TTQ267" s="55"/>
      <c r="TTR267" s="55"/>
      <c r="TTS267" s="55"/>
      <c r="TTT267" s="55"/>
      <c r="TTU267" s="55"/>
      <c r="TTV267" s="55"/>
      <c r="TTW267" s="55"/>
      <c r="TTX267" s="55"/>
      <c r="TTY267" s="55"/>
      <c r="TTZ267" s="55"/>
      <c r="TUA267" s="55"/>
      <c r="TUB267" s="55"/>
      <c r="TUC267" s="55"/>
      <c r="TUD267" s="55"/>
      <c r="TUE267" s="55"/>
      <c r="TUF267" s="55"/>
      <c r="TUG267" s="55"/>
      <c r="TUH267" s="55"/>
      <c r="TUI267" s="55"/>
      <c r="TUJ267" s="55"/>
      <c r="TUK267" s="55"/>
      <c r="TUL267" s="55"/>
      <c r="TUM267" s="55"/>
      <c r="TUN267" s="55"/>
      <c r="TUO267" s="55"/>
      <c r="TUP267" s="55"/>
      <c r="TUQ267" s="55"/>
      <c r="TUR267" s="55"/>
      <c r="TUS267" s="55"/>
      <c r="TUT267" s="55"/>
      <c r="TUU267" s="55"/>
      <c r="TUV267" s="55"/>
      <c r="TUW267" s="55"/>
      <c r="TUX267" s="55"/>
      <c r="TUY267" s="55"/>
      <c r="TUZ267" s="55"/>
      <c r="TVA267" s="55"/>
      <c r="TVB267" s="55"/>
      <c r="TVC267" s="55"/>
      <c r="TVD267" s="55"/>
      <c r="TVE267" s="55"/>
      <c r="TVF267" s="55"/>
      <c r="TVG267" s="55"/>
      <c r="TVH267" s="55"/>
      <c r="TVI267" s="55"/>
      <c r="TVJ267" s="55"/>
      <c r="TVK267" s="55"/>
      <c r="TVL267" s="55"/>
      <c r="TVM267" s="55"/>
      <c r="TVN267" s="55"/>
      <c r="TVO267" s="55"/>
      <c r="TVP267" s="55"/>
      <c r="TVQ267" s="55"/>
      <c r="TVR267" s="55"/>
      <c r="TVS267" s="55"/>
      <c r="TVT267" s="55"/>
      <c r="TVU267" s="55"/>
      <c r="TVV267" s="55"/>
      <c r="TVW267" s="55"/>
      <c r="TVX267" s="55"/>
      <c r="TVY267" s="55"/>
      <c r="TVZ267" s="55"/>
      <c r="TWA267" s="55"/>
      <c r="TWB267" s="55"/>
      <c r="TWC267" s="55"/>
      <c r="TWD267" s="55"/>
      <c r="TWE267" s="55"/>
      <c r="TWF267" s="55"/>
      <c r="TWG267" s="55"/>
      <c r="TWH267" s="55"/>
      <c r="TWI267" s="55"/>
      <c r="TWJ267" s="55"/>
      <c r="TWK267" s="55"/>
      <c r="TWL267" s="55"/>
      <c r="TWM267" s="55"/>
      <c r="TWN267" s="55"/>
      <c r="TWO267" s="55"/>
      <c r="TWP267" s="55"/>
      <c r="TWQ267" s="55"/>
      <c r="TWR267" s="55"/>
      <c r="TWS267" s="55"/>
      <c r="TWT267" s="55"/>
      <c r="TWU267" s="55"/>
      <c r="TWV267" s="55"/>
      <c r="TWW267" s="55"/>
      <c r="TWX267" s="55"/>
      <c r="TWY267" s="55"/>
      <c r="TWZ267" s="55"/>
      <c r="TXA267" s="55"/>
      <c r="TXB267" s="55"/>
      <c r="TXC267" s="55"/>
      <c r="TXD267" s="55"/>
      <c r="TXE267" s="55"/>
      <c r="TXF267" s="55"/>
      <c r="TXG267" s="55"/>
      <c r="TXH267" s="55"/>
      <c r="TXI267" s="55"/>
      <c r="TXJ267" s="55"/>
      <c r="TXK267" s="55"/>
      <c r="TXL267" s="55"/>
      <c r="TXM267" s="55"/>
      <c r="TXN267" s="55"/>
      <c r="TXO267" s="55"/>
      <c r="TXP267" s="55"/>
      <c r="TXQ267" s="55"/>
      <c r="TXR267" s="55"/>
      <c r="TXS267" s="55"/>
      <c r="TXT267" s="55"/>
      <c r="TXU267" s="55"/>
      <c r="TXV267" s="55"/>
      <c r="TXW267" s="55"/>
      <c r="TXX267" s="55"/>
      <c r="TXY267" s="55"/>
      <c r="TXZ267" s="55"/>
      <c r="TYA267" s="55"/>
      <c r="TYB267" s="55"/>
      <c r="TYC267" s="55"/>
      <c r="TYD267" s="55"/>
      <c r="TYE267" s="55"/>
      <c r="TYF267" s="55"/>
      <c r="TYG267" s="55"/>
      <c r="TYH267" s="55"/>
      <c r="TYI267" s="55"/>
      <c r="TYJ267" s="55"/>
      <c r="TYK267" s="55"/>
      <c r="TYL267" s="55"/>
      <c r="TYM267" s="55"/>
      <c r="TYN267" s="55"/>
      <c r="TYO267" s="55"/>
      <c r="TYP267" s="55"/>
      <c r="TYQ267" s="55"/>
      <c r="TYR267" s="55"/>
      <c r="TYS267" s="55"/>
      <c r="TYT267" s="55"/>
      <c r="TYU267" s="55"/>
      <c r="TYV267" s="55"/>
      <c r="TYW267" s="55"/>
      <c r="TYX267" s="55"/>
      <c r="TYY267" s="55"/>
      <c r="TYZ267" s="55"/>
      <c r="TZA267" s="55"/>
      <c r="TZB267" s="55"/>
      <c r="TZC267" s="55"/>
      <c r="TZD267" s="55"/>
      <c r="TZE267" s="55"/>
      <c r="TZF267" s="55"/>
      <c r="TZG267" s="55"/>
      <c r="TZH267" s="55"/>
      <c r="TZI267" s="55"/>
      <c r="TZJ267" s="55"/>
      <c r="TZK267" s="55"/>
      <c r="TZL267" s="55"/>
      <c r="TZM267" s="55"/>
      <c r="TZN267" s="55"/>
      <c r="TZO267" s="55"/>
      <c r="TZP267" s="55"/>
      <c r="TZQ267" s="55"/>
      <c r="TZR267" s="55"/>
      <c r="TZS267" s="55"/>
      <c r="TZT267" s="55"/>
      <c r="TZU267" s="55"/>
      <c r="TZV267" s="55"/>
      <c r="TZW267" s="55"/>
      <c r="TZX267" s="55"/>
      <c r="TZY267" s="55"/>
      <c r="TZZ267" s="55"/>
      <c r="UAA267" s="55"/>
      <c r="UAB267" s="55"/>
      <c r="UAC267" s="55"/>
      <c r="UAD267" s="55"/>
      <c r="UAE267" s="55"/>
      <c r="UAF267" s="55"/>
      <c r="UAG267" s="55"/>
      <c r="UAH267" s="55"/>
      <c r="UAI267" s="55"/>
      <c r="UAJ267" s="55"/>
      <c r="UAK267" s="55"/>
      <c r="UAL267" s="55"/>
      <c r="UAM267" s="55"/>
      <c r="UAN267" s="55"/>
      <c r="UAO267" s="55"/>
      <c r="UAP267" s="55"/>
      <c r="UAQ267" s="55"/>
      <c r="UAR267" s="55"/>
      <c r="UAS267" s="55"/>
      <c r="UAT267" s="55"/>
      <c r="UAU267" s="55"/>
      <c r="UAV267" s="55"/>
      <c r="UAW267" s="55"/>
      <c r="UAX267" s="55"/>
      <c r="UAY267" s="55"/>
      <c r="UAZ267" s="55"/>
      <c r="UBA267" s="55"/>
      <c r="UBB267" s="55"/>
      <c r="UBC267" s="55"/>
      <c r="UBD267" s="55"/>
      <c r="UBE267" s="55"/>
      <c r="UBF267" s="55"/>
      <c r="UBG267" s="55"/>
      <c r="UBH267" s="55"/>
      <c r="UBI267" s="55"/>
      <c r="UBJ267" s="55"/>
      <c r="UBK267" s="55"/>
      <c r="UBL267" s="55"/>
      <c r="UBM267" s="55"/>
      <c r="UBN267" s="55"/>
      <c r="UBO267" s="55"/>
      <c r="UBP267" s="55"/>
      <c r="UBQ267" s="55"/>
      <c r="UBR267" s="55"/>
      <c r="UBS267" s="55"/>
      <c r="UBT267" s="55"/>
      <c r="UBU267" s="55"/>
      <c r="UBV267" s="55"/>
      <c r="UBW267" s="55"/>
      <c r="UBX267" s="55"/>
      <c r="UBY267" s="55"/>
      <c r="UBZ267" s="55"/>
      <c r="UCA267" s="55"/>
      <c r="UCB267" s="55"/>
      <c r="UCC267" s="55"/>
      <c r="UCD267" s="55"/>
      <c r="UCE267" s="55"/>
      <c r="UCF267" s="55"/>
      <c r="UCG267" s="55"/>
      <c r="UCH267" s="55"/>
      <c r="UCI267" s="55"/>
      <c r="UCJ267" s="55"/>
      <c r="UCK267" s="55"/>
      <c r="UCL267" s="55"/>
      <c r="UCM267" s="55"/>
      <c r="UCN267" s="55"/>
      <c r="UCO267" s="55"/>
      <c r="UCP267" s="55"/>
      <c r="UCQ267" s="55"/>
      <c r="UCR267" s="55"/>
      <c r="UCS267" s="55"/>
      <c r="UCT267" s="55"/>
      <c r="UCU267" s="55"/>
      <c r="UCV267" s="55"/>
      <c r="UCW267" s="55"/>
      <c r="UCX267" s="55"/>
      <c r="UCY267" s="55"/>
      <c r="UCZ267" s="55"/>
      <c r="UDA267" s="55"/>
      <c r="UDB267" s="55"/>
      <c r="UDC267" s="55"/>
      <c r="UDD267" s="55"/>
      <c r="UDE267" s="55"/>
      <c r="UDF267" s="55"/>
      <c r="UDG267" s="55"/>
      <c r="UDH267" s="55"/>
      <c r="UDI267" s="55"/>
      <c r="UDJ267" s="55"/>
      <c r="UDK267" s="55"/>
      <c r="UDL267" s="55"/>
      <c r="UDM267" s="55"/>
      <c r="UDN267" s="55"/>
      <c r="UDO267" s="55"/>
      <c r="UDP267" s="55"/>
      <c r="UDQ267" s="55"/>
      <c r="UDR267" s="55"/>
      <c r="UDS267" s="55"/>
      <c r="UDT267" s="55"/>
      <c r="UDU267" s="55"/>
      <c r="UDV267" s="55"/>
      <c r="UDW267" s="55"/>
      <c r="UDX267" s="55"/>
      <c r="UDY267" s="55"/>
      <c r="UDZ267" s="55"/>
      <c r="UEA267" s="55"/>
      <c r="UEB267" s="55"/>
      <c r="UEC267" s="55"/>
      <c r="UED267" s="55"/>
      <c r="UEE267" s="55"/>
      <c r="UEF267" s="55"/>
      <c r="UEG267" s="55"/>
      <c r="UEH267" s="55"/>
      <c r="UEI267" s="55"/>
      <c r="UEJ267" s="55"/>
      <c r="UEK267" s="55"/>
      <c r="UEL267" s="55"/>
      <c r="UEM267" s="55"/>
      <c r="UEN267" s="55"/>
      <c r="UEO267" s="55"/>
      <c r="UEP267" s="55"/>
      <c r="UEQ267" s="55"/>
      <c r="UER267" s="55"/>
      <c r="UES267" s="55"/>
      <c r="UET267" s="55"/>
      <c r="UEU267" s="55"/>
      <c r="UEV267" s="55"/>
      <c r="UEW267" s="55"/>
      <c r="UEX267" s="55"/>
      <c r="UEY267" s="55"/>
      <c r="UEZ267" s="55"/>
      <c r="UFA267" s="55"/>
      <c r="UFB267" s="55"/>
      <c r="UFC267" s="55"/>
      <c r="UFD267" s="55"/>
      <c r="UFE267" s="55"/>
      <c r="UFF267" s="55"/>
      <c r="UFG267" s="55"/>
      <c r="UFH267" s="55"/>
      <c r="UFI267" s="55"/>
      <c r="UFJ267" s="55"/>
      <c r="UFK267" s="55"/>
      <c r="UFL267" s="55"/>
      <c r="UFM267" s="55"/>
      <c r="UFN267" s="55"/>
      <c r="UFO267" s="55"/>
      <c r="UFP267" s="55"/>
      <c r="UFQ267" s="55"/>
      <c r="UFR267" s="55"/>
      <c r="UFS267" s="55"/>
      <c r="UFT267" s="55"/>
      <c r="UFU267" s="55"/>
      <c r="UFV267" s="55"/>
      <c r="UFW267" s="55"/>
      <c r="UFX267" s="55"/>
      <c r="UFY267" s="55"/>
      <c r="UFZ267" s="55"/>
      <c r="UGA267" s="55"/>
      <c r="UGB267" s="55"/>
      <c r="UGC267" s="55"/>
      <c r="UGD267" s="55"/>
      <c r="UGE267" s="55"/>
      <c r="UGF267" s="55"/>
      <c r="UGG267" s="55"/>
      <c r="UGH267" s="55"/>
      <c r="UGI267" s="55"/>
      <c r="UGJ267" s="55"/>
      <c r="UGK267" s="55"/>
      <c r="UGL267" s="55"/>
      <c r="UGM267" s="55"/>
      <c r="UGN267" s="55"/>
      <c r="UGO267" s="55"/>
      <c r="UGP267" s="55"/>
      <c r="UGQ267" s="55"/>
      <c r="UGR267" s="55"/>
      <c r="UGS267" s="55"/>
      <c r="UGT267" s="55"/>
      <c r="UGU267" s="55"/>
      <c r="UGV267" s="55"/>
      <c r="UGW267" s="55"/>
      <c r="UGX267" s="55"/>
      <c r="UGY267" s="55"/>
      <c r="UGZ267" s="55"/>
      <c r="UHA267" s="55"/>
      <c r="UHB267" s="55"/>
      <c r="UHC267" s="55"/>
      <c r="UHD267" s="55"/>
      <c r="UHE267" s="55"/>
      <c r="UHF267" s="55"/>
      <c r="UHG267" s="55"/>
      <c r="UHH267" s="55"/>
      <c r="UHI267" s="55"/>
      <c r="UHJ267" s="55"/>
      <c r="UHK267" s="55"/>
      <c r="UHL267" s="55"/>
      <c r="UHM267" s="55"/>
      <c r="UHN267" s="55"/>
      <c r="UHO267" s="55"/>
      <c r="UHP267" s="55"/>
      <c r="UHQ267" s="55"/>
      <c r="UHR267" s="55"/>
      <c r="UHS267" s="55"/>
      <c r="UHT267" s="55"/>
      <c r="UHU267" s="55"/>
      <c r="UHV267" s="55"/>
      <c r="UHW267" s="55"/>
      <c r="UHX267" s="55"/>
      <c r="UHY267" s="55"/>
      <c r="UHZ267" s="55"/>
      <c r="UIA267" s="55"/>
      <c r="UIB267" s="55"/>
      <c r="UIC267" s="55"/>
      <c r="UID267" s="55"/>
      <c r="UIE267" s="55"/>
      <c r="UIF267" s="55"/>
      <c r="UIG267" s="55"/>
      <c r="UIH267" s="55"/>
      <c r="UII267" s="55"/>
      <c r="UIJ267" s="55"/>
      <c r="UIK267" s="55"/>
      <c r="UIL267" s="55"/>
      <c r="UIM267" s="55"/>
      <c r="UIN267" s="55"/>
      <c r="UIO267" s="55"/>
      <c r="UIP267" s="55"/>
      <c r="UIQ267" s="55"/>
      <c r="UIR267" s="55"/>
      <c r="UIS267" s="55"/>
      <c r="UIT267" s="55"/>
      <c r="UIU267" s="55"/>
      <c r="UIV267" s="55"/>
      <c r="UIW267" s="55"/>
      <c r="UIX267" s="55"/>
      <c r="UIY267" s="55"/>
      <c r="UIZ267" s="55"/>
      <c r="UJA267" s="55"/>
      <c r="UJB267" s="55"/>
      <c r="UJC267" s="55"/>
      <c r="UJD267" s="55"/>
      <c r="UJE267" s="55"/>
      <c r="UJF267" s="55"/>
      <c r="UJG267" s="55"/>
      <c r="UJH267" s="55"/>
      <c r="UJI267" s="55"/>
      <c r="UJJ267" s="55"/>
      <c r="UJK267" s="55"/>
      <c r="UJL267" s="55"/>
      <c r="UJM267" s="55"/>
      <c r="UJN267" s="55"/>
      <c r="UJO267" s="55"/>
      <c r="UJP267" s="55"/>
      <c r="UJQ267" s="55"/>
      <c r="UJR267" s="55"/>
      <c r="UJS267" s="55"/>
      <c r="UJT267" s="55"/>
      <c r="UJU267" s="55"/>
      <c r="UJV267" s="55"/>
      <c r="UJW267" s="55"/>
      <c r="UJX267" s="55"/>
      <c r="UJY267" s="55"/>
      <c r="UJZ267" s="55"/>
      <c r="UKA267" s="55"/>
      <c r="UKB267" s="55"/>
      <c r="UKC267" s="55"/>
      <c r="UKD267" s="55"/>
      <c r="UKE267" s="55"/>
      <c r="UKF267" s="55"/>
      <c r="UKG267" s="55"/>
      <c r="UKH267" s="55"/>
      <c r="UKI267" s="55"/>
      <c r="UKJ267" s="55"/>
      <c r="UKK267" s="55"/>
      <c r="UKL267" s="55"/>
      <c r="UKM267" s="55"/>
      <c r="UKN267" s="55"/>
      <c r="UKO267" s="55"/>
      <c r="UKP267" s="55"/>
      <c r="UKQ267" s="55"/>
      <c r="UKR267" s="55"/>
      <c r="UKS267" s="55"/>
      <c r="UKT267" s="55"/>
      <c r="UKU267" s="55"/>
      <c r="UKV267" s="55"/>
      <c r="UKW267" s="55"/>
      <c r="UKX267" s="55"/>
      <c r="UKY267" s="55"/>
      <c r="UKZ267" s="55"/>
      <c r="ULA267" s="55"/>
      <c r="ULB267" s="55"/>
      <c r="ULC267" s="55"/>
      <c r="ULD267" s="55"/>
      <c r="ULE267" s="55"/>
      <c r="ULF267" s="55"/>
      <c r="ULG267" s="55"/>
      <c r="ULH267" s="55"/>
      <c r="ULI267" s="55"/>
      <c r="ULJ267" s="55"/>
      <c r="ULK267" s="55"/>
      <c r="ULL267" s="55"/>
      <c r="ULM267" s="55"/>
      <c r="ULN267" s="55"/>
      <c r="ULO267" s="55"/>
      <c r="ULP267" s="55"/>
      <c r="ULQ267" s="55"/>
      <c r="ULR267" s="55"/>
      <c r="ULS267" s="55"/>
      <c r="ULT267" s="55"/>
      <c r="ULU267" s="55"/>
      <c r="ULV267" s="55"/>
      <c r="ULW267" s="55"/>
      <c r="ULX267" s="55"/>
      <c r="ULY267" s="55"/>
      <c r="ULZ267" s="55"/>
      <c r="UMA267" s="55"/>
      <c r="UMB267" s="55"/>
      <c r="UMC267" s="55"/>
      <c r="UMD267" s="55"/>
      <c r="UME267" s="55"/>
      <c r="UMF267" s="55"/>
      <c r="UMG267" s="55"/>
      <c r="UMH267" s="55"/>
      <c r="UMI267" s="55"/>
      <c r="UMJ267" s="55"/>
      <c r="UMK267" s="55"/>
      <c r="UML267" s="55"/>
      <c r="UMM267" s="55"/>
      <c r="UMN267" s="55"/>
      <c r="UMO267" s="55"/>
      <c r="UMP267" s="55"/>
      <c r="UMQ267" s="55"/>
      <c r="UMR267" s="55"/>
      <c r="UMS267" s="55"/>
      <c r="UMT267" s="55"/>
      <c r="UMU267" s="55"/>
      <c r="UMV267" s="55"/>
      <c r="UMW267" s="55"/>
      <c r="UMX267" s="55"/>
      <c r="UMY267" s="55"/>
      <c r="UMZ267" s="55"/>
      <c r="UNA267" s="55"/>
      <c r="UNB267" s="55"/>
      <c r="UNC267" s="55"/>
      <c r="UND267" s="55"/>
      <c r="UNE267" s="55"/>
      <c r="UNF267" s="55"/>
      <c r="UNG267" s="55"/>
      <c r="UNH267" s="55"/>
      <c r="UNI267" s="55"/>
      <c r="UNJ267" s="55"/>
      <c r="UNK267" s="55"/>
      <c r="UNL267" s="55"/>
      <c r="UNM267" s="55"/>
      <c r="UNN267" s="55"/>
      <c r="UNO267" s="55"/>
      <c r="UNP267" s="55"/>
      <c r="UNQ267" s="55"/>
      <c r="UNR267" s="55"/>
      <c r="UNS267" s="55"/>
      <c r="UNT267" s="55"/>
      <c r="UNU267" s="55"/>
      <c r="UNV267" s="55"/>
      <c r="UNW267" s="55"/>
      <c r="UNX267" s="55"/>
      <c r="UNY267" s="55"/>
      <c r="UNZ267" s="55"/>
      <c r="UOA267" s="55"/>
      <c r="UOB267" s="55"/>
      <c r="UOC267" s="55"/>
      <c r="UOD267" s="55"/>
      <c r="UOE267" s="55"/>
      <c r="UOF267" s="55"/>
      <c r="UOG267" s="55"/>
      <c r="UOH267" s="55"/>
      <c r="UOI267" s="55"/>
      <c r="UOJ267" s="55"/>
      <c r="UOK267" s="55"/>
      <c r="UOL267" s="55"/>
      <c r="UOM267" s="55"/>
      <c r="UON267" s="55"/>
      <c r="UOO267" s="55"/>
      <c r="UOP267" s="55"/>
      <c r="UOQ267" s="55"/>
      <c r="UOR267" s="55"/>
      <c r="UOS267" s="55"/>
      <c r="UOT267" s="55"/>
      <c r="UOU267" s="55"/>
      <c r="UOV267" s="55"/>
      <c r="UOW267" s="55"/>
      <c r="UOX267" s="55"/>
      <c r="UOY267" s="55"/>
      <c r="UOZ267" s="55"/>
      <c r="UPA267" s="55"/>
      <c r="UPB267" s="55"/>
      <c r="UPC267" s="55"/>
      <c r="UPD267" s="55"/>
      <c r="UPE267" s="55"/>
      <c r="UPF267" s="55"/>
      <c r="UPG267" s="55"/>
      <c r="UPH267" s="55"/>
      <c r="UPI267" s="55"/>
      <c r="UPJ267" s="55"/>
      <c r="UPK267" s="55"/>
      <c r="UPL267" s="55"/>
      <c r="UPM267" s="55"/>
      <c r="UPN267" s="55"/>
      <c r="UPO267" s="55"/>
      <c r="UPP267" s="55"/>
      <c r="UPQ267" s="55"/>
      <c r="UPR267" s="55"/>
      <c r="UPS267" s="55"/>
      <c r="UPT267" s="55"/>
      <c r="UPU267" s="55"/>
      <c r="UPV267" s="55"/>
      <c r="UPW267" s="55"/>
      <c r="UPX267" s="55"/>
      <c r="UPY267" s="55"/>
      <c r="UPZ267" s="55"/>
      <c r="UQA267" s="55"/>
      <c r="UQB267" s="55"/>
      <c r="UQC267" s="55"/>
      <c r="UQD267" s="55"/>
      <c r="UQE267" s="55"/>
      <c r="UQF267" s="55"/>
      <c r="UQG267" s="55"/>
      <c r="UQH267" s="55"/>
      <c r="UQI267" s="55"/>
      <c r="UQJ267" s="55"/>
      <c r="UQK267" s="55"/>
      <c r="UQL267" s="55"/>
      <c r="UQM267" s="55"/>
      <c r="UQN267" s="55"/>
      <c r="UQO267" s="55"/>
      <c r="UQP267" s="55"/>
      <c r="UQQ267" s="55"/>
      <c r="UQR267" s="55"/>
      <c r="UQS267" s="55"/>
      <c r="UQT267" s="55"/>
      <c r="UQU267" s="55"/>
      <c r="UQV267" s="55"/>
      <c r="UQW267" s="55"/>
      <c r="UQX267" s="55"/>
      <c r="UQY267" s="55"/>
      <c r="UQZ267" s="55"/>
      <c r="URA267" s="55"/>
      <c r="URB267" s="55"/>
      <c r="URC267" s="55"/>
      <c r="URD267" s="55"/>
      <c r="URE267" s="55"/>
      <c r="URF267" s="55"/>
      <c r="URG267" s="55"/>
      <c r="URH267" s="55"/>
      <c r="URI267" s="55"/>
      <c r="URJ267" s="55"/>
      <c r="URK267" s="55"/>
      <c r="URL267" s="55"/>
      <c r="URM267" s="55"/>
      <c r="URN267" s="55"/>
      <c r="URO267" s="55"/>
      <c r="URP267" s="55"/>
      <c r="URQ267" s="55"/>
      <c r="URR267" s="55"/>
      <c r="URS267" s="55"/>
      <c r="URT267" s="55"/>
      <c r="URU267" s="55"/>
      <c r="URV267" s="55"/>
      <c r="URW267" s="55"/>
      <c r="URX267" s="55"/>
      <c r="URY267" s="55"/>
      <c r="URZ267" s="55"/>
      <c r="USA267" s="55"/>
      <c r="USB267" s="55"/>
      <c r="USC267" s="55"/>
      <c r="USD267" s="55"/>
      <c r="USE267" s="55"/>
      <c r="USF267" s="55"/>
      <c r="USG267" s="55"/>
      <c r="USH267" s="55"/>
      <c r="USI267" s="55"/>
      <c r="USJ267" s="55"/>
      <c r="USK267" s="55"/>
      <c r="USL267" s="55"/>
      <c r="USM267" s="55"/>
      <c r="USN267" s="55"/>
      <c r="USO267" s="55"/>
      <c r="USP267" s="55"/>
      <c r="USQ267" s="55"/>
      <c r="USR267" s="55"/>
      <c r="USS267" s="55"/>
      <c r="UST267" s="55"/>
      <c r="USU267" s="55"/>
      <c r="USV267" s="55"/>
      <c r="USW267" s="55"/>
      <c r="USX267" s="55"/>
      <c r="USY267" s="55"/>
      <c r="USZ267" s="55"/>
      <c r="UTA267" s="55"/>
      <c r="UTB267" s="55"/>
      <c r="UTC267" s="55"/>
      <c r="UTD267" s="55"/>
      <c r="UTE267" s="55"/>
      <c r="UTF267" s="55"/>
      <c r="UTG267" s="55"/>
      <c r="UTH267" s="55"/>
      <c r="UTI267" s="55"/>
      <c r="UTJ267" s="55"/>
      <c r="UTK267" s="55"/>
      <c r="UTL267" s="55"/>
      <c r="UTM267" s="55"/>
      <c r="UTN267" s="55"/>
      <c r="UTO267" s="55"/>
      <c r="UTP267" s="55"/>
      <c r="UTQ267" s="55"/>
      <c r="UTR267" s="55"/>
      <c r="UTS267" s="55"/>
      <c r="UTT267" s="55"/>
      <c r="UTU267" s="55"/>
      <c r="UTV267" s="55"/>
      <c r="UTW267" s="55"/>
      <c r="UTX267" s="55"/>
      <c r="UTY267" s="55"/>
      <c r="UTZ267" s="55"/>
      <c r="UUA267" s="55"/>
      <c r="UUB267" s="55"/>
      <c r="UUC267" s="55"/>
      <c r="UUD267" s="55"/>
      <c r="UUE267" s="55"/>
      <c r="UUF267" s="55"/>
      <c r="UUG267" s="55"/>
      <c r="UUH267" s="55"/>
      <c r="UUI267" s="55"/>
      <c r="UUJ267" s="55"/>
      <c r="UUK267" s="55"/>
      <c r="UUL267" s="55"/>
      <c r="UUM267" s="55"/>
      <c r="UUN267" s="55"/>
      <c r="UUO267" s="55"/>
      <c r="UUP267" s="55"/>
      <c r="UUQ267" s="55"/>
      <c r="UUR267" s="55"/>
      <c r="UUS267" s="55"/>
      <c r="UUT267" s="55"/>
      <c r="UUU267" s="55"/>
      <c r="UUV267" s="55"/>
      <c r="UUW267" s="55"/>
      <c r="UUX267" s="55"/>
      <c r="UUY267" s="55"/>
      <c r="UUZ267" s="55"/>
      <c r="UVA267" s="55"/>
      <c r="UVB267" s="55"/>
      <c r="UVC267" s="55"/>
      <c r="UVD267" s="55"/>
      <c r="UVE267" s="55"/>
      <c r="UVF267" s="55"/>
      <c r="UVG267" s="55"/>
      <c r="UVH267" s="55"/>
      <c r="UVI267" s="55"/>
      <c r="UVJ267" s="55"/>
      <c r="UVK267" s="55"/>
      <c r="UVL267" s="55"/>
      <c r="UVM267" s="55"/>
      <c r="UVN267" s="55"/>
      <c r="UVO267" s="55"/>
      <c r="UVP267" s="55"/>
      <c r="UVQ267" s="55"/>
      <c r="UVR267" s="55"/>
      <c r="UVS267" s="55"/>
      <c r="UVT267" s="55"/>
      <c r="UVU267" s="55"/>
      <c r="UVV267" s="55"/>
      <c r="UVW267" s="55"/>
      <c r="UVX267" s="55"/>
      <c r="UVY267" s="55"/>
      <c r="UVZ267" s="55"/>
      <c r="UWA267" s="55"/>
      <c r="UWB267" s="55"/>
      <c r="UWC267" s="55"/>
      <c r="UWD267" s="55"/>
      <c r="UWE267" s="55"/>
      <c r="UWF267" s="55"/>
      <c r="UWG267" s="55"/>
      <c r="UWH267" s="55"/>
      <c r="UWI267" s="55"/>
      <c r="UWJ267" s="55"/>
      <c r="UWK267" s="55"/>
      <c r="UWL267" s="55"/>
      <c r="UWM267" s="55"/>
      <c r="UWN267" s="55"/>
      <c r="UWO267" s="55"/>
      <c r="UWP267" s="55"/>
      <c r="UWQ267" s="55"/>
      <c r="UWR267" s="55"/>
      <c r="UWS267" s="55"/>
      <c r="UWT267" s="55"/>
      <c r="UWU267" s="55"/>
      <c r="UWV267" s="55"/>
      <c r="UWW267" s="55"/>
      <c r="UWX267" s="55"/>
      <c r="UWY267" s="55"/>
      <c r="UWZ267" s="55"/>
      <c r="UXA267" s="55"/>
      <c r="UXB267" s="55"/>
      <c r="UXC267" s="55"/>
      <c r="UXD267" s="55"/>
      <c r="UXE267" s="55"/>
      <c r="UXF267" s="55"/>
      <c r="UXG267" s="55"/>
      <c r="UXH267" s="55"/>
      <c r="UXI267" s="55"/>
      <c r="UXJ267" s="55"/>
      <c r="UXK267" s="55"/>
      <c r="UXL267" s="55"/>
      <c r="UXM267" s="55"/>
      <c r="UXN267" s="55"/>
      <c r="UXO267" s="55"/>
      <c r="UXP267" s="55"/>
      <c r="UXQ267" s="55"/>
      <c r="UXR267" s="55"/>
      <c r="UXS267" s="55"/>
      <c r="UXT267" s="55"/>
      <c r="UXU267" s="55"/>
      <c r="UXV267" s="55"/>
      <c r="UXW267" s="55"/>
      <c r="UXX267" s="55"/>
      <c r="UXY267" s="55"/>
      <c r="UXZ267" s="55"/>
      <c r="UYA267" s="55"/>
      <c r="UYB267" s="55"/>
      <c r="UYC267" s="55"/>
      <c r="UYD267" s="55"/>
      <c r="UYE267" s="55"/>
      <c r="UYF267" s="55"/>
      <c r="UYG267" s="55"/>
      <c r="UYH267" s="55"/>
      <c r="UYI267" s="55"/>
      <c r="UYJ267" s="55"/>
      <c r="UYK267" s="55"/>
      <c r="UYL267" s="55"/>
      <c r="UYM267" s="55"/>
      <c r="UYN267" s="55"/>
      <c r="UYO267" s="55"/>
      <c r="UYP267" s="55"/>
      <c r="UYQ267" s="55"/>
      <c r="UYR267" s="55"/>
      <c r="UYS267" s="55"/>
      <c r="UYT267" s="55"/>
      <c r="UYU267" s="55"/>
      <c r="UYV267" s="55"/>
      <c r="UYW267" s="55"/>
      <c r="UYX267" s="55"/>
      <c r="UYY267" s="55"/>
      <c r="UYZ267" s="55"/>
      <c r="UZA267" s="55"/>
      <c r="UZB267" s="55"/>
      <c r="UZC267" s="55"/>
      <c r="UZD267" s="55"/>
      <c r="UZE267" s="55"/>
      <c r="UZF267" s="55"/>
      <c r="UZG267" s="55"/>
      <c r="UZH267" s="55"/>
      <c r="UZI267" s="55"/>
      <c r="UZJ267" s="55"/>
      <c r="UZK267" s="55"/>
      <c r="UZL267" s="55"/>
      <c r="UZM267" s="55"/>
      <c r="UZN267" s="55"/>
      <c r="UZO267" s="55"/>
      <c r="UZP267" s="55"/>
      <c r="UZQ267" s="55"/>
      <c r="UZR267" s="55"/>
      <c r="UZS267" s="55"/>
      <c r="UZT267" s="55"/>
      <c r="UZU267" s="55"/>
      <c r="UZV267" s="55"/>
      <c r="UZW267" s="55"/>
      <c r="UZX267" s="55"/>
      <c r="UZY267" s="55"/>
      <c r="UZZ267" s="55"/>
      <c r="VAA267" s="55"/>
      <c r="VAB267" s="55"/>
      <c r="VAC267" s="55"/>
      <c r="VAD267" s="55"/>
      <c r="VAE267" s="55"/>
      <c r="VAF267" s="55"/>
      <c r="VAG267" s="55"/>
      <c r="VAH267" s="55"/>
      <c r="VAI267" s="55"/>
      <c r="VAJ267" s="55"/>
      <c r="VAK267" s="55"/>
      <c r="VAL267" s="55"/>
      <c r="VAM267" s="55"/>
      <c r="VAN267" s="55"/>
      <c r="VAO267" s="55"/>
      <c r="VAP267" s="55"/>
      <c r="VAQ267" s="55"/>
      <c r="VAR267" s="55"/>
      <c r="VAS267" s="55"/>
      <c r="VAT267" s="55"/>
      <c r="VAU267" s="55"/>
      <c r="VAV267" s="55"/>
      <c r="VAW267" s="55"/>
      <c r="VAX267" s="55"/>
      <c r="VAY267" s="55"/>
      <c r="VAZ267" s="55"/>
      <c r="VBA267" s="55"/>
      <c r="VBB267" s="55"/>
      <c r="VBC267" s="55"/>
      <c r="VBD267" s="55"/>
      <c r="VBE267" s="55"/>
      <c r="VBF267" s="55"/>
      <c r="VBG267" s="55"/>
      <c r="VBH267" s="55"/>
      <c r="VBI267" s="55"/>
      <c r="VBJ267" s="55"/>
      <c r="VBK267" s="55"/>
      <c r="VBL267" s="55"/>
      <c r="VBM267" s="55"/>
      <c r="VBN267" s="55"/>
      <c r="VBO267" s="55"/>
      <c r="VBP267" s="55"/>
      <c r="VBQ267" s="55"/>
      <c r="VBR267" s="55"/>
      <c r="VBS267" s="55"/>
      <c r="VBT267" s="55"/>
      <c r="VBU267" s="55"/>
      <c r="VBV267" s="55"/>
      <c r="VBW267" s="55"/>
      <c r="VBX267" s="55"/>
      <c r="VBY267" s="55"/>
      <c r="VBZ267" s="55"/>
      <c r="VCA267" s="55"/>
      <c r="VCB267" s="55"/>
      <c r="VCC267" s="55"/>
      <c r="VCD267" s="55"/>
      <c r="VCE267" s="55"/>
      <c r="VCF267" s="55"/>
      <c r="VCG267" s="55"/>
      <c r="VCH267" s="55"/>
      <c r="VCI267" s="55"/>
      <c r="VCJ267" s="55"/>
      <c r="VCK267" s="55"/>
      <c r="VCL267" s="55"/>
      <c r="VCM267" s="55"/>
      <c r="VCN267" s="55"/>
      <c r="VCO267" s="55"/>
      <c r="VCP267" s="55"/>
      <c r="VCQ267" s="55"/>
      <c r="VCR267" s="55"/>
      <c r="VCS267" s="55"/>
      <c r="VCT267" s="55"/>
      <c r="VCU267" s="55"/>
      <c r="VCV267" s="55"/>
      <c r="VCW267" s="55"/>
      <c r="VCX267" s="55"/>
      <c r="VCY267" s="55"/>
      <c r="VCZ267" s="55"/>
      <c r="VDA267" s="55"/>
      <c r="VDB267" s="55"/>
      <c r="VDC267" s="55"/>
      <c r="VDD267" s="55"/>
      <c r="VDE267" s="55"/>
      <c r="VDF267" s="55"/>
      <c r="VDG267" s="55"/>
      <c r="VDH267" s="55"/>
      <c r="VDI267" s="55"/>
      <c r="VDJ267" s="55"/>
      <c r="VDK267" s="55"/>
      <c r="VDL267" s="55"/>
      <c r="VDM267" s="55"/>
      <c r="VDN267" s="55"/>
      <c r="VDO267" s="55"/>
      <c r="VDP267" s="55"/>
      <c r="VDQ267" s="55"/>
      <c r="VDR267" s="55"/>
      <c r="VDS267" s="55"/>
      <c r="VDT267" s="55"/>
      <c r="VDU267" s="55"/>
      <c r="VDV267" s="55"/>
      <c r="VDW267" s="55"/>
      <c r="VDX267" s="55"/>
      <c r="VDY267" s="55"/>
      <c r="VDZ267" s="55"/>
      <c r="VEA267" s="55"/>
      <c r="VEB267" s="55"/>
      <c r="VEC267" s="55"/>
      <c r="VED267" s="55"/>
      <c r="VEE267" s="55"/>
      <c r="VEF267" s="55"/>
      <c r="VEG267" s="55"/>
      <c r="VEH267" s="55"/>
      <c r="VEI267" s="55"/>
      <c r="VEJ267" s="55"/>
      <c r="VEK267" s="55"/>
      <c r="VEL267" s="55"/>
      <c r="VEM267" s="55"/>
      <c r="VEN267" s="55"/>
      <c r="VEO267" s="55"/>
      <c r="VEP267" s="55"/>
      <c r="VEQ267" s="55"/>
      <c r="VER267" s="55"/>
      <c r="VES267" s="55"/>
      <c r="VET267" s="55"/>
      <c r="VEU267" s="55"/>
      <c r="VEV267" s="55"/>
      <c r="VEW267" s="55"/>
      <c r="VEX267" s="55"/>
      <c r="VEY267" s="55"/>
      <c r="VEZ267" s="55"/>
      <c r="VFA267" s="55"/>
      <c r="VFB267" s="55"/>
      <c r="VFC267" s="55"/>
      <c r="VFD267" s="55"/>
      <c r="VFE267" s="55"/>
      <c r="VFF267" s="55"/>
      <c r="VFG267" s="55"/>
      <c r="VFH267" s="55"/>
      <c r="VFI267" s="55"/>
      <c r="VFJ267" s="55"/>
      <c r="VFK267" s="55"/>
      <c r="VFL267" s="55"/>
      <c r="VFM267" s="55"/>
      <c r="VFN267" s="55"/>
      <c r="VFO267" s="55"/>
      <c r="VFP267" s="55"/>
      <c r="VFQ267" s="55"/>
      <c r="VFR267" s="55"/>
      <c r="VFS267" s="55"/>
      <c r="VFT267" s="55"/>
      <c r="VFU267" s="55"/>
      <c r="VFV267" s="55"/>
      <c r="VFW267" s="55"/>
      <c r="VFX267" s="55"/>
      <c r="VFY267" s="55"/>
      <c r="VFZ267" s="55"/>
      <c r="VGA267" s="55"/>
      <c r="VGB267" s="55"/>
      <c r="VGC267" s="55"/>
      <c r="VGD267" s="55"/>
      <c r="VGE267" s="55"/>
      <c r="VGF267" s="55"/>
      <c r="VGG267" s="55"/>
      <c r="VGH267" s="55"/>
      <c r="VGI267" s="55"/>
      <c r="VGJ267" s="55"/>
      <c r="VGK267" s="55"/>
      <c r="VGL267" s="55"/>
      <c r="VGM267" s="55"/>
      <c r="VGN267" s="55"/>
      <c r="VGO267" s="55"/>
      <c r="VGP267" s="55"/>
      <c r="VGQ267" s="55"/>
      <c r="VGR267" s="55"/>
      <c r="VGS267" s="55"/>
      <c r="VGT267" s="55"/>
      <c r="VGU267" s="55"/>
      <c r="VGV267" s="55"/>
      <c r="VGW267" s="55"/>
      <c r="VGX267" s="55"/>
      <c r="VGY267" s="55"/>
      <c r="VGZ267" s="55"/>
      <c r="VHA267" s="55"/>
      <c r="VHB267" s="55"/>
      <c r="VHC267" s="55"/>
      <c r="VHD267" s="55"/>
      <c r="VHE267" s="55"/>
      <c r="VHF267" s="55"/>
      <c r="VHG267" s="55"/>
      <c r="VHH267" s="55"/>
      <c r="VHI267" s="55"/>
      <c r="VHJ267" s="55"/>
      <c r="VHK267" s="55"/>
      <c r="VHL267" s="55"/>
      <c r="VHM267" s="55"/>
      <c r="VHN267" s="55"/>
      <c r="VHO267" s="55"/>
      <c r="VHP267" s="55"/>
      <c r="VHQ267" s="55"/>
      <c r="VHR267" s="55"/>
      <c r="VHS267" s="55"/>
      <c r="VHT267" s="55"/>
      <c r="VHU267" s="55"/>
      <c r="VHV267" s="55"/>
      <c r="VHW267" s="55"/>
      <c r="VHX267" s="55"/>
      <c r="VHY267" s="55"/>
      <c r="VHZ267" s="55"/>
      <c r="VIA267" s="55"/>
      <c r="VIB267" s="55"/>
      <c r="VIC267" s="55"/>
      <c r="VID267" s="55"/>
      <c r="VIE267" s="55"/>
      <c r="VIF267" s="55"/>
      <c r="VIG267" s="55"/>
      <c r="VIH267" s="55"/>
      <c r="VII267" s="55"/>
      <c r="VIJ267" s="55"/>
      <c r="VIK267" s="55"/>
      <c r="VIL267" s="55"/>
      <c r="VIM267" s="55"/>
      <c r="VIN267" s="55"/>
      <c r="VIO267" s="55"/>
      <c r="VIP267" s="55"/>
      <c r="VIQ267" s="55"/>
      <c r="VIR267" s="55"/>
      <c r="VIS267" s="55"/>
      <c r="VIT267" s="55"/>
      <c r="VIU267" s="55"/>
      <c r="VIV267" s="55"/>
      <c r="VIW267" s="55"/>
      <c r="VIX267" s="55"/>
      <c r="VIY267" s="55"/>
      <c r="VIZ267" s="55"/>
      <c r="VJA267" s="55"/>
      <c r="VJB267" s="55"/>
      <c r="VJC267" s="55"/>
      <c r="VJD267" s="55"/>
      <c r="VJE267" s="55"/>
      <c r="VJF267" s="55"/>
      <c r="VJG267" s="55"/>
      <c r="VJH267" s="55"/>
      <c r="VJI267" s="55"/>
      <c r="VJJ267" s="55"/>
      <c r="VJK267" s="55"/>
      <c r="VJL267" s="55"/>
      <c r="VJM267" s="55"/>
      <c r="VJN267" s="55"/>
      <c r="VJO267" s="55"/>
      <c r="VJP267" s="55"/>
      <c r="VJQ267" s="55"/>
      <c r="VJR267" s="55"/>
      <c r="VJS267" s="55"/>
      <c r="VJT267" s="55"/>
      <c r="VJU267" s="55"/>
      <c r="VJV267" s="55"/>
      <c r="VJW267" s="55"/>
      <c r="VJX267" s="55"/>
      <c r="VJY267" s="55"/>
      <c r="VJZ267" s="55"/>
      <c r="VKA267" s="55"/>
      <c r="VKB267" s="55"/>
      <c r="VKC267" s="55"/>
      <c r="VKD267" s="55"/>
      <c r="VKE267" s="55"/>
      <c r="VKF267" s="55"/>
      <c r="VKG267" s="55"/>
      <c r="VKH267" s="55"/>
      <c r="VKI267" s="55"/>
      <c r="VKJ267" s="55"/>
      <c r="VKK267" s="55"/>
      <c r="VKL267" s="55"/>
      <c r="VKM267" s="55"/>
      <c r="VKN267" s="55"/>
      <c r="VKO267" s="55"/>
      <c r="VKP267" s="55"/>
      <c r="VKQ267" s="55"/>
      <c r="VKR267" s="55"/>
      <c r="VKS267" s="55"/>
      <c r="VKT267" s="55"/>
      <c r="VKU267" s="55"/>
      <c r="VKV267" s="55"/>
      <c r="VKW267" s="55"/>
      <c r="VKX267" s="55"/>
      <c r="VKY267" s="55"/>
      <c r="VKZ267" s="55"/>
      <c r="VLA267" s="55"/>
      <c r="VLB267" s="55"/>
      <c r="VLC267" s="55"/>
      <c r="VLD267" s="55"/>
      <c r="VLE267" s="55"/>
      <c r="VLF267" s="55"/>
      <c r="VLG267" s="55"/>
      <c r="VLH267" s="55"/>
      <c r="VLI267" s="55"/>
      <c r="VLJ267" s="55"/>
      <c r="VLK267" s="55"/>
      <c r="VLL267" s="55"/>
      <c r="VLM267" s="55"/>
      <c r="VLN267" s="55"/>
      <c r="VLO267" s="55"/>
      <c r="VLP267" s="55"/>
      <c r="VLQ267" s="55"/>
      <c r="VLR267" s="55"/>
      <c r="VLS267" s="55"/>
      <c r="VLT267" s="55"/>
      <c r="VLU267" s="55"/>
      <c r="VLV267" s="55"/>
      <c r="VLW267" s="55"/>
      <c r="VLX267" s="55"/>
      <c r="VLY267" s="55"/>
      <c r="VLZ267" s="55"/>
      <c r="VMA267" s="55"/>
      <c r="VMB267" s="55"/>
      <c r="VMC267" s="55"/>
      <c r="VMD267" s="55"/>
      <c r="VME267" s="55"/>
      <c r="VMF267" s="55"/>
      <c r="VMG267" s="55"/>
      <c r="VMH267" s="55"/>
      <c r="VMI267" s="55"/>
      <c r="VMJ267" s="55"/>
      <c r="VMK267" s="55"/>
      <c r="VML267" s="55"/>
      <c r="VMM267" s="55"/>
      <c r="VMN267" s="55"/>
      <c r="VMO267" s="55"/>
      <c r="VMP267" s="55"/>
      <c r="VMQ267" s="55"/>
      <c r="VMR267" s="55"/>
      <c r="VMS267" s="55"/>
      <c r="VMT267" s="55"/>
      <c r="VMU267" s="55"/>
      <c r="VMV267" s="55"/>
      <c r="VMW267" s="55"/>
      <c r="VMX267" s="55"/>
      <c r="VMY267" s="55"/>
      <c r="VMZ267" s="55"/>
      <c r="VNA267" s="55"/>
      <c r="VNB267" s="55"/>
      <c r="VNC267" s="55"/>
      <c r="VND267" s="55"/>
      <c r="VNE267" s="55"/>
      <c r="VNF267" s="55"/>
      <c r="VNG267" s="55"/>
      <c r="VNH267" s="55"/>
      <c r="VNI267" s="55"/>
      <c r="VNJ267" s="55"/>
      <c r="VNK267" s="55"/>
      <c r="VNL267" s="55"/>
      <c r="VNM267" s="55"/>
      <c r="VNN267" s="55"/>
      <c r="VNO267" s="55"/>
      <c r="VNP267" s="55"/>
      <c r="VNQ267" s="55"/>
      <c r="VNR267" s="55"/>
      <c r="VNS267" s="55"/>
      <c r="VNT267" s="55"/>
      <c r="VNU267" s="55"/>
      <c r="VNV267" s="55"/>
      <c r="VNW267" s="55"/>
      <c r="VNX267" s="55"/>
      <c r="VNY267" s="55"/>
      <c r="VNZ267" s="55"/>
      <c r="VOA267" s="55"/>
      <c r="VOB267" s="55"/>
      <c r="VOC267" s="55"/>
      <c r="VOD267" s="55"/>
      <c r="VOE267" s="55"/>
      <c r="VOF267" s="55"/>
      <c r="VOG267" s="55"/>
      <c r="VOH267" s="55"/>
      <c r="VOI267" s="55"/>
      <c r="VOJ267" s="55"/>
      <c r="VOK267" s="55"/>
      <c r="VOL267" s="55"/>
      <c r="VOM267" s="55"/>
      <c r="VON267" s="55"/>
      <c r="VOO267" s="55"/>
      <c r="VOP267" s="55"/>
      <c r="VOQ267" s="55"/>
      <c r="VOR267" s="55"/>
      <c r="VOS267" s="55"/>
      <c r="VOT267" s="55"/>
      <c r="VOU267" s="55"/>
      <c r="VOV267" s="55"/>
      <c r="VOW267" s="55"/>
      <c r="VOX267" s="55"/>
      <c r="VOY267" s="55"/>
      <c r="VOZ267" s="55"/>
      <c r="VPA267" s="55"/>
      <c r="VPB267" s="55"/>
      <c r="VPC267" s="55"/>
      <c r="VPD267" s="55"/>
      <c r="VPE267" s="55"/>
      <c r="VPF267" s="55"/>
      <c r="VPG267" s="55"/>
      <c r="VPH267" s="55"/>
      <c r="VPI267" s="55"/>
      <c r="VPJ267" s="55"/>
      <c r="VPK267" s="55"/>
      <c r="VPL267" s="55"/>
      <c r="VPM267" s="55"/>
      <c r="VPN267" s="55"/>
      <c r="VPO267" s="55"/>
      <c r="VPP267" s="55"/>
      <c r="VPQ267" s="55"/>
      <c r="VPR267" s="55"/>
      <c r="VPS267" s="55"/>
      <c r="VPT267" s="55"/>
      <c r="VPU267" s="55"/>
      <c r="VPV267" s="55"/>
      <c r="VPW267" s="55"/>
      <c r="VPX267" s="55"/>
      <c r="VPY267" s="55"/>
      <c r="VPZ267" s="55"/>
      <c r="VQA267" s="55"/>
      <c r="VQB267" s="55"/>
      <c r="VQC267" s="55"/>
      <c r="VQD267" s="55"/>
      <c r="VQE267" s="55"/>
      <c r="VQF267" s="55"/>
      <c r="VQG267" s="55"/>
      <c r="VQH267" s="55"/>
      <c r="VQI267" s="55"/>
      <c r="VQJ267" s="55"/>
      <c r="VQK267" s="55"/>
      <c r="VQL267" s="55"/>
      <c r="VQM267" s="55"/>
      <c r="VQN267" s="55"/>
      <c r="VQO267" s="55"/>
      <c r="VQP267" s="55"/>
      <c r="VQQ267" s="55"/>
      <c r="VQR267" s="55"/>
      <c r="VQS267" s="55"/>
      <c r="VQT267" s="55"/>
      <c r="VQU267" s="55"/>
      <c r="VQV267" s="55"/>
      <c r="VQW267" s="55"/>
      <c r="VQX267" s="55"/>
      <c r="VQY267" s="55"/>
      <c r="VQZ267" s="55"/>
      <c r="VRA267" s="55"/>
      <c r="VRB267" s="55"/>
      <c r="VRC267" s="55"/>
      <c r="VRD267" s="55"/>
      <c r="VRE267" s="55"/>
      <c r="VRF267" s="55"/>
      <c r="VRG267" s="55"/>
      <c r="VRH267" s="55"/>
      <c r="VRI267" s="55"/>
      <c r="VRJ267" s="55"/>
      <c r="VRK267" s="55"/>
      <c r="VRL267" s="55"/>
      <c r="VRM267" s="55"/>
      <c r="VRN267" s="55"/>
      <c r="VRO267" s="55"/>
      <c r="VRP267" s="55"/>
      <c r="VRQ267" s="55"/>
      <c r="VRR267" s="55"/>
      <c r="VRS267" s="55"/>
      <c r="VRT267" s="55"/>
      <c r="VRU267" s="55"/>
      <c r="VRV267" s="55"/>
      <c r="VRW267" s="55"/>
      <c r="VRX267" s="55"/>
      <c r="VRY267" s="55"/>
      <c r="VRZ267" s="55"/>
      <c r="VSA267" s="55"/>
      <c r="VSB267" s="55"/>
      <c r="VSC267" s="55"/>
      <c r="VSD267" s="55"/>
      <c r="VSE267" s="55"/>
      <c r="VSF267" s="55"/>
      <c r="VSG267" s="55"/>
      <c r="VSH267" s="55"/>
      <c r="VSI267" s="55"/>
      <c r="VSJ267" s="55"/>
      <c r="VSK267" s="55"/>
      <c r="VSL267" s="55"/>
      <c r="VSM267" s="55"/>
      <c r="VSN267" s="55"/>
      <c r="VSO267" s="55"/>
      <c r="VSP267" s="55"/>
      <c r="VSQ267" s="55"/>
      <c r="VSR267" s="55"/>
      <c r="VSS267" s="55"/>
      <c r="VST267" s="55"/>
      <c r="VSU267" s="55"/>
      <c r="VSV267" s="55"/>
      <c r="VSW267" s="55"/>
      <c r="VSX267" s="55"/>
      <c r="VSY267" s="55"/>
      <c r="VSZ267" s="55"/>
      <c r="VTA267" s="55"/>
      <c r="VTB267" s="55"/>
      <c r="VTC267" s="55"/>
      <c r="VTD267" s="55"/>
      <c r="VTE267" s="55"/>
      <c r="VTF267" s="55"/>
      <c r="VTG267" s="55"/>
      <c r="VTH267" s="55"/>
      <c r="VTI267" s="55"/>
      <c r="VTJ267" s="55"/>
      <c r="VTK267" s="55"/>
      <c r="VTL267" s="55"/>
      <c r="VTM267" s="55"/>
      <c r="VTN267" s="55"/>
      <c r="VTO267" s="55"/>
      <c r="VTP267" s="55"/>
      <c r="VTQ267" s="55"/>
      <c r="VTR267" s="55"/>
      <c r="VTS267" s="55"/>
      <c r="VTT267" s="55"/>
      <c r="VTU267" s="55"/>
      <c r="VTV267" s="55"/>
      <c r="VTW267" s="55"/>
      <c r="VTX267" s="55"/>
      <c r="VTY267" s="55"/>
      <c r="VTZ267" s="55"/>
      <c r="VUA267" s="55"/>
      <c r="VUB267" s="55"/>
      <c r="VUC267" s="55"/>
      <c r="VUD267" s="55"/>
      <c r="VUE267" s="55"/>
      <c r="VUF267" s="55"/>
      <c r="VUG267" s="55"/>
      <c r="VUH267" s="55"/>
      <c r="VUI267" s="55"/>
      <c r="VUJ267" s="55"/>
      <c r="VUK267" s="55"/>
      <c r="VUL267" s="55"/>
      <c r="VUM267" s="55"/>
      <c r="VUN267" s="55"/>
      <c r="VUO267" s="55"/>
      <c r="VUP267" s="55"/>
      <c r="VUQ267" s="55"/>
      <c r="VUR267" s="55"/>
      <c r="VUS267" s="55"/>
      <c r="VUT267" s="55"/>
      <c r="VUU267" s="55"/>
      <c r="VUV267" s="55"/>
      <c r="VUW267" s="55"/>
      <c r="VUX267" s="55"/>
      <c r="VUY267" s="55"/>
      <c r="VUZ267" s="55"/>
      <c r="VVA267" s="55"/>
      <c r="VVB267" s="55"/>
      <c r="VVC267" s="55"/>
      <c r="VVD267" s="55"/>
      <c r="VVE267" s="55"/>
      <c r="VVF267" s="55"/>
      <c r="VVG267" s="55"/>
      <c r="VVH267" s="55"/>
      <c r="VVI267" s="55"/>
      <c r="VVJ267" s="55"/>
      <c r="VVK267" s="55"/>
      <c r="VVL267" s="55"/>
      <c r="VVM267" s="55"/>
      <c r="VVN267" s="55"/>
      <c r="VVO267" s="55"/>
      <c r="VVP267" s="55"/>
      <c r="VVQ267" s="55"/>
      <c r="VVR267" s="55"/>
      <c r="VVS267" s="55"/>
      <c r="VVT267" s="55"/>
      <c r="VVU267" s="55"/>
      <c r="VVV267" s="55"/>
      <c r="VVW267" s="55"/>
      <c r="VVX267" s="55"/>
      <c r="VVY267" s="55"/>
      <c r="VVZ267" s="55"/>
      <c r="VWA267" s="55"/>
      <c r="VWB267" s="55"/>
      <c r="VWC267" s="55"/>
      <c r="VWD267" s="55"/>
      <c r="VWE267" s="55"/>
      <c r="VWF267" s="55"/>
      <c r="VWG267" s="55"/>
      <c r="VWH267" s="55"/>
      <c r="VWI267" s="55"/>
      <c r="VWJ267" s="55"/>
      <c r="VWK267" s="55"/>
      <c r="VWL267" s="55"/>
      <c r="VWM267" s="55"/>
      <c r="VWN267" s="55"/>
      <c r="VWO267" s="55"/>
      <c r="VWP267" s="55"/>
      <c r="VWQ267" s="55"/>
      <c r="VWR267" s="55"/>
      <c r="VWS267" s="55"/>
      <c r="VWT267" s="55"/>
      <c r="VWU267" s="55"/>
      <c r="VWV267" s="55"/>
      <c r="VWW267" s="55"/>
      <c r="VWX267" s="55"/>
      <c r="VWY267" s="55"/>
      <c r="VWZ267" s="55"/>
      <c r="VXA267" s="55"/>
      <c r="VXB267" s="55"/>
      <c r="VXC267" s="55"/>
      <c r="VXD267" s="55"/>
      <c r="VXE267" s="55"/>
      <c r="VXF267" s="55"/>
      <c r="VXG267" s="55"/>
      <c r="VXH267" s="55"/>
      <c r="VXI267" s="55"/>
      <c r="VXJ267" s="55"/>
      <c r="VXK267" s="55"/>
      <c r="VXL267" s="55"/>
      <c r="VXM267" s="55"/>
      <c r="VXN267" s="55"/>
      <c r="VXO267" s="55"/>
      <c r="VXP267" s="55"/>
      <c r="VXQ267" s="55"/>
      <c r="VXR267" s="55"/>
      <c r="VXS267" s="55"/>
      <c r="VXT267" s="55"/>
      <c r="VXU267" s="55"/>
      <c r="VXV267" s="55"/>
      <c r="VXW267" s="55"/>
      <c r="VXX267" s="55"/>
      <c r="VXY267" s="55"/>
      <c r="VXZ267" s="55"/>
      <c r="VYA267" s="55"/>
      <c r="VYB267" s="55"/>
      <c r="VYC267" s="55"/>
      <c r="VYD267" s="55"/>
      <c r="VYE267" s="55"/>
      <c r="VYF267" s="55"/>
      <c r="VYG267" s="55"/>
      <c r="VYH267" s="55"/>
      <c r="VYI267" s="55"/>
      <c r="VYJ267" s="55"/>
      <c r="VYK267" s="55"/>
      <c r="VYL267" s="55"/>
      <c r="VYM267" s="55"/>
      <c r="VYN267" s="55"/>
      <c r="VYO267" s="55"/>
      <c r="VYP267" s="55"/>
      <c r="VYQ267" s="55"/>
      <c r="VYR267" s="55"/>
      <c r="VYS267" s="55"/>
      <c r="VYT267" s="55"/>
      <c r="VYU267" s="55"/>
      <c r="VYV267" s="55"/>
      <c r="VYW267" s="55"/>
      <c r="VYX267" s="55"/>
      <c r="VYY267" s="55"/>
      <c r="VYZ267" s="55"/>
      <c r="VZA267" s="55"/>
      <c r="VZB267" s="55"/>
      <c r="VZC267" s="55"/>
      <c r="VZD267" s="55"/>
      <c r="VZE267" s="55"/>
      <c r="VZF267" s="55"/>
      <c r="VZG267" s="55"/>
      <c r="VZH267" s="55"/>
      <c r="VZI267" s="55"/>
      <c r="VZJ267" s="55"/>
      <c r="VZK267" s="55"/>
      <c r="VZL267" s="55"/>
      <c r="VZM267" s="55"/>
      <c r="VZN267" s="55"/>
      <c r="VZO267" s="55"/>
      <c r="VZP267" s="55"/>
      <c r="VZQ267" s="55"/>
      <c r="VZR267" s="55"/>
      <c r="VZS267" s="55"/>
      <c r="VZT267" s="55"/>
      <c r="VZU267" s="55"/>
      <c r="VZV267" s="55"/>
      <c r="VZW267" s="55"/>
      <c r="VZX267" s="55"/>
      <c r="VZY267" s="55"/>
      <c r="VZZ267" s="55"/>
      <c r="WAA267" s="55"/>
      <c r="WAB267" s="55"/>
      <c r="WAC267" s="55"/>
      <c r="WAD267" s="55"/>
      <c r="WAE267" s="55"/>
      <c r="WAF267" s="55"/>
      <c r="WAG267" s="55"/>
      <c r="WAH267" s="55"/>
      <c r="WAI267" s="55"/>
      <c r="WAJ267" s="55"/>
      <c r="WAK267" s="55"/>
      <c r="WAL267" s="55"/>
      <c r="WAM267" s="55"/>
      <c r="WAN267" s="55"/>
      <c r="WAO267" s="55"/>
      <c r="WAP267" s="55"/>
      <c r="WAQ267" s="55"/>
      <c r="WAR267" s="55"/>
      <c r="WAS267" s="55"/>
      <c r="WAT267" s="55"/>
      <c r="WAU267" s="55"/>
      <c r="WAV267" s="55"/>
      <c r="WAW267" s="55"/>
      <c r="WAX267" s="55"/>
      <c r="WAY267" s="55"/>
      <c r="WAZ267" s="55"/>
      <c r="WBA267" s="55"/>
      <c r="WBB267" s="55"/>
      <c r="WBC267" s="55"/>
      <c r="WBD267" s="55"/>
      <c r="WBE267" s="55"/>
      <c r="WBF267" s="55"/>
      <c r="WBG267" s="55"/>
      <c r="WBH267" s="55"/>
      <c r="WBI267" s="55"/>
      <c r="WBJ267" s="55"/>
      <c r="WBK267" s="55"/>
      <c r="WBL267" s="55"/>
      <c r="WBM267" s="55"/>
      <c r="WBN267" s="55"/>
      <c r="WBO267" s="55"/>
      <c r="WBP267" s="55"/>
      <c r="WBQ267" s="55"/>
      <c r="WBR267" s="55"/>
      <c r="WBS267" s="55"/>
      <c r="WBT267" s="55"/>
      <c r="WBU267" s="55"/>
      <c r="WBV267" s="55"/>
      <c r="WBW267" s="55"/>
      <c r="WBX267" s="55"/>
      <c r="WBY267" s="55"/>
      <c r="WBZ267" s="55"/>
      <c r="WCA267" s="55"/>
      <c r="WCB267" s="55"/>
      <c r="WCC267" s="55"/>
      <c r="WCD267" s="55"/>
      <c r="WCE267" s="55"/>
      <c r="WCF267" s="55"/>
      <c r="WCG267" s="55"/>
      <c r="WCH267" s="55"/>
      <c r="WCI267" s="55"/>
      <c r="WCJ267" s="55"/>
      <c r="WCK267" s="55"/>
      <c r="WCL267" s="55"/>
      <c r="WCM267" s="55"/>
      <c r="WCN267" s="55"/>
      <c r="WCO267" s="55"/>
      <c r="WCP267" s="55"/>
      <c r="WCQ267" s="55"/>
      <c r="WCR267" s="55"/>
      <c r="WCS267" s="55"/>
      <c r="WCT267" s="55"/>
      <c r="WCU267" s="55"/>
      <c r="WCV267" s="55"/>
      <c r="WCW267" s="55"/>
      <c r="WCX267" s="55"/>
      <c r="WCY267" s="55"/>
      <c r="WCZ267" s="55"/>
      <c r="WDA267" s="55"/>
      <c r="WDB267" s="55"/>
      <c r="WDC267" s="55"/>
      <c r="WDD267" s="55"/>
      <c r="WDE267" s="55"/>
      <c r="WDF267" s="55"/>
      <c r="WDG267" s="55"/>
      <c r="WDH267" s="55"/>
      <c r="WDI267" s="55"/>
      <c r="WDJ267" s="55"/>
      <c r="WDK267" s="55"/>
      <c r="WDL267" s="55"/>
      <c r="WDM267" s="55"/>
      <c r="WDN267" s="55"/>
      <c r="WDO267" s="55"/>
      <c r="WDP267" s="55"/>
      <c r="WDQ267" s="55"/>
      <c r="WDR267" s="55"/>
      <c r="WDS267" s="55"/>
      <c r="WDT267" s="55"/>
      <c r="WDU267" s="55"/>
      <c r="WDV267" s="55"/>
      <c r="WDW267" s="55"/>
      <c r="WDX267" s="55"/>
      <c r="WDY267" s="55"/>
      <c r="WDZ267" s="55"/>
      <c r="WEA267" s="55"/>
      <c r="WEB267" s="55"/>
      <c r="WEC267" s="55"/>
      <c r="WED267" s="55"/>
      <c r="WEE267" s="55"/>
      <c r="WEF267" s="55"/>
      <c r="WEG267" s="55"/>
      <c r="WEH267" s="55"/>
      <c r="WEI267" s="55"/>
      <c r="WEJ267" s="55"/>
      <c r="WEK267" s="55"/>
      <c r="WEL267" s="55"/>
      <c r="WEM267" s="55"/>
      <c r="WEN267" s="55"/>
      <c r="WEO267" s="55"/>
      <c r="WEP267" s="55"/>
      <c r="WEQ267" s="55"/>
      <c r="WER267" s="55"/>
      <c r="WES267" s="55"/>
      <c r="WET267" s="55"/>
      <c r="WEU267" s="55"/>
      <c r="WEV267" s="55"/>
      <c r="WEW267" s="55"/>
      <c r="WEX267" s="55"/>
      <c r="WEY267" s="55"/>
      <c r="WEZ267" s="55"/>
      <c r="WFA267" s="55"/>
      <c r="WFB267" s="55"/>
      <c r="WFC267" s="55"/>
      <c r="WFD267" s="55"/>
      <c r="WFE267" s="55"/>
      <c r="WFF267" s="55"/>
      <c r="WFG267" s="55"/>
      <c r="WFH267" s="55"/>
      <c r="WFI267" s="55"/>
      <c r="WFJ267" s="55"/>
      <c r="WFK267" s="55"/>
      <c r="WFL267" s="55"/>
      <c r="WFM267" s="55"/>
      <c r="WFN267" s="55"/>
      <c r="WFO267" s="55"/>
      <c r="WFP267" s="55"/>
      <c r="WFQ267" s="55"/>
      <c r="WFR267" s="55"/>
      <c r="WFS267" s="55"/>
      <c r="WFT267" s="55"/>
      <c r="WFU267" s="55"/>
      <c r="WFV267" s="55"/>
      <c r="WFW267" s="55"/>
      <c r="WFX267" s="55"/>
      <c r="WFY267" s="55"/>
      <c r="WFZ267" s="55"/>
      <c r="WGA267" s="55"/>
      <c r="WGB267" s="55"/>
      <c r="WGC267" s="55"/>
      <c r="WGD267" s="55"/>
      <c r="WGE267" s="55"/>
      <c r="WGF267" s="55"/>
      <c r="WGG267" s="55"/>
      <c r="WGH267" s="55"/>
      <c r="WGI267" s="55"/>
      <c r="WGJ267" s="55"/>
      <c r="WGK267" s="55"/>
      <c r="WGL267" s="55"/>
      <c r="WGM267" s="55"/>
      <c r="WGN267" s="55"/>
      <c r="WGO267" s="55"/>
      <c r="WGP267" s="55"/>
      <c r="WGQ267" s="55"/>
      <c r="WGR267" s="55"/>
      <c r="WGS267" s="55"/>
      <c r="WGT267" s="55"/>
      <c r="WGU267" s="55"/>
      <c r="WGV267" s="55"/>
      <c r="WGW267" s="55"/>
      <c r="WGX267" s="55"/>
      <c r="WGY267" s="55"/>
      <c r="WGZ267" s="55"/>
      <c r="WHA267" s="55"/>
      <c r="WHB267" s="55"/>
      <c r="WHC267" s="55"/>
      <c r="WHD267" s="55"/>
      <c r="WHE267" s="55"/>
      <c r="WHF267" s="55"/>
      <c r="WHG267" s="55"/>
      <c r="WHH267" s="55"/>
      <c r="WHI267" s="55"/>
      <c r="WHJ267" s="55"/>
      <c r="WHK267" s="55"/>
      <c r="WHL267" s="55"/>
      <c r="WHM267" s="55"/>
      <c r="WHN267" s="55"/>
      <c r="WHO267" s="55"/>
      <c r="WHP267" s="55"/>
      <c r="WHQ267" s="55"/>
      <c r="WHR267" s="55"/>
      <c r="WHS267" s="55"/>
      <c r="WHT267" s="55"/>
      <c r="WHU267" s="55"/>
      <c r="WHV267" s="55"/>
      <c r="WHW267" s="55"/>
      <c r="WHX267" s="55"/>
      <c r="WHY267" s="55"/>
      <c r="WHZ267" s="55"/>
      <c r="WIA267" s="55"/>
      <c r="WIB267" s="55"/>
      <c r="WIC267" s="55"/>
      <c r="WID267" s="55"/>
      <c r="WIE267" s="55"/>
      <c r="WIF267" s="55"/>
      <c r="WIG267" s="55"/>
      <c r="WIH267" s="55"/>
      <c r="WII267" s="55"/>
      <c r="WIJ267" s="55"/>
      <c r="WIK267" s="55"/>
      <c r="WIL267" s="55"/>
      <c r="WIM267" s="55"/>
      <c r="WIN267" s="55"/>
      <c r="WIO267" s="55"/>
      <c r="WIP267" s="55"/>
      <c r="WIQ267" s="55"/>
      <c r="WIR267" s="55"/>
      <c r="WIS267" s="55"/>
      <c r="WIT267" s="55"/>
      <c r="WIU267" s="55"/>
      <c r="WIV267" s="55"/>
      <c r="WIW267" s="55"/>
      <c r="WIX267" s="55"/>
      <c r="WIY267" s="55"/>
      <c r="WIZ267" s="55"/>
      <c r="WJA267" s="55"/>
      <c r="WJB267" s="55"/>
      <c r="WJC267" s="55"/>
      <c r="WJD267" s="55"/>
      <c r="WJE267" s="55"/>
      <c r="WJF267" s="55"/>
      <c r="WJG267" s="55"/>
      <c r="WJH267" s="55"/>
      <c r="WJI267" s="55"/>
      <c r="WJJ267" s="55"/>
      <c r="WJK267" s="55"/>
      <c r="WJL267" s="55"/>
      <c r="WJM267" s="55"/>
      <c r="WJN267" s="55"/>
      <c r="WJO267" s="55"/>
      <c r="WJP267" s="55"/>
      <c r="WJQ267" s="55"/>
      <c r="WJR267" s="55"/>
      <c r="WJS267" s="55"/>
      <c r="WJT267" s="55"/>
      <c r="WJU267" s="55"/>
      <c r="WJV267" s="55"/>
      <c r="WJW267" s="55"/>
      <c r="WJX267" s="55"/>
      <c r="WJY267" s="55"/>
      <c r="WJZ267" s="55"/>
      <c r="WKA267" s="55"/>
      <c r="WKB267" s="55"/>
      <c r="WKC267" s="55"/>
      <c r="WKD267" s="55"/>
      <c r="WKE267" s="55"/>
      <c r="WKF267" s="55"/>
      <c r="WKG267" s="55"/>
      <c r="WKH267" s="55"/>
      <c r="WKI267" s="55"/>
      <c r="WKJ267" s="55"/>
      <c r="WKK267" s="55"/>
      <c r="WKL267" s="55"/>
      <c r="WKM267" s="55"/>
      <c r="WKN267" s="55"/>
      <c r="WKO267" s="55"/>
      <c r="WKP267" s="55"/>
      <c r="WKQ267" s="55"/>
      <c r="WKR267" s="55"/>
      <c r="WKS267" s="55"/>
      <c r="WKT267" s="55"/>
      <c r="WKU267" s="55"/>
      <c r="WKV267" s="55"/>
      <c r="WKW267" s="55"/>
      <c r="WKX267" s="55"/>
      <c r="WKY267" s="55"/>
      <c r="WKZ267" s="55"/>
      <c r="WLA267" s="55"/>
      <c r="WLB267" s="55"/>
      <c r="WLC267" s="55"/>
      <c r="WLD267" s="55"/>
      <c r="WLE267" s="55"/>
      <c r="WLF267" s="55"/>
      <c r="WLG267" s="55"/>
      <c r="WLH267" s="55"/>
      <c r="WLI267" s="55"/>
      <c r="WLJ267" s="55"/>
      <c r="WLK267" s="55"/>
      <c r="WLL267" s="55"/>
      <c r="WLM267" s="55"/>
      <c r="WLN267" s="55"/>
      <c r="WLO267" s="55"/>
      <c r="WLP267" s="55"/>
      <c r="WLQ267" s="55"/>
      <c r="WLR267" s="55"/>
      <c r="WLS267" s="55"/>
      <c r="WLT267" s="55"/>
      <c r="WLU267" s="55"/>
      <c r="WLV267" s="55"/>
      <c r="WLW267" s="55"/>
      <c r="WLX267" s="55"/>
      <c r="WLY267" s="55"/>
      <c r="WLZ267" s="55"/>
      <c r="WMA267" s="55"/>
      <c r="WMB267" s="55"/>
      <c r="WMC267" s="55"/>
      <c r="WMD267" s="55"/>
      <c r="WME267" s="55"/>
      <c r="WMF267" s="55"/>
      <c r="WMG267" s="55"/>
      <c r="WMH267" s="55"/>
      <c r="WMI267" s="55"/>
      <c r="WMJ267" s="55"/>
      <c r="WMK267" s="55"/>
      <c r="WML267" s="55"/>
      <c r="WMM267" s="55"/>
      <c r="WMN267" s="55"/>
      <c r="WMO267" s="55"/>
      <c r="WMP267" s="55"/>
      <c r="WMQ267" s="55"/>
      <c r="WMR267" s="55"/>
      <c r="WMS267" s="55"/>
      <c r="WMT267" s="55"/>
      <c r="WMU267" s="55"/>
      <c r="WMV267" s="55"/>
      <c r="WMW267" s="55"/>
      <c r="WMX267" s="55"/>
      <c r="WMY267" s="55"/>
      <c r="WMZ267" s="55"/>
      <c r="WNA267" s="55"/>
      <c r="WNB267" s="55"/>
      <c r="WNC267" s="55"/>
      <c r="WND267" s="55"/>
      <c r="WNE267" s="55"/>
      <c r="WNF267" s="55"/>
      <c r="WNG267" s="55"/>
      <c r="WNH267" s="55"/>
      <c r="WNI267" s="55"/>
      <c r="WNJ267" s="55"/>
      <c r="WNK267" s="55"/>
      <c r="WNL267" s="55"/>
      <c r="WNM267" s="55"/>
      <c r="WNN267" s="55"/>
      <c r="WNO267" s="55"/>
      <c r="WNP267" s="55"/>
      <c r="WNQ267" s="55"/>
      <c r="WNR267" s="55"/>
      <c r="WNS267" s="55"/>
      <c r="WNT267" s="55"/>
      <c r="WNU267" s="55"/>
      <c r="WNV267" s="55"/>
      <c r="WNW267" s="55"/>
      <c r="WNX267" s="55"/>
      <c r="WNY267" s="55"/>
      <c r="WNZ267" s="55"/>
      <c r="WOA267" s="55"/>
      <c r="WOB267" s="55"/>
      <c r="WOC267" s="55"/>
      <c r="WOD267" s="55"/>
      <c r="WOE267" s="55"/>
      <c r="WOF267" s="55"/>
      <c r="WOG267" s="55"/>
      <c r="WOH267" s="55"/>
      <c r="WOI267" s="55"/>
      <c r="WOJ267" s="55"/>
      <c r="WOK267" s="55"/>
      <c r="WOL267" s="55"/>
      <c r="WOM267" s="55"/>
      <c r="WON267" s="55"/>
      <c r="WOO267" s="55"/>
      <c r="WOP267" s="55"/>
      <c r="WOQ267" s="55"/>
      <c r="WOR267" s="55"/>
      <c r="WOS267" s="55"/>
      <c r="WOT267" s="55"/>
      <c r="WOU267" s="55"/>
      <c r="WOV267" s="55"/>
      <c r="WOW267" s="55"/>
      <c r="WOX267" s="55"/>
      <c r="WOY267" s="55"/>
      <c r="WOZ267" s="55"/>
      <c r="WPA267" s="55"/>
      <c r="WPB267" s="55"/>
      <c r="WPC267" s="55"/>
      <c r="WPD267" s="55"/>
      <c r="WPE267" s="55"/>
      <c r="WPF267" s="55"/>
      <c r="WPG267" s="55"/>
      <c r="WPH267" s="55"/>
      <c r="WPI267" s="55"/>
      <c r="WPJ267" s="55"/>
      <c r="WPK267" s="55"/>
      <c r="WPL267" s="55"/>
      <c r="WPM267" s="55"/>
      <c r="WPN267" s="55"/>
      <c r="WPO267" s="55"/>
      <c r="WPP267" s="55"/>
      <c r="WPQ267" s="55"/>
      <c r="WPR267" s="55"/>
      <c r="WPS267" s="55"/>
      <c r="WPT267" s="55"/>
      <c r="WPU267" s="55"/>
      <c r="WPV267" s="55"/>
      <c r="WPW267" s="55"/>
      <c r="WPX267" s="55"/>
      <c r="WPY267" s="55"/>
      <c r="WPZ267" s="55"/>
      <c r="WQA267" s="55"/>
      <c r="WQB267" s="55"/>
      <c r="WQC267" s="55"/>
      <c r="WQD267" s="55"/>
      <c r="WQE267" s="55"/>
      <c r="WQF267" s="55"/>
      <c r="WQG267" s="55"/>
      <c r="WQH267" s="55"/>
      <c r="WQI267" s="55"/>
      <c r="WQJ267" s="55"/>
      <c r="WQK267" s="55"/>
      <c r="WQL267" s="55"/>
      <c r="WQM267" s="55"/>
      <c r="WQN267" s="55"/>
      <c r="WQO267" s="55"/>
      <c r="WQP267" s="55"/>
      <c r="WQQ267" s="55"/>
      <c r="WQR267" s="55"/>
      <c r="WQS267" s="55"/>
      <c r="WQT267" s="55"/>
      <c r="WQU267" s="55"/>
      <c r="WQV267" s="55"/>
      <c r="WQW267" s="55"/>
      <c r="WQX267" s="55"/>
      <c r="WQY267" s="55"/>
      <c r="WQZ267" s="55"/>
      <c r="WRA267" s="55"/>
      <c r="WRB267" s="55"/>
      <c r="WRC267" s="55"/>
      <c r="WRD267" s="55"/>
      <c r="WRE267" s="55"/>
      <c r="WRF267" s="55"/>
      <c r="WRG267" s="55"/>
      <c r="WRH267" s="55"/>
      <c r="WRI267" s="55"/>
      <c r="WRJ267" s="55"/>
      <c r="WRK267" s="55"/>
      <c r="WRL267" s="55"/>
      <c r="WRM267" s="55"/>
      <c r="WRN267" s="55"/>
      <c r="WRO267" s="55"/>
      <c r="WRP267" s="55"/>
      <c r="WRQ267" s="55"/>
      <c r="WRR267" s="55"/>
      <c r="WRS267" s="55"/>
      <c r="WRT267" s="55"/>
      <c r="WRU267" s="55"/>
      <c r="WRV267" s="55"/>
      <c r="WRW267" s="55"/>
      <c r="WRX267" s="55"/>
      <c r="WRY267" s="55"/>
      <c r="WRZ267" s="55"/>
      <c r="WSA267" s="55"/>
      <c r="WSB267" s="55"/>
      <c r="WSC267" s="55"/>
      <c r="WSD267" s="55"/>
      <c r="WSE267" s="55"/>
      <c r="WSF267" s="55"/>
      <c r="WSG267" s="55"/>
      <c r="WSH267" s="55"/>
      <c r="WSI267" s="55"/>
      <c r="WSJ267" s="55"/>
      <c r="WSK267" s="55"/>
      <c r="WSL267" s="55"/>
      <c r="WSM267" s="55"/>
      <c r="WSN267" s="55"/>
      <c r="WSO267" s="55"/>
      <c r="WSP267" s="55"/>
      <c r="WSQ267" s="55"/>
      <c r="WSR267" s="55"/>
      <c r="WSS267" s="55"/>
      <c r="WST267" s="55"/>
      <c r="WSU267" s="55"/>
      <c r="WSV267" s="55"/>
      <c r="WSW267" s="55"/>
      <c r="WSX267" s="55"/>
      <c r="WSY267" s="55"/>
      <c r="WSZ267" s="55"/>
      <c r="WTA267" s="55"/>
      <c r="WTB267" s="55"/>
      <c r="WTC267" s="55"/>
      <c r="WTD267" s="55"/>
      <c r="WTE267" s="55"/>
      <c r="WTF267" s="55"/>
      <c r="WTG267" s="55"/>
      <c r="WTH267" s="55"/>
      <c r="WTI267" s="55"/>
      <c r="WTJ267" s="55"/>
      <c r="WTK267" s="55"/>
      <c r="WTL267" s="55"/>
      <c r="WTM267" s="55"/>
      <c r="WTN267" s="55"/>
      <c r="WTO267" s="55"/>
      <c r="WTP267" s="55"/>
      <c r="WTQ267" s="55"/>
      <c r="WTR267" s="55"/>
      <c r="WTS267" s="55"/>
      <c r="WTT267" s="55"/>
      <c r="WTU267" s="55"/>
      <c r="WTV267" s="55"/>
      <c r="WTW267" s="55"/>
      <c r="WTX267" s="55"/>
      <c r="WTY267" s="55"/>
      <c r="WTZ267" s="55"/>
      <c r="WUA267" s="55"/>
      <c r="WUB267" s="55"/>
      <c r="WUC267" s="55"/>
      <c r="WUD267" s="55"/>
      <c r="WUE267" s="55"/>
      <c r="WUF267" s="55"/>
      <c r="WUG267" s="55"/>
      <c r="WUH267" s="55"/>
      <c r="WUI267" s="55"/>
      <c r="WUJ267" s="55"/>
      <c r="WUK267" s="55"/>
      <c r="WUL267" s="55"/>
      <c r="WUM267" s="55"/>
      <c r="WUN267" s="55"/>
      <c r="WUO267" s="55"/>
      <c r="WUP267" s="55"/>
      <c r="WUQ267" s="55"/>
      <c r="WUR267" s="55"/>
      <c r="WUS267" s="55"/>
      <c r="WUT267" s="55"/>
      <c r="WUU267" s="55"/>
      <c r="WUV267" s="55"/>
      <c r="WUW267" s="55"/>
      <c r="WUX267" s="55"/>
      <c r="WUY267" s="55"/>
      <c r="WUZ267" s="55"/>
      <c r="WVA267" s="55"/>
      <c r="WVB267" s="55"/>
      <c r="WVC267" s="55"/>
      <c r="WVD267" s="55"/>
      <c r="WVE267" s="55"/>
      <c r="WVF267" s="55"/>
      <c r="WVG267" s="55"/>
      <c r="WVH267" s="55"/>
      <c r="WVI267" s="55"/>
      <c r="WVJ267" s="55"/>
      <c r="WVK267" s="55"/>
      <c r="WVL267" s="55"/>
      <c r="WVM267" s="55"/>
      <c r="WVN267" s="55"/>
      <c r="WVO267" s="55"/>
      <c r="WVP267" s="55"/>
      <c r="WVQ267" s="55"/>
      <c r="WVR267" s="55"/>
      <c r="WVS267" s="55"/>
      <c r="WVT267" s="55"/>
      <c r="WVU267" s="55"/>
      <c r="WVV267" s="55"/>
      <c r="WVW267" s="55"/>
      <c r="WVX267" s="55"/>
      <c r="WVY267" s="55"/>
      <c r="WVZ267" s="55"/>
      <c r="WWA267" s="55"/>
      <c r="WWB267" s="55"/>
      <c r="WWC267" s="55"/>
      <c r="WWD267" s="55"/>
      <c r="WWE267" s="55"/>
      <c r="WWF267" s="55"/>
      <c r="WWG267" s="55"/>
      <c r="WWH267" s="55"/>
      <c r="WWI267" s="55"/>
      <c r="WWJ267" s="55"/>
      <c r="WWK267" s="55"/>
      <c r="WWL267" s="55"/>
      <c r="WWM267" s="55"/>
      <c r="WWN267" s="55"/>
      <c r="WWO267" s="55"/>
      <c r="WWP267" s="55"/>
      <c r="WWQ267" s="55"/>
      <c r="WWR267" s="55"/>
      <c r="WWS267" s="55"/>
      <c r="WWT267" s="55"/>
      <c r="WWU267" s="55"/>
      <c r="WWV267" s="55"/>
      <c r="WWW267" s="55"/>
      <c r="WWX267" s="55"/>
      <c r="WWY267" s="55"/>
      <c r="WWZ267" s="55"/>
      <c r="WXA267" s="55"/>
      <c r="WXB267" s="55"/>
      <c r="WXC267" s="55"/>
      <c r="WXD267" s="55"/>
      <c r="WXE267" s="55"/>
      <c r="WXF267" s="55"/>
      <c r="WXG267" s="55"/>
      <c r="WXH267" s="55"/>
      <c r="WXI267" s="55"/>
      <c r="WXJ267" s="55"/>
      <c r="WXK267" s="55"/>
      <c r="WXL267" s="55"/>
      <c r="WXM267" s="55"/>
      <c r="WXN267" s="55"/>
      <c r="WXO267" s="55"/>
      <c r="WXP267" s="55"/>
      <c r="WXQ267" s="55"/>
      <c r="WXR267" s="55"/>
      <c r="WXS267" s="55"/>
      <c r="WXT267" s="55"/>
      <c r="WXU267" s="55"/>
      <c r="WXV267" s="55"/>
      <c r="WXW267" s="55"/>
      <c r="WXX267" s="55"/>
      <c r="WXY267" s="55"/>
      <c r="WXZ267" s="55"/>
      <c r="WYA267" s="55"/>
      <c r="WYB267" s="55"/>
      <c r="WYC267" s="55"/>
      <c r="WYD267" s="55"/>
      <c r="WYE267" s="55"/>
      <c r="WYF267" s="55"/>
      <c r="WYG267" s="55"/>
      <c r="WYH267" s="55"/>
      <c r="WYI267" s="55"/>
      <c r="WYJ267" s="55"/>
      <c r="WYK267" s="55"/>
      <c r="WYL267" s="55"/>
      <c r="WYM267" s="55"/>
      <c r="WYN267" s="55"/>
      <c r="WYO267" s="55"/>
      <c r="WYP267" s="55"/>
      <c r="WYQ267" s="55"/>
      <c r="WYR267" s="55"/>
      <c r="WYS267" s="55"/>
      <c r="WYT267" s="55"/>
      <c r="WYU267" s="55"/>
      <c r="WYV267" s="55"/>
      <c r="WYW267" s="55"/>
      <c r="WYX267" s="55"/>
      <c r="WYY267" s="55"/>
      <c r="WYZ267" s="55"/>
      <c r="WZA267" s="55"/>
      <c r="WZB267" s="55"/>
      <c r="WZC267" s="55"/>
      <c r="WZD267" s="55"/>
      <c r="WZE267" s="55"/>
      <c r="WZF267" s="55"/>
      <c r="WZG267" s="55"/>
      <c r="WZH267" s="55"/>
      <c r="WZI267" s="55"/>
      <c r="WZJ267" s="55"/>
      <c r="WZK267" s="55"/>
      <c r="WZL267" s="55"/>
      <c r="WZM267" s="55"/>
      <c r="WZN267" s="55"/>
      <c r="WZO267" s="55"/>
      <c r="WZP267" s="55"/>
      <c r="WZQ267" s="55"/>
      <c r="WZR267" s="55"/>
      <c r="WZS267" s="55"/>
      <c r="WZT267" s="55"/>
      <c r="WZU267" s="55"/>
      <c r="WZV267" s="55"/>
      <c r="WZW267" s="55"/>
      <c r="WZX267" s="55"/>
      <c r="WZY267" s="55"/>
      <c r="WZZ267" s="55"/>
      <c r="XAA267" s="55"/>
      <c r="XAB267" s="55"/>
      <c r="XAC267" s="55"/>
      <c r="XAD267" s="55"/>
      <c r="XAE267" s="55"/>
      <c r="XAF267" s="55"/>
      <c r="XAG267" s="55"/>
      <c r="XAH267" s="55"/>
      <c r="XAI267" s="55"/>
      <c r="XAJ267" s="55"/>
      <c r="XAK267" s="55"/>
      <c r="XAL267" s="55"/>
      <c r="XAM267" s="55"/>
      <c r="XAN267" s="55"/>
      <c r="XAO267" s="55"/>
      <c r="XAP267" s="55"/>
      <c r="XAQ267" s="55"/>
      <c r="XAR267" s="55"/>
      <c r="XAS267" s="55"/>
      <c r="XAT267" s="55"/>
      <c r="XAU267" s="55"/>
      <c r="XAV267" s="55"/>
      <c r="XAW267" s="55"/>
      <c r="XAX267" s="55"/>
      <c r="XAY267" s="55"/>
      <c r="XAZ267" s="55"/>
      <c r="XBA267" s="55"/>
      <c r="XBB267" s="55"/>
      <c r="XBC267" s="55"/>
      <c r="XBD267" s="55"/>
      <c r="XBE267" s="55"/>
      <c r="XBF267" s="55"/>
      <c r="XBG267" s="55"/>
      <c r="XBH267" s="55"/>
      <c r="XBI267" s="55"/>
      <c r="XBJ267" s="55"/>
      <c r="XBK267" s="55"/>
      <c r="XBL267" s="55"/>
      <c r="XBM267" s="55"/>
      <c r="XBN267" s="55"/>
      <c r="XBO267" s="55"/>
      <c r="XBP267" s="55"/>
      <c r="XBQ267" s="55"/>
      <c r="XBR267" s="55"/>
      <c r="XBS267" s="55"/>
      <c r="XBT267" s="55"/>
      <c r="XBU267" s="55"/>
      <c r="XBV267" s="55"/>
      <c r="XBW267" s="55"/>
      <c r="XBX267" s="55"/>
      <c r="XBY267" s="55"/>
      <c r="XBZ267" s="55"/>
      <c r="XCA267" s="55"/>
      <c r="XCB267" s="55"/>
      <c r="XCC267" s="55"/>
      <c r="XCD267" s="55"/>
      <c r="XCE267" s="55"/>
      <c r="XCF267" s="55"/>
      <c r="XCG267" s="55"/>
      <c r="XCH267" s="55"/>
      <c r="XCI267" s="55"/>
      <c r="XCJ267" s="55"/>
      <c r="XCK267" s="55"/>
      <c r="XCL267" s="55"/>
      <c r="XCM267" s="55"/>
      <c r="XCN267" s="55"/>
      <c r="XCO267" s="55"/>
      <c r="XCP267" s="55"/>
      <c r="XCQ267" s="55"/>
      <c r="XCR267" s="55"/>
      <c r="XCS267" s="55"/>
      <c r="XCT267" s="55"/>
      <c r="XCU267" s="55"/>
      <c r="XCV267" s="55"/>
      <c r="XCW267" s="55"/>
      <c r="XCX267" s="55"/>
      <c r="XCY267" s="55"/>
      <c r="XCZ267" s="55"/>
      <c r="XDA267" s="55"/>
      <c r="XDB267" s="55"/>
      <c r="XDC267" s="55"/>
      <c r="XDD267" s="55"/>
      <c r="XDE267" s="55"/>
      <c r="XDF267" s="55"/>
      <c r="XDG267" s="55"/>
      <c r="XDH267" s="55"/>
      <c r="XDI267" s="55"/>
      <c r="XDJ267" s="55"/>
      <c r="XDK267" s="55"/>
      <c r="XDL267" s="55"/>
    </row>
    <row r="268" spans="1:16340" s="57" customFormat="1" ht="41.25" customHeight="1" x14ac:dyDescent="0.15">
      <c r="A268" s="1" t="s">
        <v>553</v>
      </c>
      <c r="B268" s="1" t="s">
        <v>554</v>
      </c>
      <c r="C268" s="1" t="s">
        <v>555</v>
      </c>
      <c r="D268" s="1" t="s">
        <v>556</v>
      </c>
      <c r="E268" s="36"/>
      <c r="F268" s="36"/>
      <c r="G268" s="1" t="s">
        <v>586</v>
      </c>
      <c r="H268" s="37">
        <v>1</v>
      </c>
      <c r="I268" s="1" t="s">
        <v>109</v>
      </c>
      <c r="J268" s="1" t="s">
        <v>109</v>
      </c>
      <c r="K268" s="1" t="s">
        <v>109</v>
      </c>
      <c r="L268" s="1" t="s">
        <v>110</v>
      </c>
      <c r="M268" s="1" t="s">
        <v>109</v>
      </c>
      <c r="N268" s="1" t="s">
        <v>431</v>
      </c>
      <c r="O268" s="1" t="s">
        <v>432</v>
      </c>
      <c r="P268" s="1" t="s">
        <v>432</v>
      </c>
      <c r="Q268" s="1" t="s">
        <v>432</v>
      </c>
      <c r="R268" s="1" t="s">
        <v>432</v>
      </c>
      <c r="S268" s="1" t="s">
        <v>432</v>
      </c>
      <c r="T268" s="1" t="s">
        <v>432</v>
      </c>
      <c r="U268" s="1" t="s">
        <v>432</v>
      </c>
      <c r="V268" s="1" t="s">
        <v>590</v>
      </c>
      <c r="W268" s="1" t="s">
        <v>591</v>
      </c>
      <c r="X268" s="1" t="s">
        <v>592</v>
      </c>
      <c r="Y268" s="36">
        <v>2</v>
      </c>
      <c r="Z268" s="36">
        <v>3</v>
      </c>
      <c r="AA268" s="36">
        <v>4</v>
      </c>
      <c r="AB268" s="36">
        <v>5</v>
      </c>
      <c r="AC268" s="1" t="s">
        <v>1245</v>
      </c>
      <c r="AD268" s="1" t="s">
        <v>1246</v>
      </c>
      <c r="AE268" s="1" t="s">
        <v>1233</v>
      </c>
      <c r="AF268" s="1"/>
      <c r="AG268" s="1"/>
      <c r="AH268" s="106"/>
      <c r="AI268" s="1"/>
      <c r="AJ268" s="1"/>
      <c r="AK268" s="1"/>
      <c r="AL268" s="1"/>
      <c r="AM268" s="1"/>
      <c r="AN268" s="1"/>
      <c r="AO268" s="1"/>
      <c r="AP268" s="117">
        <v>1</v>
      </c>
      <c r="AQ268" s="1"/>
      <c r="AR268" s="1" t="s">
        <v>1247</v>
      </c>
      <c r="AS268" s="36" t="s">
        <v>116</v>
      </c>
      <c r="AT268" s="1" t="s">
        <v>117</v>
      </c>
      <c r="AU268" s="1" t="s">
        <v>118</v>
      </c>
      <c r="AV268" s="1" t="s">
        <v>1244</v>
      </c>
      <c r="AW268" s="36" t="s">
        <v>225</v>
      </c>
      <c r="AX268" s="36" t="s">
        <v>225</v>
      </c>
      <c r="AY268" s="36" t="s">
        <v>225</v>
      </c>
      <c r="AZ268" s="36" t="s">
        <v>225</v>
      </c>
      <c r="BA268" s="36" t="s">
        <v>110</v>
      </c>
      <c r="BB268" s="36" t="s">
        <v>225</v>
      </c>
      <c r="BC268" s="36" t="s">
        <v>225</v>
      </c>
      <c r="BD268" s="36" t="s">
        <v>225</v>
      </c>
      <c r="BE268" s="36" t="s">
        <v>225</v>
      </c>
      <c r="BF268" s="36" t="s">
        <v>225</v>
      </c>
      <c r="BG268" s="36" t="s">
        <v>225</v>
      </c>
      <c r="BH268" s="36" t="s">
        <v>225</v>
      </c>
      <c r="BI268" s="36" t="s">
        <v>225</v>
      </c>
      <c r="BJ268" s="36" t="s">
        <v>225</v>
      </c>
      <c r="BK268" s="36" t="s">
        <v>225</v>
      </c>
      <c r="BL268" s="36" t="s">
        <v>226</v>
      </c>
      <c r="BM268" s="38"/>
      <c r="BN268" s="38"/>
      <c r="BO268" s="106"/>
      <c r="BP268" s="38"/>
      <c r="BQ268" s="38"/>
      <c r="BR268" s="38"/>
      <c r="BS268" s="38"/>
      <c r="BT268" s="38"/>
      <c r="BU268" s="38"/>
      <c r="BV268" s="38"/>
      <c r="BW268" s="106"/>
      <c r="BX268" s="35"/>
      <c r="BY268" s="36"/>
      <c r="BZ268" s="36"/>
      <c r="CA268" s="36"/>
      <c r="CB268" s="36"/>
      <c r="CC268" s="36"/>
      <c r="CD268" s="36"/>
      <c r="CE268" s="35"/>
      <c r="CF268" s="36"/>
      <c r="CG268" s="36"/>
      <c r="CH268" s="1"/>
      <c r="CI268" s="1"/>
      <c r="CJ268" s="1"/>
      <c r="CK268" s="1"/>
      <c r="CL268" s="102"/>
      <c r="CM268" s="36"/>
      <c r="CN268" s="36"/>
      <c r="CO268" s="36"/>
      <c r="CP268" s="38"/>
      <c r="CQ268" s="38"/>
      <c r="CR268" s="38"/>
      <c r="CS268" s="38"/>
      <c r="CT268" s="36"/>
      <c r="CU268" s="36"/>
      <c r="CV268" s="38"/>
      <c r="CW268" s="38"/>
      <c r="CX268" s="38"/>
      <c r="CY268" s="38"/>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55"/>
      <c r="FD268" s="55"/>
      <c r="FE268" s="55"/>
      <c r="FF268" s="55"/>
      <c r="FG268" s="55"/>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55"/>
      <c r="GX268" s="55"/>
      <c r="GY268" s="55"/>
      <c r="GZ268" s="55"/>
      <c r="HA268" s="55"/>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55"/>
      <c r="IR268" s="55"/>
      <c r="IS268" s="55"/>
      <c r="IT268" s="55"/>
      <c r="IU268" s="55"/>
      <c r="IV268" s="55"/>
      <c r="IW268" s="55"/>
      <c r="IX268" s="55"/>
      <c r="IY268" s="55"/>
      <c r="IZ268" s="55"/>
      <c r="JA268" s="55"/>
      <c r="JB268" s="55"/>
      <c r="JC268" s="55"/>
      <c r="JD268" s="55"/>
      <c r="JE268" s="55"/>
      <c r="JF268" s="55"/>
      <c r="JG268" s="55"/>
      <c r="JH268" s="55"/>
      <c r="JI268" s="55"/>
      <c r="JJ268" s="55"/>
      <c r="JK268" s="55"/>
      <c r="JL268" s="55"/>
      <c r="JM268" s="55"/>
      <c r="JN268" s="55"/>
      <c r="JO268" s="55"/>
      <c r="JP268" s="55"/>
      <c r="JQ268" s="55"/>
      <c r="JR268" s="55"/>
      <c r="JS268" s="55"/>
      <c r="JT268" s="55"/>
      <c r="JU268" s="55"/>
      <c r="JV268" s="55"/>
      <c r="JW268" s="55"/>
      <c r="JX268" s="55"/>
      <c r="JY268" s="55"/>
      <c r="JZ268" s="55"/>
      <c r="KA268" s="55"/>
      <c r="KB268" s="55"/>
      <c r="KC268" s="55"/>
      <c r="KD268" s="55"/>
      <c r="KE268" s="55"/>
      <c r="KF268" s="55"/>
      <c r="KG268" s="55"/>
      <c r="KH268" s="55"/>
      <c r="KI268" s="55"/>
      <c r="KJ268" s="55"/>
      <c r="KK268" s="55"/>
      <c r="KL268" s="55"/>
      <c r="KM268" s="55"/>
      <c r="KN268" s="55"/>
      <c r="KO268" s="55"/>
      <c r="KP268" s="55"/>
      <c r="KQ268" s="55"/>
      <c r="KR268" s="55"/>
      <c r="KS268" s="55"/>
      <c r="KT268" s="55"/>
      <c r="KU268" s="55"/>
      <c r="KV268" s="55"/>
      <c r="KW268" s="55"/>
      <c r="KX268" s="55"/>
      <c r="KY268" s="55"/>
      <c r="KZ268" s="55"/>
      <c r="LA268" s="55"/>
      <c r="LB268" s="55"/>
      <c r="LC268" s="55"/>
      <c r="LD268" s="55"/>
      <c r="LE268" s="55"/>
      <c r="LF268" s="55"/>
      <c r="LG268" s="55"/>
      <c r="LH268" s="55"/>
      <c r="LI268" s="55"/>
      <c r="LJ268" s="55"/>
      <c r="LK268" s="55"/>
      <c r="LL268" s="55"/>
      <c r="LM268" s="55"/>
      <c r="LN268" s="55"/>
      <c r="LO268" s="55"/>
      <c r="LP268" s="55"/>
      <c r="LQ268" s="55"/>
      <c r="LR268" s="55"/>
      <c r="LS268" s="55"/>
      <c r="LT268" s="55"/>
      <c r="LU268" s="55"/>
      <c r="LV268" s="55"/>
      <c r="LW268" s="55"/>
      <c r="LX268" s="55"/>
      <c r="LY268" s="55"/>
      <c r="LZ268" s="55"/>
      <c r="MA268" s="55"/>
      <c r="MB268" s="55"/>
      <c r="MC268" s="55"/>
      <c r="MD268" s="55"/>
      <c r="ME268" s="55"/>
      <c r="MF268" s="55"/>
      <c r="MG268" s="55"/>
      <c r="MH268" s="55"/>
      <c r="MI268" s="55"/>
      <c r="MJ268" s="55"/>
      <c r="MK268" s="55"/>
      <c r="ML268" s="55"/>
      <c r="MM268" s="55"/>
      <c r="MN268" s="55"/>
      <c r="MO268" s="55"/>
      <c r="MP268" s="55"/>
      <c r="MQ268" s="55"/>
      <c r="MR268" s="55"/>
      <c r="MS268" s="55"/>
      <c r="MT268" s="55"/>
      <c r="MU268" s="55"/>
      <c r="MV268" s="55"/>
      <c r="MW268" s="55"/>
      <c r="MX268" s="55"/>
      <c r="MY268" s="55"/>
      <c r="MZ268" s="55"/>
      <c r="NA268" s="55"/>
      <c r="NB268" s="55"/>
      <c r="NC268" s="55"/>
      <c r="ND268" s="55"/>
      <c r="NE268" s="55"/>
      <c r="NF268" s="55"/>
      <c r="NG268" s="55"/>
      <c r="NH268" s="55"/>
      <c r="NI268" s="55"/>
      <c r="NJ268" s="55"/>
      <c r="NK268" s="55"/>
      <c r="NL268" s="55"/>
      <c r="NM268" s="55"/>
      <c r="NN268" s="55"/>
      <c r="NO268" s="55"/>
      <c r="NP268" s="55"/>
      <c r="NQ268" s="55"/>
      <c r="NR268" s="55"/>
      <c r="NS268" s="55"/>
      <c r="NT268" s="55"/>
      <c r="NU268" s="55"/>
      <c r="NV268" s="55"/>
      <c r="NW268" s="55"/>
      <c r="NX268" s="55"/>
      <c r="NY268" s="55"/>
      <c r="NZ268" s="55"/>
      <c r="OA268" s="55"/>
      <c r="OB268" s="55"/>
      <c r="OC268" s="55"/>
      <c r="OD268" s="55"/>
      <c r="OE268" s="55"/>
      <c r="OF268" s="55"/>
      <c r="OG268" s="55"/>
      <c r="OH268" s="55"/>
      <c r="OI268" s="55"/>
      <c r="OJ268" s="55"/>
      <c r="OK268" s="55"/>
      <c r="OL268" s="55"/>
      <c r="OM268" s="55"/>
      <c r="ON268" s="55"/>
      <c r="OO268" s="55"/>
      <c r="OP268" s="55"/>
      <c r="OQ268" s="55"/>
      <c r="OR268" s="55"/>
      <c r="OS268" s="55"/>
      <c r="OT268" s="55"/>
      <c r="OU268" s="55"/>
      <c r="OV268" s="55"/>
      <c r="OW268" s="55"/>
      <c r="OX268" s="55"/>
      <c r="OY268" s="55"/>
      <c r="OZ268" s="55"/>
      <c r="PA268" s="55"/>
      <c r="PB268" s="55"/>
      <c r="PC268" s="55"/>
      <c r="PD268" s="55"/>
      <c r="PE268" s="55"/>
      <c r="PF268" s="55"/>
      <c r="PG268" s="55"/>
      <c r="PH268" s="55"/>
      <c r="PI268" s="55"/>
      <c r="PJ268" s="55"/>
      <c r="PK268" s="55"/>
      <c r="PL268" s="55"/>
      <c r="PM268" s="55"/>
      <c r="PN268" s="55"/>
      <c r="PO268" s="55"/>
      <c r="PP268" s="55"/>
      <c r="PQ268" s="55"/>
      <c r="PR268" s="55"/>
      <c r="PS268" s="55"/>
      <c r="PT268" s="55"/>
      <c r="PU268" s="55"/>
      <c r="PV268" s="55"/>
      <c r="PW268" s="55"/>
      <c r="PX268" s="55"/>
      <c r="PY268" s="55"/>
      <c r="PZ268" s="55"/>
      <c r="QA268" s="55"/>
      <c r="QB268" s="55"/>
      <c r="QC268" s="55"/>
      <c r="QD268" s="55"/>
      <c r="QE268" s="55"/>
      <c r="QF268" s="55"/>
      <c r="QG268" s="55"/>
      <c r="QH268" s="55"/>
      <c r="QI268" s="55"/>
      <c r="QJ268" s="55"/>
      <c r="QK268" s="55"/>
      <c r="QL268" s="55"/>
      <c r="QM268" s="55"/>
      <c r="QN268" s="55"/>
      <c r="QO268" s="55"/>
      <c r="QP268" s="55"/>
      <c r="QQ268" s="55"/>
      <c r="QR268" s="55"/>
      <c r="QS268" s="55"/>
      <c r="QT268" s="55"/>
      <c r="QU268" s="55"/>
      <c r="QV268" s="55"/>
      <c r="QW268" s="55"/>
      <c r="QX268" s="55"/>
      <c r="QY268" s="55"/>
      <c r="QZ268" s="55"/>
      <c r="RA268" s="55"/>
      <c r="RB268" s="55"/>
      <c r="RC268" s="55"/>
      <c r="RD268" s="55"/>
      <c r="RE268" s="55"/>
      <c r="RF268" s="55"/>
      <c r="RG268" s="55"/>
      <c r="RH268" s="55"/>
      <c r="RI268" s="55"/>
      <c r="RJ268" s="55"/>
      <c r="RK268" s="55"/>
      <c r="RL268" s="55"/>
      <c r="RM268" s="55"/>
      <c r="RN268" s="55"/>
      <c r="RO268" s="55"/>
      <c r="RP268" s="55"/>
      <c r="RQ268" s="55"/>
      <c r="RR268" s="55"/>
      <c r="RS268" s="55"/>
      <c r="RT268" s="55"/>
      <c r="RU268" s="55"/>
      <c r="RV268" s="55"/>
      <c r="RW268" s="55"/>
      <c r="RX268" s="55"/>
      <c r="RY268" s="55"/>
      <c r="RZ268" s="55"/>
      <c r="SA268" s="55"/>
      <c r="SB268" s="55"/>
      <c r="SC268" s="55"/>
      <c r="SD268" s="55"/>
      <c r="SE268" s="55"/>
      <c r="SF268" s="55"/>
      <c r="SG268" s="55"/>
      <c r="SH268" s="55"/>
      <c r="SI268" s="55"/>
      <c r="SJ268" s="55"/>
      <c r="SK268" s="55"/>
      <c r="SL268" s="55"/>
      <c r="SM268" s="55"/>
      <c r="SN268" s="55"/>
      <c r="SO268" s="55"/>
      <c r="SP268" s="55"/>
      <c r="SQ268" s="55"/>
      <c r="SR268" s="55"/>
      <c r="SS268" s="55"/>
      <c r="ST268" s="55"/>
      <c r="SU268" s="55"/>
      <c r="SV268" s="55"/>
      <c r="SW268" s="55"/>
      <c r="SX268" s="55"/>
      <c r="SY268" s="55"/>
      <c r="SZ268" s="55"/>
      <c r="TA268" s="55"/>
      <c r="TB268" s="55"/>
      <c r="TC268" s="55"/>
      <c r="TD268" s="55"/>
      <c r="TE268" s="55"/>
      <c r="TF268" s="55"/>
      <c r="TG268" s="55"/>
      <c r="TH268" s="55"/>
      <c r="TI268" s="55"/>
      <c r="TJ268" s="55"/>
      <c r="TK268" s="55"/>
      <c r="TL268" s="55"/>
      <c r="TM268" s="55"/>
      <c r="TN268" s="55"/>
      <c r="TO268" s="55"/>
      <c r="TP268" s="55"/>
      <c r="TQ268" s="55"/>
      <c r="TR268" s="55"/>
      <c r="TS268" s="55"/>
      <c r="TT268" s="55"/>
      <c r="TU268" s="55"/>
      <c r="TV268" s="55"/>
      <c r="TW268" s="55"/>
      <c r="TX268" s="55"/>
      <c r="TY268" s="55"/>
      <c r="TZ268" s="55"/>
      <c r="UA268" s="55"/>
      <c r="UB268" s="55"/>
      <c r="UC268" s="55"/>
      <c r="UD268" s="55"/>
      <c r="UE268" s="55"/>
      <c r="UF268" s="55"/>
      <c r="UG268" s="55"/>
      <c r="UH268" s="55"/>
      <c r="UI268" s="55"/>
      <c r="UJ268" s="55"/>
      <c r="UK268" s="55"/>
      <c r="UL268" s="55"/>
      <c r="UM268" s="55"/>
      <c r="UN268" s="55"/>
      <c r="UO268" s="55"/>
      <c r="UP268" s="55"/>
      <c r="UQ268" s="55"/>
      <c r="UR268" s="55"/>
      <c r="US268" s="55"/>
      <c r="UT268" s="55"/>
      <c r="UU268" s="55"/>
      <c r="UV268" s="55"/>
      <c r="UW268" s="55"/>
      <c r="UX268" s="55"/>
      <c r="UY268" s="55"/>
      <c r="UZ268" s="55"/>
      <c r="VA268" s="55"/>
      <c r="VB268" s="55"/>
      <c r="VC268" s="55"/>
      <c r="VD268" s="55"/>
      <c r="VE268" s="55"/>
      <c r="VF268" s="55"/>
      <c r="VG268" s="55"/>
      <c r="VH268" s="55"/>
      <c r="VI268" s="55"/>
      <c r="VJ268" s="55"/>
      <c r="VK268" s="55"/>
      <c r="VL268" s="55"/>
      <c r="VM268" s="55"/>
      <c r="VN268" s="55"/>
      <c r="VO268" s="55"/>
      <c r="VP268" s="55"/>
      <c r="VQ268" s="55"/>
      <c r="VR268" s="55"/>
      <c r="VS268" s="55"/>
      <c r="VT268" s="55"/>
      <c r="VU268" s="55"/>
      <c r="VV268" s="55"/>
      <c r="VW268" s="55"/>
      <c r="VX268" s="55"/>
      <c r="VY268" s="55"/>
      <c r="VZ268" s="55"/>
      <c r="WA268" s="55"/>
      <c r="WB268" s="55"/>
      <c r="WC268" s="55"/>
      <c r="WD268" s="55"/>
      <c r="WE268" s="55"/>
      <c r="WF268" s="55"/>
      <c r="WG268" s="55"/>
      <c r="WH268" s="55"/>
      <c r="WI268" s="55"/>
      <c r="WJ268" s="55"/>
      <c r="WK268" s="55"/>
      <c r="WL268" s="55"/>
      <c r="WM268" s="55"/>
      <c r="WN268" s="55"/>
      <c r="WO268" s="55"/>
      <c r="WP268" s="55"/>
      <c r="WQ268" s="55"/>
      <c r="WR268" s="55"/>
      <c r="WS268" s="55"/>
      <c r="WT268" s="55"/>
      <c r="WU268" s="55"/>
      <c r="WV268" s="55"/>
      <c r="WW268" s="55"/>
      <c r="WX268" s="55"/>
      <c r="WY268" s="55"/>
      <c r="WZ268" s="55"/>
      <c r="XA268" s="55"/>
      <c r="XB268" s="55"/>
      <c r="XC268" s="55"/>
      <c r="XD268" s="55"/>
      <c r="XE268" s="55"/>
      <c r="XF268" s="55"/>
      <c r="XG268" s="55"/>
      <c r="XH268" s="55"/>
      <c r="XI268" s="55"/>
      <c r="XJ268" s="55"/>
      <c r="XK268" s="55"/>
      <c r="XL268" s="55"/>
      <c r="XM268" s="55"/>
      <c r="XN268" s="55"/>
      <c r="XO268" s="55"/>
      <c r="XP268" s="55"/>
      <c r="XQ268" s="55"/>
      <c r="XR268" s="55"/>
      <c r="XS268" s="55"/>
      <c r="XT268" s="55"/>
      <c r="XU268" s="55"/>
      <c r="XV268" s="55"/>
      <c r="XW268" s="55"/>
      <c r="XX268" s="55"/>
      <c r="XY268" s="55"/>
      <c r="XZ268" s="55"/>
      <c r="YA268" s="55"/>
      <c r="YB268" s="55"/>
      <c r="YC268" s="55"/>
      <c r="YD268" s="55"/>
      <c r="YE268" s="55"/>
      <c r="YF268" s="55"/>
      <c r="YG268" s="55"/>
      <c r="YH268" s="55"/>
      <c r="YI268" s="55"/>
      <c r="YJ268" s="55"/>
      <c r="YK268" s="55"/>
      <c r="YL268" s="55"/>
      <c r="YM268" s="55"/>
      <c r="YN268" s="55"/>
      <c r="YO268" s="55"/>
      <c r="YP268" s="55"/>
      <c r="YQ268" s="55"/>
      <c r="YR268" s="55"/>
      <c r="YS268" s="55"/>
      <c r="YT268" s="55"/>
      <c r="YU268" s="55"/>
      <c r="YV268" s="55"/>
      <c r="YW268" s="55"/>
      <c r="YX268" s="55"/>
      <c r="YY268" s="55"/>
      <c r="YZ268" s="55"/>
      <c r="ZA268" s="55"/>
      <c r="ZB268" s="55"/>
      <c r="ZC268" s="55"/>
      <c r="ZD268" s="55"/>
      <c r="ZE268" s="55"/>
      <c r="ZF268" s="55"/>
      <c r="ZG268" s="55"/>
      <c r="ZH268" s="55"/>
      <c r="ZI268" s="55"/>
      <c r="ZJ268" s="55"/>
      <c r="ZK268" s="55"/>
      <c r="ZL268" s="55"/>
      <c r="ZM268" s="55"/>
      <c r="ZN268" s="55"/>
      <c r="ZO268" s="55"/>
      <c r="ZP268" s="55"/>
      <c r="ZQ268" s="55"/>
      <c r="ZR268" s="55"/>
      <c r="ZS268" s="55"/>
      <c r="ZT268" s="55"/>
      <c r="ZU268" s="55"/>
      <c r="ZV268" s="55"/>
      <c r="ZW268" s="55"/>
      <c r="ZX268" s="55"/>
      <c r="ZY268" s="55"/>
      <c r="ZZ268" s="55"/>
      <c r="AAA268" s="55"/>
      <c r="AAB268" s="55"/>
      <c r="AAC268" s="55"/>
      <c r="AAD268" s="55"/>
      <c r="AAE268" s="55"/>
      <c r="AAF268" s="55"/>
      <c r="AAG268" s="55"/>
      <c r="AAH268" s="55"/>
      <c r="AAI268" s="55"/>
      <c r="AAJ268" s="55"/>
      <c r="AAK268" s="55"/>
      <c r="AAL268" s="55"/>
      <c r="AAM268" s="55"/>
      <c r="AAN268" s="55"/>
      <c r="AAO268" s="55"/>
      <c r="AAP268" s="55"/>
      <c r="AAQ268" s="55"/>
      <c r="AAR268" s="55"/>
      <c r="AAS268" s="55"/>
      <c r="AAT268" s="55"/>
      <c r="AAU268" s="55"/>
      <c r="AAV268" s="55"/>
      <c r="AAW268" s="55"/>
      <c r="AAX268" s="55"/>
      <c r="AAY268" s="55"/>
      <c r="AAZ268" s="55"/>
      <c r="ABA268" s="55"/>
      <c r="ABB268" s="55"/>
      <c r="ABC268" s="55"/>
      <c r="ABD268" s="55"/>
      <c r="ABE268" s="55"/>
      <c r="ABF268" s="55"/>
      <c r="ABG268" s="55"/>
      <c r="ABH268" s="55"/>
      <c r="ABI268" s="55"/>
      <c r="ABJ268" s="55"/>
      <c r="ABK268" s="55"/>
      <c r="ABL268" s="55"/>
      <c r="ABM268" s="55"/>
      <c r="ABN268" s="55"/>
      <c r="ABO268" s="55"/>
      <c r="ABP268" s="55"/>
      <c r="ABQ268" s="55"/>
      <c r="ABR268" s="55"/>
      <c r="ABS268" s="55"/>
      <c r="ABT268" s="55"/>
      <c r="ABU268" s="55"/>
      <c r="ABV268" s="55"/>
      <c r="ABW268" s="55"/>
      <c r="ABX268" s="55"/>
      <c r="ABY268" s="55"/>
      <c r="ABZ268" s="55"/>
      <c r="ACA268" s="55"/>
      <c r="ACB268" s="55"/>
      <c r="ACC268" s="55"/>
      <c r="ACD268" s="55"/>
      <c r="ACE268" s="55"/>
      <c r="ACF268" s="55"/>
      <c r="ACG268" s="55"/>
      <c r="ACH268" s="55"/>
      <c r="ACI268" s="55"/>
      <c r="ACJ268" s="55"/>
      <c r="ACK268" s="55"/>
      <c r="ACL268" s="55"/>
      <c r="ACM268" s="55"/>
      <c r="ACN268" s="55"/>
      <c r="ACO268" s="55"/>
      <c r="ACP268" s="55"/>
      <c r="ACQ268" s="55"/>
      <c r="ACR268" s="55"/>
      <c r="ACS268" s="55"/>
      <c r="ACT268" s="55"/>
      <c r="ACU268" s="55"/>
      <c r="ACV268" s="55"/>
      <c r="ACW268" s="55"/>
      <c r="ACX268" s="55"/>
      <c r="ACY268" s="55"/>
      <c r="ACZ268" s="55"/>
      <c r="ADA268" s="55"/>
      <c r="ADB268" s="55"/>
      <c r="ADC268" s="55"/>
      <c r="ADD268" s="55"/>
      <c r="ADE268" s="55"/>
      <c r="ADF268" s="55"/>
      <c r="ADG268" s="55"/>
      <c r="ADH268" s="55"/>
      <c r="ADI268" s="55"/>
      <c r="ADJ268" s="55"/>
      <c r="ADK268" s="55"/>
      <c r="ADL268" s="55"/>
      <c r="ADM268" s="55"/>
      <c r="ADN268" s="55"/>
      <c r="ADO268" s="55"/>
      <c r="ADP268" s="55"/>
      <c r="ADQ268" s="55"/>
      <c r="ADR268" s="55"/>
      <c r="ADS268" s="55"/>
      <c r="ADT268" s="55"/>
      <c r="ADU268" s="55"/>
      <c r="ADV268" s="55"/>
      <c r="ADW268" s="55"/>
      <c r="ADX268" s="55"/>
      <c r="ADY268" s="55"/>
      <c r="ADZ268" s="55"/>
      <c r="AEA268" s="55"/>
      <c r="AEB268" s="55"/>
      <c r="AEC268" s="55"/>
      <c r="AED268" s="55"/>
      <c r="AEE268" s="55"/>
      <c r="AEF268" s="55"/>
      <c r="AEG268" s="55"/>
      <c r="AEH268" s="55"/>
      <c r="AEI268" s="55"/>
      <c r="AEJ268" s="55"/>
      <c r="AEK268" s="55"/>
      <c r="AEL268" s="55"/>
      <c r="AEM268" s="55"/>
      <c r="AEN268" s="55"/>
      <c r="AEO268" s="55"/>
      <c r="AEP268" s="55"/>
      <c r="AEQ268" s="55"/>
      <c r="AER268" s="55"/>
      <c r="AES268" s="55"/>
      <c r="AET268" s="55"/>
      <c r="AEU268" s="55"/>
      <c r="AEV268" s="55"/>
      <c r="AEW268" s="55"/>
      <c r="AEX268" s="55"/>
      <c r="AEY268" s="55"/>
      <c r="AEZ268" s="55"/>
      <c r="AFA268" s="55"/>
      <c r="AFB268" s="55"/>
      <c r="AFC268" s="55"/>
      <c r="AFD268" s="55"/>
      <c r="AFE268" s="55"/>
      <c r="AFF268" s="55"/>
      <c r="AFG268" s="55"/>
      <c r="AFH268" s="55"/>
      <c r="AFI268" s="55"/>
      <c r="AFJ268" s="55"/>
      <c r="AFK268" s="55"/>
      <c r="AFL268" s="55"/>
      <c r="AFM268" s="55"/>
      <c r="AFN268" s="55"/>
      <c r="AFO268" s="55"/>
      <c r="AFP268" s="55"/>
      <c r="AFQ268" s="55"/>
      <c r="AFR268" s="55"/>
      <c r="AFS268" s="55"/>
      <c r="AFT268" s="55"/>
      <c r="AFU268" s="55"/>
      <c r="AFV268" s="55"/>
      <c r="AFW268" s="55"/>
      <c r="AFX268" s="55"/>
      <c r="AFY268" s="55"/>
      <c r="AFZ268" s="55"/>
      <c r="AGA268" s="55"/>
      <c r="AGB268" s="55"/>
      <c r="AGC268" s="55"/>
      <c r="AGD268" s="55"/>
      <c r="AGE268" s="55"/>
      <c r="AGF268" s="55"/>
      <c r="AGG268" s="55"/>
      <c r="AGH268" s="55"/>
      <c r="AGI268" s="55"/>
      <c r="AGJ268" s="55"/>
      <c r="AGK268" s="55"/>
      <c r="AGL268" s="55"/>
      <c r="AGM268" s="55"/>
      <c r="AGN268" s="55"/>
      <c r="AGO268" s="55"/>
      <c r="AGP268" s="55"/>
      <c r="AGQ268" s="55"/>
      <c r="AGR268" s="55"/>
      <c r="AGS268" s="55"/>
      <c r="AGT268" s="55"/>
      <c r="AGU268" s="55"/>
      <c r="AGV268" s="55"/>
      <c r="AGW268" s="55"/>
      <c r="AGX268" s="55"/>
      <c r="AGY268" s="55"/>
      <c r="AGZ268" s="55"/>
      <c r="AHA268" s="55"/>
      <c r="AHB268" s="55"/>
      <c r="AHC268" s="55"/>
      <c r="AHD268" s="55"/>
      <c r="AHE268" s="55"/>
      <c r="AHF268" s="55"/>
      <c r="AHG268" s="55"/>
      <c r="AHH268" s="55"/>
      <c r="AHI268" s="55"/>
      <c r="AHJ268" s="55"/>
      <c r="AHK268" s="55"/>
      <c r="AHL268" s="55"/>
      <c r="AHM268" s="55"/>
      <c r="AHN268" s="55"/>
      <c r="AHO268" s="55"/>
      <c r="AHP268" s="55"/>
      <c r="AHQ268" s="55"/>
      <c r="AHR268" s="55"/>
      <c r="AHS268" s="55"/>
      <c r="AHT268" s="55"/>
      <c r="AHU268" s="55"/>
      <c r="AHV268" s="55"/>
      <c r="AHW268" s="55"/>
      <c r="AHX268" s="55"/>
      <c r="AHY268" s="55"/>
      <c r="AHZ268" s="55"/>
      <c r="AIA268" s="55"/>
      <c r="AIB268" s="55"/>
      <c r="AIC268" s="55"/>
      <c r="AID268" s="55"/>
      <c r="AIE268" s="55"/>
      <c r="AIF268" s="55"/>
      <c r="AIG268" s="55"/>
      <c r="AIH268" s="55"/>
      <c r="AII268" s="55"/>
      <c r="AIJ268" s="55"/>
      <c r="AIK268" s="55"/>
      <c r="AIL268" s="55"/>
      <c r="AIM268" s="55"/>
      <c r="AIN268" s="55"/>
      <c r="AIO268" s="55"/>
      <c r="AIP268" s="55"/>
      <c r="AIQ268" s="55"/>
      <c r="AIR268" s="55"/>
      <c r="AIS268" s="55"/>
      <c r="AIT268" s="55"/>
      <c r="AIU268" s="55"/>
      <c r="AIV268" s="55"/>
      <c r="AIW268" s="55"/>
      <c r="AIX268" s="55"/>
      <c r="AIY268" s="55"/>
      <c r="AIZ268" s="55"/>
      <c r="AJA268" s="55"/>
      <c r="AJB268" s="55"/>
      <c r="AJC268" s="55"/>
      <c r="AJD268" s="55"/>
      <c r="AJE268" s="55"/>
      <c r="AJF268" s="55"/>
      <c r="AJG268" s="55"/>
      <c r="AJH268" s="55"/>
      <c r="AJI268" s="55"/>
      <c r="AJJ268" s="55"/>
      <c r="AJK268" s="55"/>
      <c r="AJL268" s="55"/>
      <c r="AJM268" s="55"/>
      <c r="AJN268" s="55"/>
      <c r="AJO268" s="55"/>
      <c r="AJP268" s="55"/>
      <c r="AJQ268" s="55"/>
      <c r="AJR268" s="55"/>
      <c r="AJS268" s="55"/>
      <c r="AJT268" s="55"/>
      <c r="AJU268" s="55"/>
      <c r="AJV268" s="55"/>
      <c r="AJW268" s="55"/>
      <c r="AJX268" s="55"/>
      <c r="AJY268" s="55"/>
      <c r="AJZ268" s="55"/>
      <c r="AKA268" s="55"/>
      <c r="AKB268" s="55"/>
      <c r="AKC268" s="55"/>
      <c r="AKD268" s="55"/>
      <c r="AKE268" s="55"/>
      <c r="AKF268" s="55"/>
      <c r="AKG268" s="55"/>
      <c r="AKH268" s="55"/>
      <c r="AKI268" s="55"/>
      <c r="AKJ268" s="55"/>
      <c r="AKK268" s="55"/>
      <c r="AKL268" s="55"/>
      <c r="AKM268" s="55"/>
      <c r="AKN268" s="55"/>
      <c r="AKO268" s="55"/>
      <c r="AKP268" s="55"/>
      <c r="AKQ268" s="55"/>
      <c r="AKR268" s="55"/>
      <c r="AKS268" s="55"/>
      <c r="AKT268" s="55"/>
      <c r="AKU268" s="55"/>
      <c r="AKV268" s="55"/>
      <c r="AKW268" s="55"/>
      <c r="AKX268" s="55"/>
      <c r="AKY268" s="55"/>
      <c r="AKZ268" s="55"/>
      <c r="ALA268" s="55"/>
      <c r="ALB268" s="55"/>
      <c r="ALC268" s="55"/>
      <c r="ALD268" s="55"/>
      <c r="ALE268" s="55"/>
      <c r="ALF268" s="55"/>
      <c r="ALG268" s="55"/>
      <c r="ALH268" s="55"/>
      <c r="ALI268" s="55"/>
      <c r="ALJ268" s="55"/>
      <c r="ALK268" s="55"/>
      <c r="ALL268" s="55"/>
      <c r="ALM268" s="55"/>
      <c r="ALN268" s="55"/>
      <c r="ALO268" s="55"/>
      <c r="ALP268" s="55"/>
      <c r="ALQ268" s="55"/>
      <c r="ALR268" s="55"/>
      <c r="ALS268" s="55"/>
      <c r="ALT268" s="55"/>
      <c r="ALU268" s="55"/>
      <c r="ALV268" s="55"/>
      <c r="ALW268" s="55"/>
      <c r="ALX268" s="55"/>
      <c r="ALY268" s="55"/>
      <c r="ALZ268" s="55"/>
      <c r="AMA268" s="55"/>
      <c r="AMB268" s="55"/>
      <c r="AMC268" s="55"/>
      <c r="AMD268" s="55"/>
      <c r="AME268" s="55"/>
      <c r="AMF268" s="55"/>
      <c r="AMG268" s="55"/>
      <c r="AMH268" s="55"/>
      <c r="AMI268" s="55"/>
      <c r="AMJ268" s="55"/>
      <c r="AMK268" s="55"/>
      <c r="AML268" s="55"/>
      <c r="AMM268" s="55"/>
      <c r="AMN268" s="55"/>
      <c r="AMO268" s="55"/>
      <c r="AMP268" s="55"/>
      <c r="AMQ268" s="55"/>
      <c r="AMR268" s="55"/>
      <c r="AMS268" s="55"/>
      <c r="AMT268" s="55"/>
      <c r="AMU268" s="55"/>
      <c r="AMV268" s="55"/>
      <c r="AMW268" s="55"/>
      <c r="AMX268" s="55"/>
      <c r="AMY268" s="55"/>
      <c r="AMZ268" s="55"/>
      <c r="ANA268" s="55"/>
      <c r="ANB268" s="55"/>
      <c r="ANC268" s="55"/>
      <c r="AND268" s="55"/>
      <c r="ANE268" s="55"/>
      <c r="ANF268" s="55"/>
      <c r="ANG268" s="55"/>
      <c r="ANH268" s="55"/>
      <c r="ANI268" s="55"/>
      <c r="ANJ268" s="55"/>
      <c r="ANK268" s="55"/>
      <c r="ANL268" s="55"/>
      <c r="ANM268" s="55"/>
      <c r="ANN268" s="55"/>
      <c r="ANO268" s="55"/>
      <c r="ANP268" s="55"/>
      <c r="ANQ268" s="55"/>
      <c r="ANR268" s="55"/>
      <c r="ANS268" s="55"/>
      <c r="ANT268" s="55"/>
      <c r="ANU268" s="55"/>
      <c r="ANV268" s="55"/>
      <c r="ANW268" s="55"/>
      <c r="ANX268" s="55"/>
      <c r="ANY268" s="55"/>
      <c r="ANZ268" s="55"/>
      <c r="AOA268" s="55"/>
      <c r="AOB268" s="55"/>
      <c r="AOC268" s="55"/>
      <c r="AOD268" s="55"/>
      <c r="AOE268" s="55"/>
      <c r="AOF268" s="55"/>
      <c r="AOG268" s="55"/>
      <c r="AOH268" s="55"/>
      <c r="AOI268" s="55"/>
      <c r="AOJ268" s="55"/>
      <c r="AOK268" s="55"/>
      <c r="AOL268" s="55"/>
      <c r="AOM268" s="55"/>
      <c r="AON268" s="55"/>
      <c r="AOO268" s="55"/>
      <c r="AOP268" s="55"/>
      <c r="AOQ268" s="55"/>
      <c r="AOR268" s="55"/>
      <c r="AOS268" s="55"/>
      <c r="AOT268" s="55"/>
      <c r="AOU268" s="55"/>
      <c r="AOV268" s="55"/>
      <c r="AOW268" s="55"/>
      <c r="AOX268" s="55"/>
      <c r="AOY268" s="55"/>
      <c r="AOZ268" s="55"/>
      <c r="APA268" s="55"/>
      <c r="APB268" s="55"/>
      <c r="APC268" s="55"/>
      <c r="APD268" s="55"/>
      <c r="APE268" s="55"/>
      <c r="APF268" s="55"/>
      <c r="APG268" s="55"/>
      <c r="APH268" s="55"/>
      <c r="API268" s="55"/>
      <c r="APJ268" s="55"/>
      <c r="APK268" s="55"/>
      <c r="APL268" s="55"/>
      <c r="APM268" s="55"/>
      <c r="APN268" s="55"/>
      <c r="APO268" s="55"/>
      <c r="APP268" s="55"/>
      <c r="APQ268" s="55"/>
      <c r="APR268" s="55"/>
      <c r="APS268" s="55"/>
      <c r="APT268" s="55"/>
      <c r="APU268" s="55"/>
      <c r="APV268" s="55"/>
      <c r="APW268" s="55"/>
      <c r="APX268" s="55"/>
      <c r="APY268" s="55"/>
      <c r="APZ268" s="55"/>
      <c r="AQA268" s="55"/>
      <c r="AQB268" s="55"/>
      <c r="AQC268" s="55"/>
      <c r="AQD268" s="55"/>
      <c r="AQE268" s="55"/>
      <c r="AQF268" s="55"/>
      <c r="AQG268" s="55"/>
      <c r="AQH268" s="55"/>
      <c r="AQI268" s="55"/>
      <c r="AQJ268" s="55"/>
      <c r="AQK268" s="55"/>
      <c r="AQL268" s="55"/>
      <c r="AQM268" s="55"/>
      <c r="AQN268" s="55"/>
      <c r="AQO268" s="55"/>
      <c r="AQP268" s="55"/>
      <c r="AQQ268" s="55"/>
      <c r="AQR268" s="55"/>
      <c r="AQS268" s="55"/>
      <c r="AQT268" s="55"/>
      <c r="AQU268" s="55"/>
      <c r="AQV268" s="55"/>
      <c r="AQW268" s="55"/>
      <c r="AQX268" s="55"/>
      <c r="AQY268" s="55"/>
      <c r="AQZ268" s="55"/>
      <c r="ARA268" s="55"/>
      <c r="ARB268" s="55"/>
      <c r="ARC268" s="55"/>
      <c r="ARD268" s="55"/>
      <c r="ARE268" s="55"/>
      <c r="ARF268" s="55"/>
      <c r="ARG268" s="55"/>
      <c r="ARH268" s="55"/>
      <c r="ARI268" s="55"/>
      <c r="ARJ268" s="55"/>
      <c r="ARK268" s="55"/>
      <c r="ARL268" s="55"/>
      <c r="ARM268" s="55"/>
      <c r="ARN268" s="55"/>
      <c r="ARO268" s="55"/>
      <c r="ARP268" s="55"/>
      <c r="ARQ268" s="55"/>
      <c r="ARR268" s="55"/>
      <c r="ARS268" s="55"/>
      <c r="ART268" s="55"/>
      <c r="ARU268" s="55"/>
      <c r="ARV268" s="55"/>
      <c r="ARW268" s="55"/>
      <c r="ARX268" s="55"/>
      <c r="ARY268" s="55"/>
      <c r="ARZ268" s="55"/>
      <c r="ASA268" s="55"/>
      <c r="ASB268" s="55"/>
      <c r="ASC268" s="55"/>
      <c r="ASD268" s="55"/>
      <c r="ASE268" s="55"/>
      <c r="ASF268" s="55"/>
      <c r="ASG268" s="55"/>
      <c r="ASH268" s="55"/>
      <c r="ASI268" s="55"/>
      <c r="ASJ268" s="55"/>
      <c r="ASK268" s="55"/>
      <c r="ASL268" s="55"/>
      <c r="ASM268" s="55"/>
      <c r="ASN268" s="55"/>
      <c r="ASO268" s="55"/>
      <c r="ASP268" s="55"/>
      <c r="ASQ268" s="55"/>
      <c r="ASR268" s="55"/>
      <c r="ASS268" s="55"/>
      <c r="AST268" s="55"/>
      <c r="ASU268" s="55"/>
      <c r="ASV268" s="55"/>
      <c r="ASW268" s="55"/>
      <c r="ASX268" s="55"/>
      <c r="ASY268" s="55"/>
      <c r="ASZ268" s="55"/>
      <c r="ATA268" s="55"/>
      <c r="ATB268" s="55"/>
      <c r="ATC268" s="55"/>
      <c r="ATD268" s="55"/>
      <c r="ATE268" s="55"/>
      <c r="ATF268" s="55"/>
      <c r="ATG268" s="55"/>
      <c r="ATH268" s="55"/>
      <c r="ATI268" s="55"/>
      <c r="ATJ268" s="55"/>
      <c r="ATK268" s="55"/>
      <c r="ATL268" s="55"/>
      <c r="ATM268" s="55"/>
      <c r="ATN268" s="55"/>
      <c r="ATO268" s="55"/>
      <c r="ATP268" s="55"/>
      <c r="ATQ268" s="55"/>
      <c r="ATR268" s="55"/>
      <c r="ATS268" s="55"/>
      <c r="ATT268" s="55"/>
      <c r="ATU268" s="55"/>
      <c r="ATV268" s="55"/>
      <c r="ATW268" s="55"/>
      <c r="ATX268" s="55"/>
      <c r="ATY268" s="55"/>
      <c r="ATZ268" s="55"/>
      <c r="AUA268" s="55"/>
      <c r="AUB268" s="55"/>
      <c r="AUC268" s="55"/>
      <c r="AUD268" s="55"/>
      <c r="AUE268" s="55"/>
      <c r="AUF268" s="55"/>
      <c r="AUG268" s="55"/>
      <c r="AUH268" s="55"/>
      <c r="AUI268" s="55"/>
      <c r="AUJ268" s="55"/>
      <c r="AUK268" s="55"/>
      <c r="AUL268" s="55"/>
      <c r="AUM268" s="55"/>
      <c r="AUN268" s="55"/>
      <c r="AUO268" s="55"/>
      <c r="AUP268" s="55"/>
      <c r="AUQ268" s="55"/>
      <c r="AUR268" s="55"/>
      <c r="AUS268" s="55"/>
      <c r="AUT268" s="55"/>
      <c r="AUU268" s="55"/>
      <c r="AUV268" s="55"/>
      <c r="AUW268" s="55"/>
      <c r="AUX268" s="55"/>
      <c r="AUY268" s="55"/>
      <c r="AUZ268" s="55"/>
      <c r="AVA268" s="55"/>
      <c r="AVB268" s="55"/>
      <c r="AVC268" s="55"/>
      <c r="AVD268" s="55"/>
      <c r="AVE268" s="55"/>
      <c r="AVF268" s="55"/>
      <c r="AVG268" s="55"/>
      <c r="AVH268" s="55"/>
      <c r="AVI268" s="55"/>
      <c r="AVJ268" s="55"/>
      <c r="AVK268" s="55"/>
      <c r="AVL268" s="55"/>
      <c r="AVM268" s="55"/>
      <c r="AVN268" s="55"/>
      <c r="AVO268" s="55"/>
      <c r="AVP268" s="55"/>
      <c r="AVQ268" s="55"/>
      <c r="AVR268" s="55"/>
      <c r="AVS268" s="55"/>
      <c r="AVT268" s="55"/>
      <c r="AVU268" s="55"/>
      <c r="AVV268" s="55"/>
      <c r="AVW268" s="55"/>
      <c r="AVX268" s="55"/>
      <c r="AVY268" s="55"/>
      <c r="AVZ268" s="55"/>
      <c r="AWA268" s="55"/>
      <c r="AWB268" s="55"/>
      <c r="AWC268" s="55"/>
      <c r="AWD268" s="55"/>
      <c r="AWE268" s="55"/>
      <c r="AWF268" s="55"/>
      <c r="AWG268" s="55"/>
      <c r="AWH268" s="55"/>
      <c r="AWI268" s="55"/>
      <c r="AWJ268" s="55"/>
      <c r="AWK268" s="55"/>
      <c r="AWL268" s="55"/>
      <c r="AWM268" s="55"/>
      <c r="AWN268" s="55"/>
      <c r="AWO268" s="55"/>
      <c r="AWP268" s="55"/>
      <c r="AWQ268" s="55"/>
      <c r="AWR268" s="55"/>
      <c r="AWS268" s="55"/>
      <c r="AWT268" s="55"/>
      <c r="AWU268" s="55"/>
      <c r="AWV268" s="55"/>
      <c r="AWW268" s="55"/>
      <c r="AWX268" s="55"/>
      <c r="AWY268" s="55"/>
      <c r="AWZ268" s="55"/>
      <c r="AXA268" s="55"/>
      <c r="AXB268" s="55"/>
      <c r="AXC268" s="55"/>
      <c r="AXD268" s="55"/>
      <c r="AXE268" s="55"/>
      <c r="AXF268" s="55"/>
      <c r="AXG268" s="55"/>
      <c r="AXH268" s="55"/>
      <c r="AXI268" s="55"/>
      <c r="AXJ268" s="55"/>
      <c r="AXK268" s="55"/>
      <c r="AXL268" s="55"/>
      <c r="AXM268" s="55"/>
      <c r="AXN268" s="55"/>
      <c r="AXO268" s="55"/>
      <c r="AXP268" s="55"/>
      <c r="AXQ268" s="55"/>
      <c r="AXR268" s="55"/>
      <c r="AXS268" s="55"/>
      <c r="AXT268" s="55"/>
      <c r="AXU268" s="55"/>
      <c r="AXV268" s="55"/>
      <c r="AXW268" s="55"/>
      <c r="AXX268" s="55"/>
      <c r="AXY268" s="55"/>
      <c r="AXZ268" s="55"/>
      <c r="AYA268" s="55"/>
      <c r="AYB268" s="55"/>
      <c r="AYC268" s="55"/>
      <c r="AYD268" s="55"/>
      <c r="AYE268" s="55"/>
      <c r="AYF268" s="55"/>
      <c r="AYG268" s="55"/>
      <c r="AYH268" s="55"/>
      <c r="AYI268" s="55"/>
      <c r="AYJ268" s="55"/>
      <c r="AYK268" s="55"/>
      <c r="AYL268" s="55"/>
      <c r="AYM268" s="55"/>
      <c r="AYN268" s="55"/>
      <c r="AYO268" s="55"/>
      <c r="AYP268" s="55"/>
      <c r="AYQ268" s="55"/>
      <c r="AYR268" s="55"/>
      <c r="AYS268" s="55"/>
      <c r="AYT268" s="55"/>
      <c r="AYU268" s="55"/>
      <c r="AYV268" s="55"/>
      <c r="AYW268" s="55"/>
      <c r="AYX268" s="55"/>
      <c r="AYY268" s="55"/>
      <c r="AYZ268" s="55"/>
      <c r="AZA268" s="55"/>
      <c r="AZB268" s="55"/>
      <c r="AZC268" s="55"/>
      <c r="AZD268" s="55"/>
      <c r="AZE268" s="55"/>
      <c r="AZF268" s="55"/>
      <c r="AZG268" s="55"/>
      <c r="AZH268" s="55"/>
      <c r="AZI268" s="55"/>
      <c r="AZJ268" s="55"/>
      <c r="AZK268" s="55"/>
      <c r="AZL268" s="55"/>
      <c r="AZM268" s="55"/>
      <c r="AZN268" s="55"/>
      <c r="AZO268" s="55"/>
      <c r="AZP268" s="55"/>
      <c r="AZQ268" s="55"/>
      <c r="AZR268" s="55"/>
      <c r="AZS268" s="55"/>
      <c r="AZT268" s="55"/>
      <c r="AZU268" s="55"/>
      <c r="AZV268" s="55"/>
      <c r="AZW268" s="55"/>
      <c r="AZX268" s="55"/>
      <c r="AZY268" s="55"/>
      <c r="AZZ268" s="55"/>
      <c r="BAA268" s="55"/>
      <c r="BAB268" s="55"/>
      <c r="BAC268" s="55"/>
      <c r="BAD268" s="55"/>
      <c r="BAE268" s="55"/>
      <c r="BAF268" s="55"/>
      <c r="BAG268" s="55"/>
      <c r="BAH268" s="55"/>
      <c r="BAI268" s="55"/>
      <c r="BAJ268" s="55"/>
      <c r="BAK268" s="55"/>
      <c r="BAL268" s="55"/>
      <c r="BAM268" s="55"/>
      <c r="BAN268" s="55"/>
      <c r="BAO268" s="55"/>
      <c r="BAP268" s="55"/>
      <c r="BAQ268" s="55"/>
      <c r="BAR268" s="55"/>
      <c r="BAS268" s="55"/>
      <c r="BAT268" s="55"/>
      <c r="BAU268" s="55"/>
      <c r="BAV268" s="55"/>
      <c r="BAW268" s="55"/>
      <c r="BAX268" s="55"/>
      <c r="BAY268" s="55"/>
      <c r="BAZ268" s="55"/>
      <c r="BBA268" s="55"/>
      <c r="BBB268" s="55"/>
      <c r="BBC268" s="55"/>
      <c r="BBD268" s="55"/>
      <c r="BBE268" s="55"/>
      <c r="BBF268" s="55"/>
      <c r="BBG268" s="55"/>
      <c r="BBH268" s="55"/>
      <c r="BBI268" s="55"/>
      <c r="BBJ268" s="55"/>
      <c r="BBK268" s="55"/>
      <c r="BBL268" s="55"/>
      <c r="BBM268" s="55"/>
      <c r="BBN268" s="55"/>
      <c r="BBO268" s="55"/>
      <c r="BBP268" s="55"/>
      <c r="BBQ268" s="55"/>
      <c r="BBR268" s="55"/>
      <c r="BBS268" s="55"/>
      <c r="BBT268" s="55"/>
      <c r="BBU268" s="55"/>
      <c r="BBV268" s="55"/>
      <c r="BBW268" s="55"/>
      <c r="BBX268" s="55"/>
      <c r="BBY268" s="55"/>
      <c r="BBZ268" s="55"/>
      <c r="BCA268" s="55"/>
      <c r="BCB268" s="55"/>
      <c r="BCC268" s="55"/>
      <c r="BCD268" s="55"/>
      <c r="BCE268" s="55"/>
      <c r="BCF268" s="55"/>
      <c r="BCG268" s="55"/>
      <c r="BCH268" s="55"/>
      <c r="BCI268" s="55"/>
      <c r="BCJ268" s="55"/>
      <c r="BCK268" s="55"/>
      <c r="BCL268" s="55"/>
      <c r="BCM268" s="55"/>
      <c r="BCN268" s="55"/>
      <c r="BCO268" s="55"/>
      <c r="BCP268" s="55"/>
      <c r="BCQ268" s="55"/>
      <c r="BCR268" s="55"/>
      <c r="BCS268" s="55"/>
      <c r="BCT268" s="55"/>
      <c r="BCU268" s="55"/>
      <c r="BCV268" s="55"/>
      <c r="BCW268" s="55"/>
      <c r="BCX268" s="55"/>
      <c r="BCY268" s="55"/>
      <c r="BCZ268" s="55"/>
      <c r="BDA268" s="55"/>
      <c r="BDB268" s="55"/>
      <c r="BDC268" s="55"/>
      <c r="BDD268" s="55"/>
      <c r="BDE268" s="55"/>
      <c r="BDF268" s="55"/>
      <c r="BDG268" s="55"/>
      <c r="BDH268" s="55"/>
      <c r="BDI268" s="55"/>
      <c r="BDJ268" s="55"/>
      <c r="BDK268" s="55"/>
      <c r="BDL268" s="55"/>
      <c r="BDM268" s="55"/>
      <c r="BDN268" s="55"/>
      <c r="BDO268" s="55"/>
      <c r="BDP268" s="55"/>
      <c r="BDQ268" s="55"/>
      <c r="BDR268" s="55"/>
      <c r="BDS268" s="55"/>
      <c r="BDT268" s="55"/>
      <c r="BDU268" s="55"/>
      <c r="BDV268" s="55"/>
      <c r="BDW268" s="55"/>
      <c r="BDX268" s="55"/>
      <c r="BDY268" s="55"/>
      <c r="BDZ268" s="55"/>
      <c r="BEA268" s="55"/>
      <c r="BEB268" s="55"/>
      <c r="BEC268" s="55"/>
      <c r="BED268" s="55"/>
      <c r="BEE268" s="55"/>
      <c r="BEF268" s="55"/>
      <c r="BEG268" s="55"/>
      <c r="BEH268" s="55"/>
      <c r="BEI268" s="55"/>
      <c r="BEJ268" s="55"/>
      <c r="BEK268" s="55"/>
      <c r="BEL268" s="55"/>
      <c r="BEM268" s="55"/>
      <c r="BEN268" s="55"/>
      <c r="BEO268" s="55"/>
      <c r="BEP268" s="55"/>
      <c r="BEQ268" s="55"/>
      <c r="BER268" s="55"/>
      <c r="BES268" s="55"/>
      <c r="BET268" s="55"/>
      <c r="BEU268" s="55"/>
      <c r="BEV268" s="55"/>
      <c r="BEW268" s="55"/>
      <c r="BEX268" s="55"/>
      <c r="BEY268" s="55"/>
      <c r="BEZ268" s="55"/>
      <c r="BFA268" s="55"/>
      <c r="BFB268" s="55"/>
      <c r="BFC268" s="55"/>
      <c r="BFD268" s="55"/>
      <c r="BFE268" s="55"/>
      <c r="BFF268" s="55"/>
      <c r="BFG268" s="55"/>
      <c r="BFH268" s="55"/>
      <c r="BFI268" s="55"/>
      <c r="BFJ268" s="55"/>
      <c r="BFK268" s="55"/>
      <c r="BFL268" s="55"/>
      <c r="BFM268" s="55"/>
      <c r="BFN268" s="55"/>
      <c r="BFO268" s="55"/>
      <c r="BFP268" s="55"/>
      <c r="BFQ268" s="55"/>
      <c r="BFR268" s="55"/>
      <c r="BFS268" s="55"/>
      <c r="BFT268" s="55"/>
      <c r="BFU268" s="55"/>
      <c r="BFV268" s="55"/>
      <c r="BFW268" s="55"/>
      <c r="BFX268" s="55"/>
      <c r="BFY268" s="55"/>
      <c r="BFZ268" s="55"/>
      <c r="BGA268" s="55"/>
      <c r="BGB268" s="55"/>
      <c r="BGC268" s="55"/>
      <c r="BGD268" s="55"/>
      <c r="BGE268" s="55"/>
      <c r="BGF268" s="55"/>
      <c r="BGG268" s="55"/>
      <c r="BGH268" s="55"/>
      <c r="BGI268" s="55"/>
      <c r="BGJ268" s="55"/>
      <c r="BGK268" s="55"/>
      <c r="BGL268" s="55"/>
      <c r="BGM268" s="55"/>
      <c r="BGN268" s="55"/>
      <c r="BGO268" s="55"/>
      <c r="BGP268" s="55"/>
      <c r="BGQ268" s="55"/>
      <c r="BGR268" s="55"/>
      <c r="BGS268" s="55"/>
      <c r="BGT268" s="55"/>
      <c r="BGU268" s="55"/>
      <c r="BGV268" s="55"/>
      <c r="BGW268" s="55"/>
      <c r="BGX268" s="55"/>
      <c r="BGY268" s="55"/>
      <c r="BGZ268" s="55"/>
      <c r="BHA268" s="55"/>
      <c r="BHB268" s="55"/>
      <c r="BHC268" s="55"/>
      <c r="BHD268" s="55"/>
      <c r="BHE268" s="55"/>
      <c r="BHF268" s="55"/>
      <c r="BHG268" s="55"/>
      <c r="BHH268" s="55"/>
      <c r="BHI268" s="55"/>
      <c r="BHJ268" s="55"/>
      <c r="BHK268" s="55"/>
      <c r="BHL268" s="55"/>
      <c r="BHM268" s="55"/>
      <c r="BHN268" s="55"/>
      <c r="BHO268" s="55"/>
      <c r="BHP268" s="55"/>
      <c r="BHQ268" s="55"/>
      <c r="BHR268" s="55"/>
      <c r="BHS268" s="55"/>
      <c r="BHT268" s="55"/>
      <c r="BHU268" s="55"/>
      <c r="BHV268" s="55"/>
      <c r="BHW268" s="55"/>
      <c r="BHX268" s="55"/>
      <c r="BHY268" s="55"/>
      <c r="BHZ268" s="55"/>
      <c r="BIA268" s="55"/>
      <c r="BIB268" s="55"/>
      <c r="BIC268" s="55"/>
      <c r="BID268" s="55"/>
      <c r="BIE268" s="55"/>
      <c r="BIF268" s="55"/>
      <c r="BIG268" s="55"/>
      <c r="BIH268" s="55"/>
      <c r="BII268" s="55"/>
      <c r="BIJ268" s="55"/>
      <c r="BIK268" s="55"/>
      <c r="BIL268" s="55"/>
      <c r="BIM268" s="55"/>
      <c r="BIN268" s="55"/>
      <c r="BIO268" s="55"/>
      <c r="BIP268" s="55"/>
      <c r="BIQ268" s="55"/>
      <c r="BIR268" s="55"/>
      <c r="BIS268" s="55"/>
      <c r="BIT268" s="55"/>
      <c r="BIU268" s="55"/>
      <c r="BIV268" s="55"/>
      <c r="BIW268" s="55"/>
      <c r="BIX268" s="55"/>
      <c r="BIY268" s="55"/>
      <c r="BIZ268" s="55"/>
      <c r="BJA268" s="55"/>
      <c r="BJB268" s="55"/>
      <c r="BJC268" s="55"/>
      <c r="BJD268" s="55"/>
      <c r="BJE268" s="55"/>
      <c r="BJF268" s="55"/>
      <c r="BJG268" s="55"/>
      <c r="BJH268" s="55"/>
      <c r="BJI268" s="55"/>
      <c r="BJJ268" s="55"/>
      <c r="BJK268" s="55"/>
      <c r="BJL268" s="55"/>
      <c r="BJM268" s="55"/>
      <c r="BJN268" s="55"/>
      <c r="BJO268" s="55"/>
      <c r="BJP268" s="55"/>
      <c r="BJQ268" s="55"/>
      <c r="BJR268" s="55"/>
      <c r="BJS268" s="55"/>
      <c r="BJT268" s="55"/>
      <c r="BJU268" s="55"/>
      <c r="BJV268" s="55"/>
      <c r="BJW268" s="55"/>
      <c r="BJX268" s="55"/>
      <c r="BJY268" s="55"/>
      <c r="BJZ268" s="55"/>
      <c r="BKA268" s="55"/>
      <c r="BKB268" s="55"/>
      <c r="BKC268" s="55"/>
      <c r="BKD268" s="55"/>
      <c r="BKE268" s="55"/>
      <c r="BKF268" s="55"/>
      <c r="BKG268" s="55"/>
      <c r="BKH268" s="55"/>
      <c r="BKI268" s="55"/>
      <c r="BKJ268" s="55"/>
      <c r="BKK268" s="55"/>
      <c r="BKL268" s="55"/>
      <c r="BKM268" s="55"/>
      <c r="BKN268" s="55"/>
      <c r="BKO268" s="55"/>
      <c r="BKP268" s="55"/>
      <c r="BKQ268" s="55"/>
      <c r="BKR268" s="55"/>
      <c r="BKS268" s="55"/>
      <c r="BKT268" s="55"/>
      <c r="BKU268" s="55"/>
      <c r="BKV268" s="55"/>
      <c r="BKW268" s="55"/>
      <c r="BKX268" s="55"/>
      <c r="BKY268" s="55"/>
      <c r="BKZ268" s="55"/>
      <c r="BLA268" s="55"/>
      <c r="BLB268" s="55"/>
      <c r="BLC268" s="55"/>
      <c r="BLD268" s="55"/>
      <c r="BLE268" s="55"/>
      <c r="BLF268" s="55"/>
      <c r="BLG268" s="55"/>
      <c r="BLH268" s="55"/>
      <c r="BLI268" s="55"/>
      <c r="BLJ268" s="55"/>
      <c r="BLK268" s="55"/>
      <c r="BLL268" s="55"/>
      <c r="BLM268" s="55"/>
      <c r="BLN268" s="55"/>
      <c r="BLO268" s="55"/>
      <c r="BLP268" s="55"/>
      <c r="BLQ268" s="55"/>
      <c r="BLR268" s="55"/>
      <c r="BLS268" s="55"/>
      <c r="BLT268" s="55"/>
      <c r="BLU268" s="55"/>
      <c r="BLV268" s="55"/>
      <c r="BLW268" s="55"/>
      <c r="BLX268" s="55"/>
      <c r="BLY268" s="55"/>
      <c r="BLZ268" s="55"/>
      <c r="BMA268" s="55"/>
      <c r="BMB268" s="55"/>
      <c r="BMC268" s="55"/>
      <c r="BMD268" s="55"/>
      <c r="BME268" s="55"/>
      <c r="BMF268" s="55"/>
      <c r="BMG268" s="55"/>
      <c r="BMH268" s="55"/>
      <c r="BMI268" s="55"/>
      <c r="BMJ268" s="55"/>
      <c r="BMK268" s="55"/>
      <c r="BML268" s="55"/>
      <c r="BMM268" s="55"/>
      <c r="BMN268" s="55"/>
      <c r="BMO268" s="55"/>
      <c r="BMP268" s="55"/>
      <c r="BMQ268" s="55"/>
      <c r="BMR268" s="55"/>
      <c r="BMS268" s="55"/>
      <c r="BMT268" s="55"/>
      <c r="BMU268" s="55"/>
      <c r="BMV268" s="55"/>
      <c r="BMW268" s="55"/>
      <c r="BMX268" s="55"/>
      <c r="BMY268" s="55"/>
      <c r="BMZ268" s="55"/>
      <c r="BNA268" s="55"/>
      <c r="BNB268" s="55"/>
      <c r="BNC268" s="55"/>
      <c r="BND268" s="55"/>
      <c r="BNE268" s="55"/>
      <c r="BNF268" s="55"/>
      <c r="BNG268" s="55"/>
      <c r="BNH268" s="55"/>
      <c r="BNI268" s="55"/>
      <c r="BNJ268" s="55"/>
      <c r="BNK268" s="55"/>
      <c r="BNL268" s="55"/>
      <c r="BNM268" s="55"/>
      <c r="BNN268" s="55"/>
      <c r="BNO268" s="55"/>
      <c r="BNP268" s="55"/>
      <c r="BNQ268" s="55"/>
      <c r="BNR268" s="55"/>
      <c r="BNS268" s="55"/>
      <c r="BNT268" s="55"/>
      <c r="BNU268" s="55"/>
      <c r="BNV268" s="55"/>
      <c r="BNW268" s="55"/>
      <c r="BNX268" s="55"/>
      <c r="BNY268" s="55"/>
      <c r="BNZ268" s="55"/>
      <c r="BOA268" s="55"/>
      <c r="BOB268" s="55"/>
      <c r="BOC268" s="55"/>
      <c r="BOD268" s="55"/>
      <c r="BOE268" s="55"/>
      <c r="BOF268" s="55"/>
      <c r="BOG268" s="55"/>
      <c r="BOH268" s="55"/>
      <c r="BOI268" s="55"/>
      <c r="BOJ268" s="55"/>
      <c r="BOK268" s="55"/>
      <c r="BOL268" s="55"/>
      <c r="BOM268" s="55"/>
      <c r="BON268" s="55"/>
      <c r="BOO268" s="55"/>
      <c r="BOP268" s="55"/>
      <c r="BOQ268" s="55"/>
      <c r="BOR268" s="55"/>
      <c r="BOS268" s="55"/>
      <c r="BOT268" s="55"/>
      <c r="BOU268" s="55"/>
      <c r="BOV268" s="55"/>
      <c r="BOW268" s="55"/>
      <c r="BOX268" s="55"/>
      <c r="BOY268" s="55"/>
      <c r="BOZ268" s="55"/>
      <c r="BPA268" s="55"/>
      <c r="BPB268" s="55"/>
      <c r="BPC268" s="55"/>
      <c r="BPD268" s="55"/>
      <c r="BPE268" s="55"/>
      <c r="BPF268" s="55"/>
      <c r="BPG268" s="55"/>
      <c r="BPH268" s="55"/>
      <c r="BPI268" s="55"/>
      <c r="BPJ268" s="55"/>
      <c r="BPK268" s="55"/>
      <c r="BPL268" s="55"/>
      <c r="BPM268" s="55"/>
      <c r="BPN268" s="55"/>
      <c r="BPO268" s="55"/>
      <c r="BPP268" s="55"/>
      <c r="BPQ268" s="55"/>
      <c r="BPR268" s="55"/>
      <c r="BPS268" s="55"/>
      <c r="BPT268" s="55"/>
      <c r="BPU268" s="55"/>
      <c r="BPV268" s="55"/>
      <c r="BPW268" s="55"/>
      <c r="BPX268" s="55"/>
      <c r="BPY268" s="55"/>
      <c r="BPZ268" s="55"/>
      <c r="BQA268" s="55"/>
      <c r="BQB268" s="55"/>
      <c r="BQC268" s="55"/>
      <c r="BQD268" s="55"/>
      <c r="BQE268" s="55"/>
      <c r="BQF268" s="55"/>
      <c r="BQG268" s="55"/>
      <c r="BQH268" s="55"/>
      <c r="BQI268" s="55"/>
      <c r="BQJ268" s="55"/>
      <c r="BQK268" s="55"/>
      <c r="BQL268" s="55"/>
      <c r="BQM268" s="55"/>
      <c r="BQN268" s="55"/>
      <c r="BQO268" s="55"/>
      <c r="BQP268" s="55"/>
      <c r="BQQ268" s="55"/>
      <c r="BQR268" s="55"/>
      <c r="BQS268" s="55"/>
      <c r="BQT268" s="55"/>
      <c r="BQU268" s="55"/>
      <c r="BQV268" s="55"/>
      <c r="BQW268" s="55"/>
      <c r="BQX268" s="55"/>
      <c r="BQY268" s="55"/>
      <c r="BQZ268" s="55"/>
      <c r="BRA268" s="55"/>
      <c r="BRB268" s="55"/>
      <c r="BRC268" s="55"/>
      <c r="BRD268" s="55"/>
      <c r="BRE268" s="55"/>
      <c r="BRF268" s="55"/>
      <c r="BRG268" s="55"/>
      <c r="BRH268" s="55"/>
      <c r="BRI268" s="55"/>
      <c r="BRJ268" s="55"/>
      <c r="BRK268" s="55"/>
      <c r="BRL268" s="55"/>
      <c r="BRM268" s="55"/>
      <c r="BRN268" s="55"/>
      <c r="BRO268" s="55"/>
      <c r="BRP268" s="55"/>
      <c r="BRQ268" s="55"/>
      <c r="BRR268" s="55"/>
      <c r="BRS268" s="55"/>
      <c r="BRT268" s="55"/>
      <c r="BRU268" s="55"/>
      <c r="BRV268" s="55"/>
      <c r="BRW268" s="55"/>
      <c r="BRX268" s="55"/>
      <c r="BRY268" s="55"/>
      <c r="BRZ268" s="55"/>
      <c r="BSA268" s="55"/>
      <c r="BSB268" s="55"/>
      <c r="BSC268" s="55"/>
      <c r="BSD268" s="55"/>
      <c r="BSE268" s="55"/>
      <c r="BSF268" s="55"/>
      <c r="BSG268" s="55"/>
      <c r="BSH268" s="55"/>
      <c r="BSI268" s="55"/>
      <c r="BSJ268" s="55"/>
      <c r="BSK268" s="55"/>
      <c r="BSL268" s="55"/>
      <c r="BSM268" s="55"/>
      <c r="BSN268" s="55"/>
      <c r="BSO268" s="55"/>
      <c r="BSP268" s="55"/>
      <c r="BSQ268" s="55"/>
      <c r="BSR268" s="55"/>
      <c r="BSS268" s="55"/>
      <c r="BST268" s="55"/>
      <c r="BSU268" s="55"/>
      <c r="BSV268" s="55"/>
      <c r="BSW268" s="55"/>
      <c r="BSX268" s="55"/>
      <c r="BSY268" s="55"/>
      <c r="BSZ268" s="55"/>
      <c r="BTA268" s="55"/>
      <c r="BTB268" s="55"/>
      <c r="BTC268" s="55"/>
      <c r="BTD268" s="55"/>
      <c r="BTE268" s="55"/>
      <c r="BTF268" s="55"/>
      <c r="BTG268" s="55"/>
      <c r="BTH268" s="55"/>
      <c r="BTI268" s="55"/>
      <c r="BTJ268" s="55"/>
      <c r="BTK268" s="55"/>
      <c r="BTL268" s="55"/>
      <c r="BTM268" s="55"/>
      <c r="BTN268" s="55"/>
      <c r="BTO268" s="55"/>
      <c r="BTP268" s="55"/>
      <c r="BTQ268" s="55"/>
      <c r="BTR268" s="55"/>
      <c r="BTS268" s="55"/>
      <c r="BTT268" s="55"/>
      <c r="BTU268" s="55"/>
      <c r="BTV268" s="55"/>
      <c r="BTW268" s="55"/>
      <c r="BTX268" s="55"/>
      <c r="BTY268" s="55"/>
      <c r="BTZ268" s="55"/>
      <c r="BUA268" s="55"/>
      <c r="BUB268" s="55"/>
      <c r="BUC268" s="55"/>
      <c r="BUD268" s="55"/>
      <c r="BUE268" s="55"/>
      <c r="BUF268" s="55"/>
      <c r="BUG268" s="55"/>
      <c r="BUH268" s="55"/>
      <c r="BUI268" s="55"/>
      <c r="BUJ268" s="55"/>
      <c r="BUK268" s="55"/>
      <c r="BUL268" s="55"/>
      <c r="BUM268" s="55"/>
      <c r="BUN268" s="55"/>
      <c r="BUO268" s="55"/>
      <c r="BUP268" s="55"/>
      <c r="BUQ268" s="55"/>
      <c r="BUR268" s="55"/>
      <c r="BUS268" s="55"/>
      <c r="BUT268" s="55"/>
      <c r="BUU268" s="55"/>
      <c r="BUV268" s="55"/>
      <c r="BUW268" s="55"/>
      <c r="BUX268" s="55"/>
      <c r="BUY268" s="55"/>
      <c r="BUZ268" s="55"/>
      <c r="BVA268" s="55"/>
      <c r="BVB268" s="55"/>
      <c r="BVC268" s="55"/>
      <c r="BVD268" s="55"/>
      <c r="BVE268" s="55"/>
      <c r="BVF268" s="55"/>
      <c r="BVG268" s="55"/>
      <c r="BVH268" s="55"/>
      <c r="BVI268" s="55"/>
      <c r="BVJ268" s="55"/>
      <c r="BVK268" s="55"/>
      <c r="BVL268" s="55"/>
      <c r="BVM268" s="55"/>
      <c r="BVN268" s="55"/>
      <c r="BVO268" s="55"/>
      <c r="BVP268" s="55"/>
      <c r="BVQ268" s="55"/>
      <c r="BVR268" s="55"/>
      <c r="BVS268" s="55"/>
      <c r="BVT268" s="55"/>
      <c r="BVU268" s="55"/>
      <c r="BVV268" s="55"/>
      <c r="BVW268" s="55"/>
      <c r="BVX268" s="55"/>
      <c r="BVY268" s="55"/>
      <c r="BVZ268" s="55"/>
      <c r="BWA268" s="55"/>
      <c r="BWB268" s="55"/>
      <c r="BWC268" s="55"/>
      <c r="BWD268" s="55"/>
      <c r="BWE268" s="55"/>
      <c r="BWF268" s="55"/>
      <c r="BWG268" s="55"/>
      <c r="BWH268" s="55"/>
      <c r="BWI268" s="55"/>
      <c r="BWJ268" s="55"/>
      <c r="BWK268" s="55"/>
      <c r="BWL268" s="55"/>
      <c r="BWM268" s="55"/>
      <c r="BWN268" s="55"/>
      <c r="BWO268" s="55"/>
      <c r="BWP268" s="55"/>
      <c r="BWQ268" s="55"/>
      <c r="BWR268" s="55"/>
      <c r="BWS268" s="55"/>
      <c r="BWT268" s="55"/>
      <c r="BWU268" s="55"/>
      <c r="BWV268" s="55"/>
      <c r="BWW268" s="55"/>
      <c r="BWX268" s="55"/>
      <c r="BWY268" s="55"/>
      <c r="BWZ268" s="55"/>
      <c r="BXA268" s="55"/>
      <c r="BXB268" s="55"/>
      <c r="BXC268" s="55"/>
      <c r="BXD268" s="55"/>
      <c r="BXE268" s="55"/>
      <c r="BXF268" s="55"/>
      <c r="BXG268" s="55"/>
      <c r="BXH268" s="55"/>
      <c r="BXI268" s="55"/>
      <c r="BXJ268" s="55"/>
      <c r="BXK268" s="55"/>
      <c r="BXL268" s="55"/>
      <c r="BXM268" s="55"/>
      <c r="BXN268" s="55"/>
      <c r="BXO268" s="55"/>
      <c r="BXP268" s="55"/>
      <c r="BXQ268" s="55"/>
      <c r="BXR268" s="55"/>
      <c r="BXS268" s="55"/>
      <c r="BXT268" s="55"/>
      <c r="BXU268" s="55"/>
      <c r="BXV268" s="55"/>
      <c r="BXW268" s="55"/>
      <c r="BXX268" s="55"/>
      <c r="BXY268" s="55"/>
      <c r="BXZ268" s="55"/>
      <c r="BYA268" s="55"/>
      <c r="BYB268" s="55"/>
      <c r="BYC268" s="55"/>
      <c r="BYD268" s="55"/>
      <c r="BYE268" s="55"/>
      <c r="BYF268" s="55"/>
      <c r="BYG268" s="55"/>
      <c r="BYH268" s="55"/>
      <c r="BYI268" s="55"/>
      <c r="BYJ268" s="55"/>
      <c r="BYK268" s="55"/>
      <c r="BYL268" s="55"/>
      <c r="BYM268" s="55"/>
      <c r="BYN268" s="55"/>
      <c r="BYO268" s="55"/>
      <c r="BYP268" s="55"/>
      <c r="BYQ268" s="55"/>
      <c r="BYR268" s="55"/>
      <c r="BYS268" s="55"/>
      <c r="BYT268" s="55"/>
      <c r="BYU268" s="55"/>
      <c r="BYV268" s="55"/>
      <c r="BYW268" s="55"/>
      <c r="BYX268" s="55"/>
      <c r="BYY268" s="55"/>
      <c r="BYZ268" s="55"/>
      <c r="BZA268" s="55"/>
      <c r="BZB268" s="55"/>
      <c r="BZC268" s="55"/>
      <c r="BZD268" s="55"/>
      <c r="BZE268" s="55"/>
      <c r="BZF268" s="55"/>
      <c r="BZG268" s="55"/>
      <c r="BZH268" s="55"/>
      <c r="BZI268" s="55"/>
      <c r="BZJ268" s="55"/>
      <c r="BZK268" s="55"/>
      <c r="BZL268" s="55"/>
      <c r="BZM268" s="55"/>
      <c r="BZN268" s="55"/>
      <c r="BZO268" s="55"/>
      <c r="BZP268" s="55"/>
      <c r="BZQ268" s="55"/>
      <c r="BZR268" s="55"/>
      <c r="BZS268" s="55"/>
      <c r="BZT268" s="55"/>
      <c r="BZU268" s="55"/>
      <c r="BZV268" s="55"/>
      <c r="BZW268" s="55"/>
      <c r="BZX268" s="55"/>
      <c r="BZY268" s="55"/>
      <c r="BZZ268" s="55"/>
      <c r="CAA268" s="55"/>
      <c r="CAB268" s="55"/>
      <c r="CAC268" s="55"/>
      <c r="CAD268" s="55"/>
      <c r="CAE268" s="55"/>
      <c r="CAF268" s="55"/>
      <c r="CAG268" s="55"/>
      <c r="CAH268" s="55"/>
      <c r="CAI268" s="55"/>
      <c r="CAJ268" s="55"/>
      <c r="CAK268" s="55"/>
      <c r="CAL268" s="55"/>
      <c r="CAM268" s="55"/>
      <c r="CAN268" s="55"/>
      <c r="CAO268" s="55"/>
      <c r="CAP268" s="55"/>
      <c r="CAQ268" s="55"/>
      <c r="CAR268" s="55"/>
      <c r="CAS268" s="55"/>
      <c r="CAT268" s="55"/>
      <c r="CAU268" s="55"/>
      <c r="CAV268" s="55"/>
      <c r="CAW268" s="55"/>
      <c r="CAX268" s="55"/>
      <c r="CAY268" s="55"/>
      <c r="CAZ268" s="55"/>
      <c r="CBA268" s="55"/>
      <c r="CBB268" s="55"/>
      <c r="CBC268" s="55"/>
      <c r="CBD268" s="55"/>
      <c r="CBE268" s="55"/>
      <c r="CBF268" s="55"/>
      <c r="CBG268" s="55"/>
      <c r="CBH268" s="55"/>
      <c r="CBI268" s="55"/>
      <c r="CBJ268" s="55"/>
      <c r="CBK268" s="55"/>
      <c r="CBL268" s="55"/>
      <c r="CBM268" s="55"/>
      <c r="CBN268" s="55"/>
      <c r="CBO268" s="55"/>
      <c r="CBP268" s="55"/>
      <c r="CBQ268" s="55"/>
      <c r="CBR268" s="55"/>
      <c r="CBS268" s="55"/>
      <c r="CBT268" s="55"/>
      <c r="CBU268" s="55"/>
      <c r="CBV268" s="55"/>
      <c r="CBW268" s="55"/>
      <c r="CBX268" s="55"/>
      <c r="CBY268" s="55"/>
      <c r="CBZ268" s="55"/>
      <c r="CCA268" s="55"/>
      <c r="CCB268" s="55"/>
      <c r="CCC268" s="55"/>
      <c r="CCD268" s="55"/>
      <c r="CCE268" s="55"/>
      <c r="CCF268" s="55"/>
      <c r="CCG268" s="55"/>
      <c r="CCH268" s="55"/>
      <c r="CCI268" s="55"/>
      <c r="CCJ268" s="55"/>
      <c r="CCK268" s="55"/>
      <c r="CCL268" s="55"/>
      <c r="CCM268" s="55"/>
      <c r="CCN268" s="55"/>
      <c r="CCO268" s="55"/>
      <c r="CCP268" s="55"/>
      <c r="CCQ268" s="55"/>
      <c r="CCR268" s="55"/>
      <c r="CCS268" s="55"/>
      <c r="CCT268" s="55"/>
      <c r="CCU268" s="55"/>
      <c r="CCV268" s="55"/>
      <c r="CCW268" s="55"/>
      <c r="CCX268" s="55"/>
      <c r="CCY268" s="55"/>
      <c r="CCZ268" s="55"/>
      <c r="CDA268" s="55"/>
      <c r="CDB268" s="55"/>
      <c r="CDC268" s="55"/>
      <c r="CDD268" s="55"/>
      <c r="CDE268" s="55"/>
      <c r="CDF268" s="55"/>
      <c r="CDG268" s="55"/>
      <c r="CDH268" s="55"/>
      <c r="CDI268" s="55"/>
      <c r="CDJ268" s="55"/>
      <c r="CDK268" s="55"/>
      <c r="CDL268" s="55"/>
      <c r="CDM268" s="55"/>
      <c r="CDN268" s="55"/>
      <c r="CDO268" s="55"/>
      <c r="CDP268" s="55"/>
      <c r="CDQ268" s="55"/>
      <c r="CDR268" s="55"/>
      <c r="CDS268" s="55"/>
      <c r="CDT268" s="55"/>
      <c r="CDU268" s="55"/>
      <c r="CDV268" s="55"/>
      <c r="CDW268" s="55"/>
      <c r="CDX268" s="55"/>
      <c r="CDY268" s="55"/>
      <c r="CDZ268" s="55"/>
      <c r="CEA268" s="55"/>
      <c r="CEB268" s="55"/>
      <c r="CEC268" s="55"/>
      <c r="CED268" s="55"/>
      <c r="CEE268" s="55"/>
      <c r="CEF268" s="55"/>
      <c r="CEG268" s="55"/>
      <c r="CEH268" s="55"/>
      <c r="CEI268" s="55"/>
      <c r="CEJ268" s="55"/>
      <c r="CEK268" s="55"/>
      <c r="CEL268" s="55"/>
      <c r="CEM268" s="55"/>
      <c r="CEN268" s="55"/>
      <c r="CEO268" s="55"/>
      <c r="CEP268" s="55"/>
      <c r="CEQ268" s="55"/>
      <c r="CER268" s="55"/>
      <c r="CES268" s="55"/>
      <c r="CET268" s="55"/>
      <c r="CEU268" s="55"/>
      <c r="CEV268" s="55"/>
      <c r="CEW268" s="55"/>
      <c r="CEX268" s="55"/>
      <c r="CEY268" s="55"/>
      <c r="CEZ268" s="55"/>
      <c r="CFA268" s="55"/>
      <c r="CFB268" s="55"/>
      <c r="CFC268" s="55"/>
      <c r="CFD268" s="55"/>
      <c r="CFE268" s="55"/>
      <c r="CFF268" s="55"/>
      <c r="CFG268" s="55"/>
      <c r="CFH268" s="55"/>
      <c r="CFI268" s="55"/>
      <c r="CFJ268" s="55"/>
      <c r="CFK268" s="55"/>
      <c r="CFL268" s="55"/>
      <c r="CFM268" s="55"/>
      <c r="CFN268" s="55"/>
      <c r="CFO268" s="55"/>
      <c r="CFP268" s="55"/>
      <c r="CFQ268" s="55"/>
      <c r="CFR268" s="55"/>
      <c r="CFS268" s="55"/>
      <c r="CFT268" s="55"/>
      <c r="CFU268" s="55"/>
      <c r="CFV268" s="55"/>
      <c r="CFW268" s="55"/>
      <c r="CFX268" s="55"/>
      <c r="CFY268" s="55"/>
      <c r="CFZ268" s="55"/>
      <c r="CGA268" s="55"/>
      <c r="CGB268" s="55"/>
      <c r="CGC268" s="55"/>
      <c r="CGD268" s="55"/>
      <c r="CGE268" s="55"/>
      <c r="CGF268" s="55"/>
      <c r="CGG268" s="55"/>
      <c r="CGH268" s="55"/>
      <c r="CGI268" s="55"/>
      <c r="CGJ268" s="55"/>
      <c r="CGK268" s="55"/>
      <c r="CGL268" s="55"/>
      <c r="CGM268" s="55"/>
      <c r="CGN268" s="55"/>
      <c r="CGO268" s="55"/>
      <c r="CGP268" s="55"/>
      <c r="CGQ268" s="55"/>
      <c r="CGR268" s="55"/>
      <c r="CGS268" s="55"/>
      <c r="CGT268" s="55"/>
      <c r="CGU268" s="55"/>
      <c r="CGV268" s="55"/>
      <c r="CGW268" s="55"/>
      <c r="CGX268" s="55"/>
      <c r="CGY268" s="55"/>
      <c r="CGZ268" s="55"/>
      <c r="CHA268" s="55"/>
      <c r="CHB268" s="55"/>
      <c r="CHC268" s="55"/>
      <c r="CHD268" s="55"/>
      <c r="CHE268" s="55"/>
      <c r="CHF268" s="55"/>
      <c r="CHG268" s="55"/>
      <c r="CHH268" s="55"/>
      <c r="CHI268" s="55"/>
      <c r="CHJ268" s="55"/>
      <c r="CHK268" s="55"/>
      <c r="CHL268" s="55"/>
      <c r="CHM268" s="55"/>
      <c r="CHN268" s="55"/>
      <c r="CHO268" s="55"/>
      <c r="CHP268" s="55"/>
      <c r="CHQ268" s="55"/>
      <c r="CHR268" s="55"/>
      <c r="CHS268" s="55"/>
      <c r="CHT268" s="55"/>
      <c r="CHU268" s="55"/>
      <c r="CHV268" s="55"/>
      <c r="CHW268" s="55"/>
      <c r="CHX268" s="55"/>
      <c r="CHY268" s="55"/>
      <c r="CHZ268" s="55"/>
      <c r="CIA268" s="55"/>
      <c r="CIB268" s="55"/>
      <c r="CIC268" s="55"/>
      <c r="CID268" s="55"/>
      <c r="CIE268" s="55"/>
      <c r="CIF268" s="55"/>
      <c r="CIG268" s="55"/>
      <c r="CIH268" s="55"/>
      <c r="CII268" s="55"/>
      <c r="CIJ268" s="55"/>
      <c r="CIK268" s="55"/>
      <c r="CIL268" s="55"/>
      <c r="CIM268" s="55"/>
      <c r="CIN268" s="55"/>
      <c r="CIO268" s="55"/>
      <c r="CIP268" s="55"/>
      <c r="CIQ268" s="55"/>
      <c r="CIR268" s="55"/>
      <c r="CIS268" s="55"/>
      <c r="CIT268" s="55"/>
      <c r="CIU268" s="55"/>
      <c r="CIV268" s="55"/>
      <c r="CIW268" s="55"/>
      <c r="CIX268" s="55"/>
      <c r="CIY268" s="55"/>
      <c r="CIZ268" s="55"/>
      <c r="CJA268" s="55"/>
      <c r="CJB268" s="55"/>
      <c r="CJC268" s="55"/>
      <c r="CJD268" s="55"/>
      <c r="CJE268" s="55"/>
      <c r="CJF268" s="55"/>
      <c r="CJG268" s="55"/>
      <c r="CJH268" s="55"/>
      <c r="CJI268" s="55"/>
      <c r="CJJ268" s="55"/>
      <c r="CJK268" s="55"/>
      <c r="CJL268" s="55"/>
      <c r="CJM268" s="55"/>
      <c r="CJN268" s="55"/>
      <c r="CJO268" s="55"/>
      <c r="CJP268" s="55"/>
      <c r="CJQ268" s="55"/>
      <c r="CJR268" s="55"/>
      <c r="CJS268" s="55"/>
      <c r="CJT268" s="55"/>
      <c r="CJU268" s="55"/>
      <c r="CJV268" s="55"/>
      <c r="CJW268" s="55"/>
      <c r="CJX268" s="55"/>
      <c r="CJY268" s="55"/>
      <c r="CJZ268" s="55"/>
      <c r="CKA268" s="55"/>
      <c r="CKB268" s="55"/>
      <c r="CKC268" s="55"/>
      <c r="CKD268" s="55"/>
      <c r="CKE268" s="55"/>
      <c r="CKF268" s="55"/>
      <c r="CKG268" s="55"/>
      <c r="CKH268" s="55"/>
      <c r="CKI268" s="55"/>
      <c r="CKJ268" s="55"/>
      <c r="CKK268" s="55"/>
      <c r="CKL268" s="55"/>
      <c r="CKM268" s="55"/>
      <c r="CKN268" s="55"/>
      <c r="CKO268" s="55"/>
      <c r="CKP268" s="55"/>
      <c r="CKQ268" s="55"/>
      <c r="CKR268" s="55"/>
      <c r="CKS268" s="55"/>
      <c r="CKT268" s="55"/>
      <c r="CKU268" s="55"/>
      <c r="CKV268" s="55"/>
      <c r="CKW268" s="55"/>
      <c r="CKX268" s="55"/>
      <c r="CKY268" s="55"/>
      <c r="CKZ268" s="55"/>
      <c r="CLA268" s="55"/>
      <c r="CLB268" s="55"/>
      <c r="CLC268" s="55"/>
      <c r="CLD268" s="55"/>
      <c r="CLE268" s="55"/>
      <c r="CLF268" s="55"/>
      <c r="CLG268" s="55"/>
      <c r="CLH268" s="55"/>
      <c r="CLI268" s="55"/>
      <c r="CLJ268" s="55"/>
      <c r="CLK268" s="55"/>
      <c r="CLL268" s="55"/>
      <c r="CLM268" s="55"/>
      <c r="CLN268" s="55"/>
      <c r="CLO268" s="55"/>
      <c r="CLP268" s="55"/>
      <c r="CLQ268" s="55"/>
      <c r="CLR268" s="55"/>
      <c r="CLS268" s="55"/>
      <c r="CLT268" s="55"/>
      <c r="CLU268" s="55"/>
      <c r="CLV268" s="55"/>
      <c r="CLW268" s="55"/>
      <c r="CLX268" s="55"/>
      <c r="CLY268" s="55"/>
      <c r="CLZ268" s="55"/>
      <c r="CMA268" s="55"/>
      <c r="CMB268" s="55"/>
      <c r="CMC268" s="55"/>
      <c r="CMD268" s="55"/>
      <c r="CME268" s="55"/>
      <c r="CMF268" s="55"/>
      <c r="CMG268" s="55"/>
      <c r="CMH268" s="55"/>
      <c r="CMI268" s="55"/>
      <c r="CMJ268" s="55"/>
      <c r="CMK268" s="55"/>
      <c r="CML268" s="55"/>
      <c r="CMM268" s="55"/>
      <c r="CMN268" s="55"/>
      <c r="CMO268" s="55"/>
      <c r="CMP268" s="55"/>
      <c r="CMQ268" s="55"/>
      <c r="CMR268" s="55"/>
      <c r="CMS268" s="55"/>
      <c r="CMT268" s="55"/>
      <c r="CMU268" s="55"/>
      <c r="CMV268" s="55"/>
      <c r="CMW268" s="55"/>
      <c r="CMX268" s="55"/>
      <c r="CMY268" s="55"/>
      <c r="CMZ268" s="55"/>
      <c r="CNA268" s="55"/>
      <c r="CNB268" s="55"/>
      <c r="CNC268" s="55"/>
      <c r="CND268" s="55"/>
      <c r="CNE268" s="55"/>
      <c r="CNF268" s="55"/>
      <c r="CNG268" s="55"/>
      <c r="CNH268" s="55"/>
      <c r="CNI268" s="55"/>
      <c r="CNJ268" s="55"/>
      <c r="CNK268" s="55"/>
      <c r="CNL268" s="55"/>
      <c r="CNM268" s="55"/>
      <c r="CNN268" s="55"/>
      <c r="CNO268" s="55"/>
      <c r="CNP268" s="55"/>
      <c r="CNQ268" s="55"/>
      <c r="CNR268" s="55"/>
      <c r="CNS268" s="55"/>
      <c r="CNT268" s="55"/>
      <c r="CNU268" s="55"/>
      <c r="CNV268" s="55"/>
      <c r="CNW268" s="55"/>
      <c r="CNX268" s="55"/>
      <c r="CNY268" s="55"/>
      <c r="CNZ268" s="55"/>
      <c r="COA268" s="55"/>
      <c r="COB268" s="55"/>
      <c r="COC268" s="55"/>
      <c r="COD268" s="55"/>
      <c r="COE268" s="55"/>
      <c r="COF268" s="55"/>
      <c r="COG268" s="55"/>
      <c r="COH268" s="55"/>
      <c r="COI268" s="55"/>
      <c r="COJ268" s="55"/>
      <c r="COK268" s="55"/>
      <c r="COL268" s="55"/>
      <c r="COM268" s="55"/>
      <c r="CON268" s="55"/>
      <c r="COO268" s="55"/>
      <c r="COP268" s="55"/>
      <c r="COQ268" s="55"/>
      <c r="COR268" s="55"/>
      <c r="COS268" s="55"/>
      <c r="COT268" s="55"/>
      <c r="COU268" s="55"/>
      <c r="COV268" s="55"/>
      <c r="COW268" s="55"/>
      <c r="COX268" s="55"/>
      <c r="COY268" s="55"/>
      <c r="COZ268" s="55"/>
      <c r="CPA268" s="55"/>
      <c r="CPB268" s="55"/>
      <c r="CPC268" s="55"/>
      <c r="CPD268" s="55"/>
      <c r="CPE268" s="55"/>
      <c r="CPF268" s="55"/>
      <c r="CPG268" s="55"/>
      <c r="CPH268" s="55"/>
      <c r="CPI268" s="55"/>
      <c r="CPJ268" s="55"/>
      <c r="CPK268" s="55"/>
      <c r="CPL268" s="55"/>
      <c r="CPM268" s="55"/>
      <c r="CPN268" s="55"/>
      <c r="CPO268" s="55"/>
      <c r="CPP268" s="55"/>
      <c r="CPQ268" s="55"/>
      <c r="CPR268" s="55"/>
      <c r="CPS268" s="55"/>
      <c r="CPT268" s="55"/>
      <c r="CPU268" s="55"/>
      <c r="CPV268" s="55"/>
      <c r="CPW268" s="55"/>
      <c r="CPX268" s="55"/>
      <c r="CPY268" s="55"/>
      <c r="CPZ268" s="55"/>
      <c r="CQA268" s="55"/>
      <c r="CQB268" s="55"/>
      <c r="CQC268" s="55"/>
      <c r="CQD268" s="55"/>
      <c r="CQE268" s="55"/>
      <c r="CQF268" s="55"/>
      <c r="CQG268" s="55"/>
      <c r="CQH268" s="55"/>
      <c r="CQI268" s="55"/>
      <c r="CQJ268" s="55"/>
      <c r="CQK268" s="55"/>
      <c r="CQL268" s="55"/>
      <c r="CQM268" s="55"/>
      <c r="CQN268" s="55"/>
      <c r="CQO268" s="55"/>
      <c r="CQP268" s="55"/>
      <c r="CQQ268" s="55"/>
      <c r="CQR268" s="55"/>
      <c r="CQS268" s="55"/>
      <c r="CQT268" s="55"/>
      <c r="CQU268" s="55"/>
      <c r="CQV268" s="55"/>
      <c r="CQW268" s="55"/>
      <c r="CQX268" s="55"/>
      <c r="CQY268" s="55"/>
      <c r="CQZ268" s="55"/>
      <c r="CRA268" s="55"/>
      <c r="CRB268" s="55"/>
      <c r="CRC268" s="55"/>
      <c r="CRD268" s="55"/>
      <c r="CRE268" s="55"/>
      <c r="CRF268" s="55"/>
      <c r="CRG268" s="55"/>
      <c r="CRH268" s="55"/>
      <c r="CRI268" s="55"/>
      <c r="CRJ268" s="55"/>
      <c r="CRK268" s="55"/>
      <c r="CRL268" s="55"/>
      <c r="CRM268" s="55"/>
      <c r="CRN268" s="55"/>
      <c r="CRO268" s="55"/>
      <c r="CRP268" s="55"/>
      <c r="CRQ268" s="55"/>
      <c r="CRR268" s="55"/>
      <c r="CRS268" s="55"/>
      <c r="CRT268" s="55"/>
      <c r="CRU268" s="55"/>
      <c r="CRV268" s="55"/>
      <c r="CRW268" s="55"/>
      <c r="CRX268" s="55"/>
      <c r="CRY268" s="55"/>
      <c r="CRZ268" s="55"/>
      <c r="CSA268" s="55"/>
      <c r="CSB268" s="55"/>
      <c r="CSC268" s="55"/>
      <c r="CSD268" s="55"/>
      <c r="CSE268" s="55"/>
      <c r="CSF268" s="55"/>
      <c r="CSG268" s="55"/>
      <c r="CSH268" s="55"/>
      <c r="CSI268" s="55"/>
      <c r="CSJ268" s="55"/>
      <c r="CSK268" s="55"/>
      <c r="CSL268" s="55"/>
      <c r="CSM268" s="55"/>
      <c r="CSN268" s="55"/>
      <c r="CSO268" s="55"/>
      <c r="CSP268" s="55"/>
      <c r="CSQ268" s="55"/>
      <c r="CSR268" s="55"/>
      <c r="CSS268" s="55"/>
      <c r="CST268" s="55"/>
      <c r="CSU268" s="55"/>
      <c r="CSV268" s="55"/>
      <c r="CSW268" s="55"/>
      <c r="CSX268" s="55"/>
      <c r="CSY268" s="55"/>
      <c r="CSZ268" s="55"/>
      <c r="CTA268" s="55"/>
      <c r="CTB268" s="55"/>
      <c r="CTC268" s="55"/>
      <c r="CTD268" s="55"/>
      <c r="CTE268" s="55"/>
      <c r="CTF268" s="55"/>
      <c r="CTG268" s="55"/>
      <c r="CTH268" s="55"/>
      <c r="CTI268" s="55"/>
      <c r="CTJ268" s="55"/>
      <c r="CTK268" s="55"/>
      <c r="CTL268" s="55"/>
      <c r="CTM268" s="55"/>
      <c r="CTN268" s="55"/>
      <c r="CTO268" s="55"/>
      <c r="CTP268" s="55"/>
      <c r="CTQ268" s="55"/>
      <c r="CTR268" s="55"/>
      <c r="CTS268" s="55"/>
      <c r="CTT268" s="55"/>
      <c r="CTU268" s="55"/>
      <c r="CTV268" s="55"/>
      <c r="CTW268" s="55"/>
      <c r="CTX268" s="55"/>
      <c r="CTY268" s="55"/>
      <c r="CTZ268" s="55"/>
      <c r="CUA268" s="55"/>
      <c r="CUB268" s="55"/>
      <c r="CUC268" s="55"/>
      <c r="CUD268" s="55"/>
      <c r="CUE268" s="55"/>
      <c r="CUF268" s="55"/>
      <c r="CUG268" s="55"/>
      <c r="CUH268" s="55"/>
      <c r="CUI268" s="55"/>
      <c r="CUJ268" s="55"/>
      <c r="CUK268" s="55"/>
      <c r="CUL268" s="55"/>
      <c r="CUM268" s="55"/>
      <c r="CUN268" s="55"/>
      <c r="CUO268" s="55"/>
      <c r="CUP268" s="55"/>
      <c r="CUQ268" s="55"/>
      <c r="CUR268" s="55"/>
      <c r="CUS268" s="55"/>
      <c r="CUT268" s="55"/>
      <c r="CUU268" s="55"/>
      <c r="CUV268" s="55"/>
      <c r="CUW268" s="55"/>
      <c r="CUX268" s="55"/>
      <c r="CUY268" s="55"/>
      <c r="CUZ268" s="55"/>
      <c r="CVA268" s="55"/>
      <c r="CVB268" s="55"/>
      <c r="CVC268" s="55"/>
      <c r="CVD268" s="55"/>
      <c r="CVE268" s="55"/>
      <c r="CVF268" s="55"/>
      <c r="CVG268" s="55"/>
      <c r="CVH268" s="55"/>
      <c r="CVI268" s="55"/>
      <c r="CVJ268" s="55"/>
      <c r="CVK268" s="55"/>
      <c r="CVL268" s="55"/>
      <c r="CVM268" s="55"/>
      <c r="CVN268" s="55"/>
      <c r="CVO268" s="55"/>
      <c r="CVP268" s="55"/>
      <c r="CVQ268" s="55"/>
      <c r="CVR268" s="55"/>
      <c r="CVS268" s="55"/>
      <c r="CVT268" s="55"/>
      <c r="CVU268" s="55"/>
      <c r="CVV268" s="55"/>
      <c r="CVW268" s="55"/>
      <c r="CVX268" s="55"/>
      <c r="CVY268" s="55"/>
      <c r="CVZ268" s="55"/>
      <c r="CWA268" s="55"/>
      <c r="CWB268" s="55"/>
      <c r="CWC268" s="55"/>
      <c r="CWD268" s="55"/>
      <c r="CWE268" s="55"/>
      <c r="CWF268" s="55"/>
      <c r="CWG268" s="55"/>
      <c r="CWH268" s="55"/>
      <c r="CWI268" s="55"/>
      <c r="CWJ268" s="55"/>
      <c r="CWK268" s="55"/>
      <c r="CWL268" s="55"/>
      <c r="CWM268" s="55"/>
      <c r="CWN268" s="55"/>
      <c r="CWO268" s="55"/>
      <c r="CWP268" s="55"/>
      <c r="CWQ268" s="55"/>
      <c r="CWR268" s="55"/>
      <c r="CWS268" s="55"/>
      <c r="CWT268" s="55"/>
      <c r="CWU268" s="55"/>
      <c r="CWV268" s="55"/>
      <c r="CWW268" s="55"/>
      <c r="CWX268" s="55"/>
      <c r="CWY268" s="55"/>
      <c r="CWZ268" s="55"/>
      <c r="CXA268" s="55"/>
      <c r="CXB268" s="55"/>
      <c r="CXC268" s="55"/>
      <c r="CXD268" s="55"/>
      <c r="CXE268" s="55"/>
      <c r="CXF268" s="55"/>
      <c r="CXG268" s="55"/>
      <c r="CXH268" s="55"/>
      <c r="CXI268" s="55"/>
      <c r="CXJ268" s="55"/>
      <c r="CXK268" s="55"/>
      <c r="CXL268" s="55"/>
      <c r="CXM268" s="55"/>
      <c r="CXN268" s="55"/>
      <c r="CXO268" s="55"/>
      <c r="CXP268" s="55"/>
      <c r="CXQ268" s="55"/>
      <c r="CXR268" s="55"/>
      <c r="CXS268" s="55"/>
      <c r="CXT268" s="55"/>
      <c r="CXU268" s="55"/>
      <c r="CXV268" s="55"/>
      <c r="CXW268" s="55"/>
      <c r="CXX268" s="55"/>
      <c r="CXY268" s="55"/>
      <c r="CXZ268" s="55"/>
      <c r="CYA268" s="55"/>
      <c r="CYB268" s="55"/>
      <c r="CYC268" s="55"/>
      <c r="CYD268" s="55"/>
      <c r="CYE268" s="55"/>
      <c r="CYF268" s="55"/>
      <c r="CYG268" s="55"/>
      <c r="CYH268" s="55"/>
      <c r="CYI268" s="55"/>
      <c r="CYJ268" s="55"/>
      <c r="CYK268" s="55"/>
      <c r="CYL268" s="55"/>
      <c r="CYM268" s="55"/>
      <c r="CYN268" s="55"/>
      <c r="CYO268" s="55"/>
      <c r="CYP268" s="55"/>
      <c r="CYQ268" s="55"/>
      <c r="CYR268" s="55"/>
      <c r="CYS268" s="55"/>
      <c r="CYT268" s="55"/>
      <c r="CYU268" s="55"/>
      <c r="CYV268" s="55"/>
      <c r="CYW268" s="55"/>
      <c r="CYX268" s="55"/>
      <c r="CYY268" s="55"/>
      <c r="CYZ268" s="55"/>
      <c r="CZA268" s="55"/>
      <c r="CZB268" s="55"/>
      <c r="CZC268" s="55"/>
      <c r="CZD268" s="55"/>
      <c r="CZE268" s="55"/>
      <c r="CZF268" s="55"/>
      <c r="CZG268" s="55"/>
      <c r="CZH268" s="55"/>
      <c r="CZI268" s="55"/>
      <c r="CZJ268" s="55"/>
      <c r="CZK268" s="55"/>
      <c r="CZL268" s="55"/>
      <c r="CZM268" s="55"/>
      <c r="CZN268" s="55"/>
      <c r="CZO268" s="55"/>
      <c r="CZP268" s="55"/>
      <c r="CZQ268" s="55"/>
      <c r="CZR268" s="55"/>
      <c r="CZS268" s="55"/>
      <c r="CZT268" s="55"/>
      <c r="CZU268" s="55"/>
      <c r="CZV268" s="55"/>
      <c r="CZW268" s="55"/>
      <c r="CZX268" s="55"/>
      <c r="CZY268" s="55"/>
      <c r="CZZ268" s="55"/>
      <c r="DAA268" s="55"/>
      <c r="DAB268" s="55"/>
      <c r="DAC268" s="55"/>
      <c r="DAD268" s="55"/>
      <c r="DAE268" s="55"/>
      <c r="DAF268" s="55"/>
      <c r="DAG268" s="55"/>
      <c r="DAH268" s="55"/>
      <c r="DAI268" s="55"/>
      <c r="DAJ268" s="55"/>
      <c r="DAK268" s="55"/>
      <c r="DAL268" s="55"/>
      <c r="DAM268" s="55"/>
      <c r="DAN268" s="55"/>
      <c r="DAO268" s="55"/>
      <c r="DAP268" s="55"/>
      <c r="DAQ268" s="55"/>
      <c r="DAR268" s="55"/>
      <c r="DAS268" s="55"/>
      <c r="DAT268" s="55"/>
      <c r="DAU268" s="55"/>
      <c r="DAV268" s="55"/>
      <c r="DAW268" s="55"/>
      <c r="DAX268" s="55"/>
      <c r="DAY268" s="55"/>
      <c r="DAZ268" s="55"/>
      <c r="DBA268" s="55"/>
      <c r="DBB268" s="55"/>
      <c r="DBC268" s="55"/>
      <c r="DBD268" s="55"/>
      <c r="DBE268" s="55"/>
      <c r="DBF268" s="55"/>
      <c r="DBG268" s="55"/>
      <c r="DBH268" s="55"/>
      <c r="DBI268" s="55"/>
      <c r="DBJ268" s="55"/>
      <c r="DBK268" s="55"/>
      <c r="DBL268" s="55"/>
      <c r="DBM268" s="55"/>
      <c r="DBN268" s="55"/>
      <c r="DBO268" s="55"/>
      <c r="DBP268" s="55"/>
      <c r="DBQ268" s="55"/>
      <c r="DBR268" s="55"/>
      <c r="DBS268" s="55"/>
      <c r="DBT268" s="55"/>
      <c r="DBU268" s="55"/>
      <c r="DBV268" s="55"/>
      <c r="DBW268" s="55"/>
      <c r="DBX268" s="55"/>
      <c r="DBY268" s="55"/>
      <c r="DBZ268" s="55"/>
      <c r="DCA268" s="55"/>
      <c r="DCB268" s="55"/>
      <c r="DCC268" s="55"/>
      <c r="DCD268" s="55"/>
      <c r="DCE268" s="55"/>
      <c r="DCF268" s="55"/>
      <c r="DCG268" s="55"/>
      <c r="DCH268" s="55"/>
      <c r="DCI268" s="55"/>
      <c r="DCJ268" s="55"/>
      <c r="DCK268" s="55"/>
      <c r="DCL268" s="55"/>
      <c r="DCM268" s="55"/>
      <c r="DCN268" s="55"/>
      <c r="DCO268" s="55"/>
      <c r="DCP268" s="55"/>
      <c r="DCQ268" s="55"/>
      <c r="DCR268" s="55"/>
      <c r="DCS268" s="55"/>
      <c r="DCT268" s="55"/>
      <c r="DCU268" s="55"/>
      <c r="DCV268" s="55"/>
      <c r="DCW268" s="55"/>
      <c r="DCX268" s="55"/>
      <c r="DCY268" s="55"/>
      <c r="DCZ268" s="55"/>
      <c r="DDA268" s="55"/>
      <c r="DDB268" s="55"/>
      <c r="DDC268" s="55"/>
      <c r="DDD268" s="55"/>
      <c r="DDE268" s="55"/>
      <c r="DDF268" s="55"/>
      <c r="DDG268" s="55"/>
      <c r="DDH268" s="55"/>
      <c r="DDI268" s="55"/>
      <c r="DDJ268" s="55"/>
      <c r="DDK268" s="55"/>
      <c r="DDL268" s="55"/>
      <c r="DDM268" s="55"/>
      <c r="DDN268" s="55"/>
      <c r="DDO268" s="55"/>
      <c r="DDP268" s="55"/>
      <c r="DDQ268" s="55"/>
      <c r="DDR268" s="55"/>
      <c r="DDS268" s="55"/>
      <c r="DDT268" s="55"/>
      <c r="DDU268" s="55"/>
      <c r="DDV268" s="55"/>
      <c r="DDW268" s="55"/>
      <c r="DDX268" s="55"/>
      <c r="DDY268" s="55"/>
      <c r="DDZ268" s="55"/>
      <c r="DEA268" s="55"/>
      <c r="DEB268" s="55"/>
      <c r="DEC268" s="55"/>
      <c r="DED268" s="55"/>
      <c r="DEE268" s="55"/>
      <c r="DEF268" s="55"/>
      <c r="DEG268" s="55"/>
      <c r="DEH268" s="55"/>
      <c r="DEI268" s="55"/>
      <c r="DEJ268" s="55"/>
      <c r="DEK268" s="55"/>
      <c r="DEL268" s="55"/>
      <c r="DEM268" s="55"/>
      <c r="DEN268" s="55"/>
      <c r="DEO268" s="55"/>
      <c r="DEP268" s="55"/>
      <c r="DEQ268" s="55"/>
      <c r="DER268" s="55"/>
      <c r="DES268" s="55"/>
      <c r="DET268" s="55"/>
      <c r="DEU268" s="55"/>
      <c r="DEV268" s="55"/>
      <c r="DEW268" s="55"/>
      <c r="DEX268" s="55"/>
      <c r="DEY268" s="55"/>
      <c r="DEZ268" s="55"/>
      <c r="DFA268" s="55"/>
      <c r="DFB268" s="55"/>
      <c r="DFC268" s="55"/>
      <c r="DFD268" s="55"/>
      <c r="DFE268" s="55"/>
      <c r="DFF268" s="55"/>
      <c r="DFG268" s="55"/>
      <c r="DFH268" s="55"/>
      <c r="DFI268" s="55"/>
      <c r="DFJ268" s="55"/>
      <c r="DFK268" s="55"/>
      <c r="DFL268" s="55"/>
      <c r="DFM268" s="55"/>
      <c r="DFN268" s="55"/>
      <c r="DFO268" s="55"/>
      <c r="DFP268" s="55"/>
      <c r="DFQ268" s="55"/>
      <c r="DFR268" s="55"/>
      <c r="DFS268" s="55"/>
      <c r="DFT268" s="55"/>
      <c r="DFU268" s="55"/>
      <c r="DFV268" s="55"/>
      <c r="DFW268" s="55"/>
      <c r="DFX268" s="55"/>
      <c r="DFY268" s="55"/>
      <c r="DFZ268" s="55"/>
      <c r="DGA268" s="55"/>
      <c r="DGB268" s="55"/>
      <c r="DGC268" s="55"/>
      <c r="DGD268" s="55"/>
      <c r="DGE268" s="55"/>
      <c r="DGF268" s="55"/>
      <c r="DGG268" s="55"/>
      <c r="DGH268" s="55"/>
      <c r="DGI268" s="55"/>
      <c r="DGJ268" s="55"/>
      <c r="DGK268" s="55"/>
      <c r="DGL268" s="55"/>
      <c r="DGM268" s="55"/>
      <c r="DGN268" s="55"/>
      <c r="DGO268" s="55"/>
      <c r="DGP268" s="55"/>
      <c r="DGQ268" s="55"/>
      <c r="DGR268" s="55"/>
      <c r="DGS268" s="55"/>
      <c r="DGT268" s="55"/>
      <c r="DGU268" s="55"/>
      <c r="DGV268" s="55"/>
      <c r="DGW268" s="55"/>
      <c r="DGX268" s="55"/>
      <c r="DGY268" s="55"/>
      <c r="DGZ268" s="55"/>
      <c r="DHA268" s="55"/>
      <c r="DHB268" s="55"/>
      <c r="DHC268" s="55"/>
      <c r="DHD268" s="55"/>
      <c r="DHE268" s="55"/>
      <c r="DHF268" s="55"/>
      <c r="DHG268" s="55"/>
      <c r="DHH268" s="55"/>
      <c r="DHI268" s="55"/>
      <c r="DHJ268" s="55"/>
      <c r="DHK268" s="55"/>
      <c r="DHL268" s="55"/>
      <c r="DHM268" s="55"/>
      <c r="DHN268" s="55"/>
      <c r="DHO268" s="55"/>
      <c r="DHP268" s="55"/>
      <c r="DHQ268" s="55"/>
      <c r="DHR268" s="55"/>
      <c r="DHS268" s="55"/>
      <c r="DHT268" s="55"/>
      <c r="DHU268" s="55"/>
      <c r="DHV268" s="55"/>
      <c r="DHW268" s="55"/>
      <c r="DHX268" s="55"/>
      <c r="DHY268" s="55"/>
      <c r="DHZ268" s="55"/>
      <c r="DIA268" s="55"/>
      <c r="DIB268" s="55"/>
      <c r="DIC268" s="55"/>
      <c r="DID268" s="55"/>
      <c r="DIE268" s="55"/>
      <c r="DIF268" s="55"/>
      <c r="DIG268" s="55"/>
      <c r="DIH268" s="55"/>
      <c r="DII268" s="55"/>
      <c r="DIJ268" s="55"/>
      <c r="DIK268" s="55"/>
      <c r="DIL268" s="55"/>
      <c r="DIM268" s="55"/>
      <c r="DIN268" s="55"/>
      <c r="DIO268" s="55"/>
      <c r="DIP268" s="55"/>
      <c r="DIQ268" s="55"/>
      <c r="DIR268" s="55"/>
      <c r="DIS268" s="55"/>
      <c r="DIT268" s="55"/>
      <c r="DIU268" s="55"/>
      <c r="DIV268" s="55"/>
      <c r="DIW268" s="55"/>
      <c r="DIX268" s="55"/>
      <c r="DIY268" s="55"/>
      <c r="DIZ268" s="55"/>
      <c r="DJA268" s="55"/>
      <c r="DJB268" s="55"/>
      <c r="DJC268" s="55"/>
      <c r="DJD268" s="55"/>
      <c r="DJE268" s="55"/>
      <c r="DJF268" s="55"/>
      <c r="DJG268" s="55"/>
      <c r="DJH268" s="55"/>
      <c r="DJI268" s="55"/>
      <c r="DJJ268" s="55"/>
      <c r="DJK268" s="55"/>
      <c r="DJL268" s="55"/>
      <c r="DJM268" s="55"/>
      <c r="DJN268" s="55"/>
      <c r="DJO268" s="55"/>
      <c r="DJP268" s="55"/>
      <c r="DJQ268" s="55"/>
      <c r="DJR268" s="55"/>
      <c r="DJS268" s="55"/>
      <c r="DJT268" s="55"/>
      <c r="DJU268" s="55"/>
      <c r="DJV268" s="55"/>
      <c r="DJW268" s="55"/>
      <c r="DJX268" s="55"/>
      <c r="DJY268" s="55"/>
      <c r="DJZ268" s="55"/>
      <c r="DKA268" s="55"/>
      <c r="DKB268" s="55"/>
      <c r="DKC268" s="55"/>
      <c r="DKD268" s="55"/>
      <c r="DKE268" s="55"/>
      <c r="DKF268" s="55"/>
      <c r="DKG268" s="55"/>
      <c r="DKH268" s="55"/>
      <c r="DKI268" s="55"/>
      <c r="DKJ268" s="55"/>
      <c r="DKK268" s="55"/>
      <c r="DKL268" s="55"/>
      <c r="DKM268" s="55"/>
      <c r="DKN268" s="55"/>
      <c r="DKO268" s="55"/>
      <c r="DKP268" s="55"/>
      <c r="DKQ268" s="55"/>
      <c r="DKR268" s="55"/>
      <c r="DKS268" s="55"/>
      <c r="DKT268" s="55"/>
      <c r="DKU268" s="55"/>
      <c r="DKV268" s="55"/>
      <c r="DKW268" s="55"/>
      <c r="DKX268" s="55"/>
      <c r="DKY268" s="55"/>
      <c r="DKZ268" s="55"/>
      <c r="DLA268" s="55"/>
      <c r="DLB268" s="55"/>
      <c r="DLC268" s="55"/>
      <c r="DLD268" s="55"/>
      <c r="DLE268" s="55"/>
      <c r="DLF268" s="55"/>
      <c r="DLG268" s="55"/>
      <c r="DLH268" s="55"/>
      <c r="DLI268" s="55"/>
      <c r="DLJ268" s="55"/>
      <c r="DLK268" s="55"/>
      <c r="DLL268" s="55"/>
      <c r="DLM268" s="55"/>
      <c r="DLN268" s="55"/>
      <c r="DLO268" s="55"/>
      <c r="DLP268" s="55"/>
      <c r="DLQ268" s="55"/>
      <c r="DLR268" s="55"/>
      <c r="DLS268" s="55"/>
      <c r="DLT268" s="55"/>
      <c r="DLU268" s="55"/>
      <c r="DLV268" s="55"/>
      <c r="DLW268" s="55"/>
      <c r="DLX268" s="55"/>
      <c r="DLY268" s="55"/>
      <c r="DLZ268" s="55"/>
      <c r="DMA268" s="55"/>
      <c r="DMB268" s="55"/>
      <c r="DMC268" s="55"/>
      <c r="DMD268" s="55"/>
      <c r="DME268" s="55"/>
      <c r="DMF268" s="55"/>
      <c r="DMG268" s="55"/>
      <c r="DMH268" s="55"/>
      <c r="DMI268" s="55"/>
      <c r="DMJ268" s="55"/>
      <c r="DMK268" s="55"/>
      <c r="DML268" s="55"/>
      <c r="DMM268" s="55"/>
      <c r="DMN268" s="55"/>
      <c r="DMO268" s="55"/>
      <c r="DMP268" s="55"/>
      <c r="DMQ268" s="55"/>
      <c r="DMR268" s="55"/>
      <c r="DMS268" s="55"/>
      <c r="DMT268" s="55"/>
      <c r="DMU268" s="55"/>
      <c r="DMV268" s="55"/>
      <c r="DMW268" s="55"/>
      <c r="DMX268" s="55"/>
      <c r="DMY268" s="55"/>
      <c r="DMZ268" s="55"/>
      <c r="DNA268" s="55"/>
      <c r="DNB268" s="55"/>
      <c r="DNC268" s="55"/>
      <c r="DND268" s="55"/>
      <c r="DNE268" s="55"/>
      <c r="DNF268" s="55"/>
      <c r="DNG268" s="55"/>
      <c r="DNH268" s="55"/>
      <c r="DNI268" s="55"/>
      <c r="DNJ268" s="55"/>
      <c r="DNK268" s="55"/>
      <c r="DNL268" s="55"/>
      <c r="DNM268" s="55"/>
      <c r="DNN268" s="55"/>
      <c r="DNO268" s="55"/>
      <c r="DNP268" s="55"/>
      <c r="DNQ268" s="55"/>
      <c r="DNR268" s="55"/>
      <c r="DNS268" s="55"/>
      <c r="DNT268" s="55"/>
      <c r="DNU268" s="55"/>
      <c r="DNV268" s="55"/>
      <c r="DNW268" s="55"/>
      <c r="DNX268" s="55"/>
      <c r="DNY268" s="55"/>
      <c r="DNZ268" s="55"/>
      <c r="DOA268" s="55"/>
      <c r="DOB268" s="55"/>
      <c r="DOC268" s="55"/>
      <c r="DOD268" s="55"/>
      <c r="DOE268" s="55"/>
      <c r="DOF268" s="55"/>
      <c r="DOG268" s="55"/>
      <c r="DOH268" s="55"/>
      <c r="DOI268" s="55"/>
      <c r="DOJ268" s="55"/>
      <c r="DOK268" s="55"/>
      <c r="DOL268" s="55"/>
      <c r="DOM268" s="55"/>
      <c r="DON268" s="55"/>
      <c r="DOO268" s="55"/>
      <c r="DOP268" s="55"/>
      <c r="DOQ268" s="55"/>
      <c r="DOR268" s="55"/>
      <c r="DOS268" s="55"/>
      <c r="DOT268" s="55"/>
      <c r="DOU268" s="55"/>
      <c r="DOV268" s="55"/>
      <c r="DOW268" s="55"/>
      <c r="DOX268" s="55"/>
      <c r="DOY268" s="55"/>
      <c r="DOZ268" s="55"/>
      <c r="DPA268" s="55"/>
      <c r="DPB268" s="55"/>
      <c r="DPC268" s="55"/>
      <c r="DPD268" s="55"/>
      <c r="DPE268" s="55"/>
      <c r="DPF268" s="55"/>
      <c r="DPG268" s="55"/>
      <c r="DPH268" s="55"/>
      <c r="DPI268" s="55"/>
      <c r="DPJ268" s="55"/>
      <c r="DPK268" s="55"/>
      <c r="DPL268" s="55"/>
      <c r="DPM268" s="55"/>
      <c r="DPN268" s="55"/>
      <c r="DPO268" s="55"/>
      <c r="DPP268" s="55"/>
      <c r="DPQ268" s="55"/>
      <c r="DPR268" s="55"/>
      <c r="DPS268" s="55"/>
      <c r="DPT268" s="55"/>
      <c r="DPU268" s="55"/>
      <c r="DPV268" s="55"/>
      <c r="DPW268" s="55"/>
      <c r="DPX268" s="55"/>
      <c r="DPY268" s="55"/>
      <c r="DPZ268" s="55"/>
      <c r="DQA268" s="55"/>
      <c r="DQB268" s="55"/>
      <c r="DQC268" s="55"/>
      <c r="DQD268" s="55"/>
      <c r="DQE268" s="55"/>
      <c r="DQF268" s="55"/>
      <c r="DQG268" s="55"/>
      <c r="DQH268" s="55"/>
      <c r="DQI268" s="55"/>
      <c r="DQJ268" s="55"/>
      <c r="DQK268" s="55"/>
      <c r="DQL268" s="55"/>
      <c r="DQM268" s="55"/>
      <c r="DQN268" s="55"/>
      <c r="DQO268" s="55"/>
      <c r="DQP268" s="55"/>
      <c r="DQQ268" s="55"/>
      <c r="DQR268" s="55"/>
      <c r="DQS268" s="55"/>
      <c r="DQT268" s="55"/>
      <c r="DQU268" s="55"/>
      <c r="DQV268" s="55"/>
      <c r="DQW268" s="55"/>
      <c r="DQX268" s="55"/>
      <c r="DQY268" s="55"/>
      <c r="DQZ268" s="55"/>
      <c r="DRA268" s="55"/>
      <c r="DRB268" s="55"/>
      <c r="DRC268" s="55"/>
      <c r="DRD268" s="55"/>
      <c r="DRE268" s="55"/>
      <c r="DRF268" s="55"/>
      <c r="DRG268" s="55"/>
      <c r="DRH268" s="55"/>
      <c r="DRI268" s="55"/>
      <c r="DRJ268" s="55"/>
      <c r="DRK268" s="55"/>
      <c r="DRL268" s="55"/>
      <c r="DRM268" s="55"/>
      <c r="DRN268" s="55"/>
      <c r="DRO268" s="55"/>
      <c r="DRP268" s="55"/>
      <c r="DRQ268" s="55"/>
      <c r="DRR268" s="55"/>
      <c r="DRS268" s="55"/>
      <c r="DRT268" s="55"/>
      <c r="DRU268" s="55"/>
      <c r="DRV268" s="55"/>
      <c r="DRW268" s="55"/>
      <c r="DRX268" s="55"/>
      <c r="DRY268" s="55"/>
      <c r="DRZ268" s="55"/>
      <c r="DSA268" s="55"/>
      <c r="DSB268" s="55"/>
      <c r="DSC268" s="55"/>
      <c r="DSD268" s="55"/>
      <c r="DSE268" s="55"/>
      <c r="DSF268" s="55"/>
      <c r="DSG268" s="55"/>
      <c r="DSH268" s="55"/>
      <c r="DSI268" s="55"/>
      <c r="DSJ268" s="55"/>
      <c r="DSK268" s="55"/>
      <c r="DSL268" s="55"/>
      <c r="DSM268" s="55"/>
      <c r="DSN268" s="55"/>
      <c r="DSO268" s="55"/>
      <c r="DSP268" s="55"/>
      <c r="DSQ268" s="55"/>
      <c r="DSR268" s="55"/>
      <c r="DSS268" s="55"/>
      <c r="DST268" s="55"/>
      <c r="DSU268" s="55"/>
      <c r="DSV268" s="55"/>
      <c r="DSW268" s="55"/>
      <c r="DSX268" s="55"/>
      <c r="DSY268" s="55"/>
      <c r="DSZ268" s="55"/>
      <c r="DTA268" s="55"/>
      <c r="DTB268" s="55"/>
      <c r="DTC268" s="55"/>
      <c r="DTD268" s="55"/>
      <c r="DTE268" s="55"/>
      <c r="DTF268" s="55"/>
      <c r="DTG268" s="55"/>
      <c r="DTH268" s="55"/>
      <c r="DTI268" s="55"/>
      <c r="DTJ268" s="55"/>
      <c r="DTK268" s="55"/>
      <c r="DTL268" s="55"/>
      <c r="DTM268" s="55"/>
      <c r="DTN268" s="55"/>
      <c r="DTO268" s="55"/>
      <c r="DTP268" s="55"/>
      <c r="DTQ268" s="55"/>
      <c r="DTR268" s="55"/>
      <c r="DTS268" s="55"/>
      <c r="DTT268" s="55"/>
      <c r="DTU268" s="55"/>
      <c r="DTV268" s="55"/>
      <c r="DTW268" s="55"/>
      <c r="DTX268" s="55"/>
      <c r="DTY268" s="55"/>
      <c r="DTZ268" s="55"/>
      <c r="DUA268" s="55"/>
      <c r="DUB268" s="55"/>
      <c r="DUC268" s="55"/>
      <c r="DUD268" s="55"/>
      <c r="DUE268" s="55"/>
      <c r="DUF268" s="55"/>
      <c r="DUG268" s="55"/>
      <c r="DUH268" s="55"/>
      <c r="DUI268" s="55"/>
      <c r="DUJ268" s="55"/>
      <c r="DUK268" s="55"/>
      <c r="DUL268" s="55"/>
      <c r="DUM268" s="55"/>
      <c r="DUN268" s="55"/>
      <c r="DUO268" s="55"/>
      <c r="DUP268" s="55"/>
      <c r="DUQ268" s="55"/>
      <c r="DUR268" s="55"/>
      <c r="DUS268" s="55"/>
      <c r="DUT268" s="55"/>
      <c r="DUU268" s="55"/>
      <c r="DUV268" s="55"/>
      <c r="DUW268" s="55"/>
      <c r="DUX268" s="55"/>
      <c r="DUY268" s="55"/>
      <c r="DUZ268" s="55"/>
      <c r="DVA268" s="55"/>
      <c r="DVB268" s="55"/>
      <c r="DVC268" s="55"/>
      <c r="DVD268" s="55"/>
      <c r="DVE268" s="55"/>
      <c r="DVF268" s="55"/>
      <c r="DVG268" s="55"/>
      <c r="DVH268" s="55"/>
      <c r="DVI268" s="55"/>
      <c r="DVJ268" s="55"/>
      <c r="DVK268" s="55"/>
      <c r="DVL268" s="55"/>
      <c r="DVM268" s="55"/>
      <c r="DVN268" s="55"/>
      <c r="DVO268" s="55"/>
      <c r="DVP268" s="55"/>
      <c r="DVQ268" s="55"/>
      <c r="DVR268" s="55"/>
      <c r="DVS268" s="55"/>
      <c r="DVT268" s="55"/>
      <c r="DVU268" s="55"/>
      <c r="DVV268" s="55"/>
      <c r="DVW268" s="55"/>
      <c r="DVX268" s="55"/>
      <c r="DVY268" s="55"/>
      <c r="DVZ268" s="55"/>
      <c r="DWA268" s="55"/>
      <c r="DWB268" s="55"/>
      <c r="DWC268" s="55"/>
      <c r="DWD268" s="55"/>
      <c r="DWE268" s="55"/>
      <c r="DWF268" s="55"/>
      <c r="DWG268" s="55"/>
      <c r="DWH268" s="55"/>
      <c r="DWI268" s="55"/>
      <c r="DWJ268" s="55"/>
      <c r="DWK268" s="55"/>
      <c r="DWL268" s="55"/>
      <c r="DWM268" s="55"/>
      <c r="DWN268" s="55"/>
      <c r="DWO268" s="55"/>
      <c r="DWP268" s="55"/>
      <c r="DWQ268" s="55"/>
      <c r="DWR268" s="55"/>
      <c r="DWS268" s="55"/>
      <c r="DWT268" s="55"/>
      <c r="DWU268" s="55"/>
      <c r="DWV268" s="55"/>
      <c r="DWW268" s="55"/>
      <c r="DWX268" s="55"/>
      <c r="DWY268" s="55"/>
      <c r="DWZ268" s="55"/>
      <c r="DXA268" s="55"/>
      <c r="DXB268" s="55"/>
      <c r="DXC268" s="55"/>
      <c r="DXD268" s="55"/>
      <c r="DXE268" s="55"/>
      <c r="DXF268" s="55"/>
      <c r="DXG268" s="55"/>
      <c r="DXH268" s="55"/>
      <c r="DXI268" s="55"/>
      <c r="DXJ268" s="55"/>
      <c r="DXK268" s="55"/>
      <c r="DXL268" s="55"/>
      <c r="DXM268" s="55"/>
      <c r="DXN268" s="55"/>
      <c r="DXO268" s="55"/>
      <c r="DXP268" s="55"/>
      <c r="DXQ268" s="55"/>
      <c r="DXR268" s="55"/>
      <c r="DXS268" s="55"/>
      <c r="DXT268" s="55"/>
      <c r="DXU268" s="55"/>
      <c r="DXV268" s="55"/>
      <c r="DXW268" s="55"/>
      <c r="DXX268" s="55"/>
      <c r="DXY268" s="55"/>
      <c r="DXZ268" s="55"/>
      <c r="DYA268" s="55"/>
      <c r="DYB268" s="55"/>
      <c r="DYC268" s="55"/>
      <c r="DYD268" s="55"/>
      <c r="DYE268" s="55"/>
      <c r="DYF268" s="55"/>
      <c r="DYG268" s="55"/>
      <c r="DYH268" s="55"/>
      <c r="DYI268" s="55"/>
      <c r="DYJ268" s="55"/>
      <c r="DYK268" s="55"/>
      <c r="DYL268" s="55"/>
      <c r="DYM268" s="55"/>
      <c r="DYN268" s="55"/>
      <c r="DYO268" s="55"/>
      <c r="DYP268" s="55"/>
      <c r="DYQ268" s="55"/>
      <c r="DYR268" s="55"/>
      <c r="DYS268" s="55"/>
      <c r="DYT268" s="55"/>
      <c r="DYU268" s="55"/>
      <c r="DYV268" s="55"/>
      <c r="DYW268" s="55"/>
      <c r="DYX268" s="55"/>
      <c r="DYY268" s="55"/>
      <c r="DYZ268" s="55"/>
      <c r="DZA268" s="55"/>
      <c r="DZB268" s="55"/>
      <c r="DZC268" s="55"/>
      <c r="DZD268" s="55"/>
      <c r="DZE268" s="55"/>
      <c r="DZF268" s="55"/>
      <c r="DZG268" s="55"/>
      <c r="DZH268" s="55"/>
      <c r="DZI268" s="55"/>
      <c r="DZJ268" s="55"/>
      <c r="DZK268" s="55"/>
      <c r="DZL268" s="55"/>
      <c r="DZM268" s="55"/>
      <c r="DZN268" s="55"/>
      <c r="DZO268" s="55"/>
      <c r="DZP268" s="55"/>
      <c r="DZQ268" s="55"/>
      <c r="DZR268" s="55"/>
      <c r="DZS268" s="55"/>
      <c r="DZT268" s="55"/>
      <c r="DZU268" s="55"/>
      <c r="DZV268" s="55"/>
      <c r="DZW268" s="55"/>
      <c r="DZX268" s="55"/>
      <c r="DZY268" s="55"/>
      <c r="DZZ268" s="55"/>
      <c r="EAA268" s="55"/>
      <c r="EAB268" s="55"/>
      <c r="EAC268" s="55"/>
      <c r="EAD268" s="55"/>
      <c r="EAE268" s="55"/>
      <c r="EAF268" s="55"/>
      <c r="EAG268" s="55"/>
      <c r="EAH268" s="55"/>
      <c r="EAI268" s="55"/>
      <c r="EAJ268" s="55"/>
      <c r="EAK268" s="55"/>
      <c r="EAL268" s="55"/>
      <c r="EAM268" s="55"/>
      <c r="EAN268" s="55"/>
      <c r="EAO268" s="55"/>
      <c r="EAP268" s="55"/>
      <c r="EAQ268" s="55"/>
      <c r="EAR268" s="55"/>
      <c r="EAS268" s="55"/>
      <c r="EAT268" s="55"/>
      <c r="EAU268" s="55"/>
      <c r="EAV268" s="55"/>
      <c r="EAW268" s="55"/>
      <c r="EAX268" s="55"/>
      <c r="EAY268" s="55"/>
      <c r="EAZ268" s="55"/>
      <c r="EBA268" s="55"/>
      <c r="EBB268" s="55"/>
      <c r="EBC268" s="55"/>
      <c r="EBD268" s="55"/>
      <c r="EBE268" s="55"/>
      <c r="EBF268" s="55"/>
      <c r="EBG268" s="55"/>
      <c r="EBH268" s="55"/>
      <c r="EBI268" s="55"/>
      <c r="EBJ268" s="55"/>
      <c r="EBK268" s="55"/>
      <c r="EBL268" s="55"/>
      <c r="EBM268" s="55"/>
      <c r="EBN268" s="55"/>
      <c r="EBO268" s="55"/>
      <c r="EBP268" s="55"/>
      <c r="EBQ268" s="55"/>
      <c r="EBR268" s="55"/>
      <c r="EBS268" s="55"/>
      <c r="EBT268" s="55"/>
      <c r="EBU268" s="55"/>
      <c r="EBV268" s="55"/>
      <c r="EBW268" s="55"/>
      <c r="EBX268" s="55"/>
      <c r="EBY268" s="55"/>
      <c r="EBZ268" s="55"/>
      <c r="ECA268" s="55"/>
      <c r="ECB268" s="55"/>
      <c r="ECC268" s="55"/>
      <c r="ECD268" s="55"/>
      <c r="ECE268" s="55"/>
      <c r="ECF268" s="55"/>
      <c r="ECG268" s="55"/>
      <c r="ECH268" s="55"/>
      <c r="ECI268" s="55"/>
      <c r="ECJ268" s="55"/>
      <c r="ECK268" s="55"/>
      <c r="ECL268" s="55"/>
      <c r="ECM268" s="55"/>
      <c r="ECN268" s="55"/>
      <c r="ECO268" s="55"/>
      <c r="ECP268" s="55"/>
      <c r="ECQ268" s="55"/>
      <c r="ECR268" s="55"/>
      <c r="ECS268" s="55"/>
      <c r="ECT268" s="55"/>
      <c r="ECU268" s="55"/>
      <c r="ECV268" s="55"/>
      <c r="ECW268" s="55"/>
      <c r="ECX268" s="55"/>
      <c r="ECY268" s="55"/>
      <c r="ECZ268" s="55"/>
      <c r="EDA268" s="55"/>
      <c r="EDB268" s="55"/>
      <c r="EDC268" s="55"/>
      <c r="EDD268" s="55"/>
      <c r="EDE268" s="55"/>
      <c r="EDF268" s="55"/>
      <c r="EDG268" s="55"/>
      <c r="EDH268" s="55"/>
      <c r="EDI268" s="55"/>
      <c r="EDJ268" s="55"/>
      <c r="EDK268" s="55"/>
      <c r="EDL268" s="55"/>
      <c r="EDM268" s="55"/>
      <c r="EDN268" s="55"/>
      <c r="EDO268" s="55"/>
      <c r="EDP268" s="55"/>
      <c r="EDQ268" s="55"/>
      <c r="EDR268" s="55"/>
      <c r="EDS268" s="55"/>
      <c r="EDT268" s="55"/>
      <c r="EDU268" s="55"/>
      <c r="EDV268" s="55"/>
      <c r="EDW268" s="55"/>
      <c r="EDX268" s="55"/>
      <c r="EDY268" s="55"/>
      <c r="EDZ268" s="55"/>
      <c r="EEA268" s="55"/>
      <c r="EEB268" s="55"/>
      <c r="EEC268" s="55"/>
      <c r="EED268" s="55"/>
      <c r="EEE268" s="55"/>
      <c r="EEF268" s="55"/>
      <c r="EEG268" s="55"/>
      <c r="EEH268" s="55"/>
      <c r="EEI268" s="55"/>
      <c r="EEJ268" s="55"/>
      <c r="EEK268" s="55"/>
      <c r="EEL268" s="55"/>
      <c r="EEM268" s="55"/>
      <c r="EEN268" s="55"/>
      <c r="EEO268" s="55"/>
      <c r="EEP268" s="55"/>
      <c r="EEQ268" s="55"/>
      <c r="EER268" s="55"/>
      <c r="EES268" s="55"/>
      <c r="EET268" s="55"/>
      <c r="EEU268" s="55"/>
      <c r="EEV268" s="55"/>
      <c r="EEW268" s="55"/>
      <c r="EEX268" s="55"/>
      <c r="EEY268" s="55"/>
      <c r="EEZ268" s="55"/>
      <c r="EFA268" s="55"/>
      <c r="EFB268" s="55"/>
      <c r="EFC268" s="55"/>
      <c r="EFD268" s="55"/>
      <c r="EFE268" s="55"/>
      <c r="EFF268" s="55"/>
      <c r="EFG268" s="55"/>
      <c r="EFH268" s="55"/>
      <c r="EFI268" s="55"/>
      <c r="EFJ268" s="55"/>
      <c r="EFK268" s="55"/>
      <c r="EFL268" s="55"/>
      <c r="EFM268" s="55"/>
      <c r="EFN268" s="55"/>
      <c r="EFO268" s="55"/>
      <c r="EFP268" s="55"/>
      <c r="EFQ268" s="55"/>
      <c r="EFR268" s="55"/>
      <c r="EFS268" s="55"/>
      <c r="EFT268" s="55"/>
      <c r="EFU268" s="55"/>
      <c r="EFV268" s="55"/>
      <c r="EFW268" s="55"/>
      <c r="EFX268" s="55"/>
      <c r="EFY268" s="55"/>
      <c r="EFZ268" s="55"/>
      <c r="EGA268" s="55"/>
      <c r="EGB268" s="55"/>
      <c r="EGC268" s="55"/>
      <c r="EGD268" s="55"/>
      <c r="EGE268" s="55"/>
      <c r="EGF268" s="55"/>
      <c r="EGG268" s="55"/>
      <c r="EGH268" s="55"/>
      <c r="EGI268" s="55"/>
      <c r="EGJ268" s="55"/>
      <c r="EGK268" s="55"/>
      <c r="EGL268" s="55"/>
      <c r="EGM268" s="55"/>
      <c r="EGN268" s="55"/>
      <c r="EGO268" s="55"/>
      <c r="EGP268" s="55"/>
      <c r="EGQ268" s="55"/>
      <c r="EGR268" s="55"/>
      <c r="EGS268" s="55"/>
      <c r="EGT268" s="55"/>
      <c r="EGU268" s="55"/>
      <c r="EGV268" s="55"/>
      <c r="EGW268" s="55"/>
      <c r="EGX268" s="55"/>
      <c r="EGY268" s="55"/>
      <c r="EGZ268" s="55"/>
      <c r="EHA268" s="55"/>
      <c r="EHB268" s="55"/>
      <c r="EHC268" s="55"/>
      <c r="EHD268" s="55"/>
      <c r="EHE268" s="55"/>
      <c r="EHF268" s="55"/>
      <c r="EHG268" s="55"/>
      <c r="EHH268" s="55"/>
      <c r="EHI268" s="55"/>
      <c r="EHJ268" s="55"/>
      <c r="EHK268" s="55"/>
      <c r="EHL268" s="55"/>
      <c r="EHM268" s="55"/>
      <c r="EHN268" s="55"/>
      <c r="EHO268" s="55"/>
      <c r="EHP268" s="55"/>
      <c r="EHQ268" s="55"/>
      <c r="EHR268" s="55"/>
      <c r="EHS268" s="55"/>
      <c r="EHT268" s="55"/>
      <c r="EHU268" s="55"/>
      <c r="EHV268" s="55"/>
      <c r="EHW268" s="55"/>
      <c r="EHX268" s="55"/>
      <c r="EHY268" s="55"/>
      <c r="EHZ268" s="55"/>
      <c r="EIA268" s="55"/>
      <c r="EIB268" s="55"/>
      <c r="EIC268" s="55"/>
      <c r="EID268" s="55"/>
      <c r="EIE268" s="55"/>
      <c r="EIF268" s="55"/>
      <c r="EIG268" s="55"/>
      <c r="EIH268" s="55"/>
      <c r="EII268" s="55"/>
      <c r="EIJ268" s="55"/>
      <c r="EIK268" s="55"/>
      <c r="EIL268" s="55"/>
      <c r="EIM268" s="55"/>
      <c r="EIN268" s="55"/>
      <c r="EIO268" s="55"/>
      <c r="EIP268" s="55"/>
      <c r="EIQ268" s="55"/>
      <c r="EIR268" s="55"/>
      <c r="EIS268" s="55"/>
      <c r="EIT268" s="55"/>
      <c r="EIU268" s="55"/>
      <c r="EIV268" s="55"/>
      <c r="EIW268" s="55"/>
      <c r="EIX268" s="55"/>
      <c r="EIY268" s="55"/>
      <c r="EIZ268" s="55"/>
      <c r="EJA268" s="55"/>
      <c r="EJB268" s="55"/>
      <c r="EJC268" s="55"/>
      <c r="EJD268" s="55"/>
      <c r="EJE268" s="55"/>
      <c r="EJF268" s="55"/>
      <c r="EJG268" s="55"/>
      <c r="EJH268" s="55"/>
      <c r="EJI268" s="55"/>
      <c r="EJJ268" s="55"/>
      <c r="EJK268" s="55"/>
      <c r="EJL268" s="55"/>
      <c r="EJM268" s="55"/>
      <c r="EJN268" s="55"/>
      <c r="EJO268" s="55"/>
      <c r="EJP268" s="55"/>
      <c r="EJQ268" s="55"/>
      <c r="EJR268" s="55"/>
      <c r="EJS268" s="55"/>
      <c r="EJT268" s="55"/>
      <c r="EJU268" s="55"/>
      <c r="EJV268" s="55"/>
      <c r="EJW268" s="55"/>
      <c r="EJX268" s="55"/>
      <c r="EJY268" s="55"/>
      <c r="EJZ268" s="55"/>
      <c r="EKA268" s="55"/>
      <c r="EKB268" s="55"/>
      <c r="EKC268" s="55"/>
      <c r="EKD268" s="55"/>
      <c r="EKE268" s="55"/>
      <c r="EKF268" s="55"/>
      <c r="EKG268" s="55"/>
      <c r="EKH268" s="55"/>
      <c r="EKI268" s="55"/>
      <c r="EKJ268" s="55"/>
      <c r="EKK268" s="55"/>
      <c r="EKL268" s="55"/>
      <c r="EKM268" s="55"/>
      <c r="EKN268" s="55"/>
      <c r="EKO268" s="55"/>
      <c r="EKP268" s="55"/>
      <c r="EKQ268" s="55"/>
      <c r="EKR268" s="55"/>
      <c r="EKS268" s="55"/>
      <c r="EKT268" s="55"/>
      <c r="EKU268" s="55"/>
      <c r="EKV268" s="55"/>
      <c r="EKW268" s="55"/>
      <c r="EKX268" s="55"/>
      <c r="EKY268" s="55"/>
      <c r="EKZ268" s="55"/>
      <c r="ELA268" s="55"/>
      <c r="ELB268" s="55"/>
      <c r="ELC268" s="55"/>
      <c r="ELD268" s="55"/>
      <c r="ELE268" s="55"/>
      <c r="ELF268" s="55"/>
      <c r="ELG268" s="55"/>
      <c r="ELH268" s="55"/>
      <c r="ELI268" s="55"/>
      <c r="ELJ268" s="55"/>
      <c r="ELK268" s="55"/>
      <c r="ELL268" s="55"/>
      <c r="ELM268" s="55"/>
      <c r="ELN268" s="55"/>
      <c r="ELO268" s="55"/>
      <c r="ELP268" s="55"/>
      <c r="ELQ268" s="55"/>
      <c r="ELR268" s="55"/>
      <c r="ELS268" s="55"/>
      <c r="ELT268" s="55"/>
      <c r="ELU268" s="55"/>
      <c r="ELV268" s="55"/>
      <c r="ELW268" s="55"/>
      <c r="ELX268" s="55"/>
      <c r="ELY268" s="55"/>
      <c r="ELZ268" s="55"/>
      <c r="EMA268" s="55"/>
      <c r="EMB268" s="55"/>
      <c r="EMC268" s="55"/>
      <c r="EMD268" s="55"/>
      <c r="EME268" s="55"/>
      <c r="EMF268" s="55"/>
      <c r="EMG268" s="55"/>
      <c r="EMH268" s="55"/>
      <c r="EMI268" s="55"/>
      <c r="EMJ268" s="55"/>
      <c r="EMK268" s="55"/>
      <c r="EML268" s="55"/>
      <c r="EMM268" s="55"/>
      <c r="EMN268" s="55"/>
      <c r="EMO268" s="55"/>
      <c r="EMP268" s="55"/>
      <c r="EMQ268" s="55"/>
      <c r="EMR268" s="55"/>
      <c r="EMS268" s="55"/>
      <c r="EMT268" s="55"/>
      <c r="EMU268" s="55"/>
      <c r="EMV268" s="55"/>
      <c r="EMW268" s="55"/>
      <c r="EMX268" s="55"/>
      <c r="EMY268" s="55"/>
      <c r="EMZ268" s="55"/>
      <c r="ENA268" s="55"/>
      <c r="ENB268" s="55"/>
      <c r="ENC268" s="55"/>
      <c r="END268" s="55"/>
      <c r="ENE268" s="55"/>
      <c r="ENF268" s="55"/>
      <c r="ENG268" s="55"/>
      <c r="ENH268" s="55"/>
      <c r="ENI268" s="55"/>
      <c r="ENJ268" s="55"/>
      <c r="ENK268" s="55"/>
      <c r="ENL268" s="55"/>
      <c r="ENM268" s="55"/>
      <c r="ENN268" s="55"/>
      <c r="ENO268" s="55"/>
      <c r="ENP268" s="55"/>
      <c r="ENQ268" s="55"/>
      <c r="ENR268" s="55"/>
      <c r="ENS268" s="55"/>
      <c r="ENT268" s="55"/>
      <c r="ENU268" s="55"/>
      <c r="ENV268" s="55"/>
      <c r="ENW268" s="55"/>
      <c r="ENX268" s="55"/>
      <c r="ENY268" s="55"/>
      <c r="ENZ268" s="55"/>
      <c r="EOA268" s="55"/>
      <c r="EOB268" s="55"/>
      <c r="EOC268" s="55"/>
      <c r="EOD268" s="55"/>
      <c r="EOE268" s="55"/>
      <c r="EOF268" s="55"/>
      <c r="EOG268" s="55"/>
      <c r="EOH268" s="55"/>
      <c r="EOI268" s="55"/>
      <c r="EOJ268" s="55"/>
      <c r="EOK268" s="55"/>
      <c r="EOL268" s="55"/>
      <c r="EOM268" s="55"/>
      <c r="EON268" s="55"/>
      <c r="EOO268" s="55"/>
      <c r="EOP268" s="55"/>
      <c r="EOQ268" s="55"/>
      <c r="EOR268" s="55"/>
      <c r="EOS268" s="55"/>
      <c r="EOT268" s="55"/>
      <c r="EOU268" s="55"/>
      <c r="EOV268" s="55"/>
      <c r="EOW268" s="55"/>
      <c r="EOX268" s="55"/>
      <c r="EOY268" s="55"/>
      <c r="EOZ268" s="55"/>
      <c r="EPA268" s="55"/>
      <c r="EPB268" s="55"/>
      <c r="EPC268" s="55"/>
      <c r="EPD268" s="55"/>
      <c r="EPE268" s="55"/>
      <c r="EPF268" s="55"/>
      <c r="EPG268" s="55"/>
      <c r="EPH268" s="55"/>
      <c r="EPI268" s="55"/>
      <c r="EPJ268" s="55"/>
      <c r="EPK268" s="55"/>
      <c r="EPL268" s="55"/>
      <c r="EPM268" s="55"/>
      <c r="EPN268" s="55"/>
      <c r="EPO268" s="55"/>
      <c r="EPP268" s="55"/>
      <c r="EPQ268" s="55"/>
      <c r="EPR268" s="55"/>
      <c r="EPS268" s="55"/>
      <c r="EPT268" s="55"/>
      <c r="EPU268" s="55"/>
      <c r="EPV268" s="55"/>
      <c r="EPW268" s="55"/>
      <c r="EPX268" s="55"/>
      <c r="EPY268" s="55"/>
      <c r="EPZ268" s="55"/>
      <c r="EQA268" s="55"/>
      <c r="EQB268" s="55"/>
      <c r="EQC268" s="55"/>
      <c r="EQD268" s="55"/>
      <c r="EQE268" s="55"/>
      <c r="EQF268" s="55"/>
      <c r="EQG268" s="55"/>
      <c r="EQH268" s="55"/>
      <c r="EQI268" s="55"/>
      <c r="EQJ268" s="55"/>
      <c r="EQK268" s="55"/>
      <c r="EQL268" s="55"/>
      <c r="EQM268" s="55"/>
      <c r="EQN268" s="55"/>
      <c r="EQO268" s="55"/>
      <c r="EQP268" s="55"/>
      <c r="EQQ268" s="55"/>
      <c r="EQR268" s="55"/>
      <c r="EQS268" s="55"/>
      <c r="EQT268" s="55"/>
      <c r="EQU268" s="55"/>
      <c r="EQV268" s="55"/>
      <c r="EQW268" s="55"/>
      <c r="EQX268" s="55"/>
      <c r="EQY268" s="55"/>
      <c r="EQZ268" s="55"/>
      <c r="ERA268" s="55"/>
      <c r="ERB268" s="55"/>
      <c r="ERC268" s="55"/>
      <c r="ERD268" s="55"/>
      <c r="ERE268" s="55"/>
      <c r="ERF268" s="55"/>
      <c r="ERG268" s="55"/>
      <c r="ERH268" s="55"/>
      <c r="ERI268" s="55"/>
      <c r="ERJ268" s="55"/>
      <c r="ERK268" s="55"/>
      <c r="ERL268" s="55"/>
      <c r="ERM268" s="55"/>
      <c r="ERN268" s="55"/>
      <c r="ERO268" s="55"/>
      <c r="ERP268" s="55"/>
      <c r="ERQ268" s="55"/>
      <c r="ERR268" s="55"/>
      <c r="ERS268" s="55"/>
      <c r="ERT268" s="55"/>
      <c r="ERU268" s="55"/>
      <c r="ERV268" s="55"/>
      <c r="ERW268" s="55"/>
      <c r="ERX268" s="55"/>
      <c r="ERY268" s="55"/>
      <c r="ERZ268" s="55"/>
      <c r="ESA268" s="55"/>
      <c r="ESB268" s="55"/>
      <c r="ESC268" s="55"/>
      <c r="ESD268" s="55"/>
      <c r="ESE268" s="55"/>
      <c r="ESF268" s="55"/>
      <c r="ESG268" s="55"/>
      <c r="ESH268" s="55"/>
      <c r="ESI268" s="55"/>
      <c r="ESJ268" s="55"/>
      <c r="ESK268" s="55"/>
      <c r="ESL268" s="55"/>
      <c r="ESM268" s="55"/>
      <c r="ESN268" s="55"/>
      <c r="ESO268" s="55"/>
      <c r="ESP268" s="55"/>
      <c r="ESQ268" s="55"/>
      <c r="ESR268" s="55"/>
      <c r="ESS268" s="55"/>
      <c r="EST268" s="55"/>
      <c r="ESU268" s="55"/>
      <c r="ESV268" s="55"/>
      <c r="ESW268" s="55"/>
      <c r="ESX268" s="55"/>
      <c r="ESY268" s="55"/>
      <c r="ESZ268" s="55"/>
      <c r="ETA268" s="55"/>
      <c r="ETB268" s="55"/>
      <c r="ETC268" s="55"/>
      <c r="ETD268" s="55"/>
      <c r="ETE268" s="55"/>
      <c r="ETF268" s="55"/>
      <c r="ETG268" s="55"/>
      <c r="ETH268" s="55"/>
      <c r="ETI268" s="55"/>
      <c r="ETJ268" s="55"/>
      <c r="ETK268" s="55"/>
      <c r="ETL268" s="55"/>
      <c r="ETM268" s="55"/>
      <c r="ETN268" s="55"/>
      <c r="ETO268" s="55"/>
      <c r="ETP268" s="55"/>
      <c r="ETQ268" s="55"/>
      <c r="ETR268" s="55"/>
      <c r="ETS268" s="55"/>
      <c r="ETT268" s="55"/>
      <c r="ETU268" s="55"/>
      <c r="ETV268" s="55"/>
      <c r="ETW268" s="55"/>
      <c r="ETX268" s="55"/>
      <c r="ETY268" s="55"/>
      <c r="ETZ268" s="55"/>
      <c r="EUA268" s="55"/>
      <c r="EUB268" s="55"/>
      <c r="EUC268" s="55"/>
      <c r="EUD268" s="55"/>
      <c r="EUE268" s="55"/>
      <c r="EUF268" s="55"/>
      <c r="EUG268" s="55"/>
      <c r="EUH268" s="55"/>
      <c r="EUI268" s="55"/>
      <c r="EUJ268" s="55"/>
      <c r="EUK268" s="55"/>
      <c r="EUL268" s="55"/>
      <c r="EUM268" s="55"/>
      <c r="EUN268" s="55"/>
      <c r="EUO268" s="55"/>
      <c r="EUP268" s="55"/>
      <c r="EUQ268" s="55"/>
      <c r="EUR268" s="55"/>
      <c r="EUS268" s="55"/>
      <c r="EUT268" s="55"/>
      <c r="EUU268" s="55"/>
      <c r="EUV268" s="55"/>
      <c r="EUW268" s="55"/>
      <c r="EUX268" s="55"/>
      <c r="EUY268" s="55"/>
      <c r="EUZ268" s="55"/>
      <c r="EVA268" s="55"/>
      <c r="EVB268" s="55"/>
      <c r="EVC268" s="55"/>
      <c r="EVD268" s="55"/>
      <c r="EVE268" s="55"/>
      <c r="EVF268" s="55"/>
      <c r="EVG268" s="55"/>
      <c r="EVH268" s="55"/>
      <c r="EVI268" s="55"/>
      <c r="EVJ268" s="55"/>
      <c r="EVK268" s="55"/>
      <c r="EVL268" s="55"/>
      <c r="EVM268" s="55"/>
      <c r="EVN268" s="55"/>
      <c r="EVO268" s="55"/>
      <c r="EVP268" s="55"/>
      <c r="EVQ268" s="55"/>
      <c r="EVR268" s="55"/>
      <c r="EVS268" s="55"/>
      <c r="EVT268" s="55"/>
      <c r="EVU268" s="55"/>
      <c r="EVV268" s="55"/>
      <c r="EVW268" s="55"/>
      <c r="EVX268" s="55"/>
      <c r="EVY268" s="55"/>
      <c r="EVZ268" s="55"/>
      <c r="EWA268" s="55"/>
      <c r="EWB268" s="55"/>
      <c r="EWC268" s="55"/>
      <c r="EWD268" s="55"/>
      <c r="EWE268" s="55"/>
      <c r="EWF268" s="55"/>
      <c r="EWG268" s="55"/>
      <c r="EWH268" s="55"/>
      <c r="EWI268" s="55"/>
      <c r="EWJ268" s="55"/>
      <c r="EWK268" s="55"/>
      <c r="EWL268" s="55"/>
      <c r="EWM268" s="55"/>
      <c r="EWN268" s="55"/>
      <c r="EWO268" s="55"/>
      <c r="EWP268" s="55"/>
      <c r="EWQ268" s="55"/>
      <c r="EWR268" s="55"/>
      <c r="EWS268" s="55"/>
      <c r="EWT268" s="55"/>
      <c r="EWU268" s="55"/>
      <c r="EWV268" s="55"/>
      <c r="EWW268" s="55"/>
      <c r="EWX268" s="55"/>
      <c r="EWY268" s="55"/>
      <c r="EWZ268" s="55"/>
      <c r="EXA268" s="55"/>
      <c r="EXB268" s="55"/>
      <c r="EXC268" s="55"/>
      <c r="EXD268" s="55"/>
      <c r="EXE268" s="55"/>
      <c r="EXF268" s="55"/>
      <c r="EXG268" s="55"/>
      <c r="EXH268" s="55"/>
      <c r="EXI268" s="55"/>
      <c r="EXJ268" s="55"/>
      <c r="EXK268" s="55"/>
      <c r="EXL268" s="55"/>
      <c r="EXM268" s="55"/>
      <c r="EXN268" s="55"/>
      <c r="EXO268" s="55"/>
      <c r="EXP268" s="55"/>
      <c r="EXQ268" s="55"/>
      <c r="EXR268" s="55"/>
      <c r="EXS268" s="55"/>
      <c r="EXT268" s="55"/>
      <c r="EXU268" s="55"/>
      <c r="EXV268" s="55"/>
      <c r="EXW268" s="55"/>
      <c r="EXX268" s="55"/>
      <c r="EXY268" s="55"/>
      <c r="EXZ268" s="55"/>
      <c r="EYA268" s="55"/>
      <c r="EYB268" s="55"/>
      <c r="EYC268" s="55"/>
      <c r="EYD268" s="55"/>
      <c r="EYE268" s="55"/>
      <c r="EYF268" s="55"/>
      <c r="EYG268" s="55"/>
      <c r="EYH268" s="55"/>
      <c r="EYI268" s="55"/>
      <c r="EYJ268" s="55"/>
      <c r="EYK268" s="55"/>
      <c r="EYL268" s="55"/>
      <c r="EYM268" s="55"/>
      <c r="EYN268" s="55"/>
      <c r="EYO268" s="55"/>
      <c r="EYP268" s="55"/>
      <c r="EYQ268" s="55"/>
      <c r="EYR268" s="55"/>
      <c r="EYS268" s="55"/>
      <c r="EYT268" s="55"/>
      <c r="EYU268" s="55"/>
      <c r="EYV268" s="55"/>
      <c r="EYW268" s="55"/>
      <c r="EYX268" s="55"/>
      <c r="EYY268" s="55"/>
      <c r="EYZ268" s="55"/>
      <c r="EZA268" s="55"/>
      <c r="EZB268" s="55"/>
      <c r="EZC268" s="55"/>
      <c r="EZD268" s="55"/>
      <c r="EZE268" s="55"/>
      <c r="EZF268" s="55"/>
      <c r="EZG268" s="55"/>
      <c r="EZH268" s="55"/>
      <c r="EZI268" s="55"/>
      <c r="EZJ268" s="55"/>
      <c r="EZK268" s="55"/>
      <c r="EZL268" s="55"/>
      <c r="EZM268" s="55"/>
      <c r="EZN268" s="55"/>
      <c r="EZO268" s="55"/>
      <c r="EZP268" s="55"/>
      <c r="EZQ268" s="55"/>
      <c r="EZR268" s="55"/>
      <c r="EZS268" s="55"/>
      <c r="EZT268" s="55"/>
      <c r="EZU268" s="55"/>
      <c r="EZV268" s="55"/>
      <c r="EZW268" s="55"/>
      <c r="EZX268" s="55"/>
      <c r="EZY268" s="55"/>
      <c r="EZZ268" s="55"/>
      <c r="FAA268" s="55"/>
      <c r="FAB268" s="55"/>
      <c r="FAC268" s="55"/>
      <c r="FAD268" s="55"/>
      <c r="FAE268" s="55"/>
      <c r="FAF268" s="55"/>
      <c r="FAG268" s="55"/>
      <c r="FAH268" s="55"/>
      <c r="FAI268" s="55"/>
      <c r="FAJ268" s="55"/>
      <c r="FAK268" s="55"/>
      <c r="FAL268" s="55"/>
      <c r="FAM268" s="55"/>
      <c r="FAN268" s="55"/>
      <c r="FAO268" s="55"/>
      <c r="FAP268" s="55"/>
      <c r="FAQ268" s="55"/>
      <c r="FAR268" s="55"/>
      <c r="FAS268" s="55"/>
      <c r="FAT268" s="55"/>
      <c r="FAU268" s="55"/>
      <c r="FAV268" s="55"/>
      <c r="FAW268" s="55"/>
      <c r="FAX268" s="55"/>
      <c r="FAY268" s="55"/>
      <c r="FAZ268" s="55"/>
      <c r="FBA268" s="55"/>
      <c r="FBB268" s="55"/>
      <c r="FBC268" s="55"/>
      <c r="FBD268" s="55"/>
      <c r="FBE268" s="55"/>
      <c r="FBF268" s="55"/>
      <c r="FBG268" s="55"/>
      <c r="FBH268" s="55"/>
      <c r="FBI268" s="55"/>
      <c r="FBJ268" s="55"/>
      <c r="FBK268" s="55"/>
      <c r="FBL268" s="55"/>
      <c r="FBM268" s="55"/>
      <c r="FBN268" s="55"/>
      <c r="FBO268" s="55"/>
      <c r="FBP268" s="55"/>
      <c r="FBQ268" s="55"/>
      <c r="FBR268" s="55"/>
      <c r="FBS268" s="55"/>
      <c r="FBT268" s="55"/>
      <c r="FBU268" s="55"/>
      <c r="FBV268" s="55"/>
      <c r="FBW268" s="55"/>
      <c r="FBX268" s="55"/>
      <c r="FBY268" s="55"/>
      <c r="FBZ268" s="55"/>
      <c r="FCA268" s="55"/>
      <c r="FCB268" s="55"/>
      <c r="FCC268" s="55"/>
      <c r="FCD268" s="55"/>
      <c r="FCE268" s="55"/>
      <c r="FCF268" s="55"/>
      <c r="FCG268" s="55"/>
      <c r="FCH268" s="55"/>
      <c r="FCI268" s="55"/>
      <c r="FCJ268" s="55"/>
      <c r="FCK268" s="55"/>
      <c r="FCL268" s="55"/>
      <c r="FCM268" s="55"/>
      <c r="FCN268" s="55"/>
      <c r="FCO268" s="55"/>
      <c r="FCP268" s="55"/>
      <c r="FCQ268" s="55"/>
      <c r="FCR268" s="55"/>
      <c r="FCS268" s="55"/>
      <c r="FCT268" s="55"/>
      <c r="FCU268" s="55"/>
      <c r="FCV268" s="55"/>
      <c r="FCW268" s="55"/>
      <c r="FCX268" s="55"/>
      <c r="FCY268" s="55"/>
      <c r="FCZ268" s="55"/>
      <c r="FDA268" s="55"/>
      <c r="FDB268" s="55"/>
      <c r="FDC268" s="55"/>
      <c r="FDD268" s="55"/>
      <c r="FDE268" s="55"/>
      <c r="FDF268" s="55"/>
      <c r="FDG268" s="55"/>
      <c r="FDH268" s="55"/>
      <c r="FDI268" s="55"/>
      <c r="FDJ268" s="55"/>
      <c r="FDK268" s="55"/>
      <c r="FDL268" s="55"/>
      <c r="FDM268" s="55"/>
      <c r="FDN268" s="55"/>
      <c r="FDO268" s="55"/>
      <c r="FDP268" s="55"/>
      <c r="FDQ268" s="55"/>
      <c r="FDR268" s="55"/>
      <c r="FDS268" s="55"/>
      <c r="FDT268" s="55"/>
      <c r="FDU268" s="55"/>
      <c r="FDV268" s="55"/>
      <c r="FDW268" s="55"/>
      <c r="FDX268" s="55"/>
      <c r="FDY268" s="55"/>
      <c r="FDZ268" s="55"/>
      <c r="FEA268" s="55"/>
      <c r="FEB268" s="55"/>
      <c r="FEC268" s="55"/>
      <c r="FED268" s="55"/>
      <c r="FEE268" s="55"/>
      <c r="FEF268" s="55"/>
      <c r="FEG268" s="55"/>
      <c r="FEH268" s="55"/>
      <c r="FEI268" s="55"/>
      <c r="FEJ268" s="55"/>
      <c r="FEK268" s="55"/>
      <c r="FEL268" s="55"/>
      <c r="FEM268" s="55"/>
      <c r="FEN268" s="55"/>
      <c r="FEO268" s="55"/>
      <c r="FEP268" s="55"/>
      <c r="FEQ268" s="55"/>
      <c r="FER268" s="55"/>
      <c r="FES268" s="55"/>
      <c r="FET268" s="55"/>
      <c r="FEU268" s="55"/>
      <c r="FEV268" s="55"/>
      <c r="FEW268" s="55"/>
      <c r="FEX268" s="55"/>
      <c r="FEY268" s="55"/>
      <c r="FEZ268" s="55"/>
      <c r="FFA268" s="55"/>
      <c r="FFB268" s="55"/>
      <c r="FFC268" s="55"/>
      <c r="FFD268" s="55"/>
      <c r="FFE268" s="55"/>
      <c r="FFF268" s="55"/>
      <c r="FFG268" s="55"/>
      <c r="FFH268" s="55"/>
      <c r="FFI268" s="55"/>
      <c r="FFJ268" s="55"/>
      <c r="FFK268" s="55"/>
      <c r="FFL268" s="55"/>
      <c r="FFM268" s="55"/>
      <c r="FFN268" s="55"/>
      <c r="FFO268" s="55"/>
      <c r="FFP268" s="55"/>
      <c r="FFQ268" s="55"/>
      <c r="FFR268" s="55"/>
      <c r="FFS268" s="55"/>
      <c r="FFT268" s="55"/>
      <c r="FFU268" s="55"/>
      <c r="FFV268" s="55"/>
      <c r="FFW268" s="55"/>
      <c r="FFX268" s="55"/>
      <c r="FFY268" s="55"/>
      <c r="FFZ268" s="55"/>
      <c r="FGA268" s="55"/>
      <c r="FGB268" s="55"/>
      <c r="FGC268" s="55"/>
      <c r="FGD268" s="55"/>
      <c r="FGE268" s="55"/>
      <c r="FGF268" s="55"/>
      <c r="FGG268" s="55"/>
      <c r="FGH268" s="55"/>
      <c r="FGI268" s="55"/>
      <c r="FGJ268" s="55"/>
      <c r="FGK268" s="55"/>
      <c r="FGL268" s="55"/>
      <c r="FGM268" s="55"/>
      <c r="FGN268" s="55"/>
      <c r="FGO268" s="55"/>
      <c r="FGP268" s="55"/>
      <c r="FGQ268" s="55"/>
      <c r="FGR268" s="55"/>
      <c r="FGS268" s="55"/>
      <c r="FGT268" s="55"/>
      <c r="FGU268" s="55"/>
      <c r="FGV268" s="55"/>
      <c r="FGW268" s="55"/>
      <c r="FGX268" s="55"/>
      <c r="FGY268" s="55"/>
      <c r="FGZ268" s="55"/>
      <c r="FHA268" s="55"/>
      <c r="FHB268" s="55"/>
      <c r="FHC268" s="55"/>
      <c r="FHD268" s="55"/>
      <c r="FHE268" s="55"/>
      <c r="FHF268" s="55"/>
      <c r="FHG268" s="55"/>
      <c r="FHH268" s="55"/>
      <c r="FHI268" s="55"/>
      <c r="FHJ268" s="55"/>
      <c r="FHK268" s="55"/>
      <c r="FHL268" s="55"/>
      <c r="FHM268" s="55"/>
      <c r="FHN268" s="55"/>
      <c r="FHO268" s="55"/>
      <c r="FHP268" s="55"/>
      <c r="FHQ268" s="55"/>
      <c r="FHR268" s="55"/>
      <c r="FHS268" s="55"/>
      <c r="FHT268" s="55"/>
      <c r="FHU268" s="55"/>
      <c r="FHV268" s="55"/>
      <c r="FHW268" s="55"/>
      <c r="FHX268" s="55"/>
      <c r="FHY268" s="55"/>
      <c r="FHZ268" s="55"/>
      <c r="FIA268" s="55"/>
      <c r="FIB268" s="55"/>
      <c r="FIC268" s="55"/>
      <c r="FID268" s="55"/>
      <c r="FIE268" s="55"/>
      <c r="FIF268" s="55"/>
      <c r="FIG268" s="55"/>
      <c r="FIH268" s="55"/>
      <c r="FII268" s="55"/>
      <c r="FIJ268" s="55"/>
      <c r="FIK268" s="55"/>
      <c r="FIL268" s="55"/>
      <c r="FIM268" s="55"/>
      <c r="FIN268" s="55"/>
      <c r="FIO268" s="55"/>
      <c r="FIP268" s="55"/>
      <c r="FIQ268" s="55"/>
      <c r="FIR268" s="55"/>
      <c r="FIS268" s="55"/>
      <c r="FIT268" s="55"/>
      <c r="FIU268" s="55"/>
      <c r="FIV268" s="55"/>
      <c r="FIW268" s="55"/>
      <c r="FIX268" s="55"/>
      <c r="FIY268" s="55"/>
      <c r="FIZ268" s="55"/>
      <c r="FJA268" s="55"/>
      <c r="FJB268" s="55"/>
      <c r="FJC268" s="55"/>
      <c r="FJD268" s="55"/>
      <c r="FJE268" s="55"/>
      <c r="FJF268" s="55"/>
      <c r="FJG268" s="55"/>
      <c r="FJH268" s="55"/>
      <c r="FJI268" s="55"/>
      <c r="FJJ268" s="55"/>
      <c r="FJK268" s="55"/>
      <c r="FJL268" s="55"/>
      <c r="FJM268" s="55"/>
      <c r="FJN268" s="55"/>
      <c r="FJO268" s="55"/>
      <c r="FJP268" s="55"/>
      <c r="FJQ268" s="55"/>
      <c r="FJR268" s="55"/>
      <c r="FJS268" s="55"/>
      <c r="FJT268" s="55"/>
      <c r="FJU268" s="55"/>
      <c r="FJV268" s="55"/>
      <c r="FJW268" s="55"/>
      <c r="FJX268" s="55"/>
      <c r="FJY268" s="55"/>
      <c r="FJZ268" s="55"/>
      <c r="FKA268" s="55"/>
      <c r="FKB268" s="55"/>
      <c r="FKC268" s="55"/>
      <c r="FKD268" s="55"/>
      <c r="FKE268" s="55"/>
      <c r="FKF268" s="55"/>
      <c r="FKG268" s="55"/>
      <c r="FKH268" s="55"/>
      <c r="FKI268" s="55"/>
      <c r="FKJ268" s="55"/>
      <c r="FKK268" s="55"/>
      <c r="FKL268" s="55"/>
      <c r="FKM268" s="55"/>
      <c r="FKN268" s="55"/>
      <c r="FKO268" s="55"/>
      <c r="FKP268" s="55"/>
      <c r="FKQ268" s="55"/>
      <c r="FKR268" s="55"/>
      <c r="FKS268" s="55"/>
      <c r="FKT268" s="55"/>
      <c r="FKU268" s="55"/>
      <c r="FKV268" s="55"/>
      <c r="FKW268" s="55"/>
      <c r="FKX268" s="55"/>
      <c r="FKY268" s="55"/>
      <c r="FKZ268" s="55"/>
      <c r="FLA268" s="55"/>
      <c r="FLB268" s="55"/>
      <c r="FLC268" s="55"/>
      <c r="FLD268" s="55"/>
      <c r="FLE268" s="55"/>
      <c r="FLF268" s="55"/>
      <c r="FLG268" s="55"/>
      <c r="FLH268" s="55"/>
      <c r="FLI268" s="55"/>
      <c r="FLJ268" s="55"/>
      <c r="FLK268" s="55"/>
      <c r="FLL268" s="55"/>
      <c r="FLM268" s="55"/>
      <c r="FLN268" s="55"/>
      <c r="FLO268" s="55"/>
      <c r="FLP268" s="55"/>
      <c r="FLQ268" s="55"/>
      <c r="FLR268" s="55"/>
      <c r="FLS268" s="55"/>
      <c r="FLT268" s="55"/>
      <c r="FLU268" s="55"/>
      <c r="FLV268" s="55"/>
      <c r="FLW268" s="55"/>
      <c r="FLX268" s="55"/>
      <c r="FLY268" s="55"/>
      <c r="FLZ268" s="55"/>
      <c r="FMA268" s="55"/>
      <c r="FMB268" s="55"/>
      <c r="FMC268" s="55"/>
      <c r="FMD268" s="55"/>
      <c r="FME268" s="55"/>
      <c r="FMF268" s="55"/>
      <c r="FMG268" s="55"/>
      <c r="FMH268" s="55"/>
      <c r="FMI268" s="55"/>
      <c r="FMJ268" s="55"/>
      <c r="FMK268" s="55"/>
      <c r="FML268" s="55"/>
      <c r="FMM268" s="55"/>
      <c r="FMN268" s="55"/>
      <c r="FMO268" s="55"/>
      <c r="FMP268" s="55"/>
      <c r="FMQ268" s="55"/>
      <c r="FMR268" s="55"/>
      <c r="FMS268" s="55"/>
      <c r="FMT268" s="55"/>
      <c r="FMU268" s="55"/>
      <c r="FMV268" s="55"/>
      <c r="FMW268" s="55"/>
      <c r="FMX268" s="55"/>
      <c r="FMY268" s="55"/>
      <c r="FMZ268" s="55"/>
      <c r="FNA268" s="55"/>
      <c r="FNB268" s="55"/>
      <c r="FNC268" s="55"/>
      <c r="FND268" s="55"/>
      <c r="FNE268" s="55"/>
      <c r="FNF268" s="55"/>
      <c r="FNG268" s="55"/>
      <c r="FNH268" s="55"/>
      <c r="FNI268" s="55"/>
      <c r="FNJ268" s="55"/>
      <c r="FNK268" s="55"/>
      <c r="FNL268" s="55"/>
      <c r="FNM268" s="55"/>
      <c r="FNN268" s="55"/>
      <c r="FNO268" s="55"/>
      <c r="FNP268" s="55"/>
      <c r="FNQ268" s="55"/>
      <c r="FNR268" s="55"/>
      <c r="FNS268" s="55"/>
      <c r="FNT268" s="55"/>
      <c r="FNU268" s="55"/>
      <c r="FNV268" s="55"/>
      <c r="FNW268" s="55"/>
      <c r="FNX268" s="55"/>
      <c r="FNY268" s="55"/>
      <c r="FNZ268" s="55"/>
      <c r="FOA268" s="55"/>
      <c r="FOB268" s="55"/>
      <c r="FOC268" s="55"/>
      <c r="FOD268" s="55"/>
      <c r="FOE268" s="55"/>
      <c r="FOF268" s="55"/>
      <c r="FOG268" s="55"/>
      <c r="FOH268" s="55"/>
      <c r="FOI268" s="55"/>
      <c r="FOJ268" s="55"/>
      <c r="FOK268" s="55"/>
      <c r="FOL268" s="55"/>
      <c r="FOM268" s="55"/>
      <c r="FON268" s="55"/>
      <c r="FOO268" s="55"/>
      <c r="FOP268" s="55"/>
      <c r="FOQ268" s="55"/>
      <c r="FOR268" s="55"/>
      <c r="FOS268" s="55"/>
      <c r="FOT268" s="55"/>
      <c r="FOU268" s="55"/>
      <c r="FOV268" s="55"/>
      <c r="FOW268" s="55"/>
      <c r="FOX268" s="55"/>
      <c r="FOY268" s="55"/>
      <c r="FOZ268" s="55"/>
      <c r="FPA268" s="55"/>
      <c r="FPB268" s="55"/>
      <c r="FPC268" s="55"/>
      <c r="FPD268" s="55"/>
      <c r="FPE268" s="55"/>
      <c r="FPF268" s="55"/>
      <c r="FPG268" s="55"/>
      <c r="FPH268" s="55"/>
      <c r="FPI268" s="55"/>
      <c r="FPJ268" s="55"/>
      <c r="FPK268" s="55"/>
      <c r="FPL268" s="55"/>
      <c r="FPM268" s="55"/>
      <c r="FPN268" s="55"/>
      <c r="FPO268" s="55"/>
      <c r="FPP268" s="55"/>
      <c r="FPQ268" s="55"/>
      <c r="FPR268" s="55"/>
      <c r="FPS268" s="55"/>
      <c r="FPT268" s="55"/>
      <c r="FPU268" s="55"/>
      <c r="FPV268" s="55"/>
      <c r="FPW268" s="55"/>
      <c r="FPX268" s="55"/>
      <c r="FPY268" s="55"/>
      <c r="FPZ268" s="55"/>
      <c r="FQA268" s="55"/>
      <c r="FQB268" s="55"/>
      <c r="FQC268" s="55"/>
      <c r="FQD268" s="55"/>
      <c r="FQE268" s="55"/>
      <c r="FQF268" s="55"/>
      <c r="FQG268" s="55"/>
      <c r="FQH268" s="55"/>
      <c r="FQI268" s="55"/>
      <c r="FQJ268" s="55"/>
      <c r="FQK268" s="55"/>
      <c r="FQL268" s="55"/>
      <c r="FQM268" s="55"/>
      <c r="FQN268" s="55"/>
      <c r="FQO268" s="55"/>
      <c r="FQP268" s="55"/>
      <c r="FQQ268" s="55"/>
      <c r="FQR268" s="55"/>
      <c r="FQS268" s="55"/>
      <c r="FQT268" s="55"/>
      <c r="FQU268" s="55"/>
      <c r="FQV268" s="55"/>
      <c r="FQW268" s="55"/>
      <c r="FQX268" s="55"/>
      <c r="FQY268" s="55"/>
      <c r="FQZ268" s="55"/>
      <c r="FRA268" s="55"/>
      <c r="FRB268" s="55"/>
      <c r="FRC268" s="55"/>
      <c r="FRD268" s="55"/>
      <c r="FRE268" s="55"/>
      <c r="FRF268" s="55"/>
      <c r="FRG268" s="55"/>
      <c r="FRH268" s="55"/>
      <c r="FRI268" s="55"/>
      <c r="FRJ268" s="55"/>
      <c r="FRK268" s="55"/>
      <c r="FRL268" s="55"/>
      <c r="FRM268" s="55"/>
      <c r="FRN268" s="55"/>
      <c r="FRO268" s="55"/>
      <c r="FRP268" s="55"/>
      <c r="FRQ268" s="55"/>
      <c r="FRR268" s="55"/>
      <c r="FRS268" s="55"/>
      <c r="FRT268" s="55"/>
      <c r="FRU268" s="55"/>
      <c r="FRV268" s="55"/>
      <c r="FRW268" s="55"/>
      <c r="FRX268" s="55"/>
      <c r="FRY268" s="55"/>
      <c r="FRZ268" s="55"/>
      <c r="FSA268" s="55"/>
      <c r="FSB268" s="55"/>
      <c r="FSC268" s="55"/>
      <c r="FSD268" s="55"/>
      <c r="FSE268" s="55"/>
      <c r="FSF268" s="55"/>
      <c r="FSG268" s="55"/>
      <c r="FSH268" s="55"/>
      <c r="FSI268" s="55"/>
      <c r="FSJ268" s="55"/>
      <c r="FSK268" s="55"/>
      <c r="FSL268" s="55"/>
      <c r="FSM268" s="55"/>
      <c r="FSN268" s="55"/>
      <c r="FSO268" s="55"/>
      <c r="FSP268" s="55"/>
      <c r="FSQ268" s="55"/>
      <c r="FSR268" s="55"/>
      <c r="FSS268" s="55"/>
      <c r="FST268" s="55"/>
      <c r="FSU268" s="55"/>
      <c r="FSV268" s="55"/>
      <c r="FSW268" s="55"/>
      <c r="FSX268" s="55"/>
      <c r="FSY268" s="55"/>
      <c r="FSZ268" s="55"/>
      <c r="FTA268" s="55"/>
      <c r="FTB268" s="55"/>
      <c r="FTC268" s="55"/>
      <c r="FTD268" s="55"/>
      <c r="FTE268" s="55"/>
      <c r="FTF268" s="55"/>
      <c r="FTG268" s="55"/>
      <c r="FTH268" s="55"/>
      <c r="FTI268" s="55"/>
      <c r="FTJ268" s="55"/>
      <c r="FTK268" s="55"/>
      <c r="FTL268" s="55"/>
      <c r="FTM268" s="55"/>
      <c r="FTN268" s="55"/>
      <c r="FTO268" s="55"/>
      <c r="FTP268" s="55"/>
      <c r="FTQ268" s="55"/>
      <c r="FTR268" s="55"/>
      <c r="FTS268" s="55"/>
      <c r="FTT268" s="55"/>
      <c r="FTU268" s="55"/>
      <c r="FTV268" s="55"/>
      <c r="FTW268" s="55"/>
      <c r="FTX268" s="55"/>
      <c r="FTY268" s="55"/>
      <c r="FTZ268" s="55"/>
      <c r="FUA268" s="55"/>
      <c r="FUB268" s="55"/>
      <c r="FUC268" s="55"/>
      <c r="FUD268" s="55"/>
      <c r="FUE268" s="55"/>
      <c r="FUF268" s="55"/>
      <c r="FUG268" s="55"/>
      <c r="FUH268" s="55"/>
      <c r="FUI268" s="55"/>
      <c r="FUJ268" s="55"/>
      <c r="FUK268" s="55"/>
      <c r="FUL268" s="55"/>
      <c r="FUM268" s="55"/>
      <c r="FUN268" s="55"/>
      <c r="FUO268" s="55"/>
      <c r="FUP268" s="55"/>
      <c r="FUQ268" s="55"/>
      <c r="FUR268" s="55"/>
      <c r="FUS268" s="55"/>
      <c r="FUT268" s="55"/>
      <c r="FUU268" s="55"/>
      <c r="FUV268" s="55"/>
      <c r="FUW268" s="55"/>
      <c r="FUX268" s="55"/>
      <c r="FUY268" s="55"/>
      <c r="FUZ268" s="55"/>
      <c r="FVA268" s="55"/>
      <c r="FVB268" s="55"/>
      <c r="FVC268" s="55"/>
      <c r="FVD268" s="55"/>
      <c r="FVE268" s="55"/>
      <c r="FVF268" s="55"/>
      <c r="FVG268" s="55"/>
      <c r="FVH268" s="55"/>
      <c r="FVI268" s="55"/>
      <c r="FVJ268" s="55"/>
      <c r="FVK268" s="55"/>
      <c r="FVL268" s="55"/>
      <c r="FVM268" s="55"/>
      <c r="FVN268" s="55"/>
      <c r="FVO268" s="55"/>
      <c r="FVP268" s="55"/>
      <c r="FVQ268" s="55"/>
      <c r="FVR268" s="55"/>
      <c r="FVS268" s="55"/>
      <c r="FVT268" s="55"/>
      <c r="FVU268" s="55"/>
      <c r="FVV268" s="55"/>
      <c r="FVW268" s="55"/>
      <c r="FVX268" s="55"/>
      <c r="FVY268" s="55"/>
      <c r="FVZ268" s="55"/>
      <c r="FWA268" s="55"/>
      <c r="FWB268" s="55"/>
      <c r="FWC268" s="55"/>
      <c r="FWD268" s="55"/>
      <c r="FWE268" s="55"/>
      <c r="FWF268" s="55"/>
      <c r="FWG268" s="55"/>
      <c r="FWH268" s="55"/>
      <c r="FWI268" s="55"/>
      <c r="FWJ268" s="55"/>
      <c r="FWK268" s="55"/>
      <c r="FWL268" s="55"/>
      <c r="FWM268" s="55"/>
      <c r="FWN268" s="55"/>
      <c r="FWO268" s="55"/>
      <c r="FWP268" s="55"/>
      <c r="FWQ268" s="55"/>
      <c r="FWR268" s="55"/>
      <c r="FWS268" s="55"/>
      <c r="FWT268" s="55"/>
      <c r="FWU268" s="55"/>
      <c r="FWV268" s="55"/>
      <c r="FWW268" s="55"/>
      <c r="FWX268" s="55"/>
      <c r="FWY268" s="55"/>
      <c r="FWZ268" s="55"/>
      <c r="FXA268" s="55"/>
      <c r="FXB268" s="55"/>
      <c r="FXC268" s="55"/>
      <c r="FXD268" s="55"/>
      <c r="FXE268" s="55"/>
      <c r="FXF268" s="55"/>
      <c r="FXG268" s="55"/>
      <c r="FXH268" s="55"/>
      <c r="FXI268" s="55"/>
      <c r="FXJ268" s="55"/>
      <c r="FXK268" s="55"/>
      <c r="FXL268" s="55"/>
      <c r="FXM268" s="55"/>
      <c r="FXN268" s="55"/>
      <c r="FXO268" s="55"/>
      <c r="FXP268" s="55"/>
      <c r="FXQ268" s="55"/>
      <c r="FXR268" s="55"/>
      <c r="FXS268" s="55"/>
      <c r="FXT268" s="55"/>
      <c r="FXU268" s="55"/>
      <c r="FXV268" s="55"/>
      <c r="FXW268" s="55"/>
      <c r="FXX268" s="55"/>
      <c r="FXY268" s="55"/>
      <c r="FXZ268" s="55"/>
      <c r="FYA268" s="55"/>
      <c r="FYB268" s="55"/>
      <c r="FYC268" s="55"/>
      <c r="FYD268" s="55"/>
      <c r="FYE268" s="55"/>
      <c r="FYF268" s="55"/>
      <c r="FYG268" s="55"/>
      <c r="FYH268" s="55"/>
      <c r="FYI268" s="55"/>
      <c r="FYJ268" s="55"/>
      <c r="FYK268" s="55"/>
      <c r="FYL268" s="55"/>
      <c r="FYM268" s="55"/>
      <c r="FYN268" s="55"/>
      <c r="FYO268" s="55"/>
      <c r="FYP268" s="55"/>
      <c r="FYQ268" s="55"/>
      <c r="FYR268" s="55"/>
      <c r="FYS268" s="55"/>
      <c r="FYT268" s="55"/>
      <c r="FYU268" s="55"/>
      <c r="FYV268" s="55"/>
      <c r="FYW268" s="55"/>
      <c r="FYX268" s="55"/>
      <c r="FYY268" s="55"/>
      <c r="FYZ268" s="55"/>
      <c r="FZA268" s="55"/>
      <c r="FZB268" s="55"/>
      <c r="FZC268" s="55"/>
      <c r="FZD268" s="55"/>
      <c r="FZE268" s="55"/>
      <c r="FZF268" s="55"/>
      <c r="FZG268" s="55"/>
      <c r="FZH268" s="55"/>
      <c r="FZI268" s="55"/>
      <c r="FZJ268" s="55"/>
      <c r="FZK268" s="55"/>
      <c r="FZL268" s="55"/>
      <c r="FZM268" s="55"/>
      <c r="FZN268" s="55"/>
      <c r="FZO268" s="55"/>
      <c r="FZP268" s="55"/>
      <c r="FZQ268" s="55"/>
      <c r="FZR268" s="55"/>
      <c r="FZS268" s="55"/>
      <c r="FZT268" s="55"/>
      <c r="FZU268" s="55"/>
      <c r="FZV268" s="55"/>
      <c r="FZW268" s="55"/>
      <c r="FZX268" s="55"/>
      <c r="FZY268" s="55"/>
      <c r="FZZ268" s="55"/>
      <c r="GAA268" s="55"/>
      <c r="GAB268" s="55"/>
      <c r="GAC268" s="55"/>
      <c r="GAD268" s="55"/>
      <c r="GAE268" s="55"/>
      <c r="GAF268" s="55"/>
      <c r="GAG268" s="55"/>
      <c r="GAH268" s="55"/>
      <c r="GAI268" s="55"/>
      <c r="GAJ268" s="55"/>
      <c r="GAK268" s="55"/>
      <c r="GAL268" s="55"/>
      <c r="GAM268" s="55"/>
      <c r="GAN268" s="55"/>
      <c r="GAO268" s="55"/>
      <c r="GAP268" s="55"/>
      <c r="GAQ268" s="55"/>
      <c r="GAR268" s="55"/>
      <c r="GAS268" s="55"/>
      <c r="GAT268" s="55"/>
      <c r="GAU268" s="55"/>
      <c r="GAV268" s="55"/>
      <c r="GAW268" s="55"/>
      <c r="GAX268" s="55"/>
      <c r="GAY268" s="55"/>
      <c r="GAZ268" s="55"/>
      <c r="GBA268" s="55"/>
      <c r="GBB268" s="55"/>
      <c r="GBC268" s="55"/>
      <c r="GBD268" s="55"/>
      <c r="GBE268" s="55"/>
      <c r="GBF268" s="55"/>
      <c r="GBG268" s="55"/>
      <c r="GBH268" s="55"/>
      <c r="GBI268" s="55"/>
      <c r="GBJ268" s="55"/>
      <c r="GBK268" s="55"/>
      <c r="GBL268" s="55"/>
      <c r="GBM268" s="55"/>
      <c r="GBN268" s="55"/>
      <c r="GBO268" s="55"/>
      <c r="GBP268" s="55"/>
      <c r="GBQ268" s="55"/>
      <c r="GBR268" s="55"/>
      <c r="GBS268" s="55"/>
      <c r="GBT268" s="55"/>
      <c r="GBU268" s="55"/>
      <c r="GBV268" s="55"/>
      <c r="GBW268" s="55"/>
      <c r="GBX268" s="55"/>
      <c r="GBY268" s="55"/>
      <c r="GBZ268" s="55"/>
      <c r="GCA268" s="55"/>
      <c r="GCB268" s="55"/>
      <c r="GCC268" s="55"/>
      <c r="GCD268" s="55"/>
      <c r="GCE268" s="55"/>
      <c r="GCF268" s="55"/>
      <c r="GCG268" s="55"/>
      <c r="GCH268" s="55"/>
      <c r="GCI268" s="55"/>
      <c r="GCJ268" s="55"/>
      <c r="GCK268" s="55"/>
      <c r="GCL268" s="55"/>
      <c r="GCM268" s="55"/>
      <c r="GCN268" s="55"/>
      <c r="GCO268" s="55"/>
      <c r="GCP268" s="55"/>
      <c r="GCQ268" s="55"/>
      <c r="GCR268" s="55"/>
      <c r="GCS268" s="55"/>
      <c r="GCT268" s="55"/>
      <c r="GCU268" s="55"/>
      <c r="GCV268" s="55"/>
      <c r="GCW268" s="55"/>
      <c r="GCX268" s="55"/>
      <c r="GCY268" s="55"/>
      <c r="GCZ268" s="55"/>
      <c r="GDA268" s="55"/>
      <c r="GDB268" s="55"/>
      <c r="GDC268" s="55"/>
      <c r="GDD268" s="55"/>
      <c r="GDE268" s="55"/>
      <c r="GDF268" s="55"/>
      <c r="GDG268" s="55"/>
      <c r="GDH268" s="55"/>
      <c r="GDI268" s="55"/>
      <c r="GDJ268" s="55"/>
      <c r="GDK268" s="55"/>
      <c r="GDL268" s="55"/>
      <c r="GDM268" s="55"/>
      <c r="GDN268" s="55"/>
      <c r="GDO268" s="55"/>
      <c r="GDP268" s="55"/>
      <c r="GDQ268" s="55"/>
      <c r="GDR268" s="55"/>
      <c r="GDS268" s="55"/>
      <c r="GDT268" s="55"/>
      <c r="GDU268" s="55"/>
      <c r="GDV268" s="55"/>
      <c r="GDW268" s="55"/>
      <c r="GDX268" s="55"/>
      <c r="GDY268" s="55"/>
      <c r="GDZ268" s="55"/>
      <c r="GEA268" s="55"/>
      <c r="GEB268" s="55"/>
      <c r="GEC268" s="55"/>
      <c r="GED268" s="55"/>
      <c r="GEE268" s="55"/>
      <c r="GEF268" s="55"/>
      <c r="GEG268" s="55"/>
      <c r="GEH268" s="55"/>
      <c r="GEI268" s="55"/>
      <c r="GEJ268" s="55"/>
      <c r="GEK268" s="55"/>
      <c r="GEL268" s="55"/>
      <c r="GEM268" s="55"/>
      <c r="GEN268" s="55"/>
      <c r="GEO268" s="55"/>
      <c r="GEP268" s="55"/>
      <c r="GEQ268" s="55"/>
      <c r="GER268" s="55"/>
      <c r="GES268" s="55"/>
      <c r="GET268" s="55"/>
      <c r="GEU268" s="55"/>
      <c r="GEV268" s="55"/>
      <c r="GEW268" s="55"/>
      <c r="GEX268" s="55"/>
      <c r="GEY268" s="55"/>
      <c r="GEZ268" s="55"/>
      <c r="GFA268" s="55"/>
      <c r="GFB268" s="55"/>
      <c r="GFC268" s="55"/>
      <c r="GFD268" s="55"/>
      <c r="GFE268" s="55"/>
      <c r="GFF268" s="55"/>
      <c r="GFG268" s="55"/>
      <c r="GFH268" s="55"/>
      <c r="GFI268" s="55"/>
      <c r="GFJ268" s="55"/>
      <c r="GFK268" s="55"/>
      <c r="GFL268" s="55"/>
      <c r="GFM268" s="55"/>
      <c r="GFN268" s="55"/>
      <c r="GFO268" s="55"/>
      <c r="GFP268" s="55"/>
      <c r="GFQ268" s="55"/>
      <c r="GFR268" s="55"/>
      <c r="GFS268" s="55"/>
      <c r="GFT268" s="55"/>
      <c r="GFU268" s="55"/>
      <c r="GFV268" s="55"/>
      <c r="GFW268" s="55"/>
      <c r="GFX268" s="55"/>
      <c r="GFY268" s="55"/>
      <c r="GFZ268" s="55"/>
      <c r="GGA268" s="55"/>
      <c r="GGB268" s="55"/>
      <c r="GGC268" s="55"/>
      <c r="GGD268" s="55"/>
      <c r="GGE268" s="55"/>
      <c r="GGF268" s="55"/>
      <c r="GGG268" s="55"/>
      <c r="GGH268" s="55"/>
      <c r="GGI268" s="55"/>
      <c r="GGJ268" s="55"/>
      <c r="GGK268" s="55"/>
      <c r="GGL268" s="55"/>
      <c r="GGM268" s="55"/>
      <c r="GGN268" s="55"/>
      <c r="GGO268" s="55"/>
      <c r="GGP268" s="55"/>
      <c r="GGQ268" s="55"/>
      <c r="GGR268" s="55"/>
      <c r="GGS268" s="55"/>
      <c r="GGT268" s="55"/>
      <c r="GGU268" s="55"/>
      <c r="GGV268" s="55"/>
      <c r="GGW268" s="55"/>
      <c r="GGX268" s="55"/>
      <c r="GGY268" s="55"/>
      <c r="GGZ268" s="55"/>
      <c r="GHA268" s="55"/>
      <c r="GHB268" s="55"/>
      <c r="GHC268" s="55"/>
      <c r="GHD268" s="55"/>
      <c r="GHE268" s="55"/>
      <c r="GHF268" s="55"/>
      <c r="GHG268" s="55"/>
      <c r="GHH268" s="55"/>
      <c r="GHI268" s="55"/>
      <c r="GHJ268" s="55"/>
      <c r="GHK268" s="55"/>
      <c r="GHL268" s="55"/>
      <c r="GHM268" s="55"/>
      <c r="GHN268" s="55"/>
      <c r="GHO268" s="55"/>
      <c r="GHP268" s="55"/>
      <c r="GHQ268" s="55"/>
      <c r="GHR268" s="55"/>
      <c r="GHS268" s="55"/>
      <c r="GHT268" s="55"/>
      <c r="GHU268" s="55"/>
      <c r="GHV268" s="55"/>
      <c r="GHW268" s="55"/>
      <c r="GHX268" s="55"/>
      <c r="GHY268" s="55"/>
      <c r="GHZ268" s="55"/>
      <c r="GIA268" s="55"/>
      <c r="GIB268" s="55"/>
      <c r="GIC268" s="55"/>
      <c r="GID268" s="55"/>
      <c r="GIE268" s="55"/>
      <c r="GIF268" s="55"/>
      <c r="GIG268" s="55"/>
      <c r="GIH268" s="55"/>
      <c r="GII268" s="55"/>
      <c r="GIJ268" s="55"/>
      <c r="GIK268" s="55"/>
      <c r="GIL268" s="55"/>
      <c r="GIM268" s="55"/>
      <c r="GIN268" s="55"/>
      <c r="GIO268" s="55"/>
      <c r="GIP268" s="55"/>
      <c r="GIQ268" s="55"/>
      <c r="GIR268" s="55"/>
      <c r="GIS268" s="55"/>
      <c r="GIT268" s="55"/>
      <c r="GIU268" s="55"/>
      <c r="GIV268" s="55"/>
      <c r="GIW268" s="55"/>
      <c r="GIX268" s="55"/>
      <c r="GIY268" s="55"/>
      <c r="GIZ268" s="55"/>
      <c r="GJA268" s="55"/>
      <c r="GJB268" s="55"/>
      <c r="GJC268" s="55"/>
      <c r="GJD268" s="55"/>
      <c r="GJE268" s="55"/>
      <c r="GJF268" s="55"/>
      <c r="GJG268" s="55"/>
      <c r="GJH268" s="55"/>
      <c r="GJI268" s="55"/>
      <c r="GJJ268" s="55"/>
      <c r="GJK268" s="55"/>
      <c r="GJL268" s="55"/>
      <c r="GJM268" s="55"/>
      <c r="GJN268" s="55"/>
      <c r="GJO268" s="55"/>
      <c r="GJP268" s="55"/>
      <c r="GJQ268" s="55"/>
      <c r="GJR268" s="55"/>
      <c r="GJS268" s="55"/>
      <c r="GJT268" s="55"/>
      <c r="GJU268" s="55"/>
      <c r="GJV268" s="55"/>
      <c r="GJW268" s="55"/>
      <c r="GJX268" s="55"/>
      <c r="GJY268" s="55"/>
      <c r="GJZ268" s="55"/>
      <c r="GKA268" s="55"/>
      <c r="GKB268" s="55"/>
      <c r="GKC268" s="55"/>
      <c r="GKD268" s="55"/>
      <c r="GKE268" s="55"/>
      <c r="GKF268" s="55"/>
      <c r="GKG268" s="55"/>
      <c r="GKH268" s="55"/>
      <c r="GKI268" s="55"/>
      <c r="GKJ268" s="55"/>
      <c r="GKK268" s="55"/>
      <c r="GKL268" s="55"/>
      <c r="GKM268" s="55"/>
      <c r="GKN268" s="55"/>
      <c r="GKO268" s="55"/>
      <c r="GKP268" s="55"/>
      <c r="GKQ268" s="55"/>
      <c r="GKR268" s="55"/>
      <c r="GKS268" s="55"/>
      <c r="GKT268" s="55"/>
      <c r="GKU268" s="55"/>
      <c r="GKV268" s="55"/>
      <c r="GKW268" s="55"/>
      <c r="GKX268" s="55"/>
      <c r="GKY268" s="55"/>
      <c r="GKZ268" s="55"/>
      <c r="GLA268" s="55"/>
      <c r="GLB268" s="55"/>
      <c r="GLC268" s="55"/>
      <c r="GLD268" s="55"/>
      <c r="GLE268" s="55"/>
      <c r="GLF268" s="55"/>
      <c r="GLG268" s="55"/>
      <c r="GLH268" s="55"/>
      <c r="GLI268" s="55"/>
      <c r="GLJ268" s="55"/>
      <c r="GLK268" s="55"/>
      <c r="GLL268" s="55"/>
      <c r="GLM268" s="55"/>
      <c r="GLN268" s="55"/>
      <c r="GLO268" s="55"/>
      <c r="GLP268" s="55"/>
      <c r="GLQ268" s="55"/>
      <c r="GLR268" s="55"/>
      <c r="GLS268" s="55"/>
      <c r="GLT268" s="55"/>
      <c r="GLU268" s="55"/>
      <c r="GLV268" s="55"/>
      <c r="GLW268" s="55"/>
      <c r="GLX268" s="55"/>
      <c r="GLY268" s="55"/>
      <c r="GLZ268" s="55"/>
      <c r="GMA268" s="55"/>
      <c r="GMB268" s="55"/>
      <c r="GMC268" s="55"/>
      <c r="GMD268" s="55"/>
      <c r="GME268" s="55"/>
      <c r="GMF268" s="55"/>
      <c r="GMG268" s="55"/>
      <c r="GMH268" s="55"/>
      <c r="GMI268" s="55"/>
      <c r="GMJ268" s="55"/>
      <c r="GMK268" s="55"/>
      <c r="GML268" s="55"/>
      <c r="GMM268" s="55"/>
      <c r="GMN268" s="55"/>
      <c r="GMO268" s="55"/>
      <c r="GMP268" s="55"/>
      <c r="GMQ268" s="55"/>
      <c r="GMR268" s="55"/>
      <c r="GMS268" s="55"/>
      <c r="GMT268" s="55"/>
      <c r="GMU268" s="55"/>
      <c r="GMV268" s="55"/>
      <c r="GMW268" s="55"/>
      <c r="GMX268" s="55"/>
      <c r="GMY268" s="55"/>
      <c r="GMZ268" s="55"/>
      <c r="GNA268" s="55"/>
      <c r="GNB268" s="55"/>
      <c r="GNC268" s="55"/>
      <c r="GND268" s="55"/>
      <c r="GNE268" s="55"/>
      <c r="GNF268" s="55"/>
      <c r="GNG268" s="55"/>
      <c r="GNH268" s="55"/>
      <c r="GNI268" s="55"/>
      <c r="GNJ268" s="55"/>
      <c r="GNK268" s="55"/>
      <c r="GNL268" s="55"/>
      <c r="GNM268" s="55"/>
      <c r="GNN268" s="55"/>
      <c r="GNO268" s="55"/>
      <c r="GNP268" s="55"/>
      <c r="GNQ268" s="55"/>
      <c r="GNR268" s="55"/>
      <c r="GNS268" s="55"/>
      <c r="GNT268" s="55"/>
      <c r="GNU268" s="55"/>
      <c r="GNV268" s="55"/>
      <c r="GNW268" s="55"/>
      <c r="GNX268" s="55"/>
      <c r="GNY268" s="55"/>
      <c r="GNZ268" s="55"/>
      <c r="GOA268" s="55"/>
      <c r="GOB268" s="55"/>
      <c r="GOC268" s="55"/>
      <c r="GOD268" s="55"/>
      <c r="GOE268" s="55"/>
      <c r="GOF268" s="55"/>
      <c r="GOG268" s="55"/>
      <c r="GOH268" s="55"/>
      <c r="GOI268" s="55"/>
      <c r="GOJ268" s="55"/>
      <c r="GOK268" s="55"/>
      <c r="GOL268" s="55"/>
      <c r="GOM268" s="55"/>
      <c r="GON268" s="55"/>
      <c r="GOO268" s="55"/>
      <c r="GOP268" s="55"/>
      <c r="GOQ268" s="55"/>
      <c r="GOR268" s="55"/>
      <c r="GOS268" s="55"/>
      <c r="GOT268" s="55"/>
      <c r="GOU268" s="55"/>
      <c r="GOV268" s="55"/>
      <c r="GOW268" s="55"/>
      <c r="GOX268" s="55"/>
      <c r="GOY268" s="55"/>
      <c r="GOZ268" s="55"/>
      <c r="GPA268" s="55"/>
      <c r="GPB268" s="55"/>
      <c r="GPC268" s="55"/>
      <c r="GPD268" s="55"/>
      <c r="GPE268" s="55"/>
      <c r="GPF268" s="55"/>
      <c r="GPG268" s="55"/>
      <c r="GPH268" s="55"/>
      <c r="GPI268" s="55"/>
      <c r="GPJ268" s="55"/>
      <c r="GPK268" s="55"/>
      <c r="GPL268" s="55"/>
      <c r="GPM268" s="55"/>
      <c r="GPN268" s="55"/>
      <c r="GPO268" s="55"/>
      <c r="GPP268" s="55"/>
      <c r="GPQ268" s="55"/>
      <c r="GPR268" s="55"/>
      <c r="GPS268" s="55"/>
      <c r="GPT268" s="55"/>
      <c r="GPU268" s="55"/>
      <c r="GPV268" s="55"/>
      <c r="GPW268" s="55"/>
      <c r="GPX268" s="55"/>
      <c r="GPY268" s="55"/>
      <c r="GPZ268" s="55"/>
      <c r="GQA268" s="55"/>
      <c r="GQB268" s="55"/>
      <c r="GQC268" s="55"/>
      <c r="GQD268" s="55"/>
      <c r="GQE268" s="55"/>
      <c r="GQF268" s="55"/>
      <c r="GQG268" s="55"/>
      <c r="GQH268" s="55"/>
      <c r="GQI268" s="55"/>
      <c r="GQJ268" s="55"/>
      <c r="GQK268" s="55"/>
      <c r="GQL268" s="55"/>
      <c r="GQM268" s="55"/>
      <c r="GQN268" s="55"/>
      <c r="GQO268" s="55"/>
      <c r="GQP268" s="55"/>
      <c r="GQQ268" s="55"/>
      <c r="GQR268" s="55"/>
      <c r="GQS268" s="55"/>
      <c r="GQT268" s="55"/>
      <c r="GQU268" s="55"/>
      <c r="GQV268" s="55"/>
      <c r="GQW268" s="55"/>
      <c r="GQX268" s="55"/>
      <c r="GQY268" s="55"/>
      <c r="GQZ268" s="55"/>
      <c r="GRA268" s="55"/>
      <c r="GRB268" s="55"/>
      <c r="GRC268" s="55"/>
      <c r="GRD268" s="55"/>
      <c r="GRE268" s="55"/>
      <c r="GRF268" s="55"/>
      <c r="GRG268" s="55"/>
      <c r="GRH268" s="55"/>
      <c r="GRI268" s="55"/>
      <c r="GRJ268" s="55"/>
      <c r="GRK268" s="55"/>
      <c r="GRL268" s="55"/>
      <c r="GRM268" s="55"/>
      <c r="GRN268" s="55"/>
      <c r="GRO268" s="55"/>
      <c r="GRP268" s="55"/>
      <c r="GRQ268" s="55"/>
      <c r="GRR268" s="55"/>
      <c r="GRS268" s="55"/>
      <c r="GRT268" s="55"/>
      <c r="GRU268" s="55"/>
      <c r="GRV268" s="55"/>
      <c r="GRW268" s="55"/>
      <c r="GRX268" s="55"/>
      <c r="GRY268" s="55"/>
      <c r="GRZ268" s="55"/>
      <c r="GSA268" s="55"/>
      <c r="GSB268" s="55"/>
      <c r="GSC268" s="55"/>
      <c r="GSD268" s="55"/>
      <c r="GSE268" s="55"/>
      <c r="GSF268" s="55"/>
      <c r="GSG268" s="55"/>
      <c r="GSH268" s="55"/>
      <c r="GSI268" s="55"/>
      <c r="GSJ268" s="55"/>
      <c r="GSK268" s="55"/>
      <c r="GSL268" s="55"/>
      <c r="GSM268" s="55"/>
      <c r="GSN268" s="55"/>
      <c r="GSO268" s="55"/>
      <c r="GSP268" s="55"/>
      <c r="GSQ268" s="55"/>
      <c r="GSR268" s="55"/>
      <c r="GSS268" s="55"/>
      <c r="GST268" s="55"/>
      <c r="GSU268" s="55"/>
      <c r="GSV268" s="55"/>
      <c r="GSW268" s="55"/>
      <c r="GSX268" s="55"/>
      <c r="GSY268" s="55"/>
      <c r="GSZ268" s="55"/>
      <c r="GTA268" s="55"/>
      <c r="GTB268" s="55"/>
      <c r="GTC268" s="55"/>
      <c r="GTD268" s="55"/>
      <c r="GTE268" s="55"/>
      <c r="GTF268" s="55"/>
      <c r="GTG268" s="55"/>
      <c r="GTH268" s="55"/>
      <c r="GTI268" s="55"/>
      <c r="GTJ268" s="55"/>
      <c r="GTK268" s="55"/>
      <c r="GTL268" s="55"/>
      <c r="GTM268" s="55"/>
      <c r="GTN268" s="55"/>
      <c r="GTO268" s="55"/>
      <c r="GTP268" s="55"/>
      <c r="GTQ268" s="55"/>
      <c r="GTR268" s="55"/>
      <c r="GTS268" s="55"/>
      <c r="GTT268" s="55"/>
      <c r="GTU268" s="55"/>
      <c r="GTV268" s="55"/>
      <c r="GTW268" s="55"/>
      <c r="GTX268" s="55"/>
      <c r="GTY268" s="55"/>
      <c r="GTZ268" s="55"/>
      <c r="GUA268" s="55"/>
      <c r="GUB268" s="55"/>
      <c r="GUC268" s="55"/>
      <c r="GUD268" s="55"/>
      <c r="GUE268" s="55"/>
      <c r="GUF268" s="55"/>
      <c r="GUG268" s="55"/>
      <c r="GUH268" s="55"/>
      <c r="GUI268" s="55"/>
      <c r="GUJ268" s="55"/>
      <c r="GUK268" s="55"/>
      <c r="GUL268" s="55"/>
      <c r="GUM268" s="55"/>
      <c r="GUN268" s="55"/>
      <c r="GUO268" s="55"/>
      <c r="GUP268" s="55"/>
      <c r="GUQ268" s="55"/>
      <c r="GUR268" s="55"/>
      <c r="GUS268" s="55"/>
      <c r="GUT268" s="55"/>
      <c r="GUU268" s="55"/>
      <c r="GUV268" s="55"/>
      <c r="GUW268" s="55"/>
      <c r="GUX268" s="55"/>
      <c r="GUY268" s="55"/>
      <c r="GUZ268" s="55"/>
      <c r="GVA268" s="55"/>
      <c r="GVB268" s="55"/>
      <c r="GVC268" s="55"/>
      <c r="GVD268" s="55"/>
      <c r="GVE268" s="55"/>
      <c r="GVF268" s="55"/>
      <c r="GVG268" s="55"/>
      <c r="GVH268" s="55"/>
      <c r="GVI268" s="55"/>
      <c r="GVJ268" s="55"/>
      <c r="GVK268" s="55"/>
      <c r="GVL268" s="55"/>
      <c r="GVM268" s="55"/>
      <c r="GVN268" s="55"/>
      <c r="GVO268" s="55"/>
      <c r="GVP268" s="55"/>
      <c r="GVQ268" s="55"/>
      <c r="GVR268" s="55"/>
      <c r="GVS268" s="55"/>
      <c r="GVT268" s="55"/>
      <c r="GVU268" s="55"/>
      <c r="GVV268" s="55"/>
      <c r="GVW268" s="55"/>
      <c r="GVX268" s="55"/>
      <c r="GVY268" s="55"/>
      <c r="GVZ268" s="55"/>
      <c r="GWA268" s="55"/>
      <c r="GWB268" s="55"/>
      <c r="GWC268" s="55"/>
      <c r="GWD268" s="55"/>
      <c r="GWE268" s="55"/>
      <c r="GWF268" s="55"/>
      <c r="GWG268" s="55"/>
      <c r="GWH268" s="55"/>
      <c r="GWI268" s="55"/>
      <c r="GWJ268" s="55"/>
      <c r="GWK268" s="55"/>
      <c r="GWL268" s="55"/>
      <c r="GWM268" s="55"/>
      <c r="GWN268" s="55"/>
      <c r="GWO268" s="55"/>
      <c r="GWP268" s="55"/>
      <c r="GWQ268" s="55"/>
      <c r="GWR268" s="55"/>
      <c r="GWS268" s="55"/>
      <c r="GWT268" s="55"/>
      <c r="GWU268" s="55"/>
      <c r="GWV268" s="55"/>
      <c r="GWW268" s="55"/>
      <c r="GWX268" s="55"/>
      <c r="GWY268" s="55"/>
      <c r="GWZ268" s="55"/>
      <c r="GXA268" s="55"/>
      <c r="GXB268" s="55"/>
      <c r="GXC268" s="55"/>
      <c r="GXD268" s="55"/>
      <c r="GXE268" s="55"/>
      <c r="GXF268" s="55"/>
      <c r="GXG268" s="55"/>
      <c r="GXH268" s="55"/>
      <c r="GXI268" s="55"/>
      <c r="GXJ268" s="55"/>
      <c r="GXK268" s="55"/>
      <c r="GXL268" s="55"/>
      <c r="GXM268" s="55"/>
      <c r="GXN268" s="55"/>
      <c r="GXO268" s="55"/>
      <c r="GXP268" s="55"/>
      <c r="GXQ268" s="55"/>
      <c r="GXR268" s="55"/>
      <c r="GXS268" s="55"/>
      <c r="GXT268" s="55"/>
      <c r="GXU268" s="55"/>
      <c r="GXV268" s="55"/>
      <c r="GXW268" s="55"/>
      <c r="GXX268" s="55"/>
      <c r="GXY268" s="55"/>
      <c r="GXZ268" s="55"/>
      <c r="GYA268" s="55"/>
      <c r="GYB268" s="55"/>
      <c r="GYC268" s="55"/>
      <c r="GYD268" s="55"/>
      <c r="GYE268" s="55"/>
      <c r="GYF268" s="55"/>
      <c r="GYG268" s="55"/>
      <c r="GYH268" s="55"/>
      <c r="GYI268" s="55"/>
      <c r="GYJ268" s="55"/>
      <c r="GYK268" s="55"/>
      <c r="GYL268" s="55"/>
      <c r="GYM268" s="55"/>
      <c r="GYN268" s="55"/>
      <c r="GYO268" s="55"/>
      <c r="GYP268" s="55"/>
      <c r="GYQ268" s="55"/>
      <c r="GYR268" s="55"/>
      <c r="GYS268" s="55"/>
      <c r="GYT268" s="55"/>
      <c r="GYU268" s="55"/>
      <c r="GYV268" s="55"/>
      <c r="GYW268" s="55"/>
      <c r="GYX268" s="55"/>
      <c r="GYY268" s="55"/>
      <c r="GYZ268" s="55"/>
      <c r="GZA268" s="55"/>
      <c r="GZB268" s="55"/>
      <c r="GZC268" s="55"/>
      <c r="GZD268" s="55"/>
      <c r="GZE268" s="55"/>
      <c r="GZF268" s="55"/>
      <c r="GZG268" s="55"/>
      <c r="GZH268" s="55"/>
      <c r="GZI268" s="55"/>
      <c r="GZJ268" s="55"/>
      <c r="GZK268" s="55"/>
      <c r="GZL268" s="55"/>
      <c r="GZM268" s="55"/>
      <c r="GZN268" s="55"/>
      <c r="GZO268" s="55"/>
      <c r="GZP268" s="55"/>
      <c r="GZQ268" s="55"/>
      <c r="GZR268" s="55"/>
      <c r="GZS268" s="55"/>
      <c r="GZT268" s="55"/>
      <c r="GZU268" s="55"/>
      <c r="GZV268" s="55"/>
      <c r="GZW268" s="55"/>
      <c r="GZX268" s="55"/>
      <c r="GZY268" s="55"/>
      <c r="GZZ268" s="55"/>
      <c r="HAA268" s="55"/>
      <c r="HAB268" s="55"/>
      <c r="HAC268" s="55"/>
      <c r="HAD268" s="55"/>
      <c r="HAE268" s="55"/>
      <c r="HAF268" s="55"/>
      <c r="HAG268" s="55"/>
      <c r="HAH268" s="55"/>
      <c r="HAI268" s="55"/>
      <c r="HAJ268" s="55"/>
      <c r="HAK268" s="55"/>
      <c r="HAL268" s="55"/>
      <c r="HAM268" s="55"/>
      <c r="HAN268" s="55"/>
      <c r="HAO268" s="55"/>
      <c r="HAP268" s="55"/>
      <c r="HAQ268" s="55"/>
      <c r="HAR268" s="55"/>
      <c r="HAS268" s="55"/>
      <c r="HAT268" s="55"/>
      <c r="HAU268" s="55"/>
      <c r="HAV268" s="55"/>
      <c r="HAW268" s="55"/>
      <c r="HAX268" s="55"/>
      <c r="HAY268" s="55"/>
      <c r="HAZ268" s="55"/>
      <c r="HBA268" s="55"/>
      <c r="HBB268" s="55"/>
      <c r="HBC268" s="55"/>
      <c r="HBD268" s="55"/>
      <c r="HBE268" s="55"/>
      <c r="HBF268" s="55"/>
      <c r="HBG268" s="55"/>
      <c r="HBH268" s="55"/>
      <c r="HBI268" s="55"/>
      <c r="HBJ268" s="55"/>
      <c r="HBK268" s="55"/>
      <c r="HBL268" s="55"/>
      <c r="HBM268" s="55"/>
      <c r="HBN268" s="55"/>
      <c r="HBO268" s="55"/>
      <c r="HBP268" s="55"/>
      <c r="HBQ268" s="55"/>
      <c r="HBR268" s="55"/>
      <c r="HBS268" s="55"/>
      <c r="HBT268" s="55"/>
      <c r="HBU268" s="55"/>
      <c r="HBV268" s="55"/>
      <c r="HBW268" s="55"/>
      <c r="HBX268" s="55"/>
      <c r="HBY268" s="55"/>
      <c r="HBZ268" s="55"/>
      <c r="HCA268" s="55"/>
      <c r="HCB268" s="55"/>
      <c r="HCC268" s="55"/>
      <c r="HCD268" s="55"/>
      <c r="HCE268" s="55"/>
      <c r="HCF268" s="55"/>
      <c r="HCG268" s="55"/>
      <c r="HCH268" s="55"/>
      <c r="HCI268" s="55"/>
      <c r="HCJ268" s="55"/>
      <c r="HCK268" s="55"/>
      <c r="HCL268" s="55"/>
      <c r="HCM268" s="55"/>
      <c r="HCN268" s="55"/>
      <c r="HCO268" s="55"/>
      <c r="HCP268" s="55"/>
      <c r="HCQ268" s="55"/>
      <c r="HCR268" s="55"/>
      <c r="HCS268" s="55"/>
      <c r="HCT268" s="55"/>
      <c r="HCU268" s="55"/>
      <c r="HCV268" s="55"/>
      <c r="HCW268" s="55"/>
      <c r="HCX268" s="55"/>
      <c r="HCY268" s="55"/>
      <c r="HCZ268" s="55"/>
      <c r="HDA268" s="55"/>
      <c r="HDB268" s="55"/>
      <c r="HDC268" s="55"/>
      <c r="HDD268" s="55"/>
      <c r="HDE268" s="55"/>
      <c r="HDF268" s="55"/>
      <c r="HDG268" s="55"/>
      <c r="HDH268" s="55"/>
      <c r="HDI268" s="55"/>
      <c r="HDJ268" s="55"/>
      <c r="HDK268" s="55"/>
      <c r="HDL268" s="55"/>
      <c r="HDM268" s="55"/>
      <c r="HDN268" s="55"/>
      <c r="HDO268" s="55"/>
      <c r="HDP268" s="55"/>
      <c r="HDQ268" s="55"/>
      <c r="HDR268" s="55"/>
      <c r="HDS268" s="55"/>
      <c r="HDT268" s="55"/>
      <c r="HDU268" s="55"/>
      <c r="HDV268" s="55"/>
      <c r="HDW268" s="55"/>
      <c r="HDX268" s="55"/>
      <c r="HDY268" s="55"/>
      <c r="HDZ268" s="55"/>
      <c r="HEA268" s="55"/>
      <c r="HEB268" s="55"/>
      <c r="HEC268" s="55"/>
      <c r="HED268" s="55"/>
      <c r="HEE268" s="55"/>
      <c r="HEF268" s="55"/>
      <c r="HEG268" s="55"/>
      <c r="HEH268" s="55"/>
      <c r="HEI268" s="55"/>
      <c r="HEJ268" s="55"/>
      <c r="HEK268" s="55"/>
      <c r="HEL268" s="55"/>
      <c r="HEM268" s="55"/>
      <c r="HEN268" s="55"/>
      <c r="HEO268" s="55"/>
      <c r="HEP268" s="55"/>
      <c r="HEQ268" s="55"/>
      <c r="HER268" s="55"/>
      <c r="HES268" s="55"/>
      <c r="HET268" s="55"/>
      <c r="HEU268" s="55"/>
      <c r="HEV268" s="55"/>
      <c r="HEW268" s="55"/>
      <c r="HEX268" s="55"/>
      <c r="HEY268" s="55"/>
      <c r="HEZ268" s="55"/>
      <c r="HFA268" s="55"/>
      <c r="HFB268" s="55"/>
      <c r="HFC268" s="55"/>
      <c r="HFD268" s="55"/>
      <c r="HFE268" s="55"/>
      <c r="HFF268" s="55"/>
      <c r="HFG268" s="55"/>
      <c r="HFH268" s="55"/>
      <c r="HFI268" s="55"/>
      <c r="HFJ268" s="55"/>
      <c r="HFK268" s="55"/>
      <c r="HFL268" s="55"/>
      <c r="HFM268" s="55"/>
      <c r="HFN268" s="55"/>
      <c r="HFO268" s="55"/>
      <c r="HFP268" s="55"/>
      <c r="HFQ268" s="55"/>
      <c r="HFR268" s="55"/>
      <c r="HFS268" s="55"/>
      <c r="HFT268" s="55"/>
      <c r="HFU268" s="55"/>
      <c r="HFV268" s="55"/>
      <c r="HFW268" s="55"/>
      <c r="HFX268" s="55"/>
      <c r="HFY268" s="55"/>
      <c r="HFZ268" s="55"/>
      <c r="HGA268" s="55"/>
      <c r="HGB268" s="55"/>
      <c r="HGC268" s="55"/>
      <c r="HGD268" s="55"/>
      <c r="HGE268" s="55"/>
      <c r="HGF268" s="55"/>
      <c r="HGG268" s="55"/>
      <c r="HGH268" s="55"/>
      <c r="HGI268" s="55"/>
      <c r="HGJ268" s="55"/>
      <c r="HGK268" s="55"/>
      <c r="HGL268" s="55"/>
      <c r="HGM268" s="55"/>
      <c r="HGN268" s="55"/>
      <c r="HGO268" s="55"/>
      <c r="HGP268" s="55"/>
      <c r="HGQ268" s="55"/>
      <c r="HGR268" s="55"/>
      <c r="HGS268" s="55"/>
      <c r="HGT268" s="55"/>
      <c r="HGU268" s="55"/>
      <c r="HGV268" s="55"/>
      <c r="HGW268" s="55"/>
      <c r="HGX268" s="55"/>
      <c r="HGY268" s="55"/>
      <c r="HGZ268" s="55"/>
      <c r="HHA268" s="55"/>
      <c r="HHB268" s="55"/>
      <c r="HHC268" s="55"/>
      <c r="HHD268" s="55"/>
      <c r="HHE268" s="55"/>
      <c r="HHF268" s="55"/>
      <c r="HHG268" s="55"/>
      <c r="HHH268" s="55"/>
      <c r="HHI268" s="55"/>
      <c r="HHJ268" s="55"/>
      <c r="HHK268" s="55"/>
      <c r="HHL268" s="55"/>
      <c r="HHM268" s="55"/>
      <c r="HHN268" s="55"/>
      <c r="HHO268" s="55"/>
      <c r="HHP268" s="55"/>
      <c r="HHQ268" s="55"/>
      <c r="HHR268" s="55"/>
      <c r="HHS268" s="55"/>
      <c r="HHT268" s="55"/>
      <c r="HHU268" s="55"/>
      <c r="HHV268" s="55"/>
      <c r="HHW268" s="55"/>
      <c r="HHX268" s="55"/>
      <c r="HHY268" s="55"/>
      <c r="HHZ268" s="55"/>
      <c r="HIA268" s="55"/>
      <c r="HIB268" s="55"/>
      <c r="HIC268" s="55"/>
      <c r="HID268" s="55"/>
      <c r="HIE268" s="55"/>
      <c r="HIF268" s="55"/>
      <c r="HIG268" s="55"/>
      <c r="HIH268" s="55"/>
      <c r="HII268" s="55"/>
      <c r="HIJ268" s="55"/>
      <c r="HIK268" s="55"/>
      <c r="HIL268" s="55"/>
      <c r="HIM268" s="55"/>
      <c r="HIN268" s="55"/>
      <c r="HIO268" s="55"/>
      <c r="HIP268" s="55"/>
      <c r="HIQ268" s="55"/>
      <c r="HIR268" s="55"/>
      <c r="HIS268" s="55"/>
      <c r="HIT268" s="55"/>
      <c r="HIU268" s="55"/>
      <c r="HIV268" s="55"/>
      <c r="HIW268" s="55"/>
      <c r="HIX268" s="55"/>
      <c r="HIY268" s="55"/>
      <c r="HIZ268" s="55"/>
      <c r="HJA268" s="55"/>
      <c r="HJB268" s="55"/>
      <c r="HJC268" s="55"/>
      <c r="HJD268" s="55"/>
      <c r="HJE268" s="55"/>
      <c r="HJF268" s="55"/>
      <c r="HJG268" s="55"/>
      <c r="HJH268" s="55"/>
      <c r="HJI268" s="55"/>
      <c r="HJJ268" s="55"/>
      <c r="HJK268" s="55"/>
      <c r="HJL268" s="55"/>
      <c r="HJM268" s="55"/>
      <c r="HJN268" s="55"/>
      <c r="HJO268" s="55"/>
      <c r="HJP268" s="55"/>
      <c r="HJQ268" s="55"/>
      <c r="HJR268" s="55"/>
      <c r="HJS268" s="55"/>
      <c r="HJT268" s="55"/>
      <c r="HJU268" s="55"/>
      <c r="HJV268" s="55"/>
      <c r="HJW268" s="55"/>
      <c r="HJX268" s="55"/>
      <c r="HJY268" s="55"/>
      <c r="HJZ268" s="55"/>
      <c r="HKA268" s="55"/>
      <c r="HKB268" s="55"/>
      <c r="HKC268" s="55"/>
      <c r="HKD268" s="55"/>
      <c r="HKE268" s="55"/>
      <c r="HKF268" s="55"/>
      <c r="HKG268" s="55"/>
      <c r="HKH268" s="55"/>
      <c r="HKI268" s="55"/>
      <c r="HKJ268" s="55"/>
      <c r="HKK268" s="55"/>
      <c r="HKL268" s="55"/>
      <c r="HKM268" s="55"/>
      <c r="HKN268" s="55"/>
      <c r="HKO268" s="55"/>
      <c r="HKP268" s="55"/>
      <c r="HKQ268" s="55"/>
      <c r="HKR268" s="55"/>
      <c r="HKS268" s="55"/>
      <c r="HKT268" s="55"/>
      <c r="HKU268" s="55"/>
      <c r="HKV268" s="55"/>
      <c r="HKW268" s="55"/>
      <c r="HKX268" s="55"/>
      <c r="HKY268" s="55"/>
      <c r="HKZ268" s="55"/>
      <c r="HLA268" s="55"/>
      <c r="HLB268" s="55"/>
      <c r="HLC268" s="55"/>
      <c r="HLD268" s="55"/>
      <c r="HLE268" s="55"/>
      <c r="HLF268" s="55"/>
      <c r="HLG268" s="55"/>
      <c r="HLH268" s="55"/>
      <c r="HLI268" s="55"/>
      <c r="HLJ268" s="55"/>
      <c r="HLK268" s="55"/>
      <c r="HLL268" s="55"/>
      <c r="HLM268" s="55"/>
      <c r="HLN268" s="55"/>
      <c r="HLO268" s="55"/>
      <c r="HLP268" s="55"/>
      <c r="HLQ268" s="55"/>
      <c r="HLR268" s="55"/>
      <c r="HLS268" s="55"/>
      <c r="HLT268" s="55"/>
      <c r="HLU268" s="55"/>
      <c r="HLV268" s="55"/>
      <c r="HLW268" s="55"/>
      <c r="HLX268" s="55"/>
      <c r="HLY268" s="55"/>
      <c r="HLZ268" s="55"/>
      <c r="HMA268" s="55"/>
      <c r="HMB268" s="55"/>
      <c r="HMC268" s="55"/>
      <c r="HMD268" s="55"/>
      <c r="HME268" s="55"/>
      <c r="HMF268" s="55"/>
      <c r="HMG268" s="55"/>
      <c r="HMH268" s="55"/>
      <c r="HMI268" s="55"/>
      <c r="HMJ268" s="55"/>
      <c r="HMK268" s="55"/>
      <c r="HML268" s="55"/>
      <c r="HMM268" s="55"/>
      <c r="HMN268" s="55"/>
      <c r="HMO268" s="55"/>
      <c r="HMP268" s="55"/>
      <c r="HMQ268" s="55"/>
      <c r="HMR268" s="55"/>
      <c r="HMS268" s="55"/>
      <c r="HMT268" s="55"/>
      <c r="HMU268" s="55"/>
      <c r="HMV268" s="55"/>
      <c r="HMW268" s="55"/>
      <c r="HMX268" s="55"/>
      <c r="HMY268" s="55"/>
      <c r="HMZ268" s="55"/>
      <c r="HNA268" s="55"/>
      <c r="HNB268" s="55"/>
      <c r="HNC268" s="55"/>
      <c r="HND268" s="55"/>
      <c r="HNE268" s="55"/>
      <c r="HNF268" s="55"/>
      <c r="HNG268" s="55"/>
      <c r="HNH268" s="55"/>
      <c r="HNI268" s="55"/>
      <c r="HNJ268" s="55"/>
      <c r="HNK268" s="55"/>
      <c r="HNL268" s="55"/>
      <c r="HNM268" s="55"/>
      <c r="HNN268" s="55"/>
      <c r="HNO268" s="55"/>
      <c r="HNP268" s="55"/>
      <c r="HNQ268" s="55"/>
      <c r="HNR268" s="55"/>
      <c r="HNS268" s="55"/>
      <c r="HNT268" s="55"/>
      <c r="HNU268" s="55"/>
      <c r="HNV268" s="55"/>
      <c r="HNW268" s="55"/>
      <c r="HNX268" s="55"/>
      <c r="HNY268" s="55"/>
      <c r="HNZ268" s="55"/>
      <c r="HOA268" s="55"/>
      <c r="HOB268" s="55"/>
      <c r="HOC268" s="55"/>
      <c r="HOD268" s="55"/>
      <c r="HOE268" s="55"/>
      <c r="HOF268" s="55"/>
      <c r="HOG268" s="55"/>
      <c r="HOH268" s="55"/>
      <c r="HOI268" s="55"/>
      <c r="HOJ268" s="55"/>
      <c r="HOK268" s="55"/>
      <c r="HOL268" s="55"/>
      <c r="HOM268" s="55"/>
      <c r="HON268" s="55"/>
      <c r="HOO268" s="55"/>
      <c r="HOP268" s="55"/>
      <c r="HOQ268" s="55"/>
      <c r="HOR268" s="55"/>
      <c r="HOS268" s="55"/>
      <c r="HOT268" s="55"/>
      <c r="HOU268" s="55"/>
      <c r="HOV268" s="55"/>
      <c r="HOW268" s="55"/>
      <c r="HOX268" s="55"/>
      <c r="HOY268" s="55"/>
      <c r="HOZ268" s="55"/>
      <c r="HPA268" s="55"/>
      <c r="HPB268" s="55"/>
      <c r="HPC268" s="55"/>
      <c r="HPD268" s="55"/>
      <c r="HPE268" s="55"/>
      <c r="HPF268" s="55"/>
      <c r="HPG268" s="55"/>
      <c r="HPH268" s="55"/>
      <c r="HPI268" s="55"/>
      <c r="HPJ268" s="55"/>
      <c r="HPK268" s="55"/>
      <c r="HPL268" s="55"/>
      <c r="HPM268" s="55"/>
      <c r="HPN268" s="55"/>
      <c r="HPO268" s="55"/>
      <c r="HPP268" s="55"/>
      <c r="HPQ268" s="55"/>
      <c r="HPR268" s="55"/>
      <c r="HPS268" s="55"/>
      <c r="HPT268" s="55"/>
      <c r="HPU268" s="55"/>
      <c r="HPV268" s="55"/>
      <c r="HPW268" s="55"/>
      <c r="HPX268" s="55"/>
      <c r="HPY268" s="55"/>
      <c r="HPZ268" s="55"/>
      <c r="HQA268" s="55"/>
      <c r="HQB268" s="55"/>
      <c r="HQC268" s="55"/>
      <c r="HQD268" s="55"/>
      <c r="HQE268" s="55"/>
      <c r="HQF268" s="55"/>
      <c r="HQG268" s="55"/>
      <c r="HQH268" s="55"/>
      <c r="HQI268" s="55"/>
      <c r="HQJ268" s="55"/>
      <c r="HQK268" s="55"/>
      <c r="HQL268" s="55"/>
      <c r="HQM268" s="55"/>
      <c r="HQN268" s="55"/>
      <c r="HQO268" s="55"/>
      <c r="HQP268" s="55"/>
      <c r="HQQ268" s="55"/>
      <c r="HQR268" s="55"/>
      <c r="HQS268" s="55"/>
      <c r="HQT268" s="55"/>
      <c r="HQU268" s="55"/>
      <c r="HQV268" s="55"/>
      <c r="HQW268" s="55"/>
      <c r="HQX268" s="55"/>
      <c r="HQY268" s="55"/>
      <c r="HQZ268" s="55"/>
      <c r="HRA268" s="55"/>
      <c r="HRB268" s="55"/>
      <c r="HRC268" s="55"/>
      <c r="HRD268" s="55"/>
      <c r="HRE268" s="55"/>
      <c r="HRF268" s="55"/>
      <c r="HRG268" s="55"/>
      <c r="HRH268" s="55"/>
      <c r="HRI268" s="55"/>
      <c r="HRJ268" s="55"/>
      <c r="HRK268" s="55"/>
      <c r="HRL268" s="55"/>
      <c r="HRM268" s="55"/>
      <c r="HRN268" s="55"/>
      <c r="HRO268" s="55"/>
      <c r="HRP268" s="55"/>
      <c r="HRQ268" s="55"/>
      <c r="HRR268" s="55"/>
      <c r="HRS268" s="55"/>
      <c r="HRT268" s="55"/>
      <c r="HRU268" s="55"/>
      <c r="HRV268" s="55"/>
      <c r="HRW268" s="55"/>
      <c r="HRX268" s="55"/>
      <c r="HRY268" s="55"/>
      <c r="HRZ268" s="55"/>
      <c r="HSA268" s="55"/>
      <c r="HSB268" s="55"/>
      <c r="HSC268" s="55"/>
      <c r="HSD268" s="55"/>
      <c r="HSE268" s="55"/>
      <c r="HSF268" s="55"/>
      <c r="HSG268" s="55"/>
      <c r="HSH268" s="55"/>
      <c r="HSI268" s="55"/>
      <c r="HSJ268" s="55"/>
      <c r="HSK268" s="55"/>
      <c r="HSL268" s="55"/>
      <c r="HSM268" s="55"/>
      <c r="HSN268" s="55"/>
      <c r="HSO268" s="55"/>
      <c r="HSP268" s="55"/>
      <c r="HSQ268" s="55"/>
      <c r="HSR268" s="55"/>
      <c r="HSS268" s="55"/>
      <c r="HST268" s="55"/>
      <c r="HSU268" s="55"/>
      <c r="HSV268" s="55"/>
      <c r="HSW268" s="55"/>
      <c r="HSX268" s="55"/>
      <c r="HSY268" s="55"/>
      <c r="HSZ268" s="55"/>
      <c r="HTA268" s="55"/>
      <c r="HTB268" s="55"/>
      <c r="HTC268" s="55"/>
      <c r="HTD268" s="55"/>
      <c r="HTE268" s="55"/>
      <c r="HTF268" s="55"/>
      <c r="HTG268" s="55"/>
      <c r="HTH268" s="55"/>
      <c r="HTI268" s="55"/>
      <c r="HTJ268" s="55"/>
      <c r="HTK268" s="55"/>
      <c r="HTL268" s="55"/>
      <c r="HTM268" s="55"/>
      <c r="HTN268" s="55"/>
      <c r="HTO268" s="55"/>
      <c r="HTP268" s="55"/>
      <c r="HTQ268" s="55"/>
      <c r="HTR268" s="55"/>
      <c r="HTS268" s="55"/>
      <c r="HTT268" s="55"/>
      <c r="HTU268" s="55"/>
      <c r="HTV268" s="55"/>
      <c r="HTW268" s="55"/>
      <c r="HTX268" s="55"/>
      <c r="HTY268" s="55"/>
      <c r="HTZ268" s="55"/>
      <c r="HUA268" s="55"/>
      <c r="HUB268" s="55"/>
      <c r="HUC268" s="55"/>
      <c r="HUD268" s="55"/>
      <c r="HUE268" s="55"/>
      <c r="HUF268" s="55"/>
      <c r="HUG268" s="55"/>
      <c r="HUH268" s="55"/>
      <c r="HUI268" s="55"/>
      <c r="HUJ268" s="55"/>
      <c r="HUK268" s="55"/>
      <c r="HUL268" s="55"/>
      <c r="HUM268" s="55"/>
      <c r="HUN268" s="55"/>
      <c r="HUO268" s="55"/>
      <c r="HUP268" s="55"/>
      <c r="HUQ268" s="55"/>
      <c r="HUR268" s="55"/>
      <c r="HUS268" s="55"/>
      <c r="HUT268" s="55"/>
      <c r="HUU268" s="55"/>
      <c r="HUV268" s="55"/>
      <c r="HUW268" s="55"/>
      <c r="HUX268" s="55"/>
      <c r="HUY268" s="55"/>
      <c r="HUZ268" s="55"/>
      <c r="HVA268" s="55"/>
      <c r="HVB268" s="55"/>
      <c r="HVC268" s="55"/>
      <c r="HVD268" s="55"/>
      <c r="HVE268" s="55"/>
      <c r="HVF268" s="55"/>
      <c r="HVG268" s="55"/>
      <c r="HVH268" s="55"/>
      <c r="HVI268" s="55"/>
      <c r="HVJ268" s="55"/>
      <c r="HVK268" s="55"/>
      <c r="HVL268" s="55"/>
      <c r="HVM268" s="55"/>
      <c r="HVN268" s="55"/>
      <c r="HVO268" s="55"/>
      <c r="HVP268" s="55"/>
      <c r="HVQ268" s="55"/>
      <c r="HVR268" s="55"/>
      <c r="HVS268" s="55"/>
      <c r="HVT268" s="55"/>
      <c r="HVU268" s="55"/>
      <c r="HVV268" s="55"/>
      <c r="HVW268" s="55"/>
      <c r="HVX268" s="55"/>
      <c r="HVY268" s="55"/>
      <c r="HVZ268" s="55"/>
      <c r="HWA268" s="55"/>
      <c r="HWB268" s="55"/>
      <c r="HWC268" s="55"/>
      <c r="HWD268" s="55"/>
      <c r="HWE268" s="55"/>
      <c r="HWF268" s="55"/>
      <c r="HWG268" s="55"/>
      <c r="HWH268" s="55"/>
      <c r="HWI268" s="55"/>
      <c r="HWJ268" s="55"/>
      <c r="HWK268" s="55"/>
      <c r="HWL268" s="55"/>
      <c r="HWM268" s="55"/>
      <c r="HWN268" s="55"/>
      <c r="HWO268" s="55"/>
      <c r="HWP268" s="55"/>
      <c r="HWQ268" s="55"/>
      <c r="HWR268" s="55"/>
      <c r="HWS268" s="55"/>
      <c r="HWT268" s="55"/>
      <c r="HWU268" s="55"/>
      <c r="HWV268" s="55"/>
      <c r="HWW268" s="55"/>
      <c r="HWX268" s="55"/>
      <c r="HWY268" s="55"/>
      <c r="HWZ268" s="55"/>
      <c r="HXA268" s="55"/>
      <c r="HXB268" s="55"/>
      <c r="HXC268" s="55"/>
      <c r="HXD268" s="55"/>
      <c r="HXE268" s="55"/>
      <c r="HXF268" s="55"/>
      <c r="HXG268" s="55"/>
      <c r="HXH268" s="55"/>
      <c r="HXI268" s="55"/>
      <c r="HXJ268" s="55"/>
      <c r="HXK268" s="55"/>
      <c r="HXL268" s="55"/>
      <c r="HXM268" s="55"/>
      <c r="HXN268" s="55"/>
      <c r="HXO268" s="55"/>
      <c r="HXP268" s="55"/>
      <c r="HXQ268" s="55"/>
      <c r="HXR268" s="55"/>
      <c r="HXS268" s="55"/>
      <c r="HXT268" s="55"/>
      <c r="HXU268" s="55"/>
      <c r="HXV268" s="55"/>
      <c r="HXW268" s="55"/>
      <c r="HXX268" s="55"/>
      <c r="HXY268" s="55"/>
      <c r="HXZ268" s="55"/>
      <c r="HYA268" s="55"/>
      <c r="HYB268" s="55"/>
      <c r="HYC268" s="55"/>
      <c r="HYD268" s="55"/>
      <c r="HYE268" s="55"/>
      <c r="HYF268" s="55"/>
      <c r="HYG268" s="55"/>
      <c r="HYH268" s="55"/>
      <c r="HYI268" s="55"/>
      <c r="HYJ268" s="55"/>
      <c r="HYK268" s="55"/>
      <c r="HYL268" s="55"/>
      <c r="HYM268" s="55"/>
      <c r="HYN268" s="55"/>
      <c r="HYO268" s="55"/>
      <c r="HYP268" s="55"/>
      <c r="HYQ268" s="55"/>
      <c r="HYR268" s="55"/>
      <c r="HYS268" s="55"/>
      <c r="HYT268" s="55"/>
      <c r="HYU268" s="55"/>
      <c r="HYV268" s="55"/>
      <c r="HYW268" s="55"/>
      <c r="HYX268" s="55"/>
      <c r="HYY268" s="55"/>
      <c r="HYZ268" s="55"/>
      <c r="HZA268" s="55"/>
      <c r="HZB268" s="55"/>
      <c r="HZC268" s="55"/>
      <c r="HZD268" s="55"/>
      <c r="HZE268" s="55"/>
      <c r="HZF268" s="55"/>
      <c r="HZG268" s="55"/>
      <c r="HZH268" s="55"/>
      <c r="HZI268" s="55"/>
      <c r="HZJ268" s="55"/>
      <c r="HZK268" s="55"/>
      <c r="HZL268" s="55"/>
      <c r="HZM268" s="55"/>
      <c r="HZN268" s="55"/>
      <c r="HZO268" s="55"/>
      <c r="HZP268" s="55"/>
      <c r="HZQ268" s="55"/>
      <c r="HZR268" s="55"/>
      <c r="HZS268" s="55"/>
      <c r="HZT268" s="55"/>
      <c r="HZU268" s="55"/>
      <c r="HZV268" s="55"/>
      <c r="HZW268" s="55"/>
      <c r="HZX268" s="55"/>
      <c r="HZY268" s="55"/>
      <c r="HZZ268" s="55"/>
      <c r="IAA268" s="55"/>
      <c r="IAB268" s="55"/>
      <c r="IAC268" s="55"/>
      <c r="IAD268" s="55"/>
      <c r="IAE268" s="55"/>
      <c r="IAF268" s="55"/>
      <c r="IAG268" s="55"/>
      <c r="IAH268" s="55"/>
      <c r="IAI268" s="55"/>
      <c r="IAJ268" s="55"/>
      <c r="IAK268" s="55"/>
      <c r="IAL268" s="55"/>
      <c r="IAM268" s="55"/>
      <c r="IAN268" s="55"/>
      <c r="IAO268" s="55"/>
      <c r="IAP268" s="55"/>
      <c r="IAQ268" s="55"/>
      <c r="IAR268" s="55"/>
      <c r="IAS268" s="55"/>
      <c r="IAT268" s="55"/>
      <c r="IAU268" s="55"/>
      <c r="IAV268" s="55"/>
      <c r="IAW268" s="55"/>
      <c r="IAX268" s="55"/>
      <c r="IAY268" s="55"/>
      <c r="IAZ268" s="55"/>
      <c r="IBA268" s="55"/>
      <c r="IBB268" s="55"/>
      <c r="IBC268" s="55"/>
      <c r="IBD268" s="55"/>
      <c r="IBE268" s="55"/>
      <c r="IBF268" s="55"/>
      <c r="IBG268" s="55"/>
      <c r="IBH268" s="55"/>
      <c r="IBI268" s="55"/>
      <c r="IBJ268" s="55"/>
      <c r="IBK268" s="55"/>
      <c r="IBL268" s="55"/>
      <c r="IBM268" s="55"/>
      <c r="IBN268" s="55"/>
      <c r="IBO268" s="55"/>
      <c r="IBP268" s="55"/>
      <c r="IBQ268" s="55"/>
      <c r="IBR268" s="55"/>
      <c r="IBS268" s="55"/>
      <c r="IBT268" s="55"/>
      <c r="IBU268" s="55"/>
      <c r="IBV268" s="55"/>
      <c r="IBW268" s="55"/>
      <c r="IBX268" s="55"/>
      <c r="IBY268" s="55"/>
      <c r="IBZ268" s="55"/>
      <c r="ICA268" s="55"/>
      <c r="ICB268" s="55"/>
      <c r="ICC268" s="55"/>
      <c r="ICD268" s="55"/>
      <c r="ICE268" s="55"/>
      <c r="ICF268" s="55"/>
      <c r="ICG268" s="55"/>
      <c r="ICH268" s="55"/>
      <c r="ICI268" s="55"/>
      <c r="ICJ268" s="55"/>
      <c r="ICK268" s="55"/>
      <c r="ICL268" s="55"/>
      <c r="ICM268" s="55"/>
      <c r="ICN268" s="55"/>
      <c r="ICO268" s="55"/>
      <c r="ICP268" s="55"/>
      <c r="ICQ268" s="55"/>
      <c r="ICR268" s="55"/>
      <c r="ICS268" s="55"/>
      <c r="ICT268" s="55"/>
      <c r="ICU268" s="55"/>
      <c r="ICV268" s="55"/>
      <c r="ICW268" s="55"/>
      <c r="ICX268" s="55"/>
      <c r="ICY268" s="55"/>
      <c r="ICZ268" s="55"/>
      <c r="IDA268" s="55"/>
      <c r="IDB268" s="55"/>
      <c r="IDC268" s="55"/>
      <c r="IDD268" s="55"/>
      <c r="IDE268" s="55"/>
      <c r="IDF268" s="55"/>
      <c r="IDG268" s="55"/>
      <c r="IDH268" s="55"/>
      <c r="IDI268" s="55"/>
      <c r="IDJ268" s="55"/>
      <c r="IDK268" s="55"/>
      <c r="IDL268" s="55"/>
      <c r="IDM268" s="55"/>
      <c r="IDN268" s="55"/>
      <c r="IDO268" s="55"/>
      <c r="IDP268" s="55"/>
      <c r="IDQ268" s="55"/>
      <c r="IDR268" s="55"/>
      <c r="IDS268" s="55"/>
      <c r="IDT268" s="55"/>
      <c r="IDU268" s="55"/>
      <c r="IDV268" s="55"/>
      <c r="IDW268" s="55"/>
      <c r="IDX268" s="55"/>
      <c r="IDY268" s="55"/>
      <c r="IDZ268" s="55"/>
      <c r="IEA268" s="55"/>
      <c r="IEB268" s="55"/>
      <c r="IEC268" s="55"/>
      <c r="IED268" s="55"/>
      <c r="IEE268" s="55"/>
      <c r="IEF268" s="55"/>
      <c r="IEG268" s="55"/>
      <c r="IEH268" s="55"/>
      <c r="IEI268" s="55"/>
      <c r="IEJ268" s="55"/>
      <c r="IEK268" s="55"/>
      <c r="IEL268" s="55"/>
      <c r="IEM268" s="55"/>
      <c r="IEN268" s="55"/>
      <c r="IEO268" s="55"/>
      <c r="IEP268" s="55"/>
      <c r="IEQ268" s="55"/>
      <c r="IER268" s="55"/>
      <c r="IES268" s="55"/>
      <c r="IET268" s="55"/>
      <c r="IEU268" s="55"/>
      <c r="IEV268" s="55"/>
      <c r="IEW268" s="55"/>
      <c r="IEX268" s="55"/>
      <c r="IEY268" s="55"/>
      <c r="IEZ268" s="55"/>
      <c r="IFA268" s="55"/>
      <c r="IFB268" s="55"/>
      <c r="IFC268" s="55"/>
      <c r="IFD268" s="55"/>
      <c r="IFE268" s="55"/>
      <c r="IFF268" s="55"/>
      <c r="IFG268" s="55"/>
      <c r="IFH268" s="55"/>
      <c r="IFI268" s="55"/>
      <c r="IFJ268" s="55"/>
      <c r="IFK268" s="55"/>
      <c r="IFL268" s="55"/>
      <c r="IFM268" s="55"/>
      <c r="IFN268" s="55"/>
      <c r="IFO268" s="55"/>
      <c r="IFP268" s="55"/>
      <c r="IFQ268" s="55"/>
      <c r="IFR268" s="55"/>
      <c r="IFS268" s="55"/>
      <c r="IFT268" s="55"/>
      <c r="IFU268" s="55"/>
      <c r="IFV268" s="55"/>
      <c r="IFW268" s="55"/>
      <c r="IFX268" s="55"/>
      <c r="IFY268" s="55"/>
      <c r="IFZ268" s="55"/>
      <c r="IGA268" s="55"/>
      <c r="IGB268" s="55"/>
      <c r="IGC268" s="55"/>
      <c r="IGD268" s="55"/>
      <c r="IGE268" s="55"/>
      <c r="IGF268" s="55"/>
      <c r="IGG268" s="55"/>
      <c r="IGH268" s="55"/>
      <c r="IGI268" s="55"/>
      <c r="IGJ268" s="55"/>
      <c r="IGK268" s="55"/>
      <c r="IGL268" s="55"/>
      <c r="IGM268" s="55"/>
      <c r="IGN268" s="55"/>
      <c r="IGO268" s="55"/>
      <c r="IGP268" s="55"/>
      <c r="IGQ268" s="55"/>
      <c r="IGR268" s="55"/>
      <c r="IGS268" s="55"/>
      <c r="IGT268" s="55"/>
      <c r="IGU268" s="55"/>
      <c r="IGV268" s="55"/>
      <c r="IGW268" s="55"/>
      <c r="IGX268" s="55"/>
      <c r="IGY268" s="55"/>
      <c r="IGZ268" s="55"/>
      <c r="IHA268" s="55"/>
      <c r="IHB268" s="55"/>
      <c r="IHC268" s="55"/>
      <c r="IHD268" s="55"/>
      <c r="IHE268" s="55"/>
      <c r="IHF268" s="55"/>
      <c r="IHG268" s="55"/>
      <c r="IHH268" s="55"/>
      <c r="IHI268" s="55"/>
      <c r="IHJ268" s="55"/>
      <c r="IHK268" s="55"/>
      <c r="IHL268" s="55"/>
      <c r="IHM268" s="55"/>
      <c r="IHN268" s="55"/>
      <c r="IHO268" s="55"/>
      <c r="IHP268" s="55"/>
      <c r="IHQ268" s="55"/>
      <c r="IHR268" s="55"/>
      <c r="IHS268" s="55"/>
      <c r="IHT268" s="55"/>
      <c r="IHU268" s="55"/>
      <c r="IHV268" s="55"/>
      <c r="IHW268" s="55"/>
      <c r="IHX268" s="55"/>
      <c r="IHY268" s="55"/>
      <c r="IHZ268" s="55"/>
      <c r="IIA268" s="55"/>
      <c r="IIB268" s="55"/>
      <c r="IIC268" s="55"/>
      <c r="IID268" s="55"/>
      <c r="IIE268" s="55"/>
      <c r="IIF268" s="55"/>
      <c r="IIG268" s="55"/>
      <c r="IIH268" s="55"/>
      <c r="III268" s="55"/>
      <c r="IIJ268" s="55"/>
      <c r="IIK268" s="55"/>
      <c r="IIL268" s="55"/>
      <c r="IIM268" s="55"/>
      <c r="IIN268" s="55"/>
      <c r="IIO268" s="55"/>
      <c r="IIP268" s="55"/>
      <c r="IIQ268" s="55"/>
      <c r="IIR268" s="55"/>
      <c r="IIS268" s="55"/>
      <c r="IIT268" s="55"/>
      <c r="IIU268" s="55"/>
      <c r="IIV268" s="55"/>
      <c r="IIW268" s="55"/>
      <c r="IIX268" s="55"/>
      <c r="IIY268" s="55"/>
      <c r="IIZ268" s="55"/>
      <c r="IJA268" s="55"/>
      <c r="IJB268" s="55"/>
      <c r="IJC268" s="55"/>
      <c r="IJD268" s="55"/>
      <c r="IJE268" s="55"/>
      <c r="IJF268" s="55"/>
      <c r="IJG268" s="55"/>
      <c r="IJH268" s="55"/>
      <c r="IJI268" s="55"/>
      <c r="IJJ268" s="55"/>
      <c r="IJK268" s="55"/>
      <c r="IJL268" s="55"/>
      <c r="IJM268" s="55"/>
      <c r="IJN268" s="55"/>
      <c r="IJO268" s="55"/>
      <c r="IJP268" s="55"/>
      <c r="IJQ268" s="55"/>
      <c r="IJR268" s="55"/>
      <c r="IJS268" s="55"/>
      <c r="IJT268" s="55"/>
      <c r="IJU268" s="55"/>
      <c r="IJV268" s="55"/>
      <c r="IJW268" s="55"/>
      <c r="IJX268" s="55"/>
      <c r="IJY268" s="55"/>
      <c r="IJZ268" s="55"/>
      <c r="IKA268" s="55"/>
      <c r="IKB268" s="55"/>
      <c r="IKC268" s="55"/>
      <c r="IKD268" s="55"/>
      <c r="IKE268" s="55"/>
      <c r="IKF268" s="55"/>
      <c r="IKG268" s="55"/>
      <c r="IKH268" s="55"/>
      <c r="IKI268" s="55"/>
      <c r="IKJ268" s="55"/>
      <c r="IKK268" s="55"/>
      <c r="IKL268" s="55"/>
      <c r="IKM268" s="55"/>
      <c r="IKN268" s="55"/>
      <c r="IKO268" s="55"/>
      <c r="IKP268" s="55"/>
      <c r="IKQ268" s="55"/>
      <c r="IKR268" s="55"/>
      <c r="IKS268" s="55"/>
      <c r="IKT268" s="55"/>
      <c r="IKU268" s="55"/>
      <c r="IKV268" s="55"/>
      <c r="IKW268" s="55"/>
      <c r="IKX268" s="55"/>
      <c r="IKY268" s="55"/>
      <c r="IKZ268" s="55"/>
      <c r="ILA268" s="55"/>
      <c r="ILB268" s="55"/>
      <c r="ILC268" s="55"/>
      <c r="ILD268" s="55"/>
      <c r="ILE268" s="55"/>
      <c r="ILF268" s="55"/>
      <c r="ILG268" s="55"/>
      <c r="ILH268" s="55"/>
      <c r="ILI268" s="55"/>
      <c r="ILJ268" s="55"/>
      <c r="ILK268" s="55"/>
      <c r="ILL268" s="55"/>
      <c r="ILM268" s="55"/>
      <c r="ILN268" s="55"/>
      <c r="ILO268" s="55"/>
      <c r="ILP268" s="55"/>
      <c r="ILQ268" s="55"/>
      <c r="ILR268" s="55"/>
      <c r="ILS268" s="55"/>
      <c r="ILT268" s="55"/>
      <c r="ILU268" s="55"/>
      <c r="ILV268" s="55"/>
      <c r="ILW268" s="55"/>
      <c r="ILX268" s="55"/>
      <c r="ILY268" s="55"/>
      <c r="ILZ268" s="55"/>
      <c r="IMA268" s="55"/>
      <c r="IMB268" s="55"/>
      <c r="IMC268" s="55"/>
      <c r="IMD268" s="55"/>
      <c r="IME268" s="55"/>
      <c r="IMF268" s="55"/>
      <c r="IMG268" s="55"/>
      <c r="IMH268" s="55"/>
      <c r="IMI268" s="55"/>
      <c r="IMJ268" s="55"/>
      <c r="IMK268" s="55"/>
      <c r="IML268" s="55"/>
      <c r="IMM268" s="55"/>
      <c r="IMN268" s="55"/>
      <c r="IMO268" s="55"/>
      <c r="IMP268" s="55"/>
      <c r="IMQ268" s="55"/>
      <c r="IMR268" s="55"/>
      <c r="IMS268" s="55"/>
      <c r="IMT268" s="55"/>
      <c r="IMU268" s="55"/>
      <c r="IMV268" s="55"/>
      <c r="IMW268" s="55"/>
      <c r="IMX268" s="55"/>
      <c r="IMY268" s="55"/>
      <c r="IMZ268" s="55"/>
      <c r="INA268" s="55"/>
      <c r="INB268" s="55"/>
      <c r="INC268" s="55"/>
      <c r="IND268" s="55"/>
      <c r="INE268" s="55"/>
      <c r="INF268" s="55"/>
      <c r="ING268" s="55"/>
      <c r="INH268" s="55"/>
      <c r="INI268" s="55"/>
      <c r="INJ268" s="55"/>
      <c r="INK268" s="55"/>
      <c r="INL268" s="55"/>
      <c r="INM268" s="55"/>
      <c r="INN268" s="55"/>
      <c r="INO268" s="55"/>
      <c r="INP268" s="55"/>
      <c r="INQ268" s="55"/>
      <c r="INR268" s="55"/>
      <c r="INS268" s="55"/>
      <c r="INT268" s="55"/>
      <c r="INU268" s="55"/>
      <c r="INV268" s="55"/>
      <c r="INW268" s="55"/>
      <c r="INX268" s="55"/>
      <c r="INY268" s="55"/>
      <c r="INZ268" s="55"/>
      <c r="IOA268" s="55"/>
      <c r="IOB268" s="55"/>
      <c r="IOC268" s="55"/>
      <c r="IOD268" s="55"/>
      <c r="IOE268" s="55"/>
      <c r="IOF268" s="55"/>
      <c r="IOG268" s="55"/>
      <c r="IOH268" s="55"/>
      <c r="IOI268" s="55"/>
      <c r="IOJ268" s="55"/>
      <c r="IOK268" s="55"/>
      <c r="IOL268" s="55"/>
      <c r="IOM268" s="55"/>
      <c r="ION268" s="55"/>
      <c r="IOO268" s="55"/>
      <c r="IOP268" s="55"/>
      <c r="IOQ268" s="55"/>
      <c r="IOR268" s="55"/>
      <c r="IOS268" s="55"/>
      <c r="IOT268" s="55"/>
      <c r="IOU268" s="55"/>
      <c r="IOV268" s="55"/>
      <c r="IOW268" s="55"/>
      <c r="IOX268" s="55"/>
      <c r="IOY268" s="55"/>
      <c r="IOZ268" s="55"/>
      <c r="IPA268" s="55"/>
      <c r="IPB268" s="55"/>
      <c r="IPC268" s="55"/>
      <c r="IPD268" s="55"/>
      <c r="IPE268" s="55"/>
      <c r="IPF268" s="55"/>
      <c r="IPG268" s="55"/>
      <c r="IPH268" s="55"/>
      <c r="IPI268" s="55"/>
      <c r="IPJ268" s="55"/>
      <c r="IPK268" s="55"/>
      <c r="IPL268" s="55"/>
      <c r="IPM268" s="55"/>
      <c r="IPN268" s="55"/>
      <c r="IPO268" s="55"/>
      <c r="IPP268" s="55"/>
      <c r="IPQ268" s="55"/>
      <c r="IPR268" s="55"/>
      <c r="IPS268" s="55"/>
      <c r="IPT268" s="55"/>
      <c r="IPU268" s="55"/>
      <c r="IPV268" s="55"/>
      <c r="IPW268" s="55"/>
      <c r="IPX268" s="55"/>
      <c r="IPY268" s="55"/>
      <c r="IPZ268" s="55"/>
      <c r="IQA268" s="55"/>
      <c r="IQB268" s="55"/>
      <c r="IQC268" s="55"/>
      <c r="IQD268" s="55"/>
      <c r="IQE268" s="55"/>
      <c r="IQF268" s="55"/>
      <c r="IQG268" s="55"/>
      <c r="IQH268" s="55"/>
      <c r="IQI268" s="55"/>
      <c r="IQJ268" s="55"/>
      <c r="IQK268" s="55"/>
      <c r="IQL268" s="55"/>
      <c r="IQM268" s="55"/>
      <c r="IQN268" s="55"/>
      <c r="IQO268" s="55"/>
      <c r="IQP268" s="55"/>
      <c r="IQQ268" s="55"/>
      <c r="IQR268" s="55"/>
      <c r="IQS268" s="55"/>
      <c r="IQT268" s="55"/>
      <c r="IQU268" s="55"/>
      <c r="IQV268" s="55"/>
      <c r="IQW268" s="55"/>
      <c r="IQX268" s="55"/>
      <c r="IQY268" s="55"/>
      <c r="IQZ268" s="55"/>
      <c r="IRA268" s="55"/>
      <c r="IRB268" s="55"/>
      <c r="IRC268" s="55"/>
      <c r="IRD268" s="55"/>
      <c r="IRE268" s="55"/>
      <c r="IRF268" s="55"/>
      <c r="IRG268" s="55"/>
      <c r="IRH268" s="55"/>
      <c r="IRI268" s="55"/>
      <c r="IRJ268" s="55"/>
      <c r="IRK268" s="55"/>
      <c r="IRL268" s="55"/>
      <c r="IRM268" s="55"/>
      <c r="IRN268" s="55"/>
      <c r="IRO268" s="55"/>
      <c r="IRP268" s="55"/>
      <c r="IRQ268" s="55"/>
      <c r="IRR268" s="55"/>
      <c r="IRS268" s="55"/>
      <c r="IRT268" s="55"/>
      <c r="IRU268" s="55"/>
      <c r="IRV268" s="55"/>
      <c r="IRW268" s="55"/>
      <c r="IRX268" s="55"/>
      <c r="IRY268" s="55"/>
      <c r="IRZ268" s="55"/>
      <c r="ISA268" s="55"/>
      <c r="ISB268" s="55"/>
      <c r="ISC268" s="55"/>
      <c r="ISD268" s="55"/>
      <c r="ISE268" s="55"/>
      <c r="ISF268" s="55"/>
      <c r="ISG268" s="55"/>
      <c r="ISH268" s="55"/>
      <c r="ISI268" s="55"/>
      <c r="ISJ268" s="55"/>
      <c r="ISK268" s="55"/>
      <c r="ISL268" s="55"/>
      <c r="ISM268" s="55"/>
      <c r="ISN268" s="55"/>
      <c r="ISO268" s="55"/>
      <c r="ISP268" s="55"/>
      <c r="ISQ268" s="55"/>
      <c r="ISR268" s="55"/>
      <c r="ISS268" s="55"/>
      <c r="IST268" s="55"/>
      <c r="ISU268" s="55"/>
      <c r="ISV268" s="55"/>
      <c r="ISW268" s="55"/>
      <c r="ISX268" s="55"/>
      <c r="ISY268" s="55"/>
      <c r="ISZ268" s="55"/>
      <c r="ITA268" s="55"/>
      <c r="ITB268" s="55"/>
      <c r="ITC268" s="55"/>
      <c r="ITD268" s="55"/>
      <c r="ITE268" s="55"/>
      <c r="ITF268" s="55"/>
      <c r="ITG268" s="55"/>
      <c r="ITH268" s="55"/>
      <c r="ITI268" s="55"/>
      <c r="ITJ268" s="55"/>
      <c r="ITK268" s="55"/>
      <c r="ITL268" s="55"/>
      <c r="ITM268" s="55"/>
      <c r="ITN268" s="55"/>
      <c r="ITO268" s="55"/>
      <c r="ITP268" s="55"/>
      <c r="ITQ268" s="55"/>
      <c r="ITR268" s="55"/>
      <c r="ITS268" s="55"/>
      <c r="ITT268" s="55"/>
      <c r="ITU268" s="55"/>
      <c r="ITV268" s="55"/>
      <c r="ITW268" s="55"/>
      <c r="ITX268" s="55"/>
      <c r="ITY268" s="55"/>
      <c r="ITZ268" s="55"/>
      <c r="IUA268" s="55"/>
      <c r="IUB268" s="55"/>
      <c r="IUC268" s="55"/>
      <c r="IUD268" s="55"/>
      <c r="IUE268" s="55"/>
      <c r="IUF268" s="55"/>
      <c r="IUG268" s="55"/>
      <c r="IUH268" s="55"/>
      <c r="IUI268" s="55"/>
      <c r="IUJ268" s="55"/>
      <c r="IUK268" s="55"/>
      <c r="IUL268" s="55"/>
      <c r="IUM268" s="55"/>
      <c r="IUN268" s="55"/>
      <c r="IUO268" s="55"/>
      <c r="IUP268" s="55"/>
      <c r="IUQ268" s="55"/>
      <c r="IUR268" s="55"/>
      <c r="IUS268" s="55"/>
      <c r="IUT268" s="55"/>
      <c r="IUU268" s="55"/>
      <c r="IUV268" s="55"/>
      <c r="IUW268" s="55"/>
      <c r="IUX268" s="55"/>
      <c r="IUY268" s="55"/>
      <c r="IUZ268" s="55"/>
      <c r="IVA268" s="55"/>
      <c r="IVB268" s="55"/>
      <c r="IVC268" s="55"/>
      <c r="IVD268" s="55"/>
      <c r="IVE268" s="55"/>
      <c r="IVF268" s="55"/>
      <c r="IVG268" s="55"/>
      <c r="IVH268" s="55"/>
      <c r="IVI268" s="55"/>
      <c r="IVJ268" s="55"/>
      <c r="IVK268" s="55"/>
      <c r="IVL268" s="55"/>
      <c r="IVM268" s="55"/>
      <c r="IVN268" s="55"/>
      <c r="IVO268" s="55"/>
      <c r="IVP268" s="55"/>
      <c r="IVQ268" s="55"/>
      <c r="IVR268" s="55"/>
      <c r="IVS268" s="55"/>
      <c r="IVT268" s="55"/>
      <c r="IVU268" s="55"/>
      <c r="IVV268" s="55"/>
      <c r="IVW268" s="55"/>
      <c r="IVX268" s="55"/>
      <c r="IVY268" s="55"/>
      <c r="IVZ268" s="55"/>
      <c r="IWA268" s="55"/>
      <c r="IWB268" s="55"/>
      <c r="IWC268" s="55"/>
      <c r="IWD268" s="55"/>
      <c r="IWE268" s="55"/>
      <c r="IWF268" s="55"/>
      <c r="IWG268" s="55"/>
      <c r="IWH268" s="55"/>
      <c r="IWI268" s="55"/>
      <c r="IWJ268" s="55"/>
      <c r="IWK268" s="55"/>
      <c r="IWL268" s="55"/>
      <c r="IWM268" s="55"/>
      <c r="IWN268" s="55"/>
      <c r="IWO268" s="55"/>
      <c r="IWP268" s="55"/>
      <c r="IWQ268" s="55"/>
      <c r="IWR268" s="55"/>
      <c r="IWS268" s="55"/>
      <c r="IWT268" s="55"/>
      <c r="IWU268" s="55"/>
      <c r="IWV268" s="55"/>
      <c r="IWW268" s="55"/>
      <c r="IWX268" s="55"/>
      <c r="IWY268" s="55"/>
      <c r="IWZ268" s="55"/>
      <c r="IXA268" s="55"/>
      <c r="IXB268" s="55"/>
      <c r="IXC268" s="55"/>
      <c r="IXD268" s="55"/>
      <c r="IXE268" s="55"/>
      <c r="IXF268" s="55"/>
      <c r="IXG268" s="55"/>
      <c r="IXH268" s="55"/>
      <c r="IXI268" s="55"/>
      <c r="IXJ268" s="55"/>
      <c r="IXK268" s="55"/>
      <c r="IXL268" s="55"/>
      <c r="IXM268" s="55"/>
      <c r="IXN268" s="55"/>
      <c r="IXO268" s="55"/>
      <c r="IXP268" s="55"/>
      <c r="IXQ268" s="55"/>
      <c r="IXR268" s="55"/>
      <c r="IXS268" s="55"/>
      <c r="IXT268" s="55"/>
      <c r="IXU268" s="55"/>
      <c r="IXV268" s="55"/>
      <c r="IXW268" s="55"/>
      <c r="IXX268" s="55"/>
      <c r="IXY268" s="55"/>
      <c r="IXZ268" s="55"/>
      <c r="IYA268" s="55"/>
      <c r="IYB268" s="55"/>
      <c r="IYC268" s="55"/>
      <c r="IYD268" s="55"/>
      <c r="IYE268" s="55"/>
      <c r="IYF268" s="55"/>
      <c r="IYG268" s="55"/>
      <c r="IYH268" s="55"/>
      <c r="IYI268" s="55"/>
      <c r="IYJ268" s="55"/>
      <c r="IYK268" s="55"/>
      <c r="IYL268" s="55"/>
      <c r="IYM268" s="55"/>
      <c r="IYN268" s="55"/>
      <c r="IYO268" s="55"/>
      <c r="IYP268" s="55"/>
      <c r="IYQ268" s="55"/>
      <c r="IYR268" s="55"/>
      <c r="IYS268" s="55"/>
      <c r="IYT268" s="55"/>
      <c r="IYU268" s="55"/>
      <c r="IYV268" s="55"/>
      <c r="IYW268" s="55"/>
      <c r="IYX268" s="55"/>
      <c r="IYY268" s="55"/>
      <c r="IYZ268" s="55"/>
      <c r="IZA268" s="55"/>
      <c r="IZB268" s="55"/>
      <c r="IZC268" s="55"/>
      <c r="IZD268" s="55"/>
      <c r="IZE268" s="55"/>
      <c r="IZF268" s="55"/>
      <c r="IZG268" s="55"/>
      <c r="IZH268" s="55"/>
      <c r="IZI268" s="55"/>
      <c r="IZJ268" s="55"/>
      <c r="IZK268" s="55"/>
      <c r="IZL268" s="55"/>
      <c r="IZM268" s="55"/>
      <c r="IZN268" s="55"/>
      <c r="IZO268" s="55"/>
      <c r="IZP268" s="55"/>
      <c r="IZQ268" s="55"/>
      <c r="IZR268" s="55"/>
      <c r="IZS268" s="55"/>
      <c r="IZT268" s="55"/>
      <c r="IZU268" s="55"/>
      <c r="IZV268" s="55"/>
      <c r="IZW268" s="55"/>
      <c r="IZX268" s="55"/>
      <c r="IZY268" s="55"/>
      <c r="IZZ268" s="55"/>
      <c r="JAA268" s="55"/>
      <c r="JAB268" s="55"/>
      <c r="JAC268" s="55"/>
      <c r="JAD268" s="55"/>
      <c r="JAE268" s="55"/>
      <c r="JAF268" s="55"/>
      <c r="JAG268" s="55"/>
      <c r="JAH268" s="55"/>
      <c r="JAI268" s="55"/>
      <c r="JAJ268" s="55"/>
      <c r="JAK268" s="55"/>
      <c r="JAL268" s="55"/>
      <c r="JAM268" s="55"/>
      <c r="JAN268" s="55"/>
      <c r="JAO268" s="55"/>
      <c r="JAP268" s="55"/>
      <c r="JAQ268" s="55"/>
      <c r="JAR268" s="55"/>
      <c r="JAS268" s="55"/>
      <c r="JAT268" s="55"/>
      <c r="JAU268" s="55"/>
      <c r="JAV268" s="55"/>
      <c r="JAW268" s="55"/>
      <c r="JAX268" s="55"/>
      <c r="JAY268" s="55"/>
      <c r="JAZ268" s="55"/>
      <c r="JBA268" s="55"/>
      <c r="JBB268" s="55"/>
      <c r="JBC268" s="55"/>
      <c r="JBD268" s="55"/>
      <c r="JBE268" s="55"/>
      <c r="JBF268" s="55"/>
      <c r="JBG268" s="55"/>
      <c r="JBH268" s="55"/>
      <c r="JBI268" s="55"/>
      <c r="JBJ268" s="55"/>
      <c r="JBK268" s="55"/>
      <c r="JBL268" s="55"/>
      <c r="JBM268" s="55"/>
      <c r="JBN268" s="55"/>
      <c r="JBO268" s="55"/>
      <c r="JBP268" s="55"/>
      <c r="JBQ268" s="55"/>
      <c r="JBR268" s="55"/>
      <c r="JBS268" s="55"/>
      <c r="JBT268" s="55"/>
      <c r="JBU268" s="55"/>
      <c r="JBV268" s="55"/>
      <c r="JBW268" s="55"/>
      <c r="JBX268" s="55"/>
      <c r="JBY268" s="55"/>
      <c r="JBZ268" s="55"/>
      <c r="JCA268" s="55"/>
      <c r="JCB268" s="55"/>
      <c r="JCC268" s="55"/>
      <c r="JCD268" s="55"/>
      <c r="JCE268" s="55"/>
      <c r="JCF268" s="55"/>
      <c r="JCG268" s="55"/>
      <c r="JCH268" s="55"/>
      <c r="JCI268" s="55"/>
      <c r="JCJ268" s="55"/>
      <c r="JCK268" s="55"/>
      <c r="JCL268" s="55"/>
      <c r="JCM268" s="55"/>
      <c r="JCN268" s="55"/>
      <c r="JCO268" s="55"/>
      <c r="JCP268" s="55"/>
      <c r="JCQ268" s="55"/>
      <c r="JCR268" s="55"/>
      <c r="JCS268" s="55"/>
      <c r="JCT268" s="55"/>
      <c r="JCU268" s="55"/>
      <c r="JCV268" s="55"/>
      <c r="JCW268" s="55"/>
      <c r="JCX268" s="55"/>
      <c r="JCY268" s="55"/>
      <c r="JCZ268" s="55"/>
      <c r="JDA268" s="55"/>
      <c r="JDB268" s="55"/>
      <c r="JDC268" s="55"/>
      <c r="JDD268" s="55"/>
      <c r="JDE268" s="55"/>
      <c r="JDF268" s="55"/>
      <c r="JDG268" s="55"/>
      <c r="JDH268" s="55"/>
      <c r="JDI268" s="55"/>
      <c r="JDJ268" s="55"/>
      <c r="JDK268" s="55"/>
      <c r="JDL268" s="55"/>
      <c r="JDM268" s="55"/>
      <c r="JDN268" s="55"/>
      <c r="JDO268" s="55"/>
      <c r="JDP268" s="55"/>
      <c r="JDQ268" s="55"/>
      <c r="JDR268" s="55"/>
      <c r="JDS268" s="55"/>
      <c r="JDT268" s="55"/>
      <c r="JDU268" s="55"/>
      <c r="JDV268" s="55"/>
      <c r="JDW268" s="55"/>
      <c r="JDX268" s="55"/>
      <c r="JDY268" s="55"/>
      <c r="JDZ268" s="55"/>
      <c r="JEA268" s="55"/>
      <c r="JEB268" s="55"/>
      <c r="JEC268" s="55"/>
      <c r="JED268" s="55"/>
      <c r="JEE268" s="55"/>
      <c r="JEF268" s="55"/>
      <c r="JEG268" s="55"/>
      <c r="JEH268" s="55"/>
      <c r="JEI268" s="55"/>
      <c r="JEJ268" s="55"/>
      <c r="JEK268" s="55"/>
      <c r="JEL268" s="55"/>
      <c r="JEM268" s="55"/>
      <c r="JEN268" s="55"/>
      <c r="JEO268" s="55"/>
      <c r="JEP268" s="55"/>
      <c r="JEQ268" s="55"/>
      <c r="JER268" s="55"/>
      <c r="JES268" s="55"/>
      <c r="JET268" s="55"/>
      <c r="JEU268" s="55"/>
      <c r="JEV268" s="55"/>
      <c r="JEW268" s="55"/>
      <c r="JEX268" s="55"/>
      <c r="JEY268" s="55"/>
      <c r="JEZ268" s="55"/>
      <c r="JFA268" s="55"/>
      <c r="JFB268" s="55"/>
      <c r="JFC268" s="55"/>
      <c r="JFD268" s="55"/>
      <c r="JFE268" s="55"/>
      <c r="JFF268" s="55"/>
      <c r="JFG268" s="55"/>
      <c r="JFH268" s="55"/>
      <c r="JFI268" s="55"/>
      <c r="JFJ268" s="55"/>
      <c r="JFK268" s="55"/>
      <c r="JFL268" s="55"/>
      <c r="JFM268" s="55"/>
      <c r="JFN268" s="55"/>
      <c r="JFO268" s="55"/>
      <c r="JFP268" s="55"/>
      <c r="JFQ268" s="55"/>
      <c r="JFR268" s="55"/>
      <c r="JFS268" s="55"/>
      <c r="JFT268" s="55"/>
      <c r="JFU268" s="55"/>
      <c r="JFV268" s="55"/>
      <c r="JFW268" s="55"/>
      <c r="JFX268" s="55"/>
      <c r="JFY268" s="55"/>
      <c r="JFZ268" s="55"/>
      <c r="JGA268" s="55"/>
      <c r="JGB268" s="55"/>
      <c r="JGC268" s="55"/>
      <c r="JGD268" s="55"/>
      <c r="JGE268" s="55"/>
      <c r="JGF268" s="55"/>
      <c r="JGG268" s="55"/>
      <c r="JGH268" s="55"/>
      <c r="JGI268" s="55"/>
      <c r="JGJ268" s="55"/>
      <c r="JGK268" s="55"/>
      <c r="JGL268" s="55"/>
      <c r="JGM268" s="55"/>
      <c r="JGN268" s="55"/>
      <c r="JGO268" s="55"/>
      <c r="JGP268" s="55"/>
      <c r="JGQ268" s="55"/>
      <c r="JGR268" s="55"/>
      <c r="JGS268" s="55"/>
      <c r="JGT268" s="55"/>
      <c r="JGU268" s="55"/>
      <c r="JGV268" s="55"/>
      <c r="JGW268" s="55"/>
      <c r="JGX268" s="55"/>
      <c r="JGY268" s="55"/>
      <c r="JGZ268" s="55"/>
      <c r="JHA268" s="55"/>
      <c r="JHB268" s="55"/>
      <c r="JHC268" s="55"/>
      <c r="JHD268" s="55"/>
      <c r="JHE268" s="55"/>
      <c r="JHF268" s="55"/>
      <c r="JHG268" s="55"/>
      <c r="JHH268" s="55"/>
      <c r="JHI268" s="55"/>
      <c r="JHJ268" s="55"/>
      <c r="JHK268" s="55"/>
      <c r="JHL268" s="55"/>
      <c r="JHM268" s="55"/>
      <c r="JHN268" s="55"/>
      <c r="JHO268" s="55"/>
      <c r="JHP268" s="55"/>
      <c r="JHQ268" s="55"/>
      <c r="JHR268" s="55"/>
      <c r="JHS268" s="55"/>
      <c r="JHT268" s="55"/>
      <c r="JHU268" s="55"/>
      <c r="JHV268" s="55"/>
      <c r="JHW268" s="55"/>
      <c r="JHX268" s="55"/>
      <c r="JHY268" s="55"/>
      <c r="JHZ268" s="55"/>
      <c r="JIA268" s="55"/>
      <c r="JIB268" s="55"/>
      <c r="JIC268" s="55"/>
      <c r="JID268" s="55"/>
      <c r="JIE268" s="55"/>
      <c r="JIF268" s="55"/>
      <c r="JIG268" s="55"/>
      <c r="JIH268" s="55"/>
      <c r="JII268" s="55"/>
      <c r="JIJ268" s="55"/>
      <c r="JIK268" s="55"/>
      <c r="JIL268" s="55"/>
      <c r="JIM268" s="55"/>
      <c r="JIN268" s="55"/>
      <c r="JIO268" s="55"/>
      <c r="JIP268" s="55"/>
      <c r="JIQ268" s="55"/>
      <c r="JIR268" s="55"/>
      <c r="JIS268" s="55"/>
      <c r="JIT268" s="55"/>
      <c r="JIU268" s="55"/>
      <c r="JIV268" s="55"/>
      <c r="JIW268" s="55"/>
      <c r="JIX268" s="55"/>
      <c r="JIY268" s="55"/>
      <c r="JIZ268" s="55"/>
      <c r="JJA268" s="55"/>
      <c r="JJB268" s="55"/>
      <c r="JJC268" s="55"/>
      <c r="JJD268" s="55"/>
      <c r="JJE268" s="55"/>
      <c r="JJF268" s="55"/>
      <c r="JJG268" s="55"/>
      <c r="JJH268" s="55"/>
      <c r="JJI268" s="55"/>
      <c r="JJJ268" s="55"/>
      <c r="JJK268" s="55"/>
      <c r="JJL268" s="55"/>
      <c r="JJM268" s="55"/>
      <c r="JJN268" s="55"/>
      <c r="JJO268" s="55"/>
      <c r="JJP268" s="55"/>
      <c r="JJQ268" s="55"/>
      <c r="JJR268" s="55"/>
      <c r="JJS268" s="55"/>
      <c r="JJT268" s="55"/>
      <c r="JJU268" s="55"/>
      <c r="JJV268" s="55"/>
      <c r="JJW268" s="55"/>
      <c r="JJX268" s="55"/>
      <c r="JJY268" s="55"/>
      <c r="JJZ268" s="55"/>
      <c r="JKA268" s="55"/>
      <c r="JKB268" s="55"/>
      <c r="JKC268" s="55"/>
      <c r="JKD268" s="55"/>
      <c r="JKE268" s="55"/>
      <c r="JKF268" s="55"/>
      <c r="JKG268" s="55"/>
      <c r="JKH268" s="55"/>
      <c r="JKI268" s="55"/>
      <c r="JKJ268" s="55"/>
      <c r="JKK268" s="55"/>
      <c r="JKL268" s="55"/>
      <c r="JKM268" s="55"/>
      <c r="JKN268" s="55"/>
      <c r="JKO268" s="55"/>
      <c r="JKP268" s="55"/>
      <c r="JKQ268" s="55"/>
      <c r="JKR268" s="55"/>
      <c r="JKS268" s="55"/>
      <c r="JKT268" s="55"/>
      <c r="JKU268" s="55"/>
      <c r="JKV268" s="55"/>
      <c r="JKW268" s="55"/>
      <c r="JKX268" s="55"/>
      <c r="JKY268" s="55"/>
      <c r="JKZ268" s="55"/>
      <c r="JLA268" s="55"/>
      <c r="JLB268" s="55"/>
      <c r="JLC268" s="55"/>
      <c r="JLD268" s="55"/>
      <c r="JLE268" s="55"/>
      <c r="JLF268" s="55"/>
      <c r="JLG268" s="55"/>
      <c r="JLH268" s="55"/>
      <c r="JLI268" s="55"/>
      <c r="JLJ268" s="55"/>
      <c r="JLK268" s="55"/>
      <c r="JLL268" s="55"/>
      <c r="JLM268" s="55"/>
      <c r="JLN268" s="55"/>
      <c r="JLO268" s="55"/>
      <c r="JLP268" s="55"/>
      <c r="JLQ268" s="55"/>
      <c r="JLR268" s="55"/>
      <c r="JLS268" s="55"/>
      <c r="JLT268" s="55"/>
      <c r="JLU268" s="55"/>
      <c r="JLV268" s="55"/>
      <c r="JLW268" s="55"/>
      <c r="JLX268" s="55"/>
      <c r="JLY268" s="55"/>
      <c r="JLZ268" s="55"/>
      <c r="JMA268" s="55"/>
      <c r="JMB268" s="55"/>
      <c r="JMC268" s="55"/>
      <c r="JMD268" s="55"/>
      <c r="JME268" s="55"/>
      <c r="JMF268" s="55"/>
      <c r="JMG268" s="55"/>
      <c r="JMH268" s="55"/>
      <c r="JMI268" s="55"/>
      <c r="JMJ268" s="55"/>
      <c r="JMK268" s="55"/>
      <c r="JML268" s="55"/>
      <c r="JMM268" s="55"/>
      <c r="JMN268" s="55"/>
      <c r="JMO268" s="55"/>
      <c r="JMP268" s="55"/>
      <c r="JMQ268" s="55"/>
      <c r="JMR268" s="55"/>
      <c r="JMS268" s="55"/>
      <c r="JMT268" s="55"/>
      <c r="JMU268" s="55"/>
      <c r="JMV268" s="55"/>
      <c r="JMW268" s="55"/>
      <c r="JMX268" s="55"/>
      <c r="JMY268" s="55"/>
      <c r="JMZ268" s="55"/>
      <c r="JNA268" s="55"/>
      <c r="JNB268" s="55"/>
      <c r="JNC268" s="55"/>
      <c r="JND268" s="55"/>
      <c r="JNE268" s="55"/>
      <c r="JNF268" s="55"/>
      <c r="JNG268" s="55"/>
      <c r="JNH268" s="55"/>
      <c r="JNI268" s="55"/>
      <c r="JNJ268" s="55"/>
      <c r="JNK268" s="55"/>
      <c r="JNL268" s="55"/>
      <c r="JNM268" s="55"/>
      <c r="JNN268" s="55"/>
      <c r="JNO268" s="55"/>
      <c r="JNP268" s="55"/>
      <c r="JNQ268" s="55"/>
      <c r="JNR268" s="55"/>
      <c r="JNS268" s="55"/>
      <c r="JNT268" s="55"/>
      <c r="JNU268" s="55"/>
      <c r="JNV268" s="55"/>
      <c r="JNW268" s="55"/>
      <c r="JNX268" s="55"/>
      <c r="JNY268" s="55"/>
      <c r="JNZ268" s="55"/>
      <c r="JOA268" s="55"/>
      <c r="JOB268" s="55"/>
      <c r="JOC268" s="55"/>
      <c r="JOD268" s="55"/>
      <c r="JOE268" s="55"/>
      <c r="JOF268" s="55"/>
      <c r="JOG268" s="55"/>
      <c r="JOH268" s="55"/>
      <c r="JOI268" s="55"/>
      <c r="JOJ268" s="55"/>
      <c r="JOK268" s="55"/>
      <c r="JOL268" s="55"/>
      <c r="JOM268" s="55"/>
      <c r="JON268" s="55"/>
      <c r="JOO268" s="55"/>
      <c r="JOP268" s="55"/>
      <c r="JOQ268" s="55"/>
      <c r="JOR268" s="55"/>
      <c r="JOS268" s="55"/>
      <c r="JOT268" s="55"/>
      <c r="JOU268" s="55"/>
      <c r="JOV268" s="55"/>
      <c r="JOW268" s="55"/>
      <c r="JOX268" s="55"/>
      <c r="JOY268" s="55"/>
      <c r="JOZ268" s="55"/>
      <c r="JPA268" s="55"/>
      <c r="JPB268" s="55"/>
      <c r="JPC268" s="55"/>
      <c r="JPD268" s="55"/>
      <c r="JPE268" s="55"/>
      <c r="JPF268" s="55"/>
      <c r="JPG268" s="55"/>
      <c r="JPH268" s="55"/>
      <c r="JPI268" s="55"/>
      <c r="JPJ268" s="55"/>
      <c r="JPK268" s="55"/>
      <c r="JPL268" s="55"/>
      <c r="JPM268" s="55"/>
      <c r="JPN268" s="55"/>
      <c r="JPO268" s="55"/>
      <c r="JPP268" s="55"/>
      <c r="JPQ268" s="55"/>
      <c r="JPR268" s="55"/>
      <c r="JPS268" s="55"/>
      <c r="JPT268" s="55"/>
      <c r="JPU268" s="55"/>
      <c r="JPV268" s="55"/>
      <c r="JPW268" s="55"/>
      <c r="JPX268" s="55"/>
      <c r="JPY268" s="55"/>
      <c r="JPZ268" s="55"/>
      <c r="JQA268" s="55"/>
      <c r="JQB268" s="55"/>
      <c r="JQC268" s="55"/>
      <c r="JQD268" s="55"/>
      <c r="JQE268" s="55"/>
      <c r="JQF268" s="55"/>
      <c r="JQG268" s="55"/>
      <c r="JQH268" s="55"/>
      <c r="JQI268" s="55"/>
      <c r="JQJ268" s="55"/>
      <c r="JQK268" s="55"/>
      <c r="JQL268" s="55"/>
      <c r="JQM268" s="55"/>
      <c r="JQN268" s="55"/>
      <c r="JQO268" s="55"/>
      <c r="JQP268" s="55"/>
      <c r="JQQ268" s="55"/>
      <c r="JQR268" s="55"/>
      <c r="JQS268" s="55"/>
      <c r="JQT268" s="55"/>
      <c r="JQU268" s="55"/>
      <c r="JQV268" s="55"/>
      <c r="JQW268" s="55"/>
      <c r="JQX268" s="55"/>
      <c r="JQY268" s="55"/>
      <c r="JQZ268" s="55"/>
      <c r="JRA268" s="55"/>
      <c r="JRB268" s="55"/>
      <c r="JRC268" s="55"/>
      <c r="JRD268" s="55"/>
      <c r="JRE268" s="55"/>
      <c r="JRF268" s="55"/>
      <c r="JRG268" s="55"/>
      <c r="JRH268" s="55"/>
      <c r="JRI268" s="55"/>
      <c r="JRJ268" s="55"/>
      <c r="JRK268" s="55"/>
      <c r="JRL268" s="55"/>
      <c r="JRM268" s="55"/>
      <c r="JRN268" s="55"/>
      <c r="JRO268" s="55"/>
      <c r="JRP268" s="55"/>
      <c r="JRQ268" s="55"/>
      <c r="JRR268" s="55"/>
      <c r="JRS268" s="55"/>
      <c r="JRT268" s="55"/>
      <c r="JRU268" s="55"/>
      <c r="JRV268" s="55"/>
      <c r="JRW268" s="55"/>
      <c r="JRX268" s="55"/>
      <c r="JRY268" s="55"/>
      <c r="JRZ268" s="55"/>
      <c r="JSA268" s="55"/>
      <c r="JSB268" s="55"/>
      <c r="JSC268" s="55"/>
      <c r="JSD268" s="55"/>
      <c r="JSE268" s="55"/>
      <c r="JSF268" s="55"/>
      <c r="JSG268" s="55"/>
      <c r="JSH268" s="55"/>
      <c r="JSI268" s="55"/>
      <c r="JSJ268" s="55"/>
      <c r="JSK268" s="55"/>
      <c r="JSL268" s="55"/>
      <c r="JSM268" s="55"/>
      <c r="JSN268" s="55"/>
      <c r="JSO268" s="55"/>
      <c r="JSP268" s="55"/>
      <c r="JSQ268" s="55"/>
      <c r="JSR268" s="55"/>
      <c r="JSS268" s="55"/>
      <c r="JST268" s="55"/>
      <c r="JSU268" s="55"/>
      <c r="JSV268" s="55"/>
      <c r="JSW268" s="55"/>
      <c r="JSX268" s="55"/>
      <c r="JSY268" s="55"/>
      <c r="JSZ268" s="55"/>
      <c r="JTA268" s="55"/>
      <c r="JTB268" s="55"/>
      <c r="JTC268" s="55"/>
      <c r="JTD268" s="55"/>
      <c r="JTE268" s="55"/>
      <c r="JTF268" s="55"/>
      <c r="JTG268" s="55"/>
      <c r="JTH268" s="55"/>
      <c r="JTI268" s="55"/>
      <c r="JTJ268" s="55"/>
      <c r="JTK268" s="55"/>
      <c r="JTL268" s="55"/>
      <c r="JTM268" s="55"/>
      <c r="JTN268" s="55"/>
      <c r="JTO268" s="55"/>
      <c r="JTP268" s="55"/>
      <c r="JTQ268" s="55"/>
      <c r="JTR268" s="55"/>
      <c r="JTS268" s="55"/>
      <c r="JTT268" s="55"/>
      <c r="JTU268" s="55"/>
      <c r="JTV268" s="55"/>
      <c r="JTW268" s="55"/>
      <c r="JTX268" s="55"/>
      <c r="JTY268" s="55"/>
      <c r="JTZ268" s="55"/>
      <c r="JUA268" s="55"/>
      <c r="JUB268" s="55"/>
      <c r="JUC268" s="55"/>
      <c r="JUD268" s="55"/>
      <c r="JUE268" s="55"/>
      <c r="JUF268" s="55"/>
      <c r="JUG268" s="55"/>
      <c r="JUH268" s="55"/>
      <c r="JUI268" s="55"/>
      <c r="JUJ268" s="55"/>
      <c r="JUK268" s="55"/>
      <c r="JUL268" s="55"/>
      <c r="JUM268" s="55"/>
      <c r="JUN268" s="55"/>
      <c r="JUO268" s="55"/>
      <c r="JUP268" s="55"/>
      <c r="JUQ268" s="55"/>
      <c r="JUR268" s="55"/>
      <c r="JUS268" s="55"/>
      <c r="JUT268" s="55"/>
      <c r="JUU268" s="55"/>
      <c r="JUV268" s="55"/>
      <c r="JUW268" s="55"/>
      <c r="JUX268" s="55"/>
      <c r="JUY268" s="55"/>
      <c r="JUZ268" s="55"/>
      <c r="JVA268" s="55"/>
      <c r="JVB268" s="55"/>
      <c r="JVC268" s="55"/>
      <c r="JVD268" s="55"/>
      <c r="JVE268" s="55"/>
      <c r="JVF268" s="55"/>
      <c r="JVG268" s="55"/>
      <c r="JVH268" s="55"/>
      <c r="JVI268" s="55"/>
      <c r="JVJ268" s="55"/>
      <c r="JVK268" s="55"/>
      <c r="JVL268" s="55"/>
      <c r="JVM268" s="55"/>
      <c r="JVN268" s="55"/>
      <c r="JVO268" s="55"/>
      <c r="JVP268" s="55"/>
      <c r="JVQ268" s="55"/>
      <c r="JVR268" s="55"/>
      <c r="JVS268" s="55"/>
      <c r="JVT268" s="55"/>
      <c r="JVU268" s="55"/>
      <c r="JVV268" s="55"/>
      <c r="JVW268" s="55"/>
      <c r="JVX268" s="55"/>
      <c r="JVY268" s="55"/>
      <c r="JVZ268" s="55"/>
      <c r="JWA268" s="55"/>
      <c r="JWB268" s="55"/>
      <c r="JWC268" s="55"/>
      <c r="JWD268" s="55"/>
      <c r="JWE268" s="55"/>
      <c r="JWF268" s="55"/>
      <c r="JWG268" s="55"/>
      <c r="JWH268" s="55"/>
      <c r="JWI268" s="55"/>
      <c r="JWJ268" s="55"/>
      <c r="JWK268" s="55"/>
      <c r="JWL268" s="55"/>
      <c r="JWM268" s="55"/>
      <c r="JWN268" s="55"/>
      <c r="JWO268" s="55"/>
      <c r="JWP268" s="55"/>
      <c r="JWQ268" s="55"/>
      <c r="JWR268" s="55"/>
      <c r="JWS268" s="55"/>
      <c r="JWT268" s="55"/>
      <c r="JWU268" s="55"/>
      <c r="JWV268" s="55"/>
      <c r="JWW268" s="55"/>
      <c r="JWX268" s="55"/>
      <c r="JWY268" s="55"/>
      <c r="JWZ268" s="55"/>
      <c r="JXA268" s="55"/>
      <c r="JXB268" s="55"/>
      <c r="JXC268" s="55"/>
      <c r="JXD268" s="55"/>
      <c r="JXE268" s="55"/>
      <c r="JXF268" s="55"/>
      <c r="JXG268" s="55"/>
      <c r="JXH268" s="55"/>
      <c r="JXI268" s="55"/>
      <c r="JXJ268" s="55"/>
      <c r="JXK268" s="55"/>
      <c r="JXL268" s="55"/>
      <c r="JXM268" s="55"/>
      <c r="JXN268" s="55"/>
      <c r="JXO268" s="55"/>
      <c r="JXP268" s="55"/>
      <c r="JXQ268" s="55"/>
      <c r="JXR268" s="55"/>
      <c r="JXS268" s="55"/>
      <c r="JXT268" s="55"/>
      <c r="JXU268" s="55"/>
      <c r="JXV268" s="55"/>
      <c r="JXW268" s="55"/>
      <c r="JXX268" s="55"/>
      <c r="JXY268" s="55"/>
      <c r="JXZ268" s="55"/>
      <c r="JYA268" s="55"/>
      <c r="JYB268" s="55"/>
      <c r="JYC268" s="55"/>
      <c r="JYD268" s="55"/>
      <c r="JYE268" s="55"/>
      <c r="JYF268" s="55"/>
      <c r="JYG268" s="55"/>
      <c r="JYH268" s="55"/>
      <c r="JYI268" s="55"/>
      <c r="JYJ268" s="55"/>
      <c r="JYK268" s="55"/>
      <c r="JYL268" s="55"/>
      <c r="JYM268" s="55"/>
      <c r="JYN268" s="55"/>
      <c r="JYO268" s="55"/>
      <c r="JYP268" s="55"/>
      <c r="JYQ268" s="55"/>
      <c r="JYR268" s="55"/>
      <c r="JYS268" s="55"/>
      <c r="JYT268" s="55"/>
      <c r="JYU268" s="55"/>
      <c r="JYV268" s="55"/>
      <c r="JYW268" s="55"/>
      <c r="JYX268" s="55"/>
      <c r="JYY268" s="55"/>
      <c r="JYZ268" s="55"/>
      <c r="JZA268" s="55"/>
      <c r="JZB268" s="55"/>
      <c r="JZC268" s="55"/>
      <c r="JZD268" s="55"/>
      <c r="JZE268" s="55"/>
      <c r="JZF268" s="55"/>
      <c r="JZG268" s="55"/>
      <c r="JZH268" s="55"/>
      <c r="JZI268" s="55"/>
      <c r="JZJ268" s="55"/>
      <c r="JZK268" s="55"/>
      <c r="JZL268" s="55"/>
      <c r="JZM268" s="55"/>
      <c r="JZN268" s="55"/>
      <c r="JZO268" s="55"/>
      <c r="JZP268" s="55"/>
      <c r="JZQ268" s="55"/>
      <c r="JZR268" s="55"/>
      <c r="JZS268" s="55"/>
      <c r="JZT268" s="55"/>
      <c r="JZU268" s="55"/>
      <c r="JZV268" s="55"/>
      <c r="JZW268" s="55"/>
      <c r="JZX268" s="55"/>
      <c r="JZY268" s="55"/>
      <c r="JZZ268" s="55"/>
      <c r="KAA268" s="55"/>
      <c r="KAB268" s="55"/>
      <c r="KAC268" s="55"/>
      <c r="KAD268" s="55"/>
      <c r="KAE268" s="55"/>
      <c r="KAF268" s="55"/>
      <c r="KAG268" s="55"/>
      <c r="KAH268" s="55"/>
      <c r="KAI268" s="55"/>
      <c r="KAJ268" s="55"/>
      <c r="KAK268" s="55"/>
      <c r="KAL268" s="55"/>
      <c r="KAM268" s="55"/>
      <c r="KAN268" s="55"/>
      <c r="KAO268" s="55"/>
      <c r="KAP268" s="55"/>
      <c r="KAQ268" s="55"/>
      <c r="KAR268" s="55"/>
      <c r="KAS268" s="55"/>
      <c r="KAT268" s="55"/>
      <c r="KAU268" s="55"/>
      <c r="KAV268" s="55"/>
      <c r="KAW268" s="55"/>
      <c r="KAX268" s="55"/>
      <c r="KAY268" s="55"/>
      <c r="KAZ268" s="55"/>
      <c r="KBA268" s="55"/>
      <c r="KBB268" s="55"/>
      <c r="KBC268" s="55"/>
      <c r="KBD268" s="55"/>
      <c r="KBE268" s="55"/>
      <c r="KBF268" s="55"/>
      <c r="KBG268" s="55"/>
      <c r="KBH268" s="55"/>
      <c r="KBI268" s="55"/>
      <c r="KBJ268" s="55"/>
      <c r="KBK268" s="55"/>
      <c r="KBL268" s="55"/>
      <c r="KBM268" s="55"/>
      <c r="KBN268" s="55"/>
      <c r="KBO268" s="55"/>
      <c r="KBP268" s="55"/>
      <c r="KBQ268" s="55"/>
      <c r="KBR268" s="55"/>
      <c r="KBS268" s="55"/>
      <c r="KBT268" s="55"/>
      <c r="KBU268" s="55"/>
      <c r="KBV268" s="55"/>
      <c r="KBW268" s="55"/>
      <c r="KBX268" s="55"/>
      <c r="KBY268" s="55"/>
      <c r="KBZ268" s="55"/>
      <c r="KCA268" s="55"/>
      <c r="KCB268" s="55"/>
      <c r="KCC268" s="55"/>
      <c r="KCD268" s="55"/>
      <c r="KCE268" s="55"/>
      <c r="KCF268" s="55"/>
      <c r="KCG268" s="55"/>
      <c r="KCH268" s="55"/>
      <c r="KCI268" s="55"/>
      <c r="KCJ268" s="55"/>
      <c r="KCK268" s="55"/>
      <c r="KCL268" s="55"/>
      <c r="KCM268" s="55"/>
      <c r="KCN268" s="55"/>
      <c r="KCO268" s="55"/>
      <c r="KCP268" s="55"/>
      <c r="KCQ268" s="55"/>
      <c r="KCR268" s="55"/>
      <c r="KCS268" s="55"/>
      <c r="KCT268" s="55"/>
      <c r="KCU268" s="55"/>
      <c r="KCV268" s="55"/>
      <c r="KCW268" s="55"/>
      <c r="KCX268" s="55"/>
      <c r="KCY268" s="55"/>
      <c r="KCZ268" s="55"/>
      <c r="KDA268" s="55"/>
      <c r="KDB268" s="55"/>
      <c r="KDC268" s="55"/>
      <c r="KDD268" s="55"/>
      <c r="KDE268" s="55"/>
      <c r="KDF268" s="55"/>
      <c r="KDG268" s="55"/>
      <c r="KDH268" s="55"/>
      <c r="KDI268" s="55"/>
      <c r="KDJ268" s="55"/>
      <c r="KDK268" s="55"/>
      <c r="KDL268" s="55"/>
      <c r="KDM268" s="55"/>
      <c r="KDN268" s="55"/>
      <c r="KDO268" s="55"/>
      <c r="KDP268" s="55"/>
      <c r="KDQ268" s="55"/>
      <c r="KDR268" s="55"/>
      <c r="KDS268" s="55"/>
      <c r="KDT268" s="55"/>
      <c r="KDU268" s="55"/>
      <c r="KDV268" s="55"/>
      <c r="KDW268" s="55"/>
      <c r="KDX268" s="55"/>
      <c r="KDY268" s="55"/>
      <c r="KDZ268" s="55"/>
      <c r="KEA268" s="55"/>
      <c r="KEB268" s="55"/>
      <c r="KEC268" s="55"/>
      <c r="KED268" s="55"/>
      <c r="KEE268" s="55"/>
      <c r="KEF268" s="55"/>
      <c r="KEG268" s="55"/>
      <c r="KEH268" s="55"/>
      <c r="KEI268" s="55"/>
      <c r="KEJ268" s="55"/>
      <c r="KEK268" s="55"/>
      <c r="KEL268" s="55"/>
      <c r="KEM268" s="55"/>
      <c r="KEN268" s="55"/>
      <c r="KEO268" s="55"/>
      <c r="KEP268" s="55"/>
      <c r="KEQ268" s="55"/>
      <c r="KER268" s="55"/>
      <c r="KES268" s="55"/>
      <c r="KET268" s="55"/>
      <c r="KEU268" s="55"/>
      <c r="KEV268" s="55"/>
      <c r="KEW268" s="55"/>
      <c r="KEX268" s="55"/>
      <c r="KEY268" s="55"/>
      <c r="KEZ268" s="55"/>
      <c r="KFA268" s="55"/>
      <c r="KFB268" s="55"/>
      <c r="KFC268" s="55"/>
      <c r="KFD268" s="55"/>
      <c r="KFE268" s="55"/>
      <c r="KFF268" s="55"/>
      <c r="KFG268" s="55"/>
      <c r="KFH268" s="55"/>
      <c r="KFI268" s="55"/>
      <c r="KFJ268" s="55"/>
      <c r="KFK268" s="55"/>
      <c r="KFL268" s="55"/>
      <c r="KFM268" s="55"/>
      <c r="KFN268" s="55"/>
      <c r="KFO268" s="55"/>
      <c r="KFP268" s="55"/>
      <c r="KFQ268" s="55"/>
      <c r="KFR268" s="55"/>
      <c r="KFS268" s="55"/>
      <c r="KFT268" s="55"/>
      <c r="KFU268" s="55"/>
      <c r="KFV268" s="55"/>
      <c r="KFW268" s="55"/>
      <c r="KFX268" s="55"/>
      <c r="KFY268" s="55"/>
      <c r="KFZ268" s="55"/>
      <c r="KGA268" s="55"/>
      <c r="KGB268" s="55"/>
      <c r="KGC268" s="55"/>
      <c r="KGD268" s="55"/>
      <c r="KGE268" s="55"/>
      <c r="KGF268" s="55"/>
      <c r="KGG268" s="55"/>
      <c r="KGH268" s="55"/>
      <c r="KGI268" s="55"/>
      <c r="KGJ268" s="55"/>
      <c r="KGK268" s="55"/>
      <c r="KGL268" s="55"/>
      <c r="KGM268" s="55"/>
      <c r="KGN268" s="55"/>
      <c r="KGO268" s="55"/>
      <c r="KGP268" s="55"/>
      <c r="KGQ268" s="55"/>
      <c r="KGR268" s="55"/>
      <c r="KGS268" s="55"/>
      <c r="KGT268" s="55"/>
      <c r="KGU268" s="55"/>
      <c r="KGV268" s="55"/>
      <c r="KGW268" s="55"/>
      <c r="KGX268" s="55"/>
      <c r="KGY268" s="55"/>
      <c r="KGZ268" s="55"/>
      <c r="KHA268" s="55"/>
      <c r="KHB268" s="55"/>
      <c r="KHC268" s="55"/>
      <c r="KHD268" s="55"/>
      <c r="KHE268" s="55"/>
      <c r="KHF268" s="55"/>
      <c r="KHG268" s="55"/>
      <c r="KHH268" s="55"/>
      <c r="KHI268" s="55"/>
      <c r="KHJ268" s="55"/>
      <c r="KHK268" s="55"/>
      <c r="KHL268" s="55"/>
      <c r="KHM268" s="55"/>
      <c r="KHN268" s="55"/>
      <c r="KHO268" s="55"/>
      <c r="KHP268" s="55"/>
      <c r="KHQ268" s="55"/>
      <c r="KHR268" s="55"/>
      <c r="KHS268" s="55"/>
      <c r="KHT268" s="55"/>
      <c r="KHU268" s="55"/>
      <c r="KHV268" s="55"/>
      <c r="KHW268" s="55"/>
      <c r="KHX268" s="55"/>
      <c r="KHY268" s="55"/>
      <c r="KHZ268" s="55"/>
      <c r="KIA268" s="55"/>
      <c r="KIB268" s="55"/>
      <c r="KIC268" s="55"/>
      <c r="KID268" s="55"/>
      <c r="KIE268" s="55"/>
      <c r="KIF268" s="55"/>
      <c r="KIG268" s="55"/>
      <c r="KIH268" s="55"/>
      <c r="KII268" s="55"/>
      <c r="KIJ268" s="55"/>
      <c r="KIK268" s="55"/>
      <c r="KIL268" s="55"/>
      <c r="KIM268" s="55"/>
      <c r="KIN268" s="55"/>
      <c r="KIO268" s="55"/>
      <c r="KIP268" s="55"/>
      <c r="KIQ268" s="55"/>
      <c r="KIR268" s="55"/>
      <c r="KIS268" s="55"/>
      <c r="KIT268" s="55"/>
      <c r="KIU268" s="55"/>
      <c r="KIV268" s="55"/>
      <c r="KIW268" s="55"/>
      <c r="KIX268" s="55"/>
      <c r="KIY268" s="55"/>
      <c r="KIZ268" s="55"/>
      <c r="KJA268" s="55"/>
      <c r="KJB268" s="55"/>
      <c r="KJC268" s="55"/>
      <c r="KJD268" s="55"/>
      <c r="KJE268" s="55"/>
      <c r="KJF268" s="55"/>
      <c r="KJG268" s="55"/>
      <c r="KJH268" s="55"/>
      <c r="KJI268" s="55"/>
      <c r="KJJ268" s="55"/>
      <c r="KJK268" s="55"/>
      <c r="KJL268" s="55"/>
      <c r="KJM268" s="55"/>
      <c r="KJN268" s="55"/>
      <c r="KJO268" s="55"/>
      <c r="KJP268" s="55"/>
      <c r="KJQ268" s="55"/>
      <c r="KJR268" s="55"/>
      <c r="KJS268" s="55"/>
      <c r="KJT268" s="55"/>
      <c r="KJU268" s="55"/>
      <c r="KJV268" s="55"/>
      <c r="KJW268" s="55"/>
      <c r="KJX268" s="55"/>
      <c r="KJY268" s="55"/>
      <c r="KJZ268" s="55"/>
      <c r="KKA268" s="55"/>
      <c r="KKB268" s="55"/>
      <c r="KKC268" s="55"/>
      <c r="KKD268" s="55"/>
      <c r="KKE268" s="55"/>
      <c r="KKF268" s="55"/>
      <c r="KKG268" s="55"/>
      <c r="KKH268" s="55"/>
      <c r="KKI268" s="55"/>
      <c r="KKJ268" s="55"/>
      <c r="KKK268" s="55"/>
      <c r="KKL268" s="55"/>
      <c r="KKM268" s="55"/>
      <c r="KKN268" s="55"/>
      <c r="KKO268" s="55"/>
      <c r="KKP268" s="55"/>
      <c r="KKQ268" s="55"/>
      <c r="KKR268" s="55"/>
      <c r="KKS268" s="55"/>
      <c r="KKT268" s="55"/>
      <c r="KKU268" s="55"/>
      <c r="KKV268" s="55"/>
      <c r="KKW268" s="55"/>
      <c r="KKX268" s="55"/>
      <c r="KKY268" s="55"/>
      <c r="KKZ268" s="55"/>
      <c r="KLA268" s="55"/>
      <c r="KLB268" s="55"/>
      <c r="KLC268" s="55"/>
      <c r="KLD268" s="55"/>
      <c r="KLE268" s="55"/>
      <c r="KLF268" s="55"/>
      <c r="KLG268" s="55"/>
      <c r="KLH268" s="55"/>
      <c r="KLI268" s="55"/>
      <c r="KLJ268" s="55"/>
      <c r="KLK268" s="55"/>
      <c r="KLL268" s="55"/>
      <c r="KLM268" s="55"/>
      <c r="KLN268" s="55"/>
      <c r="KLO268" s="55"/>
      <c r="KLP268" s="55"/>
      <c r="KLQ268" s="55"/>
      <c r="KLR268" s="55"/>
      <c r="KLS268" s="55"/>
      <c r="KLT268" s="55"/>
      <c r="KLU268" s="55"/>
      <c r="KLV268" s="55"/>
      <c r="KLW268" s="55"/>
      <c r="KLX268" s="55"/>
      <c r="KLY268" s="55"/>
      <c r="KLZ268" s="55"/>
      <c r="KMA268" s="55"/>
      <c r="KMB268" s="55"/>
      <c r="KMC268" s="55"/>
      <c r="KMD268" s="55"/>
      <c r="KME268" s="55"/>
      <c r="KMF268" s="55"/>
      <c r="KMG268" s="55"/>
      <c r="KMH268" s="55"/>
      <c r="KMI268" s="55"/>
      <c r="KMJ268" s="55"/>
      <c r="KMK268" s="55"/>
      <c r="KML268" s="55"/>
      <c r="KMM268" s="55"/>
      <c r="KMN268" s="55"/>
      <c r="KMO268" s="55"/>
      <c r="KMP268" s="55"/>
      <c r="KMQ268" s="55"/>
      <c r="KMR268" s="55"/>
      <c r="KMS268" s="55"/>
      <c r="KMT268" s="55"/>
      <c r="KMU268" s="55"/>
      <c r="KMV268" s="55"/>
      <c r="KMW268" s="55"/>
      <c r="KMX268" s="55"/>
      <c r="KMY268" s="55"/>
      <c r="KMZ268" s="55"/>
      <c r="KNA268" s="55"/>
      <c r="KNB268" s="55"/>
      <c r="KNC268" s="55"/>
      <c r="KND268" s="55"/>
      <c r="KNE268" s="55"/>
      <c r="KNF268" s="55"/>
      <c r="KNG268" s="55"/>
      <c r="KNH268" s="55"/>
      <c r="KNI268" s="55"/>
      <c r="KNJ268" s="55"/>
      <c r="KNK268" s="55"/>
      <c r="KNL268" s="55"/>
      <c r="KNM268" s="55"/>
      <c r="KNN268" s="55"/>
      <c r="KNO268" s="55"/>
      <c r="KNP268" s="55"/>
      <c r="KNQ268" s="55"/>
      <c r="KNR268" s="55"/>
      <c r="KNS268" s="55"/>
      <c r="KNT268" s="55"/>
      <c r="KNU268" s="55"/>
      <c r="KNV268" s="55"/>
      <c r="KNW268" s="55"/>
      <c r="KNX268" s="55"/>
      <c r="KNY268" s="55"/>
      <c r="KNZ268" s="55"/>
      <c r="KOA268" s="55"/>
      <c r="KOB268" s="55"/>
      <c r="KOC268" s="55"/>
      <c r="KOD268" s="55"/>
      <c r="KOE268" s="55"/>
      <c r="KOF268" s="55"/>
      <c r="KOG268" s="55"/>
      <c r="KOH268" s="55"/>
      <c r="KOI268" s="55"/>
      <c r="KOJ268" s="55"/>
      <c r="KOK268" s="55"/>
      <c r="KOL268" s="55"/>
      <c r="KOM268" s="55"/>
      <c r="KON268" s="55"/>
      <c r="KOO268" s="55"/>
      <c r="KOP268" s="55"/>
      <c r="KOQ268" s="55"/>
      <c r="KOR268" s="55"/>
      <c r="KOS268" s="55"/>
      <c r="KOT268" s="55"/>
      <c r="KOU268" s="55"/>
      <c r="KOV268" s="55"/>
      <c r="KOW268" s="55"/>
      <c r="KOX268" s="55"/>
      <c r="KOY268" s="55"/>
      <c r="KOZ268" s="55"/>
      <c r="KPA268" s="55"/>
      <c r="KPB268" s="55"/>
      <c r="KPC268" s="55"/>
      <c r="KPD268" s="55"/>
      <c r="KPE268" s="55"/>
      <c r="KPF268" s="55"/>
      <c r="KPG268" s="55"/>
      <c r="KPH268" s="55"/>
      <c r="KPI268" s="55"/>
      <c r="KPJ268" s="55"/>
      <c r="KPK268" s="55"/>
      <c r="KPL268" s="55"/>
      <c r="KPM268" s="55"/>
      <c r="KPN268" s="55"/>
      <c r="KPO268" s="55"/>
      <c r="KPP268" s="55"/>
      <c r="KPQ268" s="55"/>
      <c r="KPR268" s="55"/>
      <c r="KPS268" s="55"/>
      <c r="KPT268" s="55"/>
      <c r="KPU268" s="55"/>
      <c r="KPV268" s="55"/>
      <c r="KPW268" s="55"/>
      <c r="KPX268" s="55"/>
      <c r="KPY268" s="55"/>
      <c r="KPZ268" s="55"/>
      <c r="KQA268" s="55"/>
      <c r="KQB268" s="55"/>
      <c r="KQC268" s="55"/>
      <c r="KQD268" s="55"/>
      <c r="KQE268" s="55"/>
      <c r="KQF268" s="55"/>
      <c r="KQG268" s="55"/>
      <c r="KQH268" s="55"/>
      <c r="KQI268" s="55"/>
      <c r="KQJ268" s="55"/>
      <c r="KQK268" s="55"/>
      <c r="KQL268" s="55"/>
      <c r="KQM268" s="55"/>
      <c r="KQN268" s="55"/>
      <c r="KQO268" s="55"/>
      <c r="KQP268" s="55"/>
      <c r="KQQ268" s="55"/>
      <c r="KQR268" s="55"/>
      <c r="KQS268" s="55"/>
      <c r="KQT268" s="55"/>
      <c r="KQU268" s="55"/>
      <c r="KQV268" s="55"/>
      <c r="KQW268" s="55"/>
      <c r="KQX268" s="55"/>
      <c r="KQY268" s="55"/>
      <c r="KQZ268" s="55"/>
      <c r="KRA268" s="55"/>
      <c r="KRB268" s="55"/>
      <c r="KRC268" s="55"/>
      <c r="KRD268" s="55"/>
      <c r="KRE268" s="55"/>
      <c r="KRF268" s="55"/>
      <c r="KRG268" s="55"/>
      <c r="KRH268" s="55"/>
      <c r="KRI268" s="55"/>
      <c r="KRJ268" s="55"/>
      <c r="KRK268" s="55"/>
      <c r="KRL268" s="55"/>
      <c r="KRM268" s="55"/>
      <c r="KRN268" s="55"/>
      <c r="KRO268" s="55"/>
      <c r="KRP268" s="55"/>
      <c r="KRQ268" s="55"/>
      <c r="KRR268" s="55"/>
      <c r="KRS268" s="55"/>
      <c r="KRT268" s="55"/>
      <c r="KRU268" s="55"/>
      <c r="KRV268" s="55"/>
      <c r="KRW268" s="55"/>
      <c r="KRX268" s="55"/>
      <c r="KRY268" s="55"/>
      <c r="KRZ268" s="55"/>
      <c r="KSA268" s="55"/>
      <c r="KSB268" s="55"/>
      <c r="KSC268" s="55"/>
      <c r="KSD268" s="55"/>
      <c r="KSE268" s="55"/>
      <c r="KSF268" s="55"/>
      <c r="KSG268" s="55"/>
      <c r="KSH268" s="55"/>
      <c r="KSI268" s="55"/>
      <c r="KSJ268" s="55"/>
      <c r="KSK268" s="55"/>
      <c r="KSL268" s="55"/>
      <c r="KSM268" s="55"/>
      <c r="KSN268" s="55"/>
      <c r="KSO268" s="55"/>
      <c r="KSP268" s="55"/>
      <c r="KSQ268" s="55"/>
      <c r="KSR268" s="55"/>
      <c r="KSS268" s="55"/>
      <c r="KST268" s="55"/>
      <c r="KSU268" s="55"/>
      <c r="KSV268" s="55"/>
      <c r="KSW268" s="55"/>
      <c r="KSX268" s="55"/>
      <c r="KSY268" s="55"/>
      <c r="KSZ268" s="55"/>
      <c r="KTA268" s="55"/>
      <c r="KTB268" s="55"/>
      <c r="KTC268" s="55"/>
      <c r="KTD268" s="55"/>
      <c r="KTE268" s="55"/>
      <c r="KTF268" s="55"/>
      <c r="KTG268" s="55"/>
      <c r="KTH268" s="55"/>
      <c r="KTI268" s="55"/>
      <c r="KTJ268" s="55"/>
      <c r="KTK268" s="55"/>
      <c r="KTL268" s="55"/>
      <c r="KTM268" s="55"/>
      <c r="KTN268" s="55"/>
      <c r="KTO268" s="55"/>
      <c r="KTP268" s="55"/>
      <c r="KTQ268" s="55"/>
      <c r="KTR268" s="55"/>
      <c r="KTS268" s="55"/>
      <c r="KTT268" s="55"/>
      <c r="KTU268" s="55"/>
      <c r="KTV268" s="55"/>
      <c r="KTW268" s="55"/>
      <c r="KTX268" s="55"/>
      <c r="KTY268" s="55"/>
      <c r="KTZ268" s="55"/>
      <c r="KUA268" s="55"/>
      <c r="KUB268" s="55"/>
      <c r="KUC268" s="55"/>
      <c r="KUD268" s="55"/>
      <c r="KUE268" s="55"/>
      <c r="KUF268" s="55"/>
      <c r="KUG268" s="55"/>
      <c r="KUH268" s="55"/>
      <c r="KUI268" s="55"/>
      <c r="KUJ268" s="55"/>
      <c r="KUK268" s="55"/>
      <c r="KUL268" s="55"/>
      <c r="KUM268" s="55"/>
      <c r="KUN268" s="55"/>
      <c r="KUO268" s="55"/>
      <c r="KUP268" s="55"/>
      <c r="KUQ268" s="55"/>
      <c r="KUR268" s="55"/>
      <c r="KUS268" s="55"/>
      <c r="KUT268" s="55"/>
      <c r="KUU268" s="55"/>
      <c r="KUV268" s="55"/>
      <c r="KUW268" s="55"/>
      <c r="KUX268" s="55"/>
      <c r="KUY268" s="55"/>
      <c r="KUZ268" s="55"/>
      <c r="KVA268" s="55"/>
      <c r="KVB268" s="55"/>
      <c r="KVC268" s="55"/>
      <c r="KVD268" s="55"/>
      <c r="KVE268" s="55"/>
      <c r="KVF268" s="55"/>
      <c r="KVG268" s="55"/>
      <c r="KVH268" s="55"/>
      <c r="KVI268" s="55"/>
      <c r="KVJ268" s="55"/>
      <c r="KVK268" s="55"/>
      <c r="KVL268" s="55"/>
      <c r="KVM268" s="55"/>
      <c r="KVN268" s="55"/>
      <c r="KVO268" s="55"/>
      <c r="KVP268" s="55"/>
      <c r="KVQ268" s="55"/>
      <c r="KVR268" s="55"/>
      <c r="KVS268" s="55"/>
      <c r="KVT268" s="55"/>
      <c r="KVU268" s="55"/>
      <c r="KVV268" s="55"/>
      <c r="KVW268" s="55"/>
      <c r="KVX268" s="55"/>
      <c r="KVY268" s="55"/>
      <c r="KVZ268" s="55"/>
      <c r="KWA268" s="55"/>
      <c r="KWB268" s="55"/>
      <c r="KWC268" s="55"/>
      <c r="KWD268" s="55"/>
      <c r="KWE268" s="55"/>
      <c r="KWF268" s="55"/>
      <c r="KWG268" s="55"/>
      <c r="KWH268" s="55"/>
      <c r="KWI268" s="55"/>
      <c r="KWJ268" s="55"/>
      <c r="KWK268" s="55"/>
      <c r="KWL268" s="55"/>
      <c r="KWM268" s="55"/>
      <c r="KWN268" s="55"/>
      <c r="KWO268" s="55"/>
      <c r="KWP268" s="55"/>
      <c r="KWQ268" s="55"/>
      <c r="KWR268" s="55"/>
      <c r="KWS268" s="55"/>
      <c r="KWT268" s="55"/>
      <c r="KWU268" s="55"/>
      <c r="KWV268" s="55"/>
      <c r="KWW268" s="55"/>
      <c r="KWX268" s="55"/>
      <c r="KWY268" s="55"/>
      <c r="KWZ268" s="55"/>
      <c r="KXA268" s="55"/>
      <c r="KXB268" s="55"/>
      <c r="KXC268" s="55"/>
      <c r="KXD268" s="55"/>
      <c r="KXE268" s="55"/>
      <c r="KXF268" s="55"/>
      <c r="KXG268" s="55"/>
      <c r="KXH268" s="55"/>
      <c r="KXI268" s="55"/>
      <c r="KXJ268" s="55"/>
      <c r="KXK268" s="55"/>
      <c r="KXL268" s="55"/>
      <c r="KXM268" s="55"/>
      <c r="KXN268" s="55"/>
      <c r="KXO268" s="55"/>
      <c r="KXP268" s="55"/>
      <c r="KXQ268" s="55"/>
      <c r="KXR268" s="55"/>
      <c r="KXS268" s="55"/>
      <c r="KXT268" s="55"/>
      <c r="KXU268" s="55"/>
      <c r="KXV268" s="55"/>
      <c r="KXW268" s="55"/>
      <c r="KXX268" s="55"/>
      <c r="KXY268" s="55"/>
      <c r="KXZ268" s="55"/>
      <c r="KYA268" s="55"/>
      <c r="KYB268" s="55"/>
      <c r="KYC268" s="55"/>
      <c r="KYD268" s="55"/>
      <c r="KYE268" s="55"/>
      <c r="KYF268" s="55"/>
      <c r="KYG268" s="55"/>
      <c r="KYH268" s="55"/>
      <c r="KYI268" s="55"/>
      <c r="KYJ268" s="55"/>
      <c r="KYK268" s="55"/>
      <c r="KYL268" s="55"/>
      <c r="KYM268" s="55"/>
      <c r="KYN268" s="55"/>
      <c r="KYO268" s="55"/>
      <c r="KYP268" s="55"/>
      <c r="KYQ268" s="55"/>
      <c r="KYR268" s="55"/>
      <c r="KYS268" s="55"/>
      <c r="KYT268" s="55"/>
      <c r="KYU268" s="55"/>
      <c r="KYV268" s="55"/>
      <c r="KYW268" s="55"/>
      <c r="KYX268" s="55"/>
      <c r="KYY268" s="55"/>
      <c r="KYZ268" s="55"/>
      <c r="KZA268" s="55"/>
      <c r="KZB268" s="55"/>
      <c r="KZC268" s="55"/>
      <c r="KZD268" s="55"/>
      <c r="KZE268" s="55"/>
      <c r="KZF268" s="55"/>
      <c r="KZG268" s="55"/>
      <c r="KZH268" s="55"/>
      <c r="KZI268" s="55"/>
      <c r="KZJ268" s="55"/>
      <c r="KZK268" s="55"/>
      <c r="KZL268" s="55"/>
      <c r="KZM268" s="55"/>
      <c r="KZN268" s="55"/>
      <c r="KZO268" s="55"/>
      <c r="KZP268" s="55"/>
      <c r="KZQ268" s="55"/>
      <c r="KZR268" s="55"/>
      <c r="KZS268" s="55"/>
      <c r="KZT268" s="55"/>
      <c r="KZU268" s="55"/>
      <c r="KZV268" s="55"/>
      <c r="KZW268" s="55"/>
      <c r="KZX268" s="55"/>
      <c r="KZY268" s="55"/>
      <c r="KZZ268" s="55"/>
      <c r="LAA268" s="55"/>
      <c r="LAB268" s="55"/>
      <c r="LAC268" s="55"/>
      <c r="LAD268" s="55"/>
      <c r="LAE268" s="55"/>
      <c r="LAF268" s="55"/>
      <c r="LAG268" s="55"/>
      <c r="LAH268" s="55"/>
      <c r="LAI268" s="55"/>
      <c r="LAJ268" s="55"/>
      <c r="LAK268" s="55"/>
      <c r="LAL268" s="55"/>
      <c r="LAM268" s="55"/>
      <c r="LAN268" s="55"/>
      <c r="LAO268" s="55"/>
      <c r="LAP268" s="55"/>
      <c r="LAQ268" s="55"/>
      <c r="LAR268" s="55"/>
      <c r="LAS268" s="55"/>
      <c r="LAT268" s="55"/>
      <c r="LAU268" s="55"/>
      <c r="LAV268" s="55"/>
      <c r="LAW268" s="55"/>
      <c r="LAX268" s="55"/>
      <c r="LAY268" s="55"/>
      <c r="LAZ268" s="55"/>
      <c r="LBA268" s="55"/>
      <c r="LBB268" s="55"/>
      <c r="LBC268" s="55"/>
      <c r="LBD268" s="55"/>
      <c r="LBE268" s="55"/>
      <c r="LBF268" s="55"/>
      <c r="LBG268" s="55"/>
      <c r="LBH268" s="55"/>
      <c r="LBI268" s="55"/>
      <c r="LBJ268" s="55"/>
      <c r="LBK268" s="55"/>
      <c r="LBL268" s="55"/>
      <c r="LBM268" s="55"/>
      <c r="LBN268" s="55"/>
      <c r="LBO268" s="55"/>
      <c r="LBP268" s="55"/>
      <c r="LBQ268" s="55"/>
      <c r="LBR268" s="55"/>
      <c r="LBS268" s="55"/>
      <c r="LBT268" s="55"/>
      <c r="LBU268" s="55"/>
      <c r="LBV268" s="55"/>
      <c r="LBW268" s="55"/>
      <c r="LBX268" s="55"/>
      <c r="LBY268" s="55"/>
      <c r="LBZ268" s="55"/>
      <c r="LCA268" s="55"/>
      <c r="LCB268" s="55"/>
      <c r="LCC268" s="55"/>
      <c r="LCD268" s="55"/>
      <c r="LCE268" s="55"/>
      <c r="LCF268" s="55"/>
      <c r="LCG268" s="55"/>
      <c r="LCH268" s="55"/>
      <c r="LCI268" s="55"/>
      <c r="LCJ268" s="55"/>
      <c r="LCK268" s="55"/>
      <c r="LCL268" s="55"/>
      <c r="LCM268" s="55"/>
      <c r="LCN268" s="55"/>
      <c r="LCO268" s="55"/>
      <c r="LCP268" s="55"/>
      <c r="LCQ268" s="55"/>
      <c r="LCR268" s="55"/>
      <c r="LCS268" s="55"/>
      <c r="LCT268" s="55"/>
      <c r="LCU268" s="55"/>
      <c r="LCV268" s="55"/>
      <c r="LCW268" s="55"/>
      <c r="LCX268" s="55"/>
      <c r="LCY268" s="55"/>
      <c r="LCZ268" s="55"/>
      <c r="LDA268" s="55"/>
      <c r="LDB268" s="55"/>
      <c r="LDC268" s="55"/>
      <c r="LDD268" s="55"/>
      <c r="LDE268" s="55"/>
      <c r="LDF268" s="55"/>
      <c r="LDG268" s="55"/>
      <c r="LDH268" s="55"/>
      <c r="LDI268" s="55"/>
      <c r="LDJ268" s="55"/>
      <c r="LDK268" s="55"/>
      <c r="LDL268" s="55"/>
      <c r="LDM268" s="55"/>
      <c r="LDN268" s="55"/>
      <c r="LDO268" s="55"/>
      <c r="LDP268" s="55"/>
      <c r="LDQ268" s="55"/>
      <c r="LDR268" s="55"/>
      <c r="LDS268" s="55"/>
      <c r="LDT268" s="55"/>
      <c r="LDU268" s="55"/>
      <c r="LDV268" s="55"/>
      <c r="LDW268" s="55"/>
      <c r="LDX268" s="55"/>
      <c r="LDY268" s="55"/>
      <c r="LDZ268" s="55"/>
      <c r="LEA268" s="55"/>
      <c r="LEB268" s="55"/>
      <c r="LEC268" s="55"/>
      <c r="LED268" s="55"/>
      <c r="LEE268" s="55"/>
      <c r="LEF268" s="55"/>
      <c r="LEG268" s="55"/>
      <c r="LEH268" s="55"/>
      <c r="LEI268" s="55"/>
      <c r="LEJ268" s="55"/>
      <c r="LEK268" s="55"/>
      <c r="LEL268" s="55"/>
      <c r="LEM268" s="55"/>
      <c r="LEN268" s="55"/>
      <c r="LEO268" s="55"/>
      <c r="LEP268" s="55"/>
      <c r="LEQ268" s="55"/>
      <c r="LER268" s="55"/>
      <c r="LES268" s="55"/>
      <c r="LET268" s="55"/>
      <c r="LEU268" s="55"/>
      <c r="LEV268" s="55"/>
      <c r="LEW268" s="55"/>
      <c r="LEX268" s="55"/>
      <c r="LEY268" s="55"/>
      <c r="LEZ268" s="55"/>
      <c r="LFA268" s="55"/>
      <c r="LFB268" s="55"/>
      <c r="LFC268" s="55"/>
      <c r="LFD268" s="55"/>
      <c r="LFE268" s="55"/>
      <c r="LFF268" s="55"/>
      <c r="LFG268" s="55"/>
      <c r="LFH268" s="55"/>
      <c r="LFI268" s="55"/>
      <c r="LFJ268" s="55"/>
      <c r="LFK268" s="55"/>
      <c r="LFL268" s="55"/>
      <c r="LFM268" s="55"/>
      <c r="LFN268" s="55"/>
      <c r="LFO268" s="55"/>
      <c r="LFP268" s="55"/>
      <c r="LFQ268" s="55"/>
      <c r="LFR268" s="55"/>
      <c r="LFS268" s="55"/>
      <c r="LFT268" s="55"/>
      <c r="LFU268" s="55"/>
      <c r="LFV268" s="55"/>
      <c r="LFW268" s="55"/>
      <c r="LFX268" s="55"/>
      <c r="LFY268" s="55"/>
      <c r="LFZ268" s="55"/>
      <c r="LGA268" s="55"/>
      <c r="LGB268" s="55"/>
      <c r="LGC268" s="55"/>
      <c r="LGD268" s="55"/>
      <c r="LGE268" s="55"/>
      <c r="LGF268" s="55"/>
      <c r="LGG268" s="55"/>
      <c r="LGH268" s="55"/>
      <c r="LGI268" s="55"/>
      <c r="LGJ268" s="55"/>
      <c r="LGK268" s="55"/>
      <c r="LGL268" s="55"/>
      <c r="LGM268" s="55"/>
      <c r="LGN268" s="55"/>
      <c r="LGO268" s="55"/>
      <c r="LGP268" s="55"/>
      <c r="LGQ268" s="55"/>
      <c r="LGR268" s="55"/>
      <c r="LGS268" s="55"/>
      <c r="LGT268" s="55"/>
      <c r="LGU268" s="55"/>
      <c r="LGV268" s="55"/>
      <c r="LGW268" s="55"/>
      <c r="LGX268" s="55"/>
      <c r="LGY268" s="55"/>
      <c r="LGZ268" s="55"/>
      <c r="LHA268" s="55"/>
      <c r="LHB268" s="55"/>
      <c r="LHC268" s="55"/>
      <c r="LHD268" s="55"/>
      <c r="LHE268" s="55"/>
      <c r="LHF268" s="55"/>
      <c r="LHG268" s="55"/>
      <c r="LHH268" s="55"/>
      <c r="LHI268" s="55"/>
      <c r="LHJ268" s="55"/>
      <c r="LHK268" s="55"/>
      <c r="LHL268" s="55"/>
      <c r="LHM268" s="55"/>
      <c r="LHN268" s="55"/>
      <c r="LHO268" s="55"/>
      <c r="LHP268" s="55"/>
      <c r="LHQ268" s="55"/>
      <c r="LHR268" s="55"/>
      <c r="LHS268" s="55"/>
      <c r="LHT268" s="55"/>
      <c r="LHU268" s="55"/>
      <c r="LHV268" s="55"/>
      <c r="LHW268" s="55"/>
      <c r="LHX268" s="55"/>
      <c r="LHY268" s="55"/>
      <c r="LHZ268" s="55"/>
      <c r="LIA268" s="55"/>
      <c r="LIB268" s="55"/>
      <c r="LIC268" s="55"/>
      <c r="LID268" s="55"/>
      <c r="LIE268" s="55"/>
      <c r="LIF268" s="55"/>
      <c r="LIG268" s="55"/>
      <c r="LIH268" s="55"/>
      <c r="LII268" s="55"/>
      <c r="LIJ268" s="55"/>
      <c r="LIK268" s="55"/>
      <c r="LIL268" s="55"/>
      <c r="LIM268" s="55"/>
      <c r="LIN268" s="55"/>
      <c r="LIO268" s="55"/>
      <c r="LIP268" s="55"/>
      <c r="LIQ268" s="55"/>
      <c r="LIR268" s="55"/>
      <c r="LIS268" s="55"/>
      <c r="LIT268" s="55"/>
      <c r="LIU268" s="55"/>
      <c r="LIV268" s="55"/>
      <c r="LIW268" s="55"/>
      <c r="LIX268" s="55"/>
      <c r="LIY268" s="55"/>
      <c r="LIZ268" s="55"/>
      <c r="LJA268" s="55"/>
      <c r="LJB268" s="55"/>
      <c r="LJC268" s="55"/>
      <c r="LJD268" s="55"/>
      <c r="LJE268" s="55"/>
      <c r="LJF268" s="55"/>
      <c r="LJG268" s="55"/>
      <c r="LJH268" s="55"/>
      <c r="LJI268" s="55"/>
      <c r="LJJ268" s="55"/>
      <c r="LJK268" s="55"/>
      <c r="LJL268" s="55"/>
      <c r="LJM268" s="55"/>
      <c r="LJN268" s="55"/>
      <c r="LJO268" s="55"/>
      <c r="LJP268" s="55"/>
      <c r="LJQ268" s="55"/>
      <c r="LJR268" s="55"/>
      <c r="LJS268" s="55"/>
      <c r="LJT268" s="55"/>
      <c r="LJU268" s="55"/>
      <c r="LJV268" s="55"/>
      <c r="LJW268" s="55"/>
      <c r="LJX268" s="55"/>
      <c r="LJY268" s="55"/>
      <c r="LJZ268" s="55"/>
      <c r="LKA268" s="55"/>
      <c r="LKB268" s="55"/>
      <c r="LKC268" s="55"/>
      <c r="LKD268" s="55"/>
      <c r="LKE268" s="55"/>
      <c r="LKF268" s="55"/>
      <c r="LKG268" s="55"/>
      <c r="LKH268" s="55"/>
      <c r="LKI268" s="55"/>
      <c r="LKJ268" s="55"/>
      <c r="LKK268" s="55"/>
      <c r="LKL268" s="55"/>
      <c r="LKM268" s="55"/>
      <c r="LKN268" s="55"/>
      <c r="LKO268" s="55"/>
      <c r="LKP268" s="55"/>
      <c r="LKQ268" s="55"/>
      <c r="LKR268" s="55"/>
      <c r="LKS268" s="55"/>
      <c r="LKT268" s="55"/>
      <c r="LKU268" s="55"/>
      <c r="LKV268" s="55"/>
      <c r="LKW268" s="55"/>
      <c r="LKX268" s="55"/>
      <c r="LKY268" s="55"/>
      <c r="LKZ268" s="55"/>
      <c r="LLA268" s="55"/>
      <c r="LLB268" s="55"/>
      <c r="LLC268" s="55"/>
      <c r="LLD268" s="55"/>
      <c r="LLE268" s="55"/>
      <c r="LLF268" s="55"/>
      <c r="LLG268" s="55"/>
      <c r="LLH268" s="55"/>
      <c r="LLI268" s="55"/>
      <c r="LLJ268" s="55"/>
      <c r="LLK268" s="55"/>
      <c r="LLL268" s="55"/>
      <c r="LLM268" s="55"/>
      <c r="LLN268" s="55"/>
      <c r="LLO268" s="55"/>
      <c r="LLP268" s="55"/>
      <c r="LLQ268" s="55"/>
      <c r="LLR268" s="55"/>
      <c r="LLS268" s="55"/>
      <c r="LLT268" s="55"/>
      <c r="LLU268" s="55"/>
      <c r="LLV268" s="55"/>
      <c r="LLW268" s="55"/>
      <c r="LLX268" s="55"/>
      <c r="LLY268" s="55"/>
      <c r="LLZ268" s="55"/>
      <c r="LMA268" s="55"/>
      <c r="LMB268" s="55"/>
      <c r="LMC268" s="55"/>
      <c r="LMD268" s="55"/>
      <c r="LME268" s="55"/>
      <c r="LMF268" s="55"/>
      <c r="LMG268" s="55"/>
      <c r="LMH268" s="55"/>
      <c r="LMI268" s="55"/>
      <c r="LMJ268" s="55"/>
      <c r="LMK268" s="55"/>
      <c r="LML268" s="55"/>
      <c r="LMM268" s="55"/>
      <c r="LMN268" s="55"/>
      <c r="LMO268" s="55"/>
      <c r="LMP268" s="55"/>
      <c r="LMQ268" s="55"/>
      <c r="LMR268" s="55"/>
      <c r="LMS268" s="55"/>
      <c r="LMT268" s="55"/>
      <c r="LMU268" s="55"/>
      <c r="LMV268" s="55"/>
      <c r="LMW268" s="55"/>
      <c r="LMX268" s="55"/>
      <c r="LMY268" s="55"/>
      <c r="LMZ268" s="55"/>
      <c r="LNA268" s="55"/>
      <c r="LNB268" s="55"/>
      <c r="LNC268" s="55"/>
      <c r="LND268" s="55"/>
      <c r="LNE268" s="55"/>
      <c r="LNF268" s="55"/>
      <c r="LNG268" s="55"/>
      <c r="LNH268" s="55"/>
      <c r="LNI268" s="55"/>
      <c r="LNJ268" s="55"/>
      <c r="LNK268" s="55"/>
      <c r="LNL268" s="55"/>
      <c r="LNM268" s="55"/>
      <c r="LNN268" s="55"/>
      <c r="LNO268" s="55"/>
      <c r="LNP268" s="55"/>
      <c r="LNQ268" s="55"/>
      <c r="LNR268" s="55"/>
      <c r="LNS268" s="55"/>
      <c r="LNT268" s="55"/>
      <c r="LNU268" s="55"/>
      <c r="LNV268" s="55"/>
      <c r="LNW268" s="55"/>
      <c r="LNX268" s="55"/>
      <c r="LNY268" s="55"/>
      <c r="LNZ268" s="55"/>
      <c r="LOA268" s="55"/>
      <c r="LOB268" s="55"/>
      <c r="LOC268" s="55"/>
      <c r="LOD268" s="55"/>
      <c r="LOE268" s="55"/>
      <c r="LOF268" s="55"/>
      <c r="LOG268" s="55"/>
      <c r="LOH268" s="55"/>
      <c r="LOI268" s="55"/>
      <c r="LOJ268" s="55"/>
      <c r="LOK268" s="55"/>
      <c r="LOL268" s="55"/>
      <c r="LOM268" s="55"/>
      <c r="LON268" s="55"/>
      <c r="LOO268" s="55"/>
      <c r="LOP268" s="55"/>
      <c r="LOQ268" s="55"/>
      <c r="LOR268" s="55"/>
      <c r="LOS268" s="55"/>
      <c r="LOT268" s="55"/>
      <c r="LOU268" s="55"/>
      <c r="LOV268" s="55"/>
      <c r="LOW268" s="55"/>
      <c r="LOX268" s="55"/>
      <c r="LOY268" s="55"/>
      <c r="LOZ268" s="55"/>
      <c r="LPA268" s="55"/>
      <c r="LPB268" s="55"/>
      <c r="LPC268" s="55"/>
      <c r="LPD268" s="55"/>
      <c r="LPE268" s="55"/>
      <c r="LPF268" s="55"/>
      <c r="LPG268" s="55"/>
      <c r="LPH268" s="55"/>
      <c r="LPI268" s="55"/>
      <c r="LPJ268" s="55"/>
      <c r="LPK268" s="55"/>
      <c r="LPL268" s="55"/>
      <c r="LPM268" s="55"/>
      <c r="LPN268" s="55"/>
      <c r="LPO268" s="55"/>
      <c r="LPP268" s="55"/>
      <c r="LPQ268" s="55"/>
      <c r="LPR268" s="55"/>
      <c r="LPS268" s="55"/>
      <c r="LPT268" s="55"/>
      <c r="LPU268" s="55"/>
      <c r="LPV268" s="55"/>
      <c r="LPW268" s="55"/>
      <c r="LPX268" s="55"/>
      <c r="LPY268" s="55"/>
      <c r="LPZ268" s="55"/>
      <c r="LQA268" s="55"/>
      <c r="LQB268" s="55"/>
      <c r="LQC268" s="55"/>
      <c r="LQD268" s="55"/>
      <c r="LQE268" s="55"/>
      <c r="LQF268" s="55"/>
      <c r="LQG268" s="55"/>
      <c r="LQH268" s="55"/>
      <c r="LQI268" s="55"/>
      <c r="LQJ268" s="55"/>
      <c r="LQK268" s="55"/>
      <c r="LQL268" s="55"/>
      <c r="LQM268" s="55"/>
      <c r="LQN268" s="55"/>
      <c r="LQO268" s="55"/>
      <c r="LQP268" s="55"/>
      <c r="LQQ268" s="55"/>
      <c r="LQR268" s="55"/>
      <c r="LQS268" s="55"/>
      <c r="LQT268" s="55"/>
      <c r="LQU268" s="55"/>
      <c r="LQV268" s="55"/>
      <c r="LQW268" s="55"/>
      <c r="LQX268" s="55"/>
      <c r="LQY268" s="55"/>
      <c r="LQZ268" s="55"/>
      <c r="LRA268" s="55"/>
      <c r="LRB268" s="55"/>
      <c r="LRC268" s="55"/>
      <c r="LRD268" s="55"/>
      <c r="LRE268" s="55"/>
      <c r="LRF268" s="55"/>
      <c r="LRG268" s="55"/>
      <c r="LRH268" s="55"/>
      <c r="LRI268" s="55"/>
      <c r="LRJ268" s="55"/>
      <c r="LRK268" s="55"/>
      <c r="LRL268" s="55"/>
      <c r="LRM268" s="55"/>
      <c r="LRN268" s="55"/>
      <c r="LRO268" s="55"/>
      <c r="LRP268" s="55"/>
      <c r="LRQ268" s="55"/>
      <c r="LRR268" s="55"/>
      <c r="LRS268" s="55"/>
      <c r="LRT268" s="55"/>
      <c r="LRU268" s="55"/>
      <c r="LRV268" s="55"/>
      <c r="LRW268" s="55"/>
      <c r="LRX268" s="55"/>
      <c r="LRY268" s="55"/>
      <c r="LRZ268" s="55"/>
      <c r="LSA268" s="55"/>
      <c r="LSB268" s="55"/>
      <c r="LSC268" s="55"/>
      <c r="LSD268" s="55"/>
      <c r="LSE268" s="55"/>
      <c r="LSF268" s="55"/>
      <c r="LSG268" s="55"/>
      <c r="LSH268" s="55"/>
      <c r="LSI268" s="55"/>
      <c r="LSJ268" s="55"/>
      <c r="LSK268" s="55"/>
      <c r="LSL268" s="55"/>
      <c r="LSM268" s="55"/>
      <c r="LSN268" s="55"/>
      <c r="LSO268" s="55"/>
      <c r="LSP268" s="55"/>
      <c r="LSQ268" s="55"/>
      <c r="LSR268" s="55"/>
      <c r="LSS268" s="55"/>
      <c r="LST268" s="55"/>
      <c r="LSU268" s="55"/>
      <c r="LSV268" s="55"/>
      <c r="LSW268" s="55"/>
      <c r="LSX268" s="55"/>
      <c r="LSY268" s="55"/>
      <c r="LSZ268" s="55"/>
      <c r="LTA268" s="55"/>
      <c r="LTB268" s="55"/>
      <c r="LTC268" s="55"/>
      <c r="LTD268" s="55"/>
      <c r="LTE268" s="55"/>
      <c r="LTF268" s="55"/>
      <c r="LTG268" s="55"/>
      <c r="LTH268" s="55"/>
      <c r="LTI268" s="55"/>
      <c r="LTJ268" s="55"/>
      <c r="LTK268" s="55"/>
      <c r="LTL268" s="55"/>
      <c r="LTM268" s="55"/>
      <c r="LTN268" s="55"/>
      <c r="LTO268" s="55"/>
      <c r="LTP268" s="55"/>
      <c r="LTQ268" s="55"/>
      <c r="LTR268" s="55"/>
      <c r="LTS268" s="55"/>
      <c r="LTT268" s="55"/>
      <c r="LTU268" s="55"/>
      <c r="LTV268" s="55"/>
      <c r="LTW268" s="55"/>
      <c r="LTX268" s="55"/>
      <c r="LTY268" s="55"/>
      <c r="LTZ268" s="55"/>
      <c r="LUA268" s="55"/>
      <c r="LUB268" s="55"/>
      <c r="LUC268" s="55"/>
      <c r="LUD268" s="55"/>
      <c r="LUE268" s="55"/>
      <c r="LUF268" s="55"/>
      <c r="LUG268" s="55"/>
      <c r="LUH268" s="55"/>
      <c r="LUI268" s="55"/>
      <c r="LUJ268" s="55"/>
      <c r="LUK268" s="55"/>
      <c r="LUL268" s="55"/>
      <c r="LUM268" s="55"/>
      <c r="LUN268" s="55"/>
      <c r="LUO268" s="55"/>
      <c r="LUP268" s="55"/>
      <c r="LUQ268" s="55"/>
      <c r="LUR268" s="55"/>
      <c r="LUS268" s="55"/>
      <c r="LUT268" s="55"/>
      <c r="LUU268" s="55"/>
      <c r="LUV268" s="55"/>
      <c r="LUW268" s="55"/>
      <c r="LUX268" s="55"/>
      <c r="LUY268" s="55"/>
      <c r="LUZ268" s="55"/>
      <c r="LVA268" s="55"/>
      <c r="LVB268" s="55"/>
      <c r="LVC268" s="55"/>
      <c r="LVD268" s="55"/>
      <c r="LVE268" s="55"/>
      <c r="LVF268" s="55"/>
      <c r="LVG268" s="55"/>
      <c r="LVH268" s="55"/>
      <c r="LVI268" s="55"/>
      <c r="LVJ268" s="55"/>
      <c r="LVK268" s="55"/>
      <c r="LVL268" s="55"/>
      <c r="LVM268" s="55"/>
      <c r="LVN268" s="55"/>
      <c r="LVO268" s="55"/>
      <c r="LVP268" s="55"/>
      <c r="LVQ268" s="55"/>
      <c r="LVR268" s="55"/>
      <c r="LVS268" s="55"/>
      <c r="LVT268" s="55"/>
      <c r="LVU268" s="55"/>
      <c r="LVV268" s="55"/>
      <c r="LVW268" s="55"/>
      <c r="LVX268" s="55"/>
      <c r="LVY268" s="55"/>
      <c r="LVZ268" s="55"/>
      <c r="LWA268" s="55"/>
      <c r="LWB268" s="55"/>
      <c r="LWC268" s="55"/>
      <c r="LWD268" s="55"/>
      <c r="LWE268" s="55"/>
      <c r="LWF268" s="55"/>
      <c r="LWG268" s="55"/>
      <c r="LWH268" s="55"/>
      <c r="LWI268" s="55"/>
      <c r="LWJ268" s="55"/>
      <c r="LWK268" s="55"/>
      <c r="LWL268" s="55"/>
      <c r="LWM268" s="55"/>
      <c r="LWN268" s="55"/>
      <c r="LWO268" s="55"/>
      <c r="LWP268" s="55"/>
      <c r="LWQ268" s="55"/>
      <c r="LWR268" s="55"/>
      <c r="LWS268" s="55"/>
      <c r="LWT268" s="55"/>
      <c r="LWU268" s="55"/>
      <c r="LWV268" s="55"/>
      <c r="LWW268" s="55"/>
      <c r="LWX268" s="55"/>
      <c r="LWY268" s="55"/>
      <c r="LWZ268" s="55"/>
      <c r="LXA268" s="55"/>
      <c r="LXB268" s="55"/>
      <c r="LXC268" s="55"/>
      <c r="LXD268" s="55"/>
      <c r="LXE268" s="55"/>
      <c r="LXF268" s="55"/>
      <c r="LXG268" s="55"/>
      <c r="LXH268" s="55"/>
      <c r="LXI268" s="55"/>
      <c r="LXJ268" s="55"/>
      <c r="LXK268" s="55"/>
      <c r="LXL268" s="55"/>
      <c r="LXM268" s="55"/>
      <c r="LXN268" s="55"/>
      <c r="LXO268" s="55"/>
      <c r="LXP268" s="55"/>
      <c r="LXQ268" s="55"/>
      <c r="LXR268" s="55"/>
      <c r="LXS268" s="55"/>
      <c r="LXT268" s="55"/>
      <c r="LXU268" s="55"/>
      <c r="LXV268" s="55"/>
      <c r="LXW268" s="55"/>
      <c r="LXX268" s="55"/>
      <c r="LXY268" s="55"/>
      <c r="LXZ268" s="55"/>
      <c r="LYA268" s="55"/>
      <c r="LYB268" s="55"/>
      <c r="LYC268" s="55"/>
      <c r="LYD268" s="55"/>
      <c r="LYE268" s="55"/>
      <c r="LYF268" s="55"/>
      <c r="LYG268" s="55"/>
      <c r="LYH268" s="55"/>
      <c r="LYI268" s="55"/>
      <c r="LYJ268" s="55"/>
      <c r="LYK268" s="55"/>
      <c r="LYL268" s="55"/>
      <c r="LYM268" s="55"/>
      <c r="LYN268" s="55"/>
      <c r="LYO268" s="55"/>
      <c r="LYP268" s="55"/>
      <c r="LYQ268" s="55"/>
      <c r="LYR268" s="55"/>
      <c r="LYS268" s="55"/>
      <c r="LYT268" s="55"/>
      <c r="LYU268" s="55"/>
      <c r="LYV268" s="55"/>
      <c r="LYW268" s="55"/>
      <c r="LYX268" s="55"/>
      <c r="LYY268" s="55"/>
      <c r="LYZ268" s="55"/>
      <c r="LZA268" s="55"/>
      <c r="LZB268" s="55"/>
      <c r="LZC268" s="55"/>
      <c r="LZD268" s="55"/>
      <c r="LZE268" s="55"/>
      <c r="LZF268" s="55"/>
      <c r="LZG268" s="55"/>
      <c r="LZH268" s="55"/>
      <c r="LZI268" s="55"/>
      <c r="LZJ268" s="55"/>
      <c r="LZK268" s="55"/>
      <c r="LZL268" s="55"/>
      <c r="LZM268" s="55"/>
      <c r="LZN268" s="55"/>
      <c r="LZO268" s="55"/>
      <c r="LZP268" s="55"/>
      <c r="LZQ268" s="55"/>
      <c r="LZR268" s="55"/>
      <c r="LZS268" s="55"/>
      <c r="LZT268" s="55"/>
      <c r="LZU268" s="55"/>
      <c r="LZV268" s="55"/>
      <c r="LZW268" s="55"/>
      <c r="LZX268" s="55"/>
      <c r="LZY268" s="55"/>
      <c r="LZZ268" s="55"/>
      <c r="MAA268" s="55"/>
      <c r="MAB268" s="55"/>
      <c r="MAC268" s="55"/>
      <c r="MAD268" s="55"/>
      <c r="MAE268" s="55"/>
      <c r="MAF268" s="55"/>
      <c r="MAG268" s="55"/>
      <c r="MAH268" s="55"/>
      <c r="MAI268" s="55"/>
      <c r="MAJ268" s="55"/>
      <c r="MAK268" s="55"/>
      <c r="MAL268" s="55"/>
      <c r="MAM268" s="55"/>
      <c r="MAN268" s="55"/>
      <c r="MAO268" s="55"/>
      <c r="MAP268" s="55"/>
      <c r="MAQ268" s="55"/>
      <c r="MAR268" s="55"/>
      <c r="MAS268" s="55"/>
      <c r="MAT268" s="55"/>
      <c r="MAU268" s="55"/>
      <c r="MAV268" s="55"/>
      <c r="MAW268" s="55"/>
      <c r="MAX268" s="55"/>
      <c r="MAY268" s="55"/>
      <c r="MAZ268" s="55"/>
      <c r="MBA268" s="55"/>
      <c r="MBB268" s="55"/>
      <c r="MBC268" s="55"/>
      <c r="MBD268" s="55"/>
      <c r="MBE268" s="55"/>
      <c r="MBF268" s="55"/>
      <c r="MBG268" s="55"/>
      <c r="MBH268" s="55"/>
      <c r="MBI268" s="55"/>
      <c r="MBJ268" s="55"/>
      <c r="MBK268" s="55"/>
      <c r="MBL268" s="55"/>
      <c r="MBM268" s="55"/>
      <c r="MBN268" s="55"/>
      <c r="MBO268" s="55"/>
      <c r="MBP268" s="55"/>
      <c r="MBQ268" s="55"/>
      <c r="MBR268" s="55"/>
      <c r="MBS268" s="55"/>
      <c r="MBT268" s="55"/>
      <c r="MBU268" s="55"/>
      <c r="MBV268" s="55"/>
      <c r="MBW268" s="55"/>
      <c r="MBX268" s="55"/>
      <c r="MBY268" s="55"/>
      <c r="MBZ268" s="55"/>
      <c r="MCA268" s="55"/>
      <c r="MCB268" s="55"/>
      <c r="MCC268" s="55"/>
      <c r="MCD268" s="55"/>
      <c r="MCE268" s="55"/>
      <c r="MCF268" s="55"/>
      <c r="MCG268" s="55"/>
      <c r="MCH268" s="55"/>
      <c r="MCI268" s="55"/>
      <c r="MCJ268" s="55"/>
      <c r="MCK268" s="55"/>
      <c r="MCL268" s="55"/>
      <c r="MCM268" s="55"/>
      <c r="MCN268" s="55"/>
      <c r="MCO268" s="55"/>
      <c r="MCP268" s="55"/>
      <c r="MCQ268" s="55"/>
      <c r="MCR268" s="55"/>
      <c r="MCS268" s="55"/>
      <c r="MCT268" s="55"/>
      <c r="MCU268" s="55"/>
      <c r="MCV268" s="55"/>
      <c r="MCW268" s="55"/>
      <c r="MCX268" s="55"/>
      <c r="MCY268" s="55"/>
      <c r="MCZ268" s="55"/>
      <c r="MDA268" s="55"/>
      <c r="MDB268" s="55"/>
      <c r="MDC268" s="55"/>
      <c r="MDD268" s="55"/>
      <c r="MDE268" s="55"/>
      <c r="MDF268" s="55"/>
      <c r="MDG268" s="55"/>
      <c r="MDH268" s="55"/>
      <c r="MDI268" s="55"/>
      <c r="MDJ268" s="55"/>
      <c r="MDK268" s="55"/>
      <c r="MDL268" s="55"/>
      <c r="MDM268" s="55"/>
      <c r="MDN268" s="55"/>
      <c r="MDO268" s="55"/>
      <c r="MDP268" s="55"/>
      <c r="MDQ268" s="55"/>
      <c r="MDR268" s="55"/>
      <c r="MDS268" s="55"/>
      <c r="MDT268" s="55"/>
      <c r="MDU268" s="55"/>
      <c r="MDV268" s="55"/>
      <c r="MDW268" s="55"/>
      <c r="MDX268" s="55"/>
      <c r="MDY268" s="55"/>
      <c r="MDZ268" s="55"/>
      <c r="MEA268" s="55"/>
      <c r="MEB268" s="55"/>
      <c r="MEC268" s="55"/>
      <c r="MED268" s="55"/>
      <c r="MEE268" s="55"/>
      <c r="MEF268" s="55"/>
      <c r="MEG268" s="55"/>
      <c r="MEH268" s="55"/>
      <c r="MEI268" s="55"/>
      <c r="MEJ268" s="55"/>
      <c r="MEK268" s="55"/>
      <c r="MEL268" s="55"/>
      <c r="MEM268" s="55"/>
      <c r="MEN268" s="55"/>
      <c r="MEO268" s="55"/>
      <c r="MEP268" s="55"/>
      <c r="MEQ268" s="55"/>
      <c r="MER268" s="55"/>
      <c r="MES268" s="55"/>
      <c r="MET268" s="55"/>
      <c r="MEU268" s="55"/>
      <c r="MEV268" s="55"/>
      <c r="MEW268" s="55"/>
      <c r="MEX268" s="55"/>
      <c r="MEY268" s="55"/>
      <c r="MEZ268" s="55"/>
      <c r="MFA268" s="55"/>
      <c r="MFB268" s="55"/>
      <c r="MFC268" s="55"/>
      <c r="MFD268" s="55"/>
      <c r="MFE268" s="55"/>
      <c r="MFF268" s="55"/>
      <c r="MFG268" s="55"/>
      <c r="MFH268" s="55"/>
      <c r="MFI268" s="55"/>
      <c r="MFJ268" s="55"/>
      <c r="MFK268" s="55"/>
      <c r="MFL268" s="55"/>
      <c r="MFM268" s="55"/>
      <c r="MFN268" s="55"/>
      <c r="MFO268" s="55"/>
      <c r="MFP268" s="55"/>
      <c r="MFQ268" s="55"/>
      <c r="MFR268" s="55"/>
      <c r="MFS268" s="55"/>
      <c r="MFT268" s="55"/>
      <c r="MFU268" s="55"/>
      <c r="MFV268" s="55"/>
      <c r="MFW268" s="55"/>
      <c r="MFX268" s="55"/>
      <c r="MFY268" s="55"/>
      <c r="MFZ268" s="55"/>
      <c r="MGA268" s="55"/>
      <c r="MGB268" s="55"/>
      <c r="MGC268" s="55"/>
      <c r="MGD268" s="55"/>
      <c r="MGE268" s="55"/>
      <c r="MGF268" s="55"/>
      <c r="MGG268" s="55"/>
      <c r="MGH268" s="55"/>
      <c r="MGI268" s="55"/>
      <c r="MGJ268" s="55"/>
      <c r="MGK268" s="55"/>
      <c r="MGL268" s="55"/>
      <c r="MGM268" s="55"/>
      <c r="MGN268" s="55"/>
      <c r="MGO268" s="55"/>
      <c r="MGP268" s="55"/>
      <c r="MGQ268" s="55"/>
      <c r="MGR268" s="55"/>
      <c r="MGS268" s="55"/>
      <c r="MGT268" s="55"/>
      <c r="MGU268" s="55"/>
      <c r="MGV268" s="55"/>
      <c r="MGW268" s="55"/>
      <c r="MGX268" s="55"/>
      <c r="MGY268" s="55"/>
      <c r="MGZ268" s="55"/>
      <c r="MHA268" s="55"/>
      <c r="MHB268" s="55"/>
      <c r="MHC268" s="55"/>
      <c r="MHD268" s="55"/>
      <c r="MHE268" s="55"/>
      <c r="MHF268" s="55"/>
      <c r="MHG268" s="55"/>
      <c r="MHH268" s="55"/>
      <c r="MHI268" s="55"/>
      <c r="MHJ268" s="55"/>
      <c r="MHK268" s="55"/>
      <c r="MHL268" s="55"/>
      <c r="MHM268" s="55"/>
      <c r="MHN268" s="55"/>
      <c r="MHO268" s="55"/>
      <c r="MHP268" s="55"/>
      <c r="MHQ268" s="55"/>
      <c r="MHR268" s="55"/>
      <c r="MHS268" s="55"/>
      <c r="MHT268" s="55"/>
      <c r="MHU268" s="55"/>
      <c r="MHV268" s="55"/>
      <c r="MHW268" s="55"/>
      <c r="MHX268" s="55"/>
      <c r="MHY268" s="55"/>
      <c r="MHZ268" s="55"/>
      <c r="MIA268" s="55"/>
      <c r="MIB268" s="55"/>
      <c r="MIC268" s="55"/>
      <c r="MID268" s="55"/>
      <c r="MIE268" s="55"/>
      <c r="MIF268" s="55"/>
      <c r="MIG268" s="55"/>
      <c r="MIH268" s="55"/>
      <c r="MII268" s="55"/>
      <c r="MIJ268" s="55"/>
      <c r="MIK268" s="55"/>
      <c r="MIL268" s="55"/>
      <c r="MIM268" s="55"/>
      <c r="MIN268" s="55"/>
      <c r="MIO268" s="55"/>
      <c r="MIP268" s="55"/>
      <c r="MIQ268" s="55"/>
      <c r="MIR268" s="55"/>
      <c r="MIS268" s="55"/>
      <c r="MIT268" s="55"/>
      <c r="MIU268" s="55"/>
      <c r="MIV268" s="55"/>
      <c r="MIW268" s="55"/>
      <c r="MIX268" s="55"/>
      <c r="MIY268" s="55"/>
      <c r="MIZ268" s="55"/>
      <c r="MJA268" s="55"/>
      <c r="MJB268" s="55"/>
      <c r="MJC268" s="55"/>
      <c r="MJD268" s="55"/>
      <c r="MJE268" s="55"/>
      <c r="MJF268" s="55"/>
      <c r="MJG268" s="55"/>
      <c r="MJH268" s="55"/>
      <c r="MJI268" s="55"/>
      <c r="MJJ268" s="55"/>
      <c r="MJK268" s="55"/>
      <c r="MJL268" s="55"/>
      <c r="MJM268" s="55"/>
      <c r="MJN268" s="55"/>
      <c r="MJO268" s="55"/>
      <c r="MJP268" s="55"/>
      <c r="MJQ268" s="55"/>
      <c r="MJR268" s="55"/>
      <c r="MJS268" s="55"/>
      <c r="MJT268" s="55"/>
      <c r="MJU268" s="55"/>
      <c r="MJV268" s="55"/>
      <c r="MJW268" s="55"/>
      <c r="MJX268" s="55"/>
      <c r="MJY268" s="55"/>
      <c r="MJZ268" s="55"/>
      <c r="MKA268" s="55"/>
      <c r="MKB268" s="55"/>
      <c r="MKC268" s="55"/>
      <c r="MKD268" s="55"/>
      <c r="MKE268" s="55"/>
      <c r="MKF268" s="55"/>
      <c r="MKG268" s="55"/>
      <c r="MKH268" s="55"/>
      <c r="MKI268" s="55"/>
      <c r="MKJ268" s="55"/>
      <c r="MKK268" s="55"/>
      <c r="MKL268" s="55"/>
      <c r="MKM268" s="55"/>
      <c r="MKN268" s="55"/>
      <c r="MKO268" s="55"/>
      <c r="MKP268" s="55"/>
      <c r="MKQ268" s="55"/>
      <c r="MKR268" s="55"/>
      <c r="MKS268" s="55"/>
      <c r="MKT268" s="55"/>
      <c r="MKU268" s="55"/>
      <c r="MKV268" s="55"/>
      <c r="MKW268" s="55"/>
      <c r="MKX268" s="55"/>
      <c r="MKY268" s="55"/>
      <c r="MKZ268" s="55"/>
      <c r="MLA268" s="55"/>
      <c r="MLB268" s="55"/>
      <c r="MLC268" s="55"/>
      <c r="MLD268" s="55"/>
      <c r="MLE268" s="55"/>
      <c r="MLF268" s="55"/>
      <c r="MLG268" s="55"/>
      <c r="MLH268" s="55"/>
      <c r="MLI268" s="55"/>
      <c r="MLJ268" s="55"/>
      <c r="MLK268" s="55"/>
      <c r="MLL268" s="55"/>
      <c r="MLM268" s="55"/>
      <c r="MLN268" s="55"/>
      <c r="MLO268" s="55"/>
      <c r="MLP268" s="55"/>
      <c r="MLQ268" s="55"/>
      <c r="MLR268" s="55"/>
      <c r="MLS268" s="55"/>
      <c r="MLT268" s="55"/>
      <c r="MLU268" s="55"/>
      <c r="MLV268" s="55"/>
      <c r="MLW268" s="55"/>
      <c r="MLX268" s="55"/>
      <c r="MLY268" s="55"/>
      <c r="MLZ268" s="55"/>
      <c r="MMA268" s="55"/>
      <c r="MMB268" s="55"/>
      <c r="MMC268" s="55"/>
      <c r="MMD268" s="55"/>
      <c r="MME268" s="55"/>
      <c r="MMF268" s="55"/>
      <c r="MMG268" s="55"/>
      <c r="MMH268" s="55"/>
      <c r="MMI268" s="55"/>
      <c r="MMJ268" s="55"/>
      <c r="MMK268" s="55"/>
      <c r="MML268" s="55"/>
      <c r="MMM268" s="55"/>
      <c r="MMN268" s="55"/>
      <c r="MMO268" s="55"/>
      <c r="MMP268" s="55"/>
      <c r="MMQ268" s="55"/>
      <c r="MMR268" s="55"/>
      <c r="MMS268" s="55"/>
      <c r="MMT268" s="55"/>
      <c r="MMU268" s="55"/>
      <c r="MMV268" s="55"/>
      <c r="MMW268" s="55"/>
      <c r="MMX268" s="55"/>
      <c r="MMY268" s="55"/>
      <c r="MMZ268" s="55"/>
      <c r="MNA268" s="55"/>
      <c r="MNB268" s="55"/>
      <c r="MNC268" s="55"/>
      <c r="MND268" s="55"/>
      <c r="MNE268" s="55"/>
      <c r="MNF268" s="55"/>
      <c r="MNG268" s="55"/>
      <c r="MNH268" s="55"/>
      <c r="MNI268" s="55"/>
      <c r="MNJ268" s="55"/>
      <c r="MNK268" s="55"/>
      <c r="MNL268" s="55"/>
      <c r="MNM268" s="55"/>
      <c r="MNN268" s="55"/>
      <c r="MNO268" s="55"/>
      <c r="MNP268" s="55"/>
      <c r="MNQ268" s="55"/>
      <c r="MNR268" s="55"/>
      <c r="MNS268" s="55"/>
      <c r="MNT268" s="55"/>
      <c r="MNU268" s="55"/>
      <c r="MNV268" s="55"/>
      <c r="MNW268" s="55"/>
      <c r="MNX268" s="55"/>
      <c r="MNY268" s="55"/>
      <c r="MNZ268" s="55"/>
      <c r="MOA268" s="55"/>
      <c r="MOB268" s="55"/>
      <c r="MOC268" s="55"/>
      <c r="MOD268" s="55"/>
      <c r="MOE268" s="55"/>
      <c r="MOF268" s="55"/>
      <c r="MOG268" s="55"/>
      <c r="MOH268" s="55"/>
      <c r="MOI268" s="55"/>
      <c r="MOJ268" s="55"/>
      <c r="MOK268" s="55"/>
      <c r="MOL268" s="55"/>
      <c r="MOM268" s="55"/>
      <c r="MON268" s="55"/>
      <c r="MOO268" s="55"/>
      <c r="MOP268" s="55"/>
      <c r="MOQ268" s="55"/>
      <c r="MOR268" s="55"/>
      <c r="MOS268" s="55"/>
      <c r="MOT268" s="55"/>
      <c r="MOU268" s="55"/>
      <c r="MOV268" s="55"/>
      <c r="MOW268" s="55"/>
      <c r="MOX268" s="55"/>
      <c r="MOY268" s="55"/>
      <c r="MOZ268" s="55"/>
      <c r="MPA268" s="55"/>
      <c r="MPB268" s="55"/>
      <c r="MPC268" s="55"/>
      <c r="MPD268" s="55"/>
      <c r="MPE268" s="55"/>
      <c r="MPF268" s="55"/>
      <c r="MPG268" s="55"/>
      <c r="MPH268" s="55"/>
      <c r="MPI268" s="55"/>
      <c r="MPJ268" s="55"/>
      <c r="MPK268" s="55"/>
      <c r="MPL268" s="55"/>
      <c r="MPM268" s="55"/>
      <c r="MPN268" s="55"/>
      <c r="MPO268" s="55"/>
      <c r="MPP268" s="55"/>
      <c r="MPQ268" s="55"/>
      <c r="MPR268" s="55"/>
      <c r="MPS268" s="55"/>
      <c r="MPT268" s="55"/>
      <c r="MPU268" s="55"/>
      <c r="MPV268" s="55"/>
      <c r="MPW268" s="55"/>
      <c r="MPX268" s="55"/>
      <c r="MPY268" s="55"/>
      <c r="MPZ268" s="55"/>
      <c r="MQA268" s="55"/>
      <c r="MQB268" s="55"/>
      <c r="MQC268" s="55"/>
      <c r="MQD268" s="55"/>
      <c r="MQE268" s="55"/>
      <c r="MQF268" s="55"/>
      <c r="MQG268" s="55"/>
      <c r="MQH268" s="55"/>
      <c r="MQI268" s="55"/>
      <c r="MQJ268" s="55"/>
      <c r="MQK268" s="55"/>
      <c r="MQL268" s="55"/>
      <c r="MQM268" s="55"/>
      <c r="MQN268" s="55"/>
      <c r="MQO268" s="55"/>
      <c r="MQP268" s="55"/>
      <c r="MQQ268" s="55"/>
      <c r="MQR268" s="55"/>
      <c r="MQS268" s="55"/>
      <c r="MQT268" s="55"/>
      <c r="MQU268" s="55"/>
      <c r="MQV268" s="55"/>
      <c r="MQW268" s="55"/>
      <c r="MQX268" s="55"/>
      <c r="MQY268" s="55"/>
      <c r="MQZ268" s="55"/>
      <c r="MRA268" s="55"/>
      <c r="MRB268" s="55"/>
      <c r="MRC268" s="55"/>
      <c r="MRD268" s="55"/>
      <c r="MRE268" s="55"/>
      <c r="MRF268" s="55"/>
      <c r="MRG268" s="55"/>
      <c r="MRH268" s="55"/>
      <c r="MRI268" s="55"/>
      <c r="MRJ268" s="55"/>
      <c r="MRK268" s="55"/>
      <c r="MRL268" s="55"/>
      <c r="MRM268" s="55"/>
      <c r="MRN268" s="55"/>
      <c r="MRO268" s="55"/>
      <c r="MRP268" s="55"/>
      <c r="MRQ268" s="55"/>
      <c r="MRR268" s="55"/>
      <c r="MRS268" s="55"/>
      <c r="MRT268" s="55"/>
      <c r="MRU268" s="55"/>
      <c r="MRV268" s="55"/>
      <c r="MRW268" s="55"/>
      <c r="MRX268" s="55"/>
      <c r="MRY268" s="55"/>
      <c r="MRZ268" s="55"/>
      <c r="MSA268" s="55"/>
      <c r="MSB268" s="55"/>
      <c r="MSC268" s="55"/>
      <c r="MSD268" s="55"/>
      <c r="MSE268" s="55"/>
      <c r="MSF268" s="55"/>
      <c r="MSG268" s="55"/>
      <c r="MSH268" s="55"/>
      <c r="MSI268" s="55"/>
      <c r="MSJ268" s="55"/>
      <c r="MSK268" s="55"/>
      <c r="MSL268" s="55"/>
      <c r="MSM268" s="55"/>
      <c r="MSN268" s="55"/>
      <c r="MSO268" s="55"/>
      <c r="MSP268" s="55"/>
      <c r="MSQ268" s="55"/>
      <c r="MSR268" s="55"/>
      <c r="MSS268" s="55"/>
      <c r="MST268" s="55"/>
      <c r="MSU268" s="55"/>
      <c r="MSV268" s="55"/>
      <c r="MSW268" s="55"/>
      <c r="MSX268" s="55"/>
      <c r="MSY268" s="55"/>
      <c r="MSZ268" s="55"/>
      <c r="MTA268" s="55"/>
      <c r="MTB268" s="55"/>
      <c r="MTC268" s="55"/>
      <c r="MTD268" s="55"/>
      <c r="MTE268" s="55"/>
      <c r="MTF268" s="55"/>
      <c r="MTG268" s="55"/>
      <c r="MTH268" s="55"/>
      <c r="MTI268" s="55"/>
      <c r="MTJ268" s="55"/>
      <c r="MTK268" s="55"/>
      <c r="MTL268" s="55"/>
      <c r="MTM268" s="55"/>
      <c r="MTN268" s="55"/>
      <c r="MTO268" s="55"/>
      <c r="MTP268" s="55"/>
      <c r="MTQ268" s="55"/>
      <c r="MTR268" s="55"/>
      <c r="MTS268" s="55"/>
      <c r="MTT268" s="55"/>
      <c r="MTU268" s="55"/>
      <c r="MTV268" s="55"/>
      <c r="MTW268" s="55"/>
      <c r="MTX268" s="55"/>
      <c r="MTY268" s="55"/>
      <c r="MTZ268" s="55"/>
      <c r="MUA268" s="55"/>
      <c r="MUB268" s="55"/>
      <c r="MUC268" s="55"/>
      <c r="MUD268" s="55"/>
      <c r="MUE268" s="55"/>
      <c r="MUF268" s="55"/>
      <c r="MUG268" s="55"/>
      <c r="MUH268" s="55"/>
      <c r="MUI268" s="55"/>
      <c r="MUJ268" s="55"/>
      <c r="MUK268" s="55"/>
      <c r="MUL268" s="55"/>
      <c r="MUM268" s="55"/>
      <c r="MUN268" s="55"/>
      <c r="MUO268" s="55"/>
      <c r="MUP268" s="55"/>
      <c r="MUQ268" s="55"/>
      <c r="MUR268" s="55"/>
      <c r="MUS268" s="55"/>
      <c r="MUT268" s="55"/>
      <c r="MUU268" s="55"/>
      <c r="MUV268" s="55"/>
      <c r="MUW268" s="55"/>
      <c r="MUX268" s="55"/>
      <c r="MUY268" s="55"/>
      <c r="MUZ268" s="55"/>
      <c r="MVA268" s="55"/>
      <c r="MVB268" s="55"/>
      <c r="MVC268" s="55"/>
      <c r="MVD268" s="55"/>
      <c r="MVE268" s="55"/>
      <c r="MVF268" s="55"/>
      <c r="MVG268" s="55"/>
      <c r="MVH268" s="55"/>
      <c r="MVI268" s="55"/>
      <c r="MVJ268" s="55"/>
      <c r="MVK268" s="55"/>
      <c r="MVL268" s="55"/>
      <c r="MVM268" s="55"/>
      <c r="MVN268" s="55"/>
      <c r="MVO268" s="55"/>
      <c r="MVP268" s="55"/>
      <c r="MVQ268" s="55"/>
      <c r="MVR268" s="55"/>
      <c r="MVS268" s="55"/>
      <c r="MVT268" s="55"/>
      <c r="MVU268" s="55"/>
      <c r="MVV268" s="55"/>
      <c r="MVW268" s="55"/>
      <c r="MVX268" s="55"/>
      <c r="MVY268" s="55"/>
      <c r="MVZ268" s="55"/>
      <c r="MWA268" s="55"/>
      <c r="MWB268" s="55"/>
      <c r="MWC268" s="55"/>
      <c r="MWD268" s="55"/>
      <c r="MWE268" s="55"/>
      <c r="MWF268" s="55"/>
      <c r="MWG268" s="55"/>
      <c r="MWH268" s="55"/>
      <c r="MWI268" s="55"/>
      <c r="MWJ268" s="55"/>
      <c r="MWK268" s="55"/>
      <c r="MWL268" s="55"/>
      <c r="MWM268" s="55"/>
      <c r="MWN268" s="55"/>
      <c r="MWO268" s="55"/>
      <c r="MWP268" s="55"/>
      <c r="MWQ268" s="55"/>
      <c r="MWR268" s="55"/>
      <c r="MWS268" s="55"/>
      <c r="MWT268" s="55"/>
      <c r="MWU268" s="55"/>
      <c r="MWV268" s="55"/>
      <c r="MWW268" s="55"/>
      <c r="MWX268" s="55"/>
      <c r="MWY268" s="55"/>
      <c r="MWZ268" s="55"/>
      <c r="MXA268" s="55"/>
      <c r="MXB268" s="55"/>
      <c r="MXC268" s="55"/>
      <c r="MXD268" s="55"/>
      <c r="MXE268" s="55"/>
      <c r="MXF268" s="55"/>
      <c r="MXG268" s="55"/>
      <c r="MXH268" s="55"/>
      <c r="MXI268" s="55"/>
      <c r="MXJ268" s="55"/>
      <c r="MXK268" s="55"/>
      <c r="MXL268" s="55"/>
      <c r="MXM268" s="55"/>
      <c r="MXN268" s="55"/>
      <c r="MXO268" s="55"/>
      <c r="MXP268" s="55"/>
      <c r="MXQ268" s="55"/>
      <c r="MXR268" s="55"/>
      <c r="MXS268" s="55"/>
      <c r="MXT268" s="55"/>
      <c r="MXU268" s="55"/>
      <c r="MXV268" s="55"/>
      <c r="MXW268" s="55"/>
      <c r="MXX268" s="55"/>
      <c r="MXY268" s="55"/>
      <c r="MXZ268" s="55"/>
      <c r="MYA268" s="55"/>
      <c r="MYB268" s="55"/>
      <c r="MYC268" s="55"/>
      <c r="MYD268" s="55"/>
      <c r="MYE268" s="55"/>
      <c r="MYF268" s="55"/>
      <c r="MYG268" s="55"/>
      <c r="MYH268" s="55"/>
      <c r="MYI268" s="55"/>
      <c r="MYJ268" s="55"/>
      <c r="MYK268" s="55"/>
      <c r="MYL268" s="55"/>
      <c r="MYM268" s="55"/>
      <c r="MYN268" s="55"/>
      <c r="MYO268" s="55"/>
      <c r="MYP268" s="55"/>
      <c r="MYQ268" s="55"/>
      <c r="MYR268" s="55"/>
      <c r="MYS268" s="55"/>
      <c r="MYT268" s="55"/>
      <c r="MYU268" s="55"/>
      <c r="MYV268" s="55"/>
      <c r="MYW268" s="55"/>
      <c r="MYX268" s="55"/>
      <c r="MYY268" s="55"/>
      <c r="MYZ268" s="55"/>
      <c r="MZA268" s="55"/>
      <c r="MZB268" s="55"/>
      <c r="MZC268" s="55"/>
      <c r="MZD268" s="55"/>
      <c r="MZE268" s="55"/>
      <c r="MZF268" s="55"/>
      <c r="MZG268" s="55"/>
      <c r="MZH268" s="55"/>
      <c r="MZI268" s="55"/>
      <c r="MZJ268" s="55"/>
      <c r="MZK268" s="55"/>
      <c r="MZL268" s="55"/>
      <c r="MZM268" s="55"/>
      <c r="MZN268" s="55"/>
      <c r="MZO268" s="55"/>
      <c r="MZP268" s="55"/>
      <c r="MZQ268" s="55"/>
      <c r="MZR268" s="55"/>
      <c r="MZS268" s="55"/>
      <c r="MZT268" s="55"/>
      <c r="MZU268" s="55"/>
      <c r="MZV268" s="55"/>
      <c r="MZW268" s="55"/>
      <c r="MZX268" s="55"/>
      <c r="MZY268" s="55"/>
      <c r="MZZ268" s="55"/>
      <c r="NAA268" s="55"/>
      <c r="NAB268" s="55"/>
      <c r="NAC268" s="55"/>
      <c r="NAD268" s="55"/>
      <c r="NAE268" s="55"/>
      <c r="NAF268" s="55"/>
      <c r="NAG268" s="55"/>
      <c r="NAH268" s="55"/>
      <c r="NAI268" s="55"/>
      <c r="NAJ268" s="55"/>
      <c r="NAK268" s="55"/>
      <c r="NAL268" s="55"/>
      <c r="NAM268" s="55"/>
      <c r="NAN268" s="55"/>
      <c r="NAO268" s="55"/>
      <c r="NAP268" s="55"/>
      <c r="NAQ268" s="55"/>
      <c r="NAR268" s="55"/>
      <c r="NAS268" s="55"/>
      <c r="NAT268" s="55"/>
      <c r="NAU268" s="55"/>
      <c r="NAV268" s="55"/>
      <c r="NAW268" s="55"/>
      <c r="NAX268" s="55"/>
      <c r="NAY268" s="55"/>
      <c r="NAZ268" s="55"/>
      <c r="NBA268" s="55"/>
      <c r="NBB268" s="55"/>
      <c r="NBC268" s="55"/>
      <c r="NBD268" s="55"/>
      <c r="NBE268" s="55"/>
      <c r="NBF268" s="55"/>
      <c r="NBG268" s="55"/>
      <c r="NBH268" s="55"/>
      <c r="NBI268" s="55"/>
      <c r="NBJ268" s="55"/>
      <c r="NBK268" s="55"/>
      <c r="NBL268" s="55"/>
      <c r="NBM268" s="55"/>
      <c r="NBN268" s="55"/>
      <c r="NBO268" s="55"/>
      <c r="NBP268" s="55"/>
      <c r="NBQ268" s="55"/>
      <c r="NBR268" s="55"/>
      <c r="NBS268" s="55"/>
      <c r="NBT268" s="55"/>
      <c r="NBU268" s="55"/>
      <c r="NBV268" s="55"/>
      <c r="NBW268" s="55"/>
      <c r="NBX268" s="55"/>
      <c r="NBY268" s="55"/>
      <c r="NBZ268" s="55"/>
      <c r="NCA268" s="55"/>
      <c r="NCB268" s="55"/>
      <c r="NCC268" s="55"/>
      <c r="NCD268" s="55"/>
      <c r="NCE268" s="55"/>
      <c r="NCF268" s="55"/>
      <c r="NCG268" s="55"/>
      <c r="NCH268" s="55"/>
      <c r="NCI268" s="55"/>
      <c r="NCJ268" s="55"/>
      <c r="NCK268" s="55"/>
      <c r="NCL268" s="55"/>
      <c r="NCM268" s="55"/>
      <c r="NCN268" s="55"/>
      <c r="NCO268" s="55"/>
      <c r="NCP268" s="55"/>
      <c r="NCQ268" s="55"/>
      <c r="NCR268" s="55"/>
      <c r="NCS268" s="55"/>
      <c r="NCT268" s="55"/>
      <c r="NCU268" s="55"/>
      <c r="NCV268" s="55"/>
      <c r="NCW268" s="55"/>
      <c r="NCX268" s="55"/>
      <c r="NCY268" s="55"/>
      <c r="NCZ268" s="55"/>
      <c r="NDA268" s="55"/>
      <c r="NDB268" s="55"/>
      <c r="NDC268" s="55"/>
      <c r="NDD268" s="55"/>
      <c r="NDE268" s="55"/>
      <c r="NDF268" s="55"/>
      <c r="NDG268" s="55"/>
      <c r="NDH268" s="55"/>
      <c r="NDI268" s="55"/>
      <c r="NDJ268" s="55"/>
      <c r="NDK268" s="55"/>
      <c r="NDL268" s="55"/>
      <c r="NDM268" s="55"/>
      <c r="NDN268" s="55"/>
      <c r="NDO268" s="55"/>
      <c r="NDP268" s="55"/>
      <c r="NDQ268" s="55"/>
      <c r="NDR268" s="55"/>
      <c r="NDS268" s="55"/>
      <c r="NDT268" s="55"/>
      <c r="NDU268" s="55"/>
      <c r="NDV268" s="55"/>
      <c r="NDW268" s="55"/>
      <c r="NDX268" s="55"/>
      <c r="NDY268" s="55"/>
      <c r="NDZ268" s="55"/>
      <c r="NEA268" s="55"/>
      <c r="NEB268" s="55"/>
      <c r="NEC268" s="55"/>
      <c r="NED268" s="55"/>
      <c r="NEE268" s="55"/>
      <c r="NEF268" s="55"/>
      <c r="NEG268" s="55"/>
      <c r="NEH268" s="55"/>
      <c r="NEI268" s="55"/>
      <c r="NEJ268" s="55"/>
      <c r="NEK268" s="55"/>
      <c r="NEL268" s="55"/>
      <c r="NEM268" s="55"/>
      <c r="NEN268" s="55"/>
      <c r="NEO268" s="55"/>
      <c r="NEP268" s="55"/>
      <c r="NEQ268" s="55"/>
      <c r="NER268" s="55"/>
      <c r="NES268" s="55"/>
      <c r="NET268" s="55"/>
      <c r="NEU268" s="55"/>
      <c r="NEV268" s="55"/>
      <c r="NEW268" s="55"/>
      <c r="NEX268" s="55"/>
      <c r="NEY268" s="55"/>
      <c r="NEZ268" s="55"/>
      <c r="NFA268" s="55"/>
      <c r="NFB268" s="55"/>
      <c r="NFC268" s="55"/>
      <c r="NFD268" s="55"/>
      <c r="NFE268" s="55"/>
      <c r="NFF268" s="55"/>
      <c r="NFG268" s="55"/>
      <c r="NFH268" s="55"/>
      <c r="NFI268" s="55"/>
      <c r="NFJ268" s="55"/>
      <c r="NFK268" s="55"/>
      <c r="NFL268" s="55"/>
      <c r="NFM268" s="55"/>
      <c r="NFN268" s="55"/>
      <c r="NFO268" s="55"/>
      <c r="NFP268" s="55"/>
      <c r="NFQ268" s="55"/>
      <c r="NFR268" s="55"/>
      <c r="NFS268" s="55"/>
      <c r="NFT268" s="55"/>
      <c r="NFU268" s="55"/>
      <c r="NFV268" s="55"/>
      <c r="NFW268" s="55"/>
      <c r="NFX268" s="55"/>
      <c r="NFY268" s="55"/>
      <c r="NFZ268" s="55"/>
      <c r="NGA268" s="55"/>
      <c r="NGB268" s="55"/>
      <c r="NGC268" s="55"/>
      <c r="NGD268" s="55"/>
      <c r="NGE268" s="55"/>
      <c r="NGF268" s="55"/>
      <c r="NGG268" s="55"/>
      <c r="NGH268" s="55"/>
      <c r="NGI268" s="55"/>
      <c r="NGJ268" s="55"/>
      <c r="NGK268" s="55"/>
      <c r="NGL268" s="55"/>
      <c r="NGM268" s="55"/>
      <c r="NGN268" s="55"/>
      <c r="NGO268" s="55"/>
      <c r="NGP268" s="55"/>
      <c r="NGQ268" s="55"/>
      <c r="NGR268" s="55"/>
      <c r="NGS268" s="55"/>
      <c r="NGT268" s="55"/>
      <c r="NGU268" s="55"/>
      <c r="NGV268" s="55"/>
      <c r="NGW268" s="55"/>
      <c r="NGX268" s="55"/>
      <c r="NGY268" s="55"/>
      <c r="NGZ268" s="55"/>
      <c r="NHA268" s="55"/>
      <c r="NHB268" s="55"/>
      <c r="NHC268" s="55"/>
      <c r="NHD268" s="55"/>
      <c r="NHE268" s="55"/>
      <c r="NHF268" s="55"/>
      <c r="NHG268" s="55"/>
      <c r="NHH268" s="55"/>
      <c r="NHI268" s="55"/>
      <c r="NHJ268" s="55"/>
      <c r="NHK268" s="55"/>
      <c r="NHL268" s="55"/>
      <c r="NHM268" s="55"/>
      <c r="NHN268" s="55"/>
      <c r="NHO268" s="55"/>
      <c r="NHP268" s="55"/>
      <c r="NHQ268" s="55"/>
      <c r="NHR268" s="55"/>
      <c r="NHS268" s="55"/>
      <c r="NHT268" s="55"/>
      <c r="NHU268" s="55"/>
      <c r="NHV268" s="55"/>
      <c r="NHW268" s="55"/>
      <c r="NHX268" s="55"/>
      <c r="NHY268" s="55"/>
      <c r="NHZ268" s="55"/>
      <c r="NIA268" s="55"/>
      <c r="NIB268" s="55"/>
      <c r="NIC268" s="55"/>
      <c r="NID268" s="55"/>
      <c r="NIE268" s="55"/>
      <c r="NIF268" s="55"/>
      <c r="NIG268" s="55"/>
      <c r="NIH268" s="55"/>
      <c r="NII268" s="55"/>
      <c r="NIJ268" s="55"/>
      <c r="NIK268" s="55"/>
      <c r="NIL268" s="55"/>
      <c r="NIM268" s="55"/>
      <c r="NIN268" s="55"/>
      <c r="NIO268" s="55"/>
      <c r="NIP268" s="55"/>
      <c r="NIQ268" s="55"/>
      <c r="NIR268" s="55"/>
      <c r="NIS268" s="55"/>
      <c r="NIT268" s="55"/>
      <c r="NIU268" s="55"/>
      <c r="NIV268" s="55"/>
      <c r="NIW268" s="55"/>
      <c r="NIX268" s="55"/>
      <c r="NIY268" s="55"/>
      <c r="NIZ268" s="55"/>
      <c r="NJA268" s="55"/>
      <c r="NJB268" s="55"/>
      <c r="NJC268" s="55"/>
      <c r="NJD268" s="55"/>
      <c r="NJE268" s="55"/>
      <c r="NJF268" s="55"/>
      <c r="NJG268" s="55"/>
      <c r="NJH268" s="55"/>
      <c r="NJI268" s="55"/>
      <c r="NJJ268" s="55"/>
      <c r="NJK268" s="55"/>
      <c r="NJL268" s="55"/>
      <c r="NJM268" s="55"/>
      <c r="NJN268" s="55"/>
      <c r="NJO268" s="55"/>
      <c r="NJP268" s="55"/>
      <c r="NJQ268" s="55"/>
      <c r="NJR268" s="55"/>
      <c r="NJS268" s="55"/>
      <c r="NJT268" s="55"/>
      <c r="NJU268" s="55"/>
      <c r="NJV268" s="55"/>
      <c r="NJW268" s="55"/>
      <c r="NJX268" s="55"/>
      <c r="NJY268" s="55"/>
      <c r="NJZ268" s="55"/>
      <c r="NKA268" s="55"/>
      <c r="NKB268" s="55"/>
      <c r="NKC268" s="55"/>
      <c r="NKD268" s="55"/>
      <c r="NKE268" s="55"/>
      <c r="NKF268" s="55"/>
      <c r="NKG268" s="55"/>
      <c r="NKH268" s="55"/>
      <c r="NKI268" s="55"/>
      <c r="NKJ268" s="55"/>
      <c r="NKK268" s="55"/>
      <c r="NKL268" s="55"/>
      <c r="NKM268" s="55"/>
      <c r="NKN268" s="55"/>
      <c r="NKO268" s="55"/>
      <c r="NKP268" s="55"/>
      <c r="NKQ268" s="55"/>
      <c r="NKR268" s="55"/>
      <c r="NKS268" s="55"/>
      <c r="NKT268" s="55"/>
      <c r="NKU268" s="55"/>
      <c r="NKV268" s="55"/>
      <c r="NKW268" s="55"/>
      <c r="NKX268" s="55"/>
      <c r="NKY268" s="55"/>
      <c r="NKZ268" s="55"/>
      <c r="NLA268" s="55"/>
      <c r="NLB268" s="55"/>
      <c r="NLC268" s="55"/>
      <c r="NLD268" s="55"/>
      <c r="NLE268" s="55"/>
      <c r="NLF268" s="55"/>
      <c r="NLG268" s="55"/>
      <c r="NLH268" s="55"/>
      <c r="NLI268" s="55"/>
      <c r="NLJ268" s="55"/>
      <c r="NLK268" s="55"/>
      <c r="NLL268" s="55"/>
      <c r="NLM268" s="55"/>
      <c r="NLN268" s="55"/>
      <c r="NLO268" s="55"/>
      <c r="NLP268" s="55"/>
      <c r="NLQ268" s="55"/>
      <c r="NLR268" s="55"/>
      <c r="NLS268" s="55"/>
      <c r="NLT268" s="55"/>
      <c r="NLU268" s="55"/>
      <c r="NLV268" s="55"/>
      <c r="NLW268" s="55"/>
      <c r="NLX268" s="55"/>
      <c r="NLY268" s="55"/>
      <c r="NLZ268" s="55"/>
      <c r="NMA268" s="55"/>
      <c r="NMB268" s="55"/>
      <c r="NMC268" s="55"/>
      <c r="NMD268" s="55"/>
      <c r="NME268" s="55"/>
      <c r="NMF268" s="55"/>
      <c r="NMG268" s="55"/>
      <c r="NMH268" s="55"/>
      <c r="NMI268" s="55"/>
      <c r="NMJ268" s="55"/>
      <c r="NMK268" s="55"/>
      <c r="NML268" s="55"/>
      <c r="NMM268" s="55"/>
      <c r="NMN268" s="55"/>
      <c r="NMO268" s="55"/>
      <c r="NMP268" s="55"/>
      <c r="NMQ268" s="55"/>
      <c r="NMR268" s="55"/>
      <c r="NMS268" s="55"/>
      <c r="NMT268" s="55"/>
      <c r="NMU268" s="55"/>
      <c r="NMV268" s="55"/>
      <c r="NMW268" s="55"/>
      <c r="NMX268" s="55"/>
      <c r="NMY268" s="55"/>
      <c r="NMZ268" s="55"/>
      <c r="NNA268" s="55"/>
      <c r="NNB268" s="55"/>
      <c r="NNC268" s="55"/>
      <c r="NND268" s="55"/>
      <c r="NNE268" s="55"/>
      <c r="NNF268" s="55"/>
      <c r="NNG268" s="55"/>
      <c r="NNH268" s="55"/>
      <c r="NNI268" s="55"/>
      <c r="NNJ268" s="55"/>
      <c r="NNK268" s="55"/>
      <c r="NNL268" s="55"/>
      <c r="NNM268" s="55"/>
      <c r="NNN268" s="55"/>
      <c r="NNO268" s="55"/>
      <c r="NNP268" s="55"/>
      <c r="NNQ268" s="55"/>
      <c r="NNR268" s="55"/>
      <c r="NNS268" s="55"/>
      <c r="NNT268" s="55"/>
      <c r="NNU268" s="55"/>
      <c r="NNV268" s="55"/>
      <c r="NNW268" s="55"/>
      <c r="NNX268" s="55"/>
      <c r="NNY268" s="55"/>
      <c r="NNZ268" s="55"/>
      <c r="NOA268" s="55"/>
      <c r="NOB268" s="55"/>
      <c r="NOC268" s="55"/>
      <c r="NOD268" s="55"/>
      <c r="NOE268" s="55"/>
      <c r="NOF268" s="55"/>
      <c r="NOG268" s="55"/>
      <c r="NOH268" s="55"/>
      <c r="NOI268" s="55"/>
      <c r="NOJ268" s="55"/>
      <c r="NOK268" s="55"/>
      <c r="NOL268" s="55"/>
      <c r="NOM268" s="55"/>
      <c r="NON268" s="55"/>
      <c r="NOO268" s="55"/>
      <c r="NOP268" s="55"/>
      <c r="NOQ268" s="55"/>
      <c r="NOR268" s="55"/>
      <c r="NOS268" s="55"/>
      <c r="NOT268" s="55"/>
      <c r="NOU268" s="55"/>
      <c r="NOV268" s="55"/>
      <c r="NOW268" s="55"/>
      <c r="NOX268" s="55"/>
      <c r="NOY268" s="55"/>
      <c r="NOZ268" s="55"/>
      <c r="NPA268" s="55"/>
      <c r="NPB268" s="55"/>
      <c r="NPC268" s="55"/>
      <c r="NPD268" s="55"/>
      <c r="NPE268" s="55"/>
      <c r="NPF268" s="55"/>
      <c r="NPG268" s="55"/>
      <c r="NPH268" s="55"/>
      <c r="NPI268" s="55"/>
      <c r="NPJ268" s="55"/>
      <c r="NPK268" s="55"/>
      <c r="NPL268" s="55"/>
      <c r="NPM268" s="55"/>
      <c r="NPN268" s="55"/>
      <c r="NPO268" s="55"/>
      <c r="NPP268" s="55"/>
      <c r="NPQ268" s="55"/>
      <c r="NPR268" s="55"/>
      <c r="NPS268" s="55"/>
      <c r="NPT268" s="55"/>
      <c r="NPU268" s="55"/>
      <c r="NPV268" s="55"/>
      <c r="NPW268" s="55"/>
      <c r="NPX268" s="55"/>
      <c r="NPY268" s="55"/>
      <c r="NPZ268" s="55"/>
      <c r="NQA268" s="55"/>
      <c r="NQB268" s="55"/>
      <c r="NQC268" s="55"/>
      <c r="NQD268" s="55"/>
      <c r="NQE268" s="55"/>
      <c r="NQF268" s="55"/>
      <c r="NQG268" s="55"/>
      <c r="NQH268" s="55"/>
      <c r="NQI268" s="55"/>
      <c r="NQJ268" s="55"/>
      <c r="NQK268" s="55"/>
      <c r="NQL268" s="55"/>
      <c r="NQM268" s="55"/>
      <c r="NQN268" s="55"/>
      <c r="NQO268" s="55"/>
      <c r="NQP268" s="55"/>
      <c r="NQQ268" s="55"/>
      <c r="NQR268" s="55"/>
      <c r="NQS268" s="55"/>
      <c r="NQT268" s="55"/>
      <c r="NQU268" s="55"/>
      <c r="NQV268" s="55"/>
      <c r="NQW268" s="55"/>
      <c r="NQX268" s="55"/>
      <c r="NQY268" s="55"/>
      <c r="NQZ268" s="55"/>
      <c r="NRA268" s="55"/>
      <c r="NRB268" s="55"/>
      <c r="NRC268" s="55"/>
      <c r="NRD268" s="55"/>
      <c r="NRE268" s="55"/>
      <c r="NRF268" s="55"/>
      <c r="NRG268" s="55"/>
      <c r="NRH268" s="55"/>
      <c r="NRI268" s="55"/>
      <c r="NRJ268" s="55"/>
      <c r="NRK268" s="55"/>
      <c r="NRL268" s="55"/>
      <c r="NRM268" s="55"/>
      <c r="NRN268" s="55"/>
      <c r="NRO268" s="55"/>
      <c r="NRP268" s="55"/>
      <c r="NRQ268" s="55"/>
      <c r="NRR268" s="55"/>
      <c r="NRS268" s="55"/>
      <c r="NRT268" s="55"/>
      <c r="NRU268" s="55"/>
      <c r="NRV268" s="55"/>
      <c r="NRW268" s="55"/>
      <c r="NRX268" s="55"/>
      <c r="NRY268" s="55"/>
      <c r="NRZ268" s="55"/>
      <c r="NSA268" s="55"/>
      <c r="NSB268" s="55"/>
      <c r="NSC268" s="55"/>
      <c r="NSD268" s="55"/>
      <c r="NSE268" s="55"/>
      <c r="NSF268" s="55"/>
      <c r="NSG268" s="55"/>
      <c r="NSH268" s="55"/>
      <c r="NSI268" s="55"/>
      <c r="NSJ268" s="55"/>
      <c r="NSK268" s="55"/>
      <c r="NSL268" s="55"/>
      <c r="NSM268" s="55"/>
      <c r="NSN268" s="55"/>
      <c r="NSO268" s="55"/>
      <c r="NSP268" s="55"/>
      <c r="NSQ268" s="55"/>
      <c r="NSR268" s="55"/>
      <c r="NSS268" s="55"/>
      <c r="NST268" s="55"/>
      <c r="NSU268" s="55"/>
      <c r="NSV268" s="55"/>
      <c r="NSW268" s="55"/>
      <c r="NSX268" s="55"/>
      <c r="NSY268" s="55"/>
      <c r="NSZ268" s="55"/>
      <c r="NTA268" s="55"/>
      <c r="NTB268" s="55"/>
      <c r="NTC268" s="55"/>
      <c r="NTD268" s="55"/>
      <c r="NTE268" s="55"/>
      <c r="NTF268" s="55"/>
      <c r="NTG268" s="55"/>
      <c r="NTH268" s="55"/>
      <c r="NTI268" s="55"/>
      <c r="NTJ268" s="55"/>
      <c r="NTK268" s="55"/>
      <c r="NTL268" s="55"/>
      <c r="NTM268" s="55"/>
      <c r="NTN268" s="55"/>
      <c r="NTO268" s="55"/>
      <c r="NTP268" s="55"/>
      <c r="NTQ268" s="55"/>
      <c r="NTR268" s="55"/>
      <c r="NTS268" s="55"/>
      <c r="NTT268" s="55"/>
      <c r="NTU268" s="55"/>
      <c r="NTV268" s="55"/>
      <c r="NTW268" s="55"/>
      <c r="NTX268" s="55"/>
      <c r="NTY268" s="55"/>
      <c r="NTZ268" s="55"/>
      <c r="NUA268" s="55"/>
      <c r="NUB268" s="55"/>
      <c r="NUC268" s="55"/>
      <c r="NUD268" s="55"/>
      <c r="NUE268" s="55"/>
      <c r="NUF268" s="55"/>
      <c r="NUG268" s="55"/>
      <c r="NUH268" s="55"/>
      <c r="NUI268" s="55"/>
      <c r="NUJ268" s="55"/>
      <c r="NUK268" s="55"/>
      <c r="NUL268" s="55"/>
      <c r="NUM268" s="55"/>
      <c r="NUN268" s="55"/>
      <c r="NUO268" s="55"/>
      <c r="NUP268" s="55"/>
      <c r="NUQ268" s="55"/>
      <c r="NUR268" s="55"/>
      <c r="NUS268" s="55"/>
      <c r="NUT268" s="55"/>
      <c r="NUU268" s="55"/>
      <c r="NUV268" s="55"/>
      <c r="NUW268" s="55"/>
      <c r="NUX268" s="55"/>
      <c r="NUY268" s="55"/>
      <c r="NUZ268" s="55"/>
      <c r="NVA268" s="55"/>
      <c r="NVB268" s="55"/>
      <c r="NVC268" s="55"/>
      <c r="NVD268" s="55"/>
      <c r="NVE268" s="55"/>
      <c r="NVF268" s="55"/>
      <c r="NVG268" s="55"/>
      <c r="NVH268" s="55"/>
      <c r="NVI268" s="55"/>
      <c r="NVJ268" s="55"/>
      <c r="NVK268" s="55"/>
      <c r="NVL268" s="55"/>
      <c r="NVM268" s="55"/>
      <c r="NVN268" s="55"/>
      <c r="NVO268" s="55"/>
      <c r="NVP268" s="55"/>
      <c r="NVQ268" s="55"/>
      <c r="NVR268" s="55"/>
      <c r="NVS268" s="55"/>
      <c r="NVT268" s="55"/>
      <c r="NVU268" s="55"/>
      <c r="NVV268" s="55"/>
      <c r="NVW268" s="55"/>
      <c r="NVX268" s="55"/>
      <c r="NVY268" s="55"/>
      <c r="NVZ268" s="55"/>
      <c r="NWA268" s="55"/>
      <c r="NWB268" s="55"/>
      <c r="NWC268" s="55"/>
      <c r="NWD268" s="55"/>
      <c r="NWE268" s="55"/>
      <c r="NWF268" s="55"/>
      <c r="NWG268" s="55"/>
      <c r="NWH268" s="55"/>
      <c r="NWI268" s="55"/>
      <c r="NWJ268" s="55"/>
      <c r="NWK268" s="55"/>
      <c r="NWL268" s="55"/>
      <c r="NWM268" s="55"/>
      <c r="NWN268" s="55"/>
      <c r="NWO268" s="55"/>
      <c r="NWP268" s="55"/>
      <c r="NWQ268" s="55"/>
      <c r="NWR268" s="55"/>
      <c r="NWS268" s="55"/>
      <c r="NWT268" s="55"/>
      <c r="NWU268" s="55"/>
      <c r="NWV268" s="55"/>
      <c r="NWW268" s="55"/>
      <c r="NWX268" s="55"/>
      <c r="NWY268" s="55"/>
      <c r="NWZ268" s="55"/>
      <c r="NXA268" s="55"/>
      <c r="NXB268" s="55"/>
      <c r="NXC268" s="55"/>
      <c r="NXD268" s="55"/>
      <c r="NXE268" s="55"/>
      <c r="NXF268" s="55"/>
      <c r="NXG268" s="55"/>
      <c r="NXH268" s="55"/>
      <c r="NXI268" s="55"/>
      <c r="NXJ268" s="55"/>
      <c r="NXK268" s="55"/>
      <c r="NXL268" s="55"/>
      <c r="NXM268" s="55"/>
      <c r="NXN268" s="55"/>
      <c r="NXO268" s="55"/>
      <c r="NXP268" s="55"/>
      <c r="NXQ268" s="55"/>
      <c r="NXR268" s="55"/>
      <c r="NXS268" s="55"/>
      <c r="NXT268" s="55"/>
      <c r="NXU268" s="55"/>
      <c r="NXV268" s="55"/>
      <c r="NXW268" s="55"/>
      <c r="NXX268" s="55"/>
      <c r="NXY268" s="55"/>
      <c r="NXZ268" s="55"/>
      <c r="NYA268" s="55"/>
      <c r="NYB268" s="55"/>
      <c r="NYC268" s="55"/>
      <c r="NYD268" s="55"/>
      <c r="NYE268" s="55"/>
      <c r="NYF268" s="55"/>
      <c r="NYG268" s="55"/>
      <c r="NYH268" s="55"/>
      <c r="NYI268" s="55"/>
      <c r="NYJ268" s="55"/>
      <c r="NYK268" s="55"/>
      <c r="NYL268" s="55"/>
      <c r="NYM268" s="55"/>
      <c r="NYN268" s="55"/>
      <c r="NYO268" s="55"/>
      <c r="NYP268" s="55"/>
      <c r="NYQ268" s="55"/>
      <c r="NYR268" s="55"/>
      <c r="NYS268" s="55"/>
      <c r="NYT268" s="55"/>
      <c r="NYU268" s="55"/>
      <c r="NYV268" s="55"/>
      <c r="NYW268" s="55"/>
      <c r="NYX268" s="55"/>
      <c r="NYY268" s="55"/>
      <c r="NYZ268" s="55"/>
      <c r="NZA268" s="55"/>
      <c r="NZB268" s="55"/>
      <c r="NZC268" s="55"/>
      <c r="NZD268" s="55"/>
      <c r="NZE268" s="55"/>
      <c r="NZF268" s="55"/>
      <c r="NZG268" s="55"/>
      <c r="NZH268" s="55"/>
      <c r="NZI268" s="55"/>
      <c r="NZJ268" s="55"/>
      <c r="NZK268" s="55"/>
      <c r="NZL268" s="55"/>
      <c r="NZM268" s="55"/>
      <c r="NZN268" s="55"/>
      <c r="NZO268" s="55"/>
      <c r="NZP268" s="55"/>
      <c r="NZQ268" s="55"/>
      <c r="NZR268" s="55"/>
      <c r="NZS268" s="55"/>
      <c r="NZT268" s="55"/>
      <c r="NZU268" s="55"/>
      <c r="NZV268" s="55"/>
      <c r="NZW268" s="55"/>
      <c r="NZX268" s="55"/>
      <c r="NZY268" s="55"/>
      <c r="NZZ268" s="55"/>
      <c r="OAA268" s="55"/>
      <c r="OAB268" s="55"/>
      <c r="OAC268" s="55"/>
      <c r="OAD268" s="55"/>
      <c r="OAE268" s="55"/>
      <c r="OAF268" s="55"/>
      <c r="OAG268" s="55"/>
      <c r="OAH268" s="55"/>
      <c r="OAI268" s="55"/>
      <c r="OAJ268" s="55"/>
      <c r="OAK268" s="55"/>
      <c r="OAL268" s="55"/>
      <c r="OAM268" s="55"/>
      <c r="OAN268" s="55"/>
      <c r="OAO268" s="55"/>
      <c r="OAP268" s="55"/>
      <c r="OAQ268" s="55"/>
      <c r="OAR268" s="55"/>
      <c r="OAS268" s="55"/>
      <c r="OAT268" s="55"/>
      <c r="OAU268" s="55"/>
      <c r="OAV268" s="55"/>
      <c r="OAW268" s="55"/>
      <c r="OAX268" s="55"/>
      <c r="OAY268" s="55"/>
      <c r="OAZ268" s="55"/>
      <c r="OBA268" s="55"/>
      <c r="OBB268" s="55"/>
      <c r="OBC268" s="55"/>
      <c r="OBD268" s="55"/>
      <c r="OBE268" s="55"/>
      <c r="OBF268" s="55"/>
      <c r="OBG268" s="55"/>
      <c r="OBH268" s="55"/>
      <c r="OBI268" s="55"/>
      <c r="OBJ268" s="55"/>
      <c r="OBK268" s="55"/>
      <c r="OBL268" s="55"/>
      <c r="OBM268" s="55"/>
      <c r="OBN268" s="55"/>
      <c r="OBO268" s="55"/>
      <c r="OBP268" s="55"/>
      <c r="OBQ268" s="55"/>
      <c r="OBR268" s="55"/>
      <c r="OBS268" s="55"/>
      <c r="OBT268" s="55"/>
      <c r="OBU268" s="55"/>
      <c r="OBV268" s="55"/>
      <c r="OBW268" s="55"/>
      <c r="OBX268" s="55"/>
      <c r="OBY268" s="55"/>
      <c r="OBZ268" s="55"/>
      <c r="OCA268" s="55"/>
      <c r="OCB268" s="55"/>
      <c r="OCC268" s="55"/>
      <c r="OCD268" s="55"/>
      <c r="OCE268" s="55"/>
      <c r="OCF268" s="55"/>
      <c r="OCG268" s="55"/>
      <c r="OCH268" s="55"/>
      <c r="OCI268" s="55"/>
      <c r="OCJ268" s="55"/>
      <c r="OCK268" s="55"/>
      <c r="OCL268" s="55"/>
      <c r="OCM268" s="55"/>
      <c r="OCN268" s="55"/>
      <c r="OCO268" s="55"/>
      <c r="OCP268" s="55"/>
      <c r="OCQ268" s="55"/>
      <c r="OCR268" s="55"/>
      <c r="OCS268" s="55"/>
      <c r="OCT268" s="55"/>
      <c r="OCU268" s="55"/>
      <c r="OCV268" s="55"/>
      <c r="OCW268" s="55"/>
      <c r="OCX268" s="55"/>
      <c r="OCY268" s="55"/>
      <c r="OCZ268" s="55"/>
      <c r="ODA268" s="55"/>
      <c r="ODB268" s="55"/>
      <c r="ODC268" s="55"/>
      <c r="ODD268" s="55"/>
      <c r="ODE268" s="55"/>
      <c r="ODF268" s="55"/>
      <c r="ODG268" s="55"/>
      <c r="ODH268" s="55"/>
      <c r="ODI268" s="55"/>
      <c r="ODJ268" s="55"/>
      <c r="ODK268" s="55"/>
      <c r="ODL268" s="55"/>
      <c r="ODM268" s="55"/>
      <c r="ODN268" s="55"/>
      <c r="ODO268" s="55"/>
      <c r="ODP268" s="55"/>
      <c r="ODQ268" s="55"/>
      <c r="ODR268" s="55"/>
      <c r="ODS268" s="55"/>
      <c r="ODT268" s="55"/>
      <c r="ODU268" s="55"/>
      <c r="ODV268" s="55"/>
      <c r="ODW268" s="55"/>
      <c r="ODX268" s="55"/>
      <c r="ODY268" s="55"/>
      <c r="ODZ268" s="55"/>
      <c r="OEA268" s="55"/>
      <c r="OEB268" s="55"/>
      <c r="OEC268" s="55"/>
      <c r="OED268" s="55"/>
      <c r="OEE268" s="55"/>
      <c r="OEF268" s="55"/>
      <c r="OEG268" s="55"/>
      <c r="OEH268" s="55"/>
      <c r="OEI268" s="55"/>
      <c r="OEJ268" s="55"/>
      <c r="OEK268" s="55"/>
      <c r="OEL268" s="55"/>
      <c r="OEM268" s="55"/>
      <c r="OEN268" s="55"/>
      <c r="OEO268" s="55"/>
      <c r="OEP268" s="55"/>
      <c r="OEQ268" s="55"/>
      <c r="OER268" s="55"/>
      <c r="OES268" s="55"/>
      <c r="OET268" s="55"/>
      <c r="OEU268" s="55"/>
      <c r="OEV268" s="55"/>
      <c r="OEW268" s="55"/>
      <c r="OEX268" s="55"/>
      <c r="OEY268" s="55"/>
      <c r="OEZ268" s="55"/>
      <c r="OFA268" s="55"/>
      <c r="OFB268" s="55"/>
      <c r="OFC268" s="55"/>
      <c r="OFD268" s="55"/>
      <c r="OFE268" s="55"/>
      <c r="OFF268" s="55"/>
      <c r="OFG268" s="55"/>
      <c r="OFH268" s="55"/>
      <c r="OFI268" s="55"/>
      <c r="OFJ268" s="55"/>
      <c r="OFK268" s="55"/>
      <c r="OFL268" s="55"/>
      <c r="OFM268" s="55"/>
      <c r="OFN268" s="55"/>
      <c r="OFO268" s="55"/>
      <c r="OFP268" s="55"/>
      <c r="OFQ268" s="55"/>
      <c r="OFR268" s="55"/>
      <c r="OFS268" s="55"/>
      <c r="OFT268" s="55"/>
      <c r="OFU268" s="55"/>
      <c r="OFV268" s="55"/>
      <c r="OFW268" s="55"/>
      <c r="OFX268" s="55"/>
      <c r="OFY268" s="55"/>
      <c r="OFZ268" s="55"/>
      <c r="OGA268" s="55"/>
      <c r="OGB268" s="55"/>
      <c r="OGC268" s="55"/>
      <c r="OGD268" s="55"/>
      <c r="OGE268" s="55"/>
      <c r="OGF268" s="55"/>
      <c r="OGG268" s="55"/>
      <c r="OGH268" s="55"/>
      <c r="OGI268" s="55"/>
      <c r="OGJ268" s="55"/>
      <c r="OGK268" s="55"/>
      <c r="OGL268" s="55"/>
      <c r="OGM268" s="55"/>
      <c r="OGN268" s="55"/>
      <c r="OGO268" s="55"/>
      <c r="OGP268" s="55"/>
      <c r="OGQ268" s="55"/>
      <c r="OGR268" s="55"/>
      <c r="OGS268" s="55"/>
      <c r="OGT268" s="55"/>
      <c r="OGU268" s="55"/>
      <c r="OGV268" s="55"/>
      <c r="OGW268" s="55"/>
      <c r="OGX268" s="55"/>
      <c r="OGY268" s="55"/>
      <c r="OGZ268" s="55"/>
      <c r="OHA268" s="55"/>
      <c r="OHB268" s="55"/>
      <c r="OHC268" s="55"/>
      <c r="OHD268" s="55"/>
      <c r="OHE268" s="55"/>
      <c r="OHF268" s="55"/>
      <c r="OHG268" s="55"/>
      <c r="OHH268" s="55"/>
      <c r="OHI268" s="55"/>
      <c r="OHJ268" s="55"/>
      <c r="OHK268" s="55"/>
      <c r="OHL268" s="55"/>
      <c r="OHM268" s="55"/>
      <c r="OHN268" s="55"/>
      <c r="OHO268" s="55"/>
      <c r="OHP268" s="55"/>
      <c r="OHQ268" s="55"/>
      <c r="OHR268" s="55"/>
      <c r="OHS268" s="55"/>
      <c r="OHT268" s="55"/>
      <c r="OHU268" s="55"/>
      <c r="OHV268" s="55"/>
      <c r="OHW268" s="55"/>
      <c r="OHX268" s="55"/>
      <c r="OHY268" s="55"/>
      <c r="OHZ268" s="55"/>
      <c r="OIA268" s="55"/>
      <c r="OIB268" s="55"/>
      <c r="OIC268" s="55"/>
      <c r="OID268" s="55"/>
      <c r="OIE268" s="55"/>
      <c r="OIF268" s="55"/>
      <c r="OIG268" s="55"/>
      <c r="OIH268" s="55"/>
      <c r="OII268" s="55"/>
      <c r="OIJ268" s="55"/>
      <c r="OIK268" s="55"/>
      <c r="OIL268" s="55"/>
      <c r="OIM268" s="55"/>
      <c r="OIN268" s="55"/>
      <c r="OIO268" s="55"/>
      <c r="OIP268" s="55"/>
      <c r="OIQ268" s="55"/>
      <c r="OIR268" s="55"/>
      <c r="OIS268" s="55"/>
      <c r="OIT268" s="55"/>
      <c r="OIU268" s="55"/>
      <c r="OIV268" s="55"/>
      <c r="OIW268" s="55"/>
      <c r="OIX268" s="55"/>
      <c r="OIY268" s="55"/>
      <c r="OIZ268" s="55"/>
      <c r="OJA268" s="55"/>
      <c r="OJB268" s="55"/>
      <c r="OJC268" s="55"/>
      <c r="OJD268" s="55"/>
      <c r="OJE268" s="55"/>
      <c r="OJF268" s="55"/>
      <c r="OJG268" s="55"/>
      <c r="OJH268" s="55"/>
      <c r="OJI268" s="55"/>
      <c r="OJJ268" s="55"/>
      <c r="OJK268" s="55"/>
      <c r="OJL268" s="55"/>
      <c r="OJM268" s="55"/>
      <c r="OJN268" s="55"/>
      <c r="OJO268" s="55"/>
      <c r="OJP268" s="55"/>
      <c r="OJQ268" s="55"/>
      <c r="OJR268" s="55"/>
      <c r="OJS268" s="55"/>
      <c r="OJT268" s="55"/>
      <c r="OJU268" s="55"/>
      <c r="OJV268" s="55"/>
      <c r="OJW268" s="55"/>
      <c r="OJX268" s="55"/>
      <c r="OJY268" s="55"/>
      <c r="OJZ268" s="55"/>
      <c r="OKA268" s="55"/>
      <c r="OKB268" s="55"/>
      <c r="OKC268" s="55"/>
      <c r="OKD268" s="55"/>
      <c r="OKE268" s="55"/>
      <c r="OKF268" s="55"/>
      <c r="OKG268" s="55"/>
      <c r="OKH268" s="55"/>
      <c r="OKI268" s="55"/>
      <c r="OKJ268" s="55"/>
      <c r="OKK268" s="55"/>
      <c r="OKL268" s="55"/>
      <c r="OKM268" s="55"/>
      <c r="OKN268" s="55"/>
      <c r="OKO268" s="55"/>
      <c r="OKP268" s="55"/>
      <c r="OKQ268" s="55"/>
      <c r="OKR268" s="55"/>
      <c r="OKS268" s="55"/>
      <c r="OKT268" s="55"/>
      <c r="OKU268" s="55"/>
      <c r="OKV268" s="55"/>
      <c r="OKW268" s="55"/>
      <c r="OKX268" s="55"/>
      <c r="OKY268" s="55"/>
      <c r="OKZ268" s="55"/>
      <c r="OLA268" s="55"/>
      <c r="OLB268" s="55"/>
      <c r="OLC268" s="55"/>
      <c r="OLD268" s="55"/>
      <c r="OLE268" s="55"/>
      <c r="OLF268" s="55"/>
      <c r="OLG268" s="55"/>
      <c r="OLH268" s="55"/>
      <c r="OLI268" s="55"/>
      <c r="OLJ268" s="55"/>
      <c r="OLK268" s="55"/>
      <c r="OLL268" s="55"/>
      <c r="OLM268" s="55"/>
      <c r="OLN268" s="55"/>
      <c r="OLO268" s="55"/>
      <c r="OLP268" s="55"/>
      <c r="OLQ268" s="55"/>
      <c r="OLR268" s="55"/>
      <c r="OLS268" s="55"/>
      <c r="OLT268" s="55"/>
      <c r="OLU268" s="55"/>
      <c r="OLV268" s="55"/>
      <c r="OLW268" s="55"/>
      <c r="OLX268" s="55"/>
      <c r="OLY268" s="55"/>
      <c r="OLZ268" s="55"/>
      <c r="OMA268" s="55"/>
      <c r="OMB268" s="55"/>
      <c r="OMC268" s="55"/>
      <c r="OMD268" s="55"/>
      <c r="OME268" s="55"/>
      <c r="OMF268" s="55"/>
      <c r="OMG268" s="55"/>
      <c r="OMH268" s="55"/>
      <c r="OMI268" s="55"/>
      <c r="OMJ268" s="55"/>
      <c r="OMK268" s="55"/>
      <c r="OML268" s="55"/>
      <c r="OMM268" s="55"/>
      <c r="OMN268" s="55"/>
      <c r="OMO268" s="55"/>
      <c r="OMP268" s="55"/>
      <c r="OMQ268" s="55"/>
      <c r="OMR268" s="55"/>
      <c r="OMS268" s="55"/>
      <c r="OMT268" s="55"/>
      <c r="OMU268" s="55"/>
      <c r="OMV268" s="55"/>
      <c r="OMW268" s="55"/>
      <c r="OMX268" s="55"/>
      <c r="OMY268" s="55"/>
      <c r="OMZ268" s="55"/>
      <c r="ONA268" s="55"/>
      <c r="ONB268" s="55"/>
      <c r="ONC268" s="55"/>
      <c r="OND268" s="55"/>
      <c r="ONE268" s="55"/>
      <c r="ONF268" s="55"/>
      <c r="ONG268" s="55"/>
      <c r="ONH268" s="55"/>
      <c r="ONI268" s="55"/>
      <c r="ONJ268" s="55"/>
      <c r="ONK268" s="55"/>
      <c r="ONL268" s="55"/>
      <c r="ONM268" s="55"/>
      <c r="ONN268" s="55"/>
      <c r="ONO268" s="55"/>
      <c r="ONP268" s="55"/>
      <c r="ONQ268" s="55"/>
      <c r="ONR268" s="55"/>
      <c r="ONS268" s="55"/>
      <c r="ONT268" s="55"/>
      <c r="ONU268" s="55"/>
      <c r="ONV268" s="55"/>
      <c r="ONW268" s="55"/>
      <c r="ONX268" s="55"/>
      <c r="ONY268" s="55"/>
      <c r="ONZ268" s="55"/>
      <c r="OOA268" s="55"/>
      <c r="OOB268" s="55"/>
      <c r="OOC268" s="55"/>
      <c r="OOD268" s="55"/>
      <c r="OOE268" s="55"/>
      <c r="OOF268" s="55"/>
      <c r="OOG268" s="55"/>
      <c r="OOH268" s="55"/>
      <c r="OOI268" s="55"/>
      <c r="OOJ268" s="55"/>
      <c r="OOK268" s="55"/>
      <c r="OOL268" s="55"/>
      <c r="OOM268" s="55"/>
      <c r="OON268" s="55"/>
      <c r="OOO268" s="55"/>
      <c r="OOP268" s="55"/>
      <c r="OOQ268" s="55"/>
      <c r="OOR268" s="55"/>
      <c r="OOS268" s="55"/>
      <c r="OOT268" s="55"/>
      <c r="OOU268" s="55"/>
      <c r="OOV268" s="55"/>
      <c r="OOW268" s="55"/>
      <c r="OOX268" s="55"/>
      <c r="OOY268" s="55"/>
      <c r="OOZ268" s="55"/>
      <c r="OPA268" s="55"/>
      <c r="OPB268" s="55"/>
      <c r="OPC268" s="55"/>
      <c r="OPD268" s="55"/>
      <c r="OPE268" s="55"/>
      <c r="OPF268" s="55"/>
      <c r="OPG268" s="55"/>
      <c r="OPH268" s="55"/>
      <c r="OPI268" s="55"/>
      <c r="OPJ268" s="55"/>
      <c r="OPK268" s="55"/>
      <c r="OPL268" s="55"/>
      <c r="OPM268" s="55"/>
      <c r="OPN268" s="55"/>
      <c r="OPO268" s="55"/>
      <c r="OPP268" s="55"/>
      <c r="OPQ268" s="55"/>
      <c r="OPR268" s="55"/>
      <c r="OPS268" s="55"/>
      <c r="OPT268" s="55"/>
      <c r="OPU268" s="55"/>
      <c r="OPV268" s="55"/>
      <c r="OPW268" s="55"/>
      <c r="OPX268" s="55"/>
      <c r="OPY268" s="55"/>
      <c r="OPZ268" s="55"/>
      <c r="OQA268" s="55"/>
      <c r="OQB268" s="55"/>
      <c r="OQC268" s="55"/>
      <c r="OQD268" s="55"/>
      <c r="OQE268" s="55"/>
      <c r="OQF268" s="55"/>
      <c r="OQG268" s="55"/>
      <c r="OQH268" s="55"/>
      <c r="OQI268" s="55"/>
      <c r="OQJ268" s="55"/>
      <c r="OQK268" s="55"/>
      <c r="OQL268" s="55"/>
      <c r="OQM268" s="55"/>
      <c r="OQN268" s="55"/>
      <c r="OQO268" s="55"/>
      <c r="OQP268" s="55"/>
      <c r="OQQ268" s="55"/>
      <c r="OQR268" s="55"/>
      <c r="OQS268" s="55"/>
      <c r="OQT268" s="55"/>
      <c r="OQU268" s="55"/>
      <c r="OQV268" s="55"/>
      <c r="OQW268" s="55"/>
      <c r="OQX268" s="55"/>
      <c r="OQY268" s="55"/>
      <c r="OQZ268" s="55"/>
      <c r="ORA268" s="55"/>
      <c r="ORB268" s="55"/>
      <c r="ORC268" s="55"/>
      <c r="ORD268" s="55"/>
      <c r="ORE268" s="55"/>
      <c r="ORF268" s="55"/>
      <c r="ORG268" s="55"/>
      <c r="ORH268" s="55"/>
      <c r="ORI268" s="55"/>
      <c r="ORJ268" s="55"/>
      <c r="ORK268" s="55"/>
      <c r="ORL268" s="55"/>
      <c r="ORM268" s="55"/>
      <c r="ORN268" s="55"/>
      <c r="ORO268" s="55"/>
      <c r="ORP268" s="55"/>
      <c r="ORQ268" s="55"/>
      <c r="ORR268" s="55"/>
      <c r="ORS268" s="55"/>
      <c r="ORT268" s="55"/>
      <c r="ORU268" s="55"/>
      <c r="ORV268" s="55"/>
      <c r="ORW268" s="55"/>
      <c r="ORX268" s="55"/>
      <c r="ORY268" s="55"/>
      <c r="ORZ268" s="55"/>
      <c r="OSA268" s="55"/>
      <c r="OSB268" s="55"/>
      <c r="OSC268" s="55"/>
      <c r="OSD268" s="55"/>
      <c r="OSE268" s="55"/>
      <c r="OSF268" s="55"/>
      <c r="OSG268" s="55"/>
      <c r="OSH268" s="55"/>
      <c r="OSI268" s="55"/>
      <c r="OSJ268" s="55"/>
      <c r="OSK268" s="55"/>
      <c r="OSL268" s="55"/>
      <c r="OSM268" s="55"/>
      <c r="OSN268" s="55"/>
      <c r="OSO268" s="55"/>
      <c r="OSP268" s="55"/>
      <c r="OSQ268" s="55"/>
      <c r="OSR268" s="55"/>
      <c r="OSS268" s="55"/>
      <c r="OST268" s="55"/>
      <c r="OSU268" s="55"/>
      <c r="OSV268" s="55"/>
      <c r="OSW268" s="55"/>
      <c r="OSX268" s="55"/>
      <c r="OSY268" s="55"/>
      <c r="OSZ268" s="55"/>
      <c r="OTA268" s="55"/>
      <c r="OTB268" s="55"/>
      <c r="OTC268" s="55"/>
      <c r="OTD268" s="55"/>
      <c r="OTE268" s="55"/>
      <c r="OTF268" s="55"/>
      <c r="OTG268" s="55"/>
      <c r="OTH268" s="55"/>
      <c r="OTI268" s="55"/>
      <c r="OTJ268" s="55"/>
      <c r="OTK268" s="55"/>
      <c r="OTL268" s="55"/>
      <c r="OTM268" s="55"/>
      <c r="OTN268" s="55"/>
      <c r="OTO268" s="55"/>
      <c r="OTP268" s="55"/>
      <c r="OTQ268" s="55"/>
      <c r="OTR268" s="55"/>
      <c r="OTS268" s="55"/>
      <c r="OTT268" s="55"/>
      <c r="OTU268" s="55"/>
      <c r="OTV268" s="55"/>
      <c r="OTW268" s="55"/>
      <c r="OTX268" s="55"/>
      <c r="OTY268" s="55"/>
      <c r="OTZ268" s="55"/>
      <c r="OUA268" s="55"/>
      <c r="OUB268" s="55"/>
      <c r="OUC268" s="55"/>
      <c r="OUD268" s="55"/>
      <c r="OUE268" s="55"/>
      <c r="OUF268" s="55"/>
      <c r="OUG268" s="55"/>
      <c r="OUH268" s="55"/>
      <c r="OUI268" s="55"/>
      <c r="OUJ268" s="55"/>
      <c r="OUK268" s="55"/>
      <c r="OUL268" s="55"/>
      <c r="OUM268" s="55"/>
      <c r="OUN268" s="55"/>
      <c r="OUO268" s="55"/>
      <c r="OUP268" s="55"/>
      <c r="OUQ268" s="55"/>
      <c r="OUR268" s="55"/>
      <c r="OUS268" s="55"/>
      <c r="OUT268" s="55"/>
      <c r="OUU268" s="55"/>
      <c r="OUV268" s="55"/>
      <c r="OUW268" s="55"/>
      <c r="OUX268" s="55"/>
      <c r="OUY268" s="55"/>
      <c r="OUZ268" s="55"/>
      <c r="OVA268" s="55"/>
      <c r="OVB268" s="55"/>
      <c r="OVC268" s="55"/>
      <c r="OVD268" s="55"/>
      <c r="OVE268" s="55"/>
      <c r="OVF268" s="55"/>
      <c r="OVG268" s="55"/>
      <c r="OVH268" s="55"/>
      <c r="OVI268" s="55"/>
      <c r="OVJ268" s="55"/>
      <c r="OVK268" s="55"/>
      <c r="OVL268" s="55"/>
      <c r="OVM268" s="55"/>
      <c r="OVN268" s="55"/>
      <c r="OVO268" s="55"/>
      <c r="OVP268" s="55"/>
      <c r="OVQ268" s="55"/>
      <c r="OVR268" s="55"/>
      <c r="OVS268" s="55"/>
      <c r="OVT268" s="55"/>
      <c r="OVU268" s="55"/>
      <c r="OVV268" s="55"/>
      <c r="OVW268" s="55"/>
      <c r="OVX268" s="55"/>
      <c r="OVY268" s="55"/>
      <c r="OVZ268" s="55"/>
      <c r="OWA268" s="55"/>
      <c r="OWB268" s="55"/>
      <c r="OWC268" s="55"/>
      <c r="OWD268" s="55"/>
      <c r="OWE268" s="55"/>
      <c r="OWF268" s="55"/>
      <c r="OWG268" s="55"/>
      <c r="OWH268" s="55"/>
      <c r="OWI268" s="55"/>
      <c r="OWJ268" s="55"/>
      <c r="OWK268" s="55"/>
      <c r="OWL268" s="55"/>
      <c r="OWM268" s="55"/>
      <c r="OWN268" s="55"/>
      <c r="OWO268" s="55"/>
      <c r="OWP268" s="55"/>
      <c r="OWQ268" s="55"/>
      <c r="OWR268" s="55"/>
      <c r="OWS268" s="55"/>
      <c r="OWT268" s="55"/>
      <c r="OWU268" s="55"/>
      <c r="OWV268" s="55"/>
      <c r="OWW268" s="55"/>
      <c r="OWX268" s="55"/>
      <c r="OWY268" s="55"/>
      <c r="OWZ268" s="55"/>
      <c r="OXA268" s="55"/>
      <c r="OXB268" s="55"/>
      <c r="OXC268" s="55"/>
      <c r="OXD268" s="55"/>
      <c r="OXE268" s="55"/>
      <c r="OXF268" s="55"/>
      <c r="OXG268" s="55"/>
      <c r="OXH268" s="55"/>
      <c r="OXI268" s="55"/>
      <c r="OXJ268" s="55"/>
      <c r="OXK268" s="55"/>
      <c r="OXL268" s="55"/>
      <c r="OXM268" s="55"/>
      <c r="OXN268" s="55"/>
      <c r="OXO268" s="55"/>
      <c r="OXP268" s="55"/>
      <c r="OXQ268" s="55"/>
      <c r="OXR268" s="55"/>
      <c r="OXS268" s="55"/>
      <c r="OXT268" s="55"/>
      <c r="OXU268" s="55"/>
      <c r="OXV268" s="55"/>
      <c r="OXW268" s="55"/>
      <c r="OXX268" s="55"/>
      <c r="OXY268" s="55"/>
      <c r="OXZ268" s="55"/>
      <c r="OYA268" s="55"/>
      <c r="OYB268" s="55"/>
      <c r="OYC268" s="55"/>
      <c r="OYD268" s="55"/>
      <c r="OYE268" s="55"/>
      <c r="OYF268" s="55"/>
      <c r="OYG268" s="55"/>
      <c r="OYH268" s="55"/>
      <c r="OYI268" s="55"/>
      <c r="OYJ268" s="55"/>
      <c r="OYK268" s="55"/>
      <c r="OYL268" s="55"/>
      <c r="OYM268" s="55"/>
      <c r="OYN268" s="55"/>
      <c r="OYO268" s="55"/>
      <c r="OYP268" s="55"/>
      <c r="OYQ268" s="55"/>
      <c r="OYR268" s="55"/>
      <c r="OYS268" s="55"/>
      <c r="OYT268" s="55"/>
      <c r="OYU268" s="55"/>
      <c r="OYV268" s="55"/>
      <c r="OYW268" s="55"/>
      <c r="OYX268" s="55"/>
      <c r="OYY268" s="55"/>
      <c r="OYZ268" s="55"/>
      <c r="OZA268" s="55"/>
      <c r="OZB268" s="55"/>
      <c r="OZC268" s="55"/>
      <c r="OZD268" s="55"/>
      <c r="OZE268" s="55"/>
      <c r="OZF268" s="55"/>
      <c r="OZG268" s="55"/>
      <c r="OZH268" s="55"/>
      <c r="OZI268" s="55"/>
      <c r="OZJ268" s="55"/>
      <c r="OZK268" s="55"/>
      <c r="OZL268" s="55"/>
      <c r="OZM268" s="55"/>
      <c r="OZN268" s="55"/>
      <c r="OZO268" s="55"/>
      <c r="OZP268" s="55"/>
      <c r="OZQ268" s="55"/>
      <c r="OZR268" s="55"/>
      <c r="OZS268" s="55"/>
      <c r="OZT268" s="55"/>
      <c r="OZU268" s="55"/>
      <c r="OZV268" s="55"/>
      <c r="OZW268" s="55"/>
      <c r="OZX268" s="55"/>
      <c r="OZY268" s="55"/>
      <c r="OZZ268" s="55"/>
      <c r="PAA268" s="55"/>
      <c r="PAB268" s="55"/>
      <c r="PAC268" s="55"/>
      <c r="PAD268" s="55"/>
      <c r="PAE268" s="55"/>
      <c r="PAF268" s="55"/>
      <c r="PAG268" s="55"/>
      <c r="PAH268" s="55"/>
      <c r="PAI268" s="55"/>
      <c r="PAJ268" s="55"/>
      <c r="PAK268" s="55"/>
      <c r="PAL268" s="55"/>
      <c r="PAM268" s="55"/>
      <c r="PAN268" s="55"/>
      <c r="PAO268" s="55"/>
      <c r="PAP268" s="55"/>
      <c r="PAQ268" s="55"/>
      <c r="PAR268" s="55"/>
      <c r="PAS268" s="55"/>
      <c r="PAT268" s="55"/>
      <c r="PAU268" s="55"/>
      <c r="PAV268" s="55"/>
      <c r="PAW268" s="55"/>
      <c r="PAX268" s="55"/>
      <c r="PAY268" s="55"/>
      <c r="PAZ268" s="55"/>
      <c r="PBA268" s="55"/>
      <c r="PBB268" s="55"/>
      <c r="PBC268" s="55"/>
      <c r="PBD268" s="55"/>
      <c r="PBE268" s="55"/>
      <c r="PBF268" s="55"/>
      <c r="PBG268" s="55"/>
      <c r="PBH268" s="55"/>
      <c r="PBI268" s="55"/>
      <c r="PBJ268" s="55"/>
      <c r="PBK268" s="55"/>
      <c r="PBL268" s="55"/>
      <c r="PBM268" s="55"/>
      <c r="PBN268" s="55"/>
      <c r="PBO268" s="55"/>
      <c r="PBP268" s="55"/>
      <c r="PBQ268" s="55"/>
      <c r="PBR268" s="55"/>
      <c r="PBS268" s="55"/>
      <c r="PBT268" s="55"/>
      <c r="PBU268" s="55"/>
      <c r="PBV268" s="55"/>
      <c r="PBW268" s="55"/>
      <c r="PBX268" s="55"/>
      <c r="PBY268" s="55"/>
      <c r="PBZ268" s="55"/>
      <c r="PCA268" s="55"/>
      <c r="PCB268" s="55"/>
      <c r="PCC268" s="55"/>
      <c r="PCD268" s="55"/>
      <c r="PCE268" s="55"/>
      <c r="PCF268" s="55"/>
      <c r="PCG268" s="55"/>
      <c r="PCH268" s="55"/>
      <c r="PCI268" s="55"/>
      <c r="PCJ268" s="55"/>
      <c r="PCK268" s="55"/>
      <c r="PCL268" s="55"/>
      <c r="PCM268" s="55"/>
      <c r="PCN268" s="55"/>
      <c r="PCO268" s="55"/>
      <c r="PCP268" s="55"/>
      <c r="PCQ268" s="55"/>
      <c r="PCR268" s="55"/>
      <c r="PCS268" s="55"/>
      <c r="PCT268" s="55"/>
      <c r="PCU268" s="55"/>
      <c r="PCV268" s="55"/>
      <c r="PCW268" s="55"/>
      <c r="PCX268" s="55"/>
      <c r="PCY268" s="55"/>
      <c r="PCZ268" s="55"/>
      <c r="PDA268" s="55"/>
      <c r="PDB268" s="55"/>
      <c r="PDC268" s="55"/>
      <c r="PDD268" s="55"/>
      <c r="PDE268" s="55"/>
      <c r="PDF268" s="55"/>
      <c r="PDG268" s="55"/>
      <c r="PDH268" s="55"/>
      <c r="PDI268" s="55"/>
      <c r="PDJ268" s="55"/>
      <c r="PDK268" s="55"/>
      <c r="PDL268" s="55"/>
      <c r="PDM268" s="55"/>
      <c r="PDN268" s="55"/>
      <c r="PDO268" s="55"/>
      <c r="PDP268" s="55"/>
      <c r="PDQ268" s="55"/>
      <c r="PDR268" s="55"/>
      <c r="PDS268" s="55"/>
      <c r="PDT268" s="55"/>
      <c r="PDU268" s="55"/>
      <c r="PDV268" s="55"/>
      <c r="PDW268" s="55"/>
      <c r="PDX268" s="55"/>
      <c r="PDY268" s="55"/>
      <c r="PDZ268" s="55"/>
      <c r="PEA268" s="55"/>
      <c r="PEB268" s="55"/>
      <c r="PEC268" s="55"/>
      <c r="PED268" s="55"/>
      <c r="PEE268" s="55"/>
      <c r="PEF268" s="55"/>
      <c r="PEG268" s="55"/>
      <c r="PEH268" s="55"/>
      <c r="PEI268" s="55"/>
      <c r="PEJ268" s="55"/>
      <c r="PEK268" s="55"/>
      <c r="PEL268" s="55"/>
      <c r="PEM268" s="55"/>
      <c r="PEN268" s="55"/>
      <c r="PEO268" s="55"/>
      <c r="PEP268" s="55"/>
      <c r="PEQ268" s="55"/>
      <c r="PER268" s="55"/>
      <c r="PES268" s="55"/>
      <c r="PET268" s="55"/>
      <c r="PEU268" s="55"/>
      <c r="PEV268" s="55"/>
      <c r="PEW268" s="55"/>
      <c r="PEX268" s="55"/>
      <c r="PEY268" s="55"/>
      <c r="PEZ268" s="55"/>
      <c r="PFA268" s="55"/>
      <c r="PFB268" s="55"/>
      <c r="PFC268" s="55"/>
      <c r="PFD268" s="55"/>
      <c r="PFE268" s="55"/>
      <c r="PFF268" s="55"/>
      <c r="PFG268" s="55"/>
      <c r="PFH268" s="55"/>
      <c r="PFI268" s="55"/>
      <c r="PFJ268" s="55"/>
      <c r="PFK268" s="55"/>
      <c r="PFL268" s="55"/>
      <c r="PFM268" s="55"/>
      <c r="PFN268" s="55"/>
      <c r="PFO268" s="55"/>
      <c r="PFP268" s="55"/>
      <c r="PFQ268" s="55"/>
      <c r="PFR268" s="55"/>
      <c r="PFS268" s="55"/>
      <c r="PFT268" s="55"/>
      <c r="PFU268" s="55"/>
      <c r="PFV268" s="55"/>
      <c r="PFW268" s="55"/>
      <c r="PFX268" s="55"/>
      <c r="PFY268" s="55"/>
      <c r="PFZ268" s="55"/>
      <c r="PGA268" s="55"/>
      <c r="PGB268" s="55"/>
      <c r="PGC268" s="55"/>
      <c r="PGD268" s="55"/>
      <c r="PGE268" s="55"/>
      <c r="PGF268" s="55"/>
      <c r="PGG268" s="55"/>
      <c r="PGH268" s="55"/>
      <c r="PGI268" s="55"/>
      <c r="PGJ268" s="55"/>
      <c r="PGK268" s="55"/>
      <c r="PGL268" s="55"/>
      <c r="PGM268" s="55"/>
      <c r="PGN268" s="55"/>
      <c r="PGO268" s="55"/>
      <c r="PGP268" s="55"/>
      <c r="PGQ268" s="55"/>
      <c r="PGR268" s="55"/>
      <c r="PGS268" s="55"/>
      <c r="PGT268" s="55"/>
      <c r="PGU268" s="55"/>
      <c r="PGV268" s="55"/>
      <c r="PGW268" s="55"/>
      <c r="PGX268" s="55"/>
      <c r="PGY268" s="55"/>
      <c r="PGZ268" s="55"/>
      <c r="PHA268" s="55"/>
      <c r="PHB268" s="55"/>
      <c r="PHC268" s="55"/>
      <c r="PHD268" s="55"/>
      <c r="PHE268" s="55"/>
      <c r="PHF268" s="55"/>
      <c r="PHG268" s="55"/>
      <c r="PHH268" s="55"/>
      <c r="PHI268" s="55"/>
      <c r="PHJ268" s="55"/>
      <c r="PHK268" s="55"/>
      <c r="PHL268" s="55"/>
      <c r="PHM268" s="55"/>
      <c r="PHN268" s="55"/>
      <c r="PHO268" s="55"/>
      <c r="PHP268" s="55"/>
      <c r="PHQ268" s="55"/>
      <c r="PHR268" s="55"/>
      <c r="PHS268" s="55"/>
      <c r="PHT268" s="55"/>
      <c r="PHU268" s="55"/>
      <c r="PHV268" s="55"/>
      <c r="PHW268" s="55"/>
      <c r="PHX268" s="55"/>
      <c r="PHY268" s="55"/>
      <c r="PHZ268" s="55"/>
      <c r="PIA268" s="55"/>
      <c r="PIB268" s="55"/>
      <c r="PIC268" s="55"/>
      <c r="PID268" s="55"/>
      <c r="PIE268" s="55"/>
      <c r="PIF268" s="55"/>
      <c r="PIG268" s="55"/>
      <c r="PIH268" s="55"/>
      <c r="PII268" s="55"/>
      <c r="PIJ268" s="55"/>
      <c r="PIK268" s="55"/>
      <c r="PIL268" s="55"/>
      <c r="PIM268" s="55"/>
      <c r="PIN268" s="55"/>
      <c r="PIO268" s="55"/>
      <c r="PIP268" s="55"/>
      <c r="PIQ268" s="55"/>
      <c r="PIR268" s="55"/>
      <c r="PIS268" s="55"/>
      <c r="PIT268" s="55"/>
      <c r="PIU268" s="55"/>
      <c r="PIV268" s="55"/>
      <c r="PIW268" s="55"/>
      <c r="PIX268" s="55"/>
      <c r="PIY268" s="55"/>
      <c r="PIZ268" s="55"/>
      <c r="PJA268" s="55"/>
      <c r="PJB268" s="55"/>
      <c r="PJC268" s="55"/>
      <c r="PJD268" s="55"/>
      <c r="PJE268" s="55"/>
      <c r="PJF268" s="55"/>
      <c r="PJG268" s="55"/>
      <c r="PJH268" s="55"/>
      <c r="PJI268" s="55"/>
      <c r="PJJ268" s="55"/>
      <c r="PJK268" s="55"/>
      <c r="PJL268" s="55"/>
      <c r="PJM268" s="55"/>
      <c r="PJN268" s="55"/>
      <c r="PJO268" s="55"/>
      <c r="PJP268" s="55"/>
      <c r="PJQ268" s="55"/>
      <c r="PJR268" s="55"/>
      <c r="PJS268" s="55"/>
      <c r="PJT268" s="55"/>
      <c r="PJU268" s="55"/>
      <c r="PJV268" s="55"/>
      <c r="PJW268" s="55"/>
      <c r="PJX268" s="55"/>
      <c r="PJY268" s="55"/>
      <c r="PJZ268" s="55"/>
      <c r="PKA268" s="55"/>
      <c r="PKB268" s="55"/>
      <c r="PKC268" s="55"/>
      <c r="PKD268" s="55"/>
      <c r="PKE268" s="55"/>
      <c r="PKF268" s="55"/>
      <c r="PKG268" s="55"/>
      <c r="PKH268" s="55"/>
      <c r="PKI268" s="55"/>
      <c r="PKJ268" s="55"/>
      <c r="PKK268" s="55"/>
      <c r="PKL268" s="55"/>
      <c r="PKM268" s="55"/>
      <c r="PKN268" s="55"/>
      <c r="PKO268" s="55"/>
      <c r="PKP268" s="55"/>
      <c r="PKQ268" s="55"/>
      <c r="PKR268" s="55"/>
      <c r="PKS268" s="55"/>
      <c r="PKT268" s="55"/>
      <c r="PKU268" s="55"/>
      <c r="PKV268" s="55"/>
      <c r="PKW268" s="55"/>
      <c r="PKX268" s="55"/>
      <c r="PKY268" s="55"/>
      <c r="PKZ268" s="55"/>
      <c r="PLA268" s="55"/>
      <c r="PLB268" s="55"/>
      <c r="PLC268" s="55"/>
      <c r="PLD268" s="55"/>
      <c r="PLE268" s="55"/>
      <c r="PLF268" s="55"/>
      <c r="PLG268" s="55"/>
      <c r="PLH268" s="55"/>
      <c r="PLI268" s="55"/>
      <c r="PLJ268" s="55"/>
      <c r="PLK268" s="55"/>
      <c r="PLL268" s="55"/>
      <c r="PLM268" s="55"/>
      <c r="PLN268" s="55"/>
      <c r="PLO268" s="55"/>
      <c r="PLP268" s="55"/>
      <c r="PLQ268" s="55"/>
      <c r="PLR268" s="55"/>
      <c r="PLS268" s="55"/>
      <c r="PLT268" s="55"/>
      <c r="PLU268" s="55"/>
      <c r="PLV268" s="55"/>
      <c r="PLW268" s="55"/>
      <c r="PLX268" s="55"/>
      <c r="PLY268" s="55"/>
      <c r="PLZ268" s="55"/>
      <c r="PMA268" s="55"/>
      <c r="PMB268" s="55"/>
      <c r="PMC268" s="55"/>
      <c r="PMD268" s="55"/>
      <c r="PME268" s="55"/>
      <c r="PMF268" s="55"/>
      <c r="PMG268" s="55"/>
      <c r="PMH268" s="55"/>
      <c r="PMI268" s="55"/>
      <c r="PMJ268" s="55"/>
      <c r="PMK268" s="55"/>
      <c r="PML268" s="55"/>
      <c r="PMM268" s="55"/>
      <c r="PMN268" s="55"/>
      <c r="PMO268" s="55"/>
      <c r="PMP268" s="55"/>
      <c r="PMQ268" s="55"/>
      <c r="PMR268" s="55"/>
      <c r="PMS268" s="55"/>
      <c r="PMT268" s="55"/>
      <c r="PMU268" s="55"/>
      <c r="PMV268" s="55"/>
      <c r="PMW268" s="55"/>
      <c r="PMX268" s="55"/>
      <c r="PMY268" s="55"/>
      <c r="PMZ268" s="55"/>
      <c r="PNA268" s="55"/>
      <c r="PNB268" s="55"/>
      <c r="PNC268" s="55"/>
      <c r="PND268" s="55"/>
      <c r="PNE268" s="55"/>
      <c r="PNF268" s="55"/>
      <c r="PNG268" s="55"/>
      <c r="PNH268" s="55"/>
      <c r="PNI268" s="55"/>
      <c r="PNJ268" s="55"/>
      <c r="PNK268" s="55"/>
      <c r="PNL268" s="55"/>
      <c r="PNM268" s="55"/>
      <c r="PNN268" s="55"/>
      <c r="PNO268" s="55"/>
      <c r="PNP268" s="55"/>
      <c r="PNQ268" s="55"/>
      <c r="PNR268" s="55"/>
      <c r="PNS268" s="55"/>
      <c r="PNT268" s="55"/>
      <c r="PNU268" s="55"/>
      <c r="PNV268" s="55"/>
      <c r="PNW268" s="55"/>
      <c r="PNX268" s="55"/>
      <c r="PNY268" s="55"/>
      <c r="PNZ268" s="55"/>
      <c r="POA268" s="55"/>
      <c r="POB268" s="55"/>
      <c r="POC268" s="55"/>
      <c r="POD268" s="55"/>
      <c r="POE268" s="55"/>
      <c r="POF268" s="55"/>
      <c r="POG268" s="55"/>
      <c r="POH268" s="55"/>
      <c r="POI268" s="55"/>
      <c r="POJ268" s="55"/>
      <c r="POK268" s="55"/>
      <c r="POL268" s="55"/>
      <c r="POM268" s="55"/>
      <c r="PON268" s="55"/>
      <c r="POO268" s="55"/>
      <c r="POP268" s="55"/>
      <c r="POQ268" s="55"/>
      <c r="POR268" s="55"/>
      <c r="POS268" s="55"/>
      <c r="POT268" s="55"/>
      <c r="POU268" s="55"/>
      <c r="POV268" s="55"/>
      <c r="POW268" s="55"/>
      <c r="POX268" s="55"/>
      <c r="POY268" s="55"/>
      <c r="POZ268" s="55"/>
      <c r="PPA268" s="55"/>
      <c r="PPB268" s="55"/>
      <c r="PPC268" s="55"/>
      <c r="PPD268" s="55"/>
      <c r="PPE268" s="55"/>
      <c r="PPF268" s="55"/>
      <c r="PPG268" s="55"/>
      <c r="PPH268" s="55"/>
      <c r="PPI268" s="55"/>
      <c r="PPJ268" s="55"/>
      <c r="PPK268" s="55"/>
      <c r="PPL268" s="55"/>
      <c r="PPM268" s="55"/>
      <c r="PPN268" s="55"/>
      <c r="PPO268" s="55"/>
      <c r="PPP268" s="55"/>
      <c r="PPQ268" s="55"/>
      <c r="PPR268" s="55"/>
      <c r="PPS268" s="55"/>
      <c r="PPT268" s="55"/>
      <c r="PPU268" s="55"/>
      <c r="PPV268" s="55"/>
      <c r="PPW268" s="55"/>
      <c r="PPX268" s="55"/>
      <c r="PPY268" s="55"/>
      <c r="PPZ268" s="55"/>
      <c r="PQA268" s="55"/>
      <c r="PQB268" s="55"/>
      <c r="PQC268" s="55"/>
      <c r="PQD268" s="55"/>
      <c r="PQE268" s="55"/>
      <c r="PQF268" s="55"/>
      <c r="PQG268" s="55"/>
      <c r="PQH268" s="55"/>
      <c r="PQI268" s="55"/>
      <c r="PQJ268" s="55"/>
      <c r="PQK268" s="55"/>
      <c r="PQL268" s="55"/>
      <c r="PQM268" s="55"/>
      <c r="PQN268" s="55"/>
      <c r="PQO268" s="55"/>
      <c r="PQP268" s="55"/>
      <c r="PQQ268" s="55"/>
      <c r="PQR268" s="55"/>
      <c r="PQS268" s="55"/>
      <c r="PQT268" s="55"/>
      <c r="PQU268" s="55"/>
      <c r="PQV268" s="55"/>
      <c r="PQW268" s="55"/>
      <c r="PQX268" s="55"/>
      <c r="PQY268" s="55"/>
      <c r="PQZ268" s="55"/>
      <c r="PRA268" s="55"/>
      <c r="PRB268" s="55"/>
      <c r="PRC268" s="55"/>
      <c r="PRD268" s="55"/>
      <c r="PRE268" s="55"/>
      <c r="PRF268" s="55"/>
      <c r="PRG268" s="55"/>
      <c r="PRH268" s="55"/>
      <c r="PRI268" s="55"/>
      <c r="PRJ268" s="55"/>
      <c r="PRK268" s="55"/>
      <c r="PRL268" s="55"/>
      <c r="PRM268" s="55"/>
      <c r="PRN268" s="55"/>
      <c r="PRO268" s="55"/>
      <c r="PRP268" s="55"/>
      <c r="PRQ268" s="55"/>
      <c r="PRR268" s="55"/>
      <c r="PRS268" s="55"/>
      <c r="PRT268" s="55"/>
      <c r="PRU268" s="55"/>
      <c r="PRV268" s="55"/>
      <c r="PRW268" s="55"/>
      <c r="PRX268" s="55"/>
      <c r="PRY268" s="55"/>
      <c r="PRZ268" s="55"/>
      <c r="PSA268" s="55"/>
      <c r="PSB268" s="55"/>
      <c r="PSC268" s="55"/>
      <c r="PSD268" s="55"/>
      <c r="PSE268" s="55"/>
      <c r="PSF268" s="55"/>
      <c r="PSG268" s="55"/>
      <c r="PSH268" s="55"/>
      <c r="PSI268" s="55"/>
      <c r="PSJ268" s="55"/>
      <c r="PSK268" s="55"/>
      <c r="PSL268" s="55"/>
      <c r="PSM268" s="55"/>
      <c r="PSN268" s="55"/>
      <c r="PSO268" s="55"/>
      <c r="PSP268" s="55"/>
      <c r="PSQ268" s="55"/>
      <c r="PSR268" s="55"/>
      <c r="PSS268" s="55"/>
      <c r="PST268" s="55"/>
      <c r="PSU268" s="55"/>
      <c r="PSV268" s="55"/>
      <c r="PSW268" s="55"/>
      <c r="PSX268" s="55"/>
      <c r="PSY268" s="55"/>
      <c r="PSZ268" s="55"/>
      <c r="PTA268" s="55"/>
      <c r="PTB268" s="55"/>
      <c r="PTC268" s="55"/>
      <c r="PTD268" s="55"/>
      <c r="PTE268" s="55"/>
      <c r="PTF268" s="55"/>
      <c r="PTG268" s="55"/>
      <c r="PTH268" s="55"/>
      <c r="PTI268" s="55"/>
      <c r="PTJ268" s="55"/>
      <c r="PTK268" s="55"/>
      <c r="PTL268" s="55"/>
      <c r="PTM268" s="55"/>
      <c r="PTN268" s="55"/>
      <c r="PTO268" s="55"/>
      <c r="PTP268" s="55"/>
      <c r="PTQ268" s="55"/>
      <c r="PTR268" s="55"/>
      <c r="PTS268" s="55"/>
      <c r="PTT268" s="55"/>
      <c r="PTU268" s="55"/>
      <c r="PTV268" s="55"/>
      <c r="PTW268" s="55"/>
      <c r="PTX268" s="55"/>
      <c r="PTY268" s="55"/>
      <c r="PTZ268" s="55"/>
      <c r="PUA268" s="55"/>
      <c r="PUB268" s="55"/>
      <c r="PUC268" s="55"/>
      <c r="PUD268" s="55"/>
      <c r="PUE268" s="55"/>
      <c r="PUF268" s="55"/>
      <c r="PUG268" s="55"/>
      <c r="PUH268" s="55"/>
      <c r="PUI268" s="55"/>
      <c r="PUJ268" s="55"/>
      <c r="PUK268" s="55"/>
      <c r="PUL268" s="55"/>
      <c r="PUM268" s="55"/>
      <c r="PUN268" s="55"/>
      <c r="PUO268" s="55"/>
      <c r="PUP268" s="55"/>
      <c r="PUQ268" s="55"/>
      <c r="PUR268" s="55"/>
      <c r="PUS268" s="55"/>
      <c r="PUT268" s="55"/>
      <c r="PUU268" s="55"/>
      <c r="PUV268" s="55"/>
      <c r="PUW268" s="55"/>
      <c r="PUX268" s="55"/>
      <c r="PUY268" s="55"/>
      <c r="PUZ268" s="55"/>
      <c r="PVA268" s="55"/>
      <c r="PVB268" s="55"/>
      <c r="PVC268" s="55"/>
      <c r="PVD268" s="55"/>
      <c r="PVE268" s="55"/>
      <c r="PVF268" s="55"/>
      <c r="PVG268" s="55"/>
      <c r="PVH268" s="55"/>
      <c r="PVI268" s="55"/>
      <c r="PVJ268" s="55"/>
      <c r="PVK268" s="55"/>
      <c r="PVL268" s="55"/>
      <c r="PVM268" s="55"/>
      <c r="PVN268" s="55"/>
      <c r="PVO268" s="55"/>
      <c r="PVP268" s="55"/>
      <c r="PVQ268" s="55"/>
      <c r="PVR268" s="55"/>
      <c r="PVS268" s="55"/>
      <c r="PVT268" s="55"/>
      <c r="PVU268" s="55"/>
      <c r="PVV268" s="55"/>
      <c r="PVW268" s="55"/>
      <c r="PVX268" s="55"/>
      <c r="PVY268" s="55"/>
      <c r="PVZ268" s="55"/>
      <c r="PWA268" s="55"/>
      <c r="PWB268" s="55"/>
      <c r="PWC268" s="55"/>
      <c r="PWD268" s="55"/>
      <c r="PWE268" s="55"/>
      <c r="PWF268" s="55"/>
      <c r="PWG268" s="55"/>
      <c r="PWH268" s="55"/>
      <c r="PWI268" s="55"/>
      <c r="PWJ268" s="55"/>
      <c r="PWK268" s="55"/>
      <c r="PWL268" s="55"/>
      <c r="PWM268" s="55"/>
      <c r="PWN268" s="55"/>
      <c r="PWO268" s="55"/>
      <c r="PWP268" s="55"/>
      <c r="PWQ268" s="55"/>
      <c r="PWR268" s="55"/>
      <c r="PWS268" s="55"/>
      <c r="PWT268" s="55"/>
      <c r="PWU268" s="55"/>
      <c r="PWV268" s="55"/>
      <c r="PWW268" s="55"/>
      <c r="PWX268" s="55"/>
      <c r="PWY268" s="55"/>
      <c r="PWZ268" s="55"/>
      <c r="PXA268" s="55"/>
      <c r="PXB268" s="55"/>
      <c r="PXC268" s="55"/>
      <c r="PXD268" s="55"/>
      <c r="PXE268" s="55"/>
      <c r="PXF268" s="55"/>
      <c r="PXG268" s="55"/>
      <c r="PXH268" s="55"/>
      <c r="PXI268" s="55"/>
      <c r="PXJ268" s="55"/>
      <c r="PXK268" s="55"/>
      <c r="PXL268" s="55"/>
      <c r="PXM268" s="55"/>
      <c r="PXN268" s="55"/>
      <c r="PXO268" s="55"/>
      <c r="PXP268" s="55"/>
      <c r="PXQ268" s="55"/>
      <c r="PXR268" s="55"/>
      <c r="PXS268" s="55"/>
      <c r="PXT268" s="55"/>
      <c r="PXU268" s="55"/>
      <c r="PXV268" s="55"/>
      <c r="PXW268" s="55"/>
      <c r="PXX268" s="55"/>
      <c r="PXY268" s="55"/>
      <c r="PXZ268" s="55"/>
      <c r="PYA268" s="55"/>
      <c r="PYB268" s="55"/>
      <c r="PYC268" s="55"/>
      <c r="PYD268" s="55"/>
      <c r="PYE268" s="55"/>
      <c r="PYF268" s="55"/>
      <c r="PYG268" s="55"/>
      <c r="PYH268" s="55"/>
      <c r="PYI268" s="55"/>
      <c r="PYJ268" s="55"/>
      <c r="PYK268" s="55"/>
      <c r="PYL268" s="55"/>
      <c r="PYM268" s="55"/>
      <c r="PYN268" s="55"/>
      <c r="PYO268" s="55"/>
      <c r="PYP268" s="55"/>
      <c r="PYQ268" s="55"/>
      <c r="PYR268" s="55"/>
      <c r="PYS268" s="55"/>
      <c r="PYT268" s="55"/>
      <c r="PYU268" s="55"/>
      <c r="PYV268" s="55"/>
      <c r="PYW268" s="55"/>
      <c r="PYX268" s="55"/>
      <c r="PYY268" s="55"/>
      <c r="PYZ268" s="55"/>
      <c r="PZA268" s="55"/>
      <c r="PZB268" s="55"/>
      <c r="PZC268" s="55"/>
      <c r="PZD268" s="55"/>
      <c r="PZE268" s="55"/>
      <c r="PZF268" s="55"/>
      <c r="PZG268" s="55"/>
      <c r="PZH268" s="55"/>
      <c r="PZI268" s="55"/>
      <c r="PZJ268" s="55"/>
      <c r="PZK268" s="55"/>
      <c r="PZL268" s="55"/>
      <c r="PZM268" s="55"/>
      <c r="PZN268" s="55"/>
      <c r="PZO268" s="55"/>
      <c r="PZP268" s="55"/>
      <c r="PZQ268" s="55"/>
      <c r="PZR268" s="55"/>
      <c r="PZS268" s="55"/>
      <c r="PZT268" s="55"/>
      <c r="PZU268" s="55"/>
      <c r="PZV268" s="55"/>
      <c r="PZW268" s="55"/>
      <c r="PZX268" s="55"/>
      <c r="PZY268" s="55"/>
      <c r="PZZ268" s="55"/>
      <c r="QAA268" s="55"/>
      <c r="QAB268" s="55"/>
      <c r="QAC268" s="55"/>
      <c r="QAD268" s="55"/>
      <c r="QAE268" s="55"/>
      <c r="QAF268" s="55"/>
      <c r="QAG268" s="55"/>
      <c r="QAH268" s="55"/>
      <c r="QAI268" s="55"/>
      <c r="QAJ268" s="55"/>
      <c r="QAK268" s="55"/>
      <c r="QAL268" s="55"/>
      <c r="QAM268" s="55"/>
      <c r="QAN268" s="55"/>
      <c r="QAO268" s="55"/>
      <c r="QAP268" s="55"/>
      <c r="QAQ268" s="55"/>
      <c r="QAR268" s="55"/>
      <c r="QAS268" s="55"/>
      <c r="QAT268" s="55"/>
      <c r="QAU268" s="55"/>
      <c r="QAV268" s="55"/>
      <c r="QAW268" s="55"/>
      <c r="QAX268" s="55"/>
      <c r="QAY268" s="55"/>
      <c r="QAZ268" s="55"/>
      <c r="QBA268" s="55"/>
      <c r="QBB268" s="55"/>
      <c r="QBC268" s="55"/>
      <c r="QBD268" s="55"/>
      <c r="QBE268" s="55"/>
      <c r="QBF268" s="55"/>
      <c r="QBG268" s="55"/>
      <c r="QBH268" s="55"/>
      <c r="QBI268" s="55"/>
      <c r="QBJ268" s="55"/>
      <c r="QBK268" s="55"/>
      <c r="QBL268" s="55"/>
      <c r="QBM268" s="55"/>
      <c r="QBN268" s="55"/>
      <c r="QBO268" s="55"/>
      <c r="QBP268" s="55"/>
      <c r="QBQ268" s="55"/>
      <c r="QBR268" s="55"/>
      <c r="QBS268" s="55"/>
      <c r="QBT268" s="55"/>
      <c r="QBU268" s="55"/>
      <c r="QBV268" s="55"/>
      <c r="QBW268" s="55"/>
      <c r="QBX268" s="55"/>
      <c r="QBY268" s="55"/>
      <c r="QBZ268" s="55"/>
      <c r="QCA268" s="55"/>
      <c r="QCB268" s="55"/>
      <c r="QCC268" s="55"/>
      <c r="QCD268" s="55"/>
      <c r="QCE268" s="55"/>
      <c r="QCF268" s="55"/>
      <c r="QCG268" s="55"/>
      <c r="QCH268" s="55"/>
      <c r="QCI268" s="55"/>
      <c r="QCJ268" s="55"/>
      <c r="QCK268" s="55"/>
      <c r="QCL268" s="55"/>
      <c r="QCM268" s="55"/>
      <c r="QCN268" s="55"/>
      <c r="QCO268" s="55"/>
      <c r="QCP268" s="55"/>
      <c r="QCQ268" s="55"/>
      <c r="QCR268" s="55"/>
      <c r="QCS268" s="55"/>
      <c r="QCT268" s="55"/>
      <c r="QCU268" s="55"/>
      <c r="QCV268" s="55"/>
      <c r="QCW268" s="55"/>
      <c r="QCX268" s="55"/>
      <c r="QCY268" s="55"/>
      <c r="QCZ268" s="55"/>
      <c r="QDA268" s="55"/>
      <c r="QDB268" s="55"/>
      <c r="QDC268" s="55"/>
      <c r="QDD268" s="55"/>
      <c r="QDE268" s="55"/>
      <c r="QDF268" s="55"/>
      <c r="QDG268" s="55"/>
      <c r="QDH268" s="55"/>
      <c r="QDI268" s="55"/>
      <c r="QDJ268" s="55"/>
      <c r="QDK268" s="55"/>
      <c r="QDL268" s="55"/>
      <c r="QDM268" s="55"/>
      <c r="QDN268" s="55"/>
      <c r="QDO268" s="55"/>
      <c r="QDP268" s="55"/>
      <c r="QDQ268" s="55"/>
      <c r="QDR268" s="55"/>
      <c r="QDS268" s="55"/>
      <c r="QDT268" s="55"/>
      <c r="QDU268" s="55"/>
      <c r="QDV268" s="55"/>
      <c r="QDW268" s="55"/>
      <c r="QDX268" s="55"/>
      <c r="QDY268" s="55"/>
      <c r="QDZ268" s="55"/>
      <c r="QEA268" s="55"/>
      <c r="QEB268" s="55"/>
      <c r="QEC268" s="55"/>
      <c r="QED268" s="55"/>
      <c r="QEE268" s="55"/>
      <c r="QEF268" s="55"/>
      <c r="QEG268" s="55"/>
      <c r="QEH268" s="55"/>
      <c r="QEI268" s="55"/>
      <c r="QEJ268" s="55"/>
      <c r="QEK268" s="55"/>
      <c r="QEL268" s="55"/>
      <c r="QEM268" s="55"/>
      <c r="QEN268" s="55"/>
      <c r="QEO268" s="55"/>
      <c r="QEP268" s="55"/>
      <c r="QEQ268" s="55"/>
      <c r="QER268" s="55"/>
      <c r="QES268" s="55"/>
      <c r="QET268" s="55"/>
      <c r="QEU268" s="55"/>
      <c r="QEV268" s="55"/>
      <c r="QEW268" s="55"/>
      <c r="QEX268" s="55"/>
      <c r="QEY268" s="55"/>
      <c r="QEZ268" s="55"/>
      <c r="QFA268" s="55"/>
      <c r="QFB268" s="55"/>
      <c r="QFC268" s="55"/>
      <c r="QFD268" s="55"/>
      <c r="QFE268" s="55"/>
      <c r="QFF268" s="55"/>
      <c r="QFG268" s="55"/>
      <c r="QFH268" s="55"/>
      <c r="QFI268" s="55"/>
      <c r="QFJ268" s="55"/>
      <c r="QFK268" s="55"/>
      <c r="QFL268" s="55"/>
      <c r="QFM268" s="55"/>
      <c r="QFN268" s="55"/>
      <c r="QFO268" s="55"/>
      <c r="QFP268" s="55"/>
      <c r="QFQ268" s="55"/>
      <c r="QFR268" s="55"/>
      <c r="QFS268" s="55"/>
      <c r="QFT268" s="55"/>
      <c r="QFU268" s="55"/>
      <c r="QFV268" s="55"/>
      <c r="QFW268" s="55"/>
      <c r="QFX268" s="55"/>
      <c r="QFY268" s="55"/>
      <c r="QFZ268" s="55"/>
      <c r="QGA268" s="55"/>
      <c r="QGB268" s="55"/>
      <c r="QGC268" s="55"/>
      <c r="QGD268" s="55"/>
      <c r="QGE268" s="55"/>
      <c r="QGF268" s="55"/>
      <c r="QGG268" s="55"/>
      <c r="QGH268" s="55"/>
      <c r="QGI268" s="55"/>
      <c r="QGJ268" s="55"/>
      <c r="QGK268" s="55"/>
      <c r="QGL268" s="55"/>
      <c r="QGM268" s="55"/>
      <c r="QGN268" s="55"/>
      <c r="QGO268" s="55"/>
      <c r="QGP268" s="55"/>
      <c r="QGQ268" s="55"/>
      <c r="QGR268" s="55"/>
      <c r="QGS268" s="55"/>
      <c r="QGT268" s="55"/>
      <c r="QGU268" s="55"/>
      <c r="QGV268" s="55"/>
      <c r="QGW268" s="55"/>
      <c r="QGX268" s="55"/>
      <c r="QGY268" s="55"/>
      <c r="QGZ268" s="55"/>
      <c r="QHA268" s="55"/>
      <c r="QHB268" s="55"/>
      <c r="QHC268" s="55"/>
      <c r="QHD268" s="55"/>
      <c r="QHE268" s="55"/>
      <c r="QHF268" s="55"/>
      <c r="QHG268" s="55"/>
      <c r="QHH268" s="55"/>
      <c r="QHI268" s="55"/>
      <c r="QHJ268" s="55"/>
      <c r="QHK268" s="55"/>
      <c r="QHL268" s="55"/>
      <c r="QHM268" s="55"/>
      <c r="QHN268" s="55"/>
      <c r="QHO268" s="55"/>
      <c r="QHP268" s="55"/>
      <c r="QHQ268" s="55"/>
      <c r="QHR268" s="55"/>
      <c r="QHS268" s="55"/>
      <c r="QHT268" s="55"/>
      <c r="QHU268" s="55"/>
      <c r="QHV268" s="55"/>
      <c r="QHW268" s="55"/>
      <c r="QHX268" s="55"/>
      <c r="QHY268" s="55"/>
      <c r="QHZ268" s="55"/>
      <c r="QIA268" s="55"/>
      <c r="QIB268" s="55"/>
      <c r="QIC268" s="55"/>
      <c r="QID268" s="55"/>
      <c r="QIE268" s="55"/>
      <c r="QIF268" s="55"/>
      <c r="QIG268" s="55"/>
      <c r="QIH268" s="55"/>
      <c r="QII268" s="55"/>
      <c r="QIJ268" s="55"/>
      <c r="QIK268" s="55"/>
      <c r="QIL268" s="55"/>
      <c r="QIM268" s="55"/>
      <c r="QIN268" s="55"/>
      <c r="QIO268" s="55"/>
      <c r="QIP268" s="55"/>
      <c r="QIQ268" s="55"/>
      <c r="QIR268" s="55"/>
      <c r="QIS268" s="55"/>
      <c r="QIT268" s="55"/>
      <c r="QIU268" s="55"/>
      <c r="QIV268" s="55"/>
      <c r="QIW268" s="55"/>
      <c r="QIX268" s="55"/>
      <c r="QIY268" s="55"/>
      <c r="QIZ268" s="55"/>
      <c r="QJA268" s="55"/>
      <c r="QJB268" s="55"/>
      <c r="QJC268" s="55"/>
      <c r="QJD268" s="55"/>
      <c r="QJE268" s="55"/>
      <c r="QJF268" s="55"/>
      <c r="QJG268" s="55"/>
      <c r="QJH268" s="55"/>
      <c r="QJI268" s="55"/>
      <c r="QJJ268" s="55"/>
      <c r="QJK268" s="55"/>
      <c r="QJL268" s="55"/>
      <c r="QJM268" s="55"/>
      <c r="QJN268" s="55"/>
      <c r="QJO268" s="55"/>
      <c r="QJP268" s="55"/>
      <c r="QJQ268" s="55"/>
      <c r="QJR268" s="55"/>
      <c r="QJS268" s="55"/>
      <c r="QJT268" s="55"/>
      <c r="QJU268" s="55"/>
      <c r="QJV268" s="55"/>
      <c r="QJW268" s="55"/>
      <c r="QJX268" s="55"/>
      <c r="QJY268" s="55"/>
      <c r="QJZ268" s="55"/>
      <c r="QKA268" s="55"/>
      <c r="QKB268" s="55"/>
      <c r="QKC268" s="55"/>
      <c r="QKD268" s="55"/>
      <c r="QKE268" s="55"/>
      <c r="QKF268" s="55"/>
      <c r="QKG268" s="55"/>
      <c r="QKH268" s="55"/>
      <c r="QKI268" s="55"/>
      <c r="QKJ268" s="55"/>
      <c r="QKK268" s="55"/>
      <c r="QKL268" s="55"/>
      <c r="QKM268" s="55"/>
      <c r="QKN268" s="55"/>
      <c r="QKO268" s="55"/>
      <c r="QKP268" s="55"/>
      <c r="QKQ268" s="55"/>
      <c r="QKR268" s="55"/>
      <c r="QKS268" s="55"/>
      <c r="QKT268" s="55"/>
      <c r="QKU268" s="55"/>
      <c r="QKV268" s="55"/>
      <c r="QKW268" s="55"/>
      <c r="QKX268" s="55"/>
      <c r="QKY268" s="55"/>
      <c r="QKZ268" s="55"/>
      <c r="QLA268" s="55"/>
      <c r="QLB268" s="55"/>
      <c r="QLC268" s="55"/>
      <c r="QLD268" s="55"/>
      <c r="QLE268" s="55"/>
      <c r="QLF268" s="55"/>
      <c r="QLG268" s="55"/>
      <c r="QLH268" s="55"/>
      <c r="QLI268" s="55"/>
      <c r="QLJ268" s="55"/>
      <c r="QLK268" s="55"/>
      <c r="QLL268" s="55"/>
      <c r="QLM268" s="55"/>
      <c r="QLN268" s="55"/>
      <c r="QLO268" s="55"/>
      <c r="QLP268" s="55"/>
      <c r="QLQ268" s="55"/>
      <c r="QLR268" s="55"/>
      <c r="QLS268" s="55"/>
      <c r="QLT268" s="55"/>
      <c r="QLU268" s="55"/>
      <c r="QLV268" s="55"/>
      <c r="QLW268" s="55"/>
      <c r="QLX268" s="55"/>
      <c r="QLY268" s="55"/>
      <c r="QLZ268" s="55"/>
      <c r="QMA268" s="55"/>
      <c r="QMB268" s="55"/>
      <c r="QMC268" s="55"/>
      <c r="QMD268" s="55"/>
      <c r="QME268" s="55"/>
      <c r="QMF268" s="55"/>
      <c r="QMG268" s="55"/>
      <c r="QMH268" s="55"/>
      <c r="QMI268" s="55"/>
      <c r="QMJ268" s="55"/>
      <c r="QMK268" s="55"/>
      <c r="QML268" s="55"/>
      <c r="QMM268" s="55"/>
      <c r="QMN268" s="55"/>
      <c r="QMO268" s="55"/>
      <c r="QMP268" s="55"/>
      <c r="QMQ268" s="55"/>
      <c r="QMR268" s="55"/>
      <c r="QMS268" s="55"/>
      <c r="QMT268" s="55"/>
      <c r="QMU268" s="55"/>
      <c r="QMV268" s="55"/>
      <c r="QMW268" s="55"/>
      <c r="QMX268" s="55"/>
      <c r="QMY268" s="55"/>
      <c r="QMZ268" s="55"/>
      <c r="QNA268" s="55"/>
      <c r="QNB268" s="55"/>
      <c r="QNC268" s="55"/>
      <c r="QND268" s="55"/>
      <c r="QNE268" s="55"/>
      <c r="QNF268" s="55"/>
      <c r="QNG268" s="55"/>
      <c r="QNH268" s="55"/>
      <c r="QNI268" s="55"/>
      <c r="QNJ268" s="55"/>
      <c r="QNK268" s="55"/>
      <c r="QNL268" s="55"/>
      <c r="QNM268" s="55"/>
      <c r="QNN268" s="55"/>
      <c r="QNO268" s="55"/>
      <c r="QNP268" s="55"/>
      <c r="QNQ268" s="55"/>
      <c r="QNR268" s="55"/>
      <c r="QNS268" s="55"/>
      <c r="QNT268" s="55"/>
      <c r="QNU268" s="55"/>
      <c r="QNV268" s="55"/>
      <c r="QNW268" s="55"/>
      <c r="QNX268" s="55"/>
      <c r="QNY268" s="55"/>
      <c r="QNZ268" s="55"/>
      <c r="QOA268" s="55"/>
      <c r="QOB268" s="55"/>
      <c r="QOC268" s="55"/>
      <c r="QOD268" s="55"/>
      <c r="QOE268" s="55"/>
      <c r="QOF268" s="55"/>
      <c r="QOG268" s="55"/>
      <c r="QOH268" s="55"/>
      <c r="QOI268" s="55"/>
      <c r="QOJ268" s="55"/>
      <c r="QOK268" s="55"/>
      <c r="QOL268" s="55"/>
      <c r="QOM268" s="55"/>
      <c r="QON268" s="55"/>
      <c r="QOO268" s="55"/>
      <c r="QOP268" s="55"/>
      <c r="QOQ268" s="55"/>
      <c r="QOR268" s="55"/>
      <c r="QOS268" s="55"/>
      <c r="QOT268" s="55"/>
      <c r="QOU268" s="55"/>
      <c r="QOV268" s="55"/>
      <c r="QOW268" s="55"/>
      <c r="QOX268" s="55"/>
      <c r="QOY268" s="55"/>
      <c r="QOZ268" s="55"/>
      <c r="QPA268" s="55"/>
      <c r="QPB268" s="55"/>
      <c r="QPC268" s="55"/>
      <c r="QPD268" s="55"/>
      <c r="QPE268" s="55"/>
      <c r="QPF268" s="55"/>
      <c r="QPG268" s="55"/>
      <c r="QPH268" s="55"/>
      <c r="QPI268" s="55"/>
      <c r="QPJ268" s="55"/>
      <c r="QPK268" s="55"/>
      <c r="QPL268" s="55"/>
      <c r="QPM268" s="55"/>
      <c r="QPN268" s="55"/>
      <c r="QPO268" s="55"/>
      <c r="QPP268" s="55"/>
      <c r="QPQ268" s="55"/>
      <c r="QPR268" s="55"/>
      <c r="QPS268" s="55"/>
      <c r="QPT268" s="55"/>
      <c r="QPU268" s="55"/>
      <c r="QPV268" s="55"/>
      <c r="QPW268" s="55"/>
      <c r="QPX268" s="55"/>
      <c r="QPY268" s="55"/>
      <c r="QPZ268" s="55"/>
      <c r="QQA268" s="55"/>
      <c r="QQB268" s="55"/>
      <c r="QQC268" s="55"/>
      <c r="QQD268" s="55"/>
      <c r="QQE268" s="55"/>
      <c r="QQF268" s="55"/>
      <c r="QQG268" s="55"/>
      <c r="QQH268" s="55"/>
      <c r="QQI268" s="55"/>
      <c r="QQJ268" s="55"/>
      <c r="QQK268" s="55"/>
      <c r="QQL268" s="55"/>
      <c r="QQM268" s="55"/>
      <c r="QQN268" s="55"/>
      <c r="QQO268" s="55"/>
      <c r="QQP268" s="55"/>
      <c r="QQQ268" s="55"/>
      <c r="QQR268" s="55"/>
      <c r="QQS268" s="55"/>
      <c r="QQT268" s="55"/>
      <c r="QQU268" s="55"/>
      <c r="QQV268" s="55"/>
      <c r="QQW268" s="55"/>
      <c r="QQX268" s="55"/>
      <c r="QQY268" s="55"/>
      <c r="QQZ268" s="55"/>
      <c r="QRA268" s="55"/>
      <c r="QRB268" s="55"/>
      <c r="QRC268" s="55"/>
      <c r="QRD268" s="55"/>
      <c r="QRE268" s="55"/>
      <c r="QRF268" s="55"/>
      <c r="QRG268" s="55"/>
      <c r="QRH268" s="55"/>
      <c r="QRI268" s="55"/>
      <c r="QRJ268" s="55"/>
      <c r="QRK268" s="55"/>
      <c r="QRL268" s="55"/>
      <c r="QRM268" s="55"/>
      <c r="QRN268" s="55"/>
      <c r="QRO268" s="55"/>
      <c r="QRP268" s="55"/>
      <c r="QRQ268" s="55"/>
      <c r="QRR268" s="55"/>
      <c r="QRS268" s="55"/>
      <c r="QRT268" s="55"/>
      <c r="QRU268" s="55"/>
      <c r="QRV268" s="55"/>
      <c r="QRW268" s="55"/>
      <c r="QRX268" s="55"/>
      <c r="QRY268" s="55"/>
      <c r="QRZ268" s="55"/>
      <c r="QSA268" s="55"/>
      <c r="QSB268" s="55"/>
      <c r="QSC268" s="55"/>
      <c r="QSD268" s="55"/>
      <c r="QSE268" s="55"/>
      <c r="QSF268" s="55"/>
      <c r="QSG268" s="55"/>
      <c r="QSH268" s="55"/>
      <c r="QSI268" s="55"/>
      <c r="QSJ268" s="55"/>
      <c r="QSK268" s="55"/>
      <c r="QSL268" s="55"/>
      <c r="QSM268" s="55"/>
      <c r="QSN268" s="55"/>
      <c r="QSO268" s="55"/>
      <c r="QSP268" s="55"/>
      <c r="QSQ268" s="55"/>
      <c r="QSR268" s="55"/>
      <c r="QSS268" s="55"/>
      <c r="QST268" s="55"/>
      <c r="QSU268" s="55"/>
      <c r="QSV268" s="55"/>
      <c r="QSW268" s="55"/>
      <c r="QSX268" s="55"/>
      <c r="QSY268" s="55"/>
      <c r="QSZ268" s="55"/>
      <c r="QTA268" s="55"/>
      <c r="QTB268" s="55"/>
      <c r="QTC268" s="55"/>
      <c r="QTD268" s="55"/>
      <c r="QTE268" s="55"/>
      <c r="QTF268" s="55"/>
      <c r="QTG268" s="55"/>
      <c r="QTH268" s="55"/>
      <c r="QTI268" s="55"/>
      <c r="QTJ268" s="55"/>
      <c r="QTK268" s="55"/>
      <c r="QTL268" s="55"/>
      <c r="QTM268" s="55"/>
      <c r="QTN268" s="55"/>
      <c r="QTO268" s="55"/>
      <c r="QTP268" s="55"/>
      <c r="QTQ268" s="55"/>
      <c r="QTR268" s="55"/>
      <c r="QTS268" s="55"/>
      <c r="QTT268" s="55"/>
      <c r="QTU268" s="55"/>
      <c r="QTV268" s="55"/>
      <c r="QTW268" s="55"/>
      <c r="QTX268" s="55"/>
      <c r="QTY268" s="55"/>
      <c r="QTZ268" s="55"/>
      <c r="QUA268" s="55"/>
      <c r="QUB268" s="55"/>
      <c r="QUC268" s="55"/>
      <c r="QUD268" s="55"/>
      <c r="QUE268" s="55"/>
      <c r="QUF268" s="55"/>
      <c r="QUG268" s="55"/>
      <c r="QUH268" s="55"/>
      <c r="QUI268" s="55"/>
      <c r="QUJ268" s="55"/>
      <c r="QUK268" s="55"/>
      <c r="QUL268" s="55"/>
      <c r="QUM268" s="55"/>
      <c r="QUN268" s="55"/>
      <c r="QUO268" s="55"/>
      <c r="QUP268" s="55"/>
      <c r="QUQ268" s="55"/>
      <c r="QUR268" s="55"/>
      <c r="QUS268" s="55"/>
      <c r="QUT268" s="55"/>
      <c r="QUU268" s="55"/>
      <c r="QUV268" s="55"/>
      <c r="QUW268" s="55"/>
      <c r="QUX268" s="55"/>
      <c r="QUY268" s="55"/>
      <c r="QUZ268" s="55"/>
      <c r="QVA268" s="55"/>
      <c r="QVB268" s="55"/>
      <c r="QVC268" s="55"/>
      <c r="QVD268" s="55"/>
      <c r="QVE268" s="55"/>
      <c r="QVF268" s="55"/>
      <c r="QVG268" s="55"/>
      <c r="QVH268" s="55"/>
      <c r="QVI268" s="55"/>
      <c r="QVJ268" s="55"/>
      <c r="QVK268" s="55"/>
      <c r="QVL268" s="55"/>
      <c r="QVM268" s="55"/>
      <c r="QVN268" s="55"/>
      <c r="QVO268" s="55"/>
      <c r="QVP268" s="55"/>
      <c r="QVQ268" s="55"/>
      <c r="QVR268" s="55"/>
      <c r="QVS268" s="55"/>
      <c r="QVT268" s="55"/>
      <c r="QVU268" s="55"/>
      <c r="QVV268" s="55"/>
      <c r="QVW268" s="55"/>
      <c r="QVX268" s="55"/>
      <c r="QVY268" s="55"/>
      <c r="QVZ268" s="55"/>
      <c r="QWA268" s="55"/>
      <c r="QWB268" s="55"/>
      <c r="QWC268" s="55"/>
      <c r="QWD268" s="55"/>
      <c r="QWE268" s="55"/>
      <c r="QWF268" s="55"/>
      <c r="QWG268" s="55"/>
      <c r="QWH268" s="55"/>
      <c r="QWI268" s="55"/>
      <c r="QWJ268" s="55"/>
      <c r="QWK268" s="55"/>
      <c r="QWL268" s="55"/>
      <c r="QWM268" s="55"/>
      <c r="QWN268" s="55"/>
      <c r="QWO268" s="55"/>
      <c r="QWP268" s="55"/>
      <c r="QWQ268" s="55"/>
      <c r="QWR268" s="55"/>
      <c r="QWS268" s="55"/>
      <c r="QWT268" s="55"/>
      <c r="QWU268" s="55"/>
      <c r="QWV268" s="55"/>
      <c r="QWW268" s="55"/>
      <c r="QWX268" s="55"/>
      <c r="QWY268" s="55"/>
      <c r="QWZ268" s="55"/>
      <c r="QXA268" s="55"/>
      <c r="QXB268" s="55"/>
      <c r="QXC268" s="55"/>
      <c r="QXD268" s="55"/>
      <c r="QXE268" s="55"/>
      <c r="QXF268" s="55"/>
      <c r="QXG268" s="55"/>
      <c r="QXH268" s="55"/>
      <c r="QXI268" s="55"/>
      <c r="QXJ268" s="55"/>
      <c r="QXK268" s="55"/>
      <c r="QXL268" s="55"/>
      <c r="QXM268" s="55"/>
      <c r="QXN268" s="55"/>
      <c r="QXO268" s="55"/>
      <c r="QXP268" s="55"/>
      <c r="QXQ268" s="55"/>
      <c r="QXR268" s="55"/>
      <c r="QXS268" s="55"/>
      <c r="QXT268" s="55"/>
      <c r="QXU268" s="55"/>
      <c r="QXV268" s="55"/>
      <c r="QXW268" s="55"/>
      <c r="QXX268" s="55"/>
      <c r="QXY268" s="55"/>
      <c r="QXZ268" s="55"/>
      <c r="QYA268" s="55"/>
      <c r="QYB268" s="55"/>
      <c r="QYC268" s="55"/>
      <c r="QYD268" s="55"/>
      <c r="QYE268" s="55"/>
      <c r="QYF268" s="55"/>
      <c r="QYG268" s="55"/>
      <c r="QYH268" s="55"/>
      <c r="QYI268" s="55"/>
      <c r="QYJ268" s="55"/>
      <c r="QYK268" s="55"/>
      <c r="QYL268" s="55"/>
      <c r="QYM268" s="55"/>
      <c r="QYN268" s="55"/>
      <c r="QYO268" s="55"/>
      <c r="QYP268" s="55"/>
      <c r="QYQ268" s="55"/>
      <c r="QYR268" s="55"/>
      <c r="QYS268" s="55"/>
      <c r="QYT268" s="55"/>
      <c r="QYU268" s="55"/>
      <c r="QYV268" s="55"/>
      <c r="QYW268" s="55"/>
      <c r="QYX268" s="55"/>
      <c r="QYY268" s="55"/>
      <c r="QYZ268" s="55"/>
      <c r="QZA268" s="55"/>
      <c r="QZB268" s="55"/>
      <c r="QZC268" s="55"/>
      <c r="QZD268" s="55"/>
      <c r="QZE268" s="55"/>
      <c r="QZF268" s="55"/>
      <c r="QZG268" s="55"/>
      <c r="QZH268" s="55"/>
      <c r="QZI268" s="55"/>
      <c r="QZJ268" s="55"/>
      <c r="QZK268" s="55"/>
      <c r="QZL268" s="55"/>
      <c r="QZM268" s="55"/>
      <c r="QZN268" s="55"/>
      <c r="QZO268" s="55"/>
      <c r="QZP268" s="55"/>
      <c r="QZQ268" s="55"/>
      <c r="QZR268" s="55"/>
      <c r="QZS268" s="55"/>
      <c r="QZT268" s="55"/>
      <c r="QZU268" s="55"/>
      <c r="QZV268" s="55"/>
      <c r="QZW268" s="55"/>
      <c r="QZX268" s="55"/>
      <c r="QZY268" s="55"/>
      <c r="QZZ268" s="55"/>
      <c r="RAA268" s="55"/>
      <c r="RAB268" s="55"/>
      <c r="RAC268" s="55"/>
      <c r="RAD268" s="55"/>
      <c r="RAE268" s="55"/>
      <c r="RAF268" s="55"/>
      <c r="RAG268" s="55"/>
      <c r="RAH268" s="55"/>
      <c r="RAI268" s="55"/>
      <c r="RAJ268" s="55"/>
      <c r="RAK268" s="55"/>
      <c r="RAL268" s="55"/>
      <c r="RAM268" s="55"/>
      <c r="RAN268" s="55"/>
      <c r="RAO268" s="55"/>
      <c r="RAP268" s="55"/>
      <c r="RAQ268" s="55"/>
      <c r="RAR268" s="55"/>
      <c r="RAS268" s="55"/>
      <c r="RAT268" s="55"/>
      <c r="RAU268" s="55"/>
      <c r="RAV268" s="55"/>
      <c r="RAW268" s="55"/>
      <c r="RAX268" s="55"/>
      <c r="RAY268" s="55"/>
      <c r="RAZ268" s="55"/>
      <c r="RBA268" s="55"/>
      <c r="RBB268" s="55"/>
      <c r="RBC268" s="55"/>
      <c r="RBD268" s="55"/>
      <c r="RBE268" s="55"/>
      <c r="RBF268" s="55"/>
      <c r="RBG268" s="55"/>
      <c r="RBH268" s="55"/>
      <c r="RBI268" s="55"/>
      <c r="RBJ268" s="55"/>
      <c r="RBK268" s="55"/>
      <c r="RBL268" s="55"/>
      <c r="RBM268" s="55"/>
      <c r="RBN268" s="55"/>
      <c r="RBO268" s="55"/>
      <c r="RBP268" s="55"/>
      <c r="RBQ268" s="55"/>
      <c r="RBR268" s="55"/>
      <c r="RBS268" s="55"/>
      <c r="RBT268" s="55"/>
      <c r="RBU268" s="55"/>
      <c r="RBV268" s="55"/>
      <c r="RBW268" s="55"/>
      <c r="RBX268" s="55"/>
      <c r="RBY268" s="55"/>
      <c r="RBZ268" s="55"/>
      <c r="RCA268" s="55"/>
      <c r="RCB268" s="55"/>
      <c r="RCC268" s="55"/>
      <c r="RCD268" s="55"/>
      <c r="RCE268" s="55"/>
      <c r="RCF268" s="55"/>
      <c r="RCG268" s="55"/>
      <c r="RCH268" s="55"/>
      <c r="RCI268" s="55"/>
      <c r="RCJ268" s="55"/>
      <c r="RCK268" s="55"/>
      <c r="RCL268" s="55"/>
      <c r="RCM268" s="55"/>
      <c r="RCN268" s="55"/>
      <c r="RCO268" s="55"/>
      <c r="RCP268" s="55"/>
      <c r="RCQ268" s="55"/>
      <c r="RCR268" s="55"/>
      <c r="RCS268" s="55"/>
      <c r="RCT268" s="55"/>
      <c r="RCU268" s="55"/>
      <c r="RCV268" s="55"/>
      <c r="RCW268" s="55"/>
      <c r="RCX268" s="55"/>
      <c r="RCY268" s="55"/>
      <c r="RCZ268" s="55"/>
      <c r="RDA268" s="55"/>
      <c r="RDB268" s="55"/>
      <c r="RDC268" s="55"/>
      <c r="RDD268" s="55"/>
      <c r="RDE268" s="55"/>
      <c r="RDF268" s="55"/>
      <c r="RDG268" s="55"/>
      <c r="RDH268" s="55"/>
      <c r="RDI268" s="55"/>
      <c r="RDJ268" s="55"/>
      <c r="RDK268" s="55"/>
      <c r="RDL268" s="55"/>
      <c r="RDM268" s="55"/>
      <c r="RDN268" s="55"/>
      <c r="RDO268" s="55"/>
      <c r="RDP268" s="55"/>
      <c r="RDQ268" s="55"/>
      <c r="RDR268" s="55"/>
      <c r="RDS268" s="55"/>
      <c r="RDT268" s="55"/>
      <c r="RDU268" s="55"/>
      <c r="RDV268" s="55"/>
      <c r="RDW268" s="55"/>
      <c r="RDX268" s="55"/>
      <c r="RDY268" s="55"/>
      <c r="RDZ268" s="55"/>
      <c r="REA268" s="55"/>
      <c r="REB268" s="55"/>
      <c r="REC268" s="55"/>
      <c r="RED268" s="55"/>
      <c r="REE268" s="55"/>
      <c r="REF268" s="55"/>
      <c r="REG268" s="55"/>
      <c r="REH268" s="55"/>
      <c r="REI268" s="55"/>
      <c r="REJ268" s="55"/>
      <c r="REK268" s="55"/>
      <c r="REL268" s="55"/>
      <c r="REM268" s="55"/>
      <c r="REN268" s="55"/>
      <c r="REO268" s="55"/>
      <c r="REP268" s="55"/>
      <c r="REQ268" s="55"/>
      <c r="RER268" s="55"/>
      <c r="RES268" s="55"/>
      <c r="RET268" s="55"/>
      <c r="REU268" s="55"/>
      <c r="REV268" s="55"/>
      <c r="REW268" s="55"/>
      <c r="REX268" s="55"/>
      <c r="REY268" s="55"/>
      <c r="REZ268" s="55"/>
      <c r="RFA268" s="55"/>
      <c r="RFB268" s="55"/>
      <c r="RFC268" s="55"/>
      <c r="RFD268" s="55"/>
      <c r="RFE268" s="55"/>
      <c r="RFF268" s="55"/>
      <c r="RFG268" s="55"/>
      <c r="RFH268" s="55"/>
      <c r="RFI268" s="55"/>
      <c r="RFJ268" s="55"/>
      <c r="RFK268" s="55"/>
      <c r="RFL268" s="55"/>
      <c r="RFM268" s="55"/>
      <c r="RFN268" s="55"/>
      <c r="RFO268" s="55"/>
      <c r="RFP268" s="55"/>
      <c r="RFQ268" s="55"/>
      <c r="RFR268" s="55"/>
      <c r="RFS268" s="55"/>
      <c r="RFT268" s="55"/>
      <c r="RFU268" s="55"/>
      <c r="RFV268" s="55"/>
      <c r="RFW268" s="55"/>
      <c r="RFX268" s="55"/>
      <c r="RFY268" s="55"/>
      <c r="RFZ268" s="55"/>
      <c r="RGA268" s="55"/>
      <c r="RGB268" s="55"/>
      <c r="RGC268" s="55"/>
      <c r="RGD268" s="55"/>
      <c r="RGE268" s="55"/>
      <c r="RGF268" s="55"/>
      <c r="RGG268" s="55"/>
      <c r="RGH268" s="55"/>
      <c r="RGI268" s="55"/>
      <c r="RGJ268" s="55"/>
      <c r="RGK268" s="55"/>
      <c r="RGL268" s="55"/>
      <c r="RGM268" s="55"/>
      <c r="RGN268" s="55"/>
      <c r="RGO268" s="55"/>
      <c r="RGP268" s="55"/>
      <c r="RGQ268" s="55"/>
      <c r="RGR268" s="55"/>
      <c r="RGS268" s="55"/>
      <c r="RGT268" s="55"/>
      <c r="RGU268" s="55"/>
      <c r="RGV268" s="55"/>
      <c r="RGW268" s="55"/>
      <c r="RGX268" s="55"/>
      <c r="RGY268" s="55"/>
      <c r="RGZ268" s="55"/>
      <c r="RHA268" s="55"/>
      <c r="RHB268" s="55"/>
      <c r="RHC268" s="55"/>
      <c r="RHD268" s="55"/>
      <c r="RHE268" s="55"/>
      <c r="RHF268" s="55"/>
      <c r="RHG268" s="55"/>
      <c r="RHH268" s="55"/>
      <c r="RHI268" s="55"/>
      <c r="RHJ268" s="55"/>
      <c r="RHK268" s="55"/>
      <c r="RHL268" s="55"/>
      <c r="RHM268" s="55"/>
      <c r="RHN268" s="55"/>
      <c r="RHO268" s="55"/>
      <c r="RHP268" s="55"/>
      <c r="RHQ268" s="55"/>
      <c r="RHR268" s="55"/>
      <c r="RHS268" s="55"/>
      <c r="RHT268" s="55"/>
      <c r="RHU268" s="55"/>
      <c r="RHV268" s="55"/>
      <c r="RHW268" s="55"/>
      <c r="RHX268" s="55"/>
      <c r="RHY268" s="55"/>
      <c r="RHZ268" s="55"/>
      <c r="RIA268" s="55"/>
      <c r="RIB268" s="55"/>
      <c r="RIC268" s="55"/>
      <c r="RID268" s="55"/>
      <c r="RIE268" s="55"/>
      <c r="RIF268" s="55"/>
      <c r="RIG268" s="55"/>
      <c r="RIH268" s="55"/>
      <c r="RII268" s="55"/>
      <c r="RIJ268" s="55"/>
      <c r="RIK268" s="55"/>
      <c r="RIL268" s="55"/>
      <c r="RIM268" s="55"/>
      <c r="RIN268" s="55"/>
      <c r="RIO268" s="55"/>
      <c r="RIP268" s="55"/>
      <c r="RIQ268" s="55"/>
      <c r="RIR268" s="55"/>
      <c r="RIS268" s="55"/>
      <c r="RIT268" s="55"/>
      <c r="RIU268" s="55"/>
      <c r="RIV268" s="55"/>
      <c r="RIW268" s="55"/>
      <c r="RIX268" s="55"/>
      <c r="RIY268" s="55"/>
      <c r="RIZ268" s="55"/>
      <c r="RJA268" s="55"/>
      <c r="RJB268" s="55"/>
      <c r="RJC268" s="55"/>
      <c r="RJD268" s="55"/>
      <c r="RJE268" s="55"/>
      <c r="RJF268" s="55"/>
      <c r="RJG268" s="55"/>
      <c r="RJH268" s="55"/>
      <c r="RJI268" s="55"/>
      <c r="RJJ268" s="55"/>
      <c r="RJK268" s="55"/>
      <c r="RJL268" s="55"/>
      <c r="RJM268" s="55"/>
      <c r="RJN268" s="55"/>
      <c r="RJO268" s="55"/>
      <c r="RJP268" s="55"/>
      <c r="RJQ268" s="55"/>
      <c r="RJR268" s="55"/>
      <c r="RJS268" s="55"/>
      <c r="RJT268" s="55"/>
      <c r="RJU268" s="55"/>
      <c r="RJV268" s="55"/>
      <c r="RJW268" s="55"/>
      <c r="RJX268" s="55"/>
      <c r="RJY268" s="55"/>
      <c r="RJZ268" s="55"/>
      <c r="RKA268" s="55"/>
      <c r="RKB268" s="55"/>
      <c r="RKC268" s="55"/>
      <c r="RKD268" s="55"/>
      <c r="RKE268" s="55"/>
      <c r="RKF268" s="55"/>
      <c r="RKG268" s="55"/>
      <c r="RKH268" s="55"/>
      <c r="RKI268" s="55"/>
      <c r="RKJ268" s="55"/>
      <c r="RKK268" s="55"/>
      <c r="RKL268" s="55"/>
      <c r="RKM268" s="55"/>
      <c r="RKN268" s="55"/>
      <c r="RKO268" s="55"/>
      <c r="RKP268" s="55"/>
      <c r="RKQ268" s="55"/>
      <c r="RKR268" s="55"/>
      <c r="RKS268" s="55"/>
      <c r="RKT268" s="55"/>
      <c r="RKU268" s="55"/>
      <c r="RKV268" s="55"/>
      <c r="RKW268" s="55"/>
      <c r="RKX268" s="55"/>
      <c r="RKY268" s="55"/>
      <c r="RKZ268" s="55"/>
      <c r="RLA268" s="55"/>
      <c r="RLB268" s="55"/>
      <c r="RLC268" s="55"/>
      <c r="RLD268" s="55"/>
      <c r="RLE268" s="55"/>
      <c r="RLF268" s="55"/>
      <c r="RLG268" s="55"/>
      <c r="RLH268" s="55"/>
      <c r="RLI268" s="55"/>
      <c r="RLJ268" s="55"/>
      <c r="RLK268" s="55"/>
      <c r="RLL268" s="55"/>
      <c r="RLM268" s="55"/>
      <c r="RLN268" s="55"/>
      <c r="RLO268" s="55"/>
      <c r="RLP268" s="55"/>
      <c r="RLQ268" s="55"/>
      <c r="RLR268" s="55"/>
      <c r="RLS268" s="55"/>
      <c r="RLT268" s="55"/>
      <c r="RLU268" s="55"/>
      <c r="RLV268" s="55"/>
      <c r="RLW268" s="55"/>
      <c r="RLX268" s="55"/>
      <c r="RLY268" s="55"/>
      <c r="RLZ268" s="55"/>
      <c r="RMA268" s="55"/>
      <c r="RMB268" s="55"/>
      <c r="RMC268" s="55"/>
      <c r="RMD268" s="55"/>
      <c r="RME268" s="55"/>
      <c r="RMF268" s="55"/>
      <c r="RMG268" s="55"/>
      <c r="RMH268" s="55"/>
      <c r="RMI268" s="55"/>
      <c r="RMJ268" s="55"/>
      <c r="RMK268" s="55"/>
      <c r="RML268" s="55"/>
      <c r="RMM268" s="55"/>
      <c r="RMN268" s="55"/>
      <c r="RMO268" s="55"/>
      <c r="RMP268" s="55"/>
      <c r="RMQ268" s="55"/>
      <c r="RMR268" s="55"/>
      <c r="RMS268" s="55"/>
      <c r="RMT268" s="55"/>
      <c r="RMU268" s="55"/>
      <c r="RMV268" s="55"/>
      <c r="RMW268" s="55"/>
      <c r="RMX268" s="55"/>
      <c r="RMY268" s="55"/>
      <c r="RMZ268" s="55"/>
      <c r="RNA268" s="55"/>
      <c r="RNB268" s="55"/>
      <c r="RNC268" s="55"/>
      <c r="RND268" s="55"/>
      <c r="RNE268" s="55"/>
      <c r="RNF268" s="55"/>
      <c r="RNG268" s="55"/>
      <c r="RNH268" s="55"/>
      <c r="RNI268" s="55"/>
      <c r="RNJ268" s="55"/>
      <c r="RNK268" s="55"/>
      <c r="RNL268" s="55"/>
      <c r="RNM268" s="55"/>
      <c r="RNN268" s="55"/>
      <c r="RNO268" s="55"/>
      <c r="RNP268" s="55"/>
      <c r="RNQ268" s="55"/>
      <c r="RNR268" s="55"/>
      <c r="RNS268" s="55"/>
      <c r="RNT268" s="55"/>
      <c r="RNU268" s="55"/>
      <c r="RNV268" s="55"/>
      <c r="RNW268" s="55"/>
      <c r="RNX268" s="55"/>
      <c r="RNY268" s="55"/>
      <c r="RNZ268" s="55"/>
      <c r="ROA268" s="55"/>
      <c r="ROB268" s="55"/>
      <c r="ROC268" s="55"/>
      <c r="ROD268" s="55"/>
      <c r="ROE268" s="55"/>
      <c r="ROF268" s="55"/>
      <c r="ROG268" s="55"/>
      <c r="ROH268" s="55"/>
      <c r="ROI268" s="55"/>
      <c r="ROJ268" s="55"/>
      <c r="ROK268" s="55"/>
      <c r="ROL268" s="55"/>
      <c r="ROM268" s="55"/>
      <c r="RON268" s="55"/>
      <c r="ROO268" s="55"/>
      <c r="ROP268" s="55"/>
      <c r="ROQ268" s="55"/>
      <c r="ROR268" s="55"/>
      <c r="ROS268" s="55"/>
      <c r="ROT268" s="55"/>
      <c r="ROU268" s="55"/>
      <c r="ROV268" s="55"/>
      <c r="ROW268" s="55"/>
      <c r="ROX268" s="55"/>
      <c r="ROY268" s="55"/>
      <c r="ROZ268" s="55"/>
      <c r="RPA268" s="55"/>
      <c r="RPB268" s="55"/>
      <c r="RPC268" s="55"/>
      <c r="RPD268" s="55"/>
      <c r="RPE268" s="55"/>
      <c r="RPF268" s="55"/>
      <c r="RPG268" s="55"/>
      <c r="RPH268" s="55"/>
      <c r="RPI268" s="55"/>
      <c r="RPJ268" s="55"/>
      <c r="RPK268" s="55"/>
      <c r="RPL268" s="55"/>
      <c r="RPM268" s="55"/>
      <c r="RPN268" s="55"/>
      <c r="RPO268" s="55"/>
      <c r="RPP268" s="55"/>
      <c r="RPQ268" s="55"/>
      <c r="RPR268" s="55"/>
      <c r="RPS268" s="55"/>
      <c r="RPT268" s="55"/>
      <c r="RPU268" s="55"/>
      <c r="RPV268" s="55"/>
      <c r="RPW268" s="55"/>
      <c r="RPX268" s="55"/>
      <c r="RPY268" s="55"/>
      <c r="RPZ268" s="55"/>
      <c r="RQA268" s="55"/>
      <c r="RQB268" s="55"/>
      <c r="RQC268" s="55"/>
      <c r="RQD268" s="55"/>
      <c r="RQE268" s="55"/>
      <c r="RQF268" s="55"/>
      <c r="RQG268" s="55"/>
      <c r="RQH268" s="55"/>
      <c r="RQI268" s="55"/>
      <c r="RQJ268" s="55"/>
      <c r="RQK268" s="55"/>
      <c r="RQL268" s="55"/>
      <c r="RQM268" s="55"/>
      <c r="RQN268" s="55"/>
      <c r="RQO268" s="55"/>
      <c r="RQP268" s="55"/>
      <c r="RQQ268" s="55"/>
      <c r="RQR268" s="55"/>
      <c r="RQS268" s="55"/>
      <c r="RQT268" s="55"/>
      <c r="RQU268" s="55"/>
      <c r="RQV268" s="55"/>
      <c r="RQW268" s="55"/>
      <c r="RQX268" s="55"/>
      <c r="RQY268" s="55"/>
      <c r="RQZ268" s="55"/>
      <c r="RRA268" s="55"/>
      <c r="RRB268" s="55"/>
      <c r="RRC268" s="55"/>
      <c r="RRD268" s="55"/>
      <c r="RRE268" s="55"/>
      <c r="RRF268" s="55"/>
      <c r="RRG268" s="55"/>
      <c r="RRH268" s="55"/>
      <c r="RRI268" s="55"/>
      <c r="RRJ268" s="55"/>
      <c r="RRK268" s="55"/>
      <c r="RRL268" s="55"/>
      <c r="RRM268" s="55"/>
      <c r="RRN268" s="55"/>
      <c r="RRO268" s="55"/>
      <c r="RRP268" s="55"/>
      <c r="RRQ268" s="55"/>
      <c r="RRR268" s="55"/>
      <c r="RRS268" s="55"/>
      <c r="RRT268" s="55"/>
      <c r="RRU268" s="55"/>
      <c r="RRV268" s="55"/>
      <c r="RRW268" s="55"/>
      <c r="RRX268" s="55"/>
      <c r="RRY268" s="55"/>
      <c r="RRZ268" s="55"/>
      <c r="RSA268" s="55"/>
      <c r="RSB268" s="55"/>
      <c r="RSC268" s="55"/>
      <c r="RSD268" s="55"/>
      <c r="RSE268" s="55"/>
      <c r="RSF268" s="55"/>
      <c r="RSG268" s="55"/>
      <c r="RSH268" s="55"/>
      <c r="RSI268" s="55"/>
      <c r="RSJ268" s="55"/>
      <c r="RSK268" s="55"/>
      <c r="RSL268" s="55"/>
      <c r="RSM268" s="55"/>
      <c r="RSN268" s="55"/>
      <c r="RSO268" s="55"/>
      <c r="RSP268" s="55"/>
      <c r="RSQ268" s="55"/>
      <c r="RSR268" s="55"/>
      <c r="RSS268" s="55"/>
      <c r="RST268" s="55"/>
      <c r="RSU268" s="55"/>
      <c r="RSV268" s="55"/>
      <c r="RSW268" s="55"/>
      <c r="RSX268" s="55"/>
      <c r="RSY268" s="55"/>
      <c r="RSZ268" s="55"/>
      <c r="RTA268" s="55"/>
      <c r="RTB268" s="55"/>
      <c r="RTC268" s="55"/>
      <c r="RTD268" s="55"/>
      <c r="RTE268" s="55"/>
      <c r="RTF268" s="55"/>
      <c r="RTG268" s="55"/>
      <c r="RTH268" s="55"/>
      <c r="RTI268" s="55"/>
      <c r="RTJ268" s="55"/>
      <c r="RTK268" s="55"/>
      <c r="RTL268" s="55"/>
      <c r="RTM268" s="55"/>
      <c r="RTN268" s="55"/>
      <c r="RTO268" s="55"/>
      <c r="RTP268" s="55"/>
      <c r="RTQ268" s="55"/>
      <c r="RTR268" s="55"/>
      <c r="RTS268" s="55"/>
      <c r="RTT268" s="55"/>
      <c r="RTU268" s="55"/>
      <c r="RTV268" s="55"/>
      <c r="RTW268" s="55"/>
      <c r="RTX268" s="55"/>
      <c r="RTY268" s="55"/>
      <c r="RTZ268" s="55"/>
      <c r="RUA268" s="55"/>
      <c r="RUB268" s="55"/>
      <c r="RUC268" s="55"/>
      <c r="RUD268" s="55"/>
      <c r="RUE268" s="55"/>
      <c r="RUF268" s="55"/>
      <c r="RUG268" s="55"/>
      <c r="RUH268" s="55"/>
      <c r="RUI268" s="55"/>
      <c r="RUJ268" s="55"/>
      <c r="RUK268" s="55"/>
      <c r="RUL268" s="55"/>
      <c r="RUM268" s="55"/>
      <c r="RUN268" s="55"/>
      <c r="RUO268" s="55"/>
      <c r="RUP268" s="55"/>
      <c r="RUQ268" s="55"/>
      <c r="RUR268" s="55"/>
      <c r="RUS268" s="55"/>
      <c r="RUT268" s="55"/>
      <c r="RUU268" s="55"/>
      <c r="RUV268" s="55"/>
      <c r="RUW268" s="55"/>
      <c r="RUX268" s="55"/>
      <c r="RUY268" s="55"/>
      <c r="RUZ268" s="55"/>
      <c r="RVA268" s="55"/>
      <c r="RVB268" s="55"/>
      <c r="RVC268" s="55"/>
      <c r="RVD268" s="55"/>
      <c r="RVE268" s="55"/>
      <c r="RVF268" s="55"/>
      <c r="RVG268" s="55"/>
      <c r="RVH268" s="55"/>
      <c r="RVI268" s="55"/>
      <c r="RVJ268" s="55"/>
      <c r="RVK268" s="55"/>
      <c r="RVL268" s="55"/>
      <c r="RVM268" s="55"/>
      <c r="RVN268" s="55"/>
      <c r="RVO268" s="55"/>
      <c r="RVP268" s="55"/>
      <c r="RVQ268" s="55"/>
      <c r="RVR268" s="55"/>
      <c r="RVS268" s="55"/>
      <c r="RVT268" s="55"/>
      <c r="RVU268" s="55"/>
      <c r="RVV268" s="55"/>
      <c r="RVW268" s="55"/>
      <c r="RVX268" s="55"/>
      <c r="RVY268" s="55"/>
      <c r="RVZ268" s="55"/>
      <c r="RWA268" s="55"/>
      <c r="RWB268" s="55"/>
      <c r="RWC268" s="55"/>
      <c r="RWD268" s="55"/>
      <c r="RWE268" s="55"/>
      <c r="RWF268" s="55"/>
      <c r="RWG268" s="55"/>
      <c r="RWH268" s="55"/>
      <c r="RWI268" s="55"/>
      <c r="RWJ268" s="55"/>
      <c r="RWK268" s="55"/>
      <c r="RWL268" s="55"/>
      <c r="RWM268" s="55"/>
      <c r="RWN268" s="55"/>
      <c r="RWO268" s="55"/>
      <c r="RWP268" s="55"/>
      <c r="RWQ268" s="55"/>
      <c r="RWR268" s="55"/>
      <c r="RWS268" s="55"/>
      <c r="RWT268" s="55"/>
      <c r="RWU268" s="55"/>
      <c r="RWV268" s="55"/>
      <c r="RWW268" s="55"/>
      <c r="RWX268" s="55"/>
      <c r="RWY268" s="55"/>
      <c r="RWZ268" s="55"/>
      <c r="RXA268" s="55"/>
      <c r="RXB268" s="55"/>
      <c r="RXC268" s="55"/>
      <c r="RXD268" s="55"/>
      <c r="RXE268" s="55"/>
      <c r="RXF268" s="55"/>
      <c r="RXG268" s="55"/>
      <c r="RXH268" s="55"/>
      <c r="RXI268" s="55"/>
      <c r="RXJ268" s="55"/>
      <c r="RXK268" s="55"/>
      <c r="RXL268" s="55"/>
      <c r="RXM268" s="55"/>
      <c r="RXN268" s="55"/>
      <c r="RXO268" s="55"/>
      <c r="RXP268" s="55"/>
      <c r="RXQ268" s="55"/>
      <c r="RXR268" s="55"/>
      <c r="RXS268" s="55"/>
      <c r="RXT268" s="55"/>
      <c r="RXU268" s="55"/>
      <c r="RXV268" s="55"/>
      <c r="RXW268" s="55"/>
      <c r="RXX268" s="55"/>
      <c r="RXY268" s="55"/>
      <c r="RXZ268" s="55"/>
      <c r="RYA268" s="55"/>
      <c r="RYB268" s="55"/>
      <c r="RYC268" s="55"/>
      <c r="RYD268" s="55"/>
      <c r="RYE268" s="55"/>
      <c r="RYF268" s="55"/>
      <c r="RYG268" s="55"/>
      <c r="RYH268" s="55"/>
      <c r="RYI268" s="55"/>
      <c r="RYJ268" s="55"/>
      <c r="RYK268" s="55"/>
      <c r="RYL268" s="55"/>
      <c r="RYM268" s="55"/>
      <c r="RYN268" s="55"/>
      <c r="RYO268" s="55"/>
      <c r="RYP268" s="55"/>
      <c r="RYQ268" s="55"/>
      <c r="RYR268" s="55"/>
      <c r="RYS268" s="55"/>
      <c r="RYT268" s="55"/>
      <c r="RYU268" s="55"/>
      <c r="RYV268" s="55"/>
      <c r="RYW268" s="55"/>
      <c r="RYX268" s="55"/>
      <c r="RYY268" s="55"/>
      <c r="RYZ268" s="55"/>
      <c r="RZA268" s="55"/>
      <c r="RZB268" s="55"/>
      <c r="RZC268" s="55"/>
      <c r="RZD268" s="55"/>
      <c r="RZE268" s="55"/>
      <c r="RZF268" s="55"/>
      <c r="RZG268" s="55"/>
      <c r="RZH268" s="55"/>
      <c r="RZI268" s="55"/>
      <c r="RZJ268" s="55"/>
      <c r="RZK268" s="55"/>
      <c r="RZL268" s="55"/>
      <c r="RZM268" s="55"/>
      <c r="RZN268" s="55"/>
      <c r="RZO268" s="55"/>
      <c r="RZP268" s="55"/>
      <c r="RZQ268" s="55"/>
      <c r="RZR268" s="55"/>
      <c r="RZS268" s="55"/>
      <c r="RZT268" s="55"/>
      <c r="RZU268" s="55"/>
      <c r="RZV268" s="55"/>
      <c r="RZW268" s="55"/>
      <c r="RZX268" s="55"/>
      <c r="RZY268" s="55"/>
      <c r="RZZ268" s="55"/>
      <c r="SAA268" s="55"/>
      <c r="SAB268" s="55"/>
      <c r="SAC268" s="55"/>
      <c r="SAD268" s="55"/>
      <c r="SAE268" s="55"/>
      <c r="SAF268" s="55"/>
      <c r="SAG268" s="55"/>
      <c r="SAH268" s="55"/>
      <c r="SAI268" s="55"/>
      <c r="SAJ268" s="55"/>
      <c r="SAK268" s="55"/>
      <c r="SAL268" s="55"/>
      <c r="SAM268" s="55"/>
      <c r="SAN268" s="55"/>
      <c r="SAO268" s="55"/>
      <c r="SAP268" s="55"/>
      <c r="SAQ268" s="55"/>
      <c r="SAR268" s="55"/>
      <c r="SAS268" s="55"/>
      <c r="SAT268" s="55"/>
      <c r="SAU268" s="55"/>
      <c r="SAV268" s="55"/>
      <c r="SAW268" s="55"/>
      <c r="SAX268" s="55"/>
      <c r="SAY268" s="55"/>
      <c r="SAZ268" s="55"/>
      <c r="SBA268" s="55"/>
      <c r="SBB268" s="55"/>
      <c r="SBC268" s="55"/>
      <c r="SBD268" s="55"/>
      <c r="SBE268" s="55"/>
      <c r="SBF268" s="55"/>
      <c r="SBG268" s="55"/>
      <c r="SBH268" s="55"/>
      <c r="SBI268" s="55"/>
      <c r="SBJ268" s="55"/>
      <c r="SBK268" s="55"/>
      <c r="SBL268" s="55"/>
      <c r="SBM268" s="55"/>
      <c r="SBN268" s="55"/>
      <c r="SBO268" s="55"/>
      <c r="SBP268" s="55"/>
      <c r="SBQ268" s="55"/>
      <c r="SBR268" s="55"/>
      <c r="SBS268" s="55"/>
      <c r="SBT268" s="55"/>
      <c r="SBU268" s="55"/>
      <c r="SBV268" s="55"/>
      <c r="SBW268" s="55"/>
      <c r="SBX268" s="55"/>
      <c r="SBY268" s="55"/>
      <c r="SBZ268" s="55"/>
      <c r="SCA268" s="55"/>
      <c r="SCB268" s="55"/>
      <c r="SCC268" s="55"/>
      <c r="SCD268" s="55"/>
      <c r="SCE268" s="55"/>
      <c r="SCF268" s="55"/>
      <c r="SCG268" s="55"/>
      <c r="SCH268" s="55"/>
      <c r="SCI268" s="55"/>
      <c r="SCJ268" s="55"/>
      <c r="SCK268" s="55"/>
      <c r="SCL268" s="55"/>
      <c r="SCM268" s="55"/>
      <c r="SCN268" s="55"/>
      <c r="SCO268" s="55"/>
      <c r="SCP268" s="55"/>
      <c r="SCQ268" s="55"/>
      <c r="SCR268" s="55"/>
      <c r="SCS268" s="55"/>
      <c r="SCT268" s="55"/>
      <c r="SCU268" s="55"/>
      <c r="SCV268" s="55"/>
      <c r="SCW268" s="55"/>
      <c r="SCX268" s="55"/>
      <c r="SCY268" s="55"/>
      <c r="SCZ268" s="55"/>
      <c r="SDA268" s="55"/>
      <c r="SDB268" s="55"/>
      <c r="SDC268" s="55"/>
      <c r="SDD268" s="55"/>
      <c r="SDE268" s="55"/>
      <c r="SDF268" s="55"/>
      <c r="SDG268" s="55"/>
      <c r="SDH268" s="55"/>
      <c r="SDI268" s="55"/>
      <c r="SDJ268" s="55"/>
      <c r="SDK268" s="55"/>
      <c r="SDL268" s="55"/>
      <c r="SDM268" s="55"/>
      <c r="SDN268" s="55"/>
      <c r="SDO268" s="55"/>
      <c r="SDP268" s="55"/>
      <c r="SDQ268" s="55"/>
      <c r="SDR268" s="55"/>
      <c r="SDS268" s="55"/>
      <c r="SDT268" s="55"/>
      <c r="SDU268" s="55"/>
      <c r="SDV268" s="55"/>
      <c r="SDW268" s="55"/>
      <c r="SDX268" s="55"/>
      <c r="SDY268" s="55"/>
      <c r="SDZ268" s="55"/>
      <c r="SEA268" s="55"/>
      <c r="SEB268" s="55"/>
      <c r="SEC268" s="55"/>
      <c r="SED268" s="55"/>
      <c r="SEE268" s="55"/>
      <c r="SEF268" s="55"/>
      <c r="SEG268" s="55"/>
      <c r="SEH268" s="55"/>
      <c r="SEI268" s="55"/>
      <c r="SEJ268" s="55"/>
      <c r="SEK268" s="55"/>
      <c r="SEL268" s="55"/>
      <c r="SEM268" s="55"/>
      <c r="SEN268" s="55"/>
      <c r="SEO268" s="55"/>
      <c r="SEP268" s="55"/>
      <c r="SEQ268" s="55"/>
      <c r="SER268" s="55"/>
      <c r="SES268" s="55"/>
      <c r="SET268" s="55"/>
      <c r="SEU268" s="55"/>
      <c r="SEV268" s="55"/>
      <c r="SEW268" s="55"/>
      <c r="SEX268" s="55"/>
      <c r="SEY268" s="55"/>
      <c r="SEZ268" s="55"/>
      <c r="SFA268" s="55"/>
      <c r="SFB268" s="55"/>
      <c r="SFC268" s="55"/>
      <c r="SFD268" s="55"/>
      <c r="SFE268" s="55"/>
      <c r="SFF268" s="55"/>
      <c r="SFG268" s="55"/>
      <c r="SFH268" s="55"/>
      <c r="SFI268" s="55"/>
      <c r="SFJ268" s="55"/>
      <c r="SFK268" s="55"/>
      <c r="SFL268" s="55"/>
      <c r="SFM268" s="55"/>
      <c r="SFN268" s="55"/>
      <c r="SFO268" s="55"/>
      <c r="SFP268" s="55"/>
      <c r="SFQ268" s="55"/>
      <c r="SFR268" s="55"/>
      <c r="SFS268" s="55"/>
      <c r="SFT268" s="55"/>
      <c r="SFU268" s="55"/>
      <c r="SFV268" s="55"/>
      <c r="SFW268" s="55"/>
      <c r="SFX268" s="55"/>
      <c r="SFY268" s="55"/>
      <c r="SFZ268" s="55"/>
      <c r="SGA268" s="55"/>
      <c r="SGB268" s="55"/>
      <c r="SGC268" s="55"/>
      <c r="SGD268" s="55"/>
      <c r="SGE268" s="55"/>
      <c r="SGF268" s="55"/>
      <c r="SGG268" s="55"/>
      <c r="SGH268" s="55"/>
      <c r="SGI268" s="55"/>
      <c r="SGJ268" s="55"/>
      <c r="SGK268" s="55"/>
      <c r="SGL268" s="55"/>
      <c r="SGM268" s="55"/>
      <c r="SGN268" s="55"/>
      <c r="SGO268" s="55"/>
      <c r="SGP268" s="55"/>
      <c r="SGQ268" s="55"/>
      <c r="SGR268" s="55"/>
      <c r="SGS268" s="55"/>
      <c r="SGT268" s="55"/>
      <c r="SGU268" s="55"/>
      <c r="SGV268" s="55"/>
      <c r="SGW268" s="55"/>
      <c r="SGX268" s="55"/>
      <c r="SGY268" s="55"/>
      <c r="SGZ268" s="55"/>
      <c r="SHA268" s="55"/>
      <c r="SHB268" s="55"/>
      <c r="SHC268" s="55"/>
      <c r="SHD268" s="55"/>
      <c r="SHE268" s="55"/>
      <c r="SHF268" s="55"/>
      <c r="SHG268" s="55"/>
      <c r="SHH268" s="55"/>
      <c r="SHI268" s="55"/>
      <c r="SHJ268" s="55"/>
      <c r="SHK268" s="55"/>
      <c r="SHL268" s="55"/>
      <c r="SHM268" s="55"/>
      <c r="SHN268" s="55"/>
      <c r="SHO268" s="55"/>
      <c r="SHP268" s="55"/>
      <c r="SHQ268" s="55"/>
      <c r="SHR268" s="55"/>
      <c r="SHS268" s="55"/>
      <c r="SHT268" s="55"/>
      <c r="SHU268" s="55"/>
      <c r="SHV268" s="55"/>
      <c r="SHW268" s="55"/>
      <c r="SHX268" s="55"/>
      <c r="SHY268" s="55"/>
      <c r="SHZ268" s="55"/>
      <c r="SIA268" s="55"/>
      <c r="SIB268" s="55"/>
      <c r="SIC268" s="55"/>
      <c r="SID268" s="55"/>
      <c r="SIE268" s="55"/>
      <c r="SIF268" s="55"/>
      <c r="SIG268" s="55"/>
      <c r="SIH268" s="55"/>
      <c r="SII268" s="55"/>
      <c r="SIJ268" s="55"/>
      <c r="SIK268" s="55"/>
      <c r="SIL268" s="55"/>
      <c r="SIM268" s="55"/>
      <c r="SIN268" s="55"/>
      <c r="SIO268" s="55"/>
      <c r="SIP268" s="55"/>
      <c r="SIQ268" s="55"/>
      <c r="SIR268" s="55"/>
      <c r="SIS268" s="55"/>
      <c r="SIT268" s="55"/>
      <c r="SIU268" s="55"/>
      <c r="SIV268" s="55"/>
      <c r="SIW268" s="55"/>
      <c r="SIX268" s="55"/>
      <c r="SIY268" s="55"/>
      <c r="SIZ268" s="55"/>
      <c r="SJA268" s="55"/>
      <c r="SJB268" s="55"/>
      <c r="SJC268" s="55"/>
      <c r="SJD268" s="55"/>
      <c r="SJE268" s="55"/>
      <c r="SJF268" s="55"/>
      <c r="SJG268" s="55"/>
      <c r="SJH268" s="55"/>
      <c r="SJI268" s="55"/>
      <c r="SJJ268" s="55"/>
      <c r="SJK268" s="55"/>
      <c r="SJL268" s="55"/>
      <c r="SJM268" s="55"/>
      <c r="SJN268" s="55"/>
      <c r="SJO268" s="55"/>
      <c r="SJP268" s="55"/>
      <c r="SJQ268" s="55"/>
      <c r="SJR268" s="55"/>
      <c r="SJS268" s="55"/>
      <c r="SJT268" s="55"/>
      <c r="SJU268" s="55"/>
      <c r="SJV268" s="55"/>
      <c r="SJW268" s="55"/>
      <c r="SJX268" s="55"/>
      <c r="SJY268" s="55"/>
      <c r="SJZ268" s="55"/>
      <c r="SKA268" s="55"/>
      <c r="SKB268" s="55"/>
      <c r="SKC268" s="55"/>
      <c r="SKD268" s="55"/>
      <c r="SKE268" s="55"/>
      <c r="SKF268" s="55"/>
      <c r="SKG268" s="55"/>
      <c r="SKH268" s="55"/>
      <c r="SKI268" s="55"/>
      <c r="SKJ268" s="55"/>
      <c r="SKK268" s="55"/>
      <c r="SKL268" s="55"/>
      <c r="SKM268" s="55"/>
      <c r="SKN268" s="55"/>
      <c r="SKO268" s="55"/>
      <c r="SKP268" s="55"/>
      <c r="SKQ268" s="55"/>
      <c r="SKR268" s="55"/>
      <c r="SKS268" s="55"/>
      <c r="SKT268" s="55"/>
      <c r="SKU268" s="55"/>
      <c r="SKV268" s="55"/>
      <c r="SKW268" s="55"/>
      <c r="SKX268" s="55"/>
      <c r="SKY268" s="55"/>
      <c r="SKZ268" s="55"/>
      <c r="SLA268" s="55"/>
      <c r="SLB268" s="55"/>
      <c r="SLC268" s="55"/>
      <c r="SLD268" s="55"/>
      <c r="SLE268" s="55"/>
      <c r="SLF268" s="55"/>
      <c r="SLG268" s="55"/>
      <c r="SLH268" s="55"/>
      <c r="SLI268" s="55"/>
      <c r="SLJ268" s="55"/>
      <c r="SLK268" s="55"/>
      <c r="SLL268" s="55"/>
      <c r="SLM268" s="55"/>
      <c r="SLN268" s="55"/>
      <c r="SLO268" s="55"/>
      <c r="SLP268" s="55"/>
      <c r="SLQ268" s="55"/>
      <c r="SLR268" s="55"/>
      <c r="SLS268" s="55"/>
      <c r="SLT268" s="55"/>
      <c r="SLU268" s="55"/>
      <c r="SLV268" s="55"/>
      <c r="SLW268" s="55"/>
      <c r="SLX268" s="55"/>
      <c r="SLY268" s="55"/>
      <c r="SLZ268" s="55"/>
      <c r="SMA268" s="55"/>
      <c r="SMB268" s="55"/>
      <c r="SMC268" s="55"/>
      <c r="SMD268" s="55"/>
      <c r="SME268" s="55"/>
      <c r="SMF268" s="55"/>
      <c r="SMG268" s="55"/>
      <c r="SMH268" s="55"/>
      <c r="SMI268" s="55"/>
      <c r="SMJ268" s="55"/>
      <c r="SMK268" s="55"/>
      <c r="SML268" s="55"/>
      <c r="SMM268" s="55"/>
      <c r="SMN268" s="55"/>
      <c r="SMO268" s="55"/>
      <c r="SMP268" s="55"/>
      <c r="SMQ268" s="55"/>
      <c r="SMR268" s="55"/>
      <c r="SMS268" s="55"/>
      <c r="SMT268" s="55"/>
      <c r="SMU268" s="55"/>
      <c r="SMV268" s="55"/>
      <c r="SMW268" s="55"/>
      <c r="SMX268" s="55"/>
      <c r="SMY268" s="55"/>
      <c r="SMZ268" s="55"/>
      <c r="SNA268" s="55"/>
      <c r="SNB268" s="55"/>
      <c r="SNC268" s="55"/>
      <c r="SND268" s="55"/>
      <c r="SNE268" s="55"/>
      <c r="SNF268" s="55"/>
      <c r="SNG268" s="55"/>
      <c r="SNH268" s="55"/>
      <c r="SNI268" s="55"/>
      <c r="SNJ268" s="55"/>
      <c r="SNK268" s="55"/>
      <c r="SNL268" s="55"/>
      <c r="SNM268" s="55"/>
      <c r="SNN268" s="55"/>
      <c r="SNO268" s="55"/>
      <c r="SNP268" s="55"/>
      <c r="SNQ268" s="55"/>
      <c r="SNR268" s="55"/>
      <c r="SNS268" s="55"/>
      <c r="SNT268" s="55"/>
      <c r="SNU268" s="55"/>
      <c r="SNV268" s="55"/>
      <c r="SNW268" s="55"/>
      <c r="SNX268" s="55"/>
      <c r="SNY268" s="55"/>
      <c r="SNZ268" s="55"/>
      <c r="SOA268" s="55"/>
      <c r="SOB268" s="55"/>
      <c r="SOC268" s="55"/>
      <c r="SOD268" s="55"/>
      <c r="SOE268" s="55"/>
      <c r="SOF268" s="55"/>
      <c r="SOG268" s="55"/>
      <c r="SOH268" s="55"/>
      <c r="SOI268" s="55"/>
      <c r="SOJ268" s="55"/>
      <c r="SOK268" s="55"/>
      <c r="SOL268" s="55"/>
      <c r="SOM268" s="55"/>
      <c r="SON268" s="55"/>
      <c r="SOO268" s="55"/>
      <c r="SOP268" s="55"/>
      <c r="SOQ268" s="55"/>
      <c r="SOR268" s="55"/>
      <c r="SOS268" s="55"/>
      <c r="SOT268" s="55"/>
      <c r="SOU268" s="55"/>
      <c r="SOV268" s="55"/>
      <c r="SOW268" s="55"/>
      <c r="SOX268" s="55"/>
      <c r="SOY268" s="55"/>
      <c r="SOZ268" s="55"/>
      <c r="SPA268" s="55"/>
      <c r="SPB268" s="55"/>
      <c r="SPC268" s="55"/>
      <c r="SPD268" s="55"/>
      <c r="SPE268" s="55"/>
      <c r="SPF268" s="55"/>
      <c r="SPG268" s="55"/>
      <c r="SPH268" s="55"/>
      <c r="SPI268" s="55"/>
      <c r="SPJ268" s="55"/>
      <c r="SPK268" s="55"/>
      <c r="SPL268" s="55"/>
      <c r="SPM268" s="55"/>
      <c r="SPN268" s="55"/>
      <c r="SPO268" s="55"/>
      <c r="SPP268" s="55"/>
      <c r="SPQ268" s="55"/>
      <c r="SPR268" s="55"/>
      <c r="SPS268" s="55"/>
      <c r="SPT268" s="55"/>
      <c r="SPU268" s="55"/>
      <c r="SPV268" s="55"/>
      <c r="SPW268" s="55"/>
      <c r="SPX268" s="55"/>
      <c r="SPY268" s="55"/>
      <c r="SPZ268" s="55"/>
      <c r="SQA268" s="55"/>
      <c r="SQB268" s="55"/>
      <c r="SQC268" s="55"/>
      <c r="SQD268" s="55"/>
      <c r="SQE268" s="55"/>
      <c r="SQF268" s="55"/>
      <c r="SQG268" s="55"/>
      <c r="SQH268" s="55"/>
      <c r="SQI268" s="55"/>
      <c r="SQJ268" s="55"/>
      <c r="SQK268" s="55"/>
      <c r="SQL268" s="55"/>
      <c r="SQM268" s="55"/>
      <c r="SQN268" s="55"/>
      <c r="SQO268" s="55"/>
      <c r="SQP268" s="55"/>
      <c r="SQQ268" s="55"/>
      <c r="SQR268" s="55"/>
      <c r="SQS268" s="55"/>
      <c r="SQT268" s="55"/>
      <c r="SQU268" s="55"/>
      <c r="SQV268" s="55"/>
      <c r="SQW268" s="55"/>
      <c r="SQX268" s="55"/>
      <c r="SQY268" s="55"/>
      <c r="SQZ268" s="55"/>
      <c r="SRA268" s="55"/>
      <c r="SRB268" s="55"/>
      <c r="SRC268" s="55"/>
      <c r="SRD268" s="55"/>
      <c r="SRE268" s="55"/>
      <c r="SRF268" s="55"/>
      <c r="SRG268" s="55"/>
      <c r="SRH268" s="55"/>
      <c r="SRI268" s="55"/>
      <c r="SRJ268" s="55"/>
      <c r="SRK268" s="55"/>
      <c r="SRL268" s="55"/>
      <c r="SRM268" s="55"/>
      <c r="SRN268" s="55"/>
      <c r="SRO268" s="55"/>
      <c r="SRP268" s="55"/>
      <c r="SRQ268" s="55"/>
      <c r="SRR268" s="55"/>
      <c r="SRS268" s="55"/>
      <c r="SRT268" s="55"/>
      <c r="SRU268" s="55"/>
      <c r="SRV268" s="55"/>
      <c r="SRW268" s="55"/>
      <c r="SRX268" s="55"/>
      <c r="SRY268" s="55"/>
      <c r="SRZ268" s="55"/>
      <c r="SSA268" s="55"/>
      <c r="SSB268" s="55"/>
      <c r="SSC268" s="55"/>
      <c r="SSD268" s="55"/>
      <c r="SSE268" s="55"/>
      <c r="SSF268" s="55"/>
      <c r="SSG268" s="55"/>
      <c r="SSH268" s="55"/>
      <c r="SSI268" s="55"/>
      <c r="SSJ268" s="55"/>
      <c r="SSK268" s="55"/>
      <c r="SSL268" s="55"/>
      <c r="SSM268" s="55"/>
      <c r="SSN268" s="55"/>
      <c r="SSO268" s="55"/>
      <c r="SSP268" s="55"/>
      <c r="SSQ268" s="55"/>
      <c r="SSR268" s="55"/>
      <c r="SSS268" s="55"/>
      <c r="SST268" s="55"/>
      <c r="SSU268" s="55"/>
      <c r="SSV268" s="55"/>
      <c r="SSW268" s="55"/>
      <c r="SSX268" s="55"/>
      <c r="SSY268" s="55"/>
      <c r="SSZ268" s="55"/>
      <c r="STA268" s="55"/>
      <c r="STB268" s="55"/>
      <c r="STC268" s="55"/>
      <c r="STD268" s="55"/>
      <c r="STE268" s="55"/>
      <c r="STF268" s="55"/>
      <c r="STG268" s="55"/>
      <c r="STH268" s="55"/>
      <c r="STI268" s="55"/>
      <c r="STJ268" s="55"/>
      <c r="STK268" s="55"/>
      <c r="STL268" s="55"/>
      <c r="STM268" s="55"/>
      <c r="STN268" s="55"/>
      <c r="STO268" s="55"/>
      <c r="STP268" s="55"/>
      <c r="STQ268" s="55"/>
      <c r="STR268" s="55"/>
      <c r="STS268" s="55"/>
      <c r="STT268" s="55"/>
      <c r="STU268" s="55"/>
      <c r="STV268" s="55"/>
      <c r="STW268" s="55"/>
      <c r="STX268" s="55"/>
      <c r="STY268" s="55"/>
      <c r="STZ268" s="55"/>
      <c r="SUA268" s="55"/>
      <c r="SUB268" s="55"/>
      <c r="SUC268" s="55"/>
      <c r="SUD268" s="55"/>
      <c r="SUE268" s="55"/>
      <c r="SUF268" s="55"/>
      <c r="SUG268" s="55"/>
      <c r="SUH268" s="55"/>
      <c r="SUI268" s="55"/>
      <c r="SUJ268" s="55"/>
      <c r="SUK268" s="55"/>
      <c r="SUL268" s="55"/>
      <c r="SUM268" s="55"/>
      <c r="SUN268" s="55"/>
      <c r="SUO268" s="55"/>
      <c r="SUP268" s="55"/>
      <c r="SUQ268" s="55"/>
      <c r="SUR268" s="55"/>
      <c r="SUS268" s="55"/>
      <c r="SUT268" s="55"/>
      <c r="SUU268" s="55"/>
      <c r="SUV268" s="55"/>
      <c r="SUW268" s="55"/>
      <c r="SUX268" s="55"/>
      <c r="SUY268" s="55"/>
      <c r="SUZ268" s="55"/>
      <c r="SVA268" s="55"/>
      <c r="SVB268" s="55"/>
      <c r="SVC268" s="55"/>
      <c r="SVD268" s="55"/>
      <c r="SVE268" s="55"/>
      <c r="SVF268" s="55"/>
      <c r="SVG268" s="55"/>
      <c r="SVH268" s="55"/>
      <c r="SVI268" s="55"/>
      <c r="SVJ268" s="55"/>
      <c r="SVK268" s="55"/>
      <c r="SVL268" s="55"/>
      <c r="SVM268" s="55"/>
      <c r="SVN268" s="55"/>
      <c r="SVO268" s="55"/>
      <c r="SVP268" s="55"/>
      <c r="SVQ268" s="55"/>
      <c r="SVR268" s="55"/>
      <c r="SVS268" s="55"/>
      <c r="SVT268" s="55"/>
      <c r="SVU268" s="55"/>
      <c r="SVV268" s="55"/>
      <c r="SVW268" s="55"/>
      <c r="SVX268" s="55"/>
      <c r="SVY268" s="55"/>
      <c r="SVZ268" s="55"/>
      <c r="SWA268" s="55"/>
      <c r="SWB268" s="55"/>
      <c r="SWC268" s="55"/>
      <c r="SWD268" s="55"/>
      <c r="SWE268" s="55"/>
      <c r="SWF268" s="55"/>
      <c r="SWG268" s="55"/>
      <c r="SWH268" s="55"/>
      <c r="SWI268" s="55"/>
      <c r="SWJ268" s="55"/>
      <c r="SWK268" s="55"/>
      <c r="SWL268" s="55"/>
      <c r="SWM268" s="55"/>
      <c r="SWN268" s="55"/>
      <c r="SWO268" s="55"/>
      <c r="SWP268" s="55"/>
      <c r="SWQ268" s="55"/>
      <c r="SWR268" s="55"/>
      <c r="SWS268" s="55"/>
      <c r="SWT268" s="55"/>
      <c r="SWU268" s="55"/>
      <c r="SWV268" s="55"/>
      <c r="SWW268" s="55"/>
      <c r="SWX268" s="55"/>
      <c r="SWY268" s="55"/>
      <c r="SWZ268" s="55"/>
      <c r="SXA268" s="55"/>
      <c r="SXB268" s="55"/>
      <c r="SXC268" s="55"/>
      <c r="SXD268" s="55"/>
      <c r="SXE268" s="55"/>
      <c r="SXF268" s="55"/>
      <c r="SXG268" s="55"/>
      <c r="SXH268" s="55"/>
      <c r="SXI268" s="55"/>
      <c r="SXJ268" s="55"/>
      <c r="SXK268" s="55"/>
      <c r="SXL268" s="55"/>
      <c r="SXM268" s="55"/>
      <c r="SXN268" s="55"/>
      <c r="SXO268" s="55"/>
      <c r="SXP268" s="55"/>
      <c r="SXQ268" s="55"/>
      <c r="SXR268" s="55"/>
      <c r="SXS268" s="55"/>
      <c r="SXT268" s="55"/>
      <c r="SXU268" s="55"/>
      <c r="SXV268" s="55"/>
      <c r="SXW268" s="55"/>
      <c r="SXX268" s="55"/>
      <c r="SXY268" s="55"/>
      <c r="SXZ268" s="55"/>
      <c r="SYA268" s="55"/>
      <c r="SYB268" s="55"/>
      <c r="SYC268" s="55"/>
      <c r="SYD268" s="55"/>
      <c r="SYE268" s="55"/>
      <c r="SYF268" s="55"/>
      <c r="SYG268" s="55"/>
      <c r="SYH268" s="55"/>
      <c r="SYI268" s="55"/>
      <c r="SYJ268" s="55"/>
      <c r="SYK268" s="55"/>
      <c r="SYL268" s="55"/>
      <c r="SYM268" s="55"/>
      <c r="SYN268" s="55"/>
      <c r="SYO268" s="55"/>
      <c r="SYP268" s="55"/>
      <c r="SYQ268" s="55"/>
      <c r="SYR268" s="55"/>
      <c r="SYS268" s="55"/>
      <c r="SYT268" s="55"/>
      <c r="SYU268" s="55"/>
      <c r="SYV268" s="55"/>
      <c r="SYW268" s="55"/>
      <c r="SYX268" s="55"/>
      <c r="SYY268" s="55"/>
      <c r="SYZ268" s="55"/>
      <c r="SZA268" s="55"/>
      <c r="SZB268" s="55"/>
      <c r="SZC268" s="55"/>
      <c r="SZD268" s="55"/>
      <c r="SZE268" s="55"/>
      <c r="SZF268" s="55"/>
      <c r="SZG268" s="55"/>
      <c r="SZH268" s="55"/>
      <c r="SZI268" s="55"/>
      <c r="SZJ268" s="55"/>
      <c r="SZK268" s="55"/>
      <c r="SZL268" s="55"/>
      <c r="SZM268" s="55"/>
      <c r="SZN268" s="55"/>
      <c r="SZO268" s="55"/>
      <c r="SZP268" s="55"/>
      <c r="SZQ268" s="55"/>
      <c r="SZR268" s="55"/>
      <c r="SZS268" s="55"/>
      <c r="SZT268" s="55"/>
      <c r="SZU268" s="55"/>
      <c r="SZV268" s="55"/>
      <c r="SZW268" s="55"/>
      <c r="SZX268" s="55"/>
      <c r="SZY268" s="55"/>
      <c r="SZZ268" s="55"/>
      <c r="TAA268" s="55"/>
      <c r="TAB268" s="55"/>
      <c r="TAC268" s="55"/>
      <c r="TAD268" s="55"/>
      <c r="TAE268" s="55"/>
      <c r="TAF268" s="55"/>
      <c r="TAG268" s="55"/>
      <c r="TAH268" s="55"/>
      <c r="TAI268" s="55"/>
      <c r="TAJ268" s="55"/>
      <c r="TAK268" s="55"/>
      <c r="TAL268" s="55"/>
      <c r="TAM268" s="55"/>
      <c r="TAN268" s="55"/>
      <c r="TAO268" s="55"/>
      <c r="TAP268" s="55"/>
      <c r="TAQ268" s="55"/>
      <c r="TAR268" s="55"/>
      <c r="TAS268" s="55"/>
      <c r="TAT268" s="55"/>
      <c r="TAU268" s="55"/>
      <c r="TAV268" s="55"/>
      <c r="TAW268" s="55"/>
      <c r="TAX268" s="55"/>
      <c r="TAY268" s="55"/>
      <c r="TAZ268" s="55"/>
      <c r="TBA268" s="55"/>
      <c r="TBB268" s="55"/>
      <c r="TBC268" s="55"/>
      <c r="TBD268" s="55"/>
      <c r="TBE268" s="55"/>
      <c r="TBF268" s="55"/>
      <c r="TBG268" s="55"/>
      <c r="TBH268" s="55"/>
      <c r="TBI268" s="55"/>
      <c r="TBJ268" s="55"/>
      <c r="TBK268" s="55"/>
      <c r="TBL268" s="55"/>
      <c r="TBM268" s="55"/>
      <c r="TBN268" s="55"/>
      <c r="TBO268" s="55"/>
      <c r="TBP268" s="55"/>
      <c r="TBQ268" s="55"/>
      <c r="TBR268" s="55"/>
      <c r="TBS268" s="55"/>
      <c r="TBT268" s="55"/>
      <c r="TBU268" s="55"/>
      <c r="TBV268" s="55"/>
      <c r="TBW268" s="55"/>
      <c r="TBX268" s="55"/>
      <c r="TBY268" s="55"/>
      <c r="TBZ268" s="55"/>
      <c r="TCA268" s="55"/>
      <c r="TCB268" s="55"/>
      <c r="TCC268" s="55"/>
      <c r="TCD268" s="55"/>
      <c r="TCE268" s="55"/>
      <c r="TCF268" s="55"/>
      <c r="TCG268" s="55"/>
      <c r="TCH268" s="55"/>
      <c r="TCI268" s="55"/>
      <c r="TCJ268" s="55"/>
      <c r="TCK268" s="55"/>
      <c r="TCL268" s="55"/>
      <c r="TCM268" s="55"/>
      <c r="TCN268" s="55"/>
      <c r="TCO268" s="55"/>
      <c r="TCP268" s="55"/>
      <c r="TCQ268" s="55"/>
      <c r="TCR268" s="55"/>
      <c r="TCS268" s="55"/>
      <c r="TCT268" s="55"/>
      <c r="TCU268" s="55"/>
      <c r="TCV268" s="55"/>
      <c r="TCW268" s="55"/>
      <c r="TCX268" s="55"/>
      <c r="TCY268" s="55"/>
      <c r="TCZ268" s="55"/>
      <c r="TDA268" s="55"/>
      <c r="TDB268" s="55"/>
      <c r="TDC268" s="55"/>
      <c r="TDD268" s="55"/>
      <c r="TDE268" s="55"/>
      <c r="TDF268" s="55"/>
      <c r="TDG268" s="55"/>
      <c r="TDH268" s="55"/>
      <c r="TDI268" s="55"/>
      <c r="TDJ268" s="55"/>
      <c r="TDK268" s="55"/>
      <c r="TDL268" s="55"/>
      <c r="TDM268" s="55"/>
      <c r="TDN268" s="55"/>
      <c r="TDO268" s="55"/>
      <c r="TDP268" s="55"/>
      <c r="TDQ268" s="55"/>
      <c r="TDR268" s="55"/>
      <c r="TDS268" s="55"/>
      <c r="TDT268" s="55"/>
      <c r="TDU268" s="55"/>
      <c r="TDV268" s="55"/>
      <c r="TDW268" s="55"/>
      <c r="TDX268" s="55"/>
      <c r="TDY268" s="55"/>
      <c r="TDZ268" s="55"/>
      <c r="TEA268" s="55"/>
      <c r="TEB268" s="55"/>
      <c r="TEC268" s="55"/>
      <c r="TED268" s="55"/>
      <c r="TEE268" s="55"/>
      <c r="TEF268" s="55"/>
      <c r="TEG268" s="55"/>
      <c r="TEH268" s="55"/>
      <c r="TEI268" s="55"/>
      <c r="TEJ268" s="55"/>
      <c r="TEK268" s="55"/>
      <c r="TEL268" s="55"/>
      <c r="TEM268" s="55"/>
      <c r="TEN268" s="55"/>
      <c r="TEO268" s="55"/>
      <c r="TEP268" s="55"/>
      <c r="TEQ268" s="55"/>
      <c r="TER268" s="55"/>
      <c r="TES268" s="55"/>
      <c r="TET268" s="55"/>
      <c r="TEU268" s="55"/>
      <c r="TEV268" s="55"/>
      <c r="TEW268" s="55"/>
      <c r="TEX268" s="55"/>
      <c r="TEY268" s="55"/>
      <c r="TEZ268" s="55"/>
      <c r="TFA268" s="55"/>
      <c r="TFB268" s="55"/>
      <c r="TFC268" s="55"/>
      <c r="TFD268" s="55"/>
      <c r="TFE268" s="55"/>
      <c r="TFF268" s="55"/>
      <c r="TFG268" s="55"/>
      <c r="TFH268" s="55"/>
      <c r="TFI268" s="55"/>
      <c r="TFJ268" s="55"/>
      <c r="TFK268" s="55"/>
      <c r="TFL268" s="55"/>
      <c r="TFM268" s="55"/>
      <c r="TFN268" s="55"/>
      <c r="TFO268" s="55"/>
      <c r="TFP268" s="55"/>
      <c r="TFQ268" s="55"/>
      <c r="TFR268" s="55"/>
      <c r="TFS268" s="55"/>
      <c r="TFT268" s="55"/>
      <c r="TFU268" s="55"/>
      <c r="TFV268" s="55"/>
      <c r="TFW268" s="55"/>
      <c r="TFX268" s="55"/>
      <c r="TFY268" s="55"/>
      <c r="TFZ268" s="55"/>
      <c r="TGA268" s="55"/>
      <c r="TGB268" s="55"/>
      <c r="TGC268" s="55"/>
      <c r="TGD268" s="55"/>
      <c r="TGE268" s="55"/>
      <c r="TGF268" s="55"/>
      <c r="TGG268" s="55"/>
      <c r="TGH268" s="55"/>
      <c r="TGI268" s="55"/>
      <c r="TGJ268" s="55"/>
      <c r="TGK268" s="55"/>
      <c r="TGL268" s="55"/>
      <c r="TGM268" s="55"/>
      <c r="TGN268" s="55"/>
      <c r="TGO268" s="55"/>
      <c r="TGP268" s="55"/>
      <c r="TGQ268" s="55"/>
      <c r="TGR268" s="55"/>
      <c r="TGS268" s="55"/>
      <c r="TGT268" s="55"/>
      <c r="TGU268" s="55"/>
      <c r="TGV268" s="55"/>
      <c r="TGW268" s="55"/>
      <c r="TGX268" s="55"/>
      <c r="TGY268" s="55"/>
      <c r="TGZ268" s="55"/>
      <c r="THA268" s="55"/>
      <c r="THB268" s="55"/>
      <c r="THC268" s="55"/>
      <c r="THD268" s="55"/>
      <c r="THE268" s="55"/>
      <c r="THF268" s="55"/>
      <c r="THG268" s="55"/>
      <c r="THH268" s="55"/>
      <c r="THI268" s="55"/>
      <c r="THJ268" s="55"/>
      <c r="THK268" s="55"/>
      <c r="THL268" s="55"/>
      <c r="THM268" s="55"/>
      <c r="THN268" s="55"/>
      <c r="THO268" s="55"/>
      <c r="THP268" s="55"/>
      <c r="THQ268" s="55"/>
      <c r="THR268" s="55"/>
      <c r="THS268" s="55"/>
      <c r="THT268" s="55"/>
      <c r="THU268" s="55"/>
      <c r="THV268" s="55"/>
      <c r="THW268" s="55"/>
      <c r="THX268" s="55"/>
      <c r="THY268" s="55"/>
      <c r="THZ268" s="55"/>
      <c r="TIA268" s="55"/>
      <c r="TIB268" s="55"/>
      <c r="TIC268" s="55"/>
      <c r="TID268" s="55"/>
      <c r="TIE268" s="55"/>
      <c r="TIF268" s="55"/>
      <c r="TIG268" s="55"/>
      <c r="TIH268" s="55"/>
      <c r="TII268" s="55"/>
      <c r="TIJ268" s="55"/>
      <c r="TIK268" s="55"/>
      <c r="TIL268" s="55"/>
      <c r="TIM268" s="55"/>
      <c r="TIN268" s="55"/>
      <c r="TIO268" s="55"/>
      <c r="TIP268" s="55"/>
      <c r="TIQ268" s="55"/>
      <c r="TIR268" s="55"/>
      <c r="TIS268" s="55"/>
      <c r="TIT268" s="55"/>
      <c r="TIU268" s="55"/>
      <c r="TIV268" s="55"/>
      <c r="TIW268" s="55"/>
      <c r="TIX268" s="55"/>
      <c r="TIY268" s="55"/>
      <c r="TIZ268" s="55"/>
      <c r="TJA268" s="55"/>
      <c r="TJB268" s="55"/>
      <c r="TJC268" s="55"/>
      <c r="TJD268" s="55"/>
      <c r="TJE268" s="55"/>
      <c r="TJF268" s="55"/>
      <c r="TJG268" s="55"/>
      <c r="TJH268" s="55"/>
      <c r="TJI268" s="55"/>
      <c r="TJJ268" s="55"/>
      <c r="TJK268" s="55"/>
      <c r="TJL268" s="55"/>
      <c r="TJM268" s="55"/>
      <c r="TJN268" s="55"/>
      <c r="TJO268" s="55"/>
      <c r="TJP268" s="55"/>
      <c r="TJQ268" s="55"/>
      <c r="TJR268" s="55"/>
      <c r="TJS268" s="55"/>
      <c r="TJT268" s="55"/>
      <c r="TJU268" s="55"/>
      <c r="TJV268" s="55"/>
      <c r="TJW268" s="55"/>
      <c r="TJX268" s="55"/>
      <c r="TJY268" s="55"/>
      <c r="TJZ268" s="55"/>
      <c r="TKA268" s="55"/>
      <c r="TKB268" s="55"/>
      <c r="TKC268" s="55"/>
      <c r="TKD268" s="55"/>
      <c r="TKE268" s="55"/>
      <c r="TKF268" s="55"/>
      <c r="TKG268" s="55"/>
      <c r="TKH268" s="55"/>
      <c r="TKI268" s="55"/>
      <c r="TKJ268" s="55"/>
      <c r="TKK268" s="55"/>
      <c r="TKL268" s="55"/>
      <c r="TKM268" s="55"/>
      <c r="TKN268" s="55"/>
      <c r="TKO268" s="55"/>
      <c r="TKP268" s="55"/>
      <c r="TKQ268" s="55"/>
      <c r="TKR268" s="55"/>
      <c r="TKS268" s="55"/>
      <c r="TKT268" s="55"/>
      <c r="TKU268" s="55"/>
      <c r="TKV268" s="55"/>
      <c r="TKW268" s="55"/>
      <c r="TKX268" s="55"/>
      <c r="TKY268" s="55"/>
      <c r="TKZ268" s="55"/>
      <c r="TLA268" s="55"/>
      <c r="TLB268" s="55"/>
      <c r="TLC268" s="55"/>
      <c r="TLD268" s="55"/>
      <c r="TLE268" s="55"/>
      <c r="TLF268" s="55"/>
      <c r="TLG268" s="55"/>
      <c r="TLH268" s="55"/>
      <c r="TLI268" s="55"/>
      <c r="TLJ268" s="55"/>
      <c r="TLK268" s="55"/>
      <c r="TLL268" s="55"/>
      <c r="TLM268" s="55"/>
      <c r="TLN268" s="55"/>
      <c r="TLO268" s="55"/>
      <c r="TLP268" s="55"/>
      <c r="TLQ268" s="55"/>
      <c r="TLR268" s="55"/>
      <c r="TLS268" s="55"/>
      <c r="TLT268" s="55"/>
      <c r="TLU268" s="55"/>
      <c r="TLV268" s="55"/>
      <c r="TLW268" s="55"/>
      <c r="TLX268" s="55"/>
      <c r="TLY268" s="55"/>
      <c r="TLZ268" s="55"/>
      <c r="TMA268" s="55"/>
      <c r="TMB268" s="55"/>
      <c r="TMC268" s="55"/>
      <c r="TMD268" s="55"/>
      <c r="TME268" s="55"/>
      <c r="TMF268" s="55"/>
      <c r="TMG268" s="55"/>
      <c r="TMH268" s="55"/>
      <c r="TMI268" s="55"/>
      <c r="TMJ268" s="55"/>
      <c r="TMK268" s="55"/>
      <c r="TML268" s="55"/>
      <c r="TMM268" s="55"/>
      <c r="TMN268" s="55"/>
      <c r="TMO268" s="55"/>
      <c r="TMP268" s="55"/>
      <c r="TMQ268" s="55"/>
      <c r="TMR268" s="55"/>
      <c r="TMS268" s="55"/>
      <c r="TMT268" s="55"/>
      <c r="TMU268" s="55"/>
      <c r="TMV268" s="55"/>
      <c r="TMW268" s="55"/>
      <c r="TMX268" s="55"/>
      <c r="TMY268" s="55"/>
      <c r="TMZ268" s="55"/>
      <c r="TNA268" s="55"/>
      <c r="TNB268" s="55"/>
      <c r="TNC268" s="55"/>
      <c r="TND268" s="55"/>
      <c r="TNE268" s="55"/>
      <c r="TNF268" s="55"/>
      <c r="TNG268" s="55"/>
      <c r="TNH268" s="55"/>
      <c r="TNI268" s="55"/>
      <c r="TNJ268" s="55"/>
      <c r="TNK268" s="55"/>
      <c r="TNL268" s="55"/>
      <c r="TNM268" s="55"/>
      <c r="TNN268" s="55"/>
      <c r="TNO268" s="55"/>
      <c r="TNP268" s="55"/>
      <c r="TNQ268" s="55"/>
      <c r="TNR268" s="55"/>
      <c r="TNS268" s="55"/>
      <c r="TNT268" s="55"/>
      <c r="TNU268" s="55"/>
      <c r="TNV268" s="55"/>
      <c r="TNW268" s="55"/>
      <c r="TNX268" s="55"/>
      <c r="TNY268" s="55"/>
      <c r="TNZ268" s="55"/>
      <c r="TOA268" s="55"/>
      <c r="TOB268" s="55"/>
      <c r="TOC268" s="55"/>
      <c r="TOD268" s="55"/>
      <c r="TOE268" s="55"/>
      <c r="TOF268" s="55"/>
      <c r="TOG268" s="55"/>
      <c r="TOH268" s="55"/>
      <c r="TOI268" s="55"/>
      <c r="TOJ268" s="55"/>
      <c r="TOK268" s="55"/>
      <c r="TOL268" s="55"/>
      <c r="TOM268" s="55"/>
      <c r="TON268" s="55"/>
      <c r="TOO268" s="55"/>
      <c r="TOP268" s="55"/>
      <c r="TOQ268" s="55"/>
      <c r="TOR268" s="55"/>
      <c r="TOS268" s="55"/>
      <c r="TOT268" s="55"/>
      <c r="TOU268" s="55"/>
      <c r="TOV268" s="55"/>
      <c r="TOW268" s="55"/>
      <c r="TOX268" s="55"/>
      <c r="TOY268" s="55"/>
      <c r="TOZ268" s="55"/>
      <c r="TPA268" s="55"/>
      <c r="TPB268" s="55"/>
      <c r="TPC268" s="55"/>
      <c r="TPD268" s="55"/>
      <c r="TPE268" s="55"/>
      <c r="TPF268" s="55"/>
      <c r="TPG268" s="55"/>
      <c r="TPH268" s="55"/>
      <c r="TPI268" s="55"/>
      <c r="TPJ268" s="55"/>
      <c r="TPK268" s="55"/>
      <c r="TPL268" s="55"/>
      <c r="TPM268" s="55"/>
      <c r="TPN268" s="55"/>
      <c r="TPO268" s="55"/>
      <c r="TPP268" s="55"/>
      <c r="TPQ268" s="55"/>
      <c r="TPR268" s="55"/>
      <c r="TPS268" s="55"/>
      <c r="TPT268" s="55"/>
      <c r="TPU268" s="55"/>
      <c r="TPV268" s="55"/>
      <c r="TPW268" s="55"/>
      <c r="TPX268" s="55"/>
      <c r="TPY268" s="55"/>
      <c r="TPZ268" s="55"/>
      <c r="TQA268" s="55"/>
      <c r="TQB268" s="55"/>
      <c r="TQC268" s="55"/>
      <c r="TQD268" s="55"/>
      <c r="TQE268" s="55"/>
      <c r="TQF268" s="55"/>
      <c r="TQG268" s="55"/>
      <c r="TQH268" s="55"/>
      <c r="TQI268" s="55"/>
      <c r="TQJ268" s="55"/>
      <c r="TQK268" s="55"/>
      <c r="TQL268" s="55"/>
      <c r="TQM268" s="55"/>
      <c r="TQN268" s="55"/>
      <c r="TQO268" s="55"/>
      <c r="TQP268" s="55"/>
      <c r="TQQ268" s="55"/>
      <c r="TQR268" s="55"/>
      <c r="TQS268" s="55"/>
      <c r="TQT268" s="55"/>
      <c r="TQU268" s="55"/>
      <c r="TQV268" s="55"/>
      <c r="TQW268" s="55"/>
      <c r="TQX268" s="55"/>
      <c r="TQY268" s="55"/>
      <c r="TQZ268" s="55"/>
      <c r="TRA268" s="55"/>
      <c r="TRB268" s="55"/>
      <c r="TRC268" s="55"/>
      <c r="TRD268" s="55"/>
      <c r="TRE268" s="55"/>
      <c r="TRF268" s="55"/>
      <c r="TRG268" s="55"/>
      <c r="TRH268" s="55"/>
      <c r="TRI268" s="55"/>
      <c r="TRJ268" s="55"/>
      <c r="TRK268" s="55"/>
      <c r="TRL268" s="55"/>
      <c r="TRM268" s="55"/>
      <c r="TRN268" s="55"/>
      <c r="TRO268" s="55"/>
      <c r="TRP268" s="55"/>
      <c r="TRQ268" s="55"/>
      <c r="TRR268" s="55"/>
      <c r="TRS268" s="55"/>
      <c r="TRT268" s="55"/>
      <c r="TRU268" s="55"/>
      <c r="TRV268" s="55"/>
      <c r="TRW268" s="55"/>
      <c r="TRX268" s="55"/>
      <c r="TRY268" s="55"/>
      <c r="TRZ268" s="55"/>
      <c r="TSA268" s="55"/>
      <c r="TSB268" s="55"/>
      <c r="TSC268" s="55"/>
      <c r="TSD268" s="55"/>
      <c r="TSE268" s="55"/>
      <c r="TSF268" s="55"/>
      <c r="TSG268" s="55"/>
      <c r="TSH268" s="55"/>
      <c r="TSI268" s="55"/>
      <c r="TSJ268" s="55"/>
      <c r="TSK268" s="55"/>
      <c r="TSL268" s="55"/>
      <c r="TSM268" s="55"/>
      <c r="TSN268" s="55"/>
      <c r="TSO268" s="55"/>
      <c r="TSP268" s="55"/>
      <c r="TSQ268" s="55"/>
      <c r="TSR268" s="55"/>
      <c r="TSS268" s="55"/>
      <c r="TST268" s="55"/>
      <c r="TSU268" s="55"/>
      <c r="TSV268" s="55"/>
      <c r="TSW268" s="55"/>
      <c r="TSX268" s="55"/>
      <c r="TSY268" s="55"/>
      <c r="TSZ268" s="55"/>
      <c r="TTA268" s="55"/>
      <c r="TTB268" s="55"/>
      <c r="TTC268" s="55"/>
      <c r="TTD268" s="55"/>
      <c r="TTE268" s="55"/>
      <c r="TTF268" s="55"/>
      <c r="TTG268" s="55"/>
      <c r="TTH268" s="55"/>
      <c r="TTI268" s="55"/>
      <c r="TTJ268" s="55"/>
      <c r="TTK268" s="55"/>
      <c r="TTL268" s="55"/>
      <c r="TTM268" s="55"/>
      <c r="TTN268" s="55"/>
      <c r="TTO268" s="55"/>
      <c r="TTP268" s="55"/>
      <c r="TTQ268" s="55"/>
      <c r="TTR268" s="55"/>
      <c r="TTS268" s="55"/>
      <c r="TTT268" s="55"/>
      <c r="TTU268" s="55"/>
      <c r="TTV268" s="55"/>
      <c r="TTW268" s="55"/>
      <c r="TTX268" s="55"/>
      <c r="TTY268" s="55"/>
      <c r="TTZ268" s="55"/>
      <c r="TUA268" s="55"/>
      <c r="TUB268" s="55"/>
      <c r="TUC268" s="55"/>
      <c r="TUD268" s="55"/>
      <c r="TUE268" s="55"/>
      <c r="TUF268" s="55"/>
      <c r="TUG268" s="55"/>
      <c r="TUH268" s="55"/>
      <c r="TUI268" s="55"/>
      <c r="TUJ268" s="55"/>
      <c r="TUK268" s="55"/>
      <c r="TUL268" s="55"/>
      <c r="TUM268" s="55"/>
      <c r="TUN268" s="55"/>
      <c r="TUO268" s="55"/>
      <c r="TUP268" s="55"/>
      <c r="TUQ268" s="55"/>
      <c r="TUR268" s="55"/>
      <c r="TUS268" s="55"/>
      <c r="TUT268" s="55"/>
      <c r="TUU268" s="55"/>
      <c r="TUV268" s="55"/>
      <c r="TUW268" s="55"/>
      <c r="TUX268" s="55"/>
      <c r="TUY268" s="55"/>
      <c r="TUZ268" s="55"/>
      <c r="TVA268" s="55"/>
      <c r="TVB268" s="55"/>
      <c r="TVC268" s="55"/>
      <c r="TVD268" s="55"/>
      <c r="TVE268" s="55"/>
      <c r="TVF268" s="55"/>
      <c r="TVG268" s="55"/>
      <c r="TVH268" s="55"/>
      <c r="TVI268" s="55"/>
      <c r="TVJ268" s="55"/>
      <c r="TVK268" s="55"/>
      <c r="TVL268" s="55"/>
      <c r="TVM268" s="55"/>
      <c r="TVN268" s="55"/>
      <c r="TVO268" s="55"/>
      <c r="TVP268" s="55"/>
      <c r="TVQ268" s="55"/>
      <c r="TVR268" s="55"/>
      <c r="TVS268" s="55"/>
      <c r="TVT268" s="55"/>
      <c r="TVU268" s="55"/>
      <c r="TVV268" s="55"/>
      <c r="TVW268" s="55"/>
      <c r="TVX268" s="55"/>
      <c r="TVY268" s="55"/>
      <c r="TVZ268" s="55"/>
      <c r="TWA268" s="55"/>
      <c r="TWB268" s="55"/>
      <c r="TWC268" s="55"/>
      <c r="TWD268" s="55"/>
      <c r="TWE268" s="55"/>
      <c r="TWF268" s="55"/>
      <c r="TWG268" s="55"/>
      <c r="TWH268" s="55"/>
      <c r="TWI268" s="55"/>
      <c r="TWJ268" s="55"/>
      <c r="TWK268" s="55"/>
      <c r="TWL268" s="55"/>
      <c r="TWM268" s="55"/>
      <c r="TWN268" s="55"/>
      <c r="TWO268" s="55"/>
      <c r="TWP268" s="55"/>
      <c r="TWQ268" s="55"/>
      <c r="TWR268" s="55"/>
      <c r="TWS268" s="55"/>
      <c r="TWT268" s="55"/>
      <c r="TWU268" s="55"/>
      <c r="TWV268" s="55"/>
      <c r="TWW268" s="55"/>
      <c r="TWX268" s="55"/>
      <c r="TWY268" s="55"/>
      <c r="TWZ268" s="55"/>
      <c r="TXA268" s="55"/>
      <c r="TXB268" s="55"/>
      <c r="TXC268" s="55"/>
      <c r="TXD268" s="55"/>
      <c r="TXE268" s="55"/>
      <c r="TXF268" s="55"/>
      <c r="TXG268" s="55"/>
      <c r="TXH268" s="55"/>
      <c r="TXI268" s="55"/>
      <c r="TXJ268" s="55"/>
      <c r="TXK268" s="55"/>
      <c r="TXL268" s="55"/>
      <c r="TXM268" s="55"/>
      <c r="TXN268" s="55"/>
      <c r="TXO268" s="55"/>
      <c r="TXP268" s="55"/>
      <c r="TXQ268" s="55"/>
      <c r="TXR268" s="55"/>
      <c r="TXS268" s="55"/>
      <c r="TXT268" s="55"/>
      <c r="TXU268" s="55"/>
      <c r="TXV268" s="55"/>
      <c r="TXW268" s="55"/>
      <c r="TXX268" s="55"/>
      <c r="TXY268" s="55"/>
      <c r="TXZ268" s="55"/>
      <c r="TYA268" s="55"/>
      <c r="TYB268" s="55"/>
      <c r="TYC268" s="55"/>
      <c r="TYD268" s="55"/>
      <c r="TYE268" s="55"/>
      <c r="TYF268" s="55"/>
      <c r="TYG268" s="55"/>
      <c r="TYH268" s="55"/>
      <c r="TYI268" s="55"/>
      <c r="TYJ268" s="55"/>
      <c r="TYK268" s="55"/>
      <c r="TYL268" s="55"/>
      <c r="TYM268" s="55"/>
      <c r="TYN268" s="55"/>
      <c r="TYO268" s="55"/>
      <c r="TYP268" s="55"/>
      <c r="TYQ268" s="55"/>
      <c r="TYR268" s="55"/>
      <c r="TYS268" s="55"/>
      <c r="TYT268" s="55"/>
      <c r="TYU268" s="55"/>
      <c r="TYV268" s="55"/>
      <c r="TYW268" s="55"/>
      <c r="TYX268" s="55"/>
      <c r="TYY268" s="55"/>
      <c r="TYZ268" s="55"/>
      <c r="TZA268" s="55"/>
      <c r="TZB268" s="55"/>
      <c r="TZC268" s="55"/>
      <c r="TZD268" s="55"/>
      <c r="TZE268" s="55"/>
      <c r="TZF268" s="55"/>
      <c r="TZG268" s="55"/>
      <c r="TZH268" s="55"/>
      <c r="TZI268" s="55"/>
      <c r="TZJ268" s="55"/>
      <c r="TZK268" s="55"/>
      <c r="TZL268" s="55"/>
      <c r="TZM268" s="55"/>
      <c r="TZN268" s="55"/>
      <c r="TZO268" s="55"/>
      <c r="TZP268" s="55"/>
      <c r="TZQ268" s="55"/>
      <c r="TZR268" s="55"/>
      <c r="TZS268" s="55"/>
      <c r="TZT268" s="55"/>
      <c r="TZU268" s="55"/>
      <c r="TZV268" s="55"/>
      <c r="TZW268" s="55"/>
      <c r="TZX268" s="55"/>
      <c r="TZY268" s="55"/>
      <c r="TZZ268" s="55"/>
      <c r="UAA268" s="55"/>
      <c r="UAB268" s="55"/>
      <c r="UAC268" s="55"/>
      <c r="UAD268" s="55"/>
      <c r="UAE268" s="55"/>
      <c r="UAF268" s="55"/>
      <c r="UAG268" s="55"/>
      <c r="UAH268" s="55"/>
      <c r="UAI268" s="55"/>
      <c r="UAJ268" s="55"/>
      <c r="UAK268" s="55"/>
      <c r="UAL268" s="55"/>
      <c r="UAM268" s="55"/>
      <c r="UAN268" s="55"/>
      <c r="UAO268" s="55"/>
      <c r="UAP268" s="55"/>
      <c r="UAQ268" s="55"/>
      <c r="UAR268" s="55"/>
      <c r="UAS268" s="55"/>
      <c r="UAT268" s="55"/>
      <c r="UAU268" s="55"/>
      <c r="UAV268" s="55"/>
      <c r="UAW268" s="55"/>
      <c r="UAX268" s="55"/>
      <c r="UAY268" s="55"/>
      <c r="UAZ268" s="55"/>
      <c r="UBA268" s="55"/>
      <c r="UBB268" s="55"/>
      <c r="UBC268" s="55"/>
      <c r="UBD268" s="55"/>
      <c r="UBE268" s="55"/>
      <c r="UBF268" s="55"/>
      <c r="UBG268" s="55"/>
      <c r="UBH268" s="55"/>
      <c r="UBI268" s="55"/>
      <c r="UBJ268" s="55"/>
      <c r="UBK268" s="55"/>
      <c r="UBL268" s="55"/>
      <c r="UBM268" s="55"/>
      <c r="UBN268" s="55"/>
      <c r="UBO268" s="55"/>
      <c r="UBP268" s="55"/>
      <c r="UBQ268" s="55"/>
      <c r="UBR268" s="55"/>
      <c r="UBS268" s="55"/>
      <c r="UBT268" s="55"/>
      <c r="UBU268" s="55"/>
      <c r="UBV268" s="55"/>
      <c r="UBW268" s="55"/>
      <c r="UBX268" s="55"/>
      <c r="UBY268" s="55"/>
      <c r="UBZ268" s="55"/>
      <c r="UCA268" s="55"/>
      <c r="UCB268" s="55"/>
      <c r="UCC268" s="55"/>
      <c r="UCD268" s="55"/>
      <c r="UCE268" s="55"/>
      <c r="UCF268" s="55"/>
      <c r="UCG268" s="55"/>
      <c r="UCH268" s="55"/>
      <c r="UCI268" s="55"/>
      <c r="UCJ268" s="55"/>
      <c r="UCK268" s="55"/>
      <c r="UCL268" s="55"/>
      <c r="UCM268" s="55"/>
      <c r="UCN268" s="55"/>
      <c r="UCO268" s="55"/>
      <c r="UCP268" s="55"/>
      <c r="UCQ268" s="55"/>
      <c r="UCR268" s="55"/>
      <c r="UCS268" s="55"/>
      <c r="UCT268" s="55"/>
      <c r="UCU268" s="55"/>
      <c r="UCV268" s="55"/>
      <c r="UCW268" s="55"/>
      <c r="UCX268" s="55"/>
      <c r="UCY268" s="55"/>
      <c r="UCZ268" s="55"/>
      <c r="UDA268" s="55"/>
      <c r="UDB268" s="55"/>
      <c r="UDC268" s="55"/>
      <c r="UDD268" s="55"/>
      <c r="UDE268" s="55"/>
      <c r="UDF268" s="55"/>
      <c r="UDG268" s="55"/>
      <c r="UDH268" s="55"/>
      <c r="UDI268" s="55"/>
      <c r="UDJ268" s="55"/>
      <c r="UDK268" s="55"/>
      <c r="UDL268" s="55"/>
      <c r="UDM268" s="55"/>
      <c r="UDN268" s="55"/>
      <c r="UDO268" s="55"/>
      <c r="UDP268" s="55"/>
      <c r="UDQ268" s="55"/>
      <c r="UDR268" s="55"/>
      <c r="UDS268" s="55"/>
      <c r="UDT268" s="55"/>
      <c r="UDU268" s="55"/>
      <c r="UDV268" s="55"/>
      <c r="UDW268" s="55"/>
      <c r="UDX268" s="55"/>
      <c r="UDY268" s="55"/>
      <c r="UDZ268" s="55"/>
      <c r="UEA268" s="55"/>
      <c r="UEB268" s="55"/>
      <c r="UEC268" s="55"/>
      <c r="UED268" s="55"/>
      <c r="UEE268" s="55"/>
      <c r="UEF268" s="55"/>
      <c r="UEG268" s="55"/>
      <c r="UEH268" s="55"/>
      <c r="UEI268" s="55"/>
      <c r="UEJ268" s="55"/>
      <c r="UEK268" s="55"/>
      <c r="UEL268" s="55"/>
      <c r="UEM268" s="55"/>
      <c r="UEN268" s="55"/>
      <c r="UEO268" s="55"/>
      <c r="UEP268" s="55"/>
      <c r="UEQ268" s="55"/>
      <c r="UER268" s="55"/>
      <c r="UES268" s="55"/>
      <c r="UET268" s="55"/>
      <c r="UEU268" s="55"/>
      <c r="UEV268" s="55"/>
      <c r="UEW268" s="55"/>
      <c r="UEX268" s="55"/>
      <c r="UEY268" s="55"/>
      <c r="UEZ268" s="55"/>
      <c r="UFA268" s="55"/>
      <c r="UFB268" s="55"/>
      <c r="UFC268" s="55"/>
      <c r="UFD268" s="55"/>
      <c r="UFE268" s="55"/>
      <c r="UFF268" s="55"/>
      <c r="UFG268" s="55"/>
      <c r="UFH268" s="55"/>
      <c r="UFI268" s="55"/>
      <c r="UFJ268" s="55"/>
      <c r="UFK268" s="55"/>
      <c r="UFL268" s="55"/>
      <c r="UFM268" s="55"/>
      <c r="UFN268" s="55"/>
      <c r="UFO268" s="55"/>
      <c r="UFP268" s="55"/>
      <c r="UFQ268" s="55"/>
      <c r="UFR268" s="55"/>
      <c r="UFS268" s="55"/>
      <c r="UFT268" s="55"/>
      <c r="UFU268" s="55"/>
      <c r="UFV268" s="55"/>
      <c r="UFW268" s="55"/>
      <c r="UFX268" s="55"/>
      <c r="UFY268" s="55"/>
      <c r="UFZ268" s="55"/>
      <c r="UGA268" s="55"/>
      <c r="UGB268" s="55"/>
      <c r="UGC268" s="55"/>
      <c r="UGD268" s="55"/>
      <c r="UGE268" s="55"/>
      <c r="UGF268" s="55"/>
      <c r="UGG268" s="55"/>
      <c r="UGH268" s="55"/>
      <c r="UGI268" s="55"/>
      <c r="UGJ268" s="55"/>
      <c r="UGK268" s="55"/>
      <c r="UGL268" s="55"/>
      <c r="UGM268" s="55"/>
      <c r="UGN268" s="55"/>
      <c r="UGO268" s="55"/>
      <c r="UGP268" s="55"/>
      <c r="UGQ268" s="55"/>
      <c r="UGR268" s="55"/>
      <c r="UGS268" s="55"/>
      <c r="UGT268" s="55"/>
      <c r="UGU268" s="55"/>
      <c r="UGV268" s="55"/>
      <c r="UGW268" s="55"/>
      <c r="UGX268" s="55"/>
      <c r="UGY268" s="55"/>
      <c r="UGZ268" s="55"/>
      <c r="UHA268" s="55"/>
      <c r="UHB268" s="55"/>
      <c r="UHC268" s="55"/>
      <c r="UHD268" s="55"/>
      <c r="UHE268" s="55"/>
      <c r="UHF268" s="55"/>
      <c r="UHG268" s="55"/>
      <c r="UHH268" s="55"/>
      <c r="UHI268" s="55"/>
      <c r="UHJ268" s="55"/>
      <c r="UHK268" s="55"/>
      <c r="UHL268" s="55"/>
      <c r="UHM268" s="55"/>
      <c r="UHN268" s="55"/>
      <c r="UHO268" s="55"/>
      <c r="UHP268" s="55"/>
      <c r="UHQ268" s="55"/>
      <c r="UHR268" s="55"/>
      <c r="UHS268" s="55"/>
      <c r="UHT268" s="55"/>
      <c r="UHU268" s="55"/>
      <c r="UHV268" s="55"/>
      <c r="UHW268" s="55"/>
      <c r="UHX268" s="55"/>
      <c r="UHY268" s="55"/>
      <c r="UHZ268" s="55"/>
      <c r="UIA268" s="55"/>
      <c r="UIB268" s="55"/>
      <c r="UIC268" s="55"/>
      <c r="UID268" s="55"/>
      <c r="UIE268" s="55"/>
      <c r="UIF268" s="55"/>
      <c r="UIG268" s="55"/>
      <c r="UIH268" s="55"/>
      <c r="UII268" s="55"/>
      <c r="UIJ268" s="55"/>
      <c r="UIK268" s="55"/>
      <c r="UIL268" s="55"/>
      <c r="UIM268" s="55"/>
      <c r="UIN268" s="55"/>
      <c r="UIO268" s="55"/>
      <c r="UIP268" s="55"/>
      <c r="UIQ268" s="55"/>
      <c r="UIR268" s="55"/>
      <c r="UIS268" s="55"/>
      <c r="UIT268" s="55"/>
      <c r="UIU268" s="55"/>
      <c r="UIV268" s="55"/>
      <c r="UIW268" s="55"/>
      <c r="UIX268" s="55"/>
      <c r="UIY268" s="55"/>
      <c r="UIZ268" s="55"/>
      <c r="UJA268" s="55"/>
      <c r="UJB268" s="55"/>
      <c r="UJC268" s="55"/>
      <c r="UJD268" s="55"/>
      <c r="UJE268" s="55"/>
      <c r="UJF268" s="55"/>
      <c r="UJG268" s="55"/>
      <c r="UJH268" s="55"/>
      <c r="UJI268" s="55"/>
      <c r="UJJ268" s="55"/>
      <c r="UJK268" s="55"/>
      <c r="UJL268" s="55"/>
      <c r="UJM268" s="55"/>
      <c r="UJN268" s="55"/>
      <c r="UJO268" s="55"/>
      <c r="UJP268" s="55"/>
      <c r="UJQ268" s="55"/>
      <c r="UJR268" s="55"/>
      <c r="UJS268" s="55"/>
      <c r="UJT268" s="55"/>
      <c r="UJU268" s="55"/>
      <c r="UJV268" s="55"/>
      <c r="UJW268" s="55"/>
      <c r="UJX268" s="55"/>
      <c r="UJY268" s="55"/>
      <c r="UJZ268" s="55"/>
      <c r="UKA268" s="55"/>
      <c r="UKB268" s="55"/>
      <c r="UKC268" s="55"/>
      <c r="UKD268" s="55"/>
      <c r="UKE268" s="55"/>
      <c r="UKF268" s="55"/>
      <c r="UKG268" s="55"/>
      <c r="UKH268" s="55"/>
      <c r="UKI268" s="55"/>
      <c r="UKJ268" s="55"/>
      <c r="UKK268" s="55"/>
      <c r="UKL268" s="55"/>
      <c r="UKM268" s="55"/>
      <c r="UKN268" s="55"/>
      <c r="UKO268" s="55"/>
      <c r="UKP268" s="55"/>
      <c r="UKQ268" s="55"/>
      <c r="UKR268" s="55"/>
      <c r="UKS268" s="55"/>
      <c r="UKT268" s="55"/>
      <c r="UKU268" s="55"/>
      <c r="UKV268" s="55"/>
      <c r="UKW268" s="55"/>
      <c r="UKX268" s="55"/>
      <c r="UKY268" s="55"/>
      <c r="UKZ268" s="55"/>
      <c r="ULA268" s="55"/>
      <c r="ULB268" s="55"/>
      <c r="ULC268" s="55"/>
      <c r="ULD268" s="55"/>
      <c r="ULE268" s="55"/>
      <c r="ULF268" s="55"/>
      <c r="ULG268" s="55"/>
      <c r="ULH268" s="55"/>
      <c r="ULI268" s="55"/>
      <c r="ULJ268" s="55"/>
      <c r="ULK268" s="55"/>
      <c r="ULL268" s="55"/>
      <c r="ULM268" s="55"/>
      <c r="ULN268" s="55"/>
      <c r="ULO268" s="55"/>
      <c r="ULP268" s="55"/>
      <c r="ULQ268" s="55"/>
      <c r="ULR268" s="55"/>
      <c r="ULS268" s="55"/>
      <c r="ULT268" s="55"/>
      <c r="ULU268" s="55"/>
      <c r="ULV268" s="55"/>
      <c r="ULW268" s="55"/>
      <c r="ULX268" s="55"/>
      <c r="ULY268" s="55"/>
      <c r="ULZ268" s="55"/>
      <c r="UMA268" s="55"/>
      <c r="UMB268" s="55"/>
      <c r="UMC268" s="55"/>
      <c r="UMD268" s="55"/>
      <c r="UME268" s="55"/>
      <c r="UMF268" s="55"/>
      <c r="UMG268" s="55"/>
      <c r="UMH268" s="55"/>
      <c r="UMI268" s="55"/>
      <c r="UMJ268" s="55"/>
      <c r="UMK268" s="55"/>
      <c r="UML268" s="55"/>
      <c r="UMM268" s="55"/>
      <c r="UMN268" s="55"/>
      <c r="UMO268" s="55"/>
      <c r="UMP268" s="55"/>
      <c r="UMQ268" s="55"/>
      <c r="UMR268" s="55"/>
      <c r="UMS268" s="55"/>
      <c r="UMT268" s="55"/>
      <c r="UMU268" s="55"/>
      <c r="UMV268" s="55"/>
      <c r="UMW268" s="55"/>
      <c r="UMX268" s="55"/>
      <c r="UMY268" s="55"/>
      <c r="UMZ268" s="55"/>
      <c r="UNA268" s="55"/>
      <c r="UNB268" s="55"/>
      <c r="UNC268" s="55"/>
      <c r="UND268" s="55"/>
      <c r="UNE268" s="55"/>
      <c r="UNF268" s="55"/>
      <c r="UNG268" s="55"/>
      <c r="UNH268" s="55"/>
      <c r="UNI268" s="55"/>
      <c r="UNJ268" s="55"/>
      <c r="UNK268" s="55"/>
      <c r="UNL268" s="55"/>
      <c r="UNM268" s="55"/>
      <c r="UNN268" s="55"/>
      <c r="UNO268" s="55"/>
      <c r="UNP268" s="55"/>
      <c r="UNQ268" s="55"/>
      <c r="UNR268" s="55"/>
      <c r="UNS268" s="55"/>
      <c r="UNT268" s="55"/>
      <c r="UNU268" s="55"/>
      <c r="UNV268" s="55"/>
      <c r="UNW268" s="55"/>
      <c r="UNX268" s="55"/>
      <c r="UNY268" s="55"/>
      <c r="UNZ268" s="55"/>
      <c r="UOA268" s="55"/>
      <c r="UOB268" s="55"/>
      <c r="UOC268" s="55"/>
      <c r="UOD268" s="55"/>
      <c r="UOE268" s="55"/>
      <c r="UOF268" s="55"/>
      <c r="UOG268" s="55"/>
      <c r="UOH268" s="55"/>
      <c r="UOI268" s="55"/>
      <c r="UOJ268" s="55"/>
      <c r="UOK268" s="55"/>
      <c r="UOL268" s="55"/>
      <c r="UOM268" s="55"/>
      <c r="UON268" s="55"/>
      <c r="UOO268" s="55"/>
      <c r="UOP268" s="55"/>
      <c r="UOQ268" s="55"/>
      <c r="UOR268" s="55"/>
      <c r="UOS268" s="55"/>
      <c r="UOT268" s="55"/>
      <c r="UOU268" s="55"/>
      <c r="UOV268" s="55"/>
      <c r="UOW268" s="55"/>
      <c r="UOX268" s="55"/>
      <c r="UOY268" s="55"/>
      <c r="UOZ268" s="55"/>
      <c r="UPA268" s="55"/>
      <c r="UPB268" s="55"/>
      <c r="UPC268" s="55"/>
      <c r="UPD268" s="55"/>
      <c r="UPE268" s="55"/>
      <c r="UPF268" s="55"/>
      <c r="UPG268" s="55"/>
      <c r="UPH268" s="55"/>
      <c r="UPI268" s="55"/>
      <c r="UPJ268" s="55"/>
      <c r="UPK268" s="55"/>
      <c r="UPL268" s="55"/>
      <c r="UPM268" s="55"/>
      <c r="UPN268" s="55"/>
      <c r="UPO268" s="55"/>
      <c r="UPP268" s="55"/>
      <c r="UPQ268" s="55"/>
      <c r="UPR268" s="55"/>
      <c r="UPS268" s="55"/>
      <c r="UPT268" s="55"/>
      <c r="UPU268" s="55"/>
      <c r="UPV268" s="55"/>
      <c r="UPW268" s="55"/>
      <c r="UPX268" s="55"/>
      <c r="UPY268" s="55"/>
      <c r="UPZ268" s="55"/>
      <c r="UQA268" s="55"/>
      <c r="UQB268" s="55"/>
      <c r="UQC268" s="55"/>
      <c r="UQD268" s="55"/>
      <c r="UQE268" s="55"/>
      <c r="UQF268" s="55"/>
      <c r="UQG268" s="55"/>
      <c r="UQH268" s="55"/>
      <c r="UQI268" s="55"/>
      <c r="UQJ268" s="55"/>
      <c r="UQK268" s="55"/>
      <c r="UQL268" s="55"/>
      <c r="UQM268" s="55"/>
      <c r="UQN268" s="55"/>
      <c r="UQO268" s="55"/>
      <c r="UQP268" s="55"/>
      <c r="UQQ268" s="55"/>
      <c r="UQR268" s="55"/>
      <c r="UQS268" s="55"/>
      <c r="UQT268" s="55"/>
      <c r="UQU268" s="55"/>
      <c r="UQV268" s="55"/>
      <c r="UQW268" s="55"/>
      <c r="UQX268" s="55"/>
      <c r="UQY268" s="55"/>
      <c r="UQZ268" s="55"/>
      <c r="URA268" s="55"/>
      <c r="URB268" s="55"/>
      <c r="URC268" s="55"/>
      <c r="URD268" s="55"/>
      <c r="URE268" s="55"/>
      <c r="URF268" s="55"/>
      <c r="URG268" s="55"/>
      <c r="URH268" s="55"/>
      <c r="URI268" s="55"/>
      <c r="URJ268" s="55"/>
      <c r="URK268" s="55"/>
      <c r="URL268" s="55"/>
      <c r="URM268" s="55"/>
      <c r="URN268" s="55"/>
      <c r="URO268" s="55"/>
      <c r="URP268" s="55"/>
      <c r="URQ268" s="55"/>
      <c r="URR268" s="55"/>
      <c r="URS268" s="55"/>
      <c r="URT268" s="55"/>
      <c r="URU268" s="55"/>
      <c r="URV268" s="55"/>
      <c r="URW268" s="55"/>
      <c r="URX268" s="55"/>
      <c r="URY268" s="55"/>
      <c r="URZ268" s="55"/>
      <c r="USA268" s="55"/>
      <c r="USB268" s="55"/>
      <c r="USC268" s="55"/>
      <c r="USD268" s="55"/>
      <c r="USE268" s="55"/>
      <c r="USF268" s="55"/>
      <c r="USG268" s="55"/>
      <c r="USH268" s="55"/>
      <c r="USI268" s="55"/>
      <c r="USJ268" s="55"/>
      <c r="USK268" s="55"/>
      <c r="USL268" s="55"/>
      <c r="USM268" s="55"/>
      <c r="USN268" s="55"/>
      <c r="USO268" s="55"/>
      <c r="USP268" s="55"/>
      <c r="USQ268" s="55"/>
      <c r="USR268" s="55"/>
      <c r="USS268" s="55"/>
      <c r="UST268" s="55"/>
      <c r="USU268" s="55"/>
      <c r="USV268" s="55"/>
      <c r="USW268" s="55"/>
      <c r="USX268" s="55"/>
      <c r="USY268" s="55"/>
      <c r="USZ268" s="55"/>
      <c r="UTA268" s="55"/>
      <c r="UTB268" s="55"/>
      <c r="UTC268" s="55"/>
      <c r="UTD268" s="55"/>
      <c r="UTE268" s="55"/>
      <c r="UTF268" s="55"/>
      <c r="UTG268" s="55"/>
      <c r="UTH268" s="55"/>
      <c r="UTI268" s="55"/>
      <c r="UTJ268" s="55"/>
      <c r="UTK268" s="55"/>
      <c r="UTL268" s="55"/>
      <c r="UTM268" s="55"/>
      <c r="UTN268" s="55"/>
      <c r="UTO268" s="55"/>
      <c r="UTP268" s="55"/>
      <c r="UTQ268" s="55"/>
      <c r="UTR268" s="55"/>
      <c r="UTS268" s="55"/>
      <c r="UTT268" s="55"/>
      <c r="UTU268" s="55"/>
      <c r="UTV268" s="55"/>
      <c r="UTW268" s="55"/>
      <c r="UTX268" s="55"/>
      <c r="UTY268" s="55"/>
      <c r="UTZ268" s="55"/>
      <c r="UUA268" s="55"/>
      <c r="UUB268" s="55"/>
      <c r="UUC268" s="55"/>
      <c r="UUD268" s="55"/>
      <c r="UUE268" s="55"/>
      <c r="UUF268" s="55"/>
      <c r="UUG268" s="55"/>
      <c r="UUH268" s="55"/>
      <c r="UUI268" s="55"/>
      <c r="UUJ268" s="55"/>
      <c r="UUK268" s="55"/>
      <c r="UUL268" s="55"/>
      <c r="UUM268" s="55"/>
      <c r="UUN268" s="55"/>
      <c r="UUO268" s="55"/>
      <c r="UUP268" s="55"/>
      <c r="UUQ268" s="55"/>
      <c r="UUR268" s="55"/>
      <c r="UUS268" s="55"/>
      <c r="UUT268" s="55"/>
      <c r="UUU268" s="55"/>
      <c r="UUV268" s="55"/>
      <c r="UUW268" s="55"/>
      <c r="UUX268" s="55"/>
      <c r="UUY268" s="55"/>
      <c r="UUZ268" s="55"/>
      <c r="UVA268" s="55"/>
      <c r="UVB268" s="55"/>
      <c r="UVC268" s="55"/>
      <c r="UVD268" s="55"/>
      <c r="UVE268" s="55"/>
      <c r="UVF268" s="55"/>
      <c r="UVG268" s="55"/>
      <c r="UVH268" s="55"/>
      <c r="UVI268" s="55"/>
      <c r="UVJ268" s="55"/>
      <c r="UVK268" s="55"/>
      <c r="UVL268" s="55"/>
      <c r="UVM268" s="55"/>
      <c r="UVN268" s="55"/>
      <c r="UVO268" s="55"/>
      <c r="UVP268" s="55"/>
      <c r="UVQ268" s="55"/>
      <c r="UVR268" s="55"/>
      <c r="UVS268" s="55"/>
      <c r="UVT268" s="55"/>
      <c r="UVU268" s="55"/>
      <c r="UVV268" s="55"/>
      <c r="UVW268" s="55"/>
      <c r="UVX268" s="55"/>
      <c r="UVY268" s="55"/>
      <c r="UVZ268" s="55"/>
      <c r="UWA268" s="55"/>
      <c r="UWB268" s="55"/>
      <c r="UWC268" s="55"/>
      <c r="UWD268" s="55"/>
      <c r="UWE268" s="55"/>
      <c r="UWF268" s="55"/>
      <c r="UWG268" s="55"/>
      <c r="UWH268" s="55"/>
      <c r="UWI268" s="55"/>
      <c r="UWJ268" s="55"/>
      <c r="UWK268" s="55"/>
      <c r="UWL268" s="55"/>
      <c r="UWM268" s="55"/>
      <c r="UWN268" s="55"/>
      <c r="UWO268" s="55"/>
      <c r="UWP268" s="55"/>
      <c r="UWQ268" s="55"/>
      <c r="UWR268" s="55"/>
      <c r="UWS268" s="55"/>
      <c r="UWT268" s="55"/>
      <c r="UWU268" s="55"/>
      <c r="UWV268" s="55"/>
      <c r="UWW268" s="55"/>
      <c r="UWX268" s="55"/>
      <c r="UWY268" s="55"/>
      <c r="UWZ268" s="55"/>
      <c r="UXA268" s="55"/>
      <c r="UXB268" s="55"/>
      <c r="UXC268" s="55"/>
      <c r="UXD268" s="55"/>
      <c r="UXE268" s="55"/>
      <c r="UXF268" s="55"/>
      <c r="UXG268" s="55"/>
      <c r="UXH268" s="55"/>
      <c r="UXI268" s="55"/>
      <c r="UXJ268" s="55"/>
      <c r="UXK268" s="55"/>
      <c r="UXL268" s="55"/>
      <c r="UXM268" s="55"/>
      <c r="UXN268" s="55"/>
      <c r="UXO268" s="55"/>
      <c r="UXP268" s="55"/>
      <c r="UXQ268" s="55"/>
      <c r="UXR268" s="55"/>
      <c r="UXS268" s="55"/>
      <c r="UXT268" s="55"/>
      <c r="UXU268" s="55"/>
      <c r="UXV268" s="55"/>
      <c r="UXW268" s="55"/>
      <c r="UXX268" s="55"/>
      <c r="UXY268" s="55"/>
      <c r="UXZ268" s="55"/>
      <c r="UYA268" s="55"/>
      <c r="UYB268" s="55"/>
      <c r="UYC268" s="55"/>
      <c r="UYD268" s="55"/>
      <c r="UYE268" s="55"/>
      <c r="UYF268" s="55"/>
      <c r="UYG268" s="55"/>
      <c r="UYH268" s="55"/>
      <c r="UYI268" s="55"/>
      <c r="UYJ268" s="55"/>
      <c r="UYK268" s="55"/>
      <c r="UYL268" s="55"/>
      <c r="UYM268" s="55"/>
      <c r="UYN268" s="55"/>
      <c r="UYO268" s="55"/>
      <c r="UYP268" s="55"/>
      <c r="UYQ268" s="55"/>
      <c r="UYR268" s="55"/>
      <c r="UYS268" s="55"/>
      <c r="UYT268" s="55"/>
      <c r="UYU268" s="55"/>
      <c r="UYV268" s="55"/>
      <c r="UYW268" s="55"/>
      <c r="UYX268" s="55"/>
      <c r="UYY268" s="55"/>
      <c r="UYZ268" s="55"/>
      <c r="UZA268" s="55"/>
      <c r="UZB268" s="55"/>
      <c r="UZC268" s="55"/>
      <c r="UZD268" s="55"/>
      <c r="UZE268" s="55"/>
      <c r="UZF268" s="55"/>
      <c r="UZG268" s="55"/>
      <c r="UZH268" s="55"/>
      <c r="UZI268" s="55"/>
      <c r="UZJ268" s="55"/>
      <c r="UZK268" s="55"/>
      <c r="UZL268" s="55"/>
      <c r="UZM268" s="55"/>
      <c r="UZN268" s="55"/>
      <c r="UZO268" s="55"/>
      <c r="UZP268" s="55"/>
      <c r="UZQ268" s="55"/>
      <c r="UZR268" s="55"/>
      <c r="UZS268" s="55"/>
      <c r="UZT268" s="55"/>
      <c r="UZU268" s="55"/>
      <c r="UZV268" s="55"/>
      <c r="UZW268" s="55"/>
      <c r="UZX268" s="55"/>
      <c r="UZY268" s="55"/>
      <c r="UZZ268" s="55"/>
      <c r="VAA268" s="55"/>
      <c r="VAB268" s="55"/>
      <c r="VAC268" s="55"/>
      <c r="VAD268" s="55"/>
      <c r="VAE268" s="55"/>
      <c r="VAF268" s="55"/>
      <c r="VAG268" s="55"/>
      <c r="VAH268" s="55"/>
      <c r="VAI268" s="55"/>
      <c r="VAJ268" s="55"/>
      <c r="VAK268" s="55"/>
      <c r="VAL268" s="55"/>
      <c r="VAM268" s="55"/>
      <c r="VAN268" s="55"/>
      <c r="VAO268" s="55"/>
      <c r="VAP268" s="55"/>
      <c r="VAQ268" s="55"/>
      <c r="VAR268" s="55"/>
      <c r="VAS268" s="55"/>
      <c r="VAT268" s="55"/>
      <c r="VAU268" s="55"/>
      <c r="VAV268" s="55"/>
      <c r="VAW268" s="55"/>
      <c r="VAX268" s="55"/>
      <c r="VAY268" s="55"/>
      <c r="VAZ268" s="55"/>
      <c r="VBA268" s="55"/>
      <c r="VBB268" s="55"/>
      <c r="VBC268" s="55"/>
      <c r="VBD268" s="55"/>
      <c r="VBE268" s="55"/>
      <c r="VBF268" s="55"/>
      <c r="VBG268" s="55"/>
      <c r="VBH268" s="55"/>
      <c r="VBI268" s="55"/>
      <c r="VBJ268" s="55"/>
      <c r="VBK268" s="55"/>
      <c r="VBL268" s="55"/>
      <c r="VBM268" s="55"/>
      <c r="VBN268" s="55"/>
      <c r="VBO268" s="55"/>
      <c r="VBP268" s="55"/>
      <c r="VBQ268" s="55"/>
      <c r="VBR268" s="55"/>
      <c r="VBS268" s="55"/>
      <c r="VBT268" s="55"/>
      <c r="VBU268" s="55"/>
      <c r="VBV268" s="55"/>
      <c r="VBW268" s="55"/>
      <c r="VBX268" s="55"/>
      <c r="VBY268" s="55"/>
      <c r="VBZ268" s="55"/>
      <c r="VCA268" s="55"/>
      <c r="VCB268" s="55"/>
      <c r="VCC268" s="55"/>
      <c r="VCD268" s="55"/>
      <c r="VCE268" s="55"/>
      <c r="VCF268" s="55"/>
      <c r="VCG268" s="55"/>
      <c r="VCH268" s="55"/>
      <c r="VCI268" s="55"/>
      <c r="VCJ268" s="55"/>
      <c r="VCK268" s="55"/>
      <c r="VCL268" s="55"/>
      <c r="VCM268" s="55"/>
      <c r="VCN268" s="55"/>
      <c r="VCO268" s="55"/>
      <c r="VCP268" s="55"/>
      <c r="VCQ268" s="55"/>
      <c r="VCR268" s="55"/>
      <c r="VCS268" s="55"/>
      <c r="VCT268" s="55"/>
      <c r="VCU268" s="55"/>
      <c r="VCV268" s="55"/>
      <c r="VCW268" s="55"/>
      <c r="VCX268" s="55"/>
      <c r="VCY268" s="55"/>
      <c r="VCZ268" s="55"/>
      <c r="VDA268" s="55"/>
      <c r="VDB268" s="55"/>
      <c r="VDC268" s="55"/>
      <c r="VDD268" s="55"/>
      <c r="VDE268" s="55"/>
      <c r="VDF268" s="55"/>
      <c r="VDG268" s="55"/>
      <c r="VDH268" s="55"/>
      <c r="VDI268" s="55"/>
      <c r="VDJ268" s="55"/>
      <c r="VDK268" s="55"/>
      <c r="VDL268" s="55"/>
      <c r="VDM268" s="55"/>
      <c r="VDN268" s="55"/>
      <c r="VDO268" s="55"/>
      <c r="VDP268" s="55"/>
      <c r="VDQ268" s="55"/>
      <c r="VDR268" s="55"/>
      <c r="VDS268" s="55"/>
      <c r="VDT268" s="55"/>
      <c r="VDU268" s="55"/>
      <c r="VDV268" s="55"/>
      <c r="VDW268" s="55"/>
      <c r="VDX268" s="55"/>
      <c r="VDY268" s="55"/>
      <c r="VDZ268" s="55"/>
      <c r="VEA268" s="55"/>
      <c r="VEB268" s="55"/>
      <c r="VEC268" s="55"/>
      <c r="VED268" s="55"/>
      <c r="VEE268" s="55"/>
      <c r="VEF268" s="55"/>
      <c r="VEG268" s="55"/>
      <c r="VEH268" s="55"/>
      <c r="VEI268" s="55"/>
      <c r="VEJ268" s="55"/>
      <c r="VEK268" s="55"/>
      <c r="VEL268" s="55"/>
      <c r="VEM268" s="55"/>
      <c r="VEN268" s="55"/>
      <c r="VEO268" s="55"/>
      <c r="VEP268" s="55"/>
      <c r="VEQ268" s="55"/>
      <c r="VER268" s="55"/>
      <c r="VES268" s="55"/>
      <c r="VET268" s="55"/>
      <c r="VEU268" s="55"/>
      <c r="VEV268" s="55"/>
      <c r="VEW268" s="55"/>
      <c r="VEX268" s="55"/>
      <c r="VEY268" s="55"/>
      <c r="VEZ268" s="55"/>
      <c r="VFA268" s="55"/>
      <c r="VFB268" s="55"/>
      <c r="VFC268" s="55"/>
      <c r="VFD268" s="55"/>
      <c r="VFE268" s="55"/>
      <c r="VFF268" s="55"/>
      <c r="VFG268" s="55"/>
      <c r="VFH268" s="55"/>
      <c r="VFI268" s="55"/>
      <c r="VFJ268" s="55"/>
      <c r="VFK268" s="55"/>
      <c r="VFL268" s="55"/>
      <c r="VFM268" s="55"/>
      <c r="VFN268" s="55"/>
      <c r="VFO268" s="55"/>
      <c r="VFP268" s="55"/>
      <c r="VFQ268" s="55"/>
      <c r="VFR268" s="55"/>
      <c r="VFS268" s="55"/>
      <c r="VFT268" s="55"/>
      <c r="VFU268" s="55"/>
      <c r="VFV268" s="55"/>
      <c r="VFW268" s="55"/>
      <c r="VFX268" s="55"/>
      <c r="VFY268" s="55"/>
      <c r="VFZ268" s="55"/>
      <c r="VGA268" s="55"/>
      <c r="VGB268" s="55"/>
      <c r="VGC268" s="55"/>
      <c r="VGD268" s="55"/>
      <c r="VGE268" s="55"/>
      <c r="VGF268" s="55"/>
      <c r="VGG268" s="55"/>
      <c r="VGH268" s="55"/>
      <c r="VGI268" s="55"/>
      <c r="VGJ268" s="55"/>
      <c r="VGK268" s="55"/>
      <c r="VGL268" s="55"/>
      <c r="VGM268" s="55"/>
      <c r="VGN268" s="55"/>
      <c r="VGO268" s="55"/>
      <c r="VGP268" s="55"/>
      <c r="VGQ268" s="55"/>
      <c r="VGR268" s="55"/>
      <c r="VGS268" s="55"/>
      <c r="VGT268" s="55"/>
      <c r="VGU268" s="55"/>
      <c r="VGV268" s="55"/>
      <c r="VGW268" s="55"/>
      <c r="VGX268" s="55"/>
      <c r="VGY268" s="55"/>
      <c r="VGZ268" s="55"/>
      <c r="VHA268" s="55"/>
      <c r="VHB268" s="55"/>
      <c r="VHC268" s="55"/>
      <c r="VHD268" s="55"/>
      <c r="VHE268" s="55"/>
      <c r="VHF268" s="55"/>
      <c r="VHG268" s="55"/>
      <c r="VHH268" s="55"/>
      <c r="VHI268" s="55"/>
      <c r="VHJ268" s="55"/>
      <c r="VHK268" s="55"/>
      <c r="VHL268" s="55"/>
      <c r="VHM268" s="55"/>
      <c r="VHN268" s="55"/>
      <c r="VHO268" s="55"/>
      <c r="VHP268" s="55"/>
      <c r="VHQ268" s="55"/>
      <c r="VHR268" s="55"/>
      <c r="VHS268" s="55"/>
      <c r="VHT268" s="55"/>
      <c r="VHU268" s="55"/>
      <c r="VHV268" s="55"/>
      <c r="VHW268" s="55"/>
      <c r="VHX268" s="55"/>
      <c r="VHY268" s="55"/>
      <c r="VHZ268" s="55"/>
      <c r="VIA268" s="55"/>
      <c r="VIB268" s="55"/>
      <c r="VIC268" s="55"/>
      <c r="VID268" s="55"/>
      <c r="VIE268" s="55"/>
      <c r="VIF268" s="55"/>
      <c r="VIG268" s="55"/>
      <c r="VIH268" s="55"/>
      <c r="VII268" s="55"/>
      <c r="VIJ268" s="55"/>
      <c r="VIK268" s="55"/>
      <c r="VIL268" s="55"/>
      <c r="VIM268" s="55"/>
      <c r="VIN268" s="55"/>
      <c r="VIO268" s="55"/>
      <c r="VIP268" s="55"/>
      <c r="VIQ268" s="55"/>
      <c r="VIR268" s="55"/>
      <c r="VIS268" s="55"/>
      <c r="VIT268" s="55"/>
      <c r="VIU268" s="55"/>
      <c r="VIV268" s="55"/>
      <c r="VIW268" s="55"/>
      <c r="VIX268" s="55"/>
      <c r="VIY268" s="55"/>
      <c r="VIZ268" s="55"/>
      <c r="VJA268" s="55"/>
      <c r="VJB268" s="55"/>
      <c r="VJC268" s="55"/>
      <c r="VJD268" s="55"/>
      <c r="VJE268" s="55"/>
      <c r="VJF268" s="55"/>
      <c r="VJG268" s="55"/>
      <c r="VJH268" s="55"/>
      <c r="VJI268" s="55"/>
      <c r="VJJ268" s="55"/>
      <c r="VJK268" s="55"/>
      <c r="VJL268" s="55"/>
      <c r="VJM268" s="55"/>
      <c r="VJN268" s="55"/>
      <c r="VJO268" s="55"/>
      <c r="VJP268" s="55"/>
      <c r="VJQ268" s="55"/>
      <c r="VJR268" s="55"/>
      <c r="VJS268" s="55"/>
      <c r="VJT268" s="55"/>
      <c r="VJU268" s="55"/>
      <c r="VJV268" s="55"/>
      <c r="VJW268" s="55"/>
      <c r="VJX268" s="55"/>
      <c r="VJY268" s="55"/>
      <c r="VJZ268" s="55"/>
      <c r="VKA268" s="55"/>
      <c r="VKB268" s="55"/>
      <c r="VKC268" s="55"/>
      <c r="VKD268" s="55"/>
      <c r="VKE268" s="55"/>
      <c r="VKF268" s="55"/>
      <c r="VKG268" s="55"/>
      <c r="VKH268" s="55"/>
      <c r="VKI268" s="55"/>
      <c r="VKJ268" s="55"/>
      <c r="VKK268" s="55"/>
      <c r="VKL268" s="55"/>
      <c r="VKM268" s="55"/>
      <c r="VKN268" s="55"/>
      <c r="VKO268" s="55"/>
      <c r="VKP268" s="55"/>
      <c r="VKQ268" s="55"/>
      <c r="VKR268" s="55"/>
      <c r="VKS268" s="55"/>
      <c r="VKT268" s="55"/>
      <c r="VKU268" s="55"/>
      <c r="VKV268" s="55"/>
      <c r="VKW268" s="55"/>
      <c r="VKX268" s="55"/>
      <c r="VKY268" s="55"/>
      <c r="VKZ268" s="55"/>
      <c r="VLA268" s="55"/>
      <c r="VLB268" s="55"/>
      <c r="VLC268" s="55"/>
      <c r="VLD268" s="55"/>
      <c r="VLE268" s="55"/>
      <c r="VLF268" s="55"/>
      <c r="VLG268" s="55"/>
      <c r="VLH268" s="55"/>
      <c r="VLI268" s="55"/>
      <c r="VLJ268" s="55"/>
      <c r="VLK268" s="55"/>
      <c r="VLL268" s="55"/>
      <c r="VLM268" s="55"/>
      <c r="VLN268" s="55"/>
      <c r="VLO268" s="55"/>
      <c r="VLP268" s="55"/>
      <c r="VLQ268" s="55"/>
      <c r="VLR268" s="55"/>
      <c r="VLS268" s="55"/>
      <c r="VLT268" s="55"/>
      <c r="VLU268" s="55"/>
      <c r="VLV268" s="55"/>
      <c r="VLW268" s="55"/>
      <c r="VLX268" s="55"/>
      <c r="VLY268" s="55"/>
      <c r="VLZ268" s="55"/>
      <c r="VMA268" s="55"/>
      <c r="VMB268" s="55"/>
      <c r="VMC268" s="55"/>
      <c r="VMD268" s="55"/>
      <c r="VME268" s="55"/>
      <c r="VMF268" s="55"/>
      <c r="VMG268" s="55"/>
      <c r="VMH268" s="55"/>
      <c r="VMI268" s="55"/>
      <c r="VMJ268" s="55"/>
      <c r="VMK268" s="55"/>
      <c r="VML268" s="55"/>
      <c r="VMM268" s="55"/>
      <c r="VMN268" s="55"/>
      <c r="VMO268" s="55"/>
      <c r="VMP268" s="55"/>
      <c r="VMQ268" s="55"/>
      <c r="VMR268" s="55"/>
      <c r="VMS268" s="55"/>
      <c r="VMT268" s="55"/>
      <c r="VMU268" s="55"/>
      <c r="VMV268" s="55"/>
      <c r="VMW268" s="55"/>
      <c r="VMX268" s="55"/>
      <c r="VMY268" s="55"/>
      <c r="VMZ268" s="55"/>
      <c r="VNA268" s="55"/>
      <c r="VNB268" s="55"/>
      <c r="VNC268" s="55"/>
      <c r="VND268" s="55"/>
      <c r="VNE268" s="55"/>
      <c r="VNF268" s="55"/>
      <c r="VNG268" s="55"/>
      <c r="VNH268" s="55"/>
      <c r="VNI268" s="55"/>
      <c r="VNJ268" s="55"/>
      <c r="VNK268" s="55"/>
      <c r="VNL268" s="55"/>
      <c r="VNM268" s="55"/>
      <c r="VNN268" s="55"/>
      <c r="VNO268" s="55"/>
      <c r="VNP268" s="55"/>
      <c r="VNQ268" s="55"/>
      <c r="VNR268" s="55"/>
      <c r="VNS268" s="55"/>
      <c r="VNT268" s="55"/>
      <c r="VNU268" s="55"/>
      <c r="VNV268" s="55"/>
      <c r="VNW268" s="55"/>
      <c r="VNX268" s="55"/>
      <c r="VNY268" s="55"/>
      <c r="VNZ268" s="55"/>
      <c r="VOA268" s="55"/>
      <c r="VOB268" s="55"/>
      <c r="VOC268" s="55"/>
      <c r="VOD268" s="55"/>
      <c r="VOE268" s="55"/>
      <c r="VOF268" s="55"/>
      <c r="VOG268" s="55"/>
      <c r="VOH268" s="55"/>
      <c r="VOI268" s="55"/>
      <c r="VOJ268" s="55"/>
      <c r="VOK268" s="55"/>
      <c r="VOL268" s="55"/>
      <c r="VOM268" s="55"/>
      <c r="VON268" s="55"/>
      <c r="VOO268" s="55"/>
      <c r="VOP268" s="55"/>
      <c r="VOQ268" s="55"/>
      <c r="VOR268" s="55"/>
      <c r="VOS268" s="55"/>
      <c r="VOT268" s="55"/>
      <c r="VOU268" s="55"/>
      <c r="VOV268" s="55"/>
      <c r="VOW268" s="55"/>
      <c r="VOX268" s="55"/>
      <c r="VOY268" s="55"/>
      <c r="VOZ268" s="55"/>
      <c r="VPA268" s="55"/>
      <c r="VPB268" s="55"/>
      <c r="VPC268" s="55"/>
      <c r="VPD268" s="55"/>
      <c r="VPE268" s="55"/>
      <c r="VPF268" s="55"/>
      <c r="VPG268" s="55"/>
      <c r="VPH268" s="55"/>
      <c r="VPI268" s="55"/>
      <c r="VPJ268" s="55"/>
      <c r="VPK268" s="55"/>
      <c r="VPL268" s="55"/>
      <c r="VPM268" s="55"/>
      <c r="VPN268" s="55"/>
      <c r="VPO268" s="55"/>
      <c r="VPP268" s="55"/>
      <c r="VPQ268" s="55"/>
      <c r="VPR268" s="55"/>
      <c r="VPS268" s="55"/>
      <c r="VPT268" s="55"/>
      <c r="VPU268" s="55"/>
      <c r="VPV268" s="55"/>
      <c r="VPW268" s="55"/>
      <c r="VPX268" s="55"/>
      <c r="VPY268" s="55"/>
      <c r="VPZ268" s="55"/>
      <c r="VQA268" s="55"/>
      <c r="VQB268" s="55"/>
      <c r="VQC268" s="55"/>
      <c r="VQD268" s="55"/>
      <c r="VQE268" s="55"/>
      <c r="VQF268" s="55"/>
      <c r="VQG268" s="55"/>
      <c r="VQH268" s="55"/>
      <c r="VQI268" s="55"/>
      <c r="VQJ268" s="55"/>
      <c r="VQK268" s="55"/>
      <c r="VQL268" s="55"/>
      <c r="VQM268" s="55"/>
      <c r="VQN268" s="55"/>
      <c r="VQO268" s="55"/>
      <c r="VQP268" s="55"/>
      <c r="VQQ268" s="55"/>
      <c r="VQR268" s="55"/>
      <c r="VQS268" s="55"/>
      <c r="VQT268" s="55"/>
      <c r="VQU268" s="55"/>
      <c r="VQV268" s="55"/>
      <c r="VQW268" s="55"/>
      <c r="VQX268" s="55"/>
      <c r="VQY268" s="55"/>
      <c r="VQZ268" s="55"/>
      <c r="VRA268" s="55"/>
      <c r="VRB268" s="55"/>
      <c r="VRC268" s="55"/>
      <c r="VRD268" s="55"/>
      <c r="VRE268" s="55"/>
      <c r="VRF268" s="55"/>
      <c r="VRG268" s="55"/>
      <c r="VRH268" s="55"/>
      <c r="VRI268" s="55"/>
      <c r="VRJ268" s="55"/>
      <c r="VRK268" s="55"/>
      <c r="VRL268" s="55"/>
      <c r="VRM268" s="55"/>
      <c r="VRN268" s="55"/>
      <c r="VRO268" s="55"/>
      <c r="VRP268" s="55"/>
      <c r="VRQ268" s="55"/>
      <c r="VRR268" s="55"/>
      <c r="VRS268" s="55"/>
      <c r="VRT268" s="55"/>
      <c r="VRU268" s="55"/>
      <c r="VRV268" s="55"/>
      <c r="VRW268" s="55"/>
      <c r="VRX268" s="55"/>
      <c r="VRY268" s="55"/>
      <c r="VRZ268" s="55"/>
      <c r="VSA268" s="55"/>
      <c r="VSB268" s="55"/>
      <c r="VSC268" s="55"/>
      <c r="VSD268" s="55"/>
      <c r="VSE268" s="55"/>
      <c r="VSF268" s="55"/>
      <c r="VSG268" s="55"/>
      <c r="VSH268" s="55"/>
      <c r="VSI268" s="55"/>
      <c r="VSJ268" s="55"/>
      <c r="VSK268" s="55"/>
      <c r="VSL268" s="55"/>
      <c r="VSM268" s="55"/>
      <c r="VSN268" s="55"/>
      <c r="VSO268" s="55"/>
      <c r="VSP268" s="55"/>
      <c r="VSQ268" s="55"/>
      <c r="VSR268" s="55"/>
      <c r="VSS268" s="55"/>
      <c r="VST268" s="55"/>
      <c r="VSU268" s="55"/>
      <c r="VSV268" s="55"/>
      <c r="VSW268" s="55"/>
      <c r="VSX268" s="55"/>
      <c r="VSY268" s="55"/>
      <c r="VSZ268" s="55"/>
      <c r="VTA268" s="55"/>
      <c r="VTB268" s="55"/>
      <c r="VTC268" s="55"/>
      <c r="VTD268" s="55"/>
      <c r="VTE268" s="55"/>
      <c r="VTF268" s="55"/>
      <c r="VTG268" s="55"/>
      <c r="VTH268" s="55"/>
      <c r="VTI268" s="55"/>
      <c r="VTJ268" s="55"/>
      <c r="VTK268" s="55"/>
      <c r="VTL268" s="55"/>
      <c r="VTM268" s="55"/>
      <c r="VTN268" s="55"/>
      <c r="VTO268" s="55"/>
      <c r="VTP268" s="55"/>
      <c r="VTQ268" s="55"/>
      <c r="VTR268" s="55"/>
      <c r="VTS268" s="55"/>
      <c r="VTT268" s="55"/>
      <c r="VTU268" s="55"/>
      <c r="VTV268" s="55"/>
      <c r="VTW268" s="55"/>
      <c r="VTX268" s="55"/>
      <c r="VTY268" s="55"/>
      <c r="VTZ268" s="55"/>
      <c r="VUA268" s="55"/>
      <c r="VUB268" s="55"/>
      <c r="VUC268" s="55"/>
      <c r="VUD268" s="55"/>
      <c r="VUE268" s="55"/>
      <c r="VUF268" s="55"/>
      <c r="VUG268" s="55"/>
      <c r="VUH268" s="55"/>
      <c r="VUI268" s="55"/>
      <c r="VUJ268" s="55"/>
      <c r="VUK268" s="55"/>
      <c r="VUL268" s="55"/>
      <c r="VUM268" s="55"/>
      <c r="VUN268" s="55"/>
      <c r="VUO268" s="55"/>
      <c r="VUP268" s="55"/>
      <c r="VUQ268" s="55"/>
      <c r="VUR268" s="55"/>
      <c r="VUS268" s="55"/>
      <c r="VUT268" s="55"/>
      <c r="VUU268" s="55"/>
      <c r="VUV268" s="55"/>
      <c r="VUW268" s="55"/>
      <c r="VUX268" s="55"/>
      <c r="VUY268" s="55"/>
      <c r="VUZ268" s="55"/>
      <c r="VVA268" s="55"/>
      <c r="VVB268" s="55"/>
      <c r="VVC268" s="55"/>
      <c r="VVD268" s="55"/>
      <c r="VVE268" s="55"/>
      <c r="VVF268" s="55"/>
      <c r="VVG268" s="55"/>
      <c r="VVH268" s="55"/>
      <c r="VVI268" s="55"/>
      <c r="VVJ268" s="55"/>
      <c r="VVK268" s="55"/>
      <c r="VVL268" s="55"/>
      <c r="VVM268" s="55"/>
      <c r="VVN268" s="55"/>
      <c r="VVO268" s="55"/>
      <c r="VVP268" s="55"/>
      <c r="VVQ268" s="55"/>
      <c r="VVR268" s="55"/>
      <c r="VVS268" s="55"/>
      <c r="VVT268" s="55"/>
      <c r="VVU268" s="55"/>
      <c r="VVV268" s="55"/>
      <c r="VVW268" s="55"/>
      <c r="VVX268" s="55"/>
      <c r="VVY268" s="55"/>
      <c r="VVZ268" s="55"/>
      <c r="VWA268" s="55"/>
      <c r="VWB268" s="55"/>
      <c r="VWC268" s="55"/>
      <c r="VWD268" s="55"/>
      <c r="VWE268" s="55"/>
      <c r="VWF268" s="55"/>
      <c r="VWG268" s="55"/>
      <c r="VWH268" s="55"/>
      <c r="VWI268" s="55"/>
      <c r="VWJ268" s="55"/>
      <c r="VWK268" s="55"/>
      <c r="VWL268" s="55"/>
      <c r="VWM268" s="55"/>
      <c r="VWN268" s="55"/>
      <c r="VWO268" s="55"/>
      <c r="VWP268" s="55"/>
      <c r="VWQ268" s="55"/>
      <c r="VWR268" s="55"/>
      <c r="VWS268" s="55"/>
      <c r="VWT268" s="55"/>
      <c r="VWU268" s="55"/>
      <c r="VWV268" s="55"/>
      <c r="VWW268" s="55"/>
      <c r="VWX268" s="55"/>
      <c r="VWY268" s="55"/>
      <c r="VWZ268" s="55"/>
      <c r="VXA268" s="55"/>
      <c r="VXB268" s="55"/>
      <c r="VXC268" s="55"/>
      <c r="VXD268" s="55"/>
      <c r="VXE268" s="55"/>
      <c r="VXF268" s="55"/>
      <c r="VXG268" s="55"/>
      <c r="VXH268" s="55"/>
      <c r="VXI268" s="55"/>
      <c r="VXJ268" s="55"/>
      <c r="VXK268" s="55"/>
      <c r="VXL268" s="55"/>
      <c r="VXM268" s="55"/>
      <c r="VXN268" s="55"/>
      <c r="VXO268" s="55"/>
      <c r="VXP268" s="55"/>
      <c r="VXQ268" s="55"/>
      <c r="VXR268" s="55"/>
      <c r="VXS268" s="55"/>
      <c r="VXT268" s="55"/>
      <c r="VXU268" s="55"/>
      <c r="VXV268" s="55"/>
      <c r="VXW268" s="55"/>
      <c r="VXX268" s="55"/>
      <c r="VXY268" s="55"/>
      <c r="VXZ268" s="55"/>
      <c r="VYA268" s="55"/>
      <c r="VYB268" s="55"/>
      <c r="VYC268" s="55"/>
      <c r="VYD268" s="55"/>
      <c r="VYE268" s="55"/>
      <c r="VYF268" s="55"/>
      <c r="VYG268" s="55"/>
      <c r="VYH268" s="55"/>
      <c r="VYI268" s="55"/>
      <c r="VYJ268" s="55"/>
      <c r="VYK268" s="55"/>
      <c r="VYL268" s="55"/>
      <c r="VYM268" s="55"/>
      <c r="VYN268" s="55"/>
      <c r="VYO268" s="55"/>
      <c r="VYP268" s="55"/>
      <c r="VYQ268" s="55"/>
      <c r="VYR268" s="55"/>
      <c r="VYS268" s="55"/>
      <c r="VYT268" s="55"/>
      <c r="VYU268" s="55"/>
      <c r="VYV268" s="55"/>
      <c r="VYW268" s="55"/>
      <c r="VYX268" s="55"/>
      <c r="VYY268" s="55"/>
      <c r="VYZ268" s="55"/>
      <c r="VZA268" s="55"/>
      <c r="VZB268" s="55"/>
      <c r="VZC268" s="55"/>
      <c r="VZD268" s="55"/>
      <c r="VZE268" s="55"/>
      <c r="VZF268" s="55"/>
      <c r="VZG268" s="55"/>
      <c r="VZH268" s="55"/>
      <c r="VZI268" s="55"/>
      <c r="VZJ268" s="55"/>
      <c r="VZK268" s="55"/>
      <c r="VZL268" s="55"/>
      <c r="VZM268" s="55"/>
      <c r="VZN268" s="55"/>
      <c r="VZO268" s="55"/>
      <c r="VZP268" s="55"/>
      <c r="VZQ268" s="55"/>
      <c r="VZR268" s="55"/>
      <c r="VZS268" s="55"/>
      <c r="VZT268" s="55"/>
      <c r="VZU268" s="55"/>
      <c r="VZV268" s="55"/>
      <c r="VZW268" s="55"/>
      <c r="VZX268" s="55"/>
      <c r="VZY268" s="55"/>
      <c r="VZZ268" s="55"/>
      <c r="WAA268" s="55"/>
      <c r="WAB268" s="55"/>
      <c r="WAC268" s="55"/>
      <c r="WAD268" s="55"/>
      <c r="WAE268" s="55"/>
      <c r="WAF268" s="55"/>
      <c r="WAG268" s="55"/>
      <c r="WAH268" s="55"/>
      <c r="WAI268" s="55"/>
      <c r="WAJ268" s="55"/>
      <c r="WAK268" s="55"/>
      <c r="WAL268" s="55"/>
      <c r="WAM268" s="55"/>
      <c r="WAN268" s="55"/>
      <c r="WAO268" s="55"/>
      <c r="WAP268" s="55"/>
      <c r="WAQ268" s="55"/>
      <c r="WAR268" s="55"/>
      <c r="WAS268" s="55"/>
      <c r="WAT268" s="55"/>
      <c r="WAU268" s="55"/>
      <c r="WAV268" s="55"/>
      <c r="WAW268" s="55"/>
      <c r="WAX268" s="55"/>
      <c r="WAY268" s="55"/>
      <c r="WAZ268" s="55"/>
      <c r="WBA268" s="55"/>
      <c r="WBB268" s="55"/>
      <c r="WBC268" s="55"/>
      <c r="WBD268" s="55"/>
      <c r="WBE268" s="55"/>
      <c r="WBF268" s="55"/>
      <c r="WBG268" s="55"/>
      <c r="WBH268" s="55"/>
      <c r="WBI268" s="55"/>
      <c r="WBJ268" s="55"/>
      <c r="WBK268" s="55"/>
      <c r="WBL268" s="55"/>
      <c r="WBM268" s="55"/>
      <c r="WBN268" s="55"/>
      <c r="WBO268" s="55"/>
      <c r="WBP268" s="55"/>
      <c r="WBQ268" s="55"/>
      <c r="WBR268" s="55"/>
      <c r="WBS268" s="55"/>
      <c r="WBT268" s="55"/>
      <c r="WBU268" s="55"/>
      <c r="WBV268" s="55"/>
      <c r="WBW268" s="55"/>
      <c r="WBX268" s="55"/>
      <c r="WBY268" s="55"/>
      <c r="WBZ268" s="55"/>
      <c r="WCA268" s="55"/>
      <c r="WCB268" s="55"/>
      <c r="WCC268" s="55"/>
      <c r="WCD268" s="55"/>
      <c r="WCE268" s="55"/>
      <c r="WCF268" s="55"/>
      <c r="WCG268" s="55"/>
      <c r="WCH268" s="55"/>
      <c r="WCI268" s="55"/>
      <c r="WCJ268" s="55"/>
      <c r="WCK268" s="55"/>
      <c r="WCL268" s="55"/>
      <c r="WCM268" s="55"/>
      <c r="WCN268" s="55"/>
      <c r="WCO268" s="55"/>
      <c r="WCP268" s="55"/>
      <c r="WCQ268" s="55"/>
      <c r="WCR268" s="55"/>
      <c r="WCS268" s="55"/>
      <c r="WCT268" s="55"/>
      <c r="WCU268" s="55"/>
      <c r="WCV268" s="55"/>
      <c r="WCW268" s="55"/>
      <c r="WCX268" s="55"/>
      <c r="WCY268" s="55"/>
      <c r="WCZ268" s="55"/>
      <c r="WDA268" s="55"/>
      <c r="WDB268" s="55"/>
      <c r="WDC268" s="55"/>
      <c r="WDD268" s="55"/>
      <c r="WDE268" s="55"/>
      <c r="WDF268" s="55"/>
      <c r="WDG268" s="55"/>
      <c r="WDH268" s="55"/>
      <c r="WDI268" s="55"/>
      <c r="WDJ268" s="55"/>
      <c r="WDK268" s="55"/>
      <c r="WDL268" s="55"/>
      <c r="WDM268" s="55"/>
      <c r="WDN268" s="55"/>
      <c r="WDO268" s="55"/>
      <c r="WDP268" s="55"/>
      <c r="WDQ268" s="55"/>
      <c r="WDR268" s="55"/>
      <c r="WDS268" s="55"/>
      <c r="WDT268" s="55"/>
      <c r="WDU268" s="55"/>
      <c r="WDV268" s="55"/>
      <c r="WDW268" s="55"/>
      <c r="WDX268" s="55"/>
      <c r="WDY268" s="55"/>
      <c r="WDZ268" s="55"/>
      <c r="WEA268" s="55"/>
      <c r="WEB268" s="55"/>
      <c r="WEC268" s="55"/>
      <c r="WED268" s="55"/>
      <c r="WEE268" s="55"/>
      <c r="WEF268" s="55"/>
      <c r="WEG268" s="55"/>
      <c r="WEH268" s="55"/>
      <c r="WEI268" s="55"/>
      <c r="WEJ268" s="55"/>
      <c r="WEK268" s="55"/>
      <c r="WEL268" s="55"/>
      <c r="WEM268" s="55"/>
      <c r="WEN268" s="55"/>
      <c r="WEO268" s="55"/>
      <c r="WEP268" s="55"/>
      <c r="WEQ268" s="55"/>
      <c r="WER268" s="55"/>
      <c r="WES268" s="55"/>
      <c r="WET268" s="55"/>
      <c r="WEU268" s="55"/>
      <c r="WEV268" s="55"/>
      <c r="WEW268" s="55"/>
      <c r="WEX268" s="55"/>
      <c r="WEY268" s="55"/>
      <c r="WEZ268" s="55"/>
      <c r="WFA268" s="55"/>
      <c r="WFB268" s="55"/>
      <c r="WFC268" s="55"/>
      <c r="WFD268" s="55"/>
      <c r="WFE268" s="55"/>
      <c r="WFF268" s="55"/>
      <c r="WFG268" s="55"/>
      <c r="WFH268" s="55"/>
      <c r="WFI268" s="55"/>
      <c r="WFJ268" s="55"/>
      <c r="WFK268" s="55"/>
      <c r="WFL268" s="55"/>
      <c r="WFM268" s="55"/>
      <c r="WFN268" s="55"/>
      <c r="WFO268" s="55"/>
      <c r="WFP268" s="55"/>
      <c r="WFQ268" s="55"/>
      <c r="WFR268" s="55"/>
      <c r="WFS268" s="55"/>
      <c r="WFT268" s="55"/>
      <c r="WFU268" s="55"/>
      <c r="WFV268" s="55"/>
      <c r="WFW268" s="55"/>
      <c r="WFX268" s="55"/>
      <c r="WFY268" s="55"/>
      <c r="WFZ268" s="55"/>
      <c r="WGA268" s="55"/>
      <c r="WGB268" s="55"/>
      <c r="WGC268" s="55"/>
      <c r="WGD268" s="55"/>
      <c r="WGE268" s="55"/>
      <c r="WGF268" s="55"/>
      <c r="WGG268" s="55"/>
      <c r="WGH268" s="55"/>
      <c r="WGI268" s="55"/>
      <c r="WGJ268" s="55"/>
      <c r="WGK268" s="55"/>
      <c r="WGL268" s="55"/>
      <c r="WGM268" s="55"/>
      <c r="WGN268" s="55"/>
      <c r="WGO268" s="55"/>
      <c r="WGP268" s="55"/>
      <c r="WGQ268" s="55"/>
      <c r="WGR268" s="55"/>
      <c r="WGS268" s="55"/>
      <c r="WGT268" s="55"/>
      <c r="WGU268" s="55"/>
      <c r="WGV268" s="55"/>
      <c r="WGW268" s="55"/>
      <c r="WGX268" s="55"/>
      <c r="WGY268" s="55"/>
      <c r="WGZ268" s="55"/>
      <c r="WHA268" s="55"/>
      <c r="WHB268" s="55"/>
      <c r="WHC268" s="55"/>
      <c r="WHD268" s="55"/>
      <c r="WHE268" s="55"/>
      <c r="WHF268" s="55"/>
      <c r="WHG268" s="55"/>
      <c r="WHH268" s="55"/>
      <c r="WHI268" s="55"/>
      <c r="WHJ268" s="55"/>
      <c r="WHK268" s="55"/>
      <c r="WHL268" s="55"/>
      <c r="WHM268" s="55"/>
      <c r="WHN268" s="55"/>
      <c r="WHO268" s="55"/>
      <c r="WHP268" s="55"/>
      <c r="WHQ268" s="55"/>
      <c r="WHR268" s="55"/>
      <c r="WHS268" s="55"/>
      <c r="WHT268" s="55"/>
      <c r="WHU268" s="55"/>
      <c r="WHV268" s="55"/>
      <c r="WHW268" s="55"/>
      <c r="WHX268" s="55"/>
      <c r="WHY268" s="55"/>
      <c r="WHZ268" s="55"/>
      <c r="WIA268" s="55"/>
      <c r="WIB268" s="55"/>
      <c r="WIC268" s="55"/>
      <c r="WID268" s="55"/>
      <c r="WIE268" s="55"/>
      <c r="WIF268" s="55"/>
      <c r="WIG268" s="55"/>
      <c r="WIH268" s="55"/>
      <c r="WII268" s="55"/>
      <c r="WIJ268" s="55"/>
      <c r="WIK268" s="55"/>
      <c r="WIL268" s="55"/>
      <c r="WIM268" s="55"/>
      <c r="WIN268" s="55"/>
      <c r="WIO268" s="55"/>
      <c r="WIP268" s="55"/>
      <c r="WIQ268" s="55"/>
      <c r="WIR268" s="55"/>
      <c r="WIS268" s="55"/>
      <c r="WIT268" s="55"/>
      <c r="WIU268" s="55"/>
      <c r="WIV268" s="55"/>
      <c r="WIW268" s="55"/>
      <c r="WIX268" s="55"/>
      <c r="WIY268" s="55"/>
      <c r="WIZ268" s="55"/>
      <c r="WJA268" s="55"/>
      <c r="WJB268" s="55"/>
      <c r="WJC268" s="55"/>
      <c r="WJD268" s="55"/>
      <c r="WJE268" s="55"/>
      <c r="WJF268" s="55"/>
      <c r="WJG268" s="55"/>
      <c r="WJH268" s="55"/>
      <c r="WJI268" s="55"/>
      <c r="WJJ268" s="55"/>
      <c r="WJK268" s="55"/>
      <c r="WJL268" s="55"/>
      <c r="WJM268" s="55"/>
      <c r="WJN268" s="55"/>
      <c r="WJO268" s="55"/>
      <c r="WJP268" s="55"/>
      <c r="WJQ268" s="55"/>
      <c r="WJR268" s="55"/>
      <c r="WJS268" s="55"/>
      <c r="WJT268" s="55"/>
      <c r="WJU268" s="55"/>
      <c r="WJV268" s="55"/>
      <c r="WJW268" s="55"/>
      <c r="WJX268" s="55"/>
      <c r="WJY268" s="55"/>
      <c r="WJZ268" s="55"/>
      <c r="WKA268" s="55"/>
      <c r="WKB268" s="55"/>
      <c r="WKC268" s="55"/>
      <c r="WKD268" s="55"/>
      <c r="WKE268" s="55"/>
      <c r="WKF268" s="55"/>
      <c r="WKG268" s="55"/>
      <c r="WKH268" s="55"/>
      <c r="WKI268" s="55"/>
      <c r="WKJ268" s="55"/>
      <c r="WKK268" s="55"/>
      <c r="WKL268" s="55"/>
      <c r="WKM268" s="55"/>
      <c r="WKN268" s="55"/>
      <c r="WKO268" s="55"/>
      <c r="WKP268" s="55"/>
      <c r="WKQ268" s="55"/>
      <c r="WKR268" s="55"/>
      <c r="WKS268" s="55"/>
      <c r="WKT268" s="55"/>
      <c r="WKU268" s="55"/>
      <c r="WKV268" s="55"/>
      <c r="WKW268" s="55"/>
      <c r="WKX268" s="55"/>
      <c r="WKY268" s="55"/>
      <c r="WKZ268" s="55"/>
      <c r="WLA268" s="55"/>
      <c r="WLB268" s="55"/>
      <c r="WLC268" s="55"/>
      <c r="WLD268" s="55"/>
      <c r="WLE268" s="55"/>
      <c r="WLF268" s="55"/>
      <c r="WLG268" s="55"/>
      <c r="WLH268" s="55"/>
      <c r="WLI268" s="55"/>
      <c r="WLJ268" s="55"/>
      <c r="WLK268" s="55"/>
      <c r="WLL268" s="55"/>
      <c r="WLM268" s="55"/>
      <c r="WLN268" s="55"/>
      <c r="WLO268" s="55"/>
      <c r="WLP268" s="55"/>
      <c r="WLQ268" s="55"/>
      <c r="WLR268" s="55"/>
      <c r="WLS268" s="55"/>
      <c r="WLT268" s="55"/>
      <c r="WLU268" s="55"/>
      <c r="WLV268" s="55"/>
      <c r="WLW268" s="55"/>
      <c r="WLX268" s="55"/>
      <c r="WLY268" s="55"/>
      <c r="WLZ268" s="55"/>
      <c r="WMA268" s="55"/>
      <c r="WMB268" s="55"/>
      <c r="WMC268" s="55"/>
      <c r="WMD268" s="55"/>
      <c r="WME268" s="55"/>
      <c r="WMF268" s="55"/>
      <c r="WMG268" s="55"/>
      <c r="WMH268" s="55"/>
      <c r="WMI268" s="55"/>
      <c r="WMJ268" s="55"/>
      <c r="WMK268" s="55"/>
      <c r="WML268" s="55"/>
      <c r="WMM268" s="55"/>
      <c r="WMN268" s="55"/>
      <c r="WMO268" s="55"/>
      <c r="WMP268" s="55"/>
      <c r="WMQ268" s="55"/>
      <c r="WMR268" s="55"/>
      <c r="WMS268" s="55"/>
      <c r="WMT268" s="55"/>
      <c r="WMU268" s="55"/>
      <c r="WMV268" s="55"/>
      <c r="WMW268" s="55"/>
      <c r="WMX268" s="55"/>
      <c r="WMY268" s="55"/>
      <c r="WMZ268" s="55"/>
      <c r="WNA268" s="55"/>
      <c r="WNB268" s="55"/>
      <c r="WNC268" s="55"/>
      <c r="WND268" s="55"/>
      <c r="WNE268" s="55"/>
      <c r="WNF268" s="55"/>
      <c r="WNG268" s="55"/>
      <c r="WNH268" s="55"/>
      <c r="WNI268" s="55"/>
      <c r="WNJ268" s="55"/>
      <c r="WNK268" s="55"/>
      <c r="WNL268" s="55"/>
      <c r="WNM268" s="55"/>
      <c r="WNN268" s="55"/>
      <c r="WNO268" s="55"/>
      <c r="WNP268" s="55"/>
      <c r="WNQ268" s="55"/>
      <c r="WNR268" s="55"/>
      <c r="WNS268" s="55"/>
      <c r="WNT268" s="55"/>
      <c r="WNU268" s="55"/>
      <c r="WNV268" s="55"/>
      <c r="WNW268" s="55"/>
      <c r="WNX268" s="55"/>
      <c r="WNY268" s="55"/>
      <c r="WNZ268" s="55"/>
      <c r="WOA268" s="55"/>
      <c r="WOB268" s="55"/>
      <c r="WOC268" s="55"/>
      <c r="WOD268" s="55"/>
      <c r="WOE268" s="55"/>
      <c r="WOF268" s="55"/>
      <c r="WOG268" s="55"/>
      <c r="WOH268" s="55"/>
      <c r="WOI268" s="55"/>
      <c r="WOJ268" s="55"/>
      <c r="WOK268" s="55"/>
      <c r="WOL268" s="55"/>
      <c r="WOM268" s="55"/>
      <c r="WON268" s="55"/>
      <c r="WOO268" s="55"/>
      <c r="WOP268" s="55"/>
      <c r="WOQ268" s="55"/>
      <c r="WOR268" s="55"/>
      <c r="WOS268" s="55"/>
      <c r="WOT268" s="55"/>
      <c r="WOU268" s="55"/>
      <c r="WOV268" s="55"/>
      <c r="WOW268" s="55"/>
      <c r="WOX268" s="55"/>
      <c r="WOY268" s="55"/>
      <c r="WOZ268" s="55"/>
      <c r="WPA268" s="55"/>
      <c r="WPB268" s="55"/>
      <c r="WPC268" s="55"/>
      <c r="WPD268" s="55"/>
      <c r="WPE268" s="55"/>
      <c r="WPF268" s="55"/>
      <c r="WPG268" s="55"/>
      <c r="WPH268" s="55"/>
      <c r="WPI268" s="55"/>
      <c r="WPJ268" s="55"/>
      <c r="WPK268" s="55"/>
      <c r="WPL268" s="55"/>
      <c r="WPM268" s="55"/>
      <c r="WPN268" s="55"/>
      <c r="WPO268" s="55"/>
      <c r="WPP268" s="55"/>
      <c r="WPQ268" s="55"/>
      <c r="WPR268" s="55"/>
      <c r="WPS268" s="55"/>
      <c r="WPT268" s="55"/>
      <c r="WPU268" s="55"/>
      <c r="WPV268" s="55"/>
      <c r="WPW268" s="55"/>
      <c r="WPX268" s="55"/>
      <c r="WPY268" s="55"/>
      <c r="WPZ268" s="55"/>
      <c r="WQA268" s="55"/>
      <c r="WQB268" s="55"/>
      <c r="WQC268" s="55"/>
      <c r="WQD268" s="55"/>
      <c r="WQE268" s="55"/>
      <c r="WQF268" s="55"/>
      <c r="WQG268" s="55"/>
      <c r="WQH268" s="55"/>
      <c r="WQI268" s="55"/>
      <c r="WQJ268" s="55"/>
      <c r="WQK268" s="55"/>
      <c r="WQL268" s="55"/>
      <c r="WQM268" s="55"/>
      <c r="WQN268" s="55"/>
      <c r="WQO268" s="55"/>
      <c r="WQP268" s="55"/>
      <c r="WQQ268" s="55"/>
      <c r="WQR268" s="55"/>
      <c r="WQS268" s="55"/>
      <c r="WQT268" s="55"/>
      <c r="WQU268" s="55"/>
      <c r="WQV268" s="55"/>
      <c r="WQW268" s="55"/>
      <c r="WQX268" s="55"/>
      <c r="WQY268" s="55"/>
      <c r="WQZ268" s="55"/>
      <c r="WRA268" s="55"/>
      <c r="WRB268" s="55"/>
      <c r="WRC268" s="55"/>
      <c r="WRD268" s="55"/>
      <c r="WRE268" s="55"/>
      <c r="WRF268" s="55"/>
      <c r="WRG268" s="55"/>
      <c r="WRH268" s="55"/>
      <c r="WRI268" s="55"/>
      <c r="WRJ268" s="55"/>
      <c r="WRK268" s="55"/>
      <c r="WRL268" s="55"/>
      <c r="WRM268" s="55"/>
      <c r="WRN268" s="55"/>
      <c r="WRO268" s="55"/>
      <c r="WRP268" s="55"/>
      <c r="WRQ268" s="55"/>
      <c r="WRR268" s="55"/>
      <c r="WRS268" s="55"/>
      <c r="WRT268" s="55"/>
      <c r="WRU268" s="55"/>
      <c r="WRV268" s="55"/>
      <c r="WRW268" s="55"/>
      <c r="WRX268" s="55"/>
      <c r="WRY268" s="55"/>
      <c r="WRZ268" s="55"/>
      <c r="WSA268" s="55"/>
      <c r="WSB268" s="55"/>
      <c r="WSC268" s="55"/>
      <c r="WSD268" s="55"/>
      <c r="WSE268" s="55"/>
      <c r="WSF268" s="55"/>
      <c r="WSG268" s="55"/>
      <c r="WSH268" s="55"/>
      <c r="WSI268" s="55"/>
      <c r="WSJ268" s="55"/>
      <c r="WSK268" s="55"/>
      <c r="WSL268" s="55"/>
      <c r="WSM268" s="55"/>
      <c r="WSN268" s="55"/>
      <c r="WSO268" s="55"/>
      <c r="WSP268" s="55"/>
      <c r="WSQ268" s="55"/>
      <c r="WSR268" s="55"/>
      <c r="WSS268" s="55"/>
      <c r="WST268" s="55"/>
      <c r="WSU268" s="55"/>
      <c r="WSV268" s="55"/>
      <c r="WSW268" s="55"/>
      <c r="WSX268" s="55"/>
      <c r="WSY268" s="55"/>
      <c r="WSZ268" s="55"/>
      <c r="WTA268" s="55"/>
      <c r="WTB268" s="55"/>
      <c r="WTC268" s="55"/>
      <c r="WTD268" s="55"/>
      <c r="WTE268" s="55"/>
      <c r="WTF268" s="55"/>
      <c r="WTG268" s="55"/>
      <c r="WTH268" s="55"/>
      <c r="WTI268" s="55"/>
      <c r="WTJ268" s="55"/>
      <c r="WTK268" s="55"/>
      <c r="WTL268" s="55"/>
      <c r="WTM268" s="55"/>
      <c r="WTN268" s="55"/>
      <c r="WTO268" s="55"/>
      <c r="WTP268" s="55"/>
      <c r="WTQ268" s="55"/>
      <c r="WTR268" s="55"/>
      <c r="WTS268" s="55"/>
      <c r="WTT268" s="55"/>
      <c r="WTU268" s="55"/>
      <c r="WTV268" s="55"/>
      <c r="WTW268" s="55"/>
      <c r="WTX268" s="55"/>
      <c r="WTY268" s="55"/>
      <c r="WTZ268" s="55"/>
      <c r="WUA268" s="55"/>
      <c r="WUB268" s="55"/>
      <c r="WUC268" s="55"/>
      <c r="WUD268" s="55"/>
      <c r="WUE268" s="55"/>
      <c r="WUF268" s="55"/>
      <c r="WUG268" s="55"/>
      <c r="WUH268" s="55"/>
      <c r="WUI268" s="55"/>
      <c r="WUJ268" s="55"/>
      <c r="WUK268" s="55"/>
      <c r="WUL268" s="55"/>
      <c r="WUM268" s="55"/>
      <c r="WUN268" s="55"/>
      <c r="WUO268" s="55"/>
      <c r="WUP268" s="55"/>
      <c r="WUQ268" s="55"/>
      <c r="WUR268" s="55"/>
      <c r="WUS268" s="55"/>
      <c r="WUT268" s="55"/>
      <c r="WUU268" s="55"/>
      <c r="WUV268" s="55"/>
      <c r="WUW268" s="55"/>
      <c r="WUX268" s="55"/>
      <c r="WUY268" s="55"/>
      <c r="WUZ268" s="55"/>
      <c r="WVA268" s="55"/>
      <c r="WVB268" s="55"/>
      <c r="WVC268" s="55"/>
      <c r="WVD268" s="55"/>
      <c r="WVE268" s="55"/>
      <c r="WVF268" s="55"/>
      <c r="WVG268" s="55"/>
      <c r="WVH268" s="55"/>
      <c r="WVI268" s="55"/>
      <c r="WVJ268" s="55"/>
      <c r="WVK268" s="55"/>
      <c r="WVL268" s="55"/>
      <c r="WVM268" s="55"/>
      <c r="WVN268" s="55"/>
      <c r="WVO268" s="55"/>
      <c r="WVP268" s="55"/>
      <c r="WVQ268" s="55"/>
      <c r="WVR268" s="55"/>
      <c r="WVS268" s="55"/>
      <c r="WVT268" s="55"/>
      <c r="WVU268" s="55"/>
      <c r="WVV268" s="55"/>
      <c r="WVW268" s="55"/>
      <c r="WVX268" s="55"/>
      <c r="WVY268" s="55"/>
      <c r="WVZ268" s="55"/>
      <c r="WWA268" s="55"/>
      <c r="WWB268" s="55"/>
      <c r="WWC268" s="55"/>
      <c r="WWD268" s="55"/>
      <c r="WWE268" s="55"/>
      <c r="WWF268" s="55"/>
      <c r="WWG268" s="55"/>
      <c r="WWH268" s="55"/>
      <c r="WWI268" s="55"/>
      <c r="WWJ268" s="55"/>
      <c r="WWK268" s="55"/>
      <c r="WWL268" s="55"/>
      <c r="WWM268" s="55"/>
      <c r="WWN268" s="55"/>
      <c r="WWO268" s="55"/>
      <c r="WWP268" s="55"/>
      <c r="WWQ268" s="55"/>
      <c r="WWR268" s="55"/>
      <c r="WWS268" s="55"/>
      <c r="WWT268" s="55"/>
      <c r="WWU268" s="55"/>
      <c r="WWV268" s="55"/>
      <c r="WWW268" s="55"/>
      <c r="WWX268" s="55"/>
      <c r="WWY268" s="55"/>
      <c r="WWZ268" s="55"/>
      <c r="WXA268" s="55"/>
      <c r="WXB268" s="55"/>
      <c r="WXC268" s="55"/>
      <c r="WXD268" s="55"/>
      <c r="WXE268" s="55"/>
      <c r="WXF268" s="55"/>
      <c r="WXG268" s="55"/>
      <c r="WXH268" s="55"/>
      <c r="WXI268" s="55"/>
      <c r="WXJ268" s="55"/>
      <c r="WXK268" s="55"/>
      <c r="WXL268" s="55"/>
      <c r="WXM268" s="55"/>
      <c r="WXN268" s="55"/>
      <c r="WXO268" s="55"/>
      <c r="WXP268" s="55"/>
      <c r="WXQ268" s="55"/>
      <c r="WXR268" s="55"/>
      <c r="WXS268" s="55"/>
      <c r="WXT268" s="55"/>
      <c r="WXU268" s="55"/>
      <c r="WXV268" s="55"/>
      <c r="WXW268" s="55"/>
      <c r="WXX268" s="55"/>
      <c r="WXY268" s="55"/>
      <c r="WXZ268" s="55"/>
      <c r="WYA268" s="55"/>
      <c r="WYB268" s="55"/>
      <c r="WYC268" s="55"/>
      <c r="WYD268" s="55"/>
      <c r="WYE268" s="55"/>
      <c r="WYF268" s="55"/>
      <c r="WYG268" s="55"/>
      <c r="WYH268" s="55"/>
      <c r="WYI268" s="55"/>
      <c r="WYJ268" s="55"/>
      <c r="WYK268" s="55"/>
      <c r="WYL268" s="55"/>
      <c r="WYM268" s="55"/>
      <c r="WYN268" s="55"/>
      <c r="WYO268" s="55"/>
      <c r="WYP268" s="55"/>
      <c r="WYQ268" s="55"/>
      <c r="WYR268" s="55"/>
      <c r="WYS268" s="55"/>
      <c r="WYT268" s="55"/>
      <c r="WYU268" s="55"/>
      <c r="WYV268" s="55"/>
      <c r="WYW268" s="55"/>
      <c r="WYX268" s="55"/>
      <c r="WYY268" s="55"/>
      <c r="WYZ268" s="55"/>
      <c r="WZA268" s="55"/>
      <c r="WZB268" s="55"/>
      <c r="WZC268" s="55"/>
      <c r="WZD268" s="55"/>
      <c r="WZE268" s="55"/>
      <c r="WZF268" s="55"/>
      <c r="WZG268" s="55"/>
      <c r="WZH268" s="55"/>
      <c r="WZI268" s="55"/>
      <c r="WZJ268" s="55"/>
      <c r="WZK268" s="55"/>
      <c r="WZL268" s="55"/>
      <c r="WZM268" s="55"/>
      <c r="WZN268" s="55"/>
      <c r="WZO268" s="55"/>
      <c r="WZP268" s="55"/>
      <c r="WZQ268" s="55"/>
      <c r="WZR268" s="55"/>
      <c r="WZS268" s="55"/>
      <c r="WZT268" s="55"/>
      <c r="WZU268" s="55"/>
      <c r="WZV268" s="55"/>
      <c r="WZW268" s="55"/>
      <c r="WZX268" s="55"/>
      <c r="WZY268" s="55"/>
      <c r="WZZ268" s="55"/>
      <c r="XAA268" s="55"/>
      <c r="XAB268" s="55"/>
      <c r="XAC268" s="55"/>
      <c r="XAD268" s="55"/>
      <c r="XAE268" s="55"/>
      <c r="XAF268" s="55"/>
      <c r="XAG268" s="55"/>
      <c r="XAH268" s="55"/>
      <c r="XAI268" s="55"/>
      <c r="XAJ268" s="55"/>
      <c r="XAK268" s="55"/>
      <c r="XAL268" s="55"/>
      <c r="XAM268" s="55"/>
      <c r="XAN268" s="55"/>
      <c r="XAO268" s="55"/>
      <c r="XAP268" s="55"/>
      <c r="XAQ268" s="55"/>
      <c r="XAR268" s="55"/>
      <c r="XAS268" s="55"/>
      <c r="XAT268" s="55"/>
      <c r="XAU268" s="55"/>
      <c r="XAV268" s="55"/>
      <c r="XAW268" s="55"/>
      <c r="XAX268" s="55"/>
      <c r="XAY268" s="55"/>
      <c r="XAZ268" s="55"/>
      <c r="XBA268" s="55"/>
      <c r="XBB268" s="55"/>
      <c r="XBC268" s="55"/>
      <c r="XBD268" s="55"/>
      <c r="XBE268" s="55"/>
      <c r="XBF268" s="55"/>
      <c r="XBG268" s="55"/>
      <c r="XBH268" s="55"/>
      <c r="XBI268" s="55"/>
      <c r="XBJ268" s="55"/>
      <c r="XBK268" s="55"/>
      <c r="XBL268" s="55"/>
      <c r="XBM268" s="55"/>
      <c r="XBN268" s="55"/>
      <c r="XBO268" s="55"/>
      <c r="XBP268" s="55"/>
      <c r="XBQ268" s="55"/>
      <c r="XBR268" s="55"/>
      <c r="XBS268" s="55"/>
      <c r="XBT268" s="55"/>
      <c r="XBU268" s="55"/>
      <c r="XBV268" s="55"/>
      <c r="XBW268" s="55"/>
      <c r="XBX268" s="55"/>
      <c r="XBY268" s="55"/>
      <c r="XBZ268" s="55"/>
      <c r="XCA268" s="55"/>
      <c r="XCB268" s="55"/>
      <c r="XCC268" s="55"/>
      <c r="XCD268" s="55"/>
      <c r="XCE268" s="55"/>
      <c r="XCF268" s="55"/>
      <c r="XCG268" s="55"/>
      <c r="XCH268" s="55"/>
      <c r="XCI268" s="55"/>
      <c r="XCJ268" s="55"/>
      <c r="XCK268" s="55"/>
      <c r="XCL268" s="55"/>
      <c r="XCM268" s="55"/>
      <c r="XCN268" s="55"/>
      <c r="XCO268" s="55"/>
      <c r="XCP268" s="55"/>
      <c r="XCQ268" s="55"/>
      <c r="XCR268" s="55"/>
      <c r="XCS268" s="55"/>
      <c r="XCT268" s="55"/>
      <c r="XCU268" s="55"/>
      <c r="XCV268" s="55"/>
      <c r="XCW268" s="55"/>
      <c r="XCX268" s="55"/>
      <c r="XCY268" s="55"/>
      <c r="XCZ268" s="55"/>
      <c r="XDA268" s="55"/>
      <c r="XDB268" s="55"/>
      <c r="XDC268" s="55"/>
      <c r="XDD268" s="55"/>
      <c r="XDE268" s="55"/>
      <c r="XDF268" s="55"/>
      <c r="XDG268" s="55"/>
      <c r="XDH268" s="55"/>
      <c r="XDI268" s="55"/>
      <c r="XDJ268" s="55"/>
      <c r="XDK268" s="55"/>
      <c r="XDL268" s="55"/>
    </row>
    <row r="269" spans="1:16340" s="57" customFormat="1" ht="41.25" customHeight="1" x14ac:dyDescent="0.15">
      <c r="A269" s="1" t="s">
        <v>553</v>
      </c>
      <c r="B269" s="1" t="s">
        <v>554</v>
      </c>
      <c r="C269" s="1" t="s">
        <v>555</v>
      </c>
      <c r="D269" s="1" t="s">
        <v>556</v>
      </c>
      <c r="E269" s="36"/>
      <c r="F269" s="36"/>
      <c r="G269" s="1" t="s">
        <v>586</v>
      </c>
      <c r="H269" s="37">
        <v>1</v>
      </c>
      <c r="I269" s="1" t="s">
        <v>109</v>
      </c>
      <c r="J269" s="1" t="s">
        <v>109</v>
      </c>
      <c r="K269" s="1" t="s">
        <v>109</v>
      </c>
      <c r="L269" s="1" t="s">
        <v>110</v>
      </c>
      <c r="M269" s="1" t="s">
        <v>109</v>
      </c>
      <c r="N269" s="1" t="s">
        <v>109</v>
      </c>
      <c r="O269" s="1" t="s">
        <v>109</v>
      </c>
      <c r="P269" s="1" t="s">
        <v>109</v>
      </c>
      <c r="Q269" s="1" t="s">
        <v>109</v>
      </c>
      <c r="R269" s="1" t="s">
        <v>109</v>
      </c>
      <c r="S269" s="1" t="s">
        <v>109</v>
      </c>
      <c r="T269" s="1" t="s">
        <v>109</v>
      </c>
      <c r="U269" s="1" t="s">
        <v>109</v>
      </c>
      <c r="V269" s="1" t="s">
        <v>590</v>
      </c>
      <c r="W269" s="1" t="s">
        <v>591</v>
      </c>
      <c r="X269" s="1" t="s">
        <v>592</v>
      </c>
      <c r="Y269" s="36">
        <v>2</v>
      </c>
      <c r="Z269" s="36">
        <v>3</v>
      </c>
      <c r="AA269" s="36">
        <v>4</v>
      </c>
      <c r="AB269" s="36">
        <v>5</v>
      </c>
      <c r="AC269" s="1" t="s">
        <v>1395</v>
      </c>
      <c r="AD269" s="1" t="s">
        <v>1248</v>
      </c>
      <c r="AE269" s="1" t="s">
        <v>1233</v>
      </c>
      <c r="AF269" s="36"/>
      <c r="AG269" s="36"/>
      <c r="AH269" s="36"/>
      <c r="AI269" s="36"/>
      <c r="AJ269" s="36"/>
      <c r="AK269" s="36"/>
      <c r="AL269" s="36"/>
      <c r="AM269" s="36"/>
      <c r="AN269" s="36"/>
      <c r="AO269" s="36"/>
      <c r="AP269" s="36"/>
      <c r="AQ269" s="106">
        <v>1</v>
      </c>
      <c r="AR269" s="1" t="s">
        <v>1249</v>
      </c>
      <c r="AS269" s="36" t="s">
        <v>116</v>
      </c>
      <c r="AT269" s="1" t="s">
        <v>131</v>
      </c>
      <c r="AU269" s="1" t="s">
        <v>132</v>
      </c>
      <c r="AV269" s="1" t="s">
        <v>1748</v>
      </c>
      <c r="AW269" s="36" t="s">
        <v>225</v>
      </c>
      <c r="AX269" s="36" t="s">
        <v>225</v>
      </c>
      <c r="AY269" s="36" t="s">
        <v>225</v>
      </c>
      <c r="AZ269" s="36" t="s">
        <v>225</v>
      </c>
      <c r="BA269" s="36" t="s">
        <v>225</v>
      </c>
      <c r="BB269" s="36" t="s">
        <v>225</v>
      </c>
      <c r="BC269" s="36" t="s">
        <v>225</v>
      </c>
      <c r="BD269" s="36" t="s">
        <v>225</v>
      </c>
      <c r="BE269" s="36" t="s">
        <v>225</v>
      </c>
      <c r="BF269" s="36" t="s">
        <v>225</v>
      </c>
      <c r="BG269" s="36" t="s">
        <v>225</v>
      </c>
      <c r="BH269" s="36" t="s">
        <v>225</v>
      </c>
      <c r="BI269" s="36" t="s">
        <v>225</v>
      </c>
      <c r="BJ269" s="36" t="s">
        <v>225</v>
      </c>
      <c r="BK269" s="36" t="s">
        <v>225</v>
      </c>
      <c r="BL269" s="36" t="s">
        <v>226</v>
      </c>
      <c r="BM269" s="38"/>
      <c r="BN269" s="38"/>
      <c r="BO269" s="106"/>
      <c r="BP269" s="38"/>
      <c r="BQ269" s="38"/>
      <c r="BR269" s="38"/>
      <c r="BS269" s="38"/>
      <c r="BT269" s="38"/>
      <c r="BU269" s="38"/>
      <c r="BV269" s="38"/>
      <c r="BW269" s="106"/>
      <c r="BX269" s="35"/>
      <c r="BY269" s="36"/>
      <c r="BZ269" s="36"/>
      <c r="CA269" s="36"/>
      <c r="CB269" s="36"/>
      <c r="CC269" s="36"/>
      <c r="CD269" s="36"/>
      <c r="CE269" s="35"/>
      <c r="CF269" s="36"/>
      <c r="CG269" s="36"/>
      <c r="CH269" s="1"/>
      <c r="CI269" s="1"/>
      <c r="CJ269" s="1"/>
      <c r="CK269" s="1"/>
      <c r="CL269" s="102"/>
      <c r="CM269" s="36"/>
      <c r="CN269" s="36"/>
      <c r="CO269" s="36"/>
      <c r="CP269" s="38"/>
      <c r="CQ269" s="38"/>
      <c r="CR269" s="38"/>
      <c r="CS269" s="38"/>
      <c r="CT269" s="36"/>
      <c r="CU269" s="36"/>
      <c r="CV269" s="38"/>
      <c r="CW269" s="38"/>
      <c r="CX269" s="38"/>
      <c r="CY269" s="38"/>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c r="ER269" s="55"/>
      <c r="ES269" s="55"/>
      <c r="ET269" s="55"/>
      <c r="EU269" s="55"/>
      <c r="EV269" s="55"/>
      <c r="EW269" s="55"/>
      <c r="EX269" s="55"/>
      <c r="EY269" s="55"/>
      <c r="EZ269" s="55"/>
      <c r="FA269" s="55"/>
      <c r="FB269" s="55"/>
      <c r="FC269" s="55"/>
      <c r="FD269" s="55"/>
      <c r="FE269" s="55"/>
      <c r="FF269" s="55"/>
      <c r="FG269" s="55"/>
      <c r="FH269" s="55"/>
      <c r="FI269" s="55"/>
      <c r="FJ269" s="55"/>
      <c r="FK269" s="55"/>
      <c r="FL269" s="55"/>
      <c r="FM269" s="55"/>
      <c r="FN269" s="55"/>
      <c r="FO269" s="55"/>
      <c r="FP269" s="55"/>
      <c r="FQ269" s="55"/>
      <c r="FR269" s="55"/>
      <c r="FS269" s="55"/>
      <c r="FT269" s="55"/>
      <c r="FU269" s="55"/>
      <c r="FV269" s="55"/>
      <c r="FW269" s="55"/>
      <c r="FX269" s="55"/>
      <c r="FY269" s="55"/>
      <c r="FZ269" s="55"/>
      <c r="GA269" s="55"/>
      <c r="GB269" s="55"/>
      <c r="GC269" s="55"/>
      <c r="GD269" s="55"/>
      <c r="GE269" s="55"/>
      <c r="GF269" s="55"/>
      <c r="GG269" s="55"/>
      <c r="GH269" s="55"/>
      <c r="GI269" s="55"/>
      <c r="GJ269" s="55"/>
      <c r="GK269" s="55"/>
      <c r="GL269" s="55"/>
      <c r="GM269" s="55"/>
      <c r="GN269" s="55"/>
      <c r="GO269" s="55"/>
      <c r="GP269" s="55"/>
      <c r="GQ269" s="55"/>
      <c r="GR269" s="55"/>
      <c r="GS269" s="55"/>
      <c r="GT269" s="55"/>
      <c r="GU269" s="55"/>
      <c r="GV269" s="55"/>
      <c r="GW269" s="55"/>
      <c r="GX269" s="55"/>
      <c r="GY269" s="55"/>
      <c r="GZ269" s="55"/>
      <c r="HA269" s="55"/>
      <c r="HB269" s="55"/>
      <c r="HC269" s="55"/>
      <c r="HD269" s="55"/>
      <c r="HE269" s="55"/>
      <c r="HF269" s="55"/>
      <c r="HG269" s="55"/>
      <c r="HH269" s="55"/>
      <c r="HI269" s="55"/>
      <c r="HJ269" s="55"/>
      <c r="HK269" s="55"/>
      <c r="HL269" s="55"/>
      <c r="HM269" s="55"/>
      <c r="HN269" s="55"/>
      <c r="HO269" s="55"/>
      <c r="HP269" s="55"/>
      <c r="HQ269" s="55"/>
      <c r="HR269" s="55"/>
      <c r="HS269" s="55"/>
      <c r="HT269" s="55"/>
      <c r="HU269" s="55"/>
      <c r="HV269" s="55"/>
      <c r="HW269" s="55"/>
      <c r="HX269" s="55"/>
      <c r="HY269" s="55"/>
      <c r="HZ269" s="55"/>
      <c r="IA269" s="55"/>
      <c r="IB269" s="55"/>
      <c r="IC269" s="55"/>
      <c r="ID269" s="55"/>
      <c r="IE269" s="55"/>
      <c r="IF269" s="55"/>
      <c r="IG269" s="55"/>
      <c r="IH269" s="55"/>
      <c r="II269" s="55"/>
      <c r="IJ269" s="55"/>
      <c r="IK269" s="55"/>
      <c r="IL269" s="55"/>
      <c r="IM269" s="55"/>
      <c r="IN269" s="55"/>
      <c r="IO269" s="55"/>
      <c r="IP269" s="55"/>
      <c r="IQ269" s="55"/>
      <c r="IR269" s="55"/>
      <c r="IS269" s="55"/>
      <c r="IT269" s="55"/>
      <c r="IU269" s="55"/>
      <c r="IV269" s="55"/>
      <c r="IW269" s="55"/>
      <c r="IX269" s="55"/>
      <c r="IY269" s="55"/>
      <c r="IZ269" s="55"/>
      <c r="JA269" s="55"/>
      <c r="JB269" s="55"/>
      <c r="JC269" s="55"/>
      <c r="JD269" s="55"/>
      <c r="JE269" s="55"/>
      <c r="JF269" s="55"/>
      <c r="JG269" s="55"/>
      <c r="JH269" s="55"/>
      <c r="JI269" s="55"/>
      <c r="JJ269" s="55"/>
      <c r="JK269" s="55"/>
      <c r="JL269" s="55"/>
      <c r="JM269" s="55"/>
      <c r="JN269" s="55"/>
      <c r="JO269" s="55"/>
      <c r="JP269" s="55"/>
      <c r="JQ269" s="55"/>
      <c r="JR269" s="55"/>
      <c r="JS269" s="55"/>
      <c r="JT269" s="55"/>
      <c r="JU269" s="55"/>
      <c r="JV269" s="55"/>
      <c r="JW269" s="55"/>
      <c r="JX269" s="55"/>
      <c r="JY269" s="55"/>
      <c r="JZ269" s="55"/>
      <c r="KA269" s="55"/>
      <c r="KB269" s="55"/>
      <c r="KC269" s="55"/>
      <c r="KD269" s="55"/>
      <c r="KE269" s="55"/>
      <c r="KF269" s="55"/>
      <c r="KG269" s="55"/>
      <c r="KH269" s="55"/>
      <c r="KI269" s="55"/>
      <c r="KJ269" s="55"/>
      <c r="KK269" s="55"/>
      <c r="KL269" s="55"/>
      <c r="KM269" s="55"/>
      <c r="KN269" s="55"/>
      <c r="KO269" s="55"/>
      <c r="KP269" s="55"/>
      <c r="KQ269" s="55"/>
      <c r="KR269" s="55"/>
      <c r="KS269" s="55"/>
      <c r="KT269" s="55"/>
      <c r="KU269" s="55"/>
      <c r="KV269" s="55"/>
      <c r="KW269" s="55"/>
      <c r="KX269" s="55"/>
      <c r="KY269" s="55"/>
      <c r="KZ269" s="55"/>
      <c r="LA269" s="55"/>
      <c r="LB269" s="55"/>
      <c r="LC269" s="55"/>
      <c r="LD269" s="55"/>
      <c r="LE269" s="55"/>
      <c r="LF269" s="55"/>
      <c r="LG269" s="55"/>
      <c r="LH269" s="55"/>
      <c r="LI269" s="55"/>
      <c r="LJ269" s="55"/>
      <c r="LK269" s="55"/>
      <c r="LL269" s="55"/>
      <c r="LM269" s="55"/>
      <c r="LN269" s="55"/>
      <c r="LO269" s="55"/>
      <c r="LP269" s="55"/>
      <c r="LQ269" s="55"/>
      <c r="LR269" s="55"/>
      <c r="LS269" s="55"/>
      <c r="LT269" s="55"/>
      <c r="LU269" s="55"/>
      <c r="LV269" s="55"/>
      <c r="LW269" s="55"/>
      <c r="LX269" s="55"/>
      <c r="LY269" s="55"/>
      <c r="LZ269" s="55"/>
      <c r="MA269" s="55"/>
      <c r="MB269" s="55"/>
      <c r="MC269" s="55"/>
      <c r="MD269" s="55"/>
      <c r="ME269" s="55"/>
      <c r="MF269" s="55"/>
      <c r="MG269" s="55"/>
      <c r="MH269" s="55"/>
      <c r="MI269" s="55"/>
      <c r="MJ269" s="55"/>
      <c r="MK269" s="55"/>
      <c r="ML269" s="55"/>
      <c r="MM269" s="55"/>
      <c r="MN269" s="55"/>
      <c r="MO269" s="55"/>
      <c r="MP269" s="55"/>
      <c r="MQ269" s="55"/>
      <c r="MR269" s="55"/>
      <c r="MS269" s="55"/>
      <c r="MT269" s="55"/>
      <c r="MU269" s="55"/>
      <c r="MV269" s="55"/>
      <c r="MW269" s="55"/>
      <c r="MX269" s="55"/>
      <c r="MY269" s="55"/>
      <c r="MZ269" s="55"/>
      <c r="NA269" s="55"/>
      <c r="NB269" s="55"/>
      <c r="NC269" s="55"/>
      <c r="ND269" s="55"/>
      <c r="NE269" s="55"/>
      <c r="NF269" s="55"/>
      <c r="NG269" s="55"/>
      <c r="NH269" s="55"/>
      <c r="NI269" s="55"/>
      <c r="NJ269" s="55"/>
      <c r="NK269" s="55"/>
      <c r="NL269" s="55"/>
      <c r="NM269" s="55"/>
      <c r="NN269" s="55"/>
      <c r="NO269" s="55"/>
      <c r="NP269" s="55"/>
      <c r="NQ269" s="55"/>
      <c r="NR269" s="55"/>
      <c r="NS269" s="55"/>
      <c r="NT269" s="55"/>
      <c r="NU269" s="55"/>
      <c r="NV269" s="55"/>
      <c r="NW269" s="55"/>
      <c r="NX269" s="55"/>
      <c r="NY269" s="55"/>
      <c r="NZ269" s="55"/>
      <c r="OA269" s="55"/>
      <c r="OB269" s="55"/>
      <c r="OC269" s="55"/>
      <c r="OD269" s="55"/>
      <c r="OE269" s="55"/>
      <c r="OF269" s="55"/>
      <c r="OG269" s="55"/>
      <c r="OH269" s="55"/>
      <c r="OI269" s="55"/>
      <c r="OJ269" s="55"/>
      <c r="OK269" s="55"/>
      <c r="OL269" s="55"/>
      <c r="OM269" s="55"/>
      <c r="ON269" s="55"/>
      <c r="OO269" s="55"/>
      <c r="OP269" s="55"/>
      <c r="OQ269" s="55"/>
      <c r="OR269" s="55"/>
      <c r="OS269" s="55"/>
      <c r="OT269" s="55"/>
      <c r="OU269" s="55"/>
      <c r="OV269" s="55"/>
      <c r="OW269" s="55"/>
      <c r="OX269" s="55"/>
      <c r="OY269" s="55"/>
      <c r="OZ269" s="55"/>
      <c r="PA269" s="55"/>
      <c r="PB269" s="55"/>
      <c r="PC269" s="55"/>
      <c r="PD269" s="55"/>
      <c r="PE269" s="55"/>
      <c r="PF269" s="55"/>
      <c r="PG269" s="55"/>
      <c r="PH269" s="55"/>
      <c r="PI269" s="55"/>
      <c r="PJ269" s="55"/>
      <c r="PK269" s="55"/>
      <c r="PL269" s="55"/>
      <c r="PM269" s="55"/>
      <c r="PN269" s="55"/>
      <c r="PO269" s="55"/>
      <c r="PP269" s="55"/>
      <c r="PQ269" s="55"/>
      <c r="PR269" s="55"/>
      <c r="PS269" s="55"/>
      <c r="PT269" s="55"/>
      <c r="PU269" s="55"/>
      <c r="PV269" s="55"/>
      <c r="PW269" s="55"/>
      <c r="PX269" s="55"/>
      <c r="PY269" s="55"/>
      <c r="PZ269" s="55"/>
      <c r="QA269" s="55"/>
      <c r="QB269" s="55"/>
      <c r="QC269" s="55"/>
      <c r="QD269" s="55"/>
      <c r="QE269" s="55"/>
      <c r="QF269" s="55"/>
      <c r="QG269" s="55"/>
      <c r="QH269" s="55"/>
      <c r="QI269" s="55"/>
      <c r="QJ269" s="55"/>
      <c r="QK269" s="55"/>
      <c r="QL269" s="55"/>
      <c r="QM269" s="55"/>
      <c r="QN269" s="55"/>
      <c r="QO269" s="55"/>
      <c r="QP269" s="55"/>
      <c r="QQ269" s="55"/>
      <c r="QR269" s="55"/>
      <c r="QS269" s="55"/>
      <c r="QT269" s="55"/>
      <c r="QU269" s="55"/>
      <c r="QV269" s="55"/>
      <c r="QW269" s="55"/>
      <c r="QX269" s="55"/>
      <c r="QY269" s="55"/>
      <c r="QZ269" s="55"/>
      <c r="RA269" s="55"/>
      <c r="RB269" s="55"/>
      <c r="RC269" s="55"/>
      <c r="RD269" s="55"/>
      <c r="RE269" s="55"/>
      <c r="RF269" s="55"/>
      <c r="RG269" s="55"/>
      <c r="RH269" s="55"/>
      <c r="RI269" s="55"/>
      <c r="RJ269" s="55"/>
      <c r="RK269" s="55"/>
      <c r="RL269" s="55"/>
      <c r="RM269" s="55"/>
      <c r="RN269" s="55"/>
      <c r="RO269" s="55"/>
      <c r="RP269" s="55"/>
      <c r="RQ269" s="55"/>
      <c r="RR269" s="55"/>
      <c r="RS269" s="55"/>
      <c r="RT269" s="55"/>
      <c r="RU269" s="55"/>
      <c r="RV269" s="55"/>
      <c r="RW269" s="55"/>
      <c r="RX269" s="55"/>
      <c r="RY269" s="55"/>
      <c r="RZ269" s="55"/>
      <c r="SA269" s="55"/>
      <c r="SB269" s="55"/>
      <c r="SC269" s="55"/>
      <c r="SD269" s="55"/>
      <c r="SE269" s="55"/>
      <c r="SF269" s="55"/>
      <c r="SG269" s="55"/>
      <c r="SH269" s="55"/>
      <c r="SI269" s="55"/>
      <c r="SJ269" s="55"/>
      <c r="SK269" s="55"/>
      <c r="SL269" s="55"/>
      <c r="SM269" s="55"/>
      <c r="SN269" s="55"/>
      <c r="SO269" s="55"/>
      <c r="SP269" s="55"/>
      <c r="SQ269" s="55"/>
      <c r="SR269" s="55"/>
      <c r="SS269" s="55"/>
      <c r="ST269" s="55"/>
      <c r="SU269" s="55"/>
      <c r="SV269" s="55"/>
      <c r="SW269" s="55"/>
      <c r="SX269" s="55"/>
      <c r="SY269" s="55"/>
      <c r="SZ269" s="55"/>
      <c r="TA269" s="55"/>
      <c r="TB269" s="55"/>
      <c r="TC269" s="55"/>
      <c r="TD269" s="55"/>
      <c r="TE269" s="55"/>
      <c r="TF269" s="55"/>
      <c r="TG269" s="55"/>
      <c r="TH269" s="55"/>
      <c r="TI269" s="55"/>
      <c r="TJ269" s="55"/>
      <c r="TK269" s="55"/>
      <c r="TL269" s="55"/>
      <c r="TM269" s="55"/>
      <c r="TN269" s="55"/>
      <c r="TO269" s="55"/>
      <c r="TP269" s="55"/>
      <c r="TQ269" s="55"/>
      <c r="TR269" s="55"/>
      <c r="TS269" s="55"/>
      <c r="TT269" s="55"/>
      <c r="TU269" s="55"/>
      <c r="TV269" s="55"/>
      <c r="TW269" s="55"/>
      <c r="TX269" s="55"/>
      <c r="TY269" s="55"/>
      <c r="TZ269" s="55"/>
      <c r="UA269" s="55"/>
      <c r="UB269" s="55"/>
      <c r="UC269" s="55"/>
      <c r="UD269" s="55"/>
      <c r="UE269" s="55"/>
      <c r="UF269" s="55"/>
      <c r="UG269" s="55"/>
      <c r="UH269" s="55"/>
      <c r="UI269" s="55"/>
      <c r="UJ269" s="55"/>
      <c r="UK269" s="55"/>
      <c r="UL269" s="55"/>
      <c r="UM269" s="55"/>
      <c r="UN269" s="55"/>
      <c r="UO269" s="55"/>
      <c r="UP269" s="55"/>
      <c r="UQ269" s="55"/>
      <c r="UR269" s="55"/>
      <c r="US269" s="55"/>
      <c r="UT269" s="55"/>
      <c r="UU269" s="55"/>
      <c r="UV269" s="55"/>
      <c r="UW269" s="55"/>
      <c r="UX269" s="55"/>
      <c r="UY269" s="55"/>
      <c r="UZ269" s="55"/>
      <c r="VA269" s="55"/>
      <c r="VB269" s="55"/>
      <c r="VC269" s="55"/>
      <c r="VD269" s="55"/>
      <c r="VE269" s="55"/>
      <c r="VF269" s="55"/>
      <c r="VG269" s="55"/>
      <c r="VH269" s="55"/>
      <c r="VI269" s="55"/>
      <c r="VJ269" s="55"/>
      <c r="VK269" s="55"/>
      <c r="VL269" s="55"/>
      <c r="VM269" s="55"/>
      <c r="VN269" s="55"/>
      <c r="VO269" s="55"/>
      <c r="VP269" s="55"/>
      <c r="VQ269" s="55"/>
      <c r="VR269" s="55"/>
      <c r="VS269" s="55"/>
      <c r="VT269" s="55"/>
      <c r="VU269" s="55"/>
      <c r="VV269" s="55"/>
      <c r="VW269" s="55"/>
      <c r="VX269" s="55"/>
      <c r="VY269" s="55"/>
      <c r="VZ269" s="55"/>
      <c r="WA269" s="55"/>
      <c r="WB269" s="55"/>
      <c r="WC269" s="55"/>
      <c r="WD269" s="55"/>
      <c r="WE269" s="55"/>
      <c r="WF269" s="55"/>
      <c r="WG269" s="55"/>
      <c r="WH269" s="55"/>
      <c r="WI269" s="55"/>
      <c r="WJ269" s="55"/>
      <c r="WK269" s="55"/>
      <c r="WL269" s="55"/>
      <c r="WM269" s="55"/>
      <c r="WN269" s="55"/>
      <c r="WO269" s="55"/>
      <c r="WP269" s="55"/>
      <c r="WQ269" s="55"/>
      <c r="WR269" s="55"/>
      <c r="WS269" s="55"/>
      <c r="WT269" s="55"/>
      <c r="WU269" s="55"/>
      <c r="WV269" s="55"/>
      <c r="WW269" s="55"/>
      <c r="WX269" s="55"/>
      <c r="WY269" s="55"/>
      <c r="WZ269" s="55"/>
      <c r="XA269" s="55"/>
      <c r="XB269" s="55"/>
      <c r="XC269" s="55"/>
      <c r="XD269" s="55"/>
      <c r="XE269" s="55"/>
      <c r="XF269" s="55"/>
      <c r="XG269" s="55"/>
      <c r="XH269" s="55"/>
      <c r="XI269" s="55"/>
      <c r="XJ269" s="55"/>
      <c r="XK269" s="55"/>
      <c r="XL269" s="55"/>
      <c r="XM269" s="55"/>
      <c r="XN269" s="55"/>
      <c r="XO269" s="55"/>
      <c r="XP269" s="55"/>
      <c r="XQ269" s="55"/>
      <c r="XR269" s="55"/>
      <c r="XS269" s="55"/>
      <c r="XT269" s="55"/>
      <c r="XU269" s="55"/>
      <c r="XV269" s="55"/>
      <c r="XW269" s="55"/>
      <c r="XX269" s="55"/>
      <c r="XY269" s="55"/>
      <c r="XZ269" s="55"/>
      <c r="YA269" s="55"/>
      <c r="YB269" s="55"/>
      <c r="YC269" s="55"/>
      <c r="YD269" s="55"/>
      <c r="YE269" s="55"/>
      <c r="YF269" s="55"/>
      <c r="YG269" s="55"/>
      <c r="YH269" s="55"/>
      <c r="YI269" s="55"/>
      <c r="YJ269" s="55"/>
      <c r="YK269" s="55"/>
      <c r="YL269" s="55"/>
      <c r="YM269" s="55"/>
      <c r="YN269" s="55"/>
      <c r="YO269" s="55"/>
      <c r="YP269" s="55"/>
      <c r="YQ269" s="55"/>
      <c r="YR269" s="55"/>
      <c r="YS269" s="55"/>
      <c r="YT269" s="55"/>
      <c r="YU269" s="55"/>
      <c r="YV269" s="55"/>
      <c r="YW269" s="55"/>
      <c r="YX269" s="55"/>
      <c r="YY269" s="55"/>
      <c r="YZ269" s="55"/>
      <c r="ZA269" s="55"/>
      <c r="ZB269" s="55"/>
      <c r="ZC269" s="55"/>
      <c r="ZD269" s="55"/>
      <c r="ZE269" s="55"/>
      <c r="ZF269" s="55"/>
      <c r="ZG269" s="55"/>
      <c r="ZH269" s="55"/>
      <c r="ZI269" s="55"/>
      <c r="ZJ269" s="55"/>
      <c r="ZK269" s="55"/>
      <c r="ZL269" s="55"/>
      <c r="ZM269" s="55"/>
      <c r="ZN269" s="55"/>
      <c r="ZO269" s="55"/>
      <c r="ZP269" s="55"/>
      <c r="ZQ269" s="55"/>
      <c r="ZR269" s="55"/>
      <c r="ZS269" s="55"/>
      <c r="ZT269" s="55"/>
      <c r="ZU269" s="55"/>
      <c r="ZV269" s="55"/>
      <c r="ZW269" s="55"/>
      <c r="ZX269" s="55"/>
      <c r="ZY269" s="55"/>
      <c r="ZZ269" s="55"/>
      <c r="AAA269" s="55"/>
      <c r="AAB269" s="55"/>
      <c r="AAC269" s="55"/>
      <c r="AAD269" s="55"/>
      <c r="AAE269" s="55"/>
      <c r="AAF269" s="55"/>
      <c r="AAG269" s="55"/>
      <c r="AAH269" s="55"/>
      <c r="AAI269" s="55"/>
      <c r="AAJ269" s="55"/>
      <c r="AAK269" s="55"/>
      <c r="AAL269" s="55"/>
      <c r="AAM269" s="55"/>
      <c r="AAN269" s="55"/>
      <c r="AAO269" s="55"/>
      <c r="AAP269" s="55"/>
      <c r="AAQ269" s="55"/>
      <c r="AAR269" s="55"/>
      <c r="AAS269" s="55"/>
      <c r="AAT269" s="55"/>
      <c r="AAU269" s="55"/>
      <c r="AAV269" s="55"/>
      <c r="AAW269" s="55"/>
      <c r="AAX269" s="55"/>
      <c r="AAY269" s="55"/>
      <c r="AAZ269" s="55"/>
      <c r="ABA269" s="55"/>
      <c r="ABB269" s="55"/>
      <c r="ABC269" s="55"/>
      <c r="ABD269" s="55"/>
      <c r="ABE269" s="55"/>
      <c r="ABF269" s="55"/>
      <c r="ABG269" s="55"/>
      <c r="ABH269" s="55"/>
      <c r="ABI269" s="55"/>
      <c r="ABJ269" s="55"/>
      <c r="ABK269" s="55"/>
      <c r="ABL269" s="55"/>
      <c r="ABM269" s="55"/>
      <c r="ABN269" s="55"/>
      <c r="ABO269" s="55"/>
      <c r="ABP269" s="55"/>
      <c r="ABQ269" s="55"/>
      <c r="ABR269" s="55"/>
      <c r="ABS269" s="55"/>
      <c r="ABT269" s="55"/>
      <c r="ABU269" s="55"/>
      <c r="ABV269" s="55"/>
      <c r="ABW269" s="55"/>
      <c r="ABX269" s="55"/>
      <c r="ABY269" s="55"/>
      <c r="ABZ269" s="55"/>
      <c r="ACA269" s="55"/>
      <c r="ACB269" s="55"/>
      <c r="ACC269" s="55"/>
      <c r="ACD269" s="55"/>
      <c r="ACE269" s="55"/>
      <c r="ACF269" s="55"/>
      <c r="ACG269" s="55"/>
      <c r="ACH269" s="55"/>
      <c r="ACI269" s="55"/>
      <c r="ACJ269" s="55"/>
      <c r="ACK269" s="55"/>
      <c r="ACL269" s="55"/>
      <c r="ACM269" s="55"/>
      <c r="ACN269" s="55"/>
      <c r="ACO269" s="55"/>
      <c r="ACP269" s="55"/>
      <c r="ACQ269" s="55"/>
      <c r="ACR269" s="55"/>
      <c r="ACS269" s="55"/>
      <c r="ACT269" s="55"/>
      <c r="ACU269" s="55"/>
      <c r="ACV269" s="55"/>
      <c r="ACW269" s="55"/>
      <c r="ACX269" s="55"/>
      <c r="ACY269" s="55"/>
      <c r="ACZ269" s="55"/>
      <c r="ADA269" s="55"/>
      <c r="ADB269" s="55"/>
      <c r="ADC269" s="55"/>
      <c r="ADD269" s="55"/>
      <c r="ADE269" s="55"/>
      <c r="ADF269" s="55"/>
      <c r="ADG269" s="55"/>
      <c r="ADH269" s="55"/>
      <c r="ADI269" s="55"/>
      <c r="ADJ269" s="55"/>
      <c r="ADK269" s="55"/>
      <c r="ADL269" s="55"/>
      <c r="ADM269" s="55"/>
      <c r="ADN269" s="55"/>
      <c r="ADO269" s="55"/>
      <c r="ADP269" s="55"/>
      <c r="ADQ269" s="55"/>
      <c r="ADR269" s="55"/>
      <c r="ADS269" s="55"/>
      <c r="ADT269" s="55"/>
      <c r="ADU269" s="55"/>
      <c r="ADV269" s="55"/>
      <c r="ADW269" s="55"/>
      <c r="ADX269" s="55"/>
      <c r="ADY269" s="55"/>
      <c r="ADZ269" s="55"/>
      <c r="AEA269" s="55"/>
      <c r="AEB269" s="55"/>
      <c r="AEC269" s="55"/>
      <c r="AED269" s="55"/>
      <c r="AEE269" s="55"/>
      <c r="AEF269" s="55"/>
      <c r="AEG269" s="55"/>
      <c r="AEH269" s="55"/>
      <c r="AEI269" s="55"/>
      <c r="AEJ269" s="55"/>
      <c r="AEK269" s="55"/>
      <c r="AEL269" s="55"/>
      <c r="AEM269" s="55"/>
      <c r="AEN269" s="55"/>
      <c r="AEO269" s="55"/>
      <c r="AEP269" s="55"/>
      <c r="AEQ269" s="55"/>
      <c r="AER269" s="55"/>
      <c r="AES269" s="55"/>
      <c r="AET269" s="55"/>
      <c r="AEU269" s="55"/>
      <c r="AEV269" s="55"/>
      <c r="AEW269" s="55"/>
      <c r="AEX269" s="55"/>
      <c r="AEY269" s="55"/>
      <c r="AEZ269" s="55"/>
      <c r="AFA269" s="55"/>
      <c r="AFB269" s="55"/>
      <c r="AFC269" s="55"/>
      <c r="AFD269" s="55"/>
      <c r="AFE269" s="55"/>
      <c r="AFF269" s="55"/>
      <c r="AFG269" s="55"/>
      <c r="AFH269" s="55"/>
      <c r="AFI269" s="55"/>
      <c r="AFJ269" s="55"/>
      <c r="AFK269" s="55"/>
      <c r="AFL269" s="55"/>
      <c r="AFM269" s="55"/>
      <c r="AFN269" s="55"/>
      <c r="AFO269" s="55"/>
      <c r="AFP269" s="55"/>
      <c r="AFQ269" s="55"/>
      <c r="AFR269" s="55"/>
      <c r="AFS269" s="55"/>
      <c r="AFT269" s="55"/>
      <c r="AFU269" s="55"/>
      <c r="AFV269" s="55"/>
      <c r="AFW269" s="55"/>
      <c r="AFX269" s="55"/>
      <c r="AFY269" s="55"/>
      <c r="AFZ269" s="55"/>
      <c r="AGA269" s="55"/>
      <c r="AGB269" s="55"/>
      <c r="AGC269" s="55"/>
      <c r="AGD269" s="55"/>
      <c r="AGE269" s="55"/>
      <c r="AGF269" s="55"/>
      <c r="AGG269" s="55"/>
      <c r="AGH269" s="55"/>
      <c r="AGI269" s="55"/>
      <c r="AGJ269" s="55"/>
      <c r="AGK269" s="55"/>
      <c r="AGL269" s="55"/>
      <c r="AGM269" s="55"/>
      <c r="AGN269" s="55"/>
      <c r="AGO269" s="55"/>
      <c r="AGP269" s="55"/>
      <c r="AGQ269" s="55"/>
      <c r="AGR269" s="55"/>
      <c r="AGS269" s="55"/>
      <c r="AGT269" s="55"/>
      <c r="AGU269" s="55"/>
      <c r="AGV269" s="55"/>
      <c r="AGW269" s="55"/>
      <c r="AGX269" s="55"/>
      <c r="AGY269" s="55"/>
      <c r="AGZ269" s="55"/>
      <c r="AHA269" s="55"/>
      <c r="AHB269" s="55"/>
      <c r="AHC269" s="55"/>
      <c r="AHD269" s="55"/>
      <c r="AHE269" s="55"/>
      <c r="AHF269" s="55"/>
      <c r="AHG269" s="55"/>
      <c r="AHH269" s="55"/>
      <c r="AHI269" s="55"/>
      <c r="AHJ269" s="55"/>
      <c r="AHK269" s="55"/>
      <c r="AHL269" s="55"/>
      <c r="AHM269" s="55"/>
      <c r="AHN269" s="55"/>
      <c r="AHO269" s="55"/>
      <c r="AHP269" s="55"/>
      <c r="AHQ269" s="55"/>
      <c r="AHR269" s="55"/>
      <c r="AHS269" s="55"/>
      <c r="AHT269" s="55"/>
      <c r="AHU269" s="55"/>
      <c r="AHV269" s="55"/>
      <c r="AHW269" s="55"/>
      <c r="AHX269" s="55"/>
      <c r="AHY269" s="55"/>
      <c r="AHZ269" s="55"/>
      <c r="AIA269" s="55"/>
      <c r="AIB269" s="55"/>
      <c r="AIC269" s="55"/>
      <c r="AID269" s="55"/>
      <c r="AIE269" s="55"/>
      <c r="AIF269" s="55"/>
      <c r="AIG269" s="55"/>
      <c r="AIH269" s="55"/>
      <c r="AII269" s="55"/>
      <c r="AIJ269" s="55"/>
      <c r="AIK269" s="55"/>
      <c r="AIL269" s="55"/>
      <c r="AIM269" s="55"/>
      <c r="AIN269" s="55"/>
      <c r="AIO269" s="55"/>
      <c r="AIP269" s="55"/>
      <c r="AIQ269" s="55"/>
      <c r="AIR269" s="55"/>
      <c r="AIS269" s="55"/>
      <c r="AIT269" s="55"/>
      <c r="AIU269" s="55"/>
      <c r="AIV269" s="55"/>
      <c r="AIW269" s="55"/>
      <c r="AIX269" s="55"/>
      <c r="AIY269" s="55"/>
      <c r="AIZ269" s="55"/>
      <c r="AJA269" s="55"/>
      <c r="AJB269" s="55"/>
      <c r="AJC269" s="55"/>
      <c r="AJD269" s="55"/>
      <c r="AJE269" s="55"/>
      <c r="AJF269" s="55"/>
      <c r="AJG269" s="55"/>
      <c r="AJH269" s="55"/>
      <c r="AJI269" s="55"/>
      <c r="AJJ269" s="55"/>
      <c r="AJK269" s="55"/>
      <c r="AJL269" s="55"/>
      <c r="AJM269" s="55"/>
      <c r="AJN269" s="55"/>
      <c r="AJO269" s="55"/>
      <c r="AJP269" s="55"/>
      <c r="AJQ269" s="55"/>
      <c r="AJR269" s="55"/>
      <c r="AJS269" s="55"/>
      <c r="AJT269" s="55"/>
      <c r="AJU269" s="55"/>
      <c r="AJV269" s="55"/>
      <c r="AJW269" s="55"/>
      <c r="AJX269" s="55"/>
      <c r="AJY269" s="55"/>
      <c r="AJZ269" s="55"/>
      <c r="AKA269" s="55"/>
      <c r="AKB269" s="55"/>
      <c r="AKC269" s="55"/>
      <c r="AKD269" s="55"/>
      <c r="AKE269" s="55"/>
      <c r="AKF269" s="55"/>
      <c r="AKG269" s="55"/>
      <c r="AKH269" s="55"/>
      <c r="AKI269" s="55"/>
      <c r="AKJ269" s="55"/>
      <c r="AKK269" s="55"/>
      <c r="AKL269" s="55"/>
      <c r="AKM269" s="55"/>
      <c r="AKN269" s="55"/>
      <c r="AKO269" s="55"/>
      <c r="AKP269" s="55"/>
      <c r="AKQ269" s="55"/>
      <c r="AKR269" s="55"/>
      <c r="AKS269" s="55"/>
      <c r="AKT269" s="55"/>
      <c r="AKU269" s="55"/>
      <c r="AKV269" s="55"/>
      <c r="AKW269" s="55"/>
      <c r="AKX269" s="55"/>
      <c r="AKY269" s="55"/>
      <c r="AKZ269" s="55"/>
      <c r="ALA269" s="55"/>
      <c r="ALB269" s="55"/>
      <c r="ALC269" s="55"/>
      <c r="ALD269" s="55"/>
      <c r="ALE269" s="55"/>
      <c r="ALF269" s="55"/>
      <c r="ALG269" s="55"/>
      <c r="ALH269" s="55"/>
      <c r="ALI269" s="55"/>
      <c r="ALJ269" s="55"/>
      <c r="ALK269" s="55"/>
      <c r="ALL269" s="55"/>
      <c r="ALM269" s="55"/>
      <c r="ALN269" s="55"/>
      <c r="ALO269" s="55"/>
      <c r="ALP269" s="55"/>
      <c r="ALQ269" s="55"/>
      <c r="ALR269" s="55"/>
      <c r="ALS269" s="55"/>
      <c r="ALT269" s="55"/>
      <c r="ALU269" s="55"/>
      <c r="ALV269" s="55"/>
      <c r="ALW269" s="55"/>
      <c r="ALX269" s="55"/>
      <c r="ALY269" s="55"/>
      <c r="ALZ269" s="55"/>
      <c r="AMA269" s="55"/>
      <c r="AMB269" s="55"/>
      <c r="AMC269" s="55"/>
      <c r="AMD269" s="55"/>
      <c r="AME269" s="55"/>
      <c r="AMF269" s="55"/>
      <c r="AMG269" s="55"/>
      <c r="AMH269" s="55"/>
      <c r="AMI269" s="55"/>
      <c r="AMJ269" s="55"/>
      <c r="AMK269" s="55"/>
      <c r="AML269" s="55"/>
      <c r="AMM269" s="55"/>
      <c r="AMN269" s="55"/>
      <c r="AMO269" s="55"/>
      <c r="AMP269" s="55"/>
      <c r="AMQ269" s="55"/>
      <c r="AMR269" s="55"/>
      <c r="AMS269" s="55"/>
      <c r="AMT269" s="55"/>
      <c r="AMU269" s="55"/>
      <c r="AMV269" s="55"/>
      <c r="AMW269" s="55"/>
      <c r="AMX269" s="55"/>
      <c r="AMY269" s="55"/>
      <c r="AMZ269" s="55"/>
      <c r="ANA269" s="55"/>
      <c r="ANB269" s="55"/>
      <c r="ANC269" s="55"/>
      <c r="AND269" s="55"/>
      <c r="ANE269" s="55"/>
      <c r="ANF269" s="55"/>
      <c r="ANG269" s="55"/>
      <c r="ANH269" s="55"/>
      <c r="ANI269" s="55"/>
      <c r="ANJ269" s="55"/>
      <c r="ANK269" s="55"/>
      <c r="ANL269" s="55"/>
      <c r="ANM269" s="55"/>
      <c r="ANN269" s="55"/>
      <c r="ANO269" s="55"/>
      <c r="ANP269" s="55"/>
      <c r="ANQ269" s="55"/>
      <c r="ANR269" s="55"/>
      <c r="ANS269" s="55"/>
      <c r="ANT269" s="55"/>
      <c r="ANU269" s="55"/>
      <c r="ANV269" s="55"/>
      <c r="ANW269" s="55"/>
      <c r="ANX269" s="55"/>
      <c r="ANY269" s="55"/>
      <c r="ANZ269" s="55"/>
      <c r="AOA269" s="55"/>
      <c r="AOB269" s="55"/>
      <c r="AOC269" s="55"/>
      <c r="AOD269" s="55"/>
      <c r="AOE269" s="55"/>
      <c r="AOF269" s="55"/>
      <c r="AOG269" s="55"/>
      <c r="AOH269" s="55"/>
      <c r="AOI269" s="55"/>
      <c r="AOJ269" s="55"/>
      <c r="AOK269" s="55"/>
      <c r="AOL269" s="55"/>
      <c r="AOM269" s="55"/>
      <c r="AON269" s="55"/>
      <c r="AOO269" s="55"/>
      <c r="AOP269" s="55"/>
      <c r="AOQ269" s="55"/>
      <c r="AOR269" s="55"/>
      <c r="AOS269" s="55"/>
      <c r="AOT269" s="55"/>
      <c r="AOU269" s="55"/>
      <c r="AOV269" s="55"/>
      <c r="AOW269" s="55"/>
      <c r="AOX269" s="55"/>
      <c r="AOY269" s="55"/>
      <c r="AOZ269" s="55"/>
      <c r="APA269" s="55"/>
      <c r="APB269" s="55"/>
      <c r="APC269" s="55"/>
      <c r="APD269" s="55"/>
      <c r="APE269" s="55"/>
      <c r="APF269" s="55"/>
      <c r="APG269" s="55"/>
      <c r="APH269" s="55"/>
      <c r="API269" s="55"/>
      <c r="APJ269" s="55"/>
      <c r="APK269" s="55"/>
      <c r="APL269" s="55"/>
      <c r="APM269" s="55"/>
      <c r="APN269" s="55"/>
      <c r="APO269" s="55"/>
      <c r="APP269" s="55"/>
      <c r="APQ269" s="55"/>
      <c r="APR269" s="55"/>
      <c r="APS269" s="55"/>
      <c r="APT269" s="55"/>
      <c r="APU269" s="55"/>
      <c r="APV269" s="55"/>
      <c r="APW269" s="55"/>
      <c r="APX269" s="55"/>
      <c r="APY269" s="55"/>
      <c r="APZ269" s="55"/>
      <c r="AQA269" s="55"/>
      <c r="AQB269" s="55"/>
      <c r="AQC269" s="55"/>
      <c r="AQD269" s="55"/>
      <c r="AQE269" s="55"/>
      <c r="AQF269" s="55"/>
      <c r="AQG269" s="55"/>
      <c r="AQH269" s="55"/>
      <c r="AQI269" s="55"/>
      <c r="AQJ269" s="55"/>
      <c r="AQK269" s="55"/>
      <c r="AQL269" s="55"/>
      <c r="AQM269" s="55"/>
      <c r="AQN269" s="55"/>
      <c r="AQO269" s="55"/>
      <c r="AQP269" s="55"/>
      <c r="AQQ269" s="55"/>
      <c r="AQR269" s="55"/>
      <c r="AQS269" s="55"/>
      <c r="AQT269" s="55"/>
      <c r="AQU269" s="55"/>
      <c r="AQV269" s="55"/>
      <c r="AQW269" s="55"/>
      <c r="AQX269" s="55"/>
      <c r="AQY269" s="55"/>
      <c r="AQZ269" s="55"/>
      <c r="ARA269" s="55"/>
      <c r="ARB269" s="55"/>
      <c r="ARC269" s="55"/>
      <c r="ARD269" s="55"/>
      <c r="ARE269" s="55"/>
      <c r="ARF269" s="55"/>
      <c r="ARG269" s="55"/>
      <c r="ARH269" s="55"/>
      <c r="ARI269" s="55"/>
      <c r="ARJ269" s="55"/>
      <c r="ARK269" s="55"/>
      <c r="ARL269" s="55"/>
      <c r="ARM269" s="55"/>
      <c r="ARN269" s="55"/>
      <c r="ARO269" s="55"/>
      <c r="ARP269" s="55"/>
      <c r="ARQ269" s="55"/>
      <c r="ARR269" s="55"/>
      <c r="ARS269" s="55"/>
      <c r="ART269" s="55"/>
      <c r="ARU269" s="55"/>
      <c r="ARV269" s="55"/>
      <c r="ARW269" s="55"/>
      <c r="ARX269" s="55"/>
      <c r="ARY269" s="55"/>
      <c r="ARZ269" s="55"/>
      <c r="ASA269" s="55"/>
      <c r="ASB269" s="55"/>
      <c r="ASC269" s="55"/>
      <c r="ASD269" s="55"/>
      <c r="ASE269" s="55"/>
      <c r="ASF269" s="55"/>
      <c r="ASG269" s="55"/>
      <c r="ASH269" s="55"/>
      <c r="ASI269" s="55"/>
      <c r="ASJ269" s="55"/>
      <c r="ASK269" s="55"/>
      <c r="ASL269" s="55"/>
      <c r="ASM269" s="55"/>
      <c r="ASN269" s="55"/>
      <c r="ASO269" s="55"/>
      <c r="ASP269" s="55"/>
      <c r="ASQ269" s="55"/>
      <c r="ASR269" s="55"/>
      <c r="ASS269" s="55"/>
      <c r="AST269" s="55"/>
      <c r="ASU269" s="55"/>
      <c r="ASV269" s="55"/>
      <c r="ASW269" s="55"/>
      <c r="ASX269" s="55"/>
      <c r="ASY269" s="55"/>
      <c r="ASZ269" s="55"/>
      <c r="ATA269" s="55"/>
      <c r="ATB269" s="55"/>
      <c r="ATC269" s="55"/>
      <c r="ATD269" s="55"/>
      <c r="ATE269" s="55"/>
      <c r="ATF269" s="55"/>
      <c r="ATG269" s="55"/>
      <c r="ATH269" s="55"/>
      <c r="ATI269" s="55"/>
      <c r="ATJ269" s="55"/>
      <c r="ATK269" s="55"/>
      <c r="ATL269" s="55"/>
      <c r="ATM269" s="55"/>
      <c r="ATN269" s="55"/>
      <c r="ATO269" s="55"/>
      <c r="ATP269" s="55"/>
      <c r="ATQ269" s="55"/>
      <c r="ATR269" s="55"/>
      <c r="ATS269" s="55"/>
      <c r="ATT269" s="55"/>
      <c r="ATU269" s="55"/>
      <c r="ATV269" s="55"/>
      <c r="ATW269" s="55"/>
      <c r="ATX269" s="55"/>
      <c r="ATY269" s="55"/>
      <c r="ATZ269" s="55"/>
      <c r="AUA269" s="55"/>
      <c r="AUB269" s="55"/>
      <c r="AUC269" s="55"/>
      <c r="AUD269" s="55"/>
      <c r="AUE269" s="55"/>
      <c r="AUF269" s="55"/>
      <c r="AUG269" s="55"/>
      <c r="AUH269" s="55"/>
      <c r="AUI269" s="55"/>
      <c r="AUJ269" s="55"/>
      <c r="AUK269" s="55"/>
      <c r="AUL269" s="55"/>
      <c r="AUM269" s="55"/>
      <c r="AUN269" s="55"/>
      <c r="AUO269" s="55"/>
      <c r="AUP269" s="55"/>
      <c r="AUQ269" s="55"/>
      <c r="AUR269" s="55"/>
      <c r="AUS269" s="55"/>
      <c r="AUT269" s="55"/>
      <c r="AUU269" s="55"/>
      <c r="AUV269" s="55"/>
      <c r="AUW269" s="55"/>
      <c r="AUX269" s="55"/>
      <c r="AUY269" s="55"/>
      <c r="AUZ269" s="55"/>
      <c r="AVA269" s="55"/>
      <c r="AVB269" s="55"/>
      <c r="AVC269" s="55"/>
      <c r="AVD269" s="55"/>
      <c r="AVE269" s="55"/>
      <c r="AVF269" s="55"/>
      <c r="AVG269" s="55"/>
      <c r="AVH269" s="55"/>
      <c r="AVI269" s="55"/>
      <c r="AVJ269" s="55"/>
      <c r="AVK269" s="55"/>
      <c r="AVL269" s="55"/>
      <c r="AVM269" s="55"/>
      <c r="AVN269" s="55"/>
      <c r="AVO269" s="55"/>
      <c r="AVP269" s="55"/>
      <c r="AVQ269" s="55"/>
      <c r="AVR269" s="55"/>
      <c r="AVS269" s="55"/>
      <c r="AVT269" s="55"/>
      <c r="AVU269" s="55"/>
      <c r="AVV269" s="55"/>
      <c r="AVW269" s="55"/>
      <c r="AVX269" s="55"/>
      <c r="AVY269" s="55"/>
      <c r="AVZ269" s="55"/>
      <c r="AWA269" s="55"/>
      <c r="AWB269" s="55"/>
      <c r="AWC269" s="55"/>
      <c r="AWD269" s="55"/>
      <c r="AWE269" s="55"/>
      <c r="AWF269" s="55"/>
      <c r="AWG269" s="55"/>
      <c r="AWH269" s="55"/>
      <c r="AWI269" s="55"/>
      <c r="AWJ269" s="55"/>
      <c r="AWK269" s="55"/>
      <c r="AWL269" s="55"/>
      <c r="AWM269" s="55"/>
      <c r="AWN269" s="55"/>
      <c r="AWO269" s="55"/>
      <c r="AWP269" s="55"/>
      <c r="AWQ269" s="55"/>
      <c r="AWR269" s="55"/>
      <c r="AWS269" s="55"/>
      <c r="AWT269" s="55"/>
      <c r="AWU269" s="55"/>
      <c r="AWV269" s="55"/>
      <c r="AWW269" s="55"/>
      <c r="AWX269" s="55"/>
      <c r="AWY269" s="55"/>
      <c r="AWZ269" s="55"/>
      <c r="AXA269" s="55"/>
      <c r="AXB269" s="55"/>
      <c r="AXC269" s="55"/>
      <c r="AXD269" s="55"/>
      <c r="AXE269" s="55"/>
      <c r="AXF269" s="55"/>
      <c r="AXG269" s="55"/>
      <c r="AXH269" s="55"/>
      <c r="AXI269" s="55"/>
      <c r="AXJ269" s="55"/>
      <c r="AXK269" s="55"/>
      <c r="AXL269" s="55"/>
      <c r="AXM269" s="55"/>
      <c r="AXN269" s="55"/>
      <c r="AXO269" s="55"/>
      <c r="AXP269" s="55"/>
      <c r="AXQ269" s="55"/>
      <c r="AXR269" s="55"/>
      <c r="AXS269" s="55"/>
      <c r="AXT269" s="55"/>
      <c r="AXU269" s="55"/>
      <c r="AXV269" s="55"/>
      <c r="AXW269" s="55"/>
      <c r="AXX269" s="55"/>
      <c r="AXY269" s="55"/>
      <c r="AXZ269" s="55"/>
      <c r="AYA269" s="55"/>
      <c r="AYB269" s="55"/>
      <c r="AYC269" s="55"/>
      <c r="AYD269" s="55"/>
      <c r="AYE269" s="55"/>
      <c r="AYF269" s="55"/>
      <c r="AYG269" s="55"/>
      <c r="AYH269" s="55"/>
      <c r="AYI269" s="55"/>
      <c r="AYJ269" s="55"/>
      <c r="AYK269" s="55"/>
      <c r="AYL269" s="55"/>
      <c r="AYM269" s="55"/>
      <c r="AYN269" s="55"/>
      <c r="AYO269" s="55"/>
      <c r="AYP269" s="55"/>
      <c r="AYQ269" s="55"/>
      <c r="AYR269" s="55"/>
      <c r="AYS269" s="55"/>
      <c r="AYT269" s="55"/>
      <c r="AYU269" s="55"/>
      <c r="AYV269" s="55"/>
      <c r="AYW269" s="55"/>
      <c r="AYX269" s="55"/>
      <c r="AYY269" s="55"/>
      <c r="AYZ269" s="55"/>
      <c r="AZA269" s="55"/>
      <c r="AZB269" s="55"/>
      <c r="AZC269" s="55"/>
      <c r="AZD269" s="55"/>
      <c r="AZE269" s="55"/>
      <c r="AZF269" s="55"/>
      <c r="AZG269" s="55"/>
      <c r="AZH269" s="55"/>
      <c r="AZI269" s="55"/>
      <c r="AZJ269" s="55"/>
      <c r="AZK269" s="55"/>
      <c r="AZL269" s="55"/>
      <c r="AZM269" s="55"/>
      <c r="AZN269" s="55"/>
      <c r="AZO269" s="55"/>
      <c r="AZP269" s="55"/>
      <c r="AZQ269" s="55"/>
      <c r="AZR269" s="55"/>
      <c r="AZS269" s="55"/>
      <c r="AZT269" s="55"/>
      <c r="AZU269" s="55"/>
      <c r="AZV269" s="55"/>
      <c r="AZW269" s="55"/>
      <c r="AZX269" s="55"/>
      <c r="AZY269" s="55"/>
      <c r="AZZ269" s="55"/>
      <c r="BAA269" s="55"/>
      <c r="BAB269" s="55"/>
      <c r="BAC269" s="55"/>
      <c r="BAD269" s="55"/>
      <c r="BAE269" s="55"/>
      <c r="BAF269" s="55"/>
      <c r="BAG269" s="55"/>
      <c r="BAH269" s="55"/>
      <c r="BAI269" s="55"/>
      <c r="BAJ269" s="55"/>
      <c r="BAK269" s="55"/>
      <c r="BAL269" s="55"/>
      <c r="BAM269" s="55"/>
      <c r="BAN269" s="55"/>
      <c r="BAO269" s="55"/>
      <c r="BAP269" s="55"/>
      <c r="BAQ269" s="55"/>
      <c r="BAR269" s="55"/>
      <c r="BAS269" s="55"/>
      <c r="BAT269" s="55"/>
      <c r="BAU269" s="55"/>
      <c r="BAV269" s="55"/>
      <c r="BAW269" s="55"/>
      <c r="BAX269" s="55"/>
      <c r="BAY269" s="55"/>
      <c r="BAZ269" s="55"/>
      <c r="BBA269" s="55"/>
      <c r="BBB269" s="55"/>
      <c r="BBC269" s="55"/>
      <c r="BBD269" s="55"/>
      <c r="BBE269" s="55"/>
      <c r="BBF269" s="55"/>
      <c r="BBG269" s="55"/>
      <c r="BBH269" s="55"/>
      <c r="BBI269" s="55"/>
      <c r="BBJ269" s="55"/>
      <c r="BBK269" s="55"/>
      <c r="BBL269" s="55"/>
      <c r="BBM269" s="55"/>
      <c r="BBN269" s="55"/>
      <c r="BBO269" s="55"/>
      <c r="BBP269" s="55"/>
      <c r="BBQ269" s="55"/>
      <c r="BBR269" s="55"/>
      <c r="BBS269" s="55"/>
      <c r="BBT269" s="55"/>
      <c r="BBU269" s="55"/>
      <c r="BBV269" s="55"/>
      <c r="BBW269" s="55"/>
      <c r="BBX269" s="55"/>
      <c r="BBY269" s="55"/>
      <c r="BBZ269" s="55"/>
      <c r="BCA269" s="55"/>
      <c r="BCB269" s="55"/>
      <c r="BCC269" s="55"/>
      <c r="BCD269" s="55"/>
      <c r="BCE269" s="55"/>
      <c r="BCF269" s="55"/>
      <c r="BCG269" s="55"/>
      <c r="BCH269" s="55"/>
      <c r="BCI269" s="55"/>
      <c r="BCJ269" s="55"/>
      <c r="BCK269" s="55"/>
      <c r="BCL269" s="55"/>
      <c r="BCM269" s="55"/>
      <c r="BCN269" s="55"/>
      <c r="BCO269" s="55"/>
      <c r="BCP269" s="55"/>
      <c r="BCQ269" s="55"/>
      <c r="BCR269" s="55"/>
      <c r="BCS269" s="55"/>
      <c r="BCT269" s="55"/>
      <c r="BCU269" s="55"/>
      <c r="BCV269" s="55"/>
      <c r="BCW269" s="55"/>
      <c r="BCX269" s="55"/>
      <c r="BCY269" s="55"/>
      <c r="BCZ269" s="55"/>
      <c r="BDA269" s="55"/>
      <c r="BDB269" s="55"/>
      <c r="BDC269" s="55"/>
      <c r="BDD269" s="55"/>
      <c r="BDE269" s="55"/>
      <c r="BDF269" s="55"/>
      <c r="BDG269" s="55"/>
      <c r="BDH269" s="55"/>
      <c r="BDI269" s="55"/>
      <c r="BDJ269" s="55"/>
      <c r="BDK269" s="55"/>
      <c r="BDL269" s="55"/>
      <c r="BDM269" s="55"/>
      <c r="BDN269" s="55"/>
      <c r="BDO269" s="55"/>
      <c r="BDP269" s="55"/>
      <c r="BDQ269" s="55"/>
      <c r="BDR269" s="55"/>
      <c r="BDS269" s="55"/>
      <c r="BDT269" s="55"/>
      <c r="BDU269" s="55"/>
      <c r="BDV269" s="55"/>
      <c r="BDW269" s="55"/>
      <c r="BDX269" s="55"/>
      <c r="BDY269" s="55"/>
      <c r="BDZ269" s="55"/>
      <c r="BEA269" s="55"/>
      <c r="BEB269" s="55"/>
      <c r="BEC269" s="55"/>
      <c r="BED269" s="55"/>
      <c r="BEE269" s="55"/>
      <c r="BEF269" s="55"/>
      <c r="BEG269" s="55"/>
      <c r="BEH269" s="55"/>
      <c r="BEI269" s="55"/>
      <c r="BEJ269" s="55"/>
      <c r="BEK269" s="55"/>
      <c r="BEL269" s="55"/>
      <c r="BEM269" s="55"/>
      <c r="BEN269" s="55"/>
      <c r="BEO269" s="55"/>
      <c r="BEP269" s="55"/>
      <c r="BEQ269" s="55"/>
      <c r="BER269" s="55"/>
      <c r="BES269" s="55"/>
      <c r="BET269" s="55"/>
      <c r="BEU269" s="55"/>
      <c r="BEV269" s="55"/>
      <c r="BEW269" s="55"/>
      <c r="BEX269" s="55"/>
      <c r="BEY269" s="55"/>
      <c r="BEZ269" s="55"/>
      <c r="BFA269" s="55"/>
      <c r="BFB269" s="55"/>
      <c r="BFC269" s="55"/>
      <c r="BFD269" s="55"/>
      <c r="BFE269" s="55"/>
      <c r="BFF269" s="55"/>
      <c r="BFG269" s="55"/>
      <c r="BFH269" s="55"/>
      <c r="BFI269" s="55"/>
      <c r="BFJ269" s="55"/>
      <c r="BFK269" s="55"/>
      <c r="BFL269" s="55"/>
      <c r="BFM269" s="55"/>
      <c r="BFN269" s="55"/>
      <c r="BFO269" s="55"/>
      <c r="BFP269" s="55"/>
      <c r="BFQ269" s="55"/>
      <c r="BFR269" s="55"/>
      <c r="BFS269" s="55"/>
      <c r="BFT269" s="55"/>
      <c r="BFU269" s="55"/>
      <c r="BFV269" s="55"/>
      <c r="BFW269" s="55"/>
      <c r="BFX269" s="55"/>
      <c r="BFY269" s="55"/>
      <c r="BFZ269" s="55"/>
      <c r="BGA269" s="55"/>
      <c r="BGB269" s="55"/>
      <c r="BGC269" s="55"/>
      <c r="BGD269" s="55"/>
      <c r="BGE269" s="55"/>
      <c r="BGF269" s="55"/>
      <c r="BGG269" s="55"/>
      <c r="BGH269" s="55"/>
      <c r="BGI269" s="55"/>
      <c r="BGJ269" s="55"/>
      <c r="BGK269" s="55"/>
      <c r="BGL269" s="55"/>
      <c r="BGM269" s="55"/>
      <c r="BGN269" s="55"/>
      <c r="BGO269" s="55"/>
      <c r="BGP269" s="55"/>
      <c r="BGQ269" s="55"/>
      <c r="BGR269" s="55"/>
      <c r="BGS269" s="55"/>
      <c r="BGT269" s="55"/>
      <c r="BGU269" s="55"/>
      <c r="BGV269" s="55"/>
      <c r="BGW269" s="55"/>
      <c r="BGX269" s="55"/>
      <c r="BGY269" s="55"/>
      <c r="BGZ269" s="55"/>
      <c r="BHA269" s="55"/>
      <c r="BHB269" s="55"/>
      <c r="BHC269" s="55"/>
      <c r="BHD269" s="55"/>
      <c r="BHE269" s="55"/>
      <c r="BHF269" s="55"/>
      <c r="BHG269" s="55"/>
      <c r="BHH269" s="55"/>
      <c r="BHI269" s="55"/>
      <c r="BHJ269" s="55"/>
      <c r="BHK269" s="55"/>
      <c r="BHL269" s="55"/>
      <c r="BHM269" s="55"/>
      <c r="BHN269" s="55"/>
      <c r="BHO269" s="55"/>
      <c r="BHP269" s="55"/>
      <c r="BHQ269" s="55"/>
      <c r="BHR269" s="55"/>
      <c r="BHS269" s="55"/>
      <c r="BHT269" s="55"/>
      <c r="BHU269" s="55"/>
      <c r="BHV269" s="55"/>
      <c r="BHW269" s="55"/>
      <c r="BHX269" s="55"/>
      <c r="BHY269" s="55"/>
      <c r="BHZ269" s="55"/>
      <c r="BIA269" s="55"/>
      <c r="BIB269" s="55"/>
      <c r="BIC269" s="55"/>
      <c r="BID269" s="55"/>
      <c r="BIE269" s="55"/>
      <c r="BIF269" s="55"/>
      <c r="BIG269" s="55"/>
      <c r="BIH269" s="55"/>
      <c r="BII269" s="55"/>
      <c r="BIJ269" s="55"/>
      <c r="BIK269" s="55"/>
      <c r="BIL269" s="55"/>
      <c r="BIM269" s="55"/>
      <c r="BIN269" s="55"/>
      <c r="BIO269" s="55"/>
      <c r="BIP269" s="55"/>
      <c r="BIQ269" s="55"/>
      <c r="BIR269" s="55"/>
      <c r="BIS269" s="55"/>
      <c r="BIT269" s="55"/>
      <c r="BIU269" s="55"/>
      <c r="BIV269" s="55"/>
      <c r="BIW269" s="55"/>
      <c r="BIX269" s="55"/>
      <c r="BIY269" s="55"/>
      <c r="BIZ269" s="55"/>
      <c r="BJA269" s="55"/>
      <c r="BJB269" s="55"/>
      <c r="BJC269" s="55"/>
      <c r="BJD269" s="55"/>
      <c r="BJE269" s="55"/>
      <c r="BJF269" s="55"/>
      <c r="BJG269" s="55"/>
      <c r="BJH269" s="55"/>
      <c r="BJI269" s="55"/>
      <c r="BJJ269" s="55"/>
      <c r="BJK269" s="55"/>
      <c r="BJL269" s="55"/>
      <c r="BJM269" s="55"/>
      <c r="BJN269" s="55"/>
      <c r="BJO269" s="55"/>
      <c r="BJP269" s="55"/>
      <c r="BJQ269" s="55"/>
      <c r="BJR269" s="55"/>
      <c r="BJS269" s="55"/>
      <c r="BJT269" s="55"/>
      <c r="BJU269" s="55"/>
      <c r="BJV269" s="55"/>
      <c r="BJW269" s="55"/>
      <c r="BJX269" s="55"/>
      <c r="BJY269" s="55"/>
      <c r="BJZ269" s="55"/>
      <c r="BKA269" s="55"/>
      <c r="BKB269" s="55"/>
      <c r="BKC269" s="55"/>
      <c r="BKD269" s="55"/>
      <c r="BKE269" s="55"/>
      <c r="BKF269" s="55"/>
      <c r="BKG269" s="55"/>
      <c r="BKH269" s="55"/>
      <c r="BKI269" s="55"/>
      <c r="BKJ269" s="55"/>
      <c r="BKK269" s="55"/>
      <c r="BKL269" s="55"/>
      <c r="BKM269" s="55"/>
      <c r="BKN269" s="55"/>
      <c r="BKO269" s="55"/>
      <c r="BKP269" s="55"/>
      <c r="BKQ269" s="55"/>
      <c r="BKR269" s="55"/>
      <c r="BKS269" s="55"/>
      <c r="BKT269" s="55"/>
      <c r="BKU269" s="55"/>
      <c r="BKV269" s="55"/>
      <c r="BKW269" s="55"/>
      <c r="BKX269" s="55"/>
      <c r="BKY269" s="55"/>
      <c r="BKZ269" s="55"/>
      <c r="BLA269" s="55"/>
      <c r="BLB269" s="55"/>
      <c r="BLC269" s="55"/>
      <c r="BLD269" s="55"/>
      <c r="BLE269" s="55"/>
      <c r="BLF269" s="55"/>
      <c r="BLG269" s="55"/>
      <c r="BLH269" s="55"/>
      <c r="BLI269" s="55"/>
      <c r="BLJ269" s="55"/>
      <c r="BLK269" s="55"/>
      <c r="BLL269" s="55"/>
      <c r="BLM269" s="55"/>
      <c r="BLN269" s="55"/>
      <c r="BLO269" s="55"/>
      <c r="BLP269" s="55"/>
      <c r="BLQ269" s="55"/>
      <c r="BLR269" s="55"/>
      <c r="BLS269" s="55"/>
      <c r="BLT269" s="55"/>
      <c r="BLU269" s="55"/>
      <c r="BLV269" s="55"/>
      <c r="BLW269" s="55"/>
      <c r="BLX269" s="55"/>
      <c r="BLY269" s="55"/>
      <c r="BLZ269" s="55"/>
      <c r="BMA269" s="55"/>
      <c r="BMB269" s="55"/>
      <c r="BMC269" s="55"/>
      <c r="BMD269" s="55"/>
      <c r="BME269" s="55"/>
      <c r="BMF269" s="55"/>
      <c r="BMG269" s="55"/>
      <c r="BMH269" s="55"/>
      <c r="BMI269" s="55"/>
      <c r="BMJ269" s="55"/>
      <c r="BMK269" s="55"/>
      <c r="BML269" s="55"/>
      <c r="BMM269" s="55"/>
      <c r="BMN269" s="55"/>
      <c r="BMO269" s="55"/>
      <c r="BMP269" s="55"/>
      <c r="BMQ269" s="55"/>
      <c r="BMR269" s="55"/>
      <c r="BMS269" s="55"/>
      <c r="BMT269" s="55"/>
      <c r="BMU269" s="55"/>
      <c r="BMV269" s="55"/>
      <c r="BMW269" s="55"/>
      <c r="BMX269" s="55"/>
      <c r="BMY269" s="55"/>
      <c r="BMZ269" s="55"/>
      <c r="BNA269" s="55"/>
      <c r="BNB269" s="55"/>
      <c r="BNC269" s="55"/>
      <c r="BND269" s="55"/>
      <c r="BNE269" s="55"/>
      <c r="BNF269" s="55"/>
      <c r="BNG269" s="55"/>
      <c r="BNH269" s="55"/>
      <c r="BNI269" s="55"/>
      <c r="BNJ269" s="55"/>
      <c r="BNK269" s="55"/>
      <c r="BNL269" s="55"/>
      <c r="BNM269" s="55"/>
      <c r="BNN269" s="55"/>
      <c r="BNO269" s="55"/>
      <c r="BNP269" s="55"/>
      <c r="BNQ269" s="55"/>
      <c r="BNR269" s="55"/>
      <c r="BNS269" s="55"/>
      <c r="BNT269" s="55"/>
      <c r="BNU269" s="55"/>
      <c r="BNV269" s="55"/>
      <c r="BNW269" s="55"/>
      <c r="BNX269" s="55"/>
      <c r="BNY269" s="55"/>
      <c r="BNZ269" s="55"/>
      <c r="BOA269" s="55"/>
      <c r="BOB269" s="55"/>
      <c r="BOC269" s="55"/>
      <c r="BOD269" s="55"/>
      <c r="BOE269" s="55"/>
      <c r="BOF269" s="55"/>
      <c r="BOG269" s="55"/>
      <c r="BOH269" s="55"/>
      <c r="BOI269" s="55"/>
      <c r="BOJ269" s="55"/>
      <c r="BOK269" s="55"/>
      <c r="BOL269" s="55"/>
      <c r="BOM269" s="55"/>
      <c r="BON269" s="55"/>
      <c r="BOO269" s="55"/>
      <c r="BOP269" s="55"/>
      <c r="BOQ269" s="55"/>
      <c r="BOR269" s="55"/>
      <c r="BOS269" s="55"/>
      <c r="BOT269" s="55"/>
      <c r="BOU269" s="55"/>
      <c r="BOV269" s="55"/>
      <c r="BOW269" s="55"/>
      <c r="BOX269" s="55"/>
      <c r="BOY269" s="55"/>
      <c r="BOZ269" s="55"/>
      <c r="BPA269" s="55"/>
      <c r="BPB269" s="55"/>
      <c r="BPC269" s="55"/>
      <c r="BPD269" s="55"/>
      <c r="BPE269" s="55"/>
      <c r="BPF269" s="55"/>
      <c r="BPG269" s="55"/>
      <c r="BPH269" s="55"/>
      <c r="BPI269" s="55"/>
      <c r="BPJ269" s="55"/>
      <c r="BPK269" s="55"/>
      <c r="BPL269" s="55"/>
      <c r="BPM269" s="55"/>
      <c r="BPN269" s="55"/>
      <c r="BPO269" s="55"/>
      <c r="BPP269" s="55"/>
      <c r="BPQ269" s="55"/>
      <c r="BPR269" s="55"/>
      <c r="BPS269" s="55"/>
      <c r="BPT269" s="55"/>
      <c r="BPU269" s="55"/>
      <c r="BPV269" s="55"/>
      <c r="BPW269" s="55"/>
      <c r="BPX269" s="55"/>
      <c r="BPY269" s="55"/>
      <c r="BPZ269" s="55"/>
      <c r="BQA269" s="55"/>
      <c r="BQB269" s="55"/>
      <c r="BQC269" s="55"/>
      <c r="BQD269" s="55"/>
      <c r="BQE269" s="55"/>
      <c r="BQF269" s="55"/>
      <c r="BQG269" s="55"/>
      <c r="BQH269" s="55"/>
      <c r="BQI269" s="55"/>
      <c r="BQJ269" s="55"/>
      <c r="BQK269" s="55"/>
      <c r="BQL269" s="55"/>
      <c r="BQM269" s="55"/>
      <c r="BQN269" s="55"/>
      <c r="BQO269" s="55"/>
      <c r="BQP269" s="55"/>
      <c r="BQQ269" s="55"/>
      <c r="BQR269" s="55"/>
      <c r="BQS269" s="55"/>
      <c r="BQT269" s="55"/>
      <c r="BQU269" s="55"/>
      <c r="BQV269" s="55"/>
      <c r="BQW269" s="55"/>
      <c r="BQX269" s="55"/>
      <c r="BQY269" s="55"/>
      <c r="BQZ269" s="55"/>
      <c r="BRA269" s="55"/>
      <c r="BRB269" s="55"/>
      <c r="BRC269" s="55"/>
      <c r="BRD269" s="55"/>
      <c r="BRE269" s="55"/>
      <c r="BRF269" s="55"/>
      <c r="BRG269" s="55"/>
      <c r="BRH269" s="55"/>
      <c r="BRI269" s="55"/>
      <c r="BRJ269" s="55"/>
      <c r="BRK269" s="55"/>
      <c r="BRL269" s="55"/>
      <c r="BRM269" s="55"/>
      <c r="BRN269" s="55"/>
      <c r="BRO269" s="55"/>
      <c r="BRP269" s="55"/>
      <c r="BRQ269" s="55"/>
      <c r="BRR269" s="55"/>
      <c r="BRS269" s="55"/>
      <c r="BRT269" s="55"/>
      <c r="BRU269" s="55"/>
      <c r="BRV269" s="55"/>
      <c r="BRW269" s="55"/>
      <c r="BRX269" s="55"/>
      <c r="BRY269" s="55"/>
      <c r="BRZ269" s="55"/>
      <c r="BSA269" s="55"/>
      <c r="BSB269" s="55"/>
      <c r="BSC269" s="55"/>
      <c r="BSD269" s="55"/>
      <c r="BSE269" s="55"/>
      <c r="BSF269" s="55"/>
      <c r="BSG269" s="55"/>
      <c r="BSH269" s="55"/>
      <c r="BSI269" s="55"/>
      <c r="BSJ269" s="55"/>
      <c r="BSK269" s="55"/>
      <c r="BSL269" s="55"/>
      <c r="BSM269" s="55"/>
      <c r="BSN269" s="55"/>
      <c r="BSO269" s="55"/>
      <c r="BSP269" s="55"/>
      <c r="BSQ269" s="55"/>
      <c r="BSR269" s="55"/>
      <c r="BSS269" s="55"/>
      <c r="BST269" s="55"/>
      <c r="BSU269" s="55"/>
      <c r="BSV269" s="55"/>
      <c r="BSW269" s="55"/>
      <c r="BSX269" s="55"/>
      <c r="BSY269" s="55"/>
      <c r="BSZ269" s="55"/>
      <c r="BTA269" s="55"/>
      <c r="BTB269" s="55"/>
      <c r="BTC269" s="55"/>
      <c r="BTD269" s="55"/>
      <c r="BTE269" s="55"/>
      <c r="BTF269" s="55"/>
      <c r="BTG269" s="55"/>
      <c r="BTH269" s="55"/>
      <c r="BTI269" s="55"/>
      <c r="BTJ269" s="55"/>
      <c r="BTK269" s="55"/>
      <c r="BTL269" s="55"/>
      <c r="BTM269" s="55"/>
      <c r="BTN269" s="55"/>
      <c r="BTO269" s="55"/>
      <c r="BTP269" s="55"/>
      <c r="BTQ269" s="55"/>
      <c r="BTR269" s="55"/>
      <c r="BTS269" s="55"/>
      <c r="BTT269" s="55"/>
      <c r="BTU269" s="55"/>
      <c r="BTV269" s="55"/>
      <c r="BTW269" s="55"/>
      <c r="BTX269" s="55"/>
      <c r="BTY269" s="55"/>
      <c r="BTZ269" s="55"/>
      <c r="BUA269" s="55"/>
      <c r="BUB269" s="55"/>
      <c r="BUC269" s="55"/>
      <c r="BUD269" s="55"/>
      <c r="BUE269" s="55"/>
      <c r="BUF269" s="55"/>
      <c r="BUG269" s="55"/>
      <c r="BUH269" s="55"/>
      <c r="BUI269" s="55"/>
      <c r="BUJ269" s="55"/>
      <c r="BUK269" s="55"/>
      <c r="BUL269" s="55"/>
      <c r="BUM269" s="55"/>
      <c r="BUN269" s="55"/>
      <c r="BUO269" s="55"/>
      <c r="BUP269" s="55"/>
      <c r="BUQ269" s="55"/>
      <c r="BUR269" s="55"/>
      <c r="BUS269" s="55"/>
      <c r="BUT269" s="55"/>
      <c r="BUU269" s="55"/>
      <c r="BUV269" s="55"/>
      <c r="BUW269" s="55"/>
      <c r="BUX269" s="55"/>
      <c r="BUY269" s="55"/>
      <c r="BUZ269" s="55"/>
      <c r="BVA269" s="55"/>
      <c r="BVB269" s="55"/>
      <c r="BVC269" s="55"/>
      <c r="BVD269" s="55"/>
      <c r="BVE269" s="55"/>
      <c r="BVF269" s="55"/>
      <c r="BVG269" s="55"/>
      <c r="BVH269" s="55"/>
      <c r="BVI269" s="55"/>
      <c r="BVJ269" s="55"/>
      <c r="BVK269" s="55"/>
      <c r="BVL269" s="55"/>
      <c r="BVM269" s="55"/>
      <c r="BVN269" s="55"/>
      <c r="BVO269" s="55"/>
      <c r="BVP269" s="55"/>
      <c r="BVQ269" s="55"/>
      <c r="BVR269" s="55"/>
      <c r="BVS269" s="55"/>
      <c r="BVT269" s="55"/>
      <c r="BVU269" s="55"/>
      <c r="BVV269" s="55"/>
      <c r="BVW269" s="55"/>
      <c r="BVX269" s="55"/>
      <c r="BVY269" s="55"/>
      <c r="BVZ269" s="55"/>
      <c r="BWA269" s="55"/>
      <c r="BWB269" s="55"/>
      <c r="BWC269" s="55"/>
      <c r="BWD269" s="55"/>
      <c r="BWE269" s="55"/>
      <c r="BWF269" s="55"/>
      <c r="BWG269" s="55"/>
      <c r="BWH269" s="55"/>
      <c r="BWI269" s="55"/>
      <c r="BWJ269" s="55"/>
      <c r="BWK269" s="55"/>
      <c r="BWL269" s="55"/>
      <c r="BWM269" s="55"/>
      <c r="BWN269" s="55"/>
      <c r="BWO269" s="55"/>
      <c r="BWP269" s="55"/>
      <c r="BWQ269" s="55"/>
      <c r="BWR269" s="55"/>
      <c r="BWS269" s="55"/>
      <c r="BWT269" s="55"/>
      <c r="BWU269" s="55"/>
      <c r="BWV269" s="55"/>
      <c r="BWW269" s="55"/>
      <c r="BWX269" s="55"/>
      <c r="BWY269" s="55"/>
      <c r="BWZ269" s="55"/>
      <c r="BXA269" s="55"/>
      <c r="BXB269" s="55"/>
      <c r="BXC269" s="55"/>
      <c r="BXD269" s="55"/>
      <c r="BXE269" s="55"/>
      <c r="BXF269" s="55"/>
      <c r="BXG269" s="55"/>
      <c r="BXH269" s="55"/>
      <c r="BXI269" s="55"/>
      <c r="BXJ269" s="55"/>
      <c r="BXK269" s="55"/>
      <c r="BXL269" s="55"/>
      <c r="BXM269" s="55"/>
      <c r="BXN269" s="55"/>
      <c r="BXO269" s="55"/>
      <c r="BXP269" s="55"/>
      <c r="BXQ269" s="55"/>
      <c r="BXR269" s="55"/>
      <c r="BXS269" s="55"/>
      <c r="BXT269" s="55"/>
      <c r="BXU269" s="55"/>
      <c r="BXV269" s="55"/>
      <c r="BXW269" s="55"/>
      <c r="BXX269" s="55"/>
      <c r="BXY269" s="55"/>
      <c r="BXZ269" s="55"/>
      <c r="BYA269" s="55"/>
      <c r="BYB269" s="55"/>
      <c r="BYC269" s="55"/>
      <c r="BYD269" s="55"/>
      <c r="BYE269" s="55"/>
      <c r="BYF269" s="55"/>
      <c r="BYG269" s="55"/>
      <c r="BYH269" s="55"/>
      <c r="BYI269" s="55"/>
      <c r="BYJ269" s="55"/>
      <c r="BYK269" s="55"/>
      <c r="BYL269" s="55"/>
      <c r="BYM269" s="55"/>
      <c r="BYN269" s="55"/>
      <c r="BYO269" s="55"/>
      <c r="BYP269" s="55"/>
      <c r="BYQ269" s="55"/>
      <c r="BYR269" s="55"/>
      <c r="BYS269" s="55"/>
      <c r="BYT269" s="55"/>
      <c r="BYU269" s="55"/>
      <c r="BYV269" s="55"/>
      <c r="BYW269" s="55"/>
      <c r="BYX269" s="55"/>
      <c r="BYY269" s="55"/>
      <c r="BYZ269" s="55"/>
      <c r="BZA269" s="55"/>
      <c r="BZB269" s="55"/>
      <c r="BZC269" s="55"/>
      <c r="BZD269" s="55"/>
      <c r="BZE269" s="55"/>
      <c r="BZF269" s="55"/>
      <c r="BZG269" s="55"/>
      <c r="BZH269" s="55"/>
      <c r="BZI269" s="55"/>
      <c r="BZJ269" s="55"/>
      <c r="BZK269" s="55"/>
      <c r="BZL269" s="55"/>
      <c r="BZM269" s="55"/>
      <c r="BZN269" s="55"/>
      <c r="BZO269" s="55"/>
      <c r="BZP269" s="55"/>
      <c r="BZQ269" s="55"/>
      <c r="BZR269" s="55"/>
      <c r="BZS269" s="55"/>
      <c r="BZT269" s="55"/>
      <c r="BZU269" s="55"/>
      <c r="BZV269" s="55"/>
      <c r="BZW269" s="55"/>
      <c r="BZX269" s="55"/>
      <c r="BZY269" s="55"/>
      <c r="BZZ269" s="55"/>
      <c r="CAA269" s="55"/>
      <c r="CAB269" s="55"/>
      <c r="CAC269" s="55"/>
      <c r="CAD269" s="55"/>
      <c r="CAE269" s="55"/>
      <c r="CAF269" s="55"/>
      <c r="CAG269" s="55"/>
      <c r="CAH269" s="55"/>
      <c r="CAI269" s="55"/>
      <c r="CAJ269" s="55"/>
      <c r="CAK269" s="55"/>
      <c r="CAL269" s="55"/>
      <c r="CAM269" s="55"/>
      <c r="CAN269" s="55"/>
      <c r="CAO269" s="55"/>
      <c r="CAP269" s="55"/>
      <c r="CAQ269" s="55"/>
      <c r="CAR269" s="55"/>
      <c r="CAS269" s="55"/>
      <c r="CAT269" s="55"/>
      <c r="CAU269" s="55"/>
      <c r="CAV269" s="55"/>
      <c r="CAW269" s="55"/>
      <c r="CAX269" s="55"/>
      <c r="CAY269" s="55"/>
      <c r="CAZ269" s="55"/>
      <c r="CBA269" s="55"/>
      <c r="CBB269" s="55"/>
      <c r="CBC269" s="55"/>
      <c r="CBD269" s="55"/>
      <c r="CBE269" s="55"/>
      <c r="CBF269" s="55"/>
      <c r="CBG269" s="55"/>
      <c r="CBH269" s="55"/>
      <c r="CBI269" s="55"/>
      <c r="CBJ269" s="55"/>
      <c r="CBK269" s="55"/>
      <c r="CBL269" s="55"/>
      <c r="CBM269" s="55"/>
      <c r="CBN269" s="55"/>
      <c r="CBO269" s="55"/>
      <c r="CBP269" s="55"/>
      <c r="CBQ269" s="55"/>
      <c r="CBR269" s="55"/>
      <c r="CBS269" s="55"/>
      <c r="CBT269" s="55"/>
      <c r="CBU269" s="55"/>
      <c r="CBV269" s="55"/>
      <c r="CBW269" s="55"/>
      <c r="CBX269" s="55"/>
      <c r="CBY269" s="55"/>
      <c r="CBZ269" s="55"/>
      <c r="CCA269" s="55"/>
      <c r="CCB269" s="55"/>
      <c r="CCC269" s="55"/>
      <c r="CCD269" s="55"/>
      <c r="CCE269" s="55"/>
      <c r="CCF269" s="55"/>
      <c r="CCG269" s="55"/>
      <c r="CCH269" s="55"/>
      <c r="CCI269" s="55"/>
      <c r="CCJ269" s="55"/>
      <c r="CCK269" s="55"/>
      <c r="CCL269" s="55"/>
      <c r="CCM269" s="55"/>
      <c r="CCN269" s="55"/>
      <c r="CCO269" s="55"/>
      <c r="CCP269" s="55"/>
      <c r="CCQ269" s="55"/>
      <c r="CCR269" s="55"/>
      <c r="CCS269" s="55"/>
      <c r="CCT269" s="55"/>
      <c r="CCU269" s="55"/>
      <c r="CCV269" s="55"/>
      <c r="CCW269" s="55"/>
      <c r="CCX269" s="55"/>
      <c r="CCY269" s="55"/>
      <c r="CCZ269" s="55"/>
      <c r="CDA269" s="55"/>
      <c r="CDB269" s="55"/>
      <c r="CDC269" s="55"/>
      <c r="CDD269" s="55"/>
      <c r="CDE269" s="55"/>
      <c r="CDF269" s="55"/>
      <c r="CDG269" s="55"/>
      <c r="CDH269" s="55"/>
      <c r="CDI269" s="55"/>
      <c r="CDJ269" s="55"/>
      <c r="CDK269" s="55"/>
      <c r="CDL269" s="55"/>
      <c r="CDM269" s="55"/>
      <c r="CDN269" s="55"/>
      <c r="CDO269" s="55"/>
      <c r="CDP269" s="55"/>
      <c r="CDQ269" s="55"/>
      <c r="CDR269" s="55"/>
      <c r="CDS269" s="55"/>
      <c r="CDT269" s="55"/>
      <c r="CDU269" s="55"/>
      <c r="CDV269" s="55"/>
      <c r="CDW269" s="55"/>
      <c r="CDX269" s="55"/>
      <c r="CDY269" s="55"/>
      <c r="CDZ269" s="55"/>
      <c r="CEA269" s="55"/>
      <c r="CEB269" s="55"/>
      <c r="CEC269" s="55"/>
      <c r="CED269" s="55"/>
      <c r="CEE269" s="55"/>
      <c r="CEF269" s="55"/>
      <c r="CEG269" s="55"/>
      <c r="CEH269" s="55"/>
      <c r="CEI269" s="55"/>
      <c r="CEJ269" s="55"/>
      <c r="CEK269" s="55"/>
      <c r="CEL269" s="55"/>
      <c r="CEM269" s="55"/>
      <c r="CEN269" s="55"/>
      <c r="CEO269" s="55"/>
      <c r="CEP269" s="55"/>
      <c r="CEQ269" s="55"/>
      <c r="CER269" s="55"/>
      <c r="CES269" s="55"/>
      <c r="CET269" s="55"/>
      <c r="CEU269" s="55"/>
      <c r="CEV269" s="55"/>
      <c r="CEW269" s="55"/>
      <c r="CEX269" s="55"/>
      <c r="CEY269" s="55"/>
      <c r="CEZ269" s="55"/>
      <c r="CFA269" s="55"/>
      <c r="CFB269" s="55"/>
      <c r="CFC269" s="55"/>
      <c r="CFD269" s="55"/>
      <c r="CFE269" s="55"/>
      <c r="CFF269" s="55"/>
      <c r="CFG269" s="55"/>
      <c r="CFH269" s="55"/>
      <c r="CFI269" s="55"/>
      <c r="CFJ269" s="55"/>
      <c r="CFK269" s="55"/>
      <c r="CFL269" s="55"/>
      <c r="CFM269" s="55"/>
      <c r="CFN269" s="55"/>
      <c r="CFO269" s="55"/>
      <c r="CFP269" s="55"/>
      <c r="CFQ269" s="55"/>
      <c r="CFR269" s="55"/>
      <c r="CFS269" s="55"/>
      <c r="CFT269" s="55"/>
      <c r="CFU269" s="55"/>
      <c r="CFV269" s="55"/>
      <c r="CFW269" s="55"/>
      <c r="CFX269" s="55"/>
      <c r="CFY269" s="55"/>
      <c r="CFZ269" s="55"/>
      <c r="CGA269" s="55"/>
      <c r="CGB269" s="55"/>
      <c r="CGC269" s="55"/>
      <c r="CGD269" s="55"/>
      <c r="CGE269" s="55"/>
      <c r="CGF269" s="55"/>
      <c r="CGG269" s="55"/>
      <c r="CGH269" s="55"/>
      <c r="CGI269" s="55"/>
      <c r="CGJ269" s="55"/>
      <c r="CGK269" s="55"/>
      <c r="CGL269" s="55"/>
      <c r="CGM269" s="55"/>
      <c r="CGN269" s="55"/>
      <c r="CGO269" s="55"/>
      <c r="CGP269" s="55"/>
      <c r="CGQ269" s="55"/>
      <c r="CGR269" s="55"/>
      <c r="CGS269" s="55"/>
      <c r="CGT269" s="55"/>
      <c r="CGU269" s="55"/>
      <c r="CGV269" s="55"/>
      <c r="CGW269" s="55"/>
      <c r="CGX269" s="55"/>
      <c r="CGY269" s="55"/>
      <c r="CGZ269" s="55"/>
      <c r="CHA269" s="55"/>
      <c r="CHB269" s="55"/>
      <c r="CHC269" s="55"/>
      <c r="CHD269" s="55"/>
      <c r="CHE269" s="55"/>
      <c r="CHF269" s="55"/>
      <c r="CHG269" s="55"/>
      <c r="CHH269" s="55"/>
      <c r="CHI269" s="55"/>
      <c r="CHJ269" s="55"/>
      <c r="CHK269" s="55"/>
      <c r="CHL269" s="55"/>
      <c r="CHM269" s="55"/>
      <c r="CHN269" s="55"/>
      <c r="CHO269" s="55"/>
      <c r="CHP269" s="55"/>
      <c r="CHQ269" s="55"/>
      <c r="CHR269" s="55"/>
      <c r="CHS269" s="55"/>
      <c r="CHT269" s="55"/>
      <c r="CHU269" s="55"/>
      <c r="CHV269" s="55"/>
      <c r="CHW269" s="55"/>
      <c r="CHX269" s="55"/>
      <c r="CHY269" s="55"/>
      <c r="CHZ269" s="55"/>
      <c r="CIA269" s="55"/>
      <c r="CIB269" s="55"/>
      <c r="CIC269" s="55"/>
      <c r="CID269" s="55"/>
      <c r="CIE269" s="55"/>
      <c r="CIF269" s="55"/>
      <c r="CIG269" s="55"/>
      <c r="CIH269" s="55"/>
      <c r="CII269" s="55"/>
      <c r="CIJ269" s="55"/>
      <c r="CIK269" s="55"/>
      <c r="CIL269" s="55"/>
      <c r="CIM269" s="55"/>
      <c r="CIN269" s="55"/>
      <c r="CIO269" s="55"/>
      <c r="CIP269" s="55"/>
      <c r="CIQ269" s="55"/>
      <c r="CIR269" s="55"/>
      <c r="CIS269" s="55"/>
      <c r="CIT269" s="55"/>
      <c r="CIU269" s="55"/>
      <c r="CIV269" s="55"/>
      <c r="CIW269" s="55"/>
      <c r="CIX269" s="55"/>
      <c r="CIY269" s="55"/>
      <c r="CIZ269" s="55"/>
      <c r="CJA269" s="55"/>
      <c r="CJB269" s="55"/>
      <c r="CJC269" s="55"/>
      <c r="CJD269" s="55"/>
      <c r="CJE269" s="55"/>
      <c r="CJF269" s="55"/>
      <c r="CJG269" s="55"/>
      <c r="CJH269" s="55"/>
      <c r="CJI269" s="55"/>
      <c r="CJJ269" s="55"/>
      <c r="CJK269" s="55"/>
      <c r="CJL269" s="55"/>
      <c r="CJM269" s="55"/>
      <c r="CJN269" s="55"/>
      <c r="CJO269" s="55"/>
      <c r="CJP269" s="55"/>
      <c r="CJQ269" s="55"/>
      <c r="CJR269" s="55"/>
      <c r="CJS269" s="55"/>
      <c r="CJT269" s="55"/>
      <c r="CJU269" s="55"/>
      <c r="CJV269" s="55"/>
      <c r="CJW269" s="55"/>
      <c r="CJX269" s="55"/>
      <c r="CJY269" s="55"/>
      <c r="CJZ269" s="55"/>
      <c r="CKA269" s="55"/>
      <c r="CKB269" s="55"/>
      <c r="CKC269" s="55"/>
      <c r="CKD269" s="55"/>
      <c r="CKE269" s="55"/>
      <c r="CKF269" s="55"/>
      <c r="CKG269" s="55"/>
      <c r="CKH269" s="55"/>
      <c r="CKI269" s="55"/>
      <c r="CKJ269" s="55"/>
      <c r="CKK269" s="55"/>
      <c r="CKL269" s="55"/>
      <c r="CKM269" s="55"/>
      <c r="CKN269" s="55"/>
      <c r="CKO269" s="55"/>
      <c r="CKP269" s="55"/>
      <c r="CKQ269" s="55"/>
      <c r="CKR269" s="55"/>
      <c r="CKS269" s="55"/>
      <c r="CKT269" s="55"/>
      <c r="CKU269" s="55"/>
      <c r="CKV269" s="55"/>
      <c r="CKW269" s="55"/>
      <c r="CKX269" s="55"/>
      <c r="CKY269" s="55"/>
      <c r="CKZ269" s="55"/>
      <c r="CLA269" s="55"/>
      <c r="CLB269" s="55"/>
      <c r="CLC269" s="55"/>
      <c r="CLD269" s="55"/>
      <c r="CLE269" s="55"/>
      <c r="CLF269" s="55"/>
      <c r="CLG269" s="55"/>
      <c r="CLH269" s="55"/>
      <c r="CLI269" s="55"/>
      <c r="CLJ269" s="55"/>
      <c r="CLK269" s="55"/>
      <c r="CLL269" s="55"/>
      <c r="CLM269" s="55"/>
      <c r="CLN269" s="55"/>
      <c r="CLO269" s="55"/>
      <c r="CLP269" s="55"/>
      <c r="CLQ269" s="55"/>
      <c r="CLR269" s="55"/>
      <c r="CLS269" s="55"/>
      <c r="CLT269" s="55"/>
      <c r="CLU269" s="55"/>
      <c r="CLV269" s="55"/>
      <c r="CLW269" s="55"/>
      <c r="CLX269" s="55"/>
      <c r="CLY269" s="55"/>
      <c r="CLZ269" s="55"/>
      <c r="CMA269" s="55"/>
      <c r="CMB269" s="55"/>
      <c r="CMC269" s="55"/>
      <c r="CMD269" s="55"/>
      <c r="CME269" s="55"/>
      <c r="CMF269" s="55"/>
      <c r="CMG269" s="55"/>
      <c r="CMH269" s="55"/>
      <c r="CMI269" s="55"/>
      <c r="CMJ269" s="55"/>
      <c r="CMK269" s="55"/>
      <c r="CML269" s="55"/>
      <c r="CMM269" s="55"/>
      <c r="CMN269" s="55"/>
      <c r="CMO269" s="55"/>
      <c r="CMP269" s="55"/>
      <c r="CMQ269" s="55"/>
      <c r="CMR269" s="55"/>
      <c r="CMS269" s="55"/>
      <c r="CMT269" s="55"/>
      <c r="CMU269" s="55"/>
      <c r="CMV269" s="55"/>
      <c r="CMW269" s="55"/>
      <c r="CMX269" s="55"/>
      <c r="CMY269" s="55"/>
      <c r="CMZ269" s="55"/>
      <c r="CNA269" s="55"/>
      <c r="CNB269" s="55"/>
      <c r="CNC269" s="55"/>
      <c r="CND269" s="55"/>
      <c r="CNE269" s="55"/>
      <c r="CNF269" s="55"/>
      <c r="CNG269" s="55"/>
      <c r="CNH269" s="55"/>
      <c r="CNI269" s="55"/>
      <c r="CNJ269" s="55"/>
      <c r="CNK269" s="55"/>
      <c r="CNL269" s="55"/>
      <c r="CNM269" s="55"/>
      <c r="CNN269" s="55"/>
      <c r="CNO269" s="55"/>
      <c r="CNP269" s="55"/>
      <c r="CNQ269" s="55"/>
      <c r="CNR269" s="55"/>
      <c r="CNS269" s="55"/>
      <c r="CNT269" s="55"/>
      <c r="CNU269" s="55"/>
      <c r="CNV269" s="55"/>
      <c r="CNW269" s="55"/>
      <c r="CNX269" s="55"/>
      <c r="CNY269" s="55"/>
      <c r="CNZ269" s="55"/>
      <c r="COA269" s="55"/>
      <c r="COB269" s="55"/>
      <c r="COC269" s="55"/>
      <c r="COD269" s="55"/>
      <c r="COE269" s="55"/>
      <c r="COF269" s="55"/>
      <c r="COG269" s="55"/>
      <c r="COH269" s="55"/>
      <c r="COI269" s="55"/>
      <c r="COJ269" s="55"/>
      <c r="COK269" s="55"/>
      <c r="COL269" s="55"/>
      <c r="COM269" s="55"/>
      <c r="CON269" s="55"/>
      <c r="COO269" s="55"/>
      <c r="COP269" s="55"/>
      <c r="COQ269" s="55"/>
      <c r="COR269" s="55"/>
      <c r="COS269" s="55"/>
      <c r="COT269" s="55"/>
      <c r="COU269" s="55"/>
      <c r="COV269" s="55"/>
      <c r="COW269" s="55"/>
      <c r="COX269" s="55"/>
      <c r="COY269" s="55"/>
      <c r="COZ269" s="55"/>
      <c r="CPA269" s="55"/>
      <c r="CPB269" s="55"/>
      <c r="CPC269" s="55"/>
      <c r="CPD269" s="55"/>
      <c r="CPE269" s="55"/>
      <c r="CPF269" s="55"/>
      <c r="CPG269" s="55"/>
      <c r="CPH269" s="55"/>
      <c r="CPI269" s="55"/>
      <c r="CPJ269" s="55"/>
      <c r="CPK269" s="55"/>
      <c r="CPL269" s="55"/>
      <c r="CPM269" s="55"/>
      <c r="CPN269" s="55"/>
      <c r="CPO269" s="55"/>
      <c r="CPP269" s="55"/>
      <c r="CPQ269" s="55"/>
      <c r="CPR269" s="55"/>
      <c r="CPS269" s="55"/>
      <c r="CPT269" s="55"/>
      <c r="CPU269" s="55"/>
      <c r="CPV269" s="55"/>
      <c r="CPW269" s="55"/>
      <c r="CPX269" s="55"/>
      <c r="CPY269" s="55"/>
      <c r="CPZ269" s="55"/>
      <c r="CQA269" s="55"/>
      <c r="CQB269" s="55"/>
      <c r="CQC269" s="55"/>
      <c r="CQD269" s="55"/>
      <c r="CQE269" s="55"/>
      <c r="CQF269" s="55"/>
      <c r="CQG269" s="55"/>
      <c r="CQH269" s="55"/>
      <c r="CQI269" s="55"/>
      <c r="CQJ269" s="55"/>
      <c r="CQK269" s="55"/>
      <c r="CQL269" s="55"/>
      <c r="CQM269" s="55"/>
      <c r="CQN269" s="55"/>
      <c r="CQO269" s="55"/>
      <c r="CQP269" s="55"/>
      <c r="CQQ269" s="55"/>
      <c r="CQR269" s="55"/>
      <c r="CQS269" s="55"/>
      <c r="CQT269" s="55"/>
      <c r="CQU269" s="55"/>
      <c r="CQV269" s="55"/>
      <c r="CQW269" s="55"/>
      <c r="CQX269" s="55"/>
      <c r="CQY269" s="55"/>
      <c r="CQZ269" s="55"/>
      <c r="CRA269" s="55"/>
      <c r="CRB269" s="55"/>
      <c r="CRC269" s="55"/>
      <c r="CRD269" s="55"/>
      <c r="CRE269" s="55"/>
      <c r="CRF269" s="55"/>
      <c r="CRG269" s="55"/>
      <c r="CRH269" s="55"/>
      <c r="CRI269" s="55"/>
      <c r="CRJ269" s="55"/>
      <c r="CRK269" s="55"/>
      <c r="CRL269" s="55"/>
      <c r="CRM269" s="55"/>
      <c r="CRN269" s="55"/>
      <c r="CRO269" s="55"/>
      <c r="CRP269" s="55"/>
      <c r="CRQ269" s="55"/>
      <c r="CRR269" s="55"/>
      <c r="CRS269" s="55"/>
      <c r="CRT269" s="55"/>
      <c r="CRU269" s="55"/>
      <c r="CRV269" s="55"/>
      <c r="CRW269" s="55"/>
      <c r="CRX269" s="55"/>
      <c r="CRY269" s="55"/>
      <c r="CRZ269" s="55"/>
      <c r="CSA269" s="55"/>
      <c r="CSB269" s="55"/>
      <c r="CSC269" s="55"/>
      <c r="CSD269" s="55"/>
      <c r="CSE269" s="55"/>
      <c r="CSF269" s="55"/>
      <c r="CSG269" s="55"/>
      <c r="CSH269" s="55"/>
      <c r="CSI269" s="55"/>
      <c r="CSJ269" s="55"/>
      <c r="CSK269" s="55"/>
      <c r="CSL269" s="55"/>
      <c r="CSM269" s="55"/>
      <c r="CSN269" s="55"/>
      <c r="CSO269" s="55"/>
      <c r="CSP269" s="55"/>
      <c r="CSQ269" s="55"/>
      <c r="CSR269" s="55"/>
      <c r="CSS269" s="55"/>
      <c r="CST269" s="55"/>
      <c r="CSU269" s="55"/>
      <c r="CSV269" s="55"/>
      <c r="CSW269" s="55"/>
      <c r="CSX269" s="55"/>
      <c r="CSY269" s="55"/>
      <c r="CSZ269" s="55"/>
      <c r="CTA269" s="55"/>
      <c r="CTB269" s="55"/>
      <c r="CTC269" s="55"/>
      <c r="CTD269" s="55"/>
      <c r="CTE269" s="55"/>
      <c r="CTF269" s="55"/>
      <c r="CTG269" s="55"/>
      <c r="CTH269" s="55"/>
      <c r="CTI269" s="55"/>
      <c r="CTJ269" s="55"/>
      <c r="CTK269" s="55"/>
      <c r="CTL269" s="55"/>
      <c r="CTM269" s="55"/>
      <c r="CTN269" s="55"/>
      <c r="CTO269" s="55"/>
      <c r="CTP269" s="55"/>
      <c r="CTQ269" s="55"/>
      <c r="CTR269" s="55"/>
      <c r="CTS269" s="55"/>
      <c r="CTT269" s="55"/>
      <c r="CTU269" s="55"/>
      <c r="CTV269" s="55"/>
      <c r="CTW269" s="55"/>
      <c r="CTX269" s="55"/>
      <c r="CTY269" s="55"/>
      <c r="CTZ269" s="55"/>
      <c r="CUA269" s="55"/>
      <c r="CUB269" s="55"/>
      <c r="CUC269" s="55"/>
      <c r="CUD269" s="55"/>
      <c r="CUE269" s="55"/>
      <c r="CUF269" s="55"/>
      <c r="CUG269" s="55"/>
      <c r="CUH269" s="55"/>
      <c r="CUI269" s="55"/>
      <c r="CUJ269" s="55"/>
      <c r="CUK269" s="55"/>
      <c r="CUL269" s="55"/>
      <c r="CUM269" s="55"/>
      <c r="CUN269" s="55"/>
      <c r="CUO269" s="55"/>
      <c r="CUP269" s="55"/>
      <c r="CUQ269" s="55"/>
      <c r="CUR269" s="55"/>
      <c r="CUS269" s="55"/>
      <c r="CUT269" s="55"/>
      <c r="CUU269" s="55"/>
      <c r="CUV269" s="55"/>
      <c r="CUW269" s="55"/>
      <c r="CUX269" s="55"/>
      <c r="CUY269" s="55"/>
      <c r="CUZ269" s="55"/>
      <c r="CVA269" s="55"/>
      <c r="CVB269" s="55"/>
      <c r="CVC269" s="55"/>
      <c r="CVD269" s="55"/>
      <c r="CVE269" s="55"/>
      <c r="CVF269" s="55"/>
      <c r="CVG269" s="55"/>
      <c r="CVH269" s="55"/>
      <c r="CVI269" s="55"/>
      <c r="CVJ269" s="55"/>
      <c r="CVK269" s="55"/>
      <c r="CVL269" s="55"/>
      <c r="CVM269" s="55"/>
      <c r="CVN269" s="55"/>
      <c r="CVO269" s="55"/>
      <c r="CVP269" s="55"/>
      <c r="CVQ269" s="55"/>
      <c r="CVR269" s="55"/>
      <c r="CVS269" s="55"/>
      <c r="CVT269" s="55"/>
      <c r="CVU269" s="55"/>
      <c r="CVV269" s="55"/>
      <c r="CVW269" s="55"/>
      <c r="CVX269" s="55"/>
      <c r="CVY269" s="55"/>
      <c r="CVZ269" s="55"/>
      <c r="CWA269" s="55"/>
      <c r="CWB269" s="55"/>
      <c r="CWC269" s="55"/>
      <c r="CWD269" s="55"/>
      <c r="CWE269" s="55"/>
      <c r="CWF269" s="55"/>
      <c r="CWG269" s="55"/>
      <c r="CWH269" s="55"/>
      <c r="CWI269" s="55"/>
      <c r="CWJ269" s="55"/>
      <c r="CWK269" s="55"/>
      <c r="CWL269" s="55"/>
      <c r="CWM269" s="55"/>
      <c r="CWN269" s="55"/>
      <c r="CWO269" s="55"/>
      <c r="CWP269" s="55"/>
      <c r="CWQ269" s="55"/>
      <c r="CWR269" s="55"/>
      <c r="CWS269" s="55"/>
      <c r="CWT269" s="55"/>
      <c r="CWU269" s="55"/>
      <c r="CWV269" s="55"/>
      <c r="CWW269" s="55"/>
      <c r="CWX269" s="55"/>
      <c r="CWY269" s="55"/>
      <c r="CWZ269" s="55"/>
      <c r="CXA269" s="55"/>
      <c r="CXB269" s="55"/>
      <c r="CXC269" s="55"/>
      <c r="CXD269" s="55"/>
      <c r="CXE269" s="55"/>
      <c r="CXF269" s="55"/>
      <c r="CXG269" s="55"/>
      <c r="CXH269" s="55"/>
      <c r="CXI269" s="55"/>
      <c r="CXJ269" s="55"/>
      <c r="CXK269" s="55"/>
      <c r="CXL269" s="55"/>
      <c r="CXM269" s="55"/>
      <c r="CXN269" s="55"/>
      <c r="CXO269" s="55"/>
      <c r="CXP269" s="55"/>
      <c r="CXQ269" s="55"/>
      <c r="CXR269" s="55"/>
      <c r="CXS269" s="55"/>
      <c r="CXT269" s="55"/>
      <c r="CXU269" s="55"/>
      <c r="CXV269" s="55"/>
      <c r="CXW269" s="55"/>
      <c r="CXX269" s="55"/>
      <c r="CXY269" s="55"/>
      <c r="CXZ269" s="55"/>
      <c r="CYA269" s="55"/>
      <c r="CYB269" s="55"/>
      <c r="CYC269" s="55"/>
      <c r="CYD269" s="55"/>
      <c r="CYE269" s="55"/>
      <c r="CYF269" s="55"/>
      <c r="CYG269" s="55"/>
      <c r="CYH269" s="55"/>
      <c r="CYI269" s="55"/>
      <c r="CYJ269" s="55"/>
      <c r="CYK269" s="55"/>
      <c r="CYL269" s="55"/>
      <c r="CYM269" s="55"/>
      <c r="CYN269" s="55"/>
      <c r="CYO269" s="55"/>
      <c r="CYP269" s="55"/>
      <c r="CYQ269" s="55"/>
      <c r="CYR269" s="55"/>
      <c r="CYS269" s="55"/>
      <c r="CYT269" s="55"/>
      <c r="CYU269" s="55"/>
      <c r="CYV269" s="55"/>
      <c r="CYW269" s="55"/>
      <c r="CYX269" s="55"/>
      <c r="CYY269" s="55"/>
      <c r="CYZ269" s="55"/>
      <c r="CZA269" s="55"/>
      <c r="CZB269" s="55"/>
      <c r="CZC269" s="55"/>
      <c r="CZD269" s="55"/>
      <c r="CZE269" s="55"/>
      <c r="CZF269" s="55"/>
      <c r="CZG269" s="55"/>
      <c r="CZH269" s="55"/>
      <c r="CZI269" s="55"/>
      <c r="CZJ269" s="55"/>
      <c r="CZK269" s="55"/>
      <c r="CZL269" s="55"/>
      <c r="CZM269" s="55"/>
      <c r="CZN269" s="55"/>
      <c r="CZO269" s="55"/>
      <c r="CZP269" s="55"/>
      <c r="CZQ269" s="55"/>
      <c r="CZR269" s="55"/>
      <c r="CZS269" s="55"/>
      <c r="CZT269" s="55"/>
      <c r="CZU269" s="55"/>
      <c r="CZV269" s="55"/>
      <c r="CZW269" s="55"/>
      <c r="CZX269" s="55"/>
      <c r="CZY269" s="55"/>
      <c r="CZZ269" s="55"/>
      <c r="DAA269" s="55"/>
      <c r="DAB269" s="55"/>
      <c r="DAC269" s="55"/>
      <c r="DAD269" s="55"/>
      <c r="DAE269" s="55"/>
      <c r="DAF269" s="55"/>
      <c r="DAG269" s="55"/>
      <c r="DAH269" s="55"/>
      <c r="DAI269" s="55"/>
      <c r="DAJ269" s="55"/>
      <c r="DAK269" s="55"/>
      <c r="DAL269" s="55"/>
      <c r="DAM269" s="55"/>
      <c r="DAN269" s="55"/>
      <c r="DAO269" s="55"/>
      <c r="DAP269" s="55"/>
      <c r="DAQ269" s="55"/>
      <c r="DAR269" s="55"/>
      <c r="DAS269" s="55"/>
      <c r="DAT269" s="55"/>
      <c r="DAU269" s="55"/>
      <c r="DAV269" s="55"/>
      <c r="DAW269" s="55"/>
      <c r="DAX269" s="55"/>
      <c r="DAY269" s="55"/>
      <c r="DAZ269" s="55"/>
      <c r="DBA269" s="55"/>
      <c r="DBB269" s="55"/>
      <c r="DBC269" s="55"/>
      <c r="DBD269" s="55"/>
      <c r="DBE269" s="55"/>
      <c r="DBF269" s="55"/>
      <c r="DBG269" s="55"/>
      <c r="DBH269" s="55"/>
      <c r="DBI269" s="55"/>
      <c r="DBJ269" s="55"/>
      <c r="DBK269" s="55"/>
      <c r="DBL269" s="55"/>
      <c r="DBM269" s="55"/>
      <c r="DBN269" s="55"/>
      <c r="DBO269" s="55"/>
      <c r="DBP269" s="55"/>
      <c r="DBQ269" s="55"/>
      <c r="DBR269" s="55"/>
      <c r="DBS269" s="55"/>
      <c r="DBT269" s="55"/>
      <c r="DBU269" s="55"/>
      <c r="DBV269" s="55"/>
      <c r="DBW269" s="55"/>
      <c r="DBX269" s="55"/>
      <c r="DBY269" s="55"/>
      <c r="DBZ269" s="55"/>
      <c r="DCA269" s="55"/>
      <c r="DCB269" s="55"/>
      <c r="DCC269" s="55"/>
      <c r="DCD269" s="55"/>
      <c r="DCE269" s="55"/>
      <c r="DCF269" s="55"/>
      <c r="DCG269" s="55"/>
      <c r="DCH269" s="55"/>
      <c r="DCI269" s="55"/>
      <c r="DCJ269" s="55"/>
      <c r="DCK269" s="55"/>
      <c r="DCL269" s="55"/>
      <c r="DCM269" s="55"/>
      <c r="DCN269" s="55"/>
      <c r="DCO269" s="55"/>
      <c r="DCP269" s="55"/>
      <c r="DCQ269" s="55"/>
      <c r="DCR269" s="55"/>
      <c r="DCS269" s="55"/>
      <c r="DCT269" s="55"/>
      <c r="DCU269" s="55"/>
      <c r="DCV269" s="55"/>
      <c r="DCW269" s="55"/>
      <c r="DCX269" s="55"/>
      <c r="DCY269" s="55"/>
      <c r="DCZ269" s="55"/>
      <c r="DDA269" s="55"/>
      <c r="DDB269" s="55"/>
      <c r="DDC269" s="55"/>
      <c r="DDD269" s="55"/>
      <c r="DDE269" s="55"/>
      <c r="DDF269" s="55"/>
      <c r="DDG269" s="55"/>
      <c r="DDH269" s="55"/>
      <c r="DDI269" s="55"/>
      <c r="DDJ269" s="55"/>
      <c r="DDK269" s="55"/>
      <c r="DDL269" s="55"/>
      <c r="DDM269" s="55"/>
      <c r="DDN269" s="55"/>
      <c r="DDO269" s="55"/>
      <c r="DDP269" s="55"/>
      <c r="DDQ269" s="55"/>
      <c r="DDR269" s="55"/>
      <c r="DDS269" s="55"/>
      <c r="DDT269" s="55"/>
      <c r="DDU269" s="55"/>
      <c r="DDV269" s="55"/>
      <c r="DDW269" s="55"/>
      <c r="DDX269" s="55"/>
      <c r="DDY269" s="55"/>
      <c r="DDZ269" s="55"/>
      <c r="DEA269" s="55"/>
      <c r="DEB269" s="55"/>
      <c r="DEC269" s="55"/>
      <c r="DED269" s="55"/>
      <c r="DEE269" s="55"/>
      <c r="DEF269" s="55"/>
      <c r="DEG269" s="55"/>
      <c r="DEH269" s="55"/>
      <c r="DEI269" s="55"/>
      <c r="DEJ269" s="55"/>
      <c r="DEK269" s="55"/>
      <c r="DEL269" s="55"/>
      <c r="DEM269" s="55"/>
      <c r="DEN269" s="55"/>
      <c r="DEO269" s="55"/>
      <c r="DEP269" s="55"/>
      <c r="DEQ269" s="55"/>
      <c r="DER269" s="55"/>
      <c r="DES269" s="55"/>
      <c r="DET269" s="55"/>
      <c r="DEU269" s="55"/>
      <c r="DEV269" s="55"/>
      <c r="DEW269" s="55"/>
      <c r="DEX269" s="55"/>
      <c r="DEY269" s="55"/>
      <c r="DEZ269" s="55"/>
      <c r="DFA269" s="55"/>
      <c r="DFB269" s="55"/>
      <c r="DFC269" s="55"/>
      <c r="DFD269" s="55"/>
      <c r="DFE269" s="55"/>
      <c r="DFF269" s="55"/>
      <c r="DFG269" s="55"/>
      <c r="DFH269" s="55"/>
      <c r="DFI269" s="55"/>
      <c r="DFJ269" s="55"/>
      <c r="DFK269" s="55"/>
      <c r="DFL269" s="55"/>
      <c r="DFM269" s="55"/>
      <c r="DFN269" s="55"/>
      <c r="DFO269" s="55"/>
      <c r="DFP269" s="55"/>
      <c r="DFQ269" s="55"/>
      <c r="DFR269" s="55"/>
      <c r="DFS269" s="55"/>
      <c r="DFT269" s="55"/>
      <c r="DFU269" s="55"/>
      <c r="DFV269" s="55"/>
      <c r="DFW269" s="55"/>
      <c r="DFX269" s="55"/>
      <c r="DFY269" s="55"/>
      <c r="DFZ269" s="55"/>
      <c r="DGA269" s="55"/>
      <c r="DGB269" s="55"/>
      <c r="DGC269" s="55"/>
      <c r="DGD269" s="55"/>
      <c r="DGE269" s="55"/>
      <c r="DGF269" s="55"/>
      <c r="DGG269" s="55"/>
      <c r="DGH269" s="55"/>
      <c r="DGI269" s="55"/>
      <c r="DGJ269" s="55"/>
      <c r="DGK269" s="55"/>
      <c r="DGL269" s="55"/>
      <c r="DGM269" s="55"/>
      <c r="DGN269" s="55"/>
      <c r="DGO269" s="55"/>
      <c r="DGP269" s="55"/>
      <c r="DGQ269" s="55"/>
      <c r="DGR269" s="55"/>
      <c r="DGS269" s="55"/>
      <c r="DGT269" s="55"/>
      <c r="DGU269" s="55"/>
      <c r="DGV269" s="55"/>
      <c r="DGW269" s="55"/>
      <c r="DGX269" s="55"/>
      <c r="DGY269" s="55"/>
      <c r="DGZ269" s="55"/>
      <c r="DHA269" s="55"/>
      <c r="DHB269" s="55"/>
      <c r="DHC269" s="55"/>
      <c r="DHD269" s="55"/>
      <c r="DHE269" s="55"/>
      <c r="DHF269" s="55"/>
      <c r="DHG269" s="55"/>
      <c r="DHH269" s="55"/>
      <c r="DHI269" s="55"/>
      <c r="DHJ269" s="55"/>
      <c r="DHK269" s="55"/>
      <c r="DHL269" s="55"/>
      <c r="DHM269" s="55"/>
      <c r="DHN269" s="55"/>
      <c r="DHO269" s="55"/>
      <c r="DHP269" s="55"/>
      <c r="DHQ269" s="55"/>
      <c r="DHR269" s="55"/>
      <c r="DHS269" s="55"/>
      <c r="DHT269" s="55"/>
      <c r="DHU269" s="55"/>
      <c r="DHV269" s="55"/>
      <c r="DHW269" s="55"/>
      <c r="DHX269" s="55"/>
      <c r="DHY269" s="55"/>
      <c r="DHZ269" s="55"/>
      <c r="DIA269" s="55"/>
      <c r="DIB269" s="55"/>
      <c r="DIC269" s="55"/>
      <c r="DID269" s="55"/>
      <c r="DIE269" s="55"/>
      <c r="DIF269" s="55"/>
      <c r="DIG269" s="55"/>
      <c r="DIH269" s="55"/>
      <c r="DII269" s="55"/>
      <c r="DIJ269" s="55"/>
      <c r="DIK269" s="55"/>
      <c r="DIL269" s="55"/>
      <c r="DIM269" s="55"/>
      <c r="DIN269" s="55"/>
      <c r="DIO269" s="55"/>
      <c r="DIP269" s="55"/>
      <c r="DIQ269" s="55"/>
      <c r="DIR269" s="55"/>
      <c r="DIS269" s="55"/>
      <c r="DIT269" s="55"/>
      <c r="DIU269" s="55"/>
      <c r="DIV269" s="55"/>
      <c r="DIW269" s="55"/>
      <c r="DIX269" s="55"/>
      <c r="DIY269" s="55"/>
      <c r="DIZ269" s="55"/>
      <c r="DJA269" s="55"/>
      <c r="DJB269" s="55"/>
      <c r="DJC269" s="55"/>
      <c r="DJD269" s="55"/>
      <c r="DJE269" s="55"/>
      <c r="DJF269" s="55"/>
      <c r="DJG269" s="55"/>
      <c r="DJH269" s="55"/>
      <c r="DJI269" s="55"/>
      <c r="DJJ269" s="55"/>
      <c r="DJK269" s="55"/>
      <c r="DJL269" s="55"/>
      <c r="DJM269" s="55"/>
      <c r="DJN269" s="55"/>
      <c r="DJO269" s="55"/>
      <c r="DJP269" s="55"/>
      <c r="DJQ269" s="55"/>
      <c r="DJR269" s="55"/>
      <c r="DJS269" s="55"/>
      <c r="DJT269" s="55"/>
      <c r="DJU269" s="55"/>
      <c r="DJV269" s="55"/>
      <c r="DJW269" s="55"/>
      <c r="DJX269" s="55"/>
      <c r="DJY269" s="55"/>
      <c r="DJZ269" s="55"/>
      <c r="DKA269" s="55"/>
      <c r="DKB269" s="55"/>
      <c r="DKC269" s="55"/>
      <c r="DKD269" s="55"/>
      <c r="DKE269" s="55"/>
      <c r="DKF269" s="55"/>
      <c r="DKG269" s="55"/>
      <c r="DKH269" s="55"/>
      <c r="DKI269" s="55"/>
      <c r="DKJ269" s="55"/>
      <c r="DKK269" s="55"/>
      <c r="DKL269" s="55"/>
      <c r="DKM269" s="55"/>
      <c r="DKN269" s="55"/>
      <c r="DKO269" s="55"/>
      <c r="DKP269" s="55"/>
      <c r="DKQ269" s="55"/>
      <c r="DKR269" s="55"/>
      <c r="DKS269" s="55"/>
      <c r="DKT269" s="55"/>
      <c r="DKU269" s="55"/>
      <c r="DKV269" s="55"/>
      <c r="DKW269" s="55"/>
      <c r="DKX269" s="55"/>
      <c r="DKY269" s="55"/>
      <c r="DKZ269" s="55"/>
      <c r="DLA269" s="55"/>
      <c r="DLB269" s="55"/>
      <c r="DLC269" s="55"/>
      <c r="DLD269" s="55"/>
      <c r="DLE269" s="55"/>
      <c r="DLF269" s="55"/>
      <c r="DLG269" s="55"/>
      <c r="DLH269" s="55"/>
      <c r="DLI269" s="55"/>
      <c r="DLJ269" s="55"/>
      <c r="DLK269" s="55"/>
      <c r="DLL269" s="55"/>
      <c r="DLM269" s="55"/>
      <c r="DLN269" s="55"/>
      <c r="DLO269" s="55"/>
      <c r="DLP269" s="55"/>
      <c r="DLQ269" s="55"/>
      <c r="DLR269" s="55"/>
      <c r="DLS269" s="55"/>
      <c r="DLT269" s="55"/>
      <c r="DLU269" s="55"/>
      <c r="DLV269" s="55"/>
      <c r="DLW269" s="55"/>
      <c r="DLX269" s="55"/>
      <c r="DLY269" s="55"/>
      <c r="DLZ269" s="55"/>
      <c r="DMA269" s="55"/>
      <c r="DMB269" s="55"/>
      <c r="DMC269" s="55"/>
      <c r="DMD269" s="55"/>
      <c r="DME269" s="55"/>
      <c r="DMF269" s="55"/>
      <c r="DMG269" s="55"/>
      <c r="DMH269" s="55"/>
      <c r="DMI269" s="55"/>
      <c r="DMJ269" s="55"/>
      <c r="DMK269" s="55"/>
      <c r="DML269" s="55"/>
      <c r="DMM269" s="55"/>
      <c r="DMN269" s="55"/>
      <c r="DMO269" s="55"/>
      <c r="DMP269" s="55"/>
      <c r="DMQ269" s="55"/>
      <c r="DMR269" s="55"/>
      <c r="DMS269" s="55"/>
      <c r="DMT269" s="55"/>
      <c r="DMU269" s="55"/>
      <c r="DMV269" s="55"/>
      <c r="DMW269" s="55"/>
      <c r="DMX269" s="55"/>
      <c r="DMY269" s="55"/>
      <c r="DMZ269" s="55"/>
      <c r="DNA269" s="55"/>
      <c r="DNB269" s="55"/>
      <c r="DNC269" s="55"/>
      <c r="DND269" s="55"/>
      <c r="DNE269" s="55"/>
      <c r="DNF269" s="55"/>
      <c r="DNG269" s="55"/>
      <c r="DNH269" s="55"/>
      <c r="DNI269" s="55"/>
      <c r="DNJ269" s="55"/>
      <c r="DNK269" s="55"/>
      <c r="DNL269" s="55"/>
      <c r="DNM269" s="55"/>
      <c r="DNN269" s="55"/>
      <c r="DNO269" s="55"/>
      <c r="DNP269" s="55"/>
      <c r="DNQ269" s="55"/>
      <c r="DNR269" s="55"/>
      <c r="DNS269" s="55"/>
      <c r="DNT269" s="55"/>
      <c r="DNU269" s="55"/>
      <c r="DNV269" s="55"/>
      <c r="DNW269" s="55"/>
      <c r="DNX269" s="55"/>
      <c r="DNY269" s="55"/>
      <c r="DNZ269" s="55"/>
      <c r="DOA269" s="55"/>
      <c r="DOB269" s="55"/>
      <c r="DOC269" s="55"/>
      <c r="DOD269" s="55"/>
      <c r="DOE269" s="55"/>
      <c r="DOF269" s="55"/>
      <c r="DOG269" s="55"/>
      <c r="DOH269" s="55"/>
      <c r="DOI269" s="55"/>
      <c r="DOJ269" s="55"/>
      <c r="DOK269" s="55"/>
      <c r="DOL269" s="55"/>
      <c r="DOM269" s="55"/>
      <c r="DON269" s="55"/>
      <c r="DOO269" s="55"/>
      <c r="DOP269" s="55"/>
      <c r="DOQ269" s="55"/>
      <c r="DOR269" s="55"/>
      <c r="DOS269" s="55"/>
      <c r="DOT269" s="55"/>
      <c r="DOU269" s="55"/>
      <c r="DOV269" s="55"/>
      <c r="DOW269" s="55"/>
      <c r="DOX269" s="55"/>
      <c r="DOY269" s="55"/>
      <c r="DOZ269" s="55"/>
      <c r="DPA269" s="55"/>
      <c r="DPB269" s="55"/>
      <c r="DPC269" s="55"/>
      <c r="DPD269" s="55"/>
      <c r="DPE269" s="55"/>
      <c r="DPF269" s="55"/>
      <c r="DPG269" s="55"/>
      <c r="DPH269" s="55"/>
      <c r="DPI269" s="55"/>
      <c r="DPJ269" s="55"/>
      <c r="DPK269" s="55"/>
      <c r="DPL269" s="55"/>
      <c r="DPM269" s="55"/>
      <c r="DPN269" s="55"/>
      <c r="DPO269" s="55"/>
      <c r="DPP269" s="55"/>
      <c r="DPQ269" s="55"/>
      <c r="DPR269" s="55"/>
      <c r="DPS269" s="55"/>
      <c r="DPT269" s="55"/>
      <c r="DPU269" s="55"/>
      <c r="DPV269" s="55"/>
      <c r="DPW269" s="55"/>
      <c r="DPX269" s="55"/>
      <c r="DPY269" s="55"/>
      <c r="DPZ269" s="55"/>
      <c r="DQA269" s="55"/>
      <c r="DQB269" s="55"/>
      <c r="DQC269" s="55"/>
      <c r="DQD269" s="55"/>
      <c r="DQE269" s="55"/>
      <c r="DQF269" s="55"/>
      <c r="DQG269" s="55"/>
      <c r="DQH269" s="55"/>
      <c r="DQI269" s="55"/>
      <c r="DQJ269" s="55"/>
      <c r="DQK269" s="55"/>
      <c r="DQL269" s="55"/>
      <c r="DQM269" s="55"/>
      <c r="DQN269" s="55"/>
      <c r="DQO269" s="55"/>
      <c r="DQP269" s="55"/>
      <c r="DQQ269" s="55"/>
      <c r="DQR269" s="55"/>
      <c r="DQS269" s="55"/>
      <c r="DQT269" s="55"/>
      <c r="DQU269" s="55"/>
      <c r="DQV269" s="55"/>
      <c r="DQW269" s="55"/>
      <c r="DQX269" s="55"/>
      <c r="DQY269" s="55"/>
      <c r="DQZ269" s="55"/>
      <c r="DRA269" s="55"/>
      <c r="DRB269" s="55"/>
      <c r="DRC269" s="55"/>
      <c r="DRD269" s="55"/>
      <c r="DRE269" s="55"/>
      <c r="DRF269" s="55"/>
      <c r="DRG269" s="55"/>
      <c r="DRH269" s="55"/>
      <c r="DRI269" s="55"/>
      <c r="DRJ269" s="55"/>
      <c r="DRK269" s="55"/>
      <c r="DRL269" s="55"/>
      <c r="DRM269" s="55"/>
      <c r="DRN269" s="55"/>
      <c r="DRO269" s="55"/>
      <c r="DRP269" s="55"/>
      <c r="DRQ269" s="55"/>
      <c r="DRR269" s="55"/>
      <c r="DRS269" s="55"/>
      <c r="DRT269" s="55"/>
      <c r="DRU269" s="55"/>
      <c r="DRV269" s="55"/>
      <c r="DRW269" s="55"/>
      <c r="DRX269" s="55"/>
      <c r="DRY269" s="55"/>
      <c r="DRZ269" s="55"/>
      <c r="DSA269" s="55"/>
      <c r="DSB269" s="55"/>
      <c r="DSC269" s="55"/>
      <c r="DSD269" s="55"/>
      <c r="DSE269" s="55"/>
      <c r="DSF269" s="55"/>
      <c r="DSG269" s="55"/>
      <c r="DSH269" s="55"/>
      <c r="DSI269" s="55"/>
      <c r="DSJ269" s="55"/>
      <c r="DSK269" s="55"/>
      <c r="DSL269" s="55"/>
      <c r="DSM269" s="55"/>
      <c r="DSN269" s="55"/>
      <c r="DSO269" s="55"/>
      <c r="DSP269" s="55"/>
      <c r="DSQ269" s="55"/>
      <c r="DSR269" s="55"/>
      <c r="DSS269" s="55"/>
      <c r="DST269" s="55"/>
      <c r="DSU269" s="55"/>
      <c r="DSV269" s="55"/>
      <c r="DSW269" s="55"/>
      <c r="DSX269" s="55"/>
      <c r="DSY269" s="55"/>
      <c r="DSZ269" s="55"/>
      <c r="DTA269" s="55"/>
      <c r="DTB269" s="55"/>
      <c r="DTC269" s="55"/>
      <c r="DTD269" s="55"/>
      <c r="DTE269" s="55"/>
      <c r="DTF269" s="55"/>
      <c r="DTG269" s="55"/>
      <c r="DTH269" s="55"/>
      <c r="DTI269" s="55"/>
      <c r="DTJ269" s="55"/>
      <c r="DTK269" s="55"/>
      <c r="DTL269" s="55"/>
      <c r="DTM269" s="55"/>
      <c r="DTN269" s="55"/>
      <c r="DTO269" s="55"/>
      <c r="DTP269" s="55"/>
      <c r="DTQ269" s="55"/>
      <c r="DTR269" s="55"/>
      <c r="DTS269" s="55"/>
      <c r="DTT269" s="55"/>
      <c r="DTU269" s="55"/>
      <c r="DTV269" s="55"/>
      <c r="DTW269" s="55"/>
      <c r="DTX269" s="55"/>
      <c r="DTY269" s="55"/>
      <c r="DTZ269" s="55"/>
      <c r="DUA269" s="55"/>
      <c r="DUB269" s="55"/>
      <c r="DUC269" s="55"/>
      <c r="DUD269" s="55"/>
      <c r="DUE269" s="55"/>
      <c r="DUF269" s="55"/>
      <c r="DUG269" s="55"/>
      <c r="DUH269" s="55"/>
      <c r="DUI269" s="55"/>
      <c r="DUJ269" s="55"/>
      <c r="DUK269" s="55"/>
      <c r="DUL269" s="55"/>
      <c r="DUM269" s="55"/>
      <c r="DUN269" s="55"/>
      <c r="DUO269" s="55"/>
      <c r="DUP269" s="55"/>
      <c r="DUQ269" s="55"/>
      <c r="DUR269" s="55"/>
      <c r="DUS269" s="55"/>
      <c r="DUT269" s="55"/>
      <c r="DUU269" s="55"/>
      <c r="DUV269" s="55"/>
      <c r="DUW269" s="55"/>
      <c r="DUX269" s="55"/>
      <c r="DUY269" s="55"/>
      <c r="DUZ269" s="55"/>
      <c r="DVA269" s="55"/>
      <c r="DVB269" s="55"/>
      <c r="DVC269" s="55"/>
      <c r="DVD269" s="55"/>
      <c r="DVE269" s="55"/>
      <c r="DVF269" s="55"/>
      <c r="DVG269" s="55"/>
      <c r="DVH269" s="55"/>
      <c r="DVI269" s="55"/>
      <c r="DVJ269" s="55"/>
      <c r="DVK269" s="55"/>
      <c r="DVL269" s="55"/>
      <c r="DVM269" s="55"/>
      <c r="DVN269" s="55"/>
      <c r="DVO269" s="55"/>
      <c r="DVP269" s="55"/>
      <c r="DVQ269" s="55"/>
      <c r="DVR269" s="55"/>
      <c r="DVS269" s="55"/>
      <c r="DVT269" s="55"/>
      <c r="DVU269" s="55"/>
      <c r="DVV269" s="55"/>
      <c r="DVW269" s="55"/>
      <c r="DVX269" s="55"/>
      <c r="DVY269" s="55"/>
      <c r="DVZ269" s="55"/>
      <c r="DWA269" s="55"/>
      <c r="DWB269" s="55"/>
      <c r="DWC269" s="55"/>
      <c r="DWD269" s="55"/>
      <c r="DWE269" s="55"/>
      <c r="DWF269" s="55"/>
      <c r="DWG269" s="55"/>
      <c r="DWH269" s="55"/>
      <c r="DWI269" s="55"/>
      <c r="DWJ269" s="55"/>
      <c r="DWK269" s="55"/>
      <c r="DWL269" s="55"/>
      <c r="DWM269" s="55"/>
      <c r="DWN269" s="55"/>
      <c r="DWO269" s="55"/>
      <c r="DWP269" s="55"/>
      <c r="DWQ269" s="55"/>
      <c r="DWR269" s="55"/>
      <c r="DWS269" s="55"/>
      <c r="DWT269" s="55"/>
      <c r="DWU269" s="55"/>
      <c r="DWV269" s="55"/>
      <c r="DWW269" s="55"/>
      <c r="DWX269" s="55"/>
      <c r="DWY269" s="55"/>
      <c r="DWZ269" s="55"/>
      <c r="DXA269" s="55"/>
      <c r="DXB269" s="55"/>
      <c r="DXC269" s="55"/>
      <c r="DXD269" s="55"/>
      <c r="DXE269" s="55"/>
      <c r="DXF269" s="55"/>
      <c r="DXG269" s="55"/>
      <c r="DXH269" s="55"/>
      <c r="DXI269" s="55"/>
      <c r="DXJ269" s="55"/>
      <c r="DXK269" s="55"/>
      <c r="DXL269" s="55"/>
      <c r="DXM269" s="55"/>
      <c r="DXN269" s="55"/>
      <c r="DXO269" s="55"/>
      <c r="DXP269" s="55"/>
      <c r="DXQ269" s="55"/>
      <c r="DXR269" s="55"/>
      <c r="DXS269" s="55"/>
      <c r="DXT269" s="55"/>
      <c r="DXU269" s="55"/>
      <c r="DXV269" s="55"/>
      <c r="DXW269" s="55"/>
      <c r="DXX269" s="55"/>
      <c r="DXY269" s="55"/>
      <c r="DXZ269" s="55"/>
      <c r="DYA269" s="55"/>
      <c r="DYB269" s="55"/>
      <c r="DYC269" s="55"/>
      <c r="DYD269" s="55"/>
      <c r="DYE269" s="55"/>
      <c r="DYF269" s="55"/>
      <c r="DYG269" s="55"/>
      <c r="DYH269" s="55"/>
      <c r="DYI269" s="55"/>
      <c r="DYJ269" s="55"/>
      <c r="DYK269" s="55"/>
      <c r="DYL269" s="55"/>
      <c r="DYM269" s="55"/>
      <c r="DYN269" s="55"/>
      <c r="DYO269" s="55"/>
      <c r="DYP269" s="55"/>
      <c r="DYQ269" s="55"/>
      <c r="DYR269" s="55"/>
      <c r="DYS269" s="55"/>
      <c r="DYT269" s="55"/>
      <c r="DYU269" s="55"/>
      <c r="DYV269" s="55"/>
      <c r="DYW269" s="55"/>
      <c r="DYX269" s="55"/>
      <c r="DYY269" s="55"/>
      <c r="DYZ269" s="55"/>
      <c r="DZA269" s="55"/>
      <c r="DZB269" s="55"/>
      <c r="DZC269" s="55"/>
      <c r="DZD269" s="55"/>
      <c r="DZE269" s="55"/>
      <c r="DZF269" s="55"/>
      <c r="DZG269" s="55"/>
      <c r="DZH269" s="55"/>
      <c r="DZI269" s="55"/>
      <c r="DZJ269" s="55"/>
      <c r="DZK269" s="55"/>
      <c r="DZL269" s="55"/>
      <c r="DZM269" s="55"/>
      <c r="DZN269" s="55"/>
      <c r="DZO269" s="55"/>
      <c r="DZP269" s="55"/>
      <c r="DZQ269" s="55"/>
      <c r="DZR269" s="55"/>
      <c r="DZS269" s="55"/>
      <c r="DZT269" s="55"/>
      <c r="DZU269" s="55"/>
      <c r="DZV269" s="55"/>
      <c r="DZW269" s="55"/>
      <c r="DZX269" s="55"/>
      <c r="DZY269" s="55"/>
      <c r="DZZ269" s="55"/>
      <c r="EAA269" s="55"/>
      <c r="EAB269" s="55"/>
      <c r="EAC269" s="55"/>
      <c r="EAD269" s="55"/>
      <c r="EAE269" s="55"/>
      <c r="EAF269" s="55"/>
      <c r="EAG269" s="55"/>
      <c r="EAH269" s="55"/>
      <c r="EAI269" s="55"/>
      <c r="EAJ269" s="55"/>
      <c r="EAK269" s="55"/>
      <c r="EAL269" s="55"/>
      <c r="EAM269" s="55"/>
      <c r="EAN269" s="55"/>
      <c r="EAO269" s="55"/>
      <c r="EAP269" s="55"/>
      <c r="EAQ269" s="55"/>
      <c r="EAR269" s="55"/>
      <c r="EAS269" s="55"/>
      <c r="EAT269" s="55"/>
      <c r="EAU269" s="55"/>
      <c r="EAV269" s="55"/>
      <c r="EAW269" s="55"/>
      <c r="EAX269" s="55"/>
      <c r="EAY269" s="55"/>
      <c r="EAZ269" s="55"/>
      <c r="EBA269" s="55"/>
      <c r="EBB269" s="55"/>
      <c r="EBC269" s="55"/>
      <c r="EBD269" s="55"/>
      <c r="EBE269" s="55"/>
      <c r="EBF269" s="55"/>
      <c r="EBG269" s="55"/>
      <c r="EBH269" s="55"/>
      <c r="EBI269" s="55"/>
      <c r="EBJ269" s="55"/>
      <c r="EBK269" s="55"/>
      <c r="EBL269" s="55"/>
      <c r="EBM269" s="55"/>
      <c r="EBN269" s="55"/>
      <c r="EBO269" s="55"/>
      <c r="EBP269" s="55"/>
      <c r="EBQ269" s="55"/>
      <c r="EBR269" s="55"/>
      <c r="EBS269" s="55"/>
      <c r="EBT269" s="55"/>
      <c r="EBU269" s="55"/>
      <c r="EBV269" s="55"/>
      <c r="EBW269" s="55"/>
      <c r="EBX269" s="55"/>
      <c r="EBY269" s="55"/>
      <c r="EBZ269" s="55"/>
      <c r="ECA269" s="55"/>
      <c r="ECB269" s="55"/>
      <c r="ECC269" s="55"/>
      <c r="ECD269" s="55"/>
      <c r="ECE269" s="55"/>
      <c r="ECF269" s="55"/>
      <c r="ECG269" s="55"/>
      <c r="ECH269" s="55"/>
      <c r="ECI269" s="55"/>
      <c r="ECJ269" s="55"/>
      <c r="ECK269" s="55"/>
      <c r="ECL269" s="55"/>
      <c r="ECM269" s="55"/>
      <c r="ECN269" s="55"/>
      <c r="ECO269" s="55"/>
      <c r="ECP269" s="55"/>
      <c r="ECQ269" s="55"/>
      <c r="ECR269" s="55"/>
      <c r="ECS269" s="55"/>
      <c r="ECT269" s="55"/>
      <c r="ECU269" s="55"/>
      <c r="ECV269" s="55"/>
      <c r="ECW269" s="55"/>
      <c r="ECX269" s="55"/>
      <c r="ECY269" s="55"/>
      <c r="ECZ269" s="55"/>
      <c r="EDA269" s="55"/>
      <c r="EDB269" s="55"/>
      <c r="EDC269" s="55"/>
      <c r="EDD269" s="55"/>
      <c r="EDE269" s="55"/>
      <c r="EDF269" s="55"/>
      <c r="EDG269" s="55"/>
      <c r="EDH269" s="55"/>
      <c r="EDI269" s="55"/>
      <c r="EDJ269" s="55"/>
      <c r="EDK269" s="55"/>
      <c r="EDL269" s="55"/>
      <c r="EDM269" s="55"/>
      <c r="EDN269" s="55"/>
      <c r="EDO269" s="55"/>
      <c r="EDP269" s="55"/>
      <c r="EDQ269" s="55"/>
      <c r="EDR269" s="55"/>
      <c r="EDS269" s="55"/>
      <c r="EDT269" s="55"/>
      <c r="EDU269" s="55"/>
      <c r="EDV269" s="55"/>
      <c r="EDW269" s="55"/>
      <c r="EDX269" s="55"/>
      <c r="EDY269" s="55"/>
      <c r="EDZ269" s="55"/>
      <c r="EEA269" s="55"/>
      <c r="EEB269" s="55"/>
      <c r="EEC269" s="55"/>
      <c r="EED269" s="55"/>
      <c r="EEE269" s="55"/>
      <c r="EEF269" s="55"/>
      <c r="EEG269" s="55"/>
      <c r="EEH269" s="55"/>
      <c r="EEI269" s="55"/>
      <c r="EEJ269" s="55"/>
      <c r="EEK269" s="55"/>
      <c r="EEL269" s="55"/>
      <c r="EEM269" s="55"/>
      <c r="EEN269" s="55"/>
      <c r="EEO269" s="55"/>
      <c r="EEP269" s="55"/>
      <c r="EEQ269" s="55"/>
      <c r="EER269" s="55"/>
      <c r="EES269" s="55"/>
      <c r="EET269" s="55"/>
      <c r="EEU269" s="55"/>
      <c r="EEV269" s="55"/>
      <c r="EEW269" s="55"/>
      <c r="EEX269" s="55"/>
      <c r="EEY269" s="55"/>
      <c r="EEZ269" s="55"/>
      <c r="EFA269" s="55"/>
      <c r="EFB269" s="55"/>
      <c r="EFC269" s="55"/>
      <c r="EFD269" s="55"/>
      <c r="EFE269" s="55"/>
      <c r="EFF269" s="55"/>
      <c r="EFG269" s="55"/>
      <c r="EFH269" s="55"/>
      <c r="EFI269" s="55"/>
      <c r="EFJ269" s="55"/>
      <c r="EFK269" s="55"/>
      <c r="EFL269" s="55"/>
      <c r="EFM269" s="55"/>
      <c r="EFN269" s="55"/>
      <c r="EFO269" s="55"/>
      <c r="EFP269" s="55"/>
      <c r="EFQ269" s="55"/>
      <c r="EFR269" s="55"/>
      <c r="EFS269" s="55"/>
      <c r="EFT269" s="55"/>
      <c r="EFU269" s="55"/>
      <c r="EFV269" s="55"/>
      <c r="EFW269" s="55"/>
      <c r="EFX269" s="55"/>
      <c r="EFY269" s="55"/>
      <c r="EFZ269" s="55"/>
      <c r="EGA269" s="55"/>
      <c r="EGB269" s="55"/>
      <c r="EGC269" s="55"/>
      <c r="EGD269" s="55"/>
      <c r="EGE269" s="55"/>
      <c r="EGF269" s="55"/>
      <c r="EGG269" s="55"/>
      <c r="EGH269" s="55"/>
      <c r="EGI269" s="55"/>
      <c r="EGJ269" s="55"/>
      <c r="EGK269" s="55"/>
      <c r="EGL269" s="55"/>
      <c r="EGM269" s="55"/>
      <c r="EGN269" s="55"/>
      <c r="EGO269" s="55"/>
      <c r="EGP269" s="55"/>
      <c r="EGQ269" s="55"/>
      <c r="EGR269" s="55"/>
      <c r="EGS269" s="55"/>
      <c r="EGT269" s="55"/>
      <c r="EGU269" s="55"/>
      <c r="EGV269" s="55"/>
      <c r="EGW269" s="55"/>
      <c r="EGX269" s="55"/>
      <c r="EGY269" s="55"/>
      <c r="EGZ269" s="55"/>
      <c r="EHA269" s="55"/>
      <c r="EHB269" s="55"/>
      <c r="EHC269" s="55"/>
      <c r="EHD269" s="55"/>
      <c r="EHE269" s="55"/>
      <c r="EHF269" s="55"/>
      <c r="EHG269" s="55"/>
      <c r="EHH269" s="55"/>
      <c r="EHI269" s="55"/>
      <c r="EHJ269" s="55"/>
      <c r="EHK269" s="55"/>
      <c r="EHL269" s="55"/>
      <c r="EHM269" s="55"/>
      <c r="EHN269" s="55"/>
      <c r="EHO269" s="55"/>
      <c r="EHP269" s="55"/>
      <c r="EHQ269" s="55"/>
      <c r="EHR269" s="55"/>
      <c r="EHS269" s="55"/>
      <c r="EHT269" s="55"/>
      <c r="EHU269" s="55"/>
      <c r="EHV269" s="55"/>
      <c r="EHW269" s="55"/>
      <c r="EHX269" s="55"/>
      <c r="EHY269" s="55"/>
      <c r="EHZ269" s="55"/>
      <c r="EIA269" s="55"/>
      <c r="EIB269" s="55"/>
      <c r="EIC269" s="55"/>
      <c r="EID269" s="55"/>
      <c r="EIE269" s="55"/>
      <c r="EIF269" s="55"/>
      <c r="EIG269" s="55"/>
      <c r="EIH269" s="55"/>
      <c r="EII269" s="55"/>
      <c r="EIJ269" s="55"/>
      <c r="EIK269" s="55"/>
      <c r="EIL269" s="55"/>
      <c r="EIM269" s="55"/>
      <c r="EIN269" s="55"/>
      <c r="EIO269" s="55"/>
      <c r="EIP269" s="55"/>
      <c r="EIQ269" s="55"/>
      <c r="EIR269" s="55"/>
      <c r="EIS269" s="55"/>
      <c r="EIT269" s="55"/>
      <c r="EIU269" s="55"/>
      <c r="EIV269" s="55"/>
      <c r="EIW269" s="55"/>
      <c r="EIX269" s="55"/>
      <c r="EIY269" s="55"/>
      <c r="EIZ269" s="55"/>
      <c r="EJA269" s="55"/>
      <c r="EJB269" s="55"/>
      <c r="EJC269" s="55"/>
      <c r="EJD269" s="55"/>
      <c r="EJE269" s="55"/>
      <c r="EJF269" s="55"/>
      <c r="EJG269" s="55"/>
      <c r="EJH269" s="55"/>
      <c r="EJI269" s="55"/>
      <c r="EJJ269" s="55"/>
      <c r="EJK269" s="55"/>
      <c r="EJL269" s="55"/>
      <c r="EJM269" s="55"/>
      <c r="EJN269" s="55"/>
      <c r="EJO269" s="55"/>
      <c r="EJP269" s="55"/>
      <c r="EJQ269" s="55"/>
      <c r="EJR269" s="55"/>
      <c r="EJS269" s="55"/>
      <c r="EJT269" s="55"/>
      <c r="EJU269" s="55"/>
      <c r="EJV269" s="55"/>
      <c r="EJW269" s="55"/>
      <c r="EJX269" s="55"/>
      <c r="EJY269" s="55"/>
      <c r="EJZ269" s="55"/>
      <c r="EKA269" s="55"/>
      <c r="EKB269" s="55"/>
      <c r="EKC269" s="55"/>
      <c r="EKD269" s="55"/>
      <c r="EKE269" s="55"/>
      <c r="EKF269" s="55"/>
      <c r="EKG269" s="55"/>
      <c r="EKH269" s="55"/>
      <c r="EKI269" s="55"/>
      <c r="EKJ269" s="55"/>
      <c r="EKK269" s="55"/>
      <c r="EKL269" s="55"/>
      <c r="EKM269" s="55"/>
      <c r="EKN269" s="55"/>
      <c r="EKO269" s="55"/>
      <c r="EKP269" s="55"/>
      <c r="EKQ269" s="55"/>
      <c r="EKR269" s="55"/>
      <c r="EKS269" s="55"/>
      <c r="EKT269" s="55"/>
      <c r="EKU269" s="55"/>
      <c r="EKV269" s="55"/>
      <c r="EKW269" s="55"/>
      <c r="EKX269" s="55"/>
      <c r="EKY269" s="55"/>
      <c r="EKZ269" s="55"/>
      <c r="ELA269" s="55"/>
      <c r="ELB269" s="55"/>
      <c r="ELC269" s="55"/>
      <c r="ELD269" s="55"/>
      <c r="ELE269" s="55"/>
      <c r="ELF269" s="55"/>
      <c r="ELG269" s="55"/>
      <c r="ELH269" s="55"/>
      <c r="ELI269" s="55"/>
      <c r="ELJ269" s="55"/>
      <c r="ELK269" s="55"/>
      <c r="ELL269" s="55"/>
      <c r="ELM269" s="55"/>
      <c r="ELN269" s="55"/>
      <c r="ELO269" s="55"/>
      <c r="ELP269" s="55"/>
      <c r="ELQ269" s="55"/>
      <c r="ELR269" s="55"/>
      <c r="ELS269" s="55"/>
      <c r="ELT269" s="55"/>
      <c r="ELU269" s="55"/>
      <c r="ELV269" s="55"/>
      <c r="ELW269" s="55"/>
      <c r="ELX269" s="55"/>
      <c r="ELY269" s="55"/>
      <c r="ELZ269" s="55"/>
      <c r="EMA269" s="55"/>
      <c r="EMB269" s="55"/>
      <c r="EMC269" s="55"/>
      <c r="EMD269" s="55"/>
      <c r="EME269" s="55"/>
      <c r="EMF269" s="55"/>
      <c r="EMG269" s="55"/>
      <c r="EMH269" s="55"/>
      <c r="EMI269" s="55"/>
      <c r="EMJ269" s="55"/>
      <c r="EMK269" s="55"/>
      <c r="EML269" s="55"/>
      <c r="EMM269" s="55"/>
      <c r="EMN269" s="55"/>
      <c r="EMO269" s="55"/>
      <c r="EMP269" s="55"/>
      <c r="EMQ269" s="55"/>
      <c r="EMR269" s="55"/>
      <c r="EMS269" s="55"/>
      <c r="EMT269" s="55"/>
      <c r="EMU269" s="55"/>
      <c r="EMV269" s="55"/>
      <c r="EMW269" s="55"/>
      <c r="EMX269" s="55"/>
      <c r="EMY269" s="55"/>
      <c r="EMZ269" s="55"/>
      <c r="ENA269" s="55"/>
      <c r="ENB269" s="55"/>
      <c r="ENC269" s="55"/>
      <c r="END269" s="55"/>
      <c r="ENE269" s="55"/>
      <c r="ENF269" s="55"/>
      <c r="ENG269" s="55"/>
      <c r="ENH269" s="55"/>
      <c r="ENI269" s="55"/>
      <c r="ENJ269" s="55"/>
      <c r="ENK269" s="55"/>
      <c r="ENL269" s="55"/>
      <c r="ENM269" s="55"/>
      <c r="ENN269" s="55"/>
      <c r="ENO269" s="55"/>
      <c r="ENP269" s="55"/>
      <c r="ENQ269" s="55"/>
      <c r="ENR269" s="55"/>
      <c r="ENS269" s="55"/>
      <c r="ENT269" s="55"/>
      <c r="ENU269" s="55"/>
      <c r="ENV269" s="55"/>
      <c r="ENW269" s="55"/>
      <c r="ENX269" s="55"/>
      <c r="ENY269" s="55"/>
      <c r="ENZ269" s="55"/>
      <c r="EOA269" s="55"/>
      <c r="EOB269" s="55"/>
      <c r="EOC269" s="55"/>
      <c r="EOD269" s="55"/>
      <c r="EOE269" s="55"/>
      <c r="EOF269" s="55"/>
      <c r="EOG269" s="55"/>
      <c r="EOH269" s="55"/>
      <c r="EOI269" s="55"/>
      <c r="EOJ269" s="55"/>
      <c r="EOK269" s="55"/>
      <c r="EOL269" s="55"/>
      <c r="EOM269" s="55"/>
      <c r="EON269" s="55"/>
      <c r="EOO269" s="55"/>
      <c r="EOP269" s="55"/>
      <c r="EOQ269" s="55"/>
      <c r="EOR269" s="55"/>
      <c r="EOS269" s="55"/>
      <c r="EOT269" s="55"/>
      <c r="EOU269" s="55"/>
      <c r="EOV269" s="55"/>
      <c r="EOW269" s="55"/>
      <c r="EOX269" s="55"/>
      <c r="EOY269" s="55"/>
      <c r="EOZ269" s="55"/>
      <c r="EPA269" s="55"/>
      <c r="EPB269" s="55"/>
      <c r="EPC269" s="55"/>
      <c r="EPD269" s="55"/>
      <c r="EPE269" s="55"/>
      <c r="EPF269" s="55"/>
      <c r="EPG269" s="55"/>
      <c r="EPH269" s="55"/>
      <c r="EPI269" s="55"/>
      <c r="EPJ269" s="55"/>
      <c r="EPK269" s="55"/>
      <c r="EPL269" s="55"/>
      <c r="EPM269" s="55"/>
      <c r="EPN269" s="55"/>
      <c r="EPO269" s="55"/>
      <c r="EPP269" s="55"/>
      <c r="EPQ269" s="55"/>
      <c r="EPR269" s="55"/>
      <c r="EPS269" s="55"/>
      <c r="EPT269" s="55"/>
      <c r="EPU269" s="55"/>
      <c r="EPV269" s="55"/>
      <c r="EPW269" s="55"/>
      <c r="EPX269" s="55"/>
      <c r="EPY269" s="55"/>
      <c r="EPZ269" s="55"/>
      <c r="EQA269" s="55"/>
      <c r="EQB269" s="55"/>
      <c r="EQC269" s="55"/>
      <c r="EQD269" s="55"/>
      <c r="EQE269" s="55"/>
      <c r="EQF269" s="55"/>
      <c r="EQG269" s="55"/>
      <c r="EQH269" s="55"/>
      <c r="EQI269" s="55"/>
      <c r="EQJ269" s="55"/>
      <c r="EQK269" s="55"/>
      <c r="EQL269" s="55"/>
      <c r="EQM269" s="55"/>
      <c r="EQN269" s="55"/>
      <c r="EQO269" s="55"/>
      <c r="EQP269" s="55"/>
      <c r="EQQ269" s="55"/>
      <c r="EQR269" s="55"/>
      <c r="EQS269" s="55"/>
      <c r="EQT269" s="55"/>
      <c r="EQU269" s="55"/>
      <c r="EQV269" s="55"/>
      <c r="EQW269" s="55"/>
      <c r="EQX269" s="55"/>
      <c r="EQY269" s="55"/>
      <c r="EQZ269" s="55"/>
      <c r="ERA269" s="55"/>
      <c r="ERB269" s="55"/>
      <c r="ERC269" s="55"/>
      <c r="ERD269" s="55"/>
      <c r="ERE269" s="55"/>
      <c r="ERF269" s="55"/>
      <c r="ERG269" s="55"/>
      <c r="ERH269" s="55"/>
      <c r="ERI269" s="55"/>
      <c r="ERJ269" s="55"/>
      <c r="ERK269" s="55"/>
      <c r="ERL269" s="55"/>
      <c r="ERM269" s="55"/>
      <c r="ERN269" s="55"/>
      <c r="ERO269" s="55"/>
      <c r="ERP269" s="55"/>
      <c r="ERQ269" s="55"/>
      <c r="ERR269" s="55"/>
      <c r="ERS269" s="55"/>
      <c r="ERT269" s="55"/>
      <c r="ERU269" s="55"/>
      <c r="ERV269" s="55"/>
      <c r="ERW269" s="55"/>
      <c r="ERX269" s="55"/>
      <c r="ERY269" s="55"/>
      <c r="ERZ269" s="55"/>
      <c r="ESA269" s="55"/>
      <c r="ESB269" s="55"/>
      <c r="ESC269" s="55"/>
      <c r="ESD269" s="55"/>
      <c r="ESE269" s="55"/>
      <c r="ESF269" s="55"/>
      <c r="ESG269" s="55"/>
      <c r="ESH269" s="55"/>
      <c r="ESI269" s="55"/>
      <c r="ESJ269" s="55"/>
      <c r="ESK269" s="55"/>
      <c r="ESL269" s="55"/>
      <c r="ESM269" s="55"/>
      <c r="ESN269" s="55"/>
      <c r="ESO269" s="55"/>
      <c r="ESP269" s="55"/>
      <c r="ESQ269" s="55"/>
      <c r="ESR269" s="55"/>
      <c r="ESS269" s="55"/>
      <c r="EST269" s="55"/>
      <c r="ESU269" s="55"/>
      <c r="ESV269" s="55"/>
      <c r="ESW269" s="55"/>
      <c r="ESX269" s="55"/>
      <c r="ESY269" s="55"/>
      <c r="ESZ269" s="55"/>
      <c r="ETA269" s="55"/>
      <c r="ETB269" s="55"/>
      <c r="ETC269" s="55"/>
      <c r="ETD269" s="55"/>
      <c r="ETE269" s="55"/>
      <c r="ETF269" s="55"/>
      <c r="ETG269" s="55"/>
      <c r="ETH269" s="55"/>
      <c r="ETI269" s="55"/>
      <c r="ETJ269" s="55"/>
      <c r="ETK269" s="55"/>
      <c r="ETL269" s="55"/>
      <c r="ETM269" s="55"/>
      <c r="ETN269" s="55"/>
      <c r="ETO269" s="55"/>
      <c r="ETP269" s="55"/>
      <c r="ETQ269" s="55"/>
      <c r="ETR269" s="55"/>
      <c r="ETS269" s="55"/>
      <c r="ETT269" s="55"/>
      <c r="ETU269" s="55"/>
      <c r="ETV269" s="55"/>
      <c r="ETW269" s="55"/>
      <c r="ETX269" s="55"/>
      <c r="ETY269" s="55"/>
      <c r="ETZ269" s="55"/>
      <c r="EUA269" s="55"/>
      <c r="EUB269" s="55"/>
      <c r="EUC269" s="55"/>
      <c r="EUD269" s="55"/>
      <c r="EUE269" s="55"/>
      <c r="EUF269" s="55"/>
      <c r="EUG269" s="55"/>
      <c r="EUH269" s="55"/>
      <c r="EUI269" s="55"/>
      <c r="EUJ269" s="55"/>
      <c r="EUK269" s="55"/>
      <c r="EUL269" s="55"/>
      <c r="EUM269" s="55"/>
      <c r="EUN269" s="55"/>
      <c r="EUO269" s="55"/>
      <c r="EUP269" s="55"/>
      <c r="EUQ269" s="55"/>
      <c r="EUR269" s="55"/>
      <c r="EUS269" s="55"/>
      <c r="EUT269" s="55"/>
      <c r="EUU269" s="55"/>
      <c r="EUV269" s="55"/>
      <c r="EUW269" s="55"/>
      <c r="EUX269" s="55"/>
      <c r="EUY269" s="55"/>
      <c r="EUZ269" s="55"/>
      <c r="EVA269" s="55"/>
      <c r="EVB269" s="55"/>
      <c r="EVC269" s="55"/>
      <c r="EVD269" s="55"/>
      <c r="EVE269" s="55"/>
      <c r="EVF269" s="55"/>
      <c r="EVG269" s="55"/>
      <c r="EVH269" s="55"/>
      <c r="EVI269" s="55"/>
      <c r="EVJ269" s="55"/>
      <c r="EVK269" s="55"/>
      <c r="EVL269" s="55"/>
      <c r="EVM269" s="55"/>
      <c r="EVN269" s="55"/>
      <c r="EVO269" s="55"/>
      <c r="EVP269" s="55"/>
      <c r="EVQ269" s="55"/>
      <c r="EVR269" s="55"/>
      <c r="EVS269" s="55"/>
      <c r="EVT269" s="55"/>
      <c r="EVU269" s="55"/>
      <c r="EVV269" s="55"/>
      <c r="EVW269" s="55"/>
      <c r="EVX269" s="55"/>
      <c r="EVY269" s="55"/>
      <c r="EVZ269" s="55"/>
      <c r="EWA269" s="55"/>
      <c r="EWB269" s="55"/>
      <c r="EWC269" s="55"/>
      <c r="EWD269" s="55"/>
      <c r="EWE269" s="55"/>
      <c r="EWF269" s="55"/>
      <c r="EWG269" s="55"/>
      <c r="EWH269" s="55"/>
      <c r="EWI269" s="55"/>
      <c r="EWJ269" s="55"/>
      <c r="EWK269" s="55"/>
      <c r="EWL269" s="55"/>
      <c r="EWM269" s="55"/>
      <c r="EWN269" s="55"/>
      <c r="EWO269" s="55"/>
      <c r="EWP269" s="55"/>
      <c r="EWQ269" s="55"/>
      <c r="EWR269" s="55"/>
      <c r="EWS269" s="55"/>
      <c r="EWT269" s="55"/>
      <c r="EWU269" s="55"/>
      <c r="EWV269" s="55"/>
      <c r="EWW269" s="55"/>
      <c r="EWX269" s="55"/>
      <c r="EWY269" s="55"/>
      <c r="EWZ269" s="55"/>
      <c r="EXA269" s="55"/>
      <c r="EXB269" s="55"/>
      <c r="EXC269" s="55"/>
      <c r="EXD269" s="55"/>
      <c r="EXE269" s="55"/>
      <c r="EXF269" s="55"/>
      <c r="EXG269" s="55"/>
      <c r="EXH269" s="55"/>
      <c r="EXI269" s="55"/>
      <c r="EXJ269" s="55"/>
      <c r="EXK269" s="55"/>
      <c r="EXL269" s="55"/>
      <c r="EXM269" s="55"/>
      <c r="EXN269" s="55"/>
      <c r="EXO269" s="55"/>
      <c r="EXP269" s="55"/>
      <c r="EXQ269" s="55"/>
      <c r="EXR269" s="55"/>
      <c r="EXS269" s="55"/>
      <c r="EXT269" s="55"/>
      <c r="EXU269" s="55"/>
      <c r="EXV269" s="55"/>
      <c r="EXW269" s="55"/>
      <c r="EXX269" s="55"/>
      <c r="EXY269" s="55"/>
      <c r="EXZ269" s="55"/>
      <c r="EYA269" s="55"/>
      <c r="EYB269" s="55"/>
      <c r="EYC269" s="55"/>
      <c r="EYD269" s="55"/>
      <c r="EYE269" s="55"/>
      <c r="EYF269" s="55"/>
      <c r="EYG269" s="55"/>
      <c r="EYH269" s="55"/>
      <c r="EYI269" s="55"/>
      <c r="EYJ269" s="55"/>
      <c r="EYK269" s="55"/>
      <c r="EYL269" s="55"/>
      <c r="EYM269" s="55"/>
      <c r="EYN269" s="55"/>
      <c r="EYO269" s="55"/>
      <c r="EYP269" s="55"/>
      <c r="EYQ269" s="55"/>
      <c r="EYR269" s="55"/>
      <c r="EYS269" s="55"/>
      <c r="EYT269" s="55"/>
      <c r="EYU269" s="55"/>
      <c r="EYV269" s="55"/>
      <c r="EYW269" s="55"/>
      <c r="EYX269" s="55"/>
      <c r="EYY269" s="55"/>
      <c r="EYZ269" s="55"/>
      <c r="EZA269" s="55"/>
      <c r="EZB269" s="55"/>
      <c r="EZC269" s="55"/>
      <c r="EZD269" s="55"/>
      <c r="EZE269" s="55"/>
      <c r="EZF269" s="55"/>
      <c r="EZG269" s="55"/>
      <c r="EZH269" s="55"/>
      <c r="EZI269" s="55"/>
      <c r="EZJ269" s="55"/>
      <c r="EZK269" s="55"/>
      <c r="EZL269" s="55"/>
      <c r="EZM269" s="55"/>
      <c r="EZN269" s="55"/>
      <c r="EZO269" s="55"/>
      <c r="EZP269" s="55"/>
      <c r="EZQ269" s="55"/>
      <c r="EZR269" s="55"/>
      <c r="EZS269" s="55"/>
      <c r="EZT269" s="55"/>
      <c r="EZU269" s="55"/>
      <c r="EZV269" s="55"/>
      <c r="EZW269" s="55"/>
      <c r="EZX269" s="55"/>
      <c r="EZY269" s="55"/>
      <c r="EZZ269" s="55"/>
      <c r="FAA269" s="55"/>
      <c r="FAB269" s="55"/>
      <c r="FAC269" s="55"/>
      <c r="FAD269" s="55"/>
      <c r="FAE269" s="55"/>
      <c r="FAF269" s="55"/>
      <c r="FAG269" s="55"/>
      <c r="FAH269" s="55"/>
      <c r="FAI269" s="55"/>
      <c r="FAJ269" s="55"/>
      <c r="FAK269" s="55"/>
      <c r="FAL269" s="55"/>
      <c r="FAM269" s="55"/>
      <c r="FAN269" s="55"/>
      <c r="FAO269" s="55"/>
      <c r="FAP269" s="55"/>
      <c r="FAQ269" s="55"/>
      <c r="FAR269" s="55"/>
      <c r="FAS269" s="55"/>
      <c r="FAT269" s="55"/>
      <c r="FAU269" s="55"/>
      <c r="FAV269" s="55"/>
      <c r="FAW269" s="55"/>
      <c r="FAX269" s="55"/>
      <c r="FAY269" s="55"/>
      <c r="FAZ269" s="55"/>
      <c r="FBA269" s="55"/>
      <c r="FBB269" s="55"/>
      <c r="FBC269" s="55"/>
      <c r="FBD269" s="55"/>
      <c r="FBE269" s="55"/>
      <c r="FBF269" s="55"/>
      <c r="FBG269" s="55"/>
      <c r="FBH269" s="55"/>
      <c r="FBI269" s="55"/>
      <c r="FBJ269" s="55"/>
      <c r="FBK269" s="55"/>
      <c r="FBL269" s="55"/>
      <c r="FBM269" s="55"/>
      <c r="FBN269" s="55"/>
      <c r="FBO269" s="55"/>
      <c r="FBP269" s="55"/>
      <c r="FBQ269" s="55"/>
      <c r="FBR269" s="55"/>
      <c r="FBS269" s="55"/>
      <c r="FBT269" s="55"/>
      <c r="FBU269" s="55"/>
      <c r="FBV269" s="55"/>
      <c r="FBW269" s="55"/>
      <c r="FBX269" s="55"/>
      <c r="FBY269" s="55"/>
      <c r="FBZ269" s="55"/>
      <c r="FCA269" s="55"/>
      <c r="FCB269" s="55"/>
      <c r="FCC269" s="55"/>
      <c r="FCD269" s="55"/>
      <c r="FCE269" s="55"/>
      <c r="FCF269" s="55"/>
      <c r="FCG269" s="55"/>
      <c r="FCH269" s="55"/>
      <c r="FCI269" s="55"/>
      <c r="FCJ269" s="55"/>
      <c r="FCK269" s="55"/>
      <c r="FCL269" s="55"/>
      <c r="FCM269" s="55"/>
      <c r="FCN269" s="55"/>
      <c r="FCO269" s="55"/>
      <c r="FCP269" s="55"/>
      <c r="FCQ269" s="55"/>
      <c r="FCR269" s="55"/>
      <c r="FCS269" s="55"/>
      <c r="FCT269" s="55"/>
      <c r="FCU269" s="55"/>
      <c r="FCV269" s="55"/>
      <c r="FCW269" s="55"/>
      <c r="FCX269" s="55"/>
      <c r="FCY269" s="55"/>
      <c r="FCZ269" s="55"/>
      <c r="FDA269" s="55"/>
      <c r="FDB269" s="55"/>
      <c r="FDC269" s="55"/>
      <c r="FDD269" s="55"/>
      <c r="FDE269" s="55"/>
      <c r="FDF269" s="55"/>
      <c r="FDG269" s="55"/>
      <c r="FDH269" s="55"/>
      <c r="FDI269" s="55"/>
      <c r="FDJ269" s="55"/>
      <c r="FDK269" s="55"/>
      <c r="FDL269" s="55"/>
      <c r="FDM269" s="55"/>
      <c r="FDN269" s="55"/>
      <c r="FDO269" s="55"/>
      <c r="FDP269" s="55"/>
      <c r="FDQ269" s="55"/>
      <c r="FDR269" s="55"/>
      <c r="FDS269" s="55"/>
      <c r="FDT269" s="55"/>
      <c r="FDU269" s="55"/>
      <c r="FDV269" s="55"/>
      <c r="FDW269" s="55"/>
      <c r="FDX269" s="55"/>
      <c r="FDY269" s="55"/>
      <c r="FDZ269" s="55"/>
      <c r="FEA269" s="55"/>
      <c r="FEB269" s="55"/>
      <c r="FEC269" s="55"/>
      <c r="FED269" s="55"/>
      <c r="FEE269" s="55"/>
      <c r="FEF269" s="55"/>
      <c r="FEG269" s="55"/>
      <c r="FEH269" s="55"/>
      <c r="FEI269" s="55"/>
      <c r="FEJ269" s="55"/>
      <c r="FEK269" s="55"/>
      <c r="FEL269" s="55"/>
      <c r="FEM269" s="55"/>
      <c r="FEN269" s="55"/>
      <c r="FEO269" s="55"/>
      <c r="FEP269" s="55"/>
      <c r="FEQ269" s="55"/>
      <c r="FER269" s="55"/>
      <c r="FES269" s="55"/>
      <c r="FET269" s="55"/>
      <c r="FEU269" s="55"/>
      <c r="FEV269" s="55"/>
      <c r="FEW269" s="55"/>
      <c r="FEX269" s="55"/>
      <c r="FEY269" s="55"/>
      <c r="FEZ269" s="55"/>
      <c r="FFA269" s="55"/>
      <c r="FFB269" s="55"/>
      <c r="FFC269" s="55"/>
      <c r="FFD269" s="55"/>
      <c r="FFE269" s="55"/>
      <c r="FFF269" s="55"/>
      <c r="FFG269" s="55"/>
      <c r="FFH269" s="55"/>
      <c r="FFI269" s="55"/>
      <c r="FFJ269" s="55"/>
      <c r="FFK269" s="55"/>
      <c r="FFL269" s="55"/>
      <c r="FFM269" s="55"/>
      <c r="FFN269" s="55"/>
      <c r="FFO269" s="55"/>
      <c r="FFP269" s="55"/>
      <c r="FFQ269" s="55"/>
      <c r="FFR269" s="55"/>
      <c r="FFS269" s="55"/>
      <c r="FFT269" s="55"/>
      <c r="FFU269" s="55"/>
      <c r="FFV269" s="55"/>
      <c r="FFW269" s="55"/>
      <c r="FFX269" s="55"/>
      <c r="FFY269" s="55"/>
      <c r="FFZ269" s="55"/>
      <c r="FGA269" s="55"/>
      <c r="FGB269" s="55"/>
      <c r="FGC269" s="55"/>
      <c r="FGD269" s="55"/>
      <c r="FGE269" s="55"/>
      <c r="FGF269" s="55"/>
      <c r="FGG269" s="55"/>
      <c r="FGH269" s="55"/>
      <c r="FGI269" s="55"/>
      <c r="FGJ269" s="55"/>
      <c r="FGK269" s="55"/>
      <c r="FGL269" s="55"/>
      <c r="FGM269" s="55"/>
      <c r="FGN269" s="55"/>
      <c r="FGO269" s="55"/>
      <c r="FGP269" s="55"/>
      <c r="FGQ269" s="55"/>
      <c r="FGR269" s="55"/>
      <c r="FGS269" s="55"/>
      <c r="FGT269" s="55"/>
      <c r="FGU269" s="55"/>
      <c r="FGV269" s="55"/>
      <c r="FGW269" s="55"/>
      <c r="FGX269" s="55"/>
      <c r="FGY269" s="55"/>
      <c r="FGZ269" s="55"/>
      <c r="FHA269" s="55"/>
      <c r="FHB269" s="55"/>
      <c r="FHC269" s="55"/>
      <c r="FHD269" s="55"/>
      <c r="FHE269" s="55"/>
      <c r="FHF269" s="55"/>
      <c r="FHG269" s="55"/>
      <c r="FHH269" s="55"/>
      <c r="FHI269" s="55"/>
      <c r="FHJ269" s="55"/>
      <c r="FHK269" s="55"/>
      <c r="FHL269" s="55"/>
      <c r="FHM269" s="55"/>
      <c r="FHN269" s="55"/>
      <c r="FHO269" s="55"/>
      <c r="FHP269" s="55"/>
      <c r="FHQ269" s="55"/>
      <c r="FHR269" s="55"/>
      <c r="FHS269" s="55"/>
      <c r="FHT269" s="55"/>
      <c r="FHU269" s="55"/>
      <c r="FHV269" s="55"/>
      <c r="FHW269" s="55"/>
      <c r="FHX269" s="55"/>
      <c r="FHY269" s="55"/>
      <c r="FHZ269" s="55"/>
      <c r="FIA269" s="55"/>
      <c r="FIB269" s="55"/>
      <c r="FIC269" s="55"/>
      <c r="FID269" s="55"/>
      <c r="FIE269" s="55"/>
      <c r="FIF269" s="55"/>
      <c r="FIG269" s="55"/>
      <c r="FIH269" s="55"/>
      <c r="FII269" s="55"/>
      <c r="FIJ269" s="55"/>
      <c r="FIK269" s="55"/>
      <c r="FIL269" s="55"/>
      <c r="FIM269" s="55"/>
      <c r="FIN269" s="55"/>
      <c r="FIO269" s="55"/>
      <c r="FIP269" s="55"/>
      <c r="FIQ269" s="55"/>
      <c r="FIR269" s="55"/>
      <c r="FIS269" s="55"/>
      <c r="FIT269" s="55"/>
      <c r="FIU269" s="55"/>
      <c r="FIV269" s="55"/>
      <c r="FIW269" s="55"/>
      <c r="FIX269" s="55"/>
      <c r="FIY269" s="55"/>
      <c r="FIZ269" s="55"/>
      <c r="FJA269" s="55"/>
      <c r="FJB269" s="55"/>
      <c r="FJC269" s="55"/>
      <c r="FJD269" s="55"/>
      <c r="FJE269" s="55"/>
      <c r="FJF269" s="55"/>
      <c r="FJG269" s="55"/>
      <c r="FJH269" s="55"/>
      <c r="FJI269" s="55"/>
      <c r="FJJ269" s="55"/>
      <c r="FJK269" s="55"/>
      <c r="FJL269" s="55"/>
      <c r="FJM269" s="55"/>
      <c r="FJN269" s="55"/>
      <c r="FJO269" s="55"/>
      <c r="FJP269" s="55"/>
      <c r="FJQ269" s="55"/>
      <c r="FJR269" s="55"/>
      <c r="FJS269" s="55"/>
      <c r="FJT269" s="55"/>
      <c r="FJU269" s="55"/>
      <c r="FJV269" s="55"/>
      <c r="FJW269" s="55"/>
      <c r="FJX269" s="55"/>
      <c r="FJY269" s="55"/>
      <c r="FJZ269" s="55"/>
      <c r="FKA269" s="55"/>
      <c r="FKB269" s="55"/>
      <c r="FKC269" s="55"/>
      <c r="FKD269" s="55"/>
      <c r="FKE269" s="55"/>
      <c r="FKF269" s="55"/>
      <c r="FKG269" s="55"/>
      <c r="FKH269" s="55"/>
      <c r="FKI269" s="55"/>
      <c r="FKJ269" s="55"/>
      <c r="FKK269" s="55"/>
      <c r="FKL269" s="55"/>
      <c r="FKM269" s="55"/>
      <c r="FKN269" s="55"/>
      <c r="FKO269" s="55"/>
      <c r="FKP269" s="55"/>
      <c r="FKQ269" s="55"/>
      <c r="FKR269" s="55"/>
      <c r="FKS269" s="55"/>
      <c r="FKT269" s="55"/>
      <c r="FKU269" s="55"/>
      <c r="FKV269" s="55"/>
      <c r="FKW269" s="55"/>
      <c r="FKX269" s="55"/>
      <c r="FKY269" s="55"/>
      <c r="FKZ269" s="55"/>
      <c r="FLA269" s="55"/>
      <c r="FLB269" s="55"/>
      <c r="FLC269" s="55"/>
      <c r="FLD269" s="55"/>
      <c r="FLE269" s="55"/>
      <c r="FLF269" s="55"/>
      <c r="FLG269" s="55"/>
      <c r="FLH269" s="55"/>
      <c r="FLI269" s="55"/>
      <c r="FLJ269" s="55"/>
      <c r="FLK269" s="55"/>
      <c r="FLL269" s="55"/>
      <c r="FLM269" s="55"/>
      <c r="FLN269" s="55"/>
      <c r="FLO269" s="55"/>
      <c r="FLP269" s="55"/>
      <c r="FLQ269" s="55"/>
      <c r="FLR269" s="55"/>
      <c r="FLS269" s="55"/>
      <c r="FLT269" s="55"/>
      <c r="FLU269" s="55"/>
      <c r="FLV269" s="55"/>
      <c r="FLW269" s="55"/>
      <c r="FLX269" s="55"/>
      <c r="FLY269" s="55"/>
      <c r="FLZ269" s="55"/>
      <c r="FMA269" s="55"/>
      <c r="FMB269" s="55"/>
      <c r="FMC269" s="55"/>
      <c r="FMD269" s="55"/>
      <c r="FME269" s="55"/>
      <c r="FMF269" s="55"/>
      <c r="FMG269" s="55"/>
      <c r="FMH269" s="55"/>
      <c r="FMI269" s="55"/>
      <c r="FMJ269" s="55"/>
      <c r="FMK269" s="55"/>
      <c r="FML269" s="55"/>
      <c r="FMM269" s="55"/>
      <c r="FMN269" s="55"/>
      <c r="FMO269" s="55"/>
      <c r="FMP269" s="55"/>
      <c r="FMQ269" s="55"/>
      <c r="FMR269" s="55"/>
      <c r="FMS269" s="55"/>
      <c r="FMT269" s="55"/>
      <c r="FMU269" s="55"/>
      <c r="FMV269" s="55"/>
      <c r="FMW269" s="55"/>
      <c r="FMX269" s="55"/>
      <c r="FMY269" s="55"/>
      <c r="FMZ269" s="55"/>
      <c r="FNA269" s="55"/>
      <c r="FNB269" s="55"/>
      <c r="FNC269" s="55"/>
      <c r="FND269" s="55"/>
      <c r="FNE269" s="55"/>
      <c r="FNF269" s="55"/>
      <c r="FNG269" s="55"/>
      <c r="FNH269" s="55"/>
      <c r="FNI269" s="55"/>
      <c r="FNJ269" s="55"/>
      <c r="FNK269" s="55"/>
      <c r="FNL269" s="55"/>
      <c r="FNM269" s="55"/>
      <c r="FNN269" s="55"/>
      <c r="FNO269" s="55"/>
      <c r="FNP269" s="55"/>
      <c r="FNQ269" s="55"/>
      <c r="FNR269" s="55"/>
      <c r="FNS269" s="55"/>
      <c r="FNT269" s="55"/>
      <c r="FNU269" s="55"/>
      <c r="FNV269" s="55"/>
      <c r="FNW269" s="55"/>
      <c r="FNX269" s="55"/>
      <c r="FNY269" s="55"/>
      <c r="FNZ269" s="55"/>
      <c r="FOA269" s="55"/>
      <c r="FOB269" s="55"/>
      <c r="FOC269" s="55"/>
      <c r="FOD269" s="55"/>
      <c r="FOE269" s="55"/>
      <c r="FOF269" s="55"/>
      <c r="FOG269" s="55"/>
      <c r="FOH269" s="55"/>
      <c r="FOI269" s="55"/>
      <c r="FOJ269" s="55"/>
      <c r="FOK269" s="55"/>
      <c r="FOL269" s="55"/>
      <c r="FOM269" s="55"/>
      <c r="FON269" s="55"/>
      <c r="FOO269" s="55"/>
      <c r="FOP269" s="55"/>
      <c r="FOQ269" s="55"/>
      <c r="FOR269" s="55"/>
      <c r="FOS269" s="55"/>
      <c r="FOT269" s="55"/>
      <c r="FOU269" s="55"/>
      <c r="FOV269" s="55"/>
      <c r="FOW269" s="55"/>
      <c r="FOX269" s="55"/>
      <c r="FOY269" s="55"/>
      <c r="FOZ269" s="55"/>
      <c r="FPA269" s="55"/>
      <c r="FPB269" s="55"/>
      <c r="FPC269" s="55"/>
      <c r="FPD269" s="55"/>
      <c r="FPE269" s="55"/>
      <c r="FPF269" s="55"/>
      <c r="FPG269" s="55"/>
      <c r="FPH269" s="55"/>
      <c r="FPI269" s="55"/>
      <c r="FPJ269" s="55"/>
      <c r="FPK269" s="55"/>
      <c r="FPL269" s="55"/>
      <c r="FPM269" s="55"/>
      <c r="FPN269" s="55"/>
      <c r="FPO269" s="55"/>
      <c r="FPP269" s="55"/>
      <c r="FPQ269" s="55"/>
      <c r="FPR269" s="55"/>
      <c r="FPS269" s="55"/>
      <c r="FPT269" s="55"/>
      <c r="FPU269" s="55"/>
      <c r="FPV269" s="55"/>
      <c r="FPW269" s="55"/>
      <c r="FPX269" s="55"/>
      <c r="FPY269" s="55"/>
      <c r="FPZ269" s="55"/>
      <c r="FQA269" s="55"/>
      <c r="FQB269" s="55"/>
      <c r="FQC269" s="55"/>
      <c r="FQD269" s="55"/>
      <c r="FQE269" s="55"/>
      <c r="FQF269" s="55"/>
      <c r="FQG269" s="55"/>
      <c r="FQH269" s="55"/>
      <c r="FQI269" s="55"/>
      <c r="FQJ269" s="55"/>
      <c r="FQK269" s="55"/>
      <c r="FQL269" s="55"/>
      <c r="FQM269" s="55"/>
      <c r="FQN269" s="55"/>
      <c r="FQO269" s="55"/>
      <c r="FQP269" s="55"/>
      <c r="FQQ269" s="55"/>
      <c r="FQR269" s="55"/>
      <c r="FQS269" s="55"/>
      <c r="FQT269" s="55"/>
      <c r="FQU269" s="55"/>
      <c r="FQV269" s="55"/>
      <c r="FQW269" s="55"/>
      <c r="FQX269" s="55"/>
      <c r="FQY269" s="55"/>
      <c r="FQZ269" s="55"/>
      <c r="FRA269" s="55"/>
      <c r="FRB269" s="55"/>
      <c r="FRC269" s="55"/>
      <c r="FRD269" s="55"/>
      <c r="FRE269" s="55"/>
      <c r="FRF269" s="55"/>
      <c r="FRG269" s="55"/>
      <c r="FRH269" s="55"/>
      <c r="FRI269" s="55"/>
      <c r="FRJ269" s="55"/>
      <c r="FRK269" s="55"/>
      <c r="FRL269" s="55"/>
      <c r="FRM269" s="55"/>
      <c r="FRN269" s="55"/>
      <c r="FRO269" s="55"/>
      <c r="FRP269" s="55"/>
      <c r="FRQ269" s="55"/>
      <c r="FRR269" s="55"/>
      <c r="FRS269" s="55"/>
      <c r="FRT269" s="55"/>
      <c r="FRU269" s="55"/>
      <c r="FRV269" s="55"/>
      <c r="FRW269" s="55"/>
      <c r="FRX269" s="55"/>
      <c r="FRY269" s="55"/>
      <c r="FRZ269" s="55"/>
      <c r="FSA269" s="55"/>
      <c r="FSB269" s="55"/>
      <c r="FSC269" s="55"/>
      <c r="FSD269" s="55"/>
      <c r="FSE269" s="55"/>
      <c r="FSF269" s="55"/>
      <c r="FSG269" s="55"/>
      <c r="FSH269" s="55"/>
      <c r="FSI269" s="55"/>
      <c r="FSJ269" s="55"/>
      <c r="FSK269" s="55"/>
      <c r="FSL269" s="55"/>
      <c r="FSM269" s="55"/>
      <c r="FSN269" s="55"/>
      <c r="FSO269" s="55"/>
      <c r="FSP269" s="55"/>
      <c r="FSQ269" s="55"/>
      <c r="FSR269" s="55"/>
      <c r="FSS269" s="55"/>
      <c r="FST269" s="55"/>
      <c r="FSU269" s="55"/>
      <c r="FSV269" s="55"/>
      <c r="FSW269" s="55"/>
      <c r="FSX269" s="55"/>
      <c r="FSY269" s="55"/>
      <c r="FSZ269" s="55"/>
      <c r="FTA269" s="55"/>
      <c r="FTB269" s="55"/>
      <c r="FTC269" s="55"/>
      <c r="FTD269" s="55"/>
      <c r="FTE269" s="55"/>
      <c r="FTF269" s="55"/>
      <c r="FTG269" s="55"/>
      <c r="FTH269" s="55"/>
      <c r="FTI269" s="55"/>
      <c r="FTJ269" s="55"/>
      <c r="FTK269" s="55"/>
      <c r="FTL269" s="55"/>
      <c r="FTM269" s="55"/>
      <c r="FTN269" s="55"/>
      <c r="FTO269" s="55"/>
      <c r="FTP269" s="55"/>
      <c r="FTQ269" s="55"/>
      <c r="FTR269" s="55"/>
      <c r="FTS269" s="55"/>
      <c r="FTT269" s="55"/>
      <c r="FTU269" s="55"/>
      <c r="FTV269" s="55"/>
      <c r="FTW269" s="55"/>
      <c r="FTX269" s="55"/>
      <c r="FTY269" s="55"/>
      <c r="FTZ269" s="55"/>
      <c r="FUA269" s="55"/>
      <c r="FUB269" s="55"/>
      <c r="FUC269" s="55"/>
      <c r="FUD269" s="55"/>
      <c r="FUE269" s="55"/>
      <c r="FUF269" s="55"/>
      <c r="FUG269" s="55"/>
      <c r="FUH269" s="55"/>
      <c r="FUI269" s="55"/>
      <c r="FUJ269" s="55"/>
      <c r="FUK269" s="55"/>
      <c r="FUL269" s="55"/>
      <c r="FUM269" s="55"/>
      <c r="FUN269" s="55"/>
      <c r="FUO269" s="55"/>
      <c r="FUP269" s="55"/>
      <c r="FUQ269" s="55"/>
      <c r="FUR269" s="55"/>
      <c r="FUS269" s="55"/>
      <c r="FUT269" s="55"/>
      <c r="FUU269" s="55"/>
      <c r="FUV269" s="55"/>
      <c r="FUW269" s="55"/>
      <c r="FUX269" s="55"/>
      <c r="FUY269" s="55"/>
      <c r="FUZ269" s="55"/>
      <c r="FVA269" s="55"/>
      <c r="FVB269" s="55"/>
      <c r="FVC269" s="55"/>
      <c r="FVD269" s="55"/>
      <c r="FVE269" s="55"/>
      <c r="FVF269" s="55"/>
      <c r="FVG269" s="55"/>
      <c r="FVH269" s="55"/>
      <c r="FVI269" s="55"/>
      <c r="FVJ269" s="55"/>
      <c r="FVK269" s="55"/>
      <c r="FVL269" s="55"/>
      <c r="FVM269" s="55"/>
      <c r="FVN269" s="55"/>
      <c r="FVO269" s="55"/>
      <c r="FVP269" s="55"/>
      <c r="FVQ269" s="55"/>
      <c r="FVR269" s="55"/>
      <c r="FVS269" s="55"/>
      <c r="FVT269" s="55"/>
      <c r="FVU269" s="55"/>
      <c r="FVV269" s="55"/>
      <c r="FVW269" s="55"/>
      <c r="FVX269" s="55"/>
      <c r="FVY269" s="55"/>
      <c r="FVZ269" s="55"/>
      <c r="FWA269" s="55"/>
      <c r="FWB269" s="55"/>
      <c r="FWC269" s="55"/>
      <c r="FWD269" s="55"/>
      <c r="FWE269" s="55"/>
      <c r="FWF269" s="55"/>
      <c r="FWG269" s="55"/>
      <c r="FWH269" s="55"/>
      <c r="FWI269" s="55"/>
      <c r="FWJ269" s="55"/>
      <c r="FWK269" s="55"/>
      <c r="FWL269" s="55"/>
      <c r="FWM269" s="55"/>
      <c r="FWN269" s="55"/>
      <c r="FWO269" s="55"/>
      <c r="FWP269" s="55"/>
      <c r="FWQ269" s="55"/>
      <c r="FWR269" s="55"/>
      <c r="FWS269" s="55"/>
      <c r="FWT269" s="55"/>
      <c r="FWU269" s="55"/>
      <c r="FWV269" s="55"/>
      <c r="FWW269" s="55"/>
      <c r="FWX269" s="55"/>
      <c r="FWY269" s="55"/>
      <c r="FWZ269" s="55"/>
      <c r="FXA269" s="55"/>
      <c r="FXB269" s="55"/>
      <c r="FXC269" s="55"/>
      <c r="FXD269" s="55"/>
      <c r="FXE269" s="55"/>
      <c r="FXF269" s="55"/>
      <c r="FXG269" s="55"/>
      <c r="FXH269" s="55"/>
      <c r="FXI269" s="55"/>
      <c r="FXJ269" s="55"/>
      <c r="FXK269" s="55"/>
      <c r="FXL269" s="55"/>
      <c r="FXM269" s="55"/>
      <c r="FXN269" s="55"/>
      <c r="FXO269" s="55"/>
      <c r="FXP269" s="55"/>
      <c r="FXQ269" s="55"/>
      <c r="FXR269" s="55"/>
      <c r="FXS269" s="55"/>
      <c r="FXT269" s="55"/>
      <c r="FXU269" s="55"/>
      <c r="FXV269" s="55"/>
      <c r="FXW269" s="55"/>
      <c r="FXX269" s="55"/>
      <c r="FXY269" s="55"/>
      <c r="FXZ269" s="55"/>
      <c r="FYA269" s="55"/>
      <c r="FYB269" s="55"/>
      <c r="FYC269" s="55"/>
      <c r="FYD269" s="55"/>
      <c r="FYE269" s="55"/>
      <c r="FYF269" s="55"/>
      <c r="FYG269" s="55"/>
      <c r="FYH269" s="55"/>
      <c r="FYI269" s="55"/>
      <c r="FYJ269" s="55"/>
      <c r="FYK269" s="55"/>
      <c r="FYL269" s="55"/>
      <c r="FYM269" s="55"/>
      <c r="FYN269" s="55"/>
      <c r="FYO269" s="55"/>
      <c r="FYP269" s="55"/>
      <c r="FYQ269" s="55"/>
      <c r="FYR269" s="55"/>
      <c r="FYS269" s="55"/>
      <c r="FYT269" s="55"/>
      <c r="FYU269" s="55"/>
      <c r="FYV269" s="55"/>
      <c r="FYW269" s="55"/>
      <c r="FYX269" s="55"/>
      <c r="FYY269" s="55"/>
      <c r="FYZ269" s="55"/>
      <c r="FZA269" s="55"/>
      <c r="FZB269" s="55"/>
      <c r="FZC269" s="55"/>
      <c r="FZD269" s="55"/>
      <c r="FZE269" s="55"/>
      <c r="FZF269" s="55"/>
      <c r="FZG269" s="55"/>
      <c r="FZH269" s="55"/>
      <c r="FZI269" s="55"/>
      <c r="FZJ269" s="55"/>
      <c r="FZK269" s="55"/>
      <c r="FZL269" s="55"/>
      <c r="FZM269" s="55"/>
      <c r="FZN269" s="55"/>
      <c r="FZO269" s="55"/>
      <c r="FZP269" s="55"/>
      <c r="FZQ269" s="55"/>
      <c r="FZR269" s="55"/>
      <c r="FZS269" s="55"/>
      <c r="FZT269" s="55"/>
      <c r="FZU269" s="55"/>
      <c r="FZV269" s="55"/>
      <c r="FZW269" s="55"/>
      <c r="FZX269" s="55"/>
      <c r="FZY269" s="55"/>
      <c r="FZZ269" s="55"/>
      <c r="GAA269" s="55"/>
      <c r="GAB269" s="55"/>
      <c r="GAC269" s="55"/>
      <c r="GAD269" s="55"/>
      <c r="GAE269" s="55"/>
      <c r="GAF269" s="55"/>
      <c r="GAG269" s="55"/>
      <c r="GAH269" s="55"/>
      <c r="GAI269" s="55"/>
      <c r="GAJ269" s="55"/>
      <c r="GAK269" s="55"/>
      <c r="GAL269" s="55"/>
      <c r="GAM269" s="55"/>
      <c r="GAN269" s="55"/>
      <c r="GAO269" s="55"/>
      <c r="GAP269" s="55"/>
      <c r="GAQ269" s="55"/>
      <c r="GAR269" s="55"/>
      <c r="GAS269" s="55"/>
      <c r="GAT269" s="55"/>
      <c r="GAU269" s="55"/>
      <c r="GAV269" s="55"/>
      <c r="GAW269" s="55"/>
      <c r="GAX269" s="55"/>
      <c r="GAY269" s="55"/>
      <c r="GAZ269" s="55"/>
      <c r="GBA269" s="55"/>
      <c r="GBB269" s="55"/>
      <c r="GBC269" s="55"/>
      <c r="GBD269" s="55"/>
      <c r="GBE269" s="55"/>
      <c r="GBF269" s="55"/>
      <c r="GBG269" s="55"/>
      <c r="GBH269" s="55"/>
      <c r="GBI269" s="55"/>
      <c r="GBJ269" s="55"/>
      <c r="GBK269" s="55"/>
      <c r="GBL269" s="55"/>
      <c r="GBM269" s="55"/>
      <c r="GBN269" s="55"/>
      <c r="GBO269" s="55"/>
      <c r="GBP269" s="55"/>
      <c r="GBQ269" s="55"/>
      <c r="GBR269" s="55"/>
      <c r="GBS269" s="55"/>
      <c r="GBT269" s="55"/>
      <c r="GBU269" s="55"/>
      <c r="GBV269" s="55"/>
      <c r="GBW269" s="55"/>
      <c r="GBX269" s="55"/>
      <c r="GBY269" s="55"/>
      <c r="GBZ269" s="55"/>
      <c r="GCA269" s="55"/>
      <c r="GCB269" s="55"/>
      <c r="GCC269" s="55"/>
      <c r="GCD269" s="55"/>
      <c r="GCE269" s="55"/>
      <c r="GCF269" s="55"/>
      <c r="GCG269" s="55"/>
      <c r="GCH269" s="55"/>
      <c r="GCI269" s="55"/>
      <c r="GCJ269" s="55"/>
      <c r="GCK269" s="55"/>
      <c r="GCL269" s="55"/>
      <c r="GCM269" s="55"/>
      <c r="GCN269" s="55"/>
      <c r="GCO269" s="55"/>
      <c r="GCP269" s="55"/>
      <c r="GCQ269" s="55"/>
      <c r="GCR269" s="55"/>
      <c r="GCS269" s="55"/>
      <c r="GCT269" s="55"/>
      <c r="GCU269" s="55"/>
      <c r="GCV269" s="55"/>
      <c r="GCW269" s="55"/>
      <c r="GCX269" s="55"/>
      <c r="GCY269" s="55"/>
      <c r="GCZ269" s="55"/>
      <c r="GDA269" s="55"/>
      <c r="GDB269" s="55"/>
      <c r="GDC269" s="55"/>
      <c r="GDD269" s="55"/>
      <c r="GDE269" s="55"/>
      <c r="GDF269" s="55"/>
      <c r="GDG269" s="55"/>
      <c r="GDH269" s="55"/>
      <c r="GDI269" s="55"/>
      <c r="GDJ269" s="55"/>
      <c r="GDK269" s="55"/>
      <c r="GDL269" s="55"/>
      <c r="GDM269" s="55"/>
      <c r="GDN269" s="55"/>
      <c r="GDO269" s="55"/>
      <c r="GDP269" s="55"/>
      <c r="GDQ269" s="55"/>
      <c r="GDR269" s="55"/>
      <c r="GDS269" s="55"/>
      <c r="GDT269" s="55"/>
      <c r="GDU269" s="55"/>
      <c r="GDV269" s="55"/>
      <c r="GDW269" s="55"/>
      <c r="GDX269" s="55"/>
      <c r="GDY269" s="55"/>
      <c r="GDZ269" s="55"/>
      <c r="GEA269" s="55"/>
      <c r="GEB269" s="55"/>
      <c r="GEC269" s="55"/>
      <c r="GED269" s="55"/>
      <c r="GEE269" s="55"/>
      <c r="GEF269" s="55"/>
      <c r="GEG269" s="55"/>
      <c r="GEH269" s="55"/>
      <c r="GEI269" s="55"/>
      <c r="GEJ269" s="55"/>
      <c r="GEK269" s="55"/>
      <c r="GEL269" s="55"/>
      <c r="GEM269" s="55"/>
      <c r="GEN269" s="55"/>
      <c r="GEO269" s="55"/>
      <c r="GEP269" s="55"/>
      <c r="GEQ269" s="55"/>
      <c r="GER269" s="55"/>
      <c r="GES269" s="55"/>
      <c r="GET269" s="55"/>
      <c r="GEU269" s="55"/>
      <c r="GEV269" s="55"/>
      <c r="GEW269" s="55"/>
      <c r="GEX269" s="55"/>
      <c r="GEY269" s="55"/>
      <c r="GEZ269" s="55"/>
      <c r="GFA269" s="55"/>
      <c r="GFB269" s="55"/>
      <c r="GFC269" s="55"/>
      <c r="GFD269" s="55"/>
      <c r="GFE269" s="55"/>
      <c r="GFF269" s="55"/>
      <c r="GFG269" s="55"/>
      <c r="GFH269" s="55"/>
      <c r="GFI269" s="55"/>
      <c r="GFJ269" s="55"/>
      <c r="GFK269" s="55"/>
      <c r="GFL269" s="55"/>
      <c r="GFM269" s="55"/>
      <c r="GFN269" s="55"/>
      <c r="GFO269" s="55"/>
      <c r="GFP269" s="55"/>
      <c r="GFQ269" s="55"/>
      <c r="GFR269" s="55"/>
      <c r="GFS269" s="55"/>
      <c r="GFT269" s="55"/>
      <c r="GFU269" s="55"/>
      <c r="GFV269" s="55"/>
      <c r="GFW269" s="55"/>
      <c r="GFX269" s="55"/>
      <c r="GFY269" s="55"/>
      <c r="GFZ269" s="55"/>
      <c r="GGA269" s="55"/>
      <c r="GGB269" s="55"/>
      <c r="GGC269" s="55"/>
      <c r="GGD269" s="55"/>
      <c r="GGE269" s="55"/>
      <c r="GGF269" s="55"/>
      <c r="GGG269" s="55"/>
      <c r="GGH269" s="55"/>
      <c r="GGI269" s="55"/>
      <c r="GGJ269" s="55"/>
      <c r="GGK269" s="55"/>
      <c r="GGL269" s="55"/>
      <c r="GGM269" s="55"/>
      <c r="GGN269" s="55"/>
      <c r="GGO269" s="55"/>
      <c r="GGP269" s="55"/>
      <c r="GGQ269" s="55"/>
      <c r="GGR269" s="55"/>
      <c r="GGS269" s="55"/>
      <c r="GGT269" s="55"/>
      <c r="GGU269" s="55"/>
      <c r="GGV269" s="55"/>
      <c r="GGW269" s="55"/>
      <c r="GGX269" s="55"/>
      <c r="GGY269" s="55"/>
      <c r="GGZ269" s="55"/>
      <c r="GHA269" s="55"/>
      <c r="GHB269" s="55"/>
      <c r="GHC269" s="55"/>
      <c r="GHD269" s="55"/>
      <c r="GHE269" s="55"/>
      <c r="GHF269" s="55"/>
      <c r="GHG269" s="55"/>
      <c r="GHH269" s="55"/>
      <c r="GHI269" s="55"/>
      <c r="GHJ269" s="55"/>
      <c r="GHK269" s="55"/>
      <c r="GHL269" s="55"/>
      <c r="GHM269" s="55"/>
      <c r="GHN269" s="55"/>
      <c r="GHO269" s="55"/>
      <c r="GHP269" s="55"/>
      <c r="GHQ269" s="55"/>
      <c r="GHR269" s="55"/>
      <c r="GHS269" s="55"/>
      <c r="GHT269" s="55"/>
      <c r="GHU269" s="55"/>
      <c r="GHV269" s="55"/>
      <c r="GHW269" s="55"/>
      <c r="GHX269" s="55"/>
      <c r="GHY269" s="55"/>
      <c r="GHZ269" s="55"/>
      <c r="GIA269" s="55"/>
      <c r="GIB269" s="55"/>
      <c r="GIC269" s="55"/>
      <c r="GID269" s="55"/>
      <c r="GIE269" s="55"/>
      <c r="GIF269" s="55"/>
      <c r="GIG269" s="55"/>
      <c r="GIH269" s="55"/>
      <c r="GII269" s="55"/>
      <c r="GIJ269" s="55"/>
      <c r="GIK269" s="55"/>
      <c r="GIL269" s="55"/>
      <c r="GIM269" s="55"/>
      <c r="GIN269" s="55"/>
      <c r="GIO269" s="55"/>
      <c r="GIP269" s="55"/>
      <c r="GIQ269" s="55"/>
      <c r="GIR269" s="55"/>
      <c r="GIS269" s="55"/>
      <c r="GIT269" s="55"/>
      <c r="GIU269" s="55"/>
      <c r="GIV269" s="55"/>
      <c r="GIW269" s="55"/>
      <c r="GIX269" s="55"/>
      <c r="GIY269" s="55"/>
      <c r="GIZ269" s="55"/>
      <c r="GJA269" s="55"/>
      <c r="GJB269" s="55"/>
      <c r="GJC269" s="55"/>
      <c r="GJD269" s="55"/>
      <c r="GJE269" s="55"/>
      <c r="GJF269" s="55"/>
      <c r="GJG269" s="55"/>
      <c r="GJH269" s="55"/>
      <c r="GJI269" s="55"/>
      <c r="GJJ269" s="55"/>
      <c r="GJK269" s="55"/>
      <c r="GJL269" s="55"/>
      <c r="GJM269" s="55"/>
      <c r="GJN269" s="55"/>
      <c r="GJO269" s="55"/>
      <c r="GJP269" s="55"/>
      <c r="GJQ269" s="55"/>
      <c r="GJR269" s="55"/>
      <c r="GJS269" s="55"/>
      <c r="GJT269" s="55"/>
      <c r="GJU269" s="55"/>
      <c r="GJV269" s="55"/>
      <c r="GJW269" s="55"/>
      <c r="GJX269" s="55"/>
      <c r="GJY269" s="55"/>
      <c r="GJZ269" s="55"/>
      <c r="GKA269" s="55"/>
      <c r="GKB269" s="55"/>
      <c r="GKC269" s="55"/>
      <c r="GKD269" s="55"/>
      <c r="GKE269" s="55"/>
      <c r="GKF269" s="55"/>
      <c r="GKG269" s="55"/>
      <c r="GKH269" s="55"/>
      <c r="GKI269" s="55"/>
      <c r="GKJ269" s="55"/>
      <c r="GKK269" s="55"/>
      <c r="GKL269" s="55"/>
      <c r="GKM269" s="55"/>
      <c r="GKN269" s="55"/>
      <c r="GKO269" s="55"/>
      <c r="GKP269" s="55"/>
      <c r="GKQ269" s="55"/>
      <c r="GKR269" s="55"/>
      <c r="GKS269" s="55"/>
      <c r="GKT269" s="55"/>
      <c r="GKU269" s="55"/>
      <c r="GKV269" s="55"/>
      <c r="GKW269" s="55"/>
      <c r="GKX269" s="55"/>
      <c r="GKY269" s="55"/>
      <c r="GKZ269" s="55"/>
      <c r="GLA269" s="55"/>
      <c r="GLB269" s="55"/>
      <c r="GLC269" s="55"/>
      <c r="GLD269" s="55"/>
      <c r="GLE269" s="55"/>
      <c r="GLF269" s="55"/>
      <c r="GLG269" s="55"/>
      <c r="GLH269" s="55"/>
      <c r="GLI269" s="55"/>
      <c r="GLJ269" s="55"/>
      <c r="GLK269" s="55"/>
      <c r="GLL269" s="55"/>
      <c r="GLM269" s="55"/>
      <c r="GLN269" s="55"/>
      <c r="GLO269" s="55"/>
      <c r="GLP269" s="55"/>
      <c r="GLQ269" s="55"/>
      <c r="GLR269" s="55"/>
      <c r="GLS269" s="55"/>
      <c r="GLT269" s="55"/>
      <c r="GLU269" s="55"/>
      <c r="GLV269" s="55"/>
      <c r="GLW269" s="55"/>
      <c r="GLX269" s="55"/>
      <c r="GLY269" s="55"/>
      <c r="GLZ269" s="55"/>
      <c r="GMA269" s="55"/>
      <c r="GMB269" s="55"/>
      <c r="GMC269" s="55"/>
      <c r="GMD269" s="55"/>
      <c r="GME269" s="55"/>
      <c r="GMF269" s="55"/>
      <c r="GMG269" s="55"/>
      <c r="GMH269" s="55"/>
      <c r="GMI269" s="55"/>
      <c r="GMJ269" s="55"/>
      <c r="GMK269" s="55"/>
      <c r="GML269" s="55"/>
      <c r="GMM269" s="55"/>
      <c r="GMN269" s="55"/>
      <c r="GMO269" s="55"/>
      <c r="GMP269" s="55"/>
      <c r="GMQ269" s="55"/>
      <c r="GMR269" s="55"/>
      <c r="GMS269" s="55"/>
      <c r="GMT269" s="55"/>
      <c r="GMU269" s="55"/>
      <c r="GMV269" s="55"/>
      <c r="GMW269" s="55"/>
      <c r="GMX269" s="55"/>
      <c r="GMY269" s="55"/>
      <c r="GMZ269" s="55"/>
      <c r="GNA269" s="55"/>
      <c r="GNB269" s="55"/>
      <c r="GNC269" s="55"/>
      <c r="GND269" s="55"/>
      <c r="GNE269" s="55"/>
      <c r="GNF269" s="55"/>
      <c r="GNG269" s="55"/>
      <c r="GNH269" s="55"/>
      <c r="GNI269" s="55"/>
      <c r="GNJ269" s="55"/>
      <c r="GNK269" s="55"/>
      <c r="GNL269" s="55"/>
      <c r="GNM269" s="55"/>
      <c r="GNN269" s="55"/>
      <c r="GNO269" s="55"/>
      <c r="GNP269" s="55"/>
      <c r="GNQ269" s="55"/>
      <c r="GNR269" s="55"/>
      <c r="GNS269" s="55"/>
      <c r="GNT269" s="55"/>
      <c r="GNU269" s="55"/>
      <c r="GNV269" s="55"/>
      <c r="GNW269" s="55"/>
      <c r="GNX269" s="55"/>
      <c r="GNY269" s="55"/>
      <c r="GNZ269" s="55"/>
      <c r="GOA269" s="55"/>
      <c r="GOB269" s="55"/>
      <c r="GOC269" s="55"/>
      <c r="GOD269" s="55"/>
      <c r="GOE269" s="55"/>
      <c r="GOF269" s="55"/>
      <c r="GOG269" s="55"/>
      <c r="GOH269" s="55"/>
      <c r="GOI269" s="55"/>
      <c r="GOJ269" s="55"/>
      <c r="GOK269" s="55"/>
      <c r="GOL269" s="55"/>
      <c r="GOM269" s="55"/>
      <c r="GON269" s="55"/>
      <c r="GOO269" s="55"/>
      <c r="GOP269" s="55"/>
      <c r="GOQ269" s="55"/>
      <c r="GOR269" s="55"/>
      <c r="GOS269" s="55"/>
      <c r="GOT269" s="55"/>
      <c r="GOU269" s="55"/>
      <c r="GOV269" s="55"/>
      <c r="GOW269" s="55"/>
      <c r="GOX269" s="55"/>
      <c r="GOY269" s="55"/>
      <c r="GOZ269" s="55"/>
      <c r="GPA269" s="55"/>
      <c r="GPB269" s="55"/>
      <c r="GPC269" s="55"/>
      <c r="GPD269" s="55"/>
      <c r="GPE269" s="55"/>
      <c r="GPF269" s="55"/>
      <c r="GPG269" s="55"/>
      <c r="GPH269" s="55"/>
      <c r="GPI269" s="55"/>
      <c r="GPJ269" s="55"/>
      <c r="GPK269" s="55"/>
      <c r="GPL269" s="55"/>
      <c r="GPM269" s="55"/>
      <c r="GPN269" s="55"/>
      <c r="GPO269" s="55"/>
      <c r="GPP269" s="55"/>
      <c r="GPQ269" s="55"/>
      <c r="GPR269" s="55"/>
      <c r="GPS269" s="55"/>
      <c r="GPT269" s="55"/>
      <c r="GPU269" s="55"/>
      <c r="GPV269" s="55"/>
      <c r="GPW269" s="55"/>
      <c r="GPX269" s="55"/>
      <c r="GPY269" s="55"/>
      <c r="GPZ269" s="55"/>
      <c r="GQA269" s="55"/>
      <c r="GQB269" s="55"/>
      <c r="GQC269" s="55"/>
      <c r="GQD269" s="55"/>
      <c r="GQE269" s="55"/>
      <c r="GQF269" s="55"/>
      <c r="GQG269" s="55"/>
      <c r="GQH269" s="55"/>
      <c r="GQI269" s="55"/>
      <c r="GQJ269" s="55"/>
      <c r="GQK269" s="55"/>
      <c r="GQL269" s="55"/>
      <c r="GQM269" s="55"/>
      <c r="GQN269" s="55"/>
      <c r="GQO269" s="55"/>
      <c r="GQP269" s="55"/>
      <c r="GQQ269" s="55"/>
      <c r="GQR269" s="55"/>
      <c r="GQS269" s="55"/>
      <c r="GQT269" s="55"/>
      <c r="GQU269" s="55"/>
      <c r="GQV269" s="55"/>
      <c r="GQW269" s="55"/>
      <c r="GQX269" s="55"/>
      <c r="GQY269" s="55"/>
      <c r="GQZ269" s="55"/>
      <c r="GRA269" s="55"/>
      <c r="GRB269" s="55"/>
      <c r="GRC269" s="55"/>
      <c r="GRD269" s="55"/>
      <c r="GRE269" s="55"/>
      <c r="GRF269" s="55"/>
      <c r="GRG269" s="55"/>
      <c r="GRH269" s="55"/>
      <c r="GRI269" s="55"/>
      <c r="GRJ269" s="55"/>
      <c r="GRK269" s="55"/>
      <c r="GRL269" s="55"/>
      <c r="GRM269" s="55"/>
      <c r="GRN269" s="55"/>
      <c r="GRO269" s="55"/>
      <c r="GRP269" s="55"/>
      <c r="GRQ269" s="55"/>
      <c r="GRR269" s="55"/>
      <c r="GRS269" s="55"/>
      <c r="GRT269" s="55"/>
      <c r="GRU269" s="55"/>
      <c r="GRV269" s="55"/>
      <c r="GRW269" s="55"/>
      <c r="GRX269" s="55"/>
      <c r="GRY269" s="55"/>
      <c r="GRZ269" s="55"/>
      <c r="GSA269" s="55"/>
      <c r="GSB269" s="55"/>
      <c r="GSC269" s="55"/>
      <c r="GSD269" s="55"/>
      <c r="GSE269" s="55"/>
      <c r="GSF269" s="55"/>
      <c r="GSG269" s="55"/>
      <c r="GSH269" s="55"/>
      <c r="GSI269" s="55"/>
      <c r="GSJ269" s="55"/>
      <c r="GSK269" s="55"/>
      <c r="GSL269" s="55"/>
      <c r="GSM269" s="55"/>
      <c r="GSN269" s="55"/>
      <c r="GSO269" s="55"/>
      <c r="GSP269" s="55"/>
      <c r="GSQ269" s="55"/>
      <c r="GSR269" s="55"/>
      <c r="GSS269" s="55"/>
      <c r="GST269" s="55"/>
      <c r="GSU269" s="55"/>
      <c r="GSV269" s="55"/>
      <c r="GSW269" s="55"/>
      <c r="GSX269" s="55"/>
      <c r="GSY269" s="55"/>
      <c r="GSZ269" s="55"/>
      <c r="GTA269" s="55"/>
      <c r="GTB269" s="55"/>
      <c r="GTC269" s="55"/>
      <c r="GTD269" s="55"/>
      <c r="GTE269" s="55"/>
      <c r="GTF269" s="55"/>
      <c r="GTG269" s="55"/>
      <c r="GTH269" s="55"/>
      <c r="GTI269" s="55"/>
      <c r="GTJ269" s="55"/>
      <c r="GTK269" s="55"/>
      <c r="GTL269" s="55"/>
      <c r="GTM269" s="55"/>
      <c r="GTN269" s="55"/>
      <c r="GTO269" s="55"/>
      <c r="GTP269" s="55"/>
      <c r="GTQ269" s="55"/>
      <c r="GTR269" s="55"/>
      <c r="GTS269" s="55"/>
      <c r="GTT269" s="55"/>
      <c r="GTU269" s="55"/>
      <c r="GTV269" s="55"/>
      <c r="GTW269" s="55"/>
      <c r="GTX269" s="55"/>
      <c r="GTY269" s="55"/>
      <c r="GTZ269" s="55"/>
      <c r="GUA269" s="55"/>
      <c r="GUB269" s="55"/>
      <c r="GUC269" s="55"/>
      <c r="GUD269" s="55"/>
      <c r="GUE269" s="55"/>
      <c r="GUF269" s="55"/>
      <c r="GUG269" s="55"/>
      <c r="GUH269" s="55"/>
      <c r="GUI269" s="55"/>
      <c r="GUJ269" s="55"/>
      <c r="GUK269" s="55"/>
      <c r="GUL269" s="55"/>
      <c r="GUM269" s="55"/>
      <c r="GUN269" s="55"/>
      <c r="GUO269" s="55"/>
      <c r="GUP269" s="55"/>
      <c r="GUQ269" s="55"/>
      <c r="GUR269" s="55"/>
      <c r="GUS269" s="55"/>
      <c r="GUT269" s="55"/>
      <c r="GUU269" s="55"/>
      <c r="GUV269" s="55"/>
      <c r="GUW269" s="55"/>
      <c r="GUX269" s="55"/>
      <c r="GUY269" s="55"/>
      <c r="GUZ269" s="55"/>
      <c r="GVA269" s="55"/>
      <c r="GVB269" s="55"/>
      <c r="GVC269" s="55"/>
      <c r="GVD269" s="55"/>
      <c r="GVE269" s="55"/>
      <c r="GVF269" s="55"/>
      <c r="GVG269" s="55"/>
      <c r="GVH269" s="55"/>
      <c r="GVI269" s="55"/>
      <c r="GVJ269" s="55"/>
      <c r="GVK269" s="55"/>
      <c r="GVL269" s="55"/>
      <c r="GVM269" s="55"/>
      <c r="GVN269" s="55"/>
      <c r="GVO269" s="55"/>
      <c r="GVP269" s="55"/>
      <c r="GVQ269" s="55"/>
      <c r="GVR269" s="55"/>
      <c r="GVS269" s="55"/>
      <c r="GVT269" s="55"/>
      <c r="GVU269" s="55"/>
      <c r="GVV269" s="55"/>
      <c r="GVW269" s="55"/>
      <c r="GVX269" s="55"/>
      <c r="GVY269" s="55"/>
      <c r="GVZ269" s="55"/>
      <c r="GWA269" s="55"/>
      <c r="GWB269" s="55"/>
      <c r="GWC269" s="55"/>
      <c r="GWD269" s="55"/>
      <c r="GWE269" s="55"/>
      <c r="GWF269" s="55"/>
      <c r="GWG269" s="55"/>
      <c r="GWH269" s="55"/>
      <c r="GWI269" s="55"/>
      <c r="GWJ269" s="55"/>
      <c r="GWK269" s="55"/>
      <c r="GWL269" s="55"/>
      <c r="GWM269" s="55"/>
      <c r="GWN269" s="55"/>
      <c r="GWO269" s="55"/>
      <c r="GWP269" s="55"/>
      <c r="GWQ269" s="55"/>
      <c r="GWR269" s="55"/>
      <c r="GWS269" s="55"/>
      <c r="GWT269" s="55"/>
      <c r="GWU269" s="55"/>
      <c r="GWV269" s="55"/>
      <c r="GWW269" s="55"/>
      <c r="GWX269" s="55"/>
      <c r="GWY269" s="55"/>
      <c r="GWZ269" s="55"/>
      <c r="GXA269" s="55"/>
      <c r="GXB269" s="55"/>
      <c r="GXC269" s="55"/>
      <c r="GXD269" s="55"/>
      <c r="GXE269" s="55"/>
      <c r="GXF269" s="55"/>
      <c r="GXG269" s="55"/>
      <c r="GXH269" s="55"/>
      <c r="GXI269" s="55"/>
      <c r="GXJ269" s="55"/>
      <c r="GXK269" s="55"/>
      <c r="GXL269" s="55"/>
      <c r="GXM269" s="55"/>
      <c r="GXN269" s="55"/>
      <c r="GXO269" s="55"/>
      <c r="GXP269" s="55"/>
      <c r="GXQ269" s="55"/>
      <c r="GXR269" s="55"/>
      <c r="GXS269" s="55"/>
      <c r="GXT269" s="55"/>
      <c r="GXU269" s="55"/>
      <c r="GXV269" s="55"/>
      <c r="GXW269" s="55"/>
      <c r="GXX269" s="55"/>
      <c r="GXY269" s="55"/>
      <c r="GXZ269" s="55"/>
      <c r="GYA269" s="55"/>
      <c r="GYB269" s="55"/>
      <c r="GYC269" s="55"/>
      <c r="GYD269" s="55"/>
      <c r="GYE269" s="55"/>
      <c r="GYF269" s="55"/>
      <c r="GYG269" s="55"/>
      <c r="GYH269" s="55"/>
      <c r="GYI269" s="55"/>
      <c r="GYJ269" s="55"/>
      <c r="GYK269" s="55"/>
      <c r="GYL269" s="55"/>
      <c r="GYM269" s="55"/>
      <c r="GYN269" s="55"/>
      <c r="GYO269" s="55"/>
      <c r="GYP269" s="55"/>
      <c r="GYQ269" s="55"/>
      <c r="GYR269" s="55"/>
      <c r="GYS269" s="55"/>
      <c r="GYT269" s="55"/>
      <c r="GYU269" s="55"/>
      <c r="GYV269" s="55"/>
      <c r="GYW269" s="55"/>
      <c r="GYX269" s="55"/>
      <c r="GYY269" s="55"/>
      <c r="GYZ269" s="55"/>
      <c r="GZA269" s="55"/>
      <c r="GZB269" s="55"/>
      <c r="GZC269" s="55"/>
      <c r="GZD269" s="55"/>
      <c r="GZE269" s="55"/>
      <c r="GZF269" s="55"/>
      <c r="GZG269" s="55"/>
      <c r="GZH269" s="55"/>
      <c r="GZI269" s="55"/>
      <c r="GZJ269" s="55"/>
      <c r="GZK269" s="55"/>
      <c r="GZL269" s="55"/>
      <c r="GZM269" s="55"/>
      <c r="GZN269" s="55"/>
      <c r="GZO269" s="55"/>
      <c r="GZP269" s="55"/>
      <c r="GZQ269" s="55"/>
      <c r="GZR269" s="55"/>
      <c r="GZS269" s="55"/>
      <c r="GZT269" s="55"/>
      <c r="GZU269" s="55"/>
      <c r="GZV269" s="55"/>
      <c r="GZW269" s="55"/>
      <c r="GZX269" s="55"/>
      <c r="GZY269" s="55"/>
      <c r="GZZ269" s="55"/>
      <c r="HAA269" s="55"/>
      <c r="HAB269" s="55"/>
      <c r="HAC269" s="55"/>
      <c r="HAD269" s="55"/>
      <c r="HAE269" s="55"/>
      <c r="HAF269" s="55"/>
      <c r="HAG269" s="55"/>
      <c r="HAH269" s="55"/>
      <c r="HAI269" s="55"/>
      <c r="HAJ269" s="55"/>
      <c r="HAK269" s="55"/>
      <c r="HAL269" s="55"/>
      <c r="HAM269" s="55"/>
      <c r="HAN269" s="55"/>
      <c r="HAO269" s="55"/>
      <c r="HAP269" s="55"/>
      <c r="HAQ269" s="55"/>
      <c r="HAR269" s="55"/>
      <c r="HAS269" s="55"/>
      <c r="HAT269" s="55"/>
      <c r="HAU269" s="55"/>
      <c r="HAV269" s="55"/>
      <c r="HAW269" s="55"/>
      <c r="HAX269" s="55"/>
      <c r="HAY269" s="55"/>
      <c r="HAZ269" s="55"/>
      <c r="HBA269" s="55"/>
      <c r="HBB269" s="55"/>
      <c r="HBC269" s="55"/>
      <c r="HBD269" s="55"/>
      <c r="HBE269" s="55"/>
      <c r="HBF269" s="55"/>
      <c r="HBG269" s="55"/>
      <c r="HBH269" s="55"/>
      <c r="HBI269" s="55"/>
      <c r="HBJ269" s="55"/>
      <c r="HBK269" s="55"/>
      <c r="HBL269" s="55"/>
      <c r="HBM269" s="55"/>
      <c r="HBN269" s="55"/>
      <c r="HBO269" s="55"/>
      <c r="HBP269" s="55"/>
      <c r="HBQ269" s="55"/>
      <c r="HBR269" s="55"/>
      <c r="HBS269" s="55"/>
      <c r="HBT269" s="55"/>
      <c r="HBU269" s="55"/>
      <c r="HBV269" s="55"/>
      <c r="HBW269" s="55"/>
      <c r="HBX269" s="55"/>
      <c r="HBY269" s="55"/>
      <c r="HBZ269" s="55"/>
      <c r="HCA269" s="55"/>
      <c r="HCB269" s="55"/>
      <c r="HCC269" s="55"/>
      <c r="HCD269" s="55"/>
      <c r="HCE269" s="55"/>
      <c r="HCF269" s="55"/>
      <c r="HCG269" s="55"/>
      <c r="HCH269" s="55"/>
      <c r="HCI269" s="55"/>
      <c r="HCJ269" s="55"/>
      <c r="HCK269" s="55"/>
      <c r="HCL269" s="55"/>
      <c r="HCM269" s="55"/>
      <c r="HCN269" s="55"/>
      <c r="HCO269" s="55"/>
      <c r="HCP269" s="55"/>
      <c r="HCQ269" s="55"/>
      <c r="HCR269" s="55"/>
      <c r="HCS269" s="55"/>
      <c r="HCT269" s="55"/>
      <c r="HCU269" s="55"/>
      <c r="HCV269" s="55"/>
      <c r="HCW269" s="55"/>
      <c r="HCX269" s="55"/>
      <c r="HCY269" s="55"/>
      <c r="HCZ269" s="55"/>
      <c r="HDA269" s="55"/>
      <c r="HDB269" s="55"/>
      <c r="HDC269" s="55"/>
      <c r="HDD269" s="55"/>
      <c r="HDE269" s="55"/>
      <c r="HDF269" s="55"/>
      <c r="HDG269" s="55"/>
      <c r="HDH269" s="55"/>
      <c r="HDI269" s="55"/>
      <c r="HDJ269" s="55"/>
      <c r="HDK269" s="55"/>
      <c r="HDL269" s="55"/>
      <c r="HDM269" s="55"/>
      <c r="HDN269" s="55"/>
      <c r="HDO269" s="55"/>
      <c r="HDP269" s="55"/>
      <c r="HDQ269" s="55"/>
      <c r="HDR269" s="55"/>
      <c r="HDS269" s="55"/>
      <c r="HDT269" s="55"/>
      <c r="HDU269" s="55"/>
      <c r="HDV269" s="55"/>
      <c r="HDW269" s="55"/>
      <c r="HDX269" s="55"/>
      <c r="HDY269" s="55"/>
      <c r="HDZ269" s="55"/>
      <c r="HEA269" s="55"/>
      <c r="HEB269" s="55"/>
      <c r="HEC269" s="55"/>
      <c r="HED269" s="55"/>
      <c r="HEE269" s="55"/>
      <c r="HEF269" s="55"/>
      <c r="HEG269" s="55"/>
      <c r="HEH269" s="55"/>
      <c r="HEI269" s="55"/>
      <c r="HEJ269" s="55"/>
      <c r="HEK269" s="55"/>
      <c r="HEL269" s="55"/>
      <c r="HEM269" s="55"/>
      <c r="HEN269" s="55"/>
      <c r="HEO269" s="55"/>
      <c r="HEP269" s="55"/>
      <c r="HEQ269" s="55"/>
      <c r="HER269" s="55"/>
      <c r="HES269" s="55"/>
      <c r="HET269" s="55"/>
      <c r="HEU269" s="55"/>
      <c r="HEV269" s="55"/>
      <c r="HEW269" s="55"/>
      <c r="HEX269" s="55"/>
      <c r="HEY269" s="55"/>
      <c r="HEZ269" s="55"/>
      <c r="HFA269" s="55"/>
      <c r="HFB269" s="55"/>
      <c r="HFC269" s="55"/>
      <c r="HFD269" s="55"/>
      <c r="HFE269" s="55"/>
      <c r="HFF269" s="55"/>
      <c r="HFG269" s="55"/>
      <c r="HFH269" s="55"/>
      <c r="HFI269" s="55"/>
      <c r="HFJ269" s="55"/>
      <c r="HFK269" s="55"/>
      <c r="HFL269" s="55"/>
      <c r="HFM269" s="55"/>
      <c r="HFN269" s="55"/>
      <c r="HFO269" s="55"/>
      <c r="HFP269" s="55"/>
      <c r="HFQ269" s="55"/>
      <c r="HFR269" s="55"/>
      <c r="HFS269" s="55"/>
      <c r="HFT269" s="55"/>
      <c r="HFU269" s="55"/>
      <c r="HFV269" s="55"/>
      <c r="HFW269" s="55"/>
      <c r="HFX269" s="55"/>
      <c r="HFY269" s="55"/>
      <c r="HFZ269" s="55"/>
      <c r="HGA269" s="55"/>
      <c r="HGB269" s="55"/>
      <c r="HGC269" s="55"/>
      <c r="HGD269" s="55"/>
      <c r="HGE269" s="55"/>
      <c r="HGF269" s="55"/>
      <c r="HGG269" s="55"/>
      <c r="HGH269" s="55"/>
      <c r="HGI269" s="55"/>
      <c r="HGJ269" s="55"/>
      <c r="HGK269" s="55"/>
      <c r="HGL269" s="55"/>
      <c r="HGM269" s="55"/>
      <c r="HGN269" s="55"/>
      <c r="HGO269" s="55"/>
      <c r="HGP269" s="55"/>
      <c r="HGQ269" s="55"/>
      <c r="HGR269" s="55"/>
      <c r="HGS269" s="55"/>
      <c r="HGT269" s="55"/>
      <c r="HGU269" s="55"/>
      <c r="HGV269" s="55"/>
      <c r="HGW269" s="55"/>
      <c r="HGX269" s="55"/>
      <c r="HGY269" s="55"/>
      <c r="HGZ269" s="55"/>
      <c r="HHA269" s="55"/>
      <c r="HHB269" s="55"/>
      <c r="HHC269" s="55"/>
      <c r="HHD269" s="55"/>
      <c r="HHE269" s="55"/>
      <c r="HHF269" s="55"/>
      <c r="HHG269" s="55"/>
      <c r="HHH269" s="55"/>
      <c r="HHI269" s="55"/>
      <c r="HHJ269" s="55"/>
      <c r="HHK269" s="55"/>
      <c r="HHL269" s="55"/>
      <c r="HHM269" s="55"/>
      <c r="HHN269" s="55"/>
      <c r="HHO269" s="55"/>
      <c r="HHP269" s="55"/>
      <c r="HHQ269" s="55"/>
      <c r="HHR269" s="55"/>
      <c r="HHS269" s="55"/>
      <c r="HHT269" s="55"/>
      <c r="HHU269" s="55"/>
      <c r="HHV269" s="55"/>
      <c r="HHW269" s="55"/>
      <c r="HHX269" s="55"/>
      <c r="HHY269" s="55"/>
      <c r="HHZ269" s="55"/>
      <c r="HIA269" s="55"/>
      <c r="HIB269" s="55"/>
      <c r="HIC269" s="55"/>
      <c r="HID269" s="55"/>
      <c r="HIE269" s="55"/>
      <c r="HIF269" s="55"/>
      <c r="HIG269" s="55"/>
      <c r="HIH269" s="55"/>
      <c r="HII269" s="55"/>
      <c r="HIJ269" s="55"/>
      <c r="HIK269" s="55"/>
      <c r="HIL269" s="55"/>
      <c r="HIM269" s="55"/>
      <c r="HIN269" s="55"/>
      <c r="HIO269" s="55"/>
      <c r="HIP269" s="55"/>
      <c r="HIQ269" s="55"/>
      <c r="HIR269" s="55"/>
      <c r="HIS269" s="55"/>
      <c r="HIT269" s="55"/>
      <c r="HIU269" s="55"/>
      <c r="HIV269" s="55"/>
      <c r="HIW269" s="55"/>
      <c r="HIX269" s="55"/>
      <c r="HIY269" s="55"/>
      <c r="HIZ269" s="55"/>
      <c r="HJA269" s="55"/>
      <c r="HJB269" s="55"/>
      <c r="HJC269" s="55"/>
      <c r="HJD269" s="55"/>
      <c r="HJE269" s="55"/>
      <c r="HJF269" s="55"/>
      <c r="HJG269" s="55"/>
      <c r="HJH269" s="55"/>
      <c r="HJI269" s="55"/>
      <c r="HJJ269" s="55"/>
      <c r="HJK269" s="55"/>
      <c r="HJL269" s="55"/>
      <c r="HJM269" s="55"/>
      <c r="HJN269" s="55"/>
      <c r="HJO269" s="55"/>
      <c r="HJP269" s="55"/>
      <c r="HJQ269" s="55"/>
      <c r="HJR269" s="55"/>
      <c r="HJS269" s="55"/>
      <c r="HJT269" s="55"/>
      <c r="HJU269" s="55"/>
      <c r="HJV269" s="55"/>
      <c r="HJW269" s="55"/>
      <c r="HJX269" s="55"/>
      <c r="HJY269" s="55"/>
      <c r="HJZ269" s="55"/>
      <c r="HKA269" s="55"/>
      <c r="HKB269" s="55"/>
      <c r="HKC269" s="55"/>
      <c r="HKD269" s="55"/>
      <c r="HKE269" s="55"/>
      <c r="HKF269" s="55"/>
      <c r="HKG269" s="55"/>
      <c r="HKH269" s="55"/>
      <c r="HKI269" s="55"/>
      <c r="HKJ269" s="55"/>
      <c r="HKK269" s="55"/>
      <c r="HKL269" s="55"/>
      <c r="HKM269" s="55"/>
      <c r="HKN269" s="55"/>
      <c r="HKO269" s="55"/>
      <c r="HKP269" s="55"/>
      <c r="HKQ269" s="55"/>
      <c r="HKR269" s="55"/>
      <c r="HKS269" s="55"/>
      <c r="HKT269" s="55"/>
      <c r="HKU269" s="55"/>
      <c r="HKV269" s="55"/>
      <c r="HKW269" s="55"/>
      <c r="HKX269" s="55"/>
      <c r="HKY269" s="55"/>
      <c r="HKZ269" s="55"/>
      <c r="HLA269" s="55"/>
      <c r="HLB269" s="55"/>
      <c r="HLC269" s="55"/>
      <c r="HLD269" s="55"/>
      <c r="HLE269" s="55"/>
      <c r="HLF269" s="55"/>
      <c r="HLG269" s="55"/>
      <c r="HLH269" s="55"/>
      <c r="HLI269" s="55"/>
      <c r="HLJ269" s="55"/>
      <c r="HLK269" s="55"/>
      <c r="HLL269" s="55"/>
      <c r="HLM269" s="55"/>
      <c r="HLN269" s="55"/>
      <c r="HLO269" s="55"/>
      <c r="HLP269" s="55"/>
      <c r="HLQ269" s="55"/>
      <c r="HLR269" s="55"/>
      <c r="HLS269" s="55"/>
      <c r="HLT269" s="55"/>
      <c r="HLU269" s="55"/>
      <c r="HLV269" s="55"/>
      <c r="HLW269" s="55"/>
      <c r="HLX269" s="55"/>
      <c r="HLY269" s="55"/>
      <c r="HLZ269" s="55"/>
      <c r="HMA269" s="55"/>
      <c r="HMB269" s="55"/>
      <c r="HMC269" s="55"/>
      <c r="HMD269" s="55"/>
      <c r="HME269" s="55"/>
      <c r="HMF269" s="55"/>
      <c r="HMG269" s="55"/>
      <c r="HMH269" s="55"/>
      <c r="HMI269" s="55"/>
      <c r="HMJ269" s="55"/>
      <c r="HMK269" s="55"/>
      <c r="HML269" s="55"/>
      <c r="HMM269" s="55"/>
      <c r="HMN269" s="55"/>
      <c r="HMO269" s="55"/>
      <c r="HMP269" s="55"/>
      <c r="HMQ269" s="55"/>
      <c r="HMR269" s="55"/>
      <c r="HMS269" s="55"/>
      <c r="HMT269" s="55"/>
      <c r="HMU269" s="55"/>
      <c r="HMV269" s="55"/>
      <c r="HMW269" s="55"/>
      <c r="HMX269" s="55"/>
      <c r="HMY269" s="55"/>
      <c r="HMZ269" s="55"/>
      <c r="HNA269" s="55"/>
      <c r="HNB269" s="55"/>
      <c r="HNC269" s="55"/>
      <c r="HND269" s="55"/>
      <c r="HNE269" s="55"/>
      <c r="HNF269" s="55"/>
      <c r="HNG269" s="55"/>
      <c r="HNH269" s="55"/>
      <c r="HNI269" s="55"/>
      <c r="HNJ269" s="55"/>
      <c r="HNK269" s="55"/>
      <c r="HNL269" s="55"/>
      <c r="HNM269" s="55"/>
      <c r="HNN269" s="55"/>
      <c r="HNO269" s="55"/>
      <c r="HNP269" s="55"/>
      <c r="HNQ269" s="55"/>
      <c r="HNR269" s="55"/>
      <c r="HNS269" s="55"/>
      <c r="HNT269" s="55"/>
      <c r="HNU269" s="55"/>
      <c r="HNV269" s="55"/>
      <c r="HNW269" s="55"/>
      <c r="HNX269" s="55"/>
      <c r="HNY269" s="55"/>
      <c r="HNZ269" s="55"/>
      <c r="HOA269" s="55"/>
      <c r="HOB269" s="55"/>
      <c r="HOC269" s="55"/>
      <c r="HOD269" s="55"/>
      <c r="HOE269" s="55"/>
      <c r="HOF269" s="55"/>
      <c r="HOG269" s="55"/>
      <c r="HOH269" s="55"/>
      <c r="HOI269" s="55"/>
      <c r="HOJ269" s="55"/>
      <c r="HOK269" s="55"/>
      <c r="HOL269" s="55"/>
      <c r="HOM269" s="55"/>
      <c r="HON269" s="55"/>
      <c r="HOO269" s="55"/>
      <c r="HOP269" s="55"/>
      <c r="HOQ269" s="55"/>
      <c r="HOR269" s="55"/>
      <c r="HOS269" s="55"/>
      <c r="HOT269" s="55"/>
      <c r="HOU269" s="55"/>
      <c r="HOV269" s="55"/>
      <c r="HOW269" s="55"/>
      <c r="HOX269" s="55"/>
      <c r="HOY269" s="55"/>
      <c r="HOZ269" s="55"/>
      <c r="HPA269" s="55"/>
      <c r="HPB269" s="55"/>
      <c r="HPC269" s="55"/>
      <c r="HPD269" s="55"/>
      <c r="HPE269" s="55"/>
      <c r="HPF269" s="55"/>
      <c r="HPG269" s="55"/>
      <c r="HPH269" s="55"/>
      <c r="HPI269" s="55"/>
      <c r="HPJ269" s="55"/>
      <c r="HPK269" s="55"/>
      <c r="HPL269" s="55"/>
      <c r="HPM269" s="55"/>
      <c r="HPN269" s="55"/>
      <c r="HPO269" s="55"/>
      <c r="HPP269" s="55"/>
      <c r="HPQ269" s="55"/>
      <c r="HPR269" s="55"/>
      <c r="HPS269" s="55"/>
      <c r="HPT269" s="55"/>
      <c r="HPU269" s="55"/>
      <c r="HPV269" s="55"/>
      <c r="HPW269" s="55"/>
      <c r="HPX269" s="55"/>
      <c r="HPY269" s="55"/>
      <c r="HPZ269" s="55"/>
      <c r="HQA269" s="55"/>
      <c r="HQB269" s="55"/>
      <c r="HQC269" s="55"/>
      <c r="HQD269" s="55"/>
      <c r="HQE269" s="55"/>
      <c r="HQF269" s="55"/>
      <c r="HQG269" s="55"/>
      <c r="HQH269" s="55"/>
      <c r="HQI269" s="55"/>
      <c r="HQJ269" s="55"/>
      <c r="HQK269" s="55"/>
      <c r="HQL269" s="55"/>
      <c r="HQM269" s="55"/>
      <c r="HQN269" s="55"/>
      <c r="HQO269" s="55"/>
      <c r="HQP269" s="55"/>
      <c r="HQQ269" s="55"/>
      <c r="HQR269" s="55"/>
      <c r="HQS269" s="55"/>
      <c r="HQT269" s="55"/>
      <c r="HQU269" s="55"/>
      <c r="HQV269" s="55"/>
      <c r="HQW269" s="55"/>
      <c r="HQX269" s="55"/>
      <c r="HQY269" s="55"/>
      <c r="HQZ269" s="55"/>
      <c r="HRA269" s="55"/>
      <c r="HRB269" s="55"/>
      <c r="HRC269" s="55"/>
      <c r="HRD269" s="55"/>
      <c r="HRE269" s="55"/>
      <c r="HRF269" s="55"/>
      <c r="HRG269" s="55"/>
      <c r="HRH269" s="55"/>
      <c r="HRI269" s="55"/>
      <c r="HRJ269" s="55"/>
      <c r="HRK269" s="55"/>
      <c r="HRL269" s="55"/>
      <c r="HRM269" s="55"/>
      <c r="HRN269" s="55"/>
      <c r="HRO269" s="55"/>
      <c r="HRP269" s="55"/>
      <c r="HRQ269" s="55"/>
      <c r="HRR269" s="55"/>
      <c r="HRS269" s="55"/>
      <c r="HRT269" s="55"/>
      <c r="HRU269" s="55"/>
      <c r="HRV269" s="55"/>
      <c r="HRW269" s="55"/>
      <c r="HRX269" s="55"/>
      <c r="HRY269" s="55"/>
      <c r="HRZ269" s="55"/>
      <c r="HSA269" s="55"/>
      <c r="HSB269" s="55"/>
      <c r="HSC269" s="55"/>
      <c r="HSD269" s="55"/>
      <c r="HSE269" s="55"/>
      <c r="HSF269" s="55"/>
      <c r="HSG269" s="55"/>
      <c r="HSH269" s="55"/>
      <c r="HSI269" s="55"/>
      <c r="HSJ269" s="55"/>
      <c r="HSK269" s="55"/>
      <c r="HSL269" s="55"/>
      <c r="HSM269" s="55"/>
      <c r="HSN269" s="55"/>
      <c r="HSO269" s="55"/>
      <c r="HSP269" s="55"/>
      <c r="HSQ269" s="55"/>
      <c r="HSR269" s="55"/>
      <c r="HSS269" s="55"/>
      <c r="HST269" s="55"/>
      <c r="HSU269" s="55"/>
      <c r="HSV269" s="55"/>
      <c r="HSW269" s="55"/>
      <c r="HSX269" s="55"/>
      <c r="HSY269" s="55"/>
      <c r="HSZ269" s="55"/>
      <c r="HTA269" s="55"/>
      <c r="HTB269" s="55"/>
      <c r="HTC269" s="55"/>
      <c r="HTD269" s="55"/>
      <c r="HTE269" s="55"/>
      <c r="HTF269" s="55"/>
      <c r="HTG269" s="55"/>
      <c r="HTH269" s="55"/>
      <c r="HTI269" s="55"/>
      <c r="HTJ269" s="55"/>
      <c r="HTK269" s="55"/>
      <c r="HTL269" s="55"/>
      <c r="HTM269" s="55"/>
      <c r="HTN269" s="55"/>
      <c r="HTO269" s="55"/>
      <c r="HTP269" s="55"/>
      <c r="HTQ269" s="55"/>
      <c r="HTR269" s="55"/>
      <c r="HTS269" s="55"/>
      <c r="HTT269" s="55"/>
      <c r="HTU269" s="55"/>
      <c r="HTV269" s="55"/>
      <c r="HTW269" s="55"/>
      <c r="HTX269" s="55"/>
      <c r="HTY269" s="55"/>
      <c r="HTZ269" s="55"/>
      <c r="HUA269" s="55"/>
      <c r="HUB269" s="55"/>
      <c r="HUC269" s="55"/>
      <c r="HUD269" s="55"/>
      <c r="HUE269" s="55"/>
      <c r="HUF269" s="55"/>
      <c r="HUG269" s="55"/>
      <c r="HUH269" s="55"/>
      <c r="HUI269" s="55"/>
      <c r="HUJ269" s="55"/>
      <c r="HUK269" s="55"/>
      <c r="HUL269" s="55"/>
      <c r="HUM269" s="55"/>
      <c r="HUN269" s="55"/>
      <c r="HUO269" s="55"/>
      <c r="HUP269" s="55"/>
      <c r="HUQ269" s="55"/>
      <c r="HUR269" s="55"/>
      <c r="HUS269" s="55"/>
      <c r="HUT269" s="55"/>
      <c r="HUU269" s="55"/>
      <c r="HUV269" s="55"/>
      <c r="HUW269" s="55"/>
      <c r="HUX269" s="55"/>
      <c r="HUY269" s="55"/>
      <c r="HUZ269" s="55"/>
      <c r="HVA269" s="55"/>
      <c r="HVB269" s="55"/>
      <c r="HVC269" s="55"/>
      <c r="HVD269" s="55"/>
      <c r="HVE269" s="55"/>
      <c r="HVF269" s="55"/>
      <c r="HVG269" s="55"/>
      <c r="HVH269" s="55"/>
      <c r="HVI269" s="55"/>
      <c r="HVJ269" s="55"/>
      <c r="HVK269" s="55"/>
      <c r="HVL269" s="55"/>
      <c r="HVM269" s="55"/>
      <c r="HVN269" s="55"/>
      <c r="HVO269" s="55"/>
      <c r="HVP269" s="55"/>
      <c r="HVQ269" s="55"/>
      <c r="HVR269" s="55"/>
      <c r="HVS269" s="55"/>
      <c r="HVT269" s="55"/>
      <c r="HVU269" s="55"/>
      <c r="HVV269" s="55"/>
      <c r="HVW269" s="55"/>
      <c r="HVX269" s="55"/>
      <c r="HVY269" s="55"/>
      <c r="HVZ269" s="55"/>
      <c r="HWA269" s="55"/>
      <c r="HWB269" s="55"/>
      <c r="HWC269" s="55"/>
      <c r="HWD269" s="55"/>
      <c r="HWE269" s="55"/>
      <c r="HWF269" s="55"/>
      <c r="HWG269" s="55"/>
      <c r="HWH269" s="55"/>
      <c r="HWI269" s="55"/>
      <c r="HWJ269" s="55"/>
      <c r="HWK269" s="55"/>
      <c r="HWL269" s="55"/>
      <c r="HWM269" s="55"/>
      <c r="HWN269" s="55"/>
      <c r="HWO269" s="55"/>
      <c r="HWP269" s="55"/>
      <c r="HWQ269" s="55"/>
      <c r="HWR269" s="55"/>
      <c r="HWS269" s="55"/>
      <c r="HWT269" s="55"/>
      <c r="HWU269" s="55"/>
      <c r="HWV269" s="55"/>
      <c r="HWW269" s="55"/>
      <c r="HWX269" s="55"/>
      <c r="HWY269" s="55"/>
      <c r="HWZ269" s="55"/>
      <c r="HXA269" s="55"/>
      <c r="HXB269" s="55"/>
      <c r="HXC269" s="55"/>
      <c r="HXD269" s="55"/>
      <c r="HXE269" s="55"/>
      <c r="HXF269" s="55"/>
      <c r="HXG269" s="55"/>
      <c r="HXH269" s="55"/>
      <c r="HXI269" s="55"/>
      <c r="HXJ269" s="55"/>
      <c r="HXK269" s="55"/>
      <c r="HXL269" s="55"/>
      <c r="HXM269" s="55"/>
      <c r="HXN269" s="55"/>
      <c r="HXO269" s="55"/>
      <c r="HXP269" s="55"/>
      <c r="HXQ269" s="55"/>
      <c r="HXR269" s="55"/>
      <c r="HXS269" s="55"/>
      <c r="HXT269" s="55"/>
      <c r="HXU269" s="55"/>
      <c r="HXV269" s="55"/>
      <c r="HXW269" s="55"/>
      <c r="HXX269" s="55"/>
      <c r="HXY269" s="55"/>
      <c r="HXZ269" s="55"/>
      <c r="HYA269" s="55"/>
      <c r="HYB269" s="55"/>
      <c r="HYC269" s="55"/>
      <c r="HYD269" s="55"/>
      <c r="HYE269" s="55"/>
      <c r="HYF269" s="55"/>
      <c r="HYG269" s="55"/>
      <c r="HYH269" s="55"/>
      <c r="HYI269" s="55"/>
      <c r="HYJ269" s="55"/>
      <c r="HYK269" s="55"/>
      <c r="HYL269" s="55"/>
      <c r="HYM269" s="55"/>
      <c r="HYN269" s="55"/>
      <c r="HYO269" s="55"/>
      <c r="HYP269" s="55"/>
      <c r="HYQ269" s="55"/>
      <c r="HYR269" s="55"/>
      <c r="HYS269" s="55"/>
      <c r="HYT269" s="55"/>
      <c r="HYU269" s="55"/>
      <c r="HYV269" s="55"/>
      <c r="HYW269" s="55"/>
      <c r="HYX269" s="55"/>
      <c r="HYY269" s="55"/>
      <c r="HYZ269" s="55"/>
      <c r="HZA269" s="55"/>
      <c r="HZB269" s="55"/>
      <c r="HZC269" s="55"/>
      <c r="HZD269" s="55"/>
      <c r="HZE269" s="55"/>
      <c r="HZF269" s="55"/>
      <c r="HZG269" s="55"/>
      <c r="HZH269" s="55"/>
      <c r="HZI269" s="55"/>
      <c r="HZJ269" s="55"/>
      <c r="HZK269" s="55"/>
      <c r="HZL269" s="55"/>
      <c r="HZM269" s="55"/>
      <c r="HZN269" s="55"/>
      <c r="HZO269" s="55"/>
      <c r="HZP269" s="55"/>
      <c r="HZQ269" s="55"/>
      <c r="HZR269" s="55"/>
      <c r="HZS269" s="55"/>
      <c r="HZT269" s="55"/>
      <c r="HZU269" s="55"/>
      <c r="HZV269" s="55"/>
      <c r="HZW269" s="55"/>
      <c r="HZX269" s="55"/>
      <c r="HZY269" s="55"/>
      <c r="HZZ269" s="55"/>
      <c r="IAA269" s="55"/>
      <c r="IAB269" s="55"/>
      <c r="IAC269" s="55"/>
      <c r="IAD269" s="55"/>
      <c r="IAE269" s="55"/>
      <c r="IAF269" s="55"/>
      <c r="IAG269" s="55"/>
      <c r="IAH269" s="55"/>
      <c r="IAI269" s="55"/>
      <c r="IAJ269" s="55"/>
      <c r="IAK269" s="55"/>
      <c r="IAL269" s="55"/>
      <c r="IAM269" s="55"/>
      <c r="IAN269" s="55"/>
      <c r="IAO269" s="55"/>
      <c r="IAP269" s="55"/>
      <c r="IAQ269" s="55"/>
      <c r="IAR269" s="55"/>
      <c r="IAS269" s="55"/>
      <c r="IAT269" s="55"/>
      <c r="IAU269" s="55"/>
      <c r="IAV269" s="55"/>
      <c r="IAW269" s="55"/>
      <c r="IAX269" s="55"/>
      <c r="IAY269" s="55"/>
      <c r="IAZ269" s="55"/>
      <c r="IBA269" s="55"/>
      <c r="IBB269" s="55"/>
      <c r="IBC269" s="55"/>
      <c r="IBD269" s="55"/>
      <c r="IBE269" s="55"/>
      <c r="IBF269" s="55"/>
      <c r="IBG269" s="55"/>
      <c r="IBH269" s="55"/>
      <c r="IBI269" s="55"/>
      <c r="IBJ269" s="55"/>
      <c r="IBK269" s="55"/>
      <c r="IBL269" s="55"/>
      <c r="IBM269" s="55"/>
      <c r="IBN269" s="55"/>
      <c r="IBO269" s="55"/>
      <c r="IBP269" s="55"/>
      <c r="IBQ269" s="55"/>
      <c r="IBR269" s="55"/>
      <c r="IBS269" s="55"/>
      <c r="IBT269" s="55"/>
      <c r="IBU269" s="55"/>
      <c r="IBV269" s="55"/>
      <c r="IBW269" s="55"/>
      <c r="IBX269" s="55"/>
      <c r="IBY269" s="55"/>
      <c r="IBZ269" s="55"/>
      <c r="ICA269" s="55"/>
      <c r="ICB269" s="55"/>
      <c r="ICC269" s="55"/>
      <c r="ICD269" s="55"/>
      <c r="ICE269" s="55"/>
      <c r="ICF269" s="55"/>
      <c r="ICG269" s="55"/>
      <c r="ICH269" s="55"/>
      <c r="ICI269" s="55"/>
      <c r="ICJ269" s="55"/>
      <c r="ICK269" s="55"/>
      <c r="ICL269" s="55"/>
      <c r="ICM269" s="55"/>
      <c r="ICN269" s="55"/>
      <c r="ICO269" s="55"/>
      <c r="ICP269" s="55"/>
      <c r="ICQ269" s="55"/>
      <c r="ICR269" s="55"/>
      <c r="ICS269" s="55"/>
      <c r="ICT269" s="55"/>
      <c r="ICU269" s="55"/>
      <c r="ICV269" s="55"/>
      <c r="ICW269" s="55"/>
      <c r="ICX269" s="55"/>
      <c r="ICY269" s="55"/>
      <c r="ICZ269" s="55"/>
      <c r="IDA269" s="55"/>
      <c r="IDB269" s="55"/>
      <c r="IDC269" s="55"/>
      <c r="IDD269" s="55"/>
      <c r="IDE269" s="55"/>
      <c r="IDF269" s="55"/>
      <c r="IDG269" s="55"/>
      <c r="IDH269" s="55"/>
      <c r="IDI269" s="55"/>
      <c r="IDJ269" s="55"/>
      <c r="IDK269" s="55"/>
      <c r="IDL269" s="55"/>
      <c r="IDM269" s="55"/>
      <c r="IDN269" s="55"/>
      <c r="IDO269" s="55"/>
      <c r="IDP269" s="55"/>
      <c r="IDQ269" s="55"/>
      <c r="IDR269" s="55"/>
      <c r="IDS269" s="55"/>
      <c r="IDT269" s="55"/>
      <c r="IDU269" s="55"/>
      <c r="IDV269" s="55"/>
      <c r="IDW269" s="55"/>
      <c r="IDX269" s="55"/>
      <c r="IDY269" s="55"/>
      <c r="IDZ269" s="55"/>
      <c r="IEA269" s="55"/>
      <c r="IEB269" s="55"/>
      <c r="IEC269" s="55"/>
      <c r="IED269" s="55"/>
      <c r="IEE269" s="55"/>
      <c r="IEF269" s="55"/>
      <c r="IEG269" s="55"/>
      <c r="IEH269" s="55"/>
      <c r="IEI269" s="55"/>
      <c r="IEJ269" s="55"/>
      <c r="IEK269" s="55"/>
      <c r="IEL269" s="55"/>
      <c r="IEM269" s="55"/>
      <c r="IEN269" s="55"/>
      <c r="IEO269" s="55"/>
      <c r="IEP269" s="55"/>
      <c r="IEQ269" s="55"/>
      <c r="IER269" s="55"/>
      <c r="IES269" s="55"/>
      <c r="IET269" s="55"/>
      <c r="IEU269" s="55"/>
      <c r="IEV269" s="55"/>
      <c r="IEW269" s="55"/>
      <c r="IEX269" s="55"/>
      <c r="IEY269" s="55"/>
      <c r="IEZ269" s="55"/>
      <c r="IFA269" s="55"/>
      <c r="IFB269" s="55"/>
      <c r="IFC269" s="55"/>
      <c r="IFD269" s="55"/>
      <c r="IFE269" s="55"/>
      <c r="IFF269" s="55"/>
      <c r="IFG269" s="55"/>
      <c r="IFH269" s="55"/>
      <c r="IFI269" s="55"/>
      <c r="IFJ269" s="55"/>
      <c r="IFK269" s="55"/>
      <c r="IFL269" s="55"/>
      <c r="IFM269" s="55"/>
      <c r="IFN269" s="55"/>
      <c r="IFO269" s="55"/>
      <c r="IFP269" s="55"/>
      <c r="IFQ269" s="55"/>
      <c r="IFR269" s="55"/>
      <c r="IFS269" s="55"/>
      <c r="IFT269" s="55"/>
      <c r="IFU269" s="55"/>
      <c r="IFV269" s="55"/>
      <c r="IFW269" s="55"/>
      <c r="IFX269" s="55"/>
      <c r="IFY269" s="55"/>
      <c r="IFZ269" s="55"/>
      <c r="IGA269" s="55"/>
      <c r="IGB269" s="55"/>
      <c r="IGC269" s="55"/>
      <c r="IGD269" s="55"/>
      <c r="IGE269" s="55"/>
      <c r="IGF269" s="55"/>
      <c r="IGG269" s="55"/>
      <c r="IGH269" s="55"/>
      <c r="IGI269" s="55"/>
      <c r="IGJ269" s="55"/>
      <c r="IGK269" s="55"/>
      <c r="IGL269" s="55"/>
      <c r="IGM269" s="55"/>
      <c r="IGN269" s="55"/>
      <c r="IGO269" s="55"/>
      <c r="IGP269" s="55"/>
      <c r="IGQ269" s="55"/>
      <c r="IGR269" s="55"/>
      <c r="IGS269" s="55"/>
      <c r="IGT269" s="55"/>
      <c r="IGU269" s="55"/>
      <c r="IGV269" s="55"/>
      <c r="IGW269" s="55"/>
      <c r="IGX269" s="55"/>
      <c r="IGY269" s="55"/>
      <c r="IGZ269" s="55"/>
      <c r="IHA269" s="55"/>
      <c r="IHB269" s="55"/>
      <c r="IHC269" s="55"/>
      <c r="IHD269" s="55"/>
      <c r="IHE269" s="55"/>
      <c r="IHF269" s="55"/>
      <c r="IHG269" s="55"/>
      <c r="IHH269" s="55"/>
      <c r="IHI269" s="55"/>
      <c r="IHJ269" s="55"/>
      <c r="IHK269" s="55"/>
      <c r="IHL269" s="55"/>
      <c r="IHM269" s="55"/>
      <c r="IHN269" s="55"/>
      <c r="IHO269" s="55"/>
      <c r="IHP269" s="55"/>
      <c r="IHQ269" s="55"/>
      <c r="IHR269" s="55"/>
      <c r="IHS269" s="55"/>
      <c r="IHT269" s="55"/>
      <c r="IHU269" s="55"/>
      <c r="IHV269" s="55"/>
      <c r="IHW269" s="55"/>
      <c r="IHX269" s="55"/>
      <c r="IHY269" s="55"/>
      <c r="IHZ269" s="55"/>
      <c r="IIA269" s="55"/>
      <c r="IIB269" s="55"/>
      <c r="IIC269" s="55"/>
      <c r="IID269" s="55"/>
      <c r="IIE269" s="55"/>
      <c r="IIF269" s="55"/>
      <c r="IIG269" s="55"/>
      <c r="IIH269" s="55"/>
      <c r="III269" s="55"/>
      <c r="IIJ269" s="55"/>
      <c r="IIK269" s="55"/>
      <c r="IIL269" s="55"/>
      <c r="IIM269" s="55"/>
      <c r="IIN269" s="55"/>
      <c r="IIO269" s="55"/>
      <c r="IIP269" s="55"/>
      <c r="IIQ269" s="55"/>
      <c r="IIR269" s="55"/>
      <c r="IIS269" s="55"/>
      <c r="IIT269" s="55"/>
      <c r="IIU269" s="55"/>
      <c r="IIV269" s="55"/>
      <c r="IIW269" s="55"/>
      <c r="IIX269" s="55"/>
      <c r="IIY269" s="55"/>
      <c r="IIZ269" s="55"/>
      <c r="IJA269" s="55"/>
      <c r="IJB269" s="55"/>
      <c r="IJC269" s="55"/>
      <c r="IJD269" s="55"/>
      <c r="IJE269" s="55"/>
      <c r="IJF269" s="55"/>
      <c r="IJG269" s="55"/>
      <c r="IJH269" s="55"/>
      <c r="IJI269" s="55"/>
      <c r="IJJ269" s="55"/>
      <c r="IJK269" s="55"/>
      <c r="IJL269" s="55"/>
      <c r="IJM269" s="55"/>
      <c r="IJN269" s="55"/>
      <c r="IJO269" s="55"/>
      <c r="IJP269" s="55"/>
      <c r="IJQ269" s="55"/>
      <c r="IJR269" s="55"/>
      <c r="IJS269" s="55"/>
      <c r="IJT269" s="55"/>
      <c r="IJU269" s="55"/>
      <c r="IJV269" s="55"/>
      <c r="IJW269" s="55"/>
      <c r="IJX269" s="55"/>
      <c r="IJY269" s="55"/>
      <c r="IJZ269" s="55"/>
      <c r="IKA269" s="55"/>
      <c r="IKB269" s="55"/>
      <c r="IKC269" s="55"/>
      <c r="IKD269" s="55"/>
      <c r="IKE269" s="55"/>
      <c r="IKF269" s="55"/>
      <c r="IKG269" s="55"/>
      <c r="IKH269" s="55"/>
      <c r="IKI269" s="55"/>
      <c r="IKJ269" s="55"/>
      <c r="IKK269" s="55"/>
      <c r="IKL269" s="55"/>
      <c r="IKM269" s="55"/>
      <c r="IKN269" s="55"/>
      <c r="IKO269" s="55"/>
      <c r="IKP269" s="55"/>
      <c r="IKQ269" s="55"/>
      <c r="IKR269" s="55"/>
      <c r="IKS269" s="55"/>
      <c r="IKT269" s="55"/>
      <c r="IKU269" s="55"/>
      <c r="IKV269" s="55"/>
      <c r="IKW269" s="55"/>
      <c r="IKX269" s="55"/>
      <c r="IKY269" s="55"/>
      <c r="IKZ269" s="55"/>
      <c r="ILA269" s="55"/>
      <c r="ILB269" s="55"/>
      <c r="ILC269" s="55"/>
      <c r="ILD269" s="55"/>
      <c r="ILE269" s="55"/>
      <c r="ILF269" s="55"/>
      <c r="ILG269" s="55"/>
      <c r="ILH269" s="55"/>
      <c r="ILI269" s="55"/>
      <c r="ILJ269" s="55"/>
      <c r="ILK269" s="55"/>
      <c r="ILL269" s="55"/>
      <c r="ILM269" s="55"/>
      <c r="ILN269" s="55"/>
      <c r="ILO269" s="55"/>
      <c r="ILP269" s="55"/>
      <c r="ILQ269" s="55"/>
      <c r="ILR269" s="55"/>
      <c r="ILS269" s="55"/>
      <c r="ILT269" s="55"/>
      <c r="ILU269" s="55"/>
      <c r="ILV269" s="55"/>
      <c r="ILW269" s="55"/>
      <c r="ILX269" s="55"/>
      <c r="ILY269" s="55"/>
      <c r="ILZ269" s="55"/>
      <c r="IMA269" s="55"/>
      <c r="IMB269" s="55"/>
      <c r="IMC269" s="55"/>
      <c r="IMD269" s="55"/>
      <c r="IME269" s="55"/>
      <c r="IMF269" s="55"/>
      <c r="IMG269" s="55"/>
      <c r="IMH269" s="55"/>
      <c r="IMI269" s="55"/>
      <c r="IMJ269" s="55"/>
      <c r="IMK269" s="55"/>
      <c r="IML269" s="55"/>
      <c r="IMM269" s="55"/>
      <c r="IMN269" s="55"/>
      <c r="IMO269" s="55"/>
      <c r="IMP269" s="55"/>
      <c r="IMQ269" s="55"/>
      <c r="IMR269" s="55"/>
      <c r="IMS269" s="55"/>
      <c r="IMT269" s="55"/>
      <c r="IMU269" s="55"/>
      <c r="IMV269" s="55"/>
      <c r="IMW269" s="55"/>
      <c r="IMX269" s="55"/>
      <c r="IMY269" s="55"/>
      <c r="IMZ269" s="55"/>
      <c r="INA269" s="55"/>
      <c r="INB269" s="55"/>
      <c r="INC269" s="55"/>
      <c r="IND269" s="55"/>
      <c r="INE269" s="55"/>
      <c r="INF269" s="55"/>
      <c r="ING269" s="55"/>
      <c r="INH269" s="55"/>
      <c r="INI269" s="55"/>
      <c r="INJ269" s="55"/>
      <c r="INK269" s="55"/>
      <c r="INL269" s="55"/>
      <c r="INM269" s="55"/>
      <c r="INN269" s="55"/>
      <c r="INO269" s="55"/>
      <c r="INP269" s="55"/>
      <c r="INQ269" s="55"/>
      <c r="INR269" s="55"/>
      <c r="INS269" s="55"/>
      <c r="INT269" s="55"/>
      <c r="INU269" s="55"/>
      <c r="INV269" s="55"/>
      <c r="INW269" s="55"/>
      <c r="INX269" s="55"/>
      <c r="INY269" s="55"/>
      <c r="INZ269" s="55"/>
      <c r="IOA269" s="55"/>
      <c r="IOB269" s="55"/>
      <c r="IOC269" s="55"/>
      <c r="IOD269" s="55"/>
      <c r="IOE269" s="55"/>
      <c r="IOF269" s="55"/>
      <c r="IOG269" s="55"/>
      <c r="IOH269" s="55"/>
      <c r="IOI269" s="55"/>
      <c r="IOJ269" s="55"/>
      <c r="IOK269" s="55"/>
      <c r="IOL269" s="55"/>
      <c r="IOM269" s="55"/>
      <c r="ION269" s="55"/>
      <c r="IOO269" s="55"/>
      <c r="IOP269" s="55"/>
      <c r="IOQ269" s="55"/>
      <c r="IOR269" s="55"/>
      <c r="IOS269" s="55"/>
      <c r="IOT269" s="55"/>
      <c r="IOU269" s="55"/>
      <c r="IOV269" s="55"/>
      <c r="IOW269" s="55"/>
      <c r="IOX269" s="55"/>
      <c r="IOY269" s="55"/>
      <c r="IOZ269" s="55"/>
      <c r="IPA269" s="55"/>
      <c r="IPB269" s="55"/>
      <c r="IPC269" s="55"/>
      <c r="IPD269" s="55"/>
      <c r="IPE269" s="55"/>
      <c r="IPF269" s="55"/>
      <c r="IPG269" s="55"/>
      <c r="IPH269" s="55"/>
      <c r="IPI269" s="55"/>
      <c r="IPJ269" s="55"/>
      <c r="IPK269" s="55"/>
      <c r="IPL269" s="55"/>
      <c r="IPM269" s="55"/>
      <c r="IPN269" s="55"/>
      <c r="IPO269" s="55"/>
      <c r="IPP269" s="55"/>
      <c r="IPQ269" s="55"/>
      <c r="IPR269" s="55"/>
      <c r="IPS269" s="55"/>
      <c r="IPT269" s="55"/>
      <c r="IPU269" s="55"/>
      <c r="IPV269" s="55"/>
      <c r="IPW269" s="55"/>
      <c r="IPX269" s="55"/>
      <c r="IPY269" s="55"/>
      <c r="IPZ269" s="55"/>
      <c r="IQA269" s="55"/>
      <c r="IQB269" s="55"/>
      <c r="IQC269" s="55"/>
      <c r="IQD269" s="55"/>
      <c r="IQE269" s="55"/>
      <c r="IQF269" s="55"/>
      <c r="IQG269" s="55"/>
      <c r="IQH269" s="55"/>
      <c r="IQI269" s="55"/>
      <c r="IQJ269" s="55"/>
      <c r="IQK269" s="55"/>
      <c r="IQL269" s="55"/>
      <c r="IQM269" s="55"/>
      <c r="IQN269" s="55"/>
      <c r="IQO269" s="55"/>
      <c r="IQP269" s="55"/>
      <c r="IQQ269" s="55"/>
      <c r="IQR269" s="55"/>
      <c r="IQS269" s="55"/>
      <c r="IQT269" s="55"/>
      <c r="IQU269" s="55"/>
      <c r="IQV269" s="55"/>
      <c r="IQW269" s="55"/>
      <c r="IQX269" s="55"/>
      <c r="IQY269" s="55"/>
      <c r="IQZ269" s="55"/>
      <c r="IRA269" s="55"/>
      <c r="IRB269" s="55"/>
      <c r="IRC269" s="55"/>
      <c r="IRD269" s="55"/>
      <c r="IRE269" s="55"/>
      <c r="IRF269" s="55"/>
      <c r="IRG269" s="55"/>
      <c r="IRH269" s="55"/>
      <c r="IRI269" s="55"/>
      <c r="IRJ269" s="55"/>
      <c r="IRK269" s="55"/>
      <c r="IRL269" s="55"/>
      <c r="IRM269" s="55"/>
      <c r="IRN269" s="55"/>
      <c r="IRO269" s="55"/>
      <c r="IRP269" s="55"/>
      <c r="IRQ269" s="55"/>
      <c r="IRR269" s="55"/>
      <c r="IRS269" s="55"/>
      <c r="IRT269" s="55"/>
      <c r="IRU269" s="55"/>
      <c r="IRV269" s="55"/>
      <c r="IRW269" s="55"/>
      <c r="IRX269" s="55"/>
      <c r="IRY269" s="55"/>
      <c r="IRZ269" s="55"/>
      <c r="ISA269" s="55"/>
      <c r="ISB269" s="55"/>
      <c r="ISC269" s="55"/>
      <c r="ISD269" s="55"/>
      <c r="ISE269" s="55"/>
      <c r="ISF269" s="55"/>
      <c r="ISG269" s="55"/>
      <c r="ISH269" s="55"/>
      <c r="ISI269" s="55"/>
      <c r="ISJ269" s="55"/>
      <c r="ISK269" s="55"/>
      <c r="ISL269" s="55"/>
      <c r="ISM269" s="55"/>
      <c r="ISN269" s="55"/>
      <c r="ISO269" s="55"/>
      <c r="ISP269" s="55"/>
      <c r="ISQ269" s="55"/>
      <c r="ISR269" s="55"/>
      <c r="ISS269" s="55"/>
      <c r="IST269" s="55"/>
      <c r="ISU269" s="55"/>
      <c r="ISV269" s="55"/>
      <c r="ISW269" s="55"/>
      <c r="ISX269" s="55"/>
      <c r="ISY269" s="55"/>
      <c r="ISZ269" s="55"/>
      <c r="ITA269" s="55"/>
      <c r="ITB269" s="55"/>
      <c r="ITC269" s="55"/>
      <c r="ITD269" s="55"/>
      <c r="ITE269" s="55"/>
      <c r="ITF269" s="55"/>
      <c r="ITG269" s="55"/>
      <c r="ITH269" s="55"/>
      <c r="ITI269" s="55"/>
      <c r="ITJ269" s="55"/>
      <c r="ITK269" s="55"/>
      <c r="ITL269" s="55"/>
      <c r="ITM269" s="55"/>
      <c r="ITN269" s="55"/>
      <c r="ITO269" s="55"/>
      <c r="ITP269" s="55"/>
      <c r="ITQ269" s="55"/>
      <c r="ITR269" s="55"/>
      <c r="ITS269" s="55"/>
      <c r="ITT269" s="55"/>
      <c r="ITU269" s="55"/>
      <c r="ITV269" s="55"/>
      <c r="ITW269" s="55"/>
      <c r="ITX269" s="55"/>
      <c r="ITY269" s="55"/>
      <c r="ITZ269" s="55"/>
      <c r="IUA269" s="55"/>
      <c r="IUB269" s="55"/>
      <c r="IUC269" s="55"/>
      <c r="IUD269" s="55"/>
      <c r="IUE269" s="55"/>
      <c r="IUF269" s="55"/>
      <c r="IUG269" s="55"/>
      <c r="IUH269" s="55"/>
      <c r="IUI269" s="55"/>
      <c r="IUJ269" s="55"/>
      <c r="IUK269" s="55"/>
      <c r="IUL269" s="55"/>
      <c r="IUM269" s="55"/>
      <c r="IUN269" s="55"/>
      <c r="IUO269" s="55"/>
      <c r="IUP269" s="55"/>
      <c r="IUQ269" s="55"/>
      <c r="IUR269" s="55"/>
      <c r="IUS269" s="55"/>
      <c r="IUT269" s="55"/>
      <c r="IUU269" s="55"/>
      <c r="IUV269" s="55"/>
      <c r="IUW269" s="55"/>
      <c r="IUX269" s="55"/>
      <c r="IUY269" s="55"/>
      <c r="IUZ269" s="55"/>
      <c r="IVA269" s="55"/>
      <c r="IVB269" s="55"/>
      <c r="IVC269" s="55"/>
      <c r="IVD269" s="55"/>
      <c r="IVE269" s="55"/>
      <c r="IVF269" s="55"/>
      <c r="IVG269" s="55"/>
      <c r="IVH269" s="55"/>
      <c r="IVI269" s="55"/>
      <c r="IVJ269" s="55"/>
      <c r="IVK269" s="55"/>
      <c r="IVL269" s="55"/>
      <c r="IVM269" s="55"/>
      <c r="IVN269" s="55"/>
      <c r="IVO269" s="55"/>
      <c r="IVP269" s="55"/>
      <c r="IVQ269" s="55"/>
      <c r="IVR269" s="55"/>
      <c r="IVS269" s="55"/>
      <c r="IVT269" s="55"/>
      <c r="IVU269" s="55"/>
      <c r="IVV269" s="55"/>
      <c r="IVW269" s="55"/>
      <c r="IVX269" s="55"/>
      <c r="IVY269" s="55"/>
      <c r="IVZ269" s="55"/>
      <c r="IWA269" s="55"/>
      <c r="IWB269" s="55"/>
      <c r="IWC269" s="55"/>
      <c r="IWD269" s="55"/>
      <c r="IWE269" s="55"/>
      <c r="IWF269" s="55"/>
      <c r="IWG269" s="55"/>
      <c r="IWH269" s="55"/>
      <c r="IWI269" s="55"/>
      <c r="IWJ269" s="55"/>
      <c r="IWK269" s="55"/>
      <c r="IWL269" s="55"/>
      <c r="IWM269" s="55"/>
      <c r="IWN269" s="55"/>
      <c r="IWO269" s="55"/>
      <c r="IWP269" s="55"/>
      <c r="IWQ269" s="55"/>
      <c r="IWR269" s="55"/>
      <c r="IWS269" s="55"/>
      <c r="IWT269" s="55"/>
      <c r="IWU269" s="55"/>
      <c r="IWV269" s="55"/>
      <c r="IWW269" s="55"/>
      <c r="IWX269" s="55"/>
      <c r="IWY269" s="55"/>
      <c r="IWZ269" s="55"/>
      <c r="IXA269" s="55"/>
      <c r="IXB269" s="55"/>
      <c r="IXC269" s="55"/>
      <c r="IXD269" s="55"/>
      <c r="IXE269" s="55"/>
      <c r="IXF269" s="55"/>
      <c r="IXG269" s="55"/>
      <c r="IXH269" s="55"/>
      <c r="IXI269" s="55"/>
      <c r="IXJ269" s="55"/>
      <c r="IXK269" s="55"/>
      <c r="IXL269" s="55"/>
      <c r="IXM269" s="55"/>
      <c r="IXN269" s="55"/>
      <c r="IXO269" s="55"/>
      <c r="IXP269" s="55"/>
      <c r="IXQ269" s="55"/>
      <c r="IXR269" s="55"/>
      <c r="IXS269" s="55"/>
      <c r="IXT269" s="55"/>
      <c r="IXU269" s="55"/>
      <c r="IXV269" s="55"/>
      <c r="IXW269" s="55"/>
      <c r="IXX269" s="55"/>
      <c r="IXY269" s="55"/>
      <c r="IXZ269" s="55"/>
      <c r="IYA269" s="55"/>
      <c r="IYB269" s="55"/>
      <c r="IYC269" s="55"/>
      <c r="IYD269" s="55"/>
      <c r="IYE269" s="55"/>
      <c r="IYF269" s="55"/>
      <c r="IYG269" s="55"/>
      <c r="IYH269" s="55"/>
      <c r="IYI269" s="55"/>
      <c r="IYJ269" s="55"/>
      <c r="IYK269" s="55"/>
      <c r="IYL269" s="55"/>
      <c r="IYM269" s="55"/>
      <c r="IYN269" s="55"/>
      <c r="IYO269" s="55"/>
      <c r="IYP269" s="55"/>
      <c r="IYQ269" s="55"/>
      <c r="IYR269" s="55"/>
      <c r="IYS269" s="55"/>
      <c r="IYT269" s="55"/>
      <c r="IYU269" s="55"/>
      <c r="IYV269" s="55"/>
      <c r="IYW269" s="55"/>
      <c r="IYX269" s="55"/>
      <c r="IYY269" s="55"/>
      <c r="IYZ269" s="55"/>
      <c r="IZA269" s="55"/>
      <c r="IZB269" s="55"/>
      <c r="IZC269" s="55"/>
      <c r="IZD269" s="55"/>
      <c r="IZE269" s="55"/>
      <c r="IZF269" s="55"/>
      <c r="IZG269" s="55"/>
      <c r="IZH269" s="55"/>
      <c r="IZI269" s="55"/>
      <c r="IZJ269" s="55"/>
      <c r="IZK269" s="55"/>
      <c r="IZL269" s="55"/>
      <c r="IZM269" s="55"/>
      <c r="IZN269" s="55"/>
      <c r="IZO269" s="55"/>
      <c r="IZP269" s="55"/>
      <c r="IZQ269" s="55"/>
      <c r="IZR269" s="55"/>
      <c r="IZS269" s="55"/>
      <c r="IZT269" s="55"/>
      <c r="IZU269" s="55"/>
      <c r="IZV269" s="55"/>
      <c r="IZW269" s="55"/>
      <c r="IZX269" s="55"/>
      <c r="IZY269" s="55"/>
      <c r="IZZ269" s="55"/>
      <c r="JAA269" s="55"/>
      <c r="JAB269" s="55"/>
      <c r="JAC269" s="55"/>
      <c r="JAD269" s="55"/>
      <c r="JAE269" s="55"/>
      <c r="JAF269" s="55"/>
      <c r="JAG269" s="55"/>
      <c r="JAH269" s="55"/>
      <c r="JAI269" s="55"/>
      <c r="JAJ269" s="55"/>
      <c r="JAK269" s="55"/>
      <c r="JAL269" s="55"/>
      <c r="JAM269" s="55"/>
      <c r="JAN269" s="55"/>
      <c r="JAO269" s="55"/>
      <c r="JAP269" s="55"/>
      <c r="JAQ269" s="55"/>
      <c r="JAR269" s="55"/>
      <c r="JAS269" s="55"/>
      <c r="JAT269" s="55"/>
      <c r="JAU269" s="55"/>
      <c r="JAV269" s="55"/>
      <c r="JAW269" s="55"/>
      <c r="JAX269" s="55"/>
      <c r="JAY269" s="55"/>
      <c r="JAZ269" s="55"/>
      <c r="JBA269" s="55"/>
      <c r="JBB269" s="55"/>
      <c r="JBC269" s="55"/>
      <c r="JBD269" s="55"/>
      <c r="JBE269" s="55"/>
      <c r="JBF269" s="55"/>
      <c r="JBG269" s="55"/>
      <c r="JBH269" s="55"/>
      <c r="JBI269" s="55"/>
      <c r="JBJ269" s="55"/>
      <c r="JBK269" s="55"/>
      <c r="JBL269" s="55"/>
      <c r="JBM269" s="55"/>
      <c r="JBN269" s="55"/>
      <c r="JBO269" s="55"/>
      <c r="JBP269" s="55"/>
      <c r="JBQ269" s="55"/>
      <c r="JBR269" s="55"/>
      <c r="JBS269" s="55"/>
      <c r="JBT269" s="55"/>
      <c r="JBU269" s="55"/>
      <c r="JBV269" s="55"/>
      <c r="JBW269" s="55"/>
      <c r="JBX269" s="55"/>
      <c r="JBY269" s="55"/>
      <c r="JBZ269" s="55"/>
      <c r="JCA269" s="55"/>
      <c r="JCB269" s="55"/>
      <c r="JCC269" s="55"/>
      <c r="JCD269" s="55"/>
      <c r="JCE269" s="55"/>
      <c r="JCF269" s="55"/>
      <c r="JCG269" s="55"/>
      <c r="JCH269" s="55"/>
      <c r="JCI269" s="55"/>
      <c r="JCJ269" s="55"/>
      <c r="JCK269" s="55"/>
      <c r="JCL269" s="55"/>
      <c r="JCM269" s="55"/>
      <c r="JCN269" s="55"/>
      <c r="JCO269" s="55"/>
      <c r="JCP269" s="55"/>
      <c r="JCQ269" s="55"/>
      <c r="JCR269" s="55"/>
      <c r="JCS269" s="55"/>
      <c r="JCT269" s="55"/>
      <c r="JCU269" s="55"/>
      <c r="JCV269" s="55"/>
      <c r="JCW269" s="55"/>
      <c r="JCX269" s="55"/>
      <c r="JCY269" s="55"/>
      <c r="JCZ269" s="55"/>
      <c r="JDA269" s="55"/>
      <c r="JDB269" s="55"/>
      <c r="JDC269" s="55"/>
      <c r="JDD269" s="55"/>
      <c r="JDE269" s="55"/>
      <c r="JDF269" s="55"/>
      <c r="JDG269" s="55"/>
      <c r="JDH269" s="55"/>
      <c r="JDI269" s="55"/>
      <c r="JDJ269" s="55"/>
      <c r="JDK269" s="55"/>
      <c r="JDL269" s="55"/>
      <c r="JDM269" s="55"/>
      <c r="JDN269" s="55"/>
      <c r="JDO269" s="55"/>
      <c r="JDP269" s="55"/>
      <c r="JDQ269" s="55"/>
      <c r="JDR269" s="55"/>
      <c r="JDS269" s="55"/>
      <c r="JDT269" s="55"/>
      <c r="JDU269" s="55"/>
      <c r="JDV269" s="55"/>
      <c r="JDW269" s="55"/>
      <c r="JDX269" s="55"/>
      <c r="JDY269" s="55"/>
      <c r="JDZ269" s="55"/>
      <c r="JEA269" s="55"/>
      <c r="JEB269" s="55"/>
      <c r="JEC269" s="55"/>
      <c r="JED269" s="55"/>
      <c r="JEE269" s="55"/>
      <c r="JEF269" s="55"/>
      <c r="JEG269" s="55"/>
      <c r="JEH269" s="55"/>
      <c r="JEI269" s="55"/>
      <c r="JEJ269" s="55"/>
      <c r="JEK269" s="55"/>
      <c r="JEL269" s="55"/>
      <c r="JEM269" s="55"/>
      <c r="JEN269" s="55"/>
      <c r="JEO269" s="55"/>
      <c r="JEP269" s="55"/>
      <c r="JEQ269" s="55"/>
      <c r="JER269" s="55"/>
      <c r="JES269" s="55"/>
      <c r="JET269" s="55"/>
      <c r="JEU269" s="55"/>
      <c r="JEV269" s="55"/>
      <c r="JEW269" s="55"/>
      <c r="JEX269" s="55"/>
      <c r="JEY269" s="55"/>
      <c r="JEZ269" s="55"/>
      <c r="JFA269" s="55"/>
      <c r="JFB269" s="55"/>
      <c r="JFC269" s="55"/>
      <c r="JFD269" s="55"/>
      <c r="JFE269" s="55"/>
      <c r="JFF269" s="55"/>
      <c r="JFG269" s="55"/>
      <c r="JFH269" s="55"/>
      <c r="JFI269" s="55"/>
      <c r="JFJ269" s="55"/>
      <c r="JFK269" s="55"/>
      <c r="JFL269" s="55"/>
      <c r="JFM269" s="55"/>
      <c r="JFN269" s="55"/>
      <c r="JFO269" s="55"/>
      <c r="JFP269" s="55"/>
      <c r="JFQ269" s="55"/>
      <c r="JFR269" s="55"/>
      <c r="JFS269" s="55"/>
      <c r="JFT269" s="55"/>
      <c r="JFU269" s="55"/>
      <c r="JFV269" s="55"/>
      <c r="JFW269" s="55"/>
      <c r="JFX269" s="55"/>
      <c r="JFY269" s="55"/>
      <c r="JFZ269" s="55"/>
      <c r="JGA269" s="55"/>
      <c r="JGB269" s="55"/>
      <c r="JGC269" s="55"/>
      <c r="JGD269" s="55"/>
      <c r="JGE269" s="55"/>
      <c r="JGF269" s="55"/>
      <c r="JGG269" s="55"/>
      <c r="JGH269" s="55"/>
      <c r="JGI269" s="55"/>
      <c r="JGJ269" s="55"/>
      <c r="JGK269" s="55"/>
      <c r="JGL269" s="55"/>
      <c r="JGM269" s="55"/>
      <c r="JGN269" s="55"/>
      <c r="JGO269" s="55"/>
      <c r="JGP269" s="55"/>
      <c r="JGQ269" s="55"/>
      <c r="JGR269" s="55"/>
      <c r="JGS269" s="55"/>
      <c r="JGT269" s="55"/>
      <c r="JGU269" s="55"/>
      <c r="JGV269" s="55"/>
      <c r="JGW269" s="55"/>
      <c r="JGX269" s="55"/>
      <c r="JGY269" s="55"/>
      <c r="JGZ269" s="55"/>
      <c r="JHA269" s="55"/>
      <c r="JHB269" s="55"/>
      <c r="JHC269" s="55"/>
      <c r="JHD269" s="55"/>
      <c r="JHE269" s="55"/>
      <c r="JHF269" s="55"/>
      <c r="JHG269" s="55"/>
      <c r="JHH269" s="55"/>
      <c r="JHI269" s="55"/>
      <c r="JHJ269" s="55"/>
      <c r="JHK269" s="55"/>
      <c r="JHL269" s="55"/>
      <c r="JHM269" s="55"/>
      <c r="JHN269" s="55"/>
      <c r="JHO269" s="55"/>
      <c r="JHP269" s="55"/>
      <c r="JHQ269" s="55"/>
      <c r="JHR269" s="55"/>
      <c r="JHS269" s="55"/>
      <c r="JHT269" s="55"/>
      <c r="JHU269" s="55"/>
      <c r="JHV269" s="55"/>
      <c r="JHW269" s="55"/>
      <c r="JHX269" s="55"/>
      <c r="JHY269" s="55"/>
      <c r="JHZ269" s="55"/>
      <c r="JIA269" s="55"/>
      <c r="JIB269" s="55"/>
      <c r="JIC269" s="55"/>
      <c r="JID269" s="55"/>
      <c r="JIE269" s="55"/>
      <c r="JIF269" s="55"/>
      <c r="JIG269" s="55"/>
      <c r="JIH269" s="55"/>
      <c r="JII269" s="55"/>
      <c r="JIJ269" s="55"/>
      <c r="JIK269" s="55"/>
      <c r="JIL269" s="55"/>
      <c r="JIM269" s="55"/>
      <c r="JIN269" s="55"/>
      <c r="JIO269" s="55"/>
      <c r="JIP269" s="55"/>
      <c r="JIQ269" s="55"/>
      <c r="JIR269" s="55"/>
      <c r="JIS269" s="55"/>
      <c r="JIT269" s="55"/>
      <c r="JIU269" s="55"/>
      <c r="JIV269" s="55"/>
      <c r="JIW269" s="55"/>
      <c r="JIX269" s="55"/>
      <c r="JIY269" s="55"/>
      <c r="JIZ269" s="55"/>
      <c r="JJA269" s="55"/>
      <c r="JJB269" s="55"/>
      <c r="JJC269" s="55"/>
      <c r="JJD269" s="55"/>
      <c r="JJE269" s="55"/>
      <c r="JJF269" s="55"/>
      <c r="JJG269" s="55"/>
      <c r="JJH269" s="55"/>
      <c r="JJI269" s="55"/>
      <c r="JJJ269" s="55"/>
      <c r="JJK269" s="55"/>
      <c r="JJL269" s="55"/>
      <c r="JJM269" s="55"/>
      <c r="JJN269" s="55"/>
      <c r="JJO269" s="55"/>
      <c r="JJP269" s="55"/>
      <c r="JJQ269" s="55"/>
      <c r="JJR269" s="55"/>
      <c r="JJS269" s="55"/>
      <c r="JJT269" s="55"/>
      <c r="JJU269" s="55"/>
      <c r="JJV269" s="55"/>
      <c r="JJW269" s="55"/>
      <c r="JJX269" s="55"/>
      <c r="JJY269" s="55"/>
      <c r="JJZ269" s="55"/>
      <c r="JKA269" s="55"/>
      <c r="JKB269" s="55"/>
      <c r="JKC269" s="55"/>
      <c r="JKD269" s="55"/>
      <c r="JKE269" s="55"/>
      <c r="JKF269" s="55"/>
      <c r="JKG269" s="55"/>
      <c r="JKH269" s="55"/>
      <c r="JKI269" s="55"/>
      <c r="JKJ269" s="55"/>
      <c r="JKK269" s="55"/>
      <c r="JKL269" s="55"/>
      <c r="JKM269" s="55"/>
      <c r="JKN269" s="55"/>
      <c r="JKO269" s="55"/>
      <c r="JKP269" s="55"/>
      <c r="JKQ269" s="55"/>
      <c r="JKR269" s="55"/>
      <c r="JKS269" s="55"/>
      <c r="JKT269" s="55"/>
      <c r="JKU269" s="55"/>
      <c r="JKV269" s="55"/>
      <c r="JKW269" s="55"/>
      <c r="JKX269" s="55"/>
      <c r="JKY269" s="55"/>
      <c r="JKZ269" s="55"/>
      <c r="JLA269" s="55"/>
      <c r="JLB269" s="55"/>
      <c r="JLC269" s="55"/>
      <c r="JLD269" s="55"/>
      <c r="JLE269" s="55"/>
      <c r="JLF269" s="55"/>
      <c r="JLG269" s="55"/>
      <c r="JLH269" s="55"/>
      <c r="JLI269" s="55"/>
      <c r="JLJ269" s="55"/>
      <c r="JLK269" s="55"/>
      <c r="JLL269" s="55"/>
      <c r="JLM269" s="55"/>
      <c r="JLN269" s="55"/>
      <c r="JLO269" s="55"/>
      <c r="JLP269" s="55"/>
      <c r="JLQ269" s="55"/>
      <c r="JLR269" s="55"/>
      <c r="JLS269" s="55"/>
      <c r="JLT269" s="55"/>
      <c r="JLU269" s="55"/>
      <c r="JLV269" s="55"/>
      <c r="JLW269" s="55"/>
      <c r="JLX269" s="55"/>
      <c r="JLY269" s="55"/>
      <c r="JLZ269" s="55"/>
      <c r="JMA269" s="55"/>
      <c r="JMB269" s="55"/>
      <c r="JMC269" s="55"/>
      <c r="JMD269" s="55"/>
      <c r="JME269" s="55"/>
      <c r="JMF269" s="55"/>
      <c r="JMG269" s="55"/>
      <c r="JMH269" s="55"/>
      <c r="JMI269" s="55"/>
      <c r="JMJ269" s="55"/>
      <c r="JMK269" s="55"/>
      <c r="JML269" s="55"/>
      <c r="JMM269" s="55"/>
      <c r="JMN269" s="55"/>
      <c r="JMO269" s="55"/>
      <c r="JMP269" s="55"/>
      <c r="JMQ269" s="55"/>
      <c r="JMR269" s="55"/>
      <c r="JMS269" s="55"/>
      <c r="JMT269" s="55"/>
      <c r="JMU269" s="55"/>
      <c r="JMV269" s="55"/>
      <c r="JMW269" s="55"/>
      <c r="JMX269" s="55"/>
      <c r="JMY269" s="55"/>
      <c r="JMZ269" s="55"/>
      <c r="JNA269" s="55"/>
      <c r="JNB269" s="55"/>
      <c r="JNC269" s="55"/>
      <c r="JND269" s="55"/>
      <c r="JNE269" s="55"/>
      <c r="JNF269" s="55"/>
      <c r="JNG269" s="55"/>
      <c r="JNH269" s="55"/>
      <c r="JNI269" s="55"/>
      <c r="JNJ269" s="55"/>
      <c r="JNK269" s="55"/>
      <c r="JNL269" s="55"/>
      <c r="JNM269" s="55"/>
      <c r="JNN269" s="55"/>
      <c r="JNO269" s="55"/>
      <c r="JNP269" s="55"/>
      <c r="JNQ269" s="55"/>
      <c r="JNR269" s="55"/>
      <c r="JNS269" s="55"/>
      <c r="JNT269" s="55"/>
      <c r="JNU269" s="55"/>
      <c r="JNV269" s="55"/>
      <c r="JNW269" s="55"/>
      <c r="JNX269" s="55"/>
      <c r="JNY269" s="55"/>
      <c r="JNZ269" s="55"/>
      <c r="JOA269" s="55"/>
      <c r="JOB269" s="55"/>
      <c r="JOC269" s="55"/>
      <c r="JOD269" s="55"/>
      <c r="JOE269" s="55"/>
      <c r="JOF269" s="55"/>
      <c r="JOG269" s="55"/>
      <c r="JOH269" s="55"/>
      <c r="JOI269" s="55"/>
      <c r="JOJ269" s="55"/>
      <c r="JOK269" s="55"/>
      <c r="JOL269" s="55"/>
      <c r="JOM269" s="55"/>
      <c r="JON269" s="55"/>
      <c r="JOO269" s="55"/>
      <c r="JOP269" s="55"/>
      <c r="JOQ269" s="55"/>
      <c r="JOR269" s="55"/>
      <c r="JOS269" s="55"/>
      <c r="JOT269" s="55"/>
      <c r="JOU269" s="55"/>
      <c r="JOV269" s="55"/>
      <c r="JOW269" s="55"/>
      <c r="JOX269" s="55"/>
      <c r="JOY269" s="55"/>
      <c r="JOZ269" s="55"/>
      <c r="JPA269" s="55"/>
      <c r="JPB269" s="55"/>
      <c r="JPC269" s="55"/>
      <c r="JPD269" s="55"/>
      <c r="JPE269" s="55"/>
      <c r="JPF269" s="55"/>
      <c r="JPG269" s="55"/>
      <c r="JPH269" s="55"/>
      <c r="JPI269" s="55"/>
      <c r="JPJ269" s="55"/>
      <c r="JPK269" s="55"/>
      <c r="JPL269" s="55"/>
      <c r="JPM269" s="55"/>
      <c r="JPN269" s="55"/>
      <c r="JPO269" s="55"/>
      <c r="JPP269" s="55"/>
      <c r="JPQ269" s="55"/>
      <c r="JPR269" s="55"/>
      <c r="JPS269" s="55"/>
      <c r="JPT269" s="55"/>
      <c r="JPU269" s="55"/>
      <c r="JPV269" s="55"/>
      <c r="JPW269" s="55"/>
      <c r="JPX269" s="55"/>
      <c r="JPY269" s="55"/>
      <c r="JPZ269" s="55"/>
      <c r="JQA269" s="55"/>
      <c r="JQB269" s="55"/>
      <c r="JQC269" s="55"/>
      <c r="JQD269" s="55"/>
      <c r="JQE269" s="55"/>
      <c r="JQF269" s="55"/>
      <c r="JQG269" s="55"/>
      <c r="JQH269" s="55"/>
      <c r="JQI269" s="55"/>
      <c r="JQJ269" s="55"/>
      <c r="JQK269" s="55"/>
      <c r="JQL269" s="55"/>
      <c r="JQM269" s="55"/>
      <c r="JQN269" s="55"/>
      <c r="JQO269" s="55"/>
      <c r="JQP269" s="55"/>
      <c r="JQQ269" s="55"/>
      <c r="JQR269" s="55"/>
      <c r="JQS269" s="55"/>
      <c r="JQT269" s="55"/>
      <c r="JQU269" s="55"/>
      <c r="JQV269" s="55"/>
      <c r="JQW269" s="55"/>
      <c r="JQX269" s="55"/>
      <c r="JQY269" s="55"/>
      <c r="JQZ269" s="55"/>
      <c r="JRA269" s="55"/>
      <c r="JRB269" s="55"/>
      <c r="JRC269" s="55"/>
      <c r="JRD269" s="55"/>
      <c r="JRE269" s="55"/>
      <c r="JRF269" s="55"/>
      <c r="JRG269" s="55"/>
      <c r="JRH269" s="55"/>
      <c r="JRI269" s="55"/>
      <c r="JRJ269" s="55"/>
      <c r="JRK269" s="55"/>
      <c r="JRL269" s="55"/>
      <c r="JRM269" s="55"/>
      <c r="JRN269" s="55"/>
      <c r="JRO269" s="55"/>
      <c r="JRP269" s="55"/>
      <c r="JRQ269" s="55"/>
      <c r="JRR269" s="55"/>
      <c r="JRS269" s="55"/>
      <c r="JRT269" s="55"/>
      <c r="JRU269" s="55"/>
      <c r="JRV269" s="55"/>
      <c r="JRW269" s="55"/>
      <c r="JRX269" s="55"/>
      <c r="JRY269" s="55"/>
      <c r="JRZ269" s="55"/>
      <c r="JSA269" s="55"/>
      <c r="JSB269" s="55"/>
      <c r="JSC269" s="55"/>
      <c r="JSD269" s="55"/>
      <c r="JSE269" s="55"/>
      <c r="JSF269" s="55"/>
      <c r="JSG269" s="55"/>
      <c r="JSH269" s="55"/>
      <c r="JSI269" s="55"/>
      <c r="JSJ269" s="55"/>
      <c r="JSK269" s="55"/>
      <c r="JSL269" s="55"/>
      <c r="JSM269" s="55"/>
      <c r="JSN269" s="55"/>
      <c r="JSO269" s="55"/>
      <c r="JSP269" s="55"/>
      <c r="JSQ269" s="55"/>
      <c r="JSR269" s="55"/>
      <c r="JSS269" s="55"/>
      <c r="JST269" s="55"/>
      <c r="JSU269" s="55"/>
      <c r="JSV269" s="55"/>
      <c r="JSW269" s="55"/>
      <c r="JSX269" s="55"/>
      <c r="JSY269" s="55"/>
      <c r="JSZ269" s="55"/>
      <c r="JTA269" s="55"/>
      <c r="JTB269" s="55"/>
      <c r="JTC269" s="55"/>
      <c r="JTD269" s="55"/>
      <c r="JTE269" s="55"/>
      <c r="JTF269" s="55"/>
      <c r="JTG269" s="55"/>
      <c r="JTH269" s="55"/>
      <c r="JTI269" s="55"/>
      <c r="JTJ269" s="55"/>
      <c r="JTK269" s="55"/>
      <c r="JTL269" s="55"/>
      <c r="JTM269" s="55"/>
      <c r="JTN269" s="55"/>
      <c r="JTO269" s="55"/>
      <c r="JTP269" s="55"/>
      <c r="JTQ269" s="55"/>
      <c r="JTR269" s="55"/>
      <c r="JTS269" s="55"/>
      <c r="JTT269" s="55"/>
      <c r="JTU269" s="55"/>
      <c r="JTV269" s="55"/>
      <c r="JTW269" s="55"/>
      <c r="JTX269" s="55"/>
      <c r="JTY269" s="55"/>
      <c r="JTZ269" s="55"/>
      <c r="JUA269" s="55"/>
      <c r="JUB269" s="55"/>
      <c r="JUC269" s="55"/>
      <c r="JUD269" s="55"/>
      <c r="JUE269" s="55"/>
      <c r="JUF269" s="55"/>
      <c r="JUG269" s="55"/>
      <c r="JUH269" s="55"/>
      <c r="JUI269" s="55"/>
      <c r="JUJ269" s="55"/>
      <c r="JUK269" s="55"/>
      <c r="JUL269" s="55"/>
      <c r="JUM269" s="55"/>
      <c r="JUN269" s="55"/>
      <c r="JUO269" s="55"/>
      <c r="JUP269" s="55"/>
      <c r="JUQ269" s="55"/>
      <c r="JUR269" s="55"/>
      <c r="JUS269" s="55"/>
      <c r="JUT269" s="55"/>
      <c r="JUU269" s="55"/>
      <c r="JUV269" s="55"/>
      <c r="JUW269" s="55"/>
      <c r="JUX269" s="55"/>
      <c r="JUY269" s="55"/>
      <c r="JUZ269" s="55"/>
      <c r="JVA269" s="55"/>
      <c r="JVB269" s="55"/>
      <c r="JVC269" s="55"/>
      <c r="JVD269" s="55"/>
      <c r="JVE269" s="55"/>
      <c r="JVF269" s="55"/>
      <c r="JVG269" s="55"/>
      <c r="JVH269" s="55"/>
      <c r="JVI269" s="55"/>
      <c r="JVJ269" s="55"/>
      <c r="JVK269" s="55"/>
      <c r="JVL269" s="55"/>
      <c r="JVM269" s="55"/>
      <c r="JVN269" s="55"/>
      <c r="JVO269" s="55"/>
      <c r="JVP269" s="55"/>
      <c r="JVQ269" s="55"/>
      <c r="JVR269" s="55"/>
      <c r="JVS269" s="55"/>
      <c r="JVT269" s="55"/>
      <c r="JVU269" s="55"/>
      <c r="JVV269" s="55"/>
      <c r="JVW269" s="55"/>
      <c r="JVX269" s="55"/>
      <c r="JVY269" s="55"/>
      <c r="JVZ269" s="55"/>
      <c r="JWA269" s="55"/>
      <c r="JWB269" s="55"/>
      <c r="JWC269" s="55"/>
      <c r="JWD269" s="55"/>
      <c r="JWE269" s="55"/>
      <c r="JWF269" s="55"/>
      <c r="JWG269" s="55"/>
      <c r="JWH269" s="55"/>
      <c r="JWI269" s="55"/>
      <c r="JWJ269" s="55"/>
      <c r="JWK269" s="55"/>
      <c r="JWL269" s="55"/>
      <c r="JWM269" s="55"/>
      <c r="JWN269" s="55"/>
      <c r="JWO269" s="55"/>
      <c r="JWP269" s="55"/>
      <c r="JWQ269" s="55"/>
      <c r="JWR269" s="55"/>
      <c r="JWS269" s="55"/>
      <c r="JWT269" s="55"/>
      <c r="JWU269" s="55"/>
      <c r="JWV269" s="55"/>
      <c r="JWW269" s="55"/>
      <c r="JWX269" s="55"/>
      <c r="JWY269" s="55"/>
      <c r="JWZ269" s="55"/>
      <c r="JXA269" s="55"/>
      <c r="JXB269" s="55"/>
      <c r="JXC269" s="55"/>
      <c r="JXD269" s="55"/>
      <c r="JXE269" s="55"/>
      <c r="JXF269" s="55"/>
      <c r="JXG269" s="55"/>
      <c r="JXH269" s="55"/>
      <c r="JXI269" s="55"/>
      <c r="JXJ269" s="55"/>
      <c r="JXK269" s="55"/>
      <c r="JXL269" s="55"/>
      <c r="JXM269" s="55"/>
      <c r="JXN269" s="55"/>
      <c r="JXO269" s="55"/>
      <c r="JXP269" s="55"/>
      <c r="JXQ269" s="55"/>
      <c r="JXR269" s="55"/>
      <c r="JXS269" s="55"/>
      <c r="JXT269" s="55"/>
      <c r="JXU269" s="55"/>
      <c r="JXV269" s="55"/>
      <c r="JXW269" s="55"/>
      <c r="JXX269" s="55"/>
      <c r="JXY269" s="55"/>
      <c r="JXZ269" s="55"/>
      <c r="JYA269" s="55"/>
      <c r="JYB269" s="55"/>
      <c r="JYC269" s="55"/>
      <c r="JYD269" s="55"/>
      <c r="JYE269" s="55"/>
      <c r="JYF269" s="55"/>
      <c r="JYG269" s="55"/>
      <c r="JYH269" s="55"/>
      <c r="JYI269" s="55"/>
      <c r="JYJ269" s="55"/>
      <c r="JYK269" s="55"/>
      <c r="JYL269" s="55"/>
      <c r="JYM269" s="55"/>
      <c r="JYN269" s="55"/>
      <c r="JYO269" s="55"/>
      <c r="JYP269" s="55"/>
      <c r="JYQ269" s="55"/>
      <c r="JYR269" s="55"/>
      <c r="JYS269" s="55"/>
      <c r="JYT269" s="55"/>
      <c r="JYU269" s="55"/>
      <c r="JYV269" s="55"/>
      <c r="JYW269" s="55"/>
      <c r="JYX269" s="55"/>
      <c r="JYY269" s="55"/>
      <c r="JYZ269" s="55"/>
      <c r="JZA269" s="55"/>
      <c r="JZB269" s="55"/>
      <c r="JZC269" s="55"/>
      <c r="JZD269" s="55"/>
      <c r="JZE269" s="55"/>
      <c r="JZF269" s="55"/>
      <c r="JZG269" s="55"/>
      <c r="JZH269" s="55"/>
      <c r="JZI269" s="55"/>
      <c r="JZJ269" s="55"/>
      <c r="JZK269" s="55"/>
      <c r="JZL269" s="55"/>
      <c r="JZM269" s="55"/>
      <c r="JZN269" s="55"/>
      <c r="JZO269" s="55"/>
      <c r="JZP269" s="55"/>
      <c r="JZQ269" s="55"/>
      <c r="JZR269" s="55"/>
      <c r="JZS269" s="55"/>
      <c r="JZT269" s="55"/>
      <c r="JZU269" s="55"/>
      <c r="JZV269" s="55"/>
      <c r="JZW269" s="55"/>
      <c r="JZX269" s="55"/>
      <c r="JZY269" s="55"/>
      <c r="JZZ269" s="55"/>
      <c r="KAA269" s="55"/>
      <c r="KAB269" s="55"/>
      <c r="KAC269" s="55"/>
      <c r="KAD269" s="55"/>
      <c r="KAE269" s="55"/>
      <c r="KAF269" s="55"/>
      <c r="KAG269" s="55"/>
      <c r="KAH269" s="55"/>
      <c r="KAI269" s="55"/>
      <c r="KAJ269" s="55"/>
      <c r="KAK269" s="55"/>
      <c r="KAL269" s="55"/>
      <c r="KAM269" s="55"/>
      <c r="KAN269" s="55"/>
      <c r="KAO269" s="55"/>
      <c r="KAP269" s="55"/>
      <c r="KAQ269" s="55"/>
      <c r="KAR269" s="55"/>
      <c r="KAS269" s="55"/>
      <c r="KAT269" s="55"/>
      <c r="KAU269" s="55"/>
      <c r="KAV269" s="55"/>
      <c r="KAW269" s="55"/>
      <c r="KAX269" s="55"/>
      <c r="KAY269" s="55"/>
      <c r="KAZ269" s="55"/>
      <c r="KBA269" s="55"/>
      <c r="KBB269" s="55"/>
      <c r="KBC269" s="55"/>
      <c r="KBD269" s="55"/>
      <c r="KBE269" s="55"/>
      <c r="KBF269" s="55"/>
      <c r="KBG269" s="55"/>
      <c r="KBH269" s="55"/>
      <c r="KBI269" s="55"/>
      <c r="KBJ269" s="55"/>
      <c r="KBK269" s="55"/>
      <c r="KBL269" s="55"/>
      <c r="KBM269" s="55"/>
      <c r="KBN269" s="55"/>
      <c r="KBO269" s="55"/>
      <c r="KBP269" s="55"/>
      <c r="KBQ269" s="55"/>
      <c r="KBR269" s="55"/>
      <c r="KBS269" s="55"/>
      <c r="KBT269" s="55"/>
      <c r="KBU269" s="55"/>
      <c r="KBV269" s="55"/>
      <c r="KBW269" s="55"/>
      <c r="KBX269" s="55"/>
      <c r="KBY269" s="55"/>
      <c r="KBZ269" s="55"/>
      <c r="KCA269" s="55"/>
      <c r="KCB269" s="55"/>
      <c r="KCC269" s="55"/>
      <c r="KCD269" s="55"/>
      <c r="KCE269" s="55"/>
      <c r="KCF269" s="55"/>
      <c r="KCG269" s="55"/>
      <c r="KCH269" s="55"/>
      <c r="KCI269" s="55"/>
      <c r="KCJ269" s="55"/>
      <c r="KCK269" s="55"/>
      <c r="KCL269" s="55"/>
      <c r="KCM269" s="55"/>
      <c r="KCN269" s="55"/>
      <c r="KCO269" s="55"/>
      <c r="KCP269" s="55"/>
      <c r="KCQ269" s="55"/>
      <c r="KCR269" s="55"/>
      <c r="KCS269" s="55"/>
      <c r="KCT269" s="55"/>
      <c r="KCU269" s="55"/>
      <c r="KCV269" s="55"/>
      <c r="KCW269" s="55"/>
      <c r="KCX269" s="55"/>
      <c r="KCY269" s="55"/>
      <c r="KCZ269" s="55"/>
      <c r="KDA269" s="55"/>
      <c r="KDB269" s="55"/>
      <c r="KDC269" s="55"/>
      <c r="KDD269" s="55"/>
      <c r="KDE269" s="55"/>
      <c r="KDF269" s="55"/>
      <c r="KDG269" s="55"/>
      <c r="KDH269" s="55"/>
      <c r="KDI269" s="55"/>
      <c r="KDJ269" s="55"/>
      <c r="KDK269" s="55"/>
      <c r="KDL269" s="55"/>
      <c r="KDM269" s="55"/>
      <c r="KDN269" s="55"/>
      <c r="KDO269" s="55"/>
      <c r="KDP269" s="55"/>
      <c r="KDQ269" s="55"/>
      <c r="KDR269" s="55"/>
      <c r="KDS269" s="55"/>
      <c r="KDT269" s="55"/>
      <c r="KDU269" s="55"/>
      <c r="KDV269" s="55"/>
      <c r="KDW269" s="55"/>
      <c r="KDX269" s="55"/>
      <c r="KDY269" s="55"/>
      <c r="KDZ269" s="55"/>
      <c r="KEA269" s="55"/>
      <c r="KEB269" s="55"/>
      <c r="KEC269" s="55"/>
      <c r="KED269" s="55"/>
      <c r="KEE269" s="55"/>
      <c r="KEF269" s="55"/>
      <c r="KEG269" s="55"/>
      <c r="KEH269" s="55"/>
      <c r="KEI269" s="55"/>
      <c r="KEJ269" s="55"/>
      <c r="KEK269" s="55"/>
      <c r="KEL269" s="55"/>
      <c r="KEM269" s="55"/>
      <c r="KEN269" s="55"/>
      <c r="KEO269" s="55"/>
      <c r="KEP269" s="55"/>
      <c r="KEQ269" s="55"/>
      <c r="KER269" s="55"/>
      <c r="KES269" s="55"/>
      <c r="KET269" s="55"/>
      <c r="KEU269" s="55"/>
      <c r="KEV269" s="55"/>
      <c r="KEW269" s="55"/>
      <c r="KEX269" s="55"/>
      <c r="KEY269" s="55"/>
      <c r="KEZ269" s="55"/>
      <c r="KFA269" s="55"/>
      <c r="KFB269" s="55"/>
      <c r="KFC269" s="55"/>
      <c r="KFD269" s="55"/>
      <c r="KFE269" s="55"/>
      <c r="KFF269" s="55"/>
      <c r="KFG269" s="55"/>
      <c r="KFH269" s="55"/>
      <c r="KFI269" s="55"/>
      <c r="KFJ269" s="55"/>
      <c r="KFK269" s="55"/>
      <c r="KFL269" s="55"/>
      <c r="KFM269" s="55"/>
      <c r="KFN269" s="55"/>
      <c r="KFO269" s="55"/>
      <c r="KFP269" s="55"/>
      <c r="KFQ269" s="55"/>
      <c r="KFR269" s="55"/>
      <c r="KFS269" s="55"/>
      <c r="KFT269" s="55"/>
      <c r="KFU269" s="55"/>
      <c r="KFV269" s="55"/>
      <c r="KFW269" s="55"/>
      <c r="KFX269" s="55"/>
      <c r="KFY269" s="55"/>
      <c r="KFZ269" s="55"/>
      <c r="KGA269" s="55"/>
      <c r="KGB269" s="55"/>
      <c r="KGC269" s="55"/>
      <c r="KGD269" s="55"/>
      <c r="KGE269" s="55"/>
      <c r="KGF269" s="55"/>
      <c r="KGG269" s="55"/>
      <c r="KGH269" s="55"/>
      <c r="KGI269" s="55"/>
      <c r="KGJ269" s="55"/>
      <c r="KGK269" s="55"/>
      <c r="KGL269" s="55"/>
      <c r="KGM269" s="55"/>
      <c r="KGN269" s="55"/>
      <c r="KGO269" s="55"/>
      <c r="KGP269" s="55"/>
      <c r="KGQ269" s="55"/>
      <c r="KGR269" s="55"/>
      <c r="KGS269" s="55"/>
      <c r="KGT269" s="55"/>
      <c r="KGU269" s="55"/>
      <c r="KGV269" s="55"/>
      <c r="KGW269" s="55"/>
      <c r="KGX269" s="55"/>
      <c r="KGY269" s="55"/>
      <c r="KGZ269" s="55"/>
      <c r="KHA269" s="55"/>
      <c r="KHB269" s="55"/>
      <c r="KHC269" s="55"/>
      <c r="KHD269" s="55"/>
      <c r="KHE269" s="55"/>
      <c r="KHF269" s="55"/>
      <c r="KHG269" s="55"/>
      <c r="KHH269" s="55"/>
      <c r="KHI269" s="55"/>
      <c r="KHJ269" s="55"/>
      <c r="KHK269" s="55"/>
      <c r="KHL269" s="55"/>
      <c r="KHM269" s="55"/>
      <c r="KHN269" s="55"/>
      <c r="KHO269" s="55"/>
      <c r="KHP269" s="55"/>
      <c r="KHQ269" s="55"/>
      <c r="KHR269" s="55"/>
      <c r="KHS269" s="55"/>
      <c r="KHT269" s="55"/>
      <c r="KHU269" s="55"/>
      <c r="KHV269" s="55"/>
      <c r="KHW269" s="55"/>
      <c r="KHX269" s="55"/>
      <c r="KHY269" s="55"/>
      <c r="KHZ269" s="55"/>
      <c r="KIA269" s="55"/>
      <c r="KIB269" s="55"/>
      <c r="KIC269" s="55"/>
      <c r="KID269" s="55"/>
      <c r="KIE269" s="55"/>
      <c r="KIF269" s="55"/>
      <c r="KIG269" s="55"/>
      <c r="KIH269" s="55"/>
      <c r="KII269" s="55"/>
      <c r="KIJ269" s="55"/>
      <c r="KIK269" s="55"/>
      <c r="KIL269" s="55"/>
      <c r="KIM269" s="55"/>
      <c r="KIN269" s="55"/>
      <c r="KIO269" s="55"/>
      <c r="KIP269" s="55"/>
      <c r="KIQ269" s="55"/>
      <c r="KIR269" s="55"/>
      <c r="KIS269" s="55"/>
      <c r="KIT269" s="55"/>
      <c r="KIU269" s="55"/>
      <c r="KIV269" s="55"/>
      <c r="KIW269" s="55"/>
      <c r="KIX269" s="55"/>
      <c r="KIY269" s="55"/>
      <c r="KIZ269" s="55"/>
      <c r="KJA269" s="55"/>
      <c r="KJB269" s="55"/>
      <c r="KJC269" s="55"/>
      <c r="KJD269" s="55"/>
      <c r="KJE269" s="55"/>
      <c r="KJF269" s="55"/>
      <c r="KJG269" s="55"/>
      <c r="KJH269" s="55"/>
      <c r="KJI269" s="55"/>
      <c r="KJJ269" s="55"/>
      <c r="KJK269" s="55"/>
      <c r="KJL269" s="55"/>
      <c r="KJM269" s="55"/>
      <c r="KJN269" s="55"/>
      <c r="KJO269" s="55"/>
      <c r="KJP269" s="55"/>
      <c r="KJQ269" s="55"/>
      <c r="KJR269" s="55"/>
      <c r="KJS269" s="55"/>
      <c r="KJT269" s="55"/>
      <c r="KJU269" s="55"/>
      <c r="KJV269" s="55"/>
      <c r="KJW269" s="55"/>
      <c r="KJX269" s="55"/>
      <c r="KJY269" s="55"/>
      <c r="KJZ269" s="55"/>
      <c r="KKA269" s="55"/>
      <c r="KKB269" s="55"/>
      <c r="KKC269" s="55"/>
      <c r="KKD269" s="55"/>
      <c r="KKE269" s="55"/>
      <c r="KKF269" s="55"/>
      <c r="KKG269" s="55"/>
      <c r="KKH269" s="55"/>
      <c r="KKI269" s="55"/>
      <c r="KKJ269" s="55"/>
      <c r="KKK269" s="55"/>
      <c r="KKL269" s="55"/>
      <c r="KKM269" s="55"/>
      <c r="KKN269" s="55"/>
      <c r="KKO269" s="55"/>
      <c r="KKP269" s="55"/>
      <c r="KKQ269" s="55"/>
      <c r="KKR269" s="55"/>
      <c r="KKS269" s="55"/>
      <c r="KKT269" s="55"/>
      <c r="KKU269" s="55"/>
      <c r="KKV269" s="55"/>
      <c r="KKW269" s="55"/>
      <c r="KKX269" s="55"/>
      <c r="KKY269" s="55"/>
      <c r="KKZ269" s="55"/>
      <c r="KLA269" s="55"/>
      <c r="KLB269" s="55"/>
      <c r="KLC269" s="55"/>
      <c r="KLD269" s="55"/>
      <c r="KLE269" s="55"/>
      <c r="KLF269" s="55"/>
      <c r="KLG269" s="55"/>
      <c r="KLH269" s="55"/>
      <c r="KLI269" s="55"/>
      <c r="KLJ269" s="55"/>
      <c r="KLK269" s="55"/>
      <c r="KLL269" s="55"/>
      <c r="KLM269" s="55"/>
      <c r="KLN269" s="55"/>
      <c r="KLO269" s="55"/>
      <c r="KLP269" s="55"/>
      <c r="KLQ269" s="55"/>
      <c r="KLR269" s="55"/>
      <c r="KLS269" s="55"/>
      <c r="KLT269" s="55"/>
      <c r="KLU269" s="55"/>
      <c r="KLV269" s="55"/>
      <c r="KLW269" s="55"/>
      <c r="KLX269" s="55"/>
      <c r="KLY269" s="55"/>
      <c r="KLZ269" s="55"/>
      <c r="KMA269" s="55"/>
      <c r="KMB269" s="55"/>
      <c r="KMC269" s="55"/>
      <c r="KMD269" s="55"/>
      <c r="KME269" s="55"/>
      <c r="KMF269" s="55"/>
      <c r="KMG269" s="55"/>
      <c r="KMH269" s="55"/>
      <c r="KMI269" s="55"/>
      <c r="KMJ269" s="55"/>
      <c r="KMK269" s="55"/>
      <c r="KML269" s="55"/>
      <c r="KMM269" s="55"/>
      <c r="KMN269" s="55"/>
      <c r="KMO269" s="55"/>
      <c r="KMP269" s="55"/>
      <c r="KMQ269" s="55"/>
      <c r="KMR269" s="55"/>
      <c r="KMS269" s="55"/>
      <c r="KMT269" s="55"/>
      <c r="KMU269" s="55"/>
      <c r="KMV269" s="55"/>
      <c r="KMW269" s="55"/>
      <c r="KMX269" s="55"/>
      <c r="KMY269" s="55"/>
      <c r="KMZ269" s="55"/>
      <c r="KNA269" s="55"/>
      <c r="KNB269" s="55"/>
      <c r="KNC269" s="55"/>
      <c r="KND269" s="55"/>
      <c r="KNE269" s="55"/>
      <c r="KNF269" s="55"/>
      <c r="KNG269" s="55"/>
      <c r="KNH269" s="55"/>
      <c r="KNI269" s="55"/>
      <c r="KNJ269" s="55"/>
      <c r="KNK269" s="55"/>
      <c r="KNL269" s="55"/>
      <c r="KNM269" s="55"/>
      <c r="KNN269" s="55"/>
      <c r="KNO269" s="55"/>
      <c r="KNP269" s="55"/>
      <c r="KNQ269" s="55"/>
      <c r="KNR269" s="55"/>
      <c r="KNS269" s="55"/>
      <c r="KNT269" s="55"/>
      <c r="KNU269" s="55"/>
      <c r="KNV269" s="55"/>
      <c r="KNW269" s="55"/>
      <c r="KNX269" s="55"/>
      <c r="KNY269" s="55"/>
      <c r="KNZ269" s="55"/>
      <c r="KOA269" s="55"/>
      <c r="KOB269" s="55"/>
      <c r="KOC269" s="55"/>
      <c r="KOD269" s="55"/>
      <c r="KOE269" s="55"/>
      <c r="KOF269" s="55"/>
      <c r="KOG269" s="55"/>
      <c r="KOH269" s="55"/>
      <c r="KOI269" s="55"/>
      <c r="KOJ269" s="55"/>
      <c r="KOK269" s="55"/>
      <c r="KOL269" s="55"/>
      <c r="KOM269" s="55"/>
      <c r="KON269" s="55"/>
      <c r="KOO269" s="55"/>
      <c r="KOP269" s="55"/>
      <c r="KOQ269" s="55"/>
      <c r="KOR269" s="55"/>
      <c r="KOS269" s="55"/>
      <c r="KOT269" s="55"/>
      <c r="KOU269" s="55"/>
      <c r="KOV269" s="55"/>
      <c r="KOW269" s="55"/>
      <c r="KOX269" s="55"/>
      <c r="KOY269" s="55"/>
      <c r="KOZ269" s="55"/>
      <c r="KPA269" s="55"/>
      <c r="KPB269" s="55"/>
      <c r="KPC269" s="55"/>
      <c r="KPD269" s="55"/>
      <c r="KPE269" s="55"/>
      <c r="KPF269" s="55"/>
      <c r="KPG269" s="55"/>
      <c r="KPH269" s="55"/>
      <c r="KPI269" s="55"/>
      <c r="KPJ269" s="55"/>
      <c r="KPK269" s="55"/>
      <c r="KPL269" s="55"/>
      <c r="KPM269" s="55"/>
      <c r="KPN269" s="55"/>
      <c r="KPO269" s="55"/>
      <c r="KPP269" s="55"/>
      <c r="KPQ269" s="55"/>
      <c r="KPR269" s="55"/>
      <c r="KPS269" s="55"/>
      <c r="KPT269" s="55"/>
      <c r="KPU269" s="55"/>
      <c r="KPV269" s="55"/>
      <c r="KPW269" s="55"/>
      <c r="KPX269" s="55"/>
      <c r="KPY269" s="55"/>
      <c r="KPZ269" s="55"/>
      <c r="KQA269" s="55"/>
      <c r="KQB269" s="55"/>
      <c r="KQC269" s="55"/>
      <c r="KQD269" s="55"/>
      <c r="KQE269" s="55"/>
      <c r="KQF269" s="55"/>
      <c r="KQG269" s="55"/>
      <c r="KQH269" s="55"/>
      <c r="KQI269" s="55"/>
      <c r="KQJ269" s="55"/>
      <c r="KQK269" s="55"/>
      <c r="KQL269" s="55"/>
      <c r="KQM269" s="55"/>
      <c r="KQN269" s="55"/>
      <c r="KQO269" s="55"/>
      <c r="KQP269" s="55"/>
      <c r="KQQ269" s="55"/>
      <c r="KQR269" s="55"/>
      <c r="KQS269" s="55"/>
      <c r="KQT269" s="55"/>
      <c r="KQU269" s="55"/>
      <c r="KQV269" s="55"/>
      <c r="KQW269" s="55"/>
      <c r="KQX269" s="55"/>
      <c r="KQY269" s="55"/>
      <c r="KQZ269" s="55"/>
      <c r="KRA269" s="55"/>
      <c r="KRB269" s="55"/>
      <c r="KRC269" s="55"/>
      <c r="KRD269" s="55"/>
      <c r="KRE269" s="55"/>
      <c r="KRF269" s="55"/>
      <c r="KRG269" s="55"/>
      <c r="KRH269" s="55"/>
      <c r="KRI269" s="55"/>
      <c r="KRJ269" s="55"/>
      <c r="KRK269" s="55"/>
      <c r="KRL269" s="55"/>
      <c r="KRM269" s="55"/>
      <c r="KRN269" s="55"/>
      <c r="KRO269" s="55"/>
      <c r="KRP269" s="55"/>
      <c r="KRQ269" s="55"/>
      <c r="KRR269" s="55"/>
      <c r="KRS269" s="55"/>
      <c r="KRT269" s="55"/>
      <c r="KRU269" s="55"/>
      <c r="KRV269" s="55"/>
      <c r="KRW269" s="55"/>
      <c r="KRX269" s="55"/>
      <c r="KRY269" s="55"/>
      <c r="KRZ269" s="55"/>
      <c r="KSA269" s="55"/>
      <c r="KSB269" s="55"/>
      <c r="KSC269" s="55"/>
      <c r="KSD269" s="55"/>
      <c r="KSE269" s="55"/>
      <c r="KSF269" s="55"/>
      <c r="KSG269" s="55"/>
      <c r="KSH269" s="55"/>
      <c r="KSI269" s="55"/>
      <c r="KSJ269" s="55"/>
      <c r="KSK269" s="55"/>
      <c r="KSL269" s="55"/>
      <c r="KSM269" s="55"/>
      <c r="KSN269" s="55"/>
      <c r="KSO269" s="55"/>
      <c r="KSP269" s="55"/>
      <c r="KSQ269" s="55"/>
      <c r="KSR269" s="55"/>
      <c r="KSS269" s="55"/>
      <c r="KST269" s="55"/>
      <c r="KSU269" s="55"/>
      <c r="KSV269" s="55"/>
      <c r="KSW269" s="55"/>
      <c r="KSX269" s="55"/>
      <c r="KSY269" s="55"/>
      <c r="KSZ269" s="55"/>
      <c r="KTA269" s="55"/>
      <c r="KTB269" s="55"/>
      <c r="KTC269" s="55"/>
      <c r="KTD269" s="55"/>
      <c r="KTE269" s="55"/>
      <c r="KTF269" s="55"/>
      <c r="KTG269" s="55"/>
      <c r="KTH269" s="55"/>
      <c r="KTI269" s="55"/>
      <c r="KTJ269" s="55"/>
      <c r="KTK269" s="55"/>
      <c r="KTL269" s="55"/>
      <c r="KTM269" s="55"/>
      <c r="KTN269" s="55"/>
      <c r="KTO269" s="55"/>
      <c r="KTP269" s="55"/>
      <c r="KTQ269" s="55"/>
      <c r="KTR269" s="55"/>
      <c r="KTS269" s="55"/>
      <c r="KTT269" s="55"/>
      <c r="KTU269" s="55"/>
      <c r="KTV269" s="55"/>
      <c r="KTW269" s="55"/>
      <c r="KTX269" s="55"/>
      <c r="KTY269" s="55"/>
      <c r="KTZ269" s="55"/>
      <c r="KUA269" s="55"/>
      <c r="KUB269" s="55"/>
      <c r="KUC269" s="55"/>
      <c r="KUD269" s="55"/>
      <c r="KUE269" s="55"/>
      <c r="KUF269" s="55"/>
      <c r="KUG269" s="55"/>
      <c r="KUH269" s="55"/>
      <c r="KUI269" s="55"/>
      <c r="KUJ269" s="55"/>
      <c r="KUK269" s="55"/>
      <c r="KUL269" s="55"/>
      <c r="KUM269" s="55"/>
      <c r="KUN269" s="55"/>
      <c r="KUO269" s="55"/>
      <c r="KUP269" s="55"/>
      <c r="KUQ269" s="55"/>
      <c r="KUR269" s="55"/>
      <c r="KUS269" s="55"/>
      <c r="KUT269" s="55"/>
      <c r="KUU269" s="55"/>
      <c r="KUV269" s="55"/>
      <c r="KUW269" s="55"/>
      <c r="KUX269" s="55"/>
      <c r="KUY269" s="55"/>
      <c r="KUZ269" s="55"/>
      <c r="KVA269" s="55"/>
      <c r="KVB269" s="55"/>
      <c r="KVC269" s="55"/>
      <c r="KVD269" s="55"/>
      <c r="KVE269" s="55"/>
      <c r="KVF269" s="55"/>
      <c r="KVG269" s="55"/>
      <c r="KVH269" s="55"/>
      <c r="KVI269" s="55"/>
      <c r="KVJ269" s="55"/>
      <c r="KVK269" s="55"/>
      <c r="KVL269" s="55"/>
      <c r="KVM269" s="55"/>
      <c r="KVN269" s="55"/>
      <c r="KVO269" s="55"/>
      <c r="KVP269" s="55"/>
      <c r="KVQ269" s="55"/>
      <c r="KVR269" s="55"/>
      <c r="KVS269" s="55"/>
      <c r="KVT269" s="55"/>
      <c r="KVU269" s="55"/>
      <c r="KVV269" s="55"/>
      <c r="KVW269" s="55"/>
      <c r="KVX269" s="55"/>
      <c r="KVY269" s="55"/>
      <c r="KVZ269" s="55"/>
      <c r="KWA269" s="55"/>
      <c r="KWB269" s="55"/>
      <c r="KWC269" s="55"/>
      <c r="KWD269" s="55"/>
      <c r="KWE269" s="55"/>
      <c r="KWF269" s="55"/>
      <c r="KWG269" s="55"/>
      <c r="KWH269" s="55"/>
      <c r="KWI269" s="55"/>
      <c r="KWJ269" s="55"/>
      <c r="KWK269" s="55"/>
      <c r="KWL269" s="55"/>
      <c r="KWM269" s="55"/>
      <c r="KWN269" s="55"/>
      <c r="KWO269" s="55"/>
      <c r="KWP269" s="55"/>
      <c r="KWQ269" s="55"/>
      <c r="KWR269" s="55"/>
      <c r="KWS269" s="55"/>
      <c r="KWT269" s="55"/>
      <c r="KWU269" s="55"/>
      <c r="KWV269" s="55"/>
      <c r="KWW269" s="55"/>
      <c r="KWX269" s="55"/>
      <c r="KWY269" s="55"/>
      <c r="KWZ269" s="55"/>
      <c r="KXA269" s="55"/>
      <c r="KXB269" s="55"/>
      <c r="KXC269" s="55"/>
      <c r="KXD269" s="55"/>
      <c r="KXE269" s="55"/>
      <c r="KXF269" s="55"/>
      <c r="KXG269" s="55"/>
      <c r="KXH269" s="55"/>
      <c r="KXI269" s="55"/>
      <c r="KXJ269" s="55"/>
      <c r="KXK269" s="55"/>
      <c r="KXL269" s="55"/>
      <c r="KXM269" s="55"/>
      <c r="KXN269" s="55"/>
      <c r="KXO269" s="55"/>
      <c r="KXP269" s="55"/>
      <c r="KXQ269" s="55"/>
      <c r="KXR269" s="55"/>
      <c r="KXS269" s="55"/>
      <c r="KXT269" s="55"/>
      <c r="KXU269" s="55"/>
      <c r="KXV269" s="55"/>
      <c r="KXW269" s="55"/>
      <c r="KXX269" s="55"/>
      <c r="KXY269" s="55"/>
      <c r="KXZ269" s="55"/>
      <c r="KYA269" s="55"/>
      <c r="KYB269" s="55"/>
      <c r="KYC269" s="55"/>
      <c r="KYD269" s="55"/>
      <c r="KYE269" s="55"/>
      <c r="KYF269" s="55"/>
      <c r="KYG269" s="55"/>
      <c r="KYH269" s="55"/>
      <c r="KYI269" s="55"/>
      <c r="KYJ269" s="55"/>
      <c r="KYK269" s="55"/>
      <c r="KYL269" s="55"/>
      <c r="KYM269" s="55"/>
      <c r="KYN269" s="55"/>
      <c r="KYO269" s="55"/>
      <c r="KYP269" s="55"/>
      <c r="KYQ269" s="55"/>
      <c r="KYR269" s="55"/>
      <c r="KYS269" s="55"/>
      <c r="KYT269" s="55"/>
      <c r="KYU269" s="55"/>
      <c r="KYV269" s="55"/>
      <c r="KYW269" s="55"/>
      <c r="KYX269" s="55"/>
      <c r="KYY269" s="55"/>
      <c r="KYZ269" s="55"/>
      <c r="KZA269" s="55"/>
      <c r="KZB269" s="55"/>
      <c r="KZC269" s="55"/>
      <c r="KZD269" s="55"/>
      <c r="KZE269" s="55"/>
      <c r="KZF269" s="55"/>
      <c r="KZG269" s="55"/>
      <c r="KZH269" s="55"/>
      <c r="KZI269" s="55"/>
      <c r="KZJ269" s="55"/>
      <c r="KZK269" s="55"/>
      <c r="KZL269" s="55"/>
      <c r="KZM269" s="55"/>
      <c r="KZN269" s="55"/>
      <c r="KZO269" s="55"/>
      <c r="KZP269" s="55"/>
      <c r="KZQ269" s="55"/>
      <c r="KZR269" s="55"/>
      <c r="KZS269" s="55"/>
      <c r="KZT269" s="55"/>
      <c r="KZU269" s="55"/>
      <c r="KZV269" s="55"/>
      <c r="KZW269" s="55"/>
      <c r="KZX269" s="55"/>
      <c r="KZY269" s="55"/>
      <c r="KZZ269" s="55"/>
      <c r="LAA269" s="55"/>
      <c r="LAB269" s="55"/>
      <c r="LAC269" s="55"/>
      <c r="LAD269" s="55"/>
      <c r="LAE269" s="55"/>
      <c r="LAF269" s="55"/>
      <c r="LAG269" s="55"/>
      <c r="LAH269" s="55"/>
      <c r="LAI269" s="55"/>
      <c r="LAJ269" s="55"/>
      <c r="LAK269" s="55"/>
      <c r="LAL269" s="55"/>
      <c r="LAM269" s="55"/>
      <c r="LAN269" s="55"/>
      <c r="LAO269" s="55"/>
      <c r="LAP269" s="55"/>
      <c r="LAQ269" s="55"/>
      <c r="LAR269" s="55"/>
      <c r="LAS269" s="55"/>
      <c r="LAT269" s="55"/>
      <c r="LAU269" s="55"/>
      <c r="LAV269" s="55"/>
      <c r="LAW269" s="55"/>
      <c r="LAX269" s="55"/>
      <c r="LAY269" s="55"/>
      <c r="LAZ269" s="55"/>
      <c r="LBA269" s="55"/>
      <c r="LBB269" s="55"/>
      <c r="LBC269" s="55"/>
      <c r="LBD269" s="55"/>
      <c r="LBE269" s="55"/>
      <c r="LBF269" s="55"/>
      <c r="LBG269" s="55"/>
      <c r="LBH269" s="55"/>
      <c r="LBI269" s="55"/>
      <c r="LBJ269" s="55"/>
      <c r="LBK269" s="55"/>
      <c r="LBL269" s="55"/>
      <c r="LBM269" s="55"/>
      <c r="LBN269" s="55"/>
      <c r="LBO269" s="55"/>
      <c r="LBP269" s="55"/>
      <c r="LBQ269" s="55"/>
      <c r="LBR269" s="55"/>
      <c r="LBS269" s="55"/>
      <c r="LBT269" s="55"/>
      <c r="LBU269" s="55"/>
      <c r="LBV269" s="55"/>
      <c r="LBW269" s="55"/>
      <c r="LBX269" s="55"/>
      <c r="LBY269" s="55"/>
      <c r="LBZ269" s="55"/>
      <c r="LCA269" s="55"/>
      <c r="LCB269" s="55"/>
      <c r="LCC269" s="55"/>
      <c r="LCD269" s="55"/>
      <c r="LCE269" s="55"/>
      <c r="LCF269" s="55"/>
      <c r="LCG269" s="55"/>
      <c r="LCH269" s="55"/>
      <c r="LCI269" s="55"/>
      <c r="LCJ269" s="55"/>
      <c r="LCK269" s="55"/>
      <c r="LCL269" s="55"/>
      <c r="LCM269" s="55"/>
      <c r="LCN269" s="55"/>
      <c r="LCO269" s="55"/>
      <c r="LCP269" s="55"/>
      <c r="LCQ269" s="55"/>
      <c r="LCR269" s="55"/>
      <c r="LCS269" s="55"/>
      <c r="LCT269" s="55"/>
      <c r="LCU269" s="55"/>
      <c r="LCV269" s="55"/>
      <c r="LCW269" s="55"/>
      <c r="LCX269" s="55"/>
      <c r="LCY269" s="55"/>
      <c r="LCZ269" s="55"/>
      <c r="LDA269" s="55"/>
      <c r="LDB269" s="55"/>
      <c r="LDC269" s="55"/>
      <c r="LDD269" s="55"/>
      <c r="LDE269" s="55"/>
      <c r="LDF269" s="55"/>
      <c r="LDG269" s="55"/>
      <c r="LDH269" s="55"/>
      <c r="LDI269" s="55"/>
      <c r="LDJ269" s="55"/>
      <c r="LDK269" s="55"/>
      <c r="LDL269" s="55"/>
      <c r="LDM269" s="55"/>
      <c r="LDN269" s="55"/>
      <c r="LDO269" s="55"/>
      <c r="LDP269" s="55"/>
      <c r="LDQ269" s="55"/>
      <c r="LDR269" s="55"/>
      <c r="LDS269" s="55"/>
      <c r="LDT269" s="55"/>
      <c r="LDU269" s="55"/>
      <c r="LDV269" s="55"/>
      <c r="LDW269" s="55"/>
      <c r="LDX269" s="55"/>
      <c r="LDY269" s="55"/>
      <c r="LDZ269" s="55"/>
      <c r="LEA269" s="55"/>
      <c r="LEB269" s="55"/>
      <c r="LEC269" s="55"/>
      <c r="LED269" s="55"/>
      <c r="LEE269" s="55"/>
      <c r="LEF269" s="55"/>
      <c r="LEG269" s="55"/>
      <c r="LEH269" s="55"/>
      <c r="LEI269" s="55"/>
      <c r="LEJ269" s="55"/>
      <c r="LEK269" s="55"/>
      <c r="LEL269" s="55"/>
      <c r="LEM269" s="55"/>
      <c r="LEN269" s="55"/>
      <c r="LEO269" s="55"/>
      <c r="LEP269" s="55"/>
      <c r="LEQ269" s="55"/>
      <c r="LER269" s="55"/>
      <c r="LES269" s="55"/>
      <c r="LET269" s="55"/>
      <c r="LEU269" s="55"/>
      <c r="LEV269" s="55"/>
      <c r="LEW269" s="55"/>
      <c r="LEX269" s="55"/>
      <c r="LEY269" s="55"/>
      <c r="LEZ269" s="55"/>
      <c r="LFA269" s="55"/>
      <c r="LFB269" s="55"/>
      <c r="LFC269" s="55"/>
      <c r="LFD269" s="55"/>
      <c r="LFE269" s="55"/>
      <c r="LFF269" s="55"/>
      <c r="LFG269" s="55"/>
      <c r="LFH269" s="55"/>
      <c r="LFI269" s="55"/>
      <c r="LFJ269" s="55"/>
      <c r="LFK269" s="55"/>
      <c r="LFL269" s="55"/>
      <c r="LFM269" s="55"/>
      <c r="LFN269" s="55"/>
      <c r="LFO269" s="55"/>
      <c r="LFP269" s="55"/>
      <c r="LFQ269" s="55"/>
      <c r="LFR269" s="55"/>
      <c r="LFS269" s="55"/>
      <c r="LFT269" s="55"/>
      <c r="LFU269" s="55"/>
      <c r="LFV269" s="55"/>
      <c r="LFW269" s="55"/>
      <c r="LFX269" s="55"/>
      <c r="LFY269" s="55"/>
      <c r="LFZ269" s="55"/>
      <c r="LGA269" s="55"/>
      <c r="LGB269" s="55"/>
      <c r="LGC269" s="55"/>
      <c r="LGD269" s="55"/>
      <c r="LGE269" s="55"/>
      <c r="LGF269" s="55"/>
      <c r="LGG269" s="55"/>
      <c r="LGH269" s="55"/>
      <c r="LGI269" s="55"/>
      <c r="LGJ269" s="55"/>
      <c r="LGK269" s="55"/>
      <c r="LGL269" s="55"/>
      <c r="LGM269" s="55"/>
      <c r="LGN269" s="55"/>
      <c r="LGO269" s="55"/>
      <c r="LGP269" s="55"/>
      <c r="LGQ269" s="55"/>
      <c r="LGR269" s="55"/>
      <c r="LGS269" s="55"/>
      <c r="LGT269" s="55"/>
      <c r="LGU269" s="55"/>
      <c r="LGV269" s="55"/>
      <c r="LGW269" s="55"/>
      <c r="LGX269" s="55"/>
      <c r="LGY269" s="55"/>
      <c r="LGZ269" s="55"/>
      <c r="LHA269" s="55"/>
      <c r="LHB269" s="55"/>
      <c r="LHC269" s="55"/>
      <c r="LHD269" s="55"/>
      <c r="LHE269" s="55"/>
      <c r="LHF269" s="55"/>
      <c r="LHG269" s="55"/>
      <c r="LHH269" s="55"/>
      <c r="LHI269" s="55"/>
      <c r="LHJ269" s="55"/>
      <c r="LHK269" s="55"/>
      <c r="LHL269" s="55"/>
      <c r="LHM269" s="55"/>
      <c r="LHN269" s="55"/>
      <c r="LHO269" s="55"/>
      <c r="LHP269" s="55"/>
      <c r="LHQ269" s="55"/>
      <c r="LHR269" s="55"/>
      <c r="LHS269" s="55"/>
      <c r="LHT269" s="55"/>
      <c r="LHU269" s="55"/>
      <c r="LHV269" s="55"/>
      <c r="LHW269" s="55"/>
      <c r="LHX269" s="55"/>
      <c r="LHY269" s="55"/>
      <c r="LHZ269" s="55"/>
      <c r="LIA269" s="55"/>
      <c r="LIB269" s="55"/>
      <c r="LIC269" s="55"/>
      <c r="LID269" s="55"/>
      <c r="LIE269" s="55"/>
      <c r="LIF269" s="55"/>
      <c r="LIG269" s="55"/>
      <c r="LIH269" s="55"/>
      <c r="LII269" s="55"/>
      <c r="LIJ269" s="55"/>
      <c r="LIK269" s="55"/>
      <c r="LIL269" s="55"/>
      <c r="LIM269" s="55"/>
      <c r="LIN269" s="55"/>
      <c r="LIO269" s="55"/>
      <c r="LIP269" s="55"/>
      <c r="LIQ269" s="55"/>
      <c r="LIR269" s="55"/>
      <c r="LIS269" s="55"/>
      <c r="LIT269" s="55"/>
      <c r="LIU269" s="55"/>
      <c r="LIV269" s="55"/>
      <c r="LIW269" s="55"/>
      <c r="LIX269" s="55"/>
      <c r="LIY269" s="55"/>
      <c r="LIZ269" s="55"/>
      <c r="LJA269" s="55"/>
      <c r="LJB269" s="55"/>
      <c r="LJC269" s="55"/>
      <c r="LJD269" s="55"/>
      <c r="LJE269" s="55"/>
      <c r="LJF269" s="55"/>
      <c r="LJG269" s="55"/>
      <c r="LJH269" s="55"/>
      <c r="LJI269" s="55"/>
      <c r="LJJ269" s="55"/>
      <c r="LJK269" s="55"/>
      <c r="LJL269" s="55"/>
      <c r="LJM269" s="55"/>
      <c r="LJN269" s="55"/>
      <c r="LJO269" s="55"/>
      <c r="LJP269" s="55"/>
      <c r="LJQ269" s="55"/>
      <c r="LJR269" s="55"/>
      <c r="LJS269" s="55"/>
      <c r="LJT269" s="55"/>
      <c r="LJU269" s="55"/>
      <c r="LJV269" s="55"/>
      <c r="LJW269" s="55"/>
      <c r="LJX269" s="55"/>
      <c r="LJY269" s="55"/>
      <c r="LJZ269" s="55"/>
      <c r="LKA269" s="55"/>
      <c r="LKB269" s="55"/>
      <c r="LKC269" s="55"/>
      <c r="LKD269" s="55"/>
      <c r="LKE269" s="55"/>
      <c r="LKF269" s="55"/>
      <c r="LKG269" s="55"/>
      <c r="LKH269" s="55"/>
      <c r="LKI269" s="55"/>
      <c r="LKJ269" s="55"/>
      <c r="LKK269" s="55"/>
      <c r="LKL269" s="55"/>
      <c r="LKM269" s="55"/>
      <c r="LKN269" s="55"/>
      <c r="LKO269" s="55"/>
      <c r="LKP269" s="55"/>
      <c r="LKQ269" s="55"/>
      <c r="LKR269" s="55"/>
      <c r="LKS269" s="55"/>
      <c r="LKT269" s="55"/>
      <c r="LKU269" s="55"/>
      <c r="LKV269" s="55"/>
      <c r="LKW269" s="55"/>
      <c r="LKX269" s="55"/>
      <c r="LKY269" s="55"/>
      <c r="LKZ269" s="55"/>
      <c r="LLA269" s="55"/>
      <c r="LLB269" s="55"/>
      <c r="LLC269" s="55"/>
      <c r="LLD269" s="55"/>
      <c r="LLE269" s="55"/>
      <c r="LLF269" s="55"/>
      <c r="LLG269" s="55"/>
      <c r="LLH269" s="55"/>
      <c r="LLI269" s="55"/>
      <c r="LLJ269" s="55"/>
      <c r="LLK269" s="55"/>
      <c r="LLL269" s="55"/>
      <c r="LLM269" s="55"/>
      <c r="LLN269" s="55"/>
      <c r="LLO269" s="55"/>
      <c r="LLP269" s="55"/>
      <c r="LLQ269" s="55"/>
      <c r="LLR269" s="55"/>
      <c r="LLS269" s="55"/>
      <c r="LLT269" s="55"/>
      <c r="LLU269" s="55"/>
      <c r="LLV269" s="55"/>
      <c r="LLW269" s="55"/>
      <c r="LLX269" s="55"/>
      <c r="LLY269" s="55"/>
      <c r="LLZ269" s="55"/>
      <c r="LMA269" s="55"/>
      <c r="LMB269" s="55"/>
      <c r="LMC269" s="55"/>
      <c r="LMD269" s="55"/>
      <c r="LME269" s="55"/>
      <c r="LMF269" s="55"/>
      <c r="LMG269" s="55"/>
      <c r="LMH269" s="55"/>
      <c r="LMI269" s="55"/>
      <c r="LMJ269" s="55"/>
      <c r="LMK269" s="55"/>
      <c r="LML269" s="55"/>
      <c r="LMM269" s="55"/>
      <c r="LMN269" s="55"/>
      <c r="LMO269" s="55"/>
      <c r="LMP269" s="55"/>
      <c r="LMQ269" s="55"/>
      <c r="LMR269" s="55"/>
      <c r="LMS269" s="55"/>
      <c r="LMT269" s="55"/>
      <c r="LMU269" s="55"/>
      <c r="LMV269" s="55"/>
      <c r="LMW269" s="55"/>
      <c r="LMX269" s="55"/>
      <c r="LMY269" s="55"/>
      <c r="LMZ269" s="55"/>
      <c r="LNA269" s="55"/>
      <c r="LNB269" s="55"/>
      <c r="LNC269" s="55"/>
      <c r="LND269" s="55"/>
      <c r="LNE269" s="55"/>
      <c r="LNF269" s="55"/>
      <c r="LNG269" s="55"/>
      <c r="LNH269" s="55"/>
      <c r="LNI269" s="55"/>
      <c r="LNJ269" s="55"/>
      <c r="LNK269" s="55"/>
      <c r="LNL269" s="55"/>
      <c r="LNM269" s="55"/>
      <c r="LNN269" s="55"/>
      <c r="LNO269" s="55"/>
      <c r="LNP269" s="55"/>
      <c r="LNQ269" s="55"/>
      <c r="LNR269" s="55"/>
      <c r="LNS269" s="55"/>
      <c r="LNT269" s="55"/>
      <c r="LNU269" s="55"/>
      <c r="LNV269" s="55"/>
      <c r="LNW269" s="55"/>
      <c r="LNX269" s="55"/>
      <c r="LNY269" s="55"/>
      <c r="LNZ269" s="55"/>
      <c r="LOA269" s="55"/>
      <c r="LOB269" s="55"/>
      <c r="LOC269" s="55"/>
      <c r="LOD269" s="55"/>
      <c r="LOE269" s="55"/>
      <c r="LOF269" s="55"/>
      <c r="LOG269" s="55"/>
      <c r="LOH269" s="55"/>
      <c r="LOI269" s="55"/>
      <c r="LOJ269" s="55"/>
      <c r="LOK269" s="55"/>
      <c r="LOL269" s="55"/>
      <c r="LOM269" s="55"/>
      <c r="LON269" s="55"/>
      <c r="LOO269" s="55"/>
      <c r="LOP269" s="55"/>
      <c r="LOQ269" s="55"/>
      <c r="LOR269" s="55"/>
      <c r="LOS269" s="55"/>
      <c r="LOT269" s="55"/>
      <c r="LOU269" s="55"/>
      <c r="LOV269" s="55"/>
      <c r="LOW269" s="55"/>
      <c r="LOX269" s="55"/>
      <c r="LOY269" s="55"/>
      <c r="LOZ269" s="55"/>
      <c r="LPA269" s="55"/>
      <c r="LPB269" s="55"/>
      <c r="LPC269" s="55"/>
      <c r="LPD269" s="55"/>
      <c r="LPE269" s="55"/>
      <c r="LPF269" s="55"/>
      <c r="LPG269" s="55"/>
      <c r="LPH269" s="55"/>
      <c r="LPI269" s="55"/>
      <c r="LPJ269" s="55"/>
      <c r="LPK269" s="55"/>
      <c r="LPL269" s="55"/>
      <c r="LPM269" s="55"/>
      <c r="LPN269" s="55"/>
      <c r="LPO269" s="55"/>
      <c r="LPP269" s="55"/>
      <c r="LPQ269" s="55"/>
      <c r="LPR269" s="55"/>
      <c r="LPS269" s="55"/>
      <c r="LPT269" s="55"/>
      <c r="LPU269" s="55"/>
      <c r="LPV269" s="55"/>
      <c r="LPW269" s="55"/>
      <c r="LPX269" s="55"/>
      <c r="LPY269" s="55"/>
      <c r="LPZ269" s="55"/>
      <c r="LQA269" s="55"/>
      <c r="LQB269" s="55"/>
      <c r="LQC269" s="55"/>
      <c r="LQD269" s="55"/>
      <c r="LQE269" s="55"/>
      <c r="LQF269" s="55"/>
      <c r="LQG269" s="55"/>
      <c r="LQH269" s="55"/>
      <c r="LQI269" s="55"/>
      <c r="LQJ269" s="55"/>
      <c r="LQK269" s="55"/>
      <c r="LQL269" s="55"/>
      <c r="LQM269" s="55"/>
      <c r="LQN269" s="55"/>
      <c r="LQO269" s="55"/>
      <c r="LQP269" s="55"/>
      <c r="LQQ269" s="55"/>
      <c r="LQR269" s="55"/>
      <c r="LQS269" s="55"/>
      <c r="LQT269" s="55"/>
      <c r="LQU269" s="55"/>
      <c r="LQV269" s="55"/>
      <c r="LQW269" s="55"/>
      <c r="LQX269" s="55"/>
      <c r="LQY269" s="55"/>
      <c r="LQZ269" s="55"/>
      <c r="LRA269" s="55"/>
      <c r="LRB269" s="55"/>
      <c r="LRC269" s="55"/>
      <c r="LRD269" s="55"/>
      <c r="LRE269" s="55"/>
      <c r="LRF269" s="55"/>
      <c r="LRG269" s="55"/>
      <c r="LRH269" s="55"/>
      <c r="LRI269" s="55"/>
      <c r="LRJ269" s="55"/>
      <c r="LRK269" s="55"/>
      <c r="LRL269" s="55"/>
      <c r="LRM269" s="55"/>
      <c r="LRN269" s="55"/>
      <c r="LRO269" s="55"/>
      <c r="LRP269" s="55"/>
      <c r="LRQ269" s="55"/>
      <c r="LRR269" s="55"/>
      <c r="LRS269" s="55"/>
      <c r="LRT269" s="55"/>
      <c r="LRU269" s="55"/>
      <c r="LRV269" s="55"/>
      <c r="LRW269" s="55"/>
      <c r="LRX269" s="55"/>
      <c r="LRY269" s="55"/>
      <c r="LRZ269" s="55"/>
      <c r="LSA269" s="55"/>
      <c r="LSB269" s="55"/>
      <c r="LSC269" s="55"/>
      <c r="LSD269" s="55"/>
      <c r="LSE269" s="55"/>
      <c r="LSF269" s="55"/>
      <c r="LSG269" s="55"/>
      <c r="LSH269" s="55"/>
      <c r="LSI269" s="55"/>
      <c r="LSJ269" s="55"/>
      <c r="LSK269" s="55"/>
      <c r="LSL269" s="55"/>
      <c r="LSM269" s="55"/>
      <c r="LSN269" s="55"/>
      <c r="LSO269" s="55"/>
      <c r="LSP269" s="55"/>
      <c r="LSQ269" s="55"/>
      <c r="LSR269" s="55"/>
      <c r="LSS269" s="55"/>
      <c r="LST269" s="55"/>
      <c r="LSU269" s="55"/>
      <c r="LSV269" s="55"/>
      <c r="LSW269" s="55"/>
      <c r="LSX269" s="55"/>
      <c r="LSY269" s="55"/>
      <c r="LSZ269" s="55"/>
      <c r="LTA269" s="55"/>
      <c r="LTB269" s="55"/>
      <c r="LTC269" s="55"/>
      <c r="LTD269" s="55"/>
      <c r="LTE269" s="55"/>
      <c r="LTF269" s="55"/>
      <c r="LTG269" s="55"/>
      <c r="LTH269" s="55"/>
      <c r="LTI269" s="55"/>
      <c r="LTJ269" s="55"/>
      <c r="LTK269" s="55"/>
      <c r="LTL269" s="55"/>
      <c r="LTM269" s="55"/>
      <c r="LTN269" s="55"/>
      <c r="LTO269" s="55"/>
      <c r="LTP269" s="55"/>
      <c r="LTQ269" s="55"/>
      <c r="LTR269" s="55"/>
      <c r="LTS269" s="55"/>
      <c r="LTT269" s="55"/>
      <c r="LTU269" s="55"/>
      <c r="LTV269" s="55"/>
      <c r="LTW269" s="55"/>
      <c r="LTX269" s="55"/>
      <c r="LTY269" s="55"/>
      <c r="LTZ269" s="55"/>
      <c r="LUA269" s="55"/>
      <c r="LUB269" s="55"/>
      <c r="LUC269" s="55"/>
      <c r="LUD269" s="55"/>
      <c r="LUE269" s="55"/>
      <c r="LUF269" s="55"/>
      <c r="LUG269" s="55"/>
      <c r="LUH269" s="55"/>
      <c r="LUI269" s="55"/>
      <c r="LUJ269" s="55"/>
      <c r="LUK269" s="55"/>
      <c r="LUL269" s="55"/>
      <c r="LUM269" s="55"/>
      <c r="LUN269" s="55"/>
      <c r="LUO269" s="55"/>
      <c r="LUP269" s="55"/>
      <c r="LUQ269" s="55"/>
      <c r="LUR269" s="55"/>
      <c r="LUS269" s="55"/>
      <c r="LUT269" s="55"/>
      <c r="LUU269" s="55"/>
      <c r="LUV269" s="55"/>
      <c r="LUW269" s="55"/>
      <c r="LUX269" s="55"/>
      <c r="LUY269" s="55"/>
      <c r="LUZ269" s="55"/>
      <c r="LVA269" s="55"/>
      <c r="LVB269" s="55"/>
      <c r="LVC269" s="55"/>
      <c r="LVD269" s="55"/>
      <c r="LVE269" s="55"/>
      <c r="LVF269" s="55"/>
      <c r="LVG269" s="55"/>
      <c r="LVH269" s="55"/>
      <c r="LVI269" s="55"/>
      <c r="LVJ269" s="55"/>
      <c r="LVK269" s="55"/>
      <c r="LVL269" s="55"/>
      <c r="LVM269" s="55"/>
      <c r="LVN269" s="55"/>
      <c r="LVO269" s="55"/>
      <c r="LVP269" s="55"/>
      <c r="LVQ269" s="55"/>
      <c r="LVR269" s="55"/>
      <c r="LVS269" s="55"/>
      <c r="LVT269" s="55"/>
      <c r="LVU269" s="55"/>
      <c r="LVV269" s="55"/>
      <c r="LVW269" s="55"/>
      <c r="LVX269" s="55"/>
      <c r="LVY269" s="55"/>
      <c r="LVZ269" s="55"/>
      <c r="LWA269" s="55"/>
      <c r="LWB269" s="55"/>
      <c r="LWC269" s="55"/>
      <c r="LWD269" s="55"/>
      <c r="LWE269" s="55"/>
      <c r="LWF269" s="55"/>
      <c r="LWG269" s="55"/>
      <c r="LWH269" s="55"/>
      <c r="LWI269" s="55"/>
      <c r="LWJ269" s="55"/>
      <c r="LWK269" s="55"/>
      <c r="LWL269" s="55"/>
      <c r="LWM269" s="55"/>
      <c r="LWN269" s="55"/>
      <c r="LWO269" s="55"/>
      <c r="LWP269" s="55"/>
      <c r="LWQ269" s="55"/>
      <c r="LWR269" s="55"/>
      <c r="LWS269" s="55"/>
      <c r="LWT269" s="55"/>
      <c r="LWU269" s="55"/>
      <c r="LWV269" s="55"/>
      <c r="LWW269" s="55"/>
      <c r="LWX269" s="55"/>
      <c r="LWY269" s="55"/>
      <c r="LWZ269" s="55"/>
      <c r="LXA269" s="55"/>
      <c r="LXB269" s="55"/>
      <c r="LXC269" s="55"/>
      <c r="LXD269" s="55"/>
      <c r="LXE269" s="55"/>
      <c r="LXF269" s="55"/>
      <c r="LXG269" s="55"/>
      <c r="LXH269" s="55"/>
      <c r="LXI269" s="55"/>
      <c r="LXJ269" s="55"/>
      <c r="LXK269" s="55"/>
      <c r="LXL269" s="55"/>
      <c r="LXM269" s="55"/>
      <c r="LXN269" s="55"/>
      <c r="LXO269" s="55"/>
      <c r="LXP269" s="55"/>
      <c r="LXQ269" s="55"/>
      <c r="LXR269" s="55"/>
      <c r="LXS269" s="55"/>
      <c r="LXT269" s="55"/>
      <c r="LXU269" s="55"/>
      <c r="LXV269" s="55"/>
      <c r="LXW269" s="55"/>
      <c r="LXX269" s="55"/>
      <c r="LXY269" s="55"/>
      <c r="LXZ269" s="55"/>
      <c r="LYA269" s="55"/>
      <c r="LYB269" s="55"/>
      <c r="LYC269" s="55"/>
      <c r="LYD269" s="55"/>
      <c r="LYE269" s="55"/>
      <c r="LYF269" s="55"/>
      <c r="LYG269" s="55"/>
      <c r="LYH269" s="55"/>
      <c r="LYI269" s="55"/>
      <c r="LYJ269" s="55"/>
      <c r="LYK269" s="55"/>
      <c r="LYL269" s="55"/>
      <c r="LYM269" s="55"/>
      <c r="LYN269" s="55"/>
      <c r="LYO269" s="55"/>
      <c r="LYP269" s="55"/>
      <c r="LYQ269" s="55"/>
      <c r="LYR269" s="55"/>
      <c r="LYS269" s="55"/>
      <c r="LYT269" s="55"/>
      <c r="LYU269" s="55"/>
      <c r="LYV269" s="55"/>
      <c r="LYW269" s="55"/>
      <c r="LYX269" s="55"/>
      <c r="LYY269" s="55"/>
      <c r="LYZ269" s="55"/>
      <c r="LZA269" s="55"/>
      <c r="LZB269" s="55"/>
      <c r="LZC269" s="55"/>
      <c r="LZD269" s="55"/>
      <c r="LZE269" s="55"/>
      <c r="LZF269" s="55"/>
      <c r="LZG269" s="55"/>
      <c r="LZH269" s="55"/>
      <c r="LZI269" s="55"/>
      <c r="LZJ269" s="55"/>
      <c r="LZK269" s="55"/>
      <c r="LZL269" s="55"/>
      <c r="LZM269" s="55"/>
      <c r="LZN269" s="55"/>
      <c r="LZO269" s="55"/>
      <c r="LZP269" s="55"/>
      <c r="LZQ269" s="55"/>
      <c r="LZR269" s="55"/>
      <c r="LZS269" s="55"/>
      <c r="LZT269" s="55"/>
      <c r="LZU269" s="55"/>
      <c r="LZV269" s="55"/>
      <c r="LZW269" s="55"/>
      <c r="LZX269" s="55"/>
      <c r="LZY269" s="55"/>
      <c r="LZZ269" s="55"/>
      <c r="MAA269" s="55"/>
      <c r="MAB269" s="55"/>
      <c r="MAC269" s="55"/>
      <c r="MAD269" s="55"/>
      <c r="MAE269" s="55"/>
      <c r="MAF269" s="55"/>
      <c r="MAG269" s="55"/>
      <c r="MAH269" s="55"/>
      <c r="MAI269" s="55"/>
      <c r="MAJ269" s="55"/>
      <c r="MAK269" s="55"/>
      <c r="MAL269" s="55"/>
      <c r="MAM269" s="55"/>
      <c r="MAN269" s="55"/>
      <c r="MAO269" s="55"/>
      <c r="MAP269" s="55"/>
      <c r="MAQ269" s="55"/>
      <c r="MAR269" s="55"/>
      <c r="MAS269" s="55"/>
      <c r="MAT269" s="55"/>
      <c r="MAU269" s="55"/>
      <c r="MAV269" s="55"/>
      <c r="MAW269" s="55"/>
      <c r="MAX269" s="55"/>
      <c r="MAY269" s="55"/>
      <c r="MAZ269" s="55"/>
      <c r="MBA269" s="55"/>
      <c r="MBB269" s="55"/>
      <c r="MBC269" s="55"/>
      <c r="MBD269" s="55"/>
      <c r="MBE269" s="55"/>
      <c r="MBF269" s="55"/>
      <c r="MBG269" s="55"/>
      <c r="MBH269" s="55"/>
      <c r="MBI269" s="55"/>
      <c r="MBJ269" s="55"/>
      <c r="MBK269" s="55"/>
      <c r="MBL269" s="55"/>
      <c r="MBM269" s="55"/>
      <c r="MBN269" s="55"/>
      <c r="MBO269" s="55"/>
      <c r="MBP269" s="55"/>
      <c r="MBQ269" s="55"/>
      <c r="MBR269" s="55"/>
      <c r="MBS269" s="55"/>
      <c r="MBT269" s="55"/>
      <c r="MBU269" s="55"/>
      <c r="MBV269" s="55"/>
      <c r="MBW269" s="55"/>
      <c r="MBX269" s="55"/>
      <c r="MBY269" s="55"/>
      <c r="MBZ269" s="55"/>
      <c r="MCA269" s="55"/>
      <c r="MCB269" s="55"/>
      <c r="MCC269" s="55"/>
      <c r="MCD269" s="55"/>
      <c r="MCE269" s="55"/>
      <c r="MCF269" s="55"/>
      <c r="MCG269" s="55"/>
      <c r="MCH269" s="55"/>
      <c r="MCI269" s="55"/>
      <c r="MCJ269" s="55"/>
      <c r="MCK269" s="55"/>
      <c r="MCL269" s="55"/>
      <c r="MCM269" s="55"/>
      <c r="MCN269" s="55"/>
      <c r="MCO269" s="55"/>
      <c r="MCP269" s="55"/>
      <c r="MCQ269" s="55"/>
      <c r="MCR269" s="55"/>
      <c r="MCS269" s="55"/>
      <c r="MCT269" s="55"/>
      <c r="MCU269" s="55"/>
      <c r="MCV269" s="55"/>
      <c r="MCW269" s="55"/>
      <c r="MCX269" s="55"/>
      <c r="MCY269" s="55"/>
      <c r="MCZ269" s="55"/>
      <c r="MDA269" s="55"/>
      <c r="MDB269" s="55"/>
      <c r="MDC269" s="55"/>
      <c r="MDD269" s="55"/>
      <c r="MDE269" s="55"/>
      <c r="MDF269" s="55"/>
      <c r="MDG269" s="55"/>
      <c r="MDH269" s="55"/>
      <c r="MDI269" s="55"/>
      <c r="MDJ269" s="55"/>
      <c r="MDK269" s="55"/>
      <c r="MDL269" s="55"/>
      <c r="MDM269" s="55"/>
      <c r="MDN269" s="55"/>
      <c r="MDO269" s="55"/>
      <c r="MDP269" s="55"/>
      <c r="MDQ269" s="55"/>
      <c r="MDR269" s="55"/>
      <c r="MDS269" s="55"/>
      <c r="MDT269" s="55"/>
      <c r="MDU269" s="55"/>
      <c r="MDV269" s="55"/>
      <c r="MDW269" s="55"/>
      <c r="MDX269" s="55"/>
      <c r="MDY269" s="55"/>
      <c r="MDZ269" s="55"/>
      <c r="MEA269" s="55"/>
      <c r="MEB269" s="55"/>
      <c r="MEC269" s="55"/>
      <c r="MED269" s="55"/>
      <c r="MEE269" s="55"/>
      <c r="MEF269" s="55"/>
      <c r="MEG269" s="55"/>
      <c r="MEH269" s="55"/>
      <c r="MEI269" s="55"/>
      <c r="MEJ269" s="55"/>
      <c r="MEK269" s="55"/>
      <c r="MEL269" s="55"/>
      <c r="MEM269" s="55"/>
      <c r="MEN269" s="55"/>
      <c r="MEO269" s="55"/>
      <c r="MEP269" s="55"/>
      <c r="MEQ269" s="55"/>
      <c r="MER269" s="55"/>
      <c r="MES269" s="55"/>
      <c r="MET269" s="55"/>
      <c r="MEU269" s="55"/>
      <c r="MEV269" s="55"/>
      <c r="MEW269" s="55"/>
      <c r="MEX269" s="55"/>
      <c r="MEY269" s="55"/>
      <c r="MEZ269" s="55"/>
      <c r="MFA269" s="55"/>
      <c r="MFB269" s="55"/>
      <c r="MFC269" s="55"/>
      <c r="MFD269" s="55"/>
      <c r="MFE269" s="55"/>
      <c r="MFF269" s="55"/>
      <c r="MFG269" s="55"/>
      <c r="MFH269" s="55"/>
      <c r="MFI269" s="55"/>
      <c r="MFJ269" s="55"/>
      <c r="MFK269" s="55"/>
      <c r="MFL269" s="55"/>
      <c r="MFM269" s="55"/>
      <c r="MFN269" s="55"/>
      <c r="MFO269" s="55"/>
      <c r="MFP269" s="55"/>
      <c r="MFQ269" s="55"/>
      <c r="MFR269" s="55"/>
      <c r="MFS269" s="55"/>
      <c r="MFT269" s="55"/>
      <c r="MFU269" s="55"/>
      <c r="MFV269" s="55"/>
      <c r="MFW269" s="55"/>
      <c r="MFX269" s="55"/>
      <c r="MFY269" s="55"/>
      <c r="MFZ269" s="55"/>
      <c r="MGA269" s="55"/>
      <c r="MGB269" s="55"/>
      <c r="MGC269" s="55"/>
      <c r="MGD269" s="55"/>
      <c r="MGE269" s="55"/>
      <c r="MGF269" s="55"/>
      <c r="MGG269" s="55"/>
      <c r="MGH269" s="55"/>
      <c r="MGI269" s="55"/>
      <c r="MGJ269" s="55"/>
      <c r="MGK269" s="55"/>
      <c r="MGL269" s="55"/>
      <c r="MGM269" s="55"/>
      <c r="MGN269" s="55"/>
      <c r="MGO269" s="55"/>
      <c r="MGP269" s="55"/>
      <c r="MGQ269" s="55"/>
      <c r="MGR269" s="55"/>
      <c r="MGS269" s="55"/>
      <c r="MGT269" s="55"/>
      <c r="MGU269" s="55"/>
      <c r="MGV269" s="55"/>
      <c r="MGW269" s="55"/>
      <c r="MGX269" s="55"/>
      <c r="MGY269" s="55"/>
      <c r="MGZ269" s="55"/>
      <c r="MHA269" s="55"/>
      <c r="MHB269" s="55"/>
      <c r="MHC269" s="55"/>
      <c r="MHD269" s="55"/>
      <c r="MHE269" s="55"/>
      <c r="MHF269" s="55"/>
      <c r="MHG269" s="55"/>
      <c r="MHH269" s="55"/>
      <c r="MHI269" s="55"/>
      <c r="MHJ269" s="55"/>
      <c r="MHK269" s="55"/>
      <c r="MHL269" s="55"/>
      <c r="MHM269" s="55"/>
      <c r="MHN269" s="55"/>
      <c r="MHO269" s="55"/>
      <c r="MHP269" s="55"/>
      <c r="MHQ269" s="55"/>
      <c r="MHR269" s="55"/>
      <c r="MHS269" s="55"/>
      <c r="MHT269" s="55"/>
      <c r="MHU269" s="55"/>
      <c r="MHV269" s="55"/>
      <c r="MHW269" s="55"/>
      <c r="MHX269" s="55"/>
      <c r="MHY269" s="55"/>
      <c r="MHZ269" s="55"/>
      <c r="MIA269" s="55"/>
      <c r="MIB269" s="55"/>
      <c r="MIC269" s="55"/>
      <c r="MID269" s="55"/>
      <c r="MIE269" s="55"/>
      <c r="MIF269" s="55"/>
      <c r="MIG269" s="55"/>
      <c r="MIH269" s="55"/>
      <c r="MII269" s="55"/>
      <c r="MIJ269" s="55"/>
      <c r="MIK269" s="55"/>
      <c r="MIL269" s="55"/>
      <c r="MIM269" s="55"/>
      <c r="MIN269" s="55"/>
      <c r="MIO269" s="55"/>
      <c r="MIP269" s="55"/>
      <c r="MIQ269" s="55"/>
      <c r="MIR269" s="55"/>
      <c r="MIS269" s="55"/>
      <c r="MIT269" s="55"/>
      <c r="MIU269" s="55"/>
      <c r="MIV269" s="55"/>
      <c r="MIW269" s="55"/>
      <c r="MIX269" s="55"/>
      <c r="MIY269" s="55"/>
      <c r="MIZ269" s="55"/>
      <c r="MJA269" s="55"/>
      <c r="MJB269" s="55"/>
      <c r="MJC269" s="55"/>
      <c r="MJD269" s="55"/>
      <c r="MJE269" s="55"/>
      <c r="MJF269" s="55"/>
      <c r="MJG269" s="55"/>
      <c r="MJH269" s="55"/>
      <c r="MJI269" s="55"/>
      <c r="MJJ269" s="55"/>
      <c r="MJK269" s="55"/>
      <c r="MJL269" s="55"/>
      <c r="MJM269" s="55"/>
      <c r="MJN269" s="55"/>
      <c r="MJO269" s="55"/>
      <c r="MJP269" s="55"/>
      <c r="MJQ269" s="55"/>
      <c r="MJR269" s="55"/>
      <c r="MJS269" s="55"/>
      <c r="MJT269" s="55"/>
      <c r="MJU269" s="55"/>
      <c r="MJV269" s="55"/>
      <c r="MJW269" s="55"/>
      <c r="MJX269" s="55"/>
      <c r="MJY269" s="55"/>
      <c r="MJZ269" s="55"/>
      <c r="MKA269" s="55"/>
      <c r="MKB269" s="55"/>
      <c r="MKC269" s="55"/>
      <c r="MKD269" s="55"/>
      <c r="MKE269" s="55"/>
      <c r="MKF269" s="55"/>
      <c r="MKG269" s="55"/>
      <c r="MKH269" s="55"/>
      <c r="MKI269" s="55"/>
      <c r="MKJ269" s="55"/>
      <c r="MKK269" s="55"/>
      <c r="MKL269" s="55"/>
      <c r="MKM269" s="55"/>
      <c r="MKN269" s="55"/>
      <c r="MKO269" s="55"/>
      <c r="MKP269" s="55"/>
      <c r="MKQ269" s="55"/>
      <c r="MKR269" s="55"/>
      <c r="MKS269" s="55"/>
      <c r="MKT269" s="55"/>
      <c r="MKU269" s="55"/>
      <c r="MKV269" s="55"/>
      <c r="MKW269" s="55"/>
      <c r="MKX269" s="55"/>
      <c r="MKY269" s="55"/>
      <c r="MKZ269" s="55"/>
      <c r="MLA269" s="55"/>
      <c r="MLB269" s="55"/>
      <c r="MLC269" s="55"/>
      <c r="MLD269" s="55"/>
      <c r="MLE269" s="55"/>
      <c r="MLF269" s="55"/>
      <c r="MLG269" s="55"/>
      <c r="MLH269" s="55"/>
      <c r="MLI269" s="55"/>
      <c r="MLJ269" s="55"/>
      <c r="MLK269" s="55"/>
      <c r="MLL269" s="55"/>
      <c r="MLM269" s="55"/>
      <c r="MLN269" s="55"/>
      <c r="MLO269" s="55"/>
      <c r="MLP269" s="55"/>
      <c r="MLQ269" s="55"/>
      <c r="MLR269" s="55"/>
      <c r="MLS269" s="55"/>
      <c r="MLT269" s="55"/>
      <c r="MLU269" s="55"/>
      <c r="MLV269" s="55"/>
      <c r="MLW269" s="55"/>
      <c r="MLX269" s="55"/>
      <c r="MLY269" s="55"/>
      <c r="MLZ269" s="55"/>
      <c r="MMA269" s="55"/>
      <c r="MMB269" s="55"/>
      <c r="MMC269" s="55"/>
      <c r="MMD269" s="55"/>
      <c r="MME269" s="55"/>
      <c r="MMF269" s="55"/>
      <c r="MMG269" s="55"/>
      <c r="MMH269" s="55"/>
      <c r="MMI269" s="55"/>
      <c r="MMJ269" s="55"/>
      <c r="MMK269" s="55"/>
      <c r="MML269" s="55"/>
      <c r="MMM269" s="55"/>
      <c r="MMN269" s="55"/>
      <c r="MMO269" s="55"/>
      <c r="MMP269" s="55"/>
      <c r="MMQ269" s="55"/>
      <c r="MMR269" s="55"/>
      <c r="MMS269" s="55"/>
      <c r="MMT269" s="55"/>
      <c r="MMU269" s="55"/>
      <c r="MMV269" s="55"/>
      <c r="MMW269" s="55"/>
      <c r="MMX269" s="55"/>
      <c r="MMY269" s="55"/>
      <c r="MMZ269" s="55"/>
      <c r="MNA269" s="55"/>
      <c r="MNB269" s="55"/>
      <c r="MNC269" s="55"/>
      <c r="MND269" s="55"/>
      <c r="MNE269" s="55"/>
      <c r="MNF269" s="55"/>
      <c r="MNG269" s="55"/>
      <c r="MNH269" s="55"/>
      <c r="MNI269" s="55"/>
      <c r="MNJ269" s="55"/>
      <c r="MNK269" s="55"/>
      <c r="MNL269" s="55"/>
      <c r="MNM269" s="55"/>
      <c r="MNN269" s="55"/>
      <c r="MNO269" s="55"/>
      <c r="MNP269" s="55"/>
      <c r="MNQ269" s="55"/>
      <c r="MNR269" s="55"/>
      <c r="MNS269" s="55"/>
      <c r="MNT269" s="55"/>
      <c r="MNU269" s="55"/>
      <c r="MNV269" s="55"/>
      <c r="MNW269" s="55"/>
      <c r="MNX269" s="55"/>
      <c r="MNY269" s="55"/>
      <c r="MNZ269" s="55"/>
      <c r="MOA269" s="55"/>
      <c r="MOB269" s="55"/>
      <c r="MOC269" s="55"/>
      <c r="MOD269" s="55"/>
      <c r="MOE269" s="55"/>
      <c r="MOF269" s="55"/>
      <c r="MOG269" s="55"/>
      <c r="MOH269" s="55"/>
      <c r="MOI269" s="55"/>
      <c r="MOJ269" s="55"/>
      <c r="MOK269" s="55"/>
      <c r="MOL269" s="55"/>
      <c r="MOM269" s="55"/>
      <c r="MON269" s="55"/>
      <c r="MOO269" s="55"/>
      <c r="MOP269" s="55"/>
      <c r="MOQ269" s="55"/>
      <c r="MOR269" s="55"/>
      <c r="MOS269" s="55"/>
      <c r="MOT269" s="55"/>
      <c r="MOU269" s="55"/>
      <c r="MOV269" s="55"/>
      <c r="MOW269" s="55"/>
      <c r="MOX269" s="55"/>
      <c r="MOY269" s="55"/>
      <c r="MOZ269" s="55"/>
      <c r="MPA269" s="55"/>
      <c r="MPB269" s="55"/>
      <c r="MPC269" s="55"/>
      <c r="MPD269" s="55"/>
      <c r="MPE269" s="55"/>
      <c r="MPF269" s="55"/>
      <c r="MPG269" s="55"/>
      <c r="MPH269" s="55"/>
      <c r="MPI269" s="55"/>
      <c r="MPJ269" s="55"/>
      <c r="MPK269" s="55"/>
      <c r="MPL269" s="55"/>
      <c r="MPM269" s="55"/>
      <c r="MPN269" s="55"/>
      <c r="MPO269" s="55"/>
      <c r="MPP269" s="55"/>
      <c r="MPQ269" s="55"/>
      <c r="MPR269" s="55"/>
      <c r="MPS269" s="55"/>
      <c r="MPT269" s="55"/>
      <c r="MPU269" s="55"/>
      <c r="MPV269" s="55"/>
      <c r="MPW269" s="55"/>
      <c r="MPX269" s="55"/>
      <c r="MPY269" s="55"/>
      <c r="MPZ269" s="55"/>
      <c r="MQA269" s="55"/>
      <c r="MQB269" s="55"/>
      <c r="MQC269" s="55"/>
      <c r="MQD269" s="55"/>
      <c r="MQE269" s="55"/>
      <c r="MQF269" s="55"/>
      <c r="MQG269" s="55"/>
      <c r="MQH269" s="55"/>
      <c r="MQI269" s="55"/>
      <c r="MQJ269" s="55"/>
      <c r="MQK269" s="55"/>
      <c r="MQL269" s="55"/>
      <c r="MQM269" s="55"/>
      <c r="MQN269" s="55"/>
      <c r="MQO269" s="55"/>
      <c r="MQP269" s="55"/>
      <c r="MQQ269" s="55"/>
      <c r="MQR269" s="55"/>
      <c r="MQS269" s="55"/>
      <c r="MQT269" s="55"/>
      <c r="MQU269" s="55"/>
      <c r="MQV269" s="55"/>
      <c r="MQW269" s="55"/>
      <c r="MQX269" s="55"/>
      <c r="MQY269" s="55"/>
      <c r="MQZ269" s="55"/>
      <c r="MRA269" s="55"/>
      <c r="MRB269" s="55"/>
      <c r="MRC269" s="55"/>
      <c r="MRD269" s="55"/>
      <c r="MRE269" s="55"/>
      <c r="MRF269" s="55"/>
      <c r="MRG269" s="55"/>
      <c r="MRH269" s="55"/>
      <c r="MRI269" s="55"/>
      <c r="MRJ269" s="55"/>
      <c r="MRK269" s="55"/>
      <c r="MRL269" s="55"/>
      <c r="MRM269" s="55"/>
      <c r="MRN269" s="55"/>
      <c r="MRO269" s="55"/>
      <c r="MRP269" s="55"/>
      <c r="MRQ269" s="55"/>
      <c r="MRR269" s="55"/>
      <c r="MRS269" s="55"/>
      <c r="MRT269" s="55"/>
      <c r="MRU269" s="55"/>
      <c r="MRV269" s="55"/>
      <c r="MRW269" s="55"/>
      <c r="MRX269" s="55"/>
      <c r="MRY269" s="55"/>
      <c r="MRZ269" s="55"/>
      <c r="MSA269" s="55"/>
      <c r="MSB269" s="55"/>
      <c r="MSC269" s="55"/>
      <c r="MSD269" s="55"/>
      <c r="MSE269" s="55"/>
      <c r="MSF269" s="55"/>
      <c r="MSG269" s="55"/>
      <c r="MSH269" s="55"/>
      <c r="MSI269" s="55"/>
      <c r="MSJ269" s="55"/>
      <c r="MSK269" s="55"/>
      <c r="MSL269" s="55"/>
      <c r="MSM269" s="55"/>
      <c r="MSN269" s="55"/>
      <c r="MSO269" s="55"/>
      <c r="MSP269" s="55"/>
      <c r="MSQ269" s="55"/>
      <c r="MSR269" s="55"/>
      <c r="MSS269" s="55"/>
      <c r="MST269" s="55"/>
      <c r="MSU269" s="55"/>
      <c r="MSV269" s="55"/>
      <c r="MSW269" s="55"/>
      <c r="MSX269" s="55"/>
      <c r="MSY269" s="55"/>
      <c r="MSZ269" s="55"/>
      <c r="MTA269" s="55"/>
      <c r="MTB269" s="55"/>
      <c r="MTC269" s="55"/>
      <c r="MTD269" s="55"/>
      <c r="MTE269" s="55"/>
      <c r="MTF269" s="55"/>
      <c r="MTG269" s="55"/>
      <c r="MTH269" s="55"/>
      <c r="MTI269" s="55"/>
      <c r="MTJ269" s="55"/>
      <c r="MTK269" s="55"/>
      <c r="MTL269" s="55"/>
      <c r="MTM269" s="55"/>
      <c r="MTN269" s="55"/>
      <c r="MTO269" s="55"/>
      <c r="MTP269" s="55"/>
      <c r="MTQ269" s="55"/>
      <c r="MTR269" s="55"/>
      <c r="MTS269" s="55"/>
      <c r="MTT269" s="55"/>
      <c r="MTU269" s="55"/>
      <c r="MTV269" s="55"/>
      <c r="MTW269" s="55"/>
      <c r="MTX269" s="55"/>
      <c r="MTY269" s="55"/>
      <c r="MTZ269" s="55"/>
      <c r="MUA269" s="55"/>
      <c r="MUB269" s="55"/>
      <c r="MUC269" s="55"/>
      <c r="MUD269" s="55"/>
      <c r="MUE269" s="55"/>
      <c r="MUF269" s="55"/>
      <c r="MUG269" s="55"/>
      <c r="MUH269" s="55"/>
      <c r="MUI269" s="55"/>
      <c r="MUJ269" s="55"/>
      <c r="MUK269" s="55"/>
      <c r="MUL269" s="55"/>
      <c r="MUM269" s="55"/>
      <c r="MUN269" s="55"/>
      <c r="MUO269" s="55"/>
      <c r="MUP269" s="55"/>
      <c r="MUQ269" s="55"/>
      <c r="MUR269" s="55"/>
      <c r="MUS269" s="55"/>
      <c r="MUT269" s="55"/>
      <c r="MUU269" s="55"/>
      <c r="MUV269" s="55"/>
      <c r="MUW269" s="55"/>
      <c r="MUX269" s="55"/>
      <c r="MUY269" s="55"/>
      <c r="MUZ269" s="55"/>
      <c r="MVA269" s="55"/>
      <c r="MVB269" s="55"/>
      <c r="MVC269" s="55"/>
      <c r="MVD269" s="55"/>
      <c r="MVE269" s="55"/>
      <c r="MVF269" s="55"/>
      <c r="MVG269" s="55"/>
      <c r="MVH269" s="55"/>
      <c r="MVI269" s="55"/>
      <c r="MVJ269" s="55"/>
      <c r="MVK269" s="55"/>
      <c r="MVL269" s="55"/>
      <c r="MVM269" s="55"/>
      <c r="MVN269" s="55"/>
      <c r="MVO269" s="55"/>
      <c r="MVP269" s="55"/>
      <c r="MVQ269" s="55"/>
      <c r="MVR269" s="55"/>
      <c r="MVS269" s="55"/>
      <c r="MVT269" s="55"/>
      <c r="MVU269" s="55"/>
      <c r="MVV269" s="55"/>
      <c r="MVW269" s="55"/>
      <c r="MVX269" s="55"/>
      <c r="MVY269" s="55"/>
      <c r="MVZ269" s="55"/>
      <c r="MWA269" s="55"/>
      <c r="MWB269" s="55"/>
      <c r="MWC269" s="55"/>
      <c r="MWD269" s="55"/>
      <c r="MWE269" s="55"/>
      <c r="MWF269" s="55"/>
      <c r="MWG269" s="55"/>
      <c r="MWH269" s="55"/>
      <c r="MWI269" s="55"/>
      <c r="MWJ269" s="55"/>
      <c r="MWK269" s="55"/>
      <c r="MWL269" s="55"/>
      <c r="MWM269" s="55"/>
      <c r="MWN269" s="55"/>
      <c r="MWO269" s="55"/>
      <c r="MWP269" s="55"/>
      <c r="MWQ269" s="55"/>
      <c r="MWR269" s="55"/>
      <c r="MWS269" s="55"/>
      <c r="MWT269" s="55"/>
      <c r="MWU269" s="55"/>
      <c r="MWV269" s="55"/>
      <c r="MWW269" s="55"/>
      <c r="MWX269" s="55"/>
      <c r="MWY269" s="55"/>
      <c r="MWZ269" s="55"/>
      <c r="MXA269" s="55"/>
      <c r="MXB269" s="55"/>
      <c r="MXC269" s="55"/>
      <c r="MXD269" s="55"/>
      <c r="MXE269" s="55"/>
      <c r="MXF269" s="55"/>
      <c r="MXG269" s="55"/>
      <c r="MXH269" s="55"/>
      <c r="MXI269" s="55"/>
      <c r="MXJ269" s="55"/>
      <c r="MXK269" s="55"/>
      <c r="MXL269" s="55"/>
      <c r="MXM269" s="55"/>
      <c r="MXN269" s="55"/>
      <c r="MXO269" s="55"/>
      <c r="MXP269" s="55"/>
      <c r="MXQ269" s="55"/>
      <c r="MXR269" s="55"/>
      <c r="MXS269" s="55"/>
      <c r="MXT269" s="55"/>
      <c r="MXU269" s="55"/>
      <c r="MXV269" s="55"/>
      <c r="MXW269" s="55"/>
      <c r="MXX269" s="55"/>
      <c r="MXY269" s="55"/>
      <c r="MXZ269" s="55"/>
      <c r="MYA269" s="55"/>
      <c r="MYB269" s="55"/>
      <c r="MYC269" s="55"/>
      <c r="MYD269" s="55"/>
      <c r="MYE269" s="55"/>
      <c r="MYF269" s="55"/>
      <c r="MYG269" s="55"/>
      <c r="MYH269" s="55"/>
      <c r="MYI269" s="55"/>
      <c r="MYJ269" s="55"/>
      <c r="MYK269" s="55"/>
      <c r="MYL269" s="55"/>
      <c r="MYM269" s="55"/>
      <c r="MYN269" s="55"/>
      <c r="MYO269" s="55"/>
      <c r="MYP269" s="55"/>
      <c r="MYQ269" s="55"/>
      <c r="MYR269" s="55"/>
      <c r="MYS269" s="55"/>
      <c r="MYT269" s="55"/>
      <c r="MYU269" s="55"/>
      <c r="MYV269" s="55"/>
      <c r="MYW269" s="55"/>
      <c r="MYX269" s="55"/>
      <c r="MYY269" s="55"/>
      <c r="MYZ269" s="55"/>
      <c r="MZA269" s="55"/>
      <c r="MZB269" s="55"/>
      <c r="MZC269" s="55"/>
      <c r="MZD269" s="55"/>
      <c r="MZE269" s="55"/>
      <c r="MZF269" s="55"/>
      <c r="MZG269" s="55"/>
      <c r="MZH269" s="55"/>
      <c r="MZI269" s="55"/>
      <c r="MZJ269" s="55"/>
      <c r="MZK269" s="55"/>
      <c r="MZL269" s="55"/>
      <c r="MZM269" s="55"/>
      <c r="MZN269" s="55"/>
      <c r="MZO269" s="55"/>
      <c r="MZP269" s="55"/>
      <c r="MZQ269" s="55"/>
      <c r="MZR269" s="55"/>
      <c r="MZS269" s="55"/>
      <c r="MZT269" s="55"/>
      <c r="MZU269" s="55"/>
      <c r="MZV269" s="55"/>
      <c r="MZW269" s="55"/>
      <c r="MZX269" s="55"/>
      <c r="MZY269" s="55"/>
      <c r="MZZ269" s="55"/>
      <c r="NAA269" s="55"/>
      <c r="NAB269" s="55"/>
      <c r="NAC269" s="55"/>
      <c r="NAD269" s="55"/>
      <c r="NAE269" s="55"/>
      <c r="NAF269" s="55"/>
      <c r="NAG269" s="55"/>
      <c r="NAH269" s="55"/>
      <c r="NAI269" s="55"/>
      <c r="NAJ269" s="55"/>
      <c r="NAK269" s="55"/>
      <c r="NAL269" s="55"/>
      <c r="NAM269" s="55"/>
      <c r="NAN269" s="55"/>
      <c r="NAO269" s="55"/>
      <c r="NAP269" s="55"/>
      <c r="NAQ269" s="55"/>
      <c r="NAR269" s="55"/>
      <c r="NAS269" s="55"/>
      <c r="NAT269" s="55"/>
      <c r="NAU269" s="55"/>
      <c r="NAV269" s="55"/>
      <c r="NAW269" s="55"/>
      <c r="NAX269" s="55"/>
      <c r="NAY269" s="55"/>
      <c r="NAZ269" s="55"/>
      <c r="NBA269" s="55"/>
      <c r="NBB269" s="55"/>
      <c r="NBC269" s="55"/>
      <c r="NBD269" s="55"/>
      <c r="NBE269" s="55"/>
      <c r="NBF269" s="55"/>
      <c r="NBG269" s="55"/>
      <c r="NBH269" s="55"/>
      <c r="NBI269" s="55"/>
      <c r="NBJ269" s="55"/>
      <c r="NBK269" s="55"/>
      <c r="NBL269" s="55"/>
      <c r="NBM269" s="55"/>
      <c r="NBN269" s="55"/>
      <c r="NBO269" s="55"/>
      <c r="NBP269" s="55"/>
      <c r="NBQ269" s="55"/>
      <c r="NBR269" s="55"/>
      <c r="NBS269" s="55"/>
      <c r="NBT269" s="55"/>
      <c r="NBU269" s="55"/>
      <c r="NBV269" s="55"/>
      <c r="NBW269" s="55"/>
      <c r="NBX269" s="55"/>
      <c r="NBY269" s="55"/>
      <c r="NBZ269" s="55"/>
      <c r="NCA269" s="55"/>
      <c r="NCB269" s="55"/>
      <c r="NCC269" s="55"/>
      <c r="NCD269" s="55"/>
      <c r="NCE269" s="55"/>
      <c r="NCF269" s="55"/>
      <c r="NCG269" s="55"/>
      <c r="NCH269" s="55"/>
      <c r="NCI269" s="55"/>
      <c r="NCJ269" s="55"/>
      <c r="NCK269" s="55"/>
      <c r="NCL269" s="55"/>
      <c r="NCM269" s="55"/>
      <c r="NCN269" s="55"/>
      <c r="NCO269" s="55"/>
      <c r="NCP269" s="55"/>
      <c r="NCQ269" s="55"/>
      <c r="NCR269" s="55"/>
      <c r="NCS269" s="55"/>
      <c r="NCT269" s="55"/>
      <c r="NCU269" s="55"/>
      <c r="NCV269" s="55"/>
      <c r="NCW269" s="55"/>
      <c r="NCX269" s="55"/>
      <c r="NCY269" s="55"/>
      <c r="NCZ269" s="55"/>
      <c r="NDA269" s="55"/>
      <c r="NDB269" s="55"/>
      <c r="NDC269" s="55"/>
      <c r="NDD269" s="55"/>
      <c r="NDE269" s="55"/>
      <c r="NDF269" s="55"/>
      <c r="NDG269" s="55"/>
      <c r="NDH269" s="55"/>
      <c r="NDI269" s="55"/>
      <c r="NDJ269" s="55"/>
      <c r="NDK269" s="55"/>
      <c r="NDL269" s="55"/>
      <c r="NDM269" s="55"/>
      <c r="NDN269" s="55"/>
      <c r="NDO269" s="55"/>
      <c r="NDP269" s="55"/>
      <c r="NDQ269" s="55"/>
      <c r="NDR269" s="55"/>
      <c r="NDS269" s="55"/>
      <c r="NDT269" s="55"/>
      <c r="NDU269" s="55"/>
      <c r="NDV269" s="55"/>
      <c r="NDW269" s="55"/>
      <c r="NDX269" s="55"/>
      <c r="NDY269" s="55"/>
      <c r="NDZ269" s="55"/>
      <c r="NEA269" s="55"/>
      <c r="NEB269" s="55"/>
      <c r="NEC269" s="55"/>
      <c r="NED269" s="55"/>
      <c r="NEE269" s="55"/>
      <c r="NEF269" s="55"/>
      <c r="NEG269" s="55"/>
      <c r="NEH269" s="55"/>
      <c r="NEI269" s="55"/>
      <c r="NEJ269" s="55"/>
      <c r="NEK269" s="55"/>
      <c r="NEL269" s="55"/>
      <c r="NEM269" s="55"/>
      <c r="NEN269" s="55"/>
      <c r="NEO269" s="55"/>
      <c r="NEP269" s="55"/>
      <c r="NEQ269" s="55"/>
      <c r="NER269" s="55"/>
      <c r="NES269" s="55"/>
      <c r="NET269" s="55"/>
      <c r="NEU269" s="55"/>
      <c r="NEV269" s="55"/>
      <c r="NEW269" s="55"/>
      <c r="NEX269" s="55"/>
      <c r="NEY269" s="55"/>
      <c r="NEZ269" s="55"/>
      <c r="NFA269" s="55"/>
      <c r="NFB269" s="55"/>
      <c r="NFC269" s="55"/>
      <c r="NFD269" s="55"/>
      <c r="NFE269" s="55"/>
      <c r="NFF269" s="55"/>
      <c r="NFG269" s="55"/>
      <c r="NFH269" s="55"/>
      <c r="NFI269" s="55"/>
      <c r="NFJ269" s="55"/>
      <c r="NFK269" s="55"/>
      <c r="NFL269" s="55"/>
      <c r="NFM269" s="55"/>
      <c r="NFN269" s="55"/>
      <c r="NFO269" s="55"/>
      <c r="NFP269" s="55"/>
      <c r="NFQ269" s="55"/>
      <c r="NFR269" s="55"/>
      <c r="NFS269" s="55"/>
      <c r="NFT269" s="55"/>
      <c r="NFU269" s="55"/>
      <c r="NFV269" s="55"/>
      <c r="NFW269" s="55"/>
      <c r="NFX269" s="55"/>
      <c r="NFY269" s="55"/>
      <c r="NFZ269" s="55"/>
      <c r="NGA269" s="55"/>
      <c r="NGB269" s="55"/>
      <c r="NGC269" s="55"/>
      <c r="NGD269" s="55"/>
      <c r="NGE269" s="55"/>
      <c r="NGF269" s="55"/>
      <c r="NGG269" s="55"/>
      <c r="NGH269" s="55"/>
      <c r="NGI269" s="55"/>
      <c r="NGJ269" s="55"/>
      <c r="NGK269" s="55"/>
      <c r="NGL269" s="55"/>
      <c r="NGM269" s="55"/>
      <c r="NGN269" s="55"/>
      <c r="NGO269" s="55"/>
      <c r="NGP269" s="55"/>
      <c r="NGQ269" s="55"/>
      <c r="NGR269" s="55"/>
      <c r="NGS269" s="55"/>
      <c r="NGT269" s="55"/>
      <c r="NGU269" s="55"/>
      <c r="NGV269" s="55"/>
      <c r="NGW269" s="55"/>
      <c r="NGX269" s="55"/>
      <c r="NGY269" s="55"/>
      <c r="NGZ269" s="55"/>
      <c r="NHA269" s="55"/>
      <c r="NHB269" s="55"/>
      <c r="NHC269" s="55"/>
      <c r="NHD269" s="55"/>
      <c r="NHE269" s="55"/>
      <c r="NHF269" s="55"/>
      <c r="NHG269" s="55"/>
      <c r="NHH269" s="55"/>
      <c r="NHI269" s="55"/>
      <c r="NHJ269" s="55"/>
      <c r="NHK269" s="55"/>
      <c r="NHL269" s="55"/>
      <c r="NHM269" s="55"/>
      <c r="NHN269" s="55"/>
      <c r="NHO269" s="55"/>
      <c r="NHP269" s="55"/>
      <c r="NHQ269" s="55"/>
      <c r="NHR269" s="55"/>
      <c r="NHS269" s="55"/>
      <c r="NHT269" s="55"/>
      <c r="NHU269" s="55"/>
      <c r="NHV269" s="55"/>
      <c r="NHW269" s="55"/>
      <c r="NHX269" s="55"/>
      <c r="NHY269" s="55"/>
      <c r="NHZ269" s="55"/>
      <c r="NIA269" s="55"/>
      <c r="NIB269" s="55"/>
      <c r="NIC269" s="55"/>
      <c r="NID269" s="55"/>
      <c r="NIE269" s="55"/>
      <c r="NIF269" s="55"/>
      <c r="NIG269" s="55"/>
      <c r="NIH269" s="55"/>
      <c r="NII269" s="55"/>
      <c r="NIJ269" s="55"/>
      <c r="NIK269" s="55"/>
      <c r="NIL269" s="55"/>
      <c r="NIM269" s="55"/>
      <c r="NIN269" s="55"/>
      <c r="NIO269" s="55"/>
      <c r="NIP269" s="55"/>
      <c r="NIQ269" s="55"/>
      <c r="NIR269" s="55"/>
      <c r="NIS269" s="55"/>
      <c r="NIT269" s="55"/>
      <c r="NIU269" s="55"/>
      <c r="NIV269" s="55"/>
      <c r="NIW269" s="55"/>
      <c r="NIX269" s="55"/>
      <c r="NIY269" s="55"/>
      <c r="NIZ269" s="55"/>
      <c r="NJA269" s="55"/>
      <c r="NJB269" s="55"/>
      <c r="NJC269" s="55"/>
      <c r="NJD269" s="55"/>
      <c r="NJE269" s="55"/>
      <c r="NJF269" s="55"/>
      <c r="NJG269" s="55"/>
      <c r="NJH269" s="55"/>
      <c r="NJI269" s="55"/>
      <c r="NJJ269" s="55"/>
      <c r="NJK269" s="55"/>
      <c r="NJL269" s="55"/>
      <c r="NJM269" s="55"/>
      <c r="NJN269" s="55"/>
      <c r="NJO269" s="55"/>
      <c r="NJP269" s="55"/>
      <c r="NJQ269" s="55"/>
      <c r="NJR269" s="55"/>
      <c r="NJS269" s="55"/>
      <c r="NJT269" s="55"/>
      <c r="NJU269" s="55"/>
      <c r="NJV269" s="55"/>
      <c r="NJW269" s="55"/>
      <c r="NJX269" s="55"/>
      <c r="NJY269" s="55"/>
      <c r="NJZ269" s="55"/>
      <c r="NKA269" s="55"/>
      <c r="NKB269" s="55"/>
      <c r="NKC269" s="55"/>
      <c r="NKD269" s="55"/>
      <c r="NKE269" s="55"/>
      <c r="NKF269" s="55"/>
      <c r="NKG269" s="55"/>
      <c r="NKH269" s="55"/>
      <c r="NKI269" s="55"/>
      <c r="NKJ269" s="55"/>
      <c r="NKK269" s="55"/>
      <c r="NKL269" s="55"/>
      <c r="NKM269" s="55"/>
      <c r="NKN269" s="55"/>
      <c r="NKO269" s="55"/>
      <c r="NKP269" s="55"/>
      <c r="NKQ269" s="55"/>
      <c r="NKR269" s="55"/>
      <c r="NKS269" s="55"/>
      <c r="NKT269" s="55"/>
      <c r="NKU269" s="55"/>
      <c r="NKV269" s="55"/>
      <c r="NKW269" s="55"/>
      <c r="NKX269" s="55"/>
      <c r="NKY269" s="55"/>
      <c r="NKZ269" s="55"/>
      <c r="NLA269" s="55"/>
      <c r="NLB269" s="55"/>
      <c r="NLC269" s="55"/>
      <c r="NLD269" s="55"/>
      <c r="NLE269" s="55"/>
      <c r="NLF269" s="55"/>
      <c r="NLG269" s="55"/>
      <c r="NLH269" s="55"/>
      <c r="NLI269" s="55"/>
      <c r="NLJ269" s="55"/>
      <c r="NLK269" s="55"/>
      <c r="NLL269" s="55"/>
      <c r="NLM269" s="55"/>
      <c r="NLN269" s="55"/>
      <c r="NLO269" s="55"/>
      <c r="NLP269" s="55"/>
      <c r="NLQ269" s="55"/>
      <c r="NLR269" s="55"/>
      <c r="NLS269" s="55"/>
      <c r="NLT269" s="55"/>
      <c r="NLU269" s="55"/>
      <c r="NLV269" s="55"/>
      <c r="NLW269" s="55"/>
      <c r="NLX269" s="55"/>
      <c r="NLY269" s="55"/>
      <c r="NLZ269" s="55"/>
      <c r="NMA269" s="55"/>
      <c r="NMB269" s="55"/>
      <c r="NMC269" s="55"/>
      <c r="NMD269" s="55"/>
      <c r="NME269" s="55"/>
      <c r="NMF269" s="55"/>
      <c r="NMG269" s="55"/>
      <c r="NMH269" s="55"/>
      <c r="NMI269" s="55"/>
      <c r="NMJ269" s="55"/>
      <c r="NMK269" s="55"/>
      <c r="NML269" s="55"/>
      <c r="NMM269" s="55"/>
      <c r="NMN269" s="55"/>
      <c r="NMO269" s="55"/>
      <c r="NMP269" s="55"/>
      <c r="NMQ269" s="55"/>
      <c r="NMR269" s="55"/>
      <c r="NMS269" s="55"/>
      <c r="NMT269" s="55"/>
      <c r="NMU269" s="55"/>
      <c r="NMV269" s="55"/>
      <c r="NMW269" s="55"/>
      <c r="NMX269" s="55"/>
      <c r="NMY269" s="55"/>
      <c r="NMZ269" s="55"/>
      <c r="NNA269" s="55"/>
      <c r="NNB269" s="55"/>
      <c r="NNC269" s="55"/>
      <c r="NND269" s="55"/>
      <c r="NNE269" s="55"/>
      <c r="NNF269" s="55"/>
      <c r="NNG269" s="55"/>
      <c r="NNH269" s="55"/>
      <c r="NNI269" s="55"/>
      <c r="NNJ269" s="55"/>
      <c r="NNK269" s="55"/>
      <c r="NNL269" s="55"/>
      <c r="NNM269" s="55"/>
      <c r="NNN269" s="55"/>
      <c r="NNO269" s="55"/>
      <c r="NNP269" s="55"/>
      <c r="NNQ269" s="55"/>
      <c r="NNR269" s="55"/>
      <c r="NNS269" s="55"/>
      <c r="NNT269" s="55"/>
      <c r="NNU269" s="55"/>
      <c r="NNV269" s="55"/>
      <c r="NNW269" s="55"/>
      <c r="NNX269" s="55"/>
      <c r="NNY269" s="55"/>
      <c r="NNZ269" s="55"/>
      <c r="NOA269" s="55"/>
      <c r="NOB269" s="55"/>
      <c r="NOC269" s="55"/>
      <c r="NOD269" s="55"/>
      <c r="NOE269" s="55"/>
      <c r="NOF269" s="55"/>
      <c r="NOG269" s="55"/>
      <c r="NOH269" s="55"/>
      <c r="NOI269" s="55"/>
      <c r="NOJ269" s="55"/>
      <c r="NOK269" s="55"/>
      <c r="NOL269" s="55"/>
      <c r="NOM269" s="55"/>
      <c r="NON269" s="55"/>
      <c r="NOO269" s="55"/>
      <c r="NOP269" s="55"/>
      <c r="NOQ269" s="55"/>
      <c r="NOR269" s="55"/>
      <c r="NOS269" s="55"/>
      <c r="NOT269" s="55"/>
      <c r="NOU269" s="55"/>
      <c r="NOV269" s="55"/>
      <c r="NOW269" s="55"/>
      <c r="NOX269" s="55"/>
      <c r="NOY269" s="55"/>
      <c r="NOZ269" s="55"/>
      <c r="NPA269" s="55"/>
      <c r="NPB269" s="55"/>
      <c r="NPC269" s="55"/>
      <c r="NPD269" s="55"/>
      <c r="NPE269" s="55"/>
      <c r="NPF269" s="55"/>
      <c r="NPG269" s="55"/>
      <c r="NPH269" s="55"/>
      <c r="NPI269" s="55"/>
      <c r="NPJ269" s="55"/>
      <c r="NPK269" s="55"/>
      <c r="NPL269" s="55"/>
      <c r="NPM269" s="55"/>
      <c r="NPN269" s="55"/>
      <c r="NPO269" s="55"/>
      <c r="NPP269" s="55"/>
      <c r="NPQ269" s="55"/>
      <c r="NPR269" s="55"/>
      <c r="NPS269" s="55"/>
      <c r="NPT269" s="55"/>
      <c r="NPU269" s="55"/>
      <c r="NPV269" s="55"/>
      <c r="NPW269" s="55"/>
      <c r="NPX269" s="55"/>
      <c r="NPY269" s="55"/>
      <c r="NPZ269" s="55"/>
      <c r="NQA269" s="55"/>
      <c r="NQB269" s="55"/>
      <c r="NQC269" s="55"/>
      <c r="NQD269" s="55"/>
      <c r="NQE269" s="55"/>
      <c r="NQF269" s="55"/>
      <c r="NQG269" s="55"/>
      <c r="NQH269" s="55"/>
      <c r="NQI269" s="55"/>
      <c r="NQJ269" s="55"/>
      <c r="NQK269" s="55"/>
      <c r="NQL269" s="55"/>
      <c r="NQM269" s="55"/>
      <c r="NQN269" s="55"/>
      <c r="NQO269" s="55"/>
      <c r="NQP269" s="55"/>
      <c r="NQQ269" s="55"/>
      <c r="NQR269" s="55"/>
      <c r="NQS269" s="55"/>
      <c r="NQT269" s="55"/>
      <c r="NQU269" s="55"/>
      <c r="NQV269" s="55"/>
      <c r="NQW269" s="55"/>
      <c r="NQX269" s="55"/>
      <c r="NQY269" s="55"/>
      <c r="NQZ269" s="55"/>
      <c r="NRA269" s="55"/>
      <c r="NRB269" s="55"/>
      <c r="NRC269" s="55"/>
      <c r="NRD269" s="55"/>
      <c r="NRE269" s="55"/>
      <c r="NRF269" s="55"/>
      <c r="NRG269" s="55"/>
      <c r="NRH269" s="55"/>
      <c r="NRI269" s="55"/>
      <c r="NRJ269" s="55"/>
      <c r="NRK269" s="55"/>
      <c r="NRL269" s="55"/>
      <c r="NRM269" s="55"/>
      <c r="NRN269" s="55"/>
      <c r="NRO269" s="55"/>
      <c r="NRP269" s="55"/>
      <c r="NRQ269" s="55"/>
      <c r="NRR269" s="55"/>
      <c r="NRS269" s="55"/>
      <c r="NRT269" s="55"/>
      <c r="NRU269" s="55"/>
      <c r="NRV269" s="55"/>
      <c r="NRW269" s="55"/>
      <c r="NRX269" s="55"/>
      <c r="NRY269" s="55"/>
      <c r="NRZ269" s="55"/>
      <c r="NSA269" s="55"/>
      <c r="NSB269" s="55"/>
      <c r="NSC269" s="55"/>
      <c r="NSD269" s="55"/>
      <c r="NSE269" s="55"/>
      <c r="NSF269" s="55"/>
      <c r="NSG269" s="55"/>
      <c r="NSH269" s="55"/>
      <c r="NSI269" s="55"/>
      <c r="NSJ269" s="55"/>
      <c r="NSK269" s="55"/>
      <c r="NSL269" s="55"/>
      <c r="NSM269" s="55"/>
      <c r="NSN269" s="55"/>
      <c r="NSO269" s="55"/>
      <c r="NSP269" s="55"/>
      <c r="NSQ269" s="55"/>
      <c r="NSR269" s="55"/>
      <c r="NSS269" s="55"/>
      <c r="NST269" s="55"/>
      <c r="NSU269" s="55"/>
      <c r="NSV269" s="55"/>
      <c r="NSW269" s="55"/>
      <c r="NSX269" s="55"/>
      <c r="NSY269" s="55"/>
      <c r="NSZ269" s="55"/>
      <c r="NTA269" s="55"/>
      <c r="NTB269" s="55"/>
      <c r="NTC269" s="55"/>
      <c r="NTD269" s="55"/>
      <c r="NTE269" s="55"/>
      <c r="NTF269" s="55"/>
      <c r="NTG269" s="55"/>
      <c r="NTH269" s="55"/>
      <c r="NTI269" s="55"/>
      <c r="NTJ269" s="55"/>
      <c r="NTK269" s="55"/>
      <c r="NTL269" s="55"/>
      <c r="NTM269" s="55"/>
      <c r="NTN269" s="55"/>
      <c r="NTO269" s="55"/>
      <c r="NTP269" s="55"/>
      <c r="NTQ269" s="55"/>
      <c r="NTR269" s="55"/>
      <c r="NTS269" s="55"/>
      <c r="NTT269" s="55"/>
      <c r="NTU269" s="55"/>
      <c r="NTV269" s="55"/>
      <c r="NTW269" s="55"/>
      <c r="NTX269" s="55"/>
      <c r="NTY269" s="55"/>
      <c r="NTZ269" s="55"/>
      <c r="NUA269" s="55"/>
      <c r="NUB269" s="55"/>
      <c r="NUC269" s="55"/>
      <c r="NUD269" s="55"/>
      <c r="NUE269" s="55"/>
      <c r="NUF269" s="55"/>
      <c r="NUG269" s="55"/>
      <c r="NUH269" s="55"/>
      <c r="NUI269" s="55"/>
      <c r="NUJ269" s="55"/>
      <c r="NUK269" s="55"/>
      <c r="NUL269" s="55"/>
      <c r="NUM269" s="55"/>
      <c r="NUN269" s="55"/>
      <c r="NUO269" s="55"/>
      <c r="NUP269" s="55"/>
      <c r="NUQ269" s="55"/>
      <c r="NUR269" s="55"/>
      <c r="NUS269" s="55"/>
      <c r="NUT269" s="55"/>
      <c r="NUU269" s="55"/>
      <c r="NUV269" s="55"/>
      <c r="NUW269" s="55"/>
      <c r="NUX269" s="55"/>
      <c r="NUY269" s="55"/>
      <c r="NUZ269" s="55"/>
      <c r="NVA269" s="55"/>
      <c r="NVB269" s="55"/>
      <c r="NVC269" s="55"/>
      <c r="NVD269" s="55"/>
      <c r="NVE269" s="55"/>
      <c r="NVF269" s="55"/>
      <c r="NVG269" s="55"/>
      <c r="NVH269" s="55"/>
      <c r="NVI269" s="55"/>
      <c r="NVJ269" s="55"/>
      <c r="NVK269" s="55"/>
      <c r="NVL269" s="55"/>
      <c r="NVM269" s="55"/>
      <c r="NVN269" s="55"/>
      <c r="NVO269" s="55"/>
      <c r="NVP269" s="55"/>
      <c r="NVQ269" s="55"/>
      <c r="NVR269" s="55"/>
      <c r="NVS269" s="55"/>
      <c r="NVT269" s="55"/>
      <c r="NVU269" s="55"/>
      <c r="NVV269" s="55"/>
      <c r="NVW269" s="55"/>
      <c r="NVX269" s="55"/>
      <c r="NVY269" s="55"/>
      <c r="NVZ269" s="55"/>
      <c r="NWA269" s="55"/>
      <c r="NWB269" s="55"/>
      <c r="NWC269" s="55"/>
      <c r="NWD269" s="55"/>
      <c r="NWE269" s="55"/>
      <c r="NWF269" s="55"/>
      <c r="NWG269" s="55"/>
      <c r="NWH269" s="55"/>
      <c r="NWI269" s="55"/>
      <c r="NWJ269" s="55"/>
      <c r="NWK269" s="55"/>
      <c r="NWL269" s="55"/>
      <c r="NWM269" s="55"/>
      <c r="NWN269" s="55"/>
      <c r="NWO269" s="55"/>
      <c r="NWP269" s="55"/>
      <c r="NWQ269" s="55"/>
      <c r="NWR269" s="55"/>
      <c r="NWS269" s="55"/>
      <c r="NWT269" s="55"/>
      <c r="NWU269" s="55"/>
      <c r="NWV269" s="55"/>
      <c r="NWW269" s="55"/>
      <c r="NWX269" s="55"/>
      <c r="NWY269" s="55"/>
      <c r="NWZ269" s="55"/>
      <c r="NXA269" s="55"/>
      <c r="NXB269" s="55"/>
      <c r="NXC269" s="55"/>
      <c r="NXD269" s="55"/>
      <c r="NXE269" s="55"/>
      <c r="NXF269" s="55"/>
      <c r="NXG269" s="55"/>
      <c r="NXH269" s="55"/>
      <c r="NXI269" s="55"/>
      <c r="NXJ269" s="55"/>
      <c r="NXK269" s="55"/>
      <c r="NXL269" s="55"/>
      <c r="NXM269" s="55"/>
      <c r="NXN269" s="55"/>
      <c r="NXO269" s="55"/>
      <c r="NXP269" s="55"/>
      <c r="NXQ269" s="55"/>
      <c r="NXR269" s="55"/>
      <c r="NXS269" s="55"/>
      <c r="NXT269" s="55"/>
      <c r="NXU269" s="55"/>
      <c r="NXV269" s="55"/>
      <c r="NXW269" s="55"/>
      <c r="NXX269" s="55"/>
      <c r="NXY269" s="55"/>
      <c r="NXZ269" s="55"/>
      <c r="NYA269" s="55"/>
      <c r="NYB269" s="55"/>
      <c r="NYC269" s="55"/>
      <c r="NYD269" s="55"/>
      <c r="NYE269" s="55"/>
      <c r="NYF269" s="55"/>
      <c r="NYG269" s="55"/>
      <c r="NYH269" s="55"/>
      <c r="NYI269" s="55"/>
      <c r="NYJ269" s="55"/>
      <c r="NYK269" s="55"/>
      <c r="NYL269" s="55"/>
      <c r="NYM269" s="55"/>
      <c r="NYN269" s="55"/>
      <c r="NYO269" s="55"/>
      <c r="NYP269" s="55"/>
      <c r="NYQ269" s="55"/>
      <c r="NYR269" s="55"/>
      <c r="NYS269" s="55"/>
      <c r="NYT269" s="55"/>
      <c r="NYU269" s="55"/>
      <c r="NYV269" s="55"/>
      <c r="NYW269" s="55"/>
      <c r="NYX269" s="55"/>
      <c r="NYY269" s="55"/>
      <c r="NYZ269" s="55"/>
      <c r="NZA269" s="55"/>
      <c r="NZB269" s="55"/>
      <c r="NZC269" s="55"/>
      <c r="NZD269" s="55"/>
      <c r="NZE269" s="55"/>
      <c r="NZF269" s="55"/>
      <c r="NZG269" s="55"/>
      <c r="NZH269" s="55"/>
      <c r="NZI269" s="55"/>
      <c r="NZJ269" s="55"/>
      <c r="NZK269" s="55"/>
      <c r="NZL269" s="55"/>
      <c r="NZM269" s="55"/>
      <c r="NZN269" s="55"/>
      <c r="NZO269" s="55"/>
      <c r="NZP269" s="55"/>
      <c r="NZQ269" s="55"/>
      <c r="NZR269" s="55"/>
      <c r="NZS269" s="55"/>
      <c r="NZT269" s="55"/>
      <c r="NZU269" s="55"/>
      <c r="NZV269" s="55"/>
      <c r="NZW269" s="55"/>
      <c r="NZX269" s="55"/>
      <c r="NZY269" s="55"/>
      <c r="NZZ269" s="55"/>
      <c r="OAA269" s="55"/>
      <c r="OAB269" s="55"/>
      <c r="OAC269" s="55"/>
      <c r="OAD269" s="55"/>
      <c r="OAE269" s="55"/>
      <c r="OAF269" s="55"/>
      <c r="OAG269" s="55"/>
      <c r="OAH269" s="55"/>
      <c r="OAI269" s="55"/>
      <c r="OAJ269" s="55"/>
      <c r="OAK269" s="55"/>
      <c r="OAL269" s="55"/>
      <c r="OAM269" s="55"/>
      <c r="OAN269" s="55"/>
      <c r="OAO269" s="55"/>
      <c r="OAP269" s="55"/>
      <c r="OAQ269" s="55"/>
      <c r="OAR269" s="55"/>
      <c r="OAS269" s="55"/>
      <c r="OAT269" s="55"/>
      <c r="OAU269" s="55"/>
      <c r="OAV269" s="55"/>
      <c r="OAW269" s="55"/>
      <c r="OAX269" s="55"/>
      <c r="OAY269" s="55"/>
      <c r="OAZ269" s="55"/>
      <c r="OBA269" s="55"/>
      <c r="OBB269" s="55"/>
      <c r="OBC269" s="55"/>
      <c r="OBD269" s="55"/>
      <c r="OBE269" s="55"/>
      <c r="OBF269" s="55"/>
      <c r="OBG269" s="55"/>
      <c r="OBH269" s="55"/>
      <c r="OBI269" s="55"/>
      <c r="OBJ269" s="55"/>
      <c r="OBK269" s="55"/>
      <c r="OBL269" s="55"/>
      <c r="OBM269" s="55"/>
      <c r="OBN269" s="55"/>
      <c r="OBO269" s="55"/>
      <c r="OBP269" s="55"/>
      <c r="OBQ269" s="55"/>
      <c r="OBR269" s="55"/>
      <c r="OBS269" s="55"/>
      <c r="OBT269" s="55"/>
      <c r="OBU269" s="55"/>
      <c r="OBV269" s="55"/>
      <c r="OBW269" s="55"/>
      <c r="OBX269" s="55"/>
      <c r="OBY269" s="55"/>
      <c r="OBZ269" s="55"/>
      <c r="OCA269" s="55"/>
      <c r="OCB269" s="55"/>
      <c r="OCC269" s="55"/>
      <c r="OCD269" s="55"/>
      <c r="OCE269" s="55"/>
      <c r="OCF269" s="55"/>
      <c r="OCG269" s="55"/>
      <c r="OCH269" s="55"/>
      <c r="OCI269" s="55"/>
      <c r="OCJ269" s="55"/>
      <c r="OCK269" s="55"/>
      <c r="OCL269" s="55"/>
      <c r="OCM269" s="55"/>
      <c r="OCN269" s="55"/>
      <c r="OCO269" s="55"/>
      <c r="OCP269" s="55"/>
      <c r="OCQ269" s="55"/>
      <c r="OCR269" s="55"/>
      <c r="OCS269" s="55"/>
      <c r="OCT269" s="55"/>
      <c r="OCU269" s="55"/>
      <c r="OCV269" s="55"/>
      <c r="OCW269" s="55"/>
      <c r="OCX269" s="55"/>
      <c r="OCY269" s="55"/>
      <c r="OCZ269" s="55"/>
      <c r="ODA269" s="55"/>
      <c r="ODB269" s="55"/>
      <c r="ODC269" s="55"/>
      <c r="ODD269" s="55"/>
      <c r="ODE269" s="55"/>
      <c r="ODF269" s="55"/>
      <c r="ODG269" s="55"/>
      <c r="ODH269" s="55"/>
      <c r="ODI269" s="55"/>
      <c r="ODJ269" s="55"/>
      <c r="ODK269" s="55"/>
      <c r="ODL269" s="55"/>
      <c r="ODM269" s="55"/>
      <c r="ODN269" s="55"/>
      <c r="ODO269" s="55"/>
      <c r="ODP269" s="55"/>
      <c r="ODQ269" s="55"/>
      <c r="ODR269" s="55"/>
      <c r="ODS269" s="55"/>
      <c r="ODT269" s="55"/>
      <c r="ODU269" s="55"/>
      <c r="ODV269" s="55"/>
      <c r="ODW269" s="55"/>
      <c r="ODX269" s="55"/>
      <c r="ODY269" s="55"/>
      <c r="ODZ269" s="55"/>
      <c r="OEA269" s="55"/>
      <c r="OEB269" s="55"/>
      <c r="OEC269" s="55"/>
      <c r="OED269" s="55"/>
      <c r="OEE269" s="55"/>
      <c r="OEF269" s="55"/>
      <c r="OEG269" s="55"/>
      <c r="OEH269" s="55"/>
      <c r="OEI269" s="55"/>
      <c r="OEJ269" s="55"/>
      <c r="OEK269" s="55"/>
      <c r="OEL269" s="55"/>
      <c r="OEM269" s="55"/>
      <c r="OEN269" s="55"/>
      <c r="OEO269" s="55"/>
      <c r="OEP269" s="55"/>
      <c r="OEQ269" s="55"/>
      <c r="OER269" s="55"/>
      <c r="OES269" s="55"/>
      <c r="OET269" s="55"/>
      <c r="OEU269" s="55"/>
      <c r="OEV269" s="55"/>
      <c r="OEW269" s="55"/>
      <c r="OEX269" s="55"/>
      <c r="OEY269" s="55"/>
      <c r="OEZ269" s="55"/>
      <c r="OFA269" s="55"/>
      <c r="OFB269" s="55"/>
      <c r="OFC269" s="55"/>
      <c r="OFD269" s="55"/>
      <c r="OFE269" s="55"/>
      <c r="OFF269" s="55"/>
      <c r="OFG269" s="55"/>
      <c r="OFH269" s="55"/>
      <c r="OFI269" s="55"/>
      <c r="OFJ269" s="55"/>
      <c r="OFK269" s="55"/>
      <c r="OFL269" s="55"/>
      <c r="OFM269" s="55"/>
      <c r="OFN269" s="55"/>
      <c r="OFO269" s="55"/>
      <c r="OFP269" s="55"/>
      <c r="OFQ269" s="55"/>
      <c r="OFR269" s="55"/>
      <c r="OFS269" s="55"/>
      <c r="OFT269" s="55"/>
      <c r="OFU269" s="55"/>
      <c r="OFV269" s="55"/>
      <c r="OFW269" s="55"/>
      <c r="OFX269" s="55"/>
      <c r="OFY269" s="55"/>
      <c r="OFZ269" s="55"/>
      <c r="OGA269" s="55"/>
      <c r="OGB269" s="55"/>
      <c r="OGC269" s="55"/>
      <c r="OGD269" s="55"/>
      <c r="OGE269" s="55"/>
      <c r="OGF269" s="55"/>
      <c r="OGG269" s="55"/>
      <c r="OGH269" s="55"/>
      <c r="OGI269" s="55"/>
      <c r="OGJ269" s="55"/>
      <c r="OGK269" s="55"/>
      <c r="OGL269" s="55"/>
      <c r="OGM269" s="55"/>
      <c r="OGN269" s="55"/>
      <c r="OGO269" s="55"/>
      <c r="OGP269" s="55"/>
      <c r="OGQ269" s="55"/>
      <c r="OGR269" s="55"/>
      <c r="OGS269" s="55"/>
      <c r="OGT269" s="55"/>
      <c r="OGU269" s="55"/>
      <c r="OGV269" s="55"/>
      <c r="OGW269" s="55"/>
      <c r="OGX269" s="55"/>
      <c r="OGY269" s="55"/>
      <c r="OGZ269" s="55"/>
      <c r="OHA269" s="55"/>
      <c r="OHB269" s="55"/>
      <c r="OHC269" s="55"/>
      <c r="OHD269" s="55"/>
      <c r="OHE269" s="55"/>
      <c r="OHF269" s="55"/>
      <c r="OHG269" s="55"/>
      <c r="OHH269" s="55"/>
      <c r="OHI269" s="55"/>
      <c r="OHJ269" s="55"/>
      <c r="OHK269" s="55"/>
      <c r="OHL269" s="55"/>
      <c r="OHM269" s="55"/>
      <c r="OHN269" s="55"/>
      <c r="OHO269" s="55"/>
      <c r="OHP269" s="55"/>
      <c r="OHQ269" s="55"/>
      <c r="OHR269" s="55"/>
      <c r="OHS269" s="55"/>
      <c r="OHT269" s="55"/>
      <c r="OHU269" s="55"/>
      <c r="OHV269" s="55"/>
      <c r="OHW269" s="55"/>
      <c r="OHX269" s="55"/>
      <c r="OHY269" s="55"/>
      <c r="OHZ269" s="55"/>
      <c r="OIA269" s="55"/>
      <c r="OIB269" s="55"/>
      <c r="OIC269" s="55"/>
      <c r="OID269" s="55"/>
      <c r="OIE269" s="55"/>
      <c r="OIF269" s="55"/>
      <c r="OIG269" s="55"/>
      <c r="OIH269" s="55"/>
      <c r="OII269" s="55"/>
      <c r="OIJ269" s="55"/>
      <c r="OIK269" s="55"/>
      <c r="OIL269" s="55"/>
      <c r="OIM269" s="55"/>
      <c r="OIN269" s="55"/>
      <c r="OIO269" s="55"/>
      <c r="OIP269" s="55"/>
      <c r="OIQ269" s="55"/>
      <c r="OIR269" s="55"/>
      <c r="OIS269" s="55"/>
      <c r="OIT269" s="55"/>
      <c r="OIU269" s="55"/>
      <c r="OIV269" s="55"/>
      <c r="OIW269" s="55"/>
      <c r="OIX269" s="55"/>
      <c r="OIY269" s="55"/>
      <c r="OIZ269" s="55"/>
      <c r="OJA269" s="55"/>
      <c r="OJB269" s="55"/>
      <c r="OJC269" s="55"/>
      <c r="OJD269" s="55"/>
      <c r="OJE269" s="55"/>
      <c r="OJF269" s="55"/>
      <c r="OJG269" s="55"/>
      <c r="OJH269" s="55"/>
      <c r="OJI269" s="55"/>
      <c r="OJJ269" s="55"/>
      <c r="OJK269" s="55"/>
      <c r="OJL269" s="55"/>
      <c r="OJM269" s="55"/>
      <c r="OJN269" s="55"/>
      <c r="OJO269" s="55"/>
      <c r="OJP269" s="55"/>
      <c r="OJQ269" s="55"/>
      <c r="OJR269" s="55"/>
      <c r="OJS269" s="55"/>
      <c r="OJT269" s="55"/>
      <c r="OJU269" s="55"/>
      <c r="OJV269" s="55"/>
      <c r="OJW269" s="55"/>
      <c r="OJX269" s="55"/>
      <c r="OJY269" s="55"/>
      <c r="OJZ269" s="55"/>
      <c r="OKA269" s="55"/>
      <c r="OKB269" s="55"/>
      <c r="OKC269" s="55"/>
      <c r="OKD269" s="55"/>
      <c r="OKE269" s="55"/>
      <c r="OKF269" s="55"/>
      <c r="OKG269" s="55"/>
      <c r="OKH269" s="55"/>
      <c r="OKI269" s="55"/>
      <c r="OKJ269" s="55"/>
      <c r="OKK269" s="55"/>
      <c r="OKL269" s="55"/>
      <c r="OKM269" s="55"/>
      <c r="OKN269" s="55"/>
      <c r="OKO269" s="55"/>
      <c r="OKP269" s="55"/>
      <c r="OKQ269" s="55"/>
      <c r="OKR269" s="55"/>
      <c r="OKS269" s="55"/>
      <c r="OKT269" s="55"/>
      <c r="OKU269" s="55"/>
      <c r="OKV269" s="55"/>
      <c r="OKW269" s="55"/>
      <c r="OKX269" s="55"/>
      <c r="OKY269" s="55"/>
      <c r="OKZ269" s="55"/>
      <c r="OLA269" s="55"/>
      <c r="OLB269" s="55"/>
      <c r="OLC269" s="55"/>
      <c r="OLD269" s="55"/>
      <c r="OLE269" s="55"/>
      <c r="OLF269" s="55"/>
      <c r="OLG269" s="55"/>
      <c r="OLH269" s="55"/>
      <c r="OLI269" s="55"/>
      <c r="OLJ269" s="55"/>
      <c r="OLK269" s="55"/>
      <c r="OLL269" s="55"/>
      <c r="OLM269" s="55"/>
      <c r="OLN269" s="55"/>
      <c r="OLO269" s="55"/>
      <c r="OLP269" s="55"/>
      <c r="OLQ269" s="55"/>
      <c r="OLR269" s="55"/>
      <c r="OLS269" s="55"/>
      <c r="OLT269" s="55"/>
      <c r="OLU269" s="55"/>
      <c r="OLV269" s="55"/>
      <c r="OLW269" s="55"/>
      <c r="OLX269" s="55"/>
      <c r="OLY269" s="55"/>
      <c r="OLZ269" s="55"/>
      <c r="OMA269" s="55"/>
      <c r="OMB269" s="55"/>
      <c r="OMC269" s="55"/>
      <c r="OMD269" s="55"/>
      <c r="OME269" s="55"/>
      <c r="OMF269" s="55"/>
      <c r="OMG269" s="55"/>
      <c r="OMH269" s="55"/>
      <c r="OMI269" s="55"/>
      <c r="OMJ269" s="55"/>
      <c r="OMK269" s="55"/>
      <c r="OML269" s="55"/>
      <c r="OMM269" s="55"/>
      <c r="OMN269" s="55"/>
      <c r="OMO269" s="55"/>
      <c r="OMP269" s="55"/>
      <c r="OMQ269" s="55"/>
      <c r="OMR269" s="55"/>
      <c r="OMS269" s="55"/>
      <c r="OMT269" s="55"/>
      <c r="OMU269" s="55"/>
      <c r="OMV269" s="55"/>
      <c r="OMW269" s="55"/>
      <c r="OMX269" s="55"/>
      <c r="OMY269" s="55"/>
      <c r="OMZ269" s="55"/>
      <c r="ONA269" s="55"/>
      <c r="ONB269" s="55"/>
      <c r="ONC269" s="55"/>
      <c r="OND269" s="55"/>
      <c r="ONE269" s="55"/>
      <c r="ONF269" s="55"/>
      <c r="ONG269" s="55"/>
      <c r="ONH269" s="55"/>
      <c r="ONI269" s="55"/>
      <c r="ONJ269" s="55"/>
      <c r="ONK269" s="55"/>
      <c r="ONL269" s="55"/>
      <c r="ONM269" s="55"/>
      <c r="ONN269" s="55"/>
      <c r="ONO269" s="55"/>
      <c r="ONP269" s="55"/>
      <c r="ONQ269" s="55"/>
      <c r="ONR269" s="55"/>
      <c r="ONS269" s="55"/>
      <c r="ONT269" s="55"/>
      <c r="ONU269" s="55"/>
      <c r="ONV269" s="55"/>
      <c r="ONW269" s="55"/>
      <c r="ONX269" s="55"/>
      <c r="ONY269" s="55"/>
      <c r="ONZ269" s="55"/>
      <c r="OOA269" s="55"/>
      <c r="OOB269" s="55"/>
      <c r="OOC269" s="55"/>
      <c r="OOD269" s="55"/>
      <c r="OOE269" s="55"/>
      <c r="OOF269" s="55"/>
      <c r="OOG269" s="55"/>
      <c r="OOH269" s="55"/>
      <c r="OOI269" s="55"/>
      <c r="OOJ269" s="55"/>
      <c r="OOK269" s="55"/>
      <c r="OOL269" s="55"/>
      <c r="OOM269" s="55"/>
      <c r="OON269" s="55"/>
      <c r="OOO269" s="55"/>
      <c r="OOP269" s="55"/>
      <c r="OOQ269" s="55"/>
      <c r="OOR269" s="55"/>
      <c r="OOS269" s="55"/>
      <c r="OOT269" s="55"/>
      <c r="OOU269" s="55"/>
      <c r="OOV269" s="55"/>
      <c r="OOW269" s="55"/>
      <c r="OOX269" s="55"/>
      <c r="OOY269" s="55"/>
      <c r="OOZ269" s="55"/>
      <c r="OPA269" s="55"/>
      <c r="OPB269" s="55"/>
      <c r="OPC269" s="55"/>
      <c r="OPD269" s="55"/>
      <c r="OPE269" s="55"/>
      <c r="OPF269" s="55"/>
      <c r="OPG269" s="55"/>
      <c r="OPH269" s="55"/>
      <c r="OPI269" s="55"/>
      <c r="OPJ269" s="55"/>
      <c r="OPK269" s="55"/>
      <c r="OPL269" s="55"/>
      <c r="OPM269" s="55"/>
      <c r="OPN269" s="55"/>
      <c r="OPO269" s="55"/>
      <c r="OPP269" s="55"/>
      <c r="OPQ269" s="55"/>
      <c r="OPR269" s="55"/>
      <c r="OPS269" s="55"/>
      <c r="OPT269" s="55"/>
      <c r="OPU269" s="55"/>
      <c r="OPV269" s="55"/>
      <c r="OPW269" s="55"/>
      <c r="OPX269" s="55"/>
      <c r="OPY269" s="55"/>
      <c r="OPZ269" s="55"/>
      <c r="OQA269" s="55"/>
      <c r="OQB269" s="55"/>
      <c r="OQC269" s="55"/>
      <c r="OQD269" s="55"/>
      <c r="OQE269" s="55"/>
      <c r="OQF269" s="55"/>
      <c r="OQG269" s="55"/>
      <c r="OQH269" s="55"/>
      <c r="OQI269" s="55"/>
      <c r="OQJ269" s="55"/>
      <c r="OQK269" s="55"/>
      <c r="OQL269" s="55"/>
      <c r="OQM269" s="55"/>
      <c r="OQN269" s="55"/>
      <c r="OQO269" s="55"/>
      <c r="OQP269" s="55"/>
      <c r="OQQ269" s="55"/>
      <c r="OQR269" s="55"/>
      <c r="OQS269" s="55"/>
      <c r="OQT269" s="55"/>
      <c r="OQU269" s="55"/>
      <c r="OQV269" s="55"/>
      <c r="OQW269" s="55"/>
      <c r="OQX269" s="55"/>
      <c r="OQY269" s="55"/>
      <c r="OQZ269" s="55"/>
      <c r="ORA269" s="55"/>
      <c r="ORB269" s="55"/>
      <c r="ORC269" s="55"/>
      <c r="ORD269" s="55"/>
      <c r="ORE269" s="55"/>
      <c r="ORF269" s="55"/>
      <c r="ORG269" s="55"/>
      <c r="ORH269" s="55"/>
      <c r="ORI269" s="55"/>
      <c r="ORJ269" s="55"/>
      <c r="ORK269" s="55"/>
      <c r="ORL269" s="55"/>
      <c r="ORM269" s="55"/>
      <c r="ORN269" s="55"/>
      <c r="ORO269" s="55"/>
      <c r="ORP269" s="55"/>
      <c r="ORQ269" s="55"/>
      <c r="ORR269" s="55"/>
      <c r="ORS269" s="55"/>
      <c r="ORT269" s="55"/>
      <c r="ORU269" s="55"/>
      <c r="ORV269" s="55"/>
      <c r="ORW269" s="55"/>
      <c r="ORX269" s="55"/>
      <c r="ORY269" s="55"/>
      <c r="ORZ269" s="55"/>
      <c r="OSA269" s="55"/>
      <c r="OSB269" s="55"/>
      <c r="OSC269" s="55"/>
      <c r="OSD269" s="55"/>
      <c r="OSE269" s="55"/>
      <c r="OSF269" s="55"/>
      <c r="OSG269" s="55"/>
      <c r="OSH269" s="55"/>
      <c r="OSI269" s="55"/>
      <c r="OSJ269" s="55"/>
      <c r="OSK269" s="55"/>
      <c r="OSL269" s="55"/>
      <c r="OSM269" s="55"/>
      <c r="OSN269" s="55"/>
      <c r="OSO269" s="55"/>
      <c r="OSP269" s="55"/>
      <c r="OSQ269" s="55"/>
      <c r="OSR269" s="55"/>
      <c r="OSS269" s="55"/>
      <c r="OST269" s="55"/>
      <c r="OSU269" s="55"/>
      <c r="OSV269" s="55"/>
      <c r="OSW269" s="55"/>
      <c r="OSX269" s="55"/>
      <c r="OSY269" s="55"/>
      <c r="OSZ269" s="55"/>
      <c r="OTA269" s="55"/>
      <c r="OTB269" s="55"/>
      <c r="OTC269" s="55"/>
      <c r="OTD269" s="55"/>
      <c r="OTE269" s="55"/>
      <c r="OTF269" s="55"/>
      <c r="OTG269" s="55"/>
      <c r="OTH269" s="55"/>
      <c r="OTI269" s="55"/>
      <c r="OTJ269" s="55"/>
      <c r="OTK269" s="55"/>
      <c r="OTL269" s="55"/>
      <c r="OTM269" s="55"/>
      <c r="OTN269" s="55"/>
      <c r="OTO269" s="55"/>
      <c r="OTP269" s="55"/>
      <c r="OTQ269" s="55"/>
      <c r="OTR269" s="55"/>
      <c r="OTS269" s="55"/>
      <c r="OTT269" s="55"/>
      <c r="OTU269" s="55"/>
      <c r="OTV269" s="55"/>
      <c r="OTW269" s="55"/>
      <c r="OTX269" s="55"/>
      <c r="OTY269" s="55"/>
      <c r="OTZ269" s="55"/>
      <c r="OUA269" s="55"/>
      <c r="OUB269" s="55"/>
      <c r="OUC269" s="55"/>
      <c r="OUD269" s="55"/>
      <c r="OUE269" s="55"/>
      <c r="OUF269" s="55"/>
      <c r="OUG269" s="55"/>
      <c r="OUH269" s="55"/>
      <c r="OUI269" s="55"/>
      <c r="OUJ269" s="55"/>
      <c r="OUK269" s="55"/>
      <c r="OUL269" s="55"/>
      <c r="OUM269" s="55"/>
      <c r="OUN269" s="55"/>
      <c r="OUO269" s="55"/>
      <c r="OUP269" s="55"/>
      <c r="OUQ269" s="55"/>
      <c r="OUR269" s="55"/>
      <c r="OUS269" s="55"/>
      <c r="OUT269" s="55"/>
      <c r="OUU269" s="55"/>
      <c r="OUV269" s="55"/>
      <c r="OUW269" s="55"/>
      <c r="OUX269" s="55"/>
      <c r="OUY269" s="55"/>
      <c r="OUZ269" s="55"/>
      <c r="OVA269" s="55"/>
      <c r="OVB269" s="55"/>
      <c r="OVC269" s="55"/>
      <c r="OVD269" s="55"/>
      <c r="OVE269" s="55"/>
      <c r="OVF269" s="55"/>
      <c r="OVG269" s="55"/>
      <c r="OVH269" s="55"/>
      <c r="OVI269" s="55"/>
      <c r="OVJ269" s="55"/>
      <c r="OVK269" s="55"/>
      <c r="OVL269" s="55"/>
      <c r="OVM269" s="55"/>
      <c r="OVN269" s="55"/>
      <c r="OVO269" s="55"/>
      <c r="OVP269" s="55"/>
      <c r="OVQ269" s="55"/>
      <c r="OVR269" s="55"/>
      <c r="OVS269" s="55"/>
      <c r="OVT269" s="55"/>
      <c r="OVU269" s="55"/>
      <c r="OVV269" s="55"/>
      <c r="OVW269" s="55"/>
      <c r="OVX269" s="55"/>
      <c r="OVY269" s="55"/>
      <c r="OVZ269" s="55"/>
      <c r="OWA269" s="55"/>
      <c r="OWB269" s="55"/>
      <c r="OWC269" s="55"/>
      <c r="OWD269" s="55"/>
      <c r="OWE269" s="55"/>
      <c r="OWF269" s="55"/>
      <c r="OWG269" s="55"/>
      <c r="OWH269" s="55"/>
      <c r="OWI269" s="55"/>
      <c r="OWJ269" s="55"/>
      <c r="OWK269" s="55"/>
      <c r="OWL269" s="55"/>
      <c r="OWM269" s="55"/>
      <c r="OWN269" s="55"/>
      <c r="OWO269" s="55"/>
      <c r="OWP269" s="55"/>
      <c r="OWQ269" s="55"/>
      <c r="OWR269" s="55"/>
      <c r="OWS269" s="55"/>
      <c r="OWT269" s="55"/>
      <c r="OWU269" s="55"/>
      <c r="OWV269" s="55"/>
      <c r="OWW269" s="55"/>
      <c r="OWX269" s="55"/>
      <c r="OWY269" s="55"/>
      <c r="OWZ269" s="55"/>
      <c r="OXA269" s="55"/>
      <c r="OXB269" s="55"/>
      <c r="OXC269" s="55"/>
      <c r="OXD269" s="55"/>
      <c r="OXE269" s="55"/>
      <c r="OXF269" s="55"/>
      <c r="OXG269" s="55"/>
      <c r="OXH269" s="55"/>
      <c r="OXI269" s="55"/>
      <c r="OXJ269" s="55"/>
      <c r="OXK269" s="55"/>
      <c r="OXL269" s="55"/>
      <c r="OXM269" s="55"/>
      <c r="OXN269" s="55"/>
      <c r="OXO269" s="55"/>
      <c r="OXP269" s="55"/>
      <c r="OXQ269" s="55"/>
      <c r="OXR269" s="55"/>
      <c r="OXS269" s="55"/>
      <c r="OXT269" s="55"/>
      <c r="OXU269" s="55"/>
      <c r="OXV269" s="55"/>
      <c r="OXW269" s="55"/>
      <c r="OXX269" s="55"/>
      <c r="OXY269" s="55"/>
      <c r="OXZ269" s="55"/>
      <c r="OYA269" s="55"/>
      <c r="OYB269" s="55"/>
      <c r="OYC269" s="55"/>
      <c r="OYD269" s="55"/>
      <c r="OYE269" s="55"/>
      <c r="OYF269" s="55"/>
      <c r="OYG269" s="55"/>
      <c r="OYH269" s="55"/>
      <c r="OYI269" s="55"/>
      <c r="OYJ269" s="55"/>
      <c r="OYK269" s="55"/>
      <c r="OYL269" s="55"/>
      <c r="OYM269" s="55"/>
      <c r="OYN269" s="55"/>
      <c r="OYO269" s="55"/>
      <c r="OYP269" s="55"/>
      <c r="OYQ269" s="55"/>
      <c r="OYR269" s="55"/>
      <c r="OYS269" s="55"/>
      <c r="OYT269" s="55"/>
      <c r="OYU269" s="55"/>
      <c r="OYV269" s="55"/>
      <c r="OYW269" s="55"/>
      <c r="OYX269" s="55"/>
      <c r="OYY269" s="55"/>
      <c r="OYZ269" s="55"/>
      <c r="OZA269" s="55"/>
      <c r="OZB269" s="55"/>
      <c r="OZC269" s="55"/>
      <c r="OZD269" s="55"/>
      <c r="OZE269" s="55"/>
      <c r="OZF269" s="55"/>
      <c r="OZG269" s="55"/>
      <c r="OZH269" s="55"/>
      <c r="OZI269" s="55"/>
      <c r="OZJ269" s="55"/>
      <c r="OZK269" s="55"/>
      <c r="OZL269" s="55"/>
      <c r="OZM269" s="55"/>
      <c r="OZN269" s="55"/>
      <c r="OZO269" s="55"/>
      <c r="OZP269" s="55"/>
      <c r="OZQ269" s="55"/>
      <c r="OZR269" s="55"/>
      <c r="OZS269" s="55"/>
      <c r="OZT269" s="55"/>
      <c r="OZU269" s="55"/>
      <c r="OZV269" s="55"/>
      <c r="OZW269" s="55"/>
      <c r="OZX269" s="55"/>
      <c r="OZY269" s="55"/>
      <c r="OZZ269" s="55"/>
      <c r="PAA269" s="55"/>
      <c r="PAB269" s="55"/>
      <c r="PAC269" s="55"/>
      <c r="PAD269" s="55"/>
      <c r="PAE269" s="55"/>
      <c r="PAF269" s="55"/>
      <c r="PAG269" s="55"/>
      <c r="PAH269" s="55"/>
      <c r="PAI269" s="55"/>
      <c r="PAJ269" s="55"/>
      <c r="PAK269" s="55"/>
      <c r="PAL269" s="55"/>
      <c r="PAM269" s="55"/>
      <c r="PAN269" s="55"/>
      <c r="PAO269" s="55"/>
      <c r="PAP269" s="55"/>
      <c r="PAQ269" s="55"/>
      <c r="PAR269" s="55"/>
      <c r="PAS269" s="55"/>
      <c r="PAT269" s="55"/>
      <c r="PAU269" s="55"/>
      <c r="PAV269" s="55"/>
      <c r="PAW269" s="55"/>
      <c r="PAX269" s="55"/>
      <c r="PAY269" s="55"/>
      <c r="PAZ269" s="55"/>
      <c r="PBA269" s="55"/>
      <c r="PBB269" s="55"/>
      <c r="PBC269" s="55"/>
      <c r="PBD269" s="55"/>
      <c r="PBE269" s="55"/>
      <c r="PBF269" s="55"/>
      <c r="PBG269" s="55"/>
      <c r="PBH269" s="55"/>
      <c r="PBI269" s="55"/>
      <c r="PBJ269" s="55"/>
      <c r="PBK269" s="55"/>
      <c r="PBL269" s="55"/>
      <c r="PBM269" s="55"/>
      <c r="PBN269" s="55"/>
      <c r="PBO269" s="55"/>
      <c r="PBP269" s="55"/>
      <c r="PBQ269" s="55"/>
      <c r="PBR269" s="55"/>
      <c r="PBS269" s="55"/>
      <c r="PBT269" s="55"/>
      <c r="PBU269" s="55"/>
      <c r="PBV269" s="55"/>
      <c r="PBW269" s="55"/>
      <c r="PBX269" s="55"/>
      <c r="PBY269" s="55"/>
      <c r="PBZ269" s="55"/>
      <c r="PCA269" s="55"/>
      <c r="PCB269" s="55"/>
      <c r="PCC269" s="55"/>
      <c r="PCD269" s="55"/>
      <c r="PCE269" s="55"/>
      <c r="PCF269" s="55"/>
      <c r="PCG269" s="55"/>
      <c r="PCH269" s="55"/>
      <c r="PCI269" s="55"/>
      <c r="PCJ269" s="55"/>
      <c r="PCK269" s="55"/>
      <c r="PCL269" s="55"/>
      <c r="PCM269" s="55"/>
      <c r="PCN269" s="55"/>
      <c r="PCO269" s="55"/>
      <c r="PCP269" s="55"/>
      <c r="PCQ269" s="55"/>
      <c r="PCR269" s="55"/>
      <c r="PCS269" s="55"/>
      <c r="PCT269" s="55"/>
      <c r="PCU269" s="55"/>
      <c r="PCV269" s="55"/>
      <c r="PCW269" s="55"/>
      <c r="PCX269" s="55"/>
      <c r="PCY269" s="55"/>
      <c r="PCZ269" s="55"/>
      <c r="PDA269" s="55"/>
      <c r="PDB269" s="55"/>
      <c r="PDC269" s="55"/>
      <c r="PDD269" s="55"/>
      <c r="PDE269" s="55"/>
      <c r="PDF269" s="55"/>
      <c r="PDG269" s="55"/>
      <c r="PDH269" s="55"/>
      <c r="PDI269" s="55"/>
      <c r="PDJ269" s="55"/>
      <c r="PDK269" s="55"/>
      <c r="PDL269" s="55"/>
      <c r="PDM269" s="55"/>
      <c r="PDN269" s="55"/>
      <c r="PDO269" s="55"/>
      <c r="PDP269" s="55"/>
      <c r="PDQ269" s="55"/>
      <c r="PDR269" s="55"/>
      <c r="PDS269" s="55"/>
      <c r="PDT269" s="55"/>
      <c r="PDU269" s="55"/>
      <c r="PDV269" s="55"/>
      <c r="PDW269" s="55"/>
      <c r="PDX269" s="55"/>
      <c r="PDY269" s="55"/>
      <c r="PDZ269" s="55"/>
      <c r="PEA269" s="55"/>
      <c r="PEB269" s="55"/>
      <c r="PEC269" s="55"/>
      <c r="PED269" s="55"/>
      <c r="PEE269" s="55"/>
      <c r="PEF269" s="55"/>
      <c r="PEG269" s="55"/>
      <c r="PEH269" s="55"/>
      <c r="PEI269" s="55"/>
      <c r="PEJ269" s="55"/>
      <c r="PEK269" s="55"/>
      <c r="PEL269" s="55"/>
      <c r="PEM269" s="55"/>
      <c r="PEN269" s="55"/>
      <c r="PEO269" s="55"/>
      <c r="PEP269" s="55"/>
      <c r="PEQ269" s="55"/>
      <c r="PER269" s="55"/>
      <c r="PES269" s="55"/>
      <c r="PET269" s="55"/>
      <c r="PEU269" s="55"/>
      <c r="PEV269" s="55"/>
      <c r="PEW269" s="55"/>
      <c r="PEX269" s="55"/>
      <c r="PEY269" s="55"/>
      <c r="PEZ269" s="55"/>
      <c r="PFA269" s="55"/>
      <c r="PFB269" s="55"/>
      <c r="PFC269" s="55"/>
      <c r="PFD269" s="55"/>
      <c r="PFE269" s="55"/>
      <c r="PFF269" s="55"/>
      <c r="PFG269" s="55"/>
      <c r="PFH269" s="55"/>
      <c r="PFI269" s="55"/>
      <c r="PFJ269" s="55"/>
      <c r="PFK269" s="55"/>
      <c r="PFL269" s="55"/>
      <c r="PFM269" s="55"/>
      <c r="PFN269" s="55"/>
      <c r="PFO269" s="55"/>
      <c r="PFP269" s="55"/>
      <c r="PFQ269" s="55"/>
      <c r="PFR269" s="55"/>
      <c r="PFS269" s="55"/>
      <c r="PFT269" s="55"/>
      <c r="PFU269" s="55"/>
      <c r="PFV269" s="55"/>
      <c r="PFW269" s="55"/>
      <c r="PFX269" s="55"/>
      <c r="PFY269" s="55"/>
      <c r="PFZ269" s="55"/>
      <c r="PGA269" s="55"/>
      <c r="PGB269" s="55"/>
      <c r="PGC269" s="55"/>
      <c r="PGD269" s="55"/>
      <c r="PGE269" s="55"/>
      <c r="PGF269" s="55"/>
      <c r="PGG269" s="55"/>
      <c r="PGH269" s="55"/>
      <c r="PGI269" s="55"/>
      <c r="PGJ269" s="55"/>
      <c r="PGK269" s="55"/>
      <c r="PGL269" s="55"/>
      <c r="PGM269" s="55"/>
      <c r="PGN269" s="55"/>
      <c r="PGO269" s="55"/>
      <c r="PGP269" s="55"/>
      <c r="PGQ269" s="55"/>
      <c r="PGR269" s="55"/>
      <c r="PGS269" s="55"/>
      <c r="PGT269" s="55"/>
      <c r="PGU269" s="55"/>
      <c r="PGV269" s="55"/>
      <c r="PGW269" s="55"/>
      <c r="PGX269" s="55"/>
      <c r="PGY269" s="55"/>
      <c r="PGZ269" s="55"/>
      <c r="PHA269" s="55"/>
      <c r="PHB269" s="55"/>
      <c r="PHC269" s="55"/>
      <c r="PHD269" s="55"/>
      <c r="PHE269" s="55"/>
      <c r="PHF269" s="55"/>
      <c r="PHG269" s="55"/>
      <c r="PHH269" s="55"/>
      <c r="PHI269" s="55"/>
      <c r="PHJ269" s="55"/>
      <c r="PHK269" s="55"/>
      <c r="PHL269" s="55"/>
      <c r="PHM269" s="55"/>
      <c r="PHN269" s="55"/>
      <c r="PHO269" s="55"/>
      <c r="PHP269" s="55"/>
      <c r="PHQ269" s="55"/>
      <c r="PHR269" s="55"/>
      <c r="PHS269" s="55"/>
      <c r="PHT269" s="55"/>
      <c r="PHU269" s="55"/>
      <c r="PHV269" s="55"/>
      <c r="PHW269" s="55"/>
      <c r="PHX269" s="55"/>
      <c r="PHY269" s="55"/>
      <c r="PHZ269" s="55"/>
      <c r="PIA269" s="55"/>
      <c r="PIB269" s="55"/>
      <c r="PIC269" s="55"/>
      <c r="PID269" s="55"/>
      <c r="PIE269" s="55"/>
      <c r="PIF269" s="55"/>
      <c r="PIG269" s="55"/>
      <c r="PIH269" s="55"/>
      <c r="PII269" s="55"/>
      <c r="PIJ269" s="55"/>
      <c r="PIK269" s="55"/>
      <c r="PIL269" s="55"/>
      <c r="PIM269" s="55"/>
      <c r="PIN269" s="55"/>
      <c r="PIO269" s="55"/>
      <c r="PIP269" s="55"/>
      <c r="PIQ269" s="55"/>
      <c r="PIR269" s="55"/>
      <c r="PIS269" s="55"/>
      <c r="PIT269" s="55"/>
      <c r="PIU269" s="55"/>
      <c r="PIV269" s="55"/>
      <c r="PIW269" s="55"/>
      <c r="PIX269" s="55"/>
      <c r="PIY269" s="55"/>
      <c r="PIZ269" s="55"/>
      <c r="PJA269" s="55"/>
      <c r="PJB269" s="55"/>
      <c r="PJC269" s="55"/>
      <c r="PJD269" s="55"/>
      <c r="PJE269" s="55"/>
      <c r="PJF269" s="55"/>
      <c r="PJG269" s="55"/>
      <c r="PJH269" s="55"/>
      <c r="PJI269" s="55"/>
      <c r="PJJ269" s="55"/>
      <c r="PJK269" s="55"/>
      <c r="PJL269" s="55"/>
      <c r="PJM269" s="55"/>
      <c r="PJN269" s="55"/>
      <c r="PJO269" s="55"/>
      <c r="PJP269" s="55"/>
      <c r="PJQ269" s="55"/>
      <c r="PJR269" s="55"/>
      <c r="PJS269" s="55"/>
      <c r="PJT269" s="55"/>
      <c r="PJU269" s="55"/>
      <c r="PJV269" s="55"/>
      <c r="PJW269" s="55"/>
      <c r="PJX269" s="55"/>
      <c r="PJY269" s="55"/>
      <c r="PJZ269" s="55"/>
      <c r="PKA269" s="55"/>
      <c r="PKB269" s="55"/>
      <c r="PKC269" s="55"/>
      <c r="PKD269" s="55"/>
      <c r="PKE269" s="55"/>
      <c r="PKF269" s="55"/>
      <c r="PKG269" s="55"/>
      <c r="PKH269" s="55"/>
      <c r="PKI269" s="55"/>
      <c r="PKJ269" s="55"/>
      <c r="PKK269" s="55"/>
      <c r="PKL269" s="55"/>
      <c r="PKM269" s="55"/>
      <c r="PKN269" s="55"/>
      <c r="PKO269" s="55"/>
      <c r="PKP269" s="55"/>
      <c r="PKQ269" s="55"/>
      <c r="PKR269" s="55"/>
      <c r="PKS269" s="55"/>
      <c r="PKT269" s="55"/>
      <c r="PKU269" s="55"/>
      <c r="PKV269" s="55"/>
      <c r="PKW269" s="55"/>
      <c r="PKX269" s="55"/>
      <c r="PKY269" s="55"/>
      <c r="PKZ269" s="55"/>
      <c r="PLA269" s="55"/>
      <c r="PLB269" s="55"/>
      <c r="PLC269" s="55"/>
      <c r="PLD269" s="55"/>
      <c r="PLE269" s="55"/>
      <c r="PLF269" s="55"/>
      <c r="PLG269" s="55"/>
      <c r="PLH269" s="55"/>
      <c r="PLI269" s="55"/>
      <c r="PLJ269" s="55"/>
      <c r="PLK269" s="55"/>
      <c r="PLL269" s="55"/>
      <c r="PLM269" s="55"/>
      <c r="PLN269" s="55"/>
      <c r="PLO269" s="55"/>
      <c r="PLP269" s="55"/>
      <c r="PLQ269" s="55"/>
      <c r="PLR269" s="55"/>
      <c r="PLS269" s="55"/>
      <c r="PLT269" s="55"/>
      <c r="PLU269" s="55"/>
      <c r="PLV269" s="55"/>
      <c r="PLW269" s="55"/>
      <c r="PLX269" s="55"/>
      <c r="PLY269" s="55"/>
      <c r="PLZ269" s="55"/>
      <c r="PMA269" s="55"/>
      <c r="PMB269" s="55"/>
      <c r="PMC269" s="55"/>
      <c r="PMD269" s="55"/>
      <c r="PME269" s="55"/>
      <c r="PMF269" s="55"/>
      <c r="PMG269" s="55"/>
      <c r="PMH269" s="55"/>
      <c r="PMI269" s="55"/>
      <c r="PMJ269" s="55"/>
      <c r="PMK269" s="55"/>
      <c r="PML269" s="55"/>
      <c r="PMM269" s="55"/>
      <c r="PMN269" s="55"/>
      <c r="PMO269" s="55"/>
      <c r="PMP269" s="55"/>
      <c r="PMQ269" s="55"/>
      <c r="PMR269" s="55"/>
      <c r="PMS269" s="55"/>
      <c r="PMT269" s="55"/>
      <c r="PMU269" s="55"/>
      <c r="PMV269" s="55"/>
      <c r="PMW269" s="55"/>
      <c r="PMX269" s="55"/>
      <c r="PMY269" s="55"/>
      <c r="PMZ269" s="55"/>
      <c r="PNA269" s="55"/>
      <c r="PNB269" s="55"/>
      <c r="PNC269" s="55"/>
      <c r="PND269" s="55"/>
      <c r="PNE269" s="55"/>
      <c r="PNF269" s="55"/>
      <c r="PNG269" s="55"/>
      <c r="PNH269" s="55"/>
      <c r="PNI269" s="55"/>
      <c r="PNJ269" s="55"/>
      <c r="PNK269" s="55"/>
      <c r="PNL269" s="55"/>
      <c r="PNM269" s="55"/>
      <c r="PNN269" s="55"/>
      <c r="PNO269" s="55"/>
      <c r="PNP269" s="55"/>
      <c r="PNQ269" s="55"/>
      <c r="PNR269" s="55"/>
      <c r="PNS269" s="55"/>
      <c r="PNT269" s="55"/>
      <c r="PNU269" s="55"/>
      <c r="PNV269" s="55"/>
      <c r="PNW269" s="55"/>
      <c r="PNX269" s="55"/>
      <c r="PNY269" s="55"/>
      <c r="PNZ269" s="55"/>
      <c r="POA269" s="55"/>
      <c r="POB269" s="55"/>
      <c r="POC269" s="55"/>
      <c r="POD269" s="55"/>
      <c r="POE269" s="55"/>
      <c r="POF269" s="55"/>
      <c r="POG269" s="55"/>
      <c r="POH269" s="55"/>
      <c r="POI269" s="55"/>
      <c r="POJ269" s="55"/>
      <c r="POK269" s="55"/>
      <c r="POL269" s="55"/>
      <c r="POM269" s="55"/>
      <c r="PON269" s="55"/>
      <c r="POO269" s="55"/>
      <c r="POP269" s="55"/>
      <c r="POQ269" s="55"/>
      <c r="POR269" s="55"/>
      <c r="POS269" s="55"/>
      <c r="POT269" s="55"/>
      <c r="POU269" s="55"/>
      <c r="POV269" s="55"/>
      <c r="POW269" s="55"/>
      <c r="POX269" s="55"/>
      <c r="POY269" s="55"/>
      <c r="POZ269" s="55"/>
      <c r="PPA269" s="55"/>
      <c r="PPB269" s="55"/>
      <c r="PPC269" s="55"/>
      <c r="PPD269" s="55"/>
      <c r="PPE269" s="55"/>
      <c r="PPF269" s="55"/>
      <c r="PPG269" s="55"/>
      <c r="PPH269" s="55"/>
      <c r="PPI269" s="55"/>
      <c r="PPJ269" s="55"/>
      <c r="PPK269" s="55"/>
      <c r="PPL269" s="55"/>
      <c r="PPM269" s="55"/>
      <c r="PPN269" s="55"/>
      <c r="PPO269" s="55"/>
      <c r="PPP269" s="55"/>
      <c r="PPQ269" s="55"/>
      <c r="PPR269" s="55"/>
      <c r="PPS269" s="55"/>
      <c r="PPT269" s="55"/>
      <c r="PPU269" s="55"/>
      <c r="PPV269" s="55"/>
      <c r="PPW269" s="55"/>
      <c r="PPX269" s="55"/>
      <c r="PPY269" s="55"/>
      <c r="PPZ269" s="55"/>
      <c r="PQA269" s="55"/>
      <c r="PQB269" s="55"/>
      <c r="PQC269" s="55"/>
      <c r="PQD269" s="55"/>
      <c r="PQE269" s="55"/>
      <c r="PQF269" s="55"/>
      <c r="PQG269" s="55"/>
      <c r="PQH269" s="55"/>
      <c r="PQI269" s="55"/>
      <c r="PQJ269" s="55"/>
      <c r="PQK269" s="55"/>
      <c r="PQL269" s="55"/>
      <c r="PQM269" s="55"/>
      <c r="PQN269" s="55"/>
      <c r="PQO269" s="55"/>
      <c r="PQP269" s="55"/>
      <c r="PQQ269" s="55"/>
      <c r="PQR269" s="55"/>
      <c r="PQS269" s="55"/>
      <c r="PQT269" s="55"/>
      <c r="PQU269" s="55"/>
      <c r="PQV269" s="55"/>
      <c r="PQW269" s="55"/>
      <c r="PQX269" s="55"/>
      <c r="PQY269" s="55"/>
      <c r="PQZ269" s="55"/>
      <c r="PRA269" s="55"/>
      <c r="PRB269" s="55"/>
      <c r="PRC269" s="55"/>
      <c r="PRD269" s="55"/>
      <c r="PRE269" s="55"/>
      <c r="PRF269" s="55"/>
      <c r="PRG269" s="55"/>
      <c r="PRH269" s="55"/>
      <c r="PRI269" s="55"/>
      <c r="PRJ269" s="55"/>
      <c r="PRK269" s="55"/>
      <c r="PRL269" s="55"/>
      <c r="PRM269" s="55"/>
      <c r="PRN269" s="55"/>
      <c r="PRO269" s="55"/>
      <c r="PRP269" s="55"/>
      <c r="PRQ269" s="55"/>
      <c r="PRR269" s="55"/>
      <c r="PRS269" s="55"/>
      <c r="PRT269" s="55"/>
      <c r="PRU269" s="55"/>
      <c r="PRV269" s="55"/>
      <c r="PRW269" s="55"/>
      <c r="PRX269" s="55"/>
      <c r="PRY269" s="55"/>
      <c r="PRZ269" s="55"/>
      <c r="PSA269" s="55"/>
      <c r="PSB269" s="55"/>
      <c r="PSC269" s="55"/>
      <c r="PSD269" s="55"/>
      <c r="PSE269" s="55"/>
      <c r="PSF269" s="55"/>
      <c r="PSG269" s="55"/>
      <c r="PSH269" s="55"/>
      <c r="PSI269" s="55"/>
      <c r="PSJ269" s="55"/>
      <c r="PSK269" s="55"/>
      <c r="PSL269" s="55"/>
      <c r="PSM269" s="55"/>
      <c r="PSN269" s="55"/>
      <c r="PSO269" s="55"/>
      <c r="PSP269" s="55"/>
      <c r="PSQ269" s="55"/>
      <c r="PSR269" s="55"/>
      <c r="PSS269" s="55"/>
      <c r="PST269" s="55"/>
      <c r="PSU269" s="55"/>
      <c r="PSV269" s="55"/>
      <c r="PSW269" s="55"/>
      <c r="PSX269" s="55"/>
      <c r="PSY269" s="55"/>
      <c r="PSZ269" s="55"/>
      <c r="PTA269" s="55"/>
      <c r="PTB269" s="55"/>
      <c r="PTC269" s="55"/>
      <c r="PTD269" s="55"/>
      <c r="PTE269" s="55"/>
      <c r="PTF269" s="55"/>
      <c r="PTG269" s="55"/>
      <c r="PTH269" s="55"/>
      <c r="PTI269" s="55"/>
      <c r="PTJ269" s="55"/>
      <c r="PTK269" s="55"/>
      <c r="PTL269" s="55"/>
      <c r="PTM269" s="55"/>
      <c r="PTN269" s="55"/>
      <c r="PTO269" s="55"/>
      <c r="PTP269" s="55"/>
      <c r="PTQ269" s="55"/>
      <c r="PTR269" s="55"/>
      <c r="PTS269" s="55"/>
      <c r="PTT269" s="55"/>
      <c r="PTU269" s="55"/>
      <c r="PTV269" s="55"/>
      <c r="PTW269" s="55"/>
      <c r="PTX269" s="55"/>
      <c r="PTY269" s="55"/>
      <c r="PTZ269" s="55"/>
      <c r="PUA269" s="55"/>
      <c r="PUB269" s="55"/>
      <c r="PUC269" s="55"/>
      <c r="PUD269" s="55"/>
      <c r="PUE269" s="55"/>
      <c r="PUF269" s="55"/>
      <c r="PUG269" s="55"/>
      <c r="PUH269" s="55"/>
      <c r="PUI269" s="55"/>
      <c r="PUJ269" s="55"/>
      <c r="PUK269" s="55"/>
      <c r="PUL269" s="55"/>
      <c r="PUM269" s="55"/>
      <c r="PUN269" s="55"/>
      <c r="PUO269" s="55"/>
      <c r="PUP269" s="55"/>
      <c r="PUQ269" s="55"/>
      <c r="PUR269" s="55"/>
      <c r="PUS269" s="55"/>
      <c r="PUT269" s="55"/>
      <c r="PUU269" s="55"/>
      <c r="PUV269" s="55"/>
      <c r="PUW269" s="55"/>
      <c r="PUX269" s="55"/>
      <c r="PUY269" s="55"/>
      <c r="PUZ269" s="55"/>
      <c r="PVA269" s="55"/>
      <c r="PVB269" s="55"/>
      <c r="PVC269" s="55"/>
      <c r="PVD269" s="55"/>
      <c r="PVE269" s="55"/>
      <c r="PVF269" s="55"/>
      <c r="PVG269" s="55"/>
      <c r="PVH269" s="55"/>
      <c r="PVI269" s="55"/>
      <c r="PVJ269" s="55"/>
      <c r="PVK269" s="55"/>
      <c r="PVL269" s="55"/>
      <c r="PVM269" s="55"/>
      <c r="PVN269" s="55"/>
      <c r="PVO269" s="55"/>
      <c r="PVP269" s="55"/>
      <c r="PVQ269" s="55"/>
      <c r="PVR269" s="55"/>
      <c r="PVS269" s="55"/>
      <c r="PVT269" s="55"/>
      <c r="PVU269" s="55"/>
      <c r="PVV269" s="55"/>
      <c r="PVW269" s="55"/>
      <c r="PVX269" s="55"/>
      <c r="PVY269" s="55"/>
      <c r="PVZ269" s="55"/>
      <c r="PWA269" s="55"/>
      <c r="PWB269" s="55"/>
      <c r="PWC269" s="55"/>
      <c r="PWD269" s="55"/>
      <c r="PWE269" s="55"/>
      <c r="PWF269" s="55"/>
      <c r="PWG269" s="55"/>
      <c r="PWH269" s="55"/>
      <c r="PWI269" s="55"/>
      <c r="PWJ269" s="55"/>
      <c r="PWK269" s="55"/>
      <c r="PWL269" s="55"/>
      <c r="PWM269" s="55"/>
      <c r="PWN269" s="55"/>
      <c r="PWO269" s="55"/>
      <c r="PWP269" s="55"/>
      <c r="PWQ269" s="55"/>
      <c r="PWR269" s="55"/>
      <c r="PWS269" s="55"/>
      <c r="PWT269" s="55"/>
      <c r="PWU269" s="55"/>
      <c r="PWV269" s="55"/>
      <c r="PWW269" s="55"/>
      <c r="PWX269" s="55"/>
      <c r="PWY269" s="55"/>
      <c r="PWZ269" s="55"/>
      <c r="PXA269" s="55"/>
      <c r="PXB269" s="55"/>
      <c r="PXC269" s="55"/>
      <c r="PXD269" s="55"/>
      <c r="PXE269" s="55"/>
      <c r="PXF269" s="55"/>
      <c r="PXG269" s="55"/>
      <c r="PXH269" s="55"/>
      <c r="PXI269" s="55"/>
      <c r="PXJ269" s="55"/>
      <c r="PXK269" s="55"/>
      <c r="PXL269" s="55"/>
      <c r="PXM269" s="55"/>
      <c r="PXN269" s="55"/>
      <c r="PXO269" s="55"/>
      <c r="PXP269" s="55"/>
      <c r="PXQ269" s="55"/>
      <c r="PXR269" s="55"/>
      <c r="PXS269" s="55"/>
      <c r="PXT269" s="55"/>
      <c r="PXU269" s="55"/>
      <c r="PXV269" s="55"/>
      <c r="PXW269" s="55"/>
      <c r="PXX269" s="55"/>
      <c r="PXY269" s="55"/>
      <c r="PXZ269" s="55"/>
      <c r="PYA269" s="55"/>
      <c r="PYB269" s="55"/>
      <c r="PYC269" s="55"/>
      <c r="PYD269" s="55"/>
      <c r="PYE269" s="55"/>
      <c r="PYF269" s="55"/>
      <c r="PYG269" s="55"/>
      <c r="PYH269" s="55"/>
      <c r="PYI269" s="55"/>
      <c r="PYJ269" s="55"/>
      <c r="PYK269" s="55"/>
      <c r="PYL269" s="55"/>
      <c r="PYM269" s="55"/>
      <c r="PYN269" s="55"/>
      <c r="PYO269" s="55"/>
      <c r="PYP269" s="55"/>
      <c r="PYQ269" s="55"/>
      <c r="PYR269" s="55"/>
      <c r="PYS269" s="55"/>
      <c r="PYT269" s="55"/>
      <c r="PYU269" s="55"/>
      <c r="PYV269" s="55"/>
      <c r="PYW269" s="55"/>
      <c r="PYX269" s="55"/>
      <c r="PYY269" s="55"/>
      <c r="PYZ269" s="55"/>
      <c r="PZA269" s="55"/>
      <c r="PZB269" s="55"/>
      <c r="PZC269" s="55"/>
      <c r="PZD269" s="55"/>
      <c r="PZE269" s="55"/>
      <c r="PZF269" s="55"/>
      <c r="PZG269" s="55"/>
      <c r="PZH269" s="55"/>
      <c r="PZI269" s="55"/>
      <c r="PZJ269" s="55"/>
      <c r="PZK269" s="55"/>
      <c r="PZL269" s="55"/>
      <c r="PZM269" s="55"/>
      <c r="PZN269" s="55"/>
      <c r="PZO269" s="55"/>
      <c r="PZP269" s="55"/>
      <c r="PZQ269" s="55"/>
      <c r="PZR269" s="55"/>
      <c r="PZS269" s="55"/>
      <c r="PZT269" s="55"/>
      <c r="PZU269" s="55"/>
      <c r="PZV269" s="55"/>
      <c r="PZW269" s="55"/>
      <c r="PZX269" s="55"/>
      <c r="PZY269" s="55"/>
      <c r="PZZ269" s="55"/>
      <c r="QAA269" s="55"/>
      <c r="QAB269" s="55"/>
      <c r="QAC269" s="55"/>
      <c r="QAD269" s="55"/>
      <c r="QAE269" s="55"/>
      <c r="QAF269" s="55"/>
      <c r="QAG269" s="55"/>
      <c r="QAH269" s="55"/>
      <c r="QAI269" s="55"/>
      <c r="QAJ269" s="55"/>
      <c r="QAK269" s="55"/>
      <c r="QAL269" s="55"/>
      <c r="QAM269" s="55"/>
      <c r="QAN269" s="55"/>
      <c r="QAO269" s="55"/>
      <c r="QAP269" s="55"/>
      <c r="QAQ269" s="55"/>
      <c r="QAR269" s="55"/>
      <c r="QAS269" s="55"/>
      <c r="QAT269" s="55"/>
      <c r="QAU269" s="55"/>
      <c r="QAV269" s="55"/>
      <c r="QAW269" s="55"/>
      <c r="QAX269" s="55"/>
      <c r="QAY269" s="55"/>
      <c r="QAZ269" s="55"/>
      <c r="QBA269" s="55"/>
      <c r="QBB269" s="55"/>
      <c r="QBC269" s="55"/>
      <c r="QBD269" s="55"/>
      <c r="QBE269" s="55"/>
      <c r="QBF269" s="55"/>
      <c r="QBG269" s="55"/>
      <c r="QBH269" s="55"/>
      <c r="QBI269" s="55"/>
      <c r="QBJ269" s="55"/>
      <c r="QBK269" s="55"/>
      <c r="QBL269" s="55"/>
      <c r="QBM269" s="55"/>
      <c r="QBN269" s="55"/>
      <c r="QBO269" s="55"/>
      <c r="QBP269" s="55"/>
      <c r="QBQ269" s="55"/>
      <c r="QBR269" s="55"/>
      <c r="QBS269" s="55"/>
      <c r="QBT269" s="55"/>
      <c r="QBU269" s="55"/>
      <c r="QBV269" s="55"/>
      <c r="QBW269" s="55"/>
      <c r="QBX269" s="55"/>
      <c r="QBY269" s="55"/>
      <c r="QBZ269" s="55"/>
      <c r="QCA269" s="55"/>
      <c r="QCB269" s="55"/>
      <c r="QCC269" s="55"/>
      <c r="QCD269" s="55"/>
      <c r="QCE269" s="55"/>
      <c r="QCF269" s="55"/>
      <c r="QCG269" s="55"/>
      <c r="QCH269" s="55"/>
      <c r="QCI269" s="55"/>
      <c r="QCJ269" s="55"/>
      <c r="QCK269" s="55"/>
      <c r="QCL269" s="55"/>
      <c r="QCM269" s="55"/>
      <c r="QCN269" s="55"/>
      <c r="QCO269" s="55"/>
      <c r="QCP269" s="55"/>
      <c r="QCQ269" s="55"/>
      <c r="QCR269" s="55"/>
      <c r="QCS269" s="55"/>
      <c r="QCT269" s="55"/>
      <c r="QCU269" s="55"/>
      <c r="QCV269" s="55"/>
      <c r="QCW269" s="55"/>
      <c r="QCX269" s="55"/>
      <c r="QCY269" s="55"/>
      <c r="QCZ269" s="55"/>
      <c r="QDA269" s="55"/>
      <c r="QDB269" s="55"/>
      <c r="QDC269" s="55"/>
      <c r="QDD269" s="55"/>
      <c r="QDE269" s="55"/>
      <c r="QDF269" s="55"/>
      <c r="QDG269" s="55"/>
      <c r="QDH269" s="55"/>
      <c r="QDI269" s="55"/>
      <c r="QDJ269" s="55"/>
      <c r="QDK269" s="55"/>
      <c r="QDL269" s="55"/>
      <c r="QDM269" s="55"/>
      <c r="QDN269" s="55"/>
      <c r="QDO269" s="55"/>
      <c r="QDP269" s="55"/>
      <c r="QDQ269" s="55"/>
      <c r="QDR269" s="55"/>
      <c r="QDS269" s="55"/>
      <c r="QDT269" s="55"/>
      <c r="QDU269" s="55"/>
      <c r="QDV269" s="55"/>
      <c r="QDW269" s="55"/>
      <c r="QDX269" s="55"/>
      <c r="QDY269" s="55"/>
      <c r="QDZ269" s="55"/>
      <c r="QEA269" s="55"/>
      <c r="QEB269" s="55"/>
      <c r="QEC269" s="55"/>
      <c r="QED269" s="55"/>
      <c r="QEE269" s="55"/>
      <c r="QEF269" s="55"/>
      <c r="QEG269" s="55"/>
      <c r="QEH269" s="55"/>
      <c r="QEI269" s="55"/>
      <c r="QEJ269" s="55"/>
      <c r="QEK269" s="55"/>
      <c r="QEL269" s="55"/>
      <c r="QEM269" s="55"/>
      <c r="QEN269" s="55"/>
      <c r="QEO269" s="55"/>
      <c r="QEP269" s="55"/>
      <c r="QEQ269" s="55"/>
      <c r="QER269" s="55"/>
      <c r="QES269" s="55"/>
      <c r="QET269" s="55"/>
      <c r="QEU269" s="55"/>
      <c r="QEV269" s="55"/>
      <c r="QEW269" s="55"/>
      <c r="QEX269" s="55"/>
      <c r="QEY269" s="55"/>
      <c r="QEZ269" s="55"/>
      <c r="QFA269" s="55"/>
      <c r="QFB269" s="55"/>
      <c r="QFC269" s="55"/>
      <c r="QFD269" s="55"/>
      <c r="QFE269" s="55"/>
      <c r="QFF269" s="55"/>
      <c r="QFG269" s="55"/>
      <c r="QFH269" s="55"/>
      <c r="QFI269" s="55"/>
      <c r="QFJ269" s="55"/>
      <c r="QFK269" s="55"/>
      <c r="QFL269" s="55"/>
      <c r="QFM269" s="55"/>
      <c r="QFN269" s="55"/>
      <c r="QFO269" s="55"/>
      <c r="QFP269" s="55"/>
      <c r="QFQ269" s="55"/>
      <c r="QFR269" s="55"/>
      <c r="QFS269" s="55"/>
      <c r="QFT269" s="55"/>
      <c r="QFU269" s="55"/>
      <c r="QFV269" s="55"/>
      <c r="QFW269" s="55"/>
      <c r="QFX269" s="55"/>
      <c r="QFY269" s="55"/>
      <c r="QFZ269" s="55"/>
      <c r="QGA269" s="55"/>
      <c r="QGB269" s="55"/>
      <c r="QGC269" s="55"/>
      <c r="QGD269" s="55"/>
      <c r="QGE269" s="55"/>
      <c r="QGF269" s="55"/>
      <c r="QGG269" s="55"/>
      <c r="QGH269" s="55"/>
      <c r="QGI269" s="55"/>
      <c r="QGJ269" s="55"/>
      <c r="QGK269" s="55"/>
      <c r="QGL269" s="55"/>
      <c r="QGM269" s="55"/>
      <c r="QGN269" s="55"/>
      <c r="QGO269" s="55"/>
      <c r="QGP269" s="55"/>
      <c r="QGQ269" s="55"/>
      <c r="QGR269" s="55"/>
      <c r="QGS269" s="55"/>
      <c r="QGT269" s="55"/>
      <c r="QGU269" s="55"/>
      <c r="QGV269" s="55"/>
      <c r="QGW269" s="55"/>
      <c r="QGX269" s="55"/>
      <c r="QGY269" s="55"/>
      <c r="QGZ269" s="55"/>
      <c r="QHA269" s="55"/>
      <c r="QHB269" s="55"/>
      <c r="QHC269" s="55"/>
      <c r="QHD269" s="55"/>
      <c r="QHE269" s="55"/>
      <c r="QHF269" s="55"/>
      <c r="QHG269" s="55"/>
      <c r="QHH269" s="55"/>
      <c r="QHI269" s="55"/>
      <c r="QHJ269" s="55"/>
      <c r="QHK269" s="55"/>
      <c r="QHL269" s="55"/>
      <c r="QHM269" s="55"/>
      <c r="QHN269" s="55"/>
      <c r="QHO269" s="55"/>
      <c r="QHP269" s="55"/>
      <c r="QHQ269" s="55"/>
      <c r="QHR269" s="55"/>
      <c r="QHS269" s="55"/>
      <c r="QHT269" s="55"/>
      <c r="QHU269" s="55"/>
      <c r="QHV269" s="55"/>
      <c r="QHW269" s="55"/>
      <c r="QHX269" s="55"/>
      <c r="QHY269" s="55"/>
      <c r="QHZ269" s="55"/>
      <c r="QIA269" s="55"/>
      <c r="QIB269" s="55"/>
      <c r="QIC269" s="55"/>
      <c r="QID269" s="55"/>
      <c r="QIE269" s="55"/>
      <c r="QIF269" s="55"/>
      <c r="QIG269" s="55"/>
      <c r="QIH269" s="55"/>
      <c r="QII269" s="55"/>
      <c r="QIJ269" s="55"/>
      <c r="QIK269" s="55"/>
      <c r="QIL269" s="55"/>
      <c r="QIM269" s="55"/>
      <c r="QIN269" s="55"/>
      <c r="QIO269" s="55"/>
      <c r="QIP269" s="55"/>
      <c r="QIQ269" s="55"/>
      <c r="QIR269" s="55"/>
      <c r="QIS269" s="55"/>
      <c r="QIT269" s="55"/>
      <c r="QIU269" s="55"/>
      <c r="QIV269" s="55"/>
      <c r="QIW269" s="55"/>
      <c r="QIX269" s="55"/>
      <c r="QIY269" s="55"/>
      <c r="QIZ269" s="55"/>
      <c r="QJA269" s="55"/>
      <c r="QJB269" s="55"/>
      <c r="QJC269" s="55"/>
      <c r="QJD269" s="55"/>
      <c r="QJE269" s="55"/>
      <c r="QJF269" s="55"/>
      <c r="QJG269" s="55"/>
      <c r="QJH269" s="55"/>
      <c r="QJI269" s="55"/>
      <c r="QJJ269" s="55"/>
      <c r="QJK269" s="55"/>
      <c r="QJL269" s="55"/>
      <c r="QJM269" s="55"/>
      <c r="QJN269" s="55"/>
      <c r="QJO269" s="55"/>
      <c r="QJP269" s="55"/>
      <c r="QJQ269" s="55"/>
      <c r="QJR269" s="55"/>
      <c r="QJS269" s="55"/>
      <c r="QJT269" s="55"/>
      <c r="QJU269" s="55"/>
      <c r="QJV269" s="55"/>
      <c r="QJW269" s="55"/>
      <c r="QJX269" s="55"/>
      <c r="QJY269" s="55"/>
      <c r="QJZ269" s="55"/>
      <c r="QKA269" s="55"/>
      <c r="QKB269" s="55"/>
      <c r="QKC269" s="55"/>
      <c r="QKD269" s="55"/>
      <c r="QKE269" s="55"/>
      <c r="QKF269" s="55"/>
      <c r="QKG269" s="55"/>
      <c r="QKH269" s="55"/>
      <c r="QKI269" s="55"/>
      <c r="QKJ269" s="55"/>
      <c r="QKK269" s="55"/>
      <c r="QKL269" s="55"/>
      <c r="QKM269" s="55"/>
      <c r="QKN269" s="55"/>
      <c r="QKO269" s="55"/>
      <c r="QKP269" s="55"/>
      <c r="QKQ269" s="55"/>
      <c r="QKR269" s="55"/>
      <c r="QKS269" s="55"/>
      <c r="QKT269" s="55"/>
      <c r="QKU269" s="55"/>
      <c r="QKV269" s="55"/>
      <c r="QKW269" s="55"/>
      <c r="QKX269" s="55"/>
      <c r="QKY269" s="55"/>
      <c r="QKZ269" s="55"/>
      <c r="QLA269" s="55"/>
      <c r="QLB269" s="55"/>
      <c r="QLC269" s="55"/>
      <c r="QLD269" s="55"/>
      <c r="QLE269" s="55"/>
      <c r="QLF269" s="55"/>
      <c r="QLG269" s="55"/>
      <c r="QLH269" s="55"/>
      <c r="QLI269" s="55"/>
      <c r="QLJ269" s="55"/>
      <c r="QLK269" s="55"/>
      <c r="QLL269" s="55"/>
      <c r="QLM269" s="55"/>
      <c r="QLN269" s="55"/>
      <c r="QLO269" s="55"/>
      <c r="QLP269" s="55"/>
      <c r="QLQ269" s="55"/>
      <c r="QLR269" s="55"/>
      <c r="QLS269" s="55"/>
      <c r="QLT269" s="55"/>
      <c r="QLU269" s="55"/>
      <c r="QLV269" s="55"/>
      <c r="QLW269" s="55"/>
      <c r="QLX269" s="55"/>
      <c r="QLY269" s="55"/>
      <c r="QLZ269" s="55"/>
      <c r="QMA269" s="55"/>
      <c r="QMB269" s="55"/>
      <c r="QMC269" s="55"/>
      <c r="QMD269" s="55"/>
      <c r="QME269" s="55"/>
      <c r="QMF269" s="55"/>
      <c r="QMG269" s="55"/>
      <c r="QMH269" s="55"/>
      <c r="QMI269" s="55"/>
      <c r="QMJ269" s="55"/>
      <c r="QMK269" s="55"/>
      <c r="QML269" s="55"/>
      <c r="QMM269" s="55"/>
      <c r="QMN269" s="55"/>
      <c r="QMO269" s="55"/>
      <c r="QMP269" s="55"/>
      <c r="QMQ269" s="55"/>
      <c r="QMR269" s="55"/>
      <c r="QMS269" s="55"/>
      <c r="QMT269" s="55"/>
      <c r="QMU269" s="55"/>
      <c r="QMV269" s="55"/>
      <c r="QMW269" s="55"/>
      <c r="QMX269" s="55"/>
      <c r="QMY269" s="55"/>
      <c r="QMZ269" s="55"/>
      <c r="QNA269" s="55"/>
      <c r="QNB269" s="55"/>
      <c r="QNC269" s="55"/>
      <c r="QND269" s="55"/>
      <c r="QNE269" s="55"/>
      <c r="QNF269" s="55"/>
      <c r="QNG269" s="55"/>
      <c r="QNH269" s="55"/>
      <c r="QNI269" s="55"/>
      <c r="QNJ269" s="55"/>
      <c r="QNK269" s="55"/>
      <c r="QNL269" s="55"/>
      <c r="QNM269" s="55"/>
      <c r="QNN269" s="55"/>
      <c r="QNO269" s="55"/>
      <c r="QNP269" s="55"/>
      <c r="QNQ269" s="55"/>
      <c r="QNR269" s="55"/>
      <c r="QNS269" s="55"/>
      <c r="QNT269" s="55"/>
      <c r="QNU269" s="55"/>
      <c r="QNV269" s="55"/>
      <c r="QNW269" s="55"/>
      <c r="QNX269" s="55"/>
      <c r="QNY269" s="55"/>
      <c r="QNZ269" s="55"/>
      <c r="QOA269" s="55"/>
      <c r="QOB269" s="55"/>
      <c r="QOC269" s="55"/>
      <c r="QOD269" s="55"/>
      <c r="QOE269" s="55"/>
      <c r="QOF269" s="55"/>
      <c r="QOG269" s="55"/>
      <c r="QOH269" s="55"/>
      <c r="QOI269" s="55"/>
      <c r="QOJ269" s="55"/>
      <c r="QOK269" s="55"/>
      <c r="QOL269" s="55"/>
      <c r="QOM269" s="55"/>
      <c r="QON269" s="55"/>
      <c r="QOO269" s="55"/>
      <c r="QOP269" s="55"/>
      <c r="QOQ269" s="55"/>
      <c r="QOR269" s="55"/>
      <c r="QOS269" s="55"/>
      <c r="QOT269" s="55"/>
      <c r="QOU269" s="55"/>
      <c r="QOV269" s="55"/>
      <c r="QOW269" s="55"/>
      <c r="QOX269" s="55"/>
      <c r="QOY269" s="55"/>
      <c r="QOZ269" s="55"/>
      <c r="QPA269" s="55"/>
      <c r="QPB269" s="55"/>
      <c r="QPC269" s="55"/>
      <c r="QPD269" s="55"/>
      <c r="QPE269" s="55"/>
      <c r="QPF269" s="55"/>
      <c r="QPG269" s="55"/>
      <c r="QPH269" s="55"/>
      <c r="QPI269" s="55"/>
      <c r="QPJ269" s="55"/>
      <c r="QPK269" s="55"/>
      <c r="QPL269" s="55"/>
      <c r="QPM269" s="55"/>
      <c r="QPN269" s="55"/>
      <c r="QPO269" s="55"/>
      <c r="QPP269" s="55"/>
      <c r="QPQ269" s="55"/>
      <c r="QPR269" s="55"/>
      <c r="QPS269" s="55"/>
      <c r="QPT269" s="55"/>
      <c r="QPU269" s="55"/>
      <c r="QPV269" s="55"/>
      <c r="QPW269" s="55"/>
      <c r="QPX269" s="55"/>
      <c r="QPY269" s="55"/>
      <c r="QPZ269" s="55"/>
      <c r="QQA269" s="55"/>
      <c r="QQB269" s="55"/>
      <c r="QQC269" s="55"/>
      <c r="QQD269" s="55"/>
      <c r="QQE269" s="55"/>
      <c r="QQF269" s="55"/>
      <c r="QQG269" s="55"/>
      <c r="QQH269" s="55"/>
      <c r="QQI269" s="55"/>
      <c r="QQJ269" s="55"/>
      <c r="QQK269" s="55"/>
      <c r="QQL269" s="55"/>
      <c r="QQM269" s="55"/>
      <c r="QQN269" s="55"/>
      <c r="QQO269" s="55"/>
      <c r="QQP269" s="55"/>
      <c r="QQQ269" s="55"/>
      <c r="QQR269" s="55"/>
      <c r="QQS269" s="55"/>
      <c r="QQT269" s="55"/>
      <c r="QQU269" s="55"/>
      <c r="QQV269" s="55"/>
      <c r="QQW269" s="55"/>
      <c r="QQX269" s="55"/>
      <c r="QQY269" s="55"/>
      <c r="QQZ269" s="55"/>
      <c r="QRA269" s="55"/>
      <c r="QRB269" s="55"/>
      <c r="QRC269" s="55"/>
      <c r="QRD269" s="55"/>
      <c r="QRE269" s="55"/>
      <c r="QRF269" s="55"/>
      <c r="QRG269" s="55"/>
      <c r="QRH269" s="55"/>
      <c r="QRI269" s="55"/>
      <c r="QRJ269" s="55"/>
      <c r="QRK269" s="55"/>
      <c r="QRL269" s="55"/>
      <c r="QRM269" s="55"/>
      <c r="QRN269" s="55"/>
      <c r="QRO269" s="55"/>
      <c r="QRP269" s="55"/>
      <c r="QRQ269" s="55"/>
      <c r="QRR269" s="55"/>
      <c r="QRS269" s="55"/>
      <c r="QRT269" s="55"/>
      <c r="QRU269" s="55"/>
      <c r="QRV269" s="55"/>
      <c r="QRW269" s="55"/>
      <c r="QRX269" s="55"/>
      <c r="QRY269" s="55"/>
      <c r="QRZ269" s="55"/>
      <c r="QSA269" s="55"/>
      <c r="QSB269" s="55"/>
      <c r="QSC269" s="55"/>
      <c r="QSD269" s="55"/>
      <c r="QSE269" s="55"/>
      <c r="QSF269" s="55"/>
      <c r="QSG269" s="55"/>
      <c r="QSH269" s="55"/>
      <c r="QSI269" s="55"/>
      <c r="QSJ269" s="55"/>
      <c r="QSK269" s="55"/>
      <c r="QSL269" s="55"/>
      <c r="QSM269" s="55"/>
      <c r="QSN269" s="55"/>
      <c r="QSO269" s="55"/>
      <c r="QSP269" s="55"/>
      <c r="QSQ269" s="55"/>
      <c r="QSR269" s="55"/>
      <c r="QSS269" s="55"/>
      <c r="QST269" s="55"/>
      <c r="QSU269" s="55"/>
      <c r="QSV269" s="55"/>
      <c r="QSW269" s="55"/>
      <c r="QSX269" s="55"/>
      <c r="QSY269" s="55"/>
      <c r="QSZ269" s="55"/>
      <c r="QTA269" s="55"/>
      <c r="QTB269" s="55"/>
      <c r="QTC269" s="55"/>
      <c r="QTD269" s="55"/>
      <c r="QTE269" s="55"/>
      <c r="QTF269" s="55"/>
      <c r="QTG269" s="55"/>
      <c r="QTH269" s="55"/>
      <c r="QTI269" s="55"/>
      <c r="QTJ269" s="55"/>
      <c r="QTK269" s="55"/>
      <c r="QTL269" s="55"/>
      <c r="QTM269" s="55"/>
      <c r="QTN269" s="55"/>
      <c r="QTO269" s="55"/>
      <c r="QTP269" s="55"/>
      <c r="QTQ269" s="55"/>
      <c r="QTR269" s="55"/>
      <c r="QTS269" s="55"/>
      <c r="QTT269" s="55"/>
      <c r="QTU269" s="55"/>
      <c r="QTV269" s="55"/>
      <c r="QTW269" s="55"/>
      <c r="QTX269" s="55"/>
      <c r="QTY269" s="55"/>
      <c r="QTZ269" s="55"/>
      <c r="QUA269" s="55"/>
      <c r="QUB269" s="55"/>
      <c r="QUC269" s="55"/>
      <c r="QUD269" s="55"/>
      <c r="QUE269" s="55"/>
      <c r="QUF269" s="55"/>
      <c r="QUG269" s="55"/>
      <c r="QUH269" s="55"/>
      <c r="QUI269" s="55"/>
      <c r="QUJ269" s="55"/>
      <c r="QUK269" s="55"/>
      <c r="QUL269" s="55"/>
      <c r="QUM269" s="55"/>
      <c r="QUN269" s="55"/>
      <c r="QUO269" s="55"/>
      <c r="QUP269" s="55"/>
      <c r="QUQ269" s="55"/>
      <c r="QUR269" s="55"/>
      <c r="QUS269" s="55"/>
      <c r="QUT269" s="55"/>
      <c r="QUU269" s="55"/>
      <c r="QUV269" s="55"/>
      <c r="QUW269" s="55"/>
      <c r="QUX269" s="55"/>
      <c r="QUY269" s="55"/>
      <c r="QUZ269" s="55"/>
      <c r="QVA269" s="55"/>
      <c r="QVB269" s="55"/>
      <c r="QVC269" s="55"/>
      <c r="QVD269" s="55"/>
      <c r="QVE269" s="55"/>
      <c r="QVF269" s="55"/>
      <c r="QVG269" s="55"/>
      <c r="QVH269" s="55"/>
      <c r="QVI269" s="55"/>
      <c r="QVJ269" s="55"/>
      <c r="QVK269" s="55"/>
      <c r="QVL269" s="55"/>
      <c r="QVM269" s="55"/>
      <c r="QVN269" s="55"/>
      <c r="QVO269" s="55"/>
      <c r="QVP269" s="55"/>
      <c r="QVQ269" s="55"/>
      <c r="QVR269" s="55"/>
      <c r="QVS269" s="55"/>
      <c r="QVT269" s="55"/>
      <c r="QVU269" s="55"/>
      <c r="QVV269" s="55"/>
      <c r="QVW269" s="55"/>
      <c r="QVX269" s="55"/>
      <c r="QVY269" s="55"/>
      <c r="QVZ269" s="55"/>
      <c r="QWA269" s="55"/>
      <c r="QWB269" s="55"/>
      <c r="QWC269" s="55"/>
      <c r="QWD269" s="55"/>
      <c r="QWE269" s="55"/>
      <c r="QWF269" s="55"/>
      <c r="QWG269" s="55"/>
      <c r="QWH269" s="55"/>
      <c r="QWI269" s="55"/>
      <c r="QWJ269" s="55"/>
      <c r="QWK269" s="55"/>
      <c r="QWL269" s="55"/>
      <c r="QWM269" s="55"/>
      <c r="QWN269" s="55"/>
      <c r="QWO269" s="55"/>
      <c r="QWP269" s="55"/>
      <c r="QWQ269" s="55"/>
      <c r="QWR269" s="55"/>
      <c r="QWS269" s="55"/>
      <c r="QWT269" s="55"/>
      <c r="QWU269" s="55"/>
      <c r="QWV269" s="55"/>
      <c r="QWW269" s="55"/>
      <c r="QWX269" s="55"/>
      <c r="QWY269" s="55"/>
      <c r="QWZ269" s="55"/>
      <c r="QXA269" s="55"/>
      <c r="QXB269" s="55"/>
      <c r="QXC269" s="55"/>
      <c r="QXD269" s="55"/>
      <c r="QXE269" s="55"/>
      <c r="QXF269" s="55"/>
      <c r="QXG269" s="55"/>
      <c r="QXH269" s="55"/>
      <c r="QXI269" s="55"/>
      <c r="QXJ269" s="55"/>
      <c r="QXK269" s="55"/>
      <c r="QXL269" s="55"/>
      <c r="QXM269" s="55"/>
      <c r="QXN269" s="55"/>
      <c r="QXO269" s="55"/>
      <c r="QXP269" s="55"/>
      <c r="QXQ269" s="55"/>
      <c r="QXR269" s="55"/>
      <c r="QXS269" s="55"/>
      <c r="QXT269" s="55"/>
      <c r="QXU269" s="55"/>
      <c r="QXV269" s="55"/>
      <c r="QXW269" s="55"/>
      <c r="QXX269" s="55"/>
      <c r="QXY269" s="55"/>
      <c r="QXZ269" s="55"/>
      <c r="QYA269" s="55"/>
      <c r="QYB269" s="55"/>
      <c r="QYC269" s="55"/>
      <c r="QYD269" s="55"/>
      <c r="QYE269" s="55"/>
      <c r="QYF269" s="55"/>
      <c r="QYG269" s="55"/>
      <c r="QYH269" s="55"/>
      <c r="QYI269" s="55"/>
      <c r="QYJ269" s="55"/>
      <c r="QYK269" s="55"/>
      <c r="QYL269" s="55"/>
      <c r="QYM269" s="55"/>
      <c r="QYN269" s="55"/>
      <c r="QYO269" s="55"/>
      <c r="QYP269" s="55"/>
      <c r="QYQ269" s="55"/>
      <c r="QYR269" s="55"/>
      <c r="QYS269" s="55"/>
      <c r="QYT269" s="55"/>
      <c r="QYU269" s="55"/>
      <c r="QYV269" s="55"/>
      <c r="QYW269" s="55"/>
      <c r="QYX269" s="55"/>
      <c r="QYY269" s="55"/>
      <c r="QYZ269" s="55"/>
      <c r="QZA269" s="55"/>
      <c r="QZB269" s="55"/>
      <c r="QZC269" s="55"/>
      <c r="QZD269" s="55"/>
      <c r="QZE269" s="55"/>
      <c r="QZF269" s="55"/>
      <c r="QZG269" s="55"/>
      <c r="QZH269" s="55"/>
      <c r="QZI269" s="55"/>
      <c r="QZJ269" s="55"/>
      <c r="QZK269" s="55"/>
      <c r="QZL269" s="55"/>
      <c r="QZM269" s="55"/>
      <c r="QZN269" s="55"/>
      <c r="QZO269" s="55"/>
      <c r="QZP269" s="55"/>
      <c r="QZQ269" s="55"/>
      <c r="QZR269" s="55"/>
      <c r="QZS269" s="55"/>
      <c r="QZT269" s="55"/>
      <c r="QZU269" s="55"/>
      <c r="QZV269" s="55"/>
      <c r="QZW269" s="55"/>
      <c r="QZX269" s="55"/>
      <c r="QZY269" s="55"/>
      <c r="QZZ269" s="55"/>
      <c r="RAA269" s="55"/>
      <c r="RAB269" s="55"/>
      <c r="RAC269" s="55"/>
      <c r="RAD269" s="55"/>
      <c r="RAE269" s="55"/>
      <c r="RAF269" s="55"/>
      <c r="RAG269" s="55"/>
      <c r="RAH269" s="55"/>
      <c r="RAI269" s="55"/>
      <c r="RAJ269" s="55"/>
      <c r="RAK269" s="55"/>
      <c r="RAL269" s="55"/>
      <c r="RAM269" s="55"/>
      <c r="RAN269" s="55"/>
      <c r="RAO269" s="55"/>
      <c r="RAP269" s="55"/>
      <c r="RAQ269" s="55"/>
      <c r="RAR269" s="55"/>
      <c r="RAS269" s="55"/>
      <c r="RAT269" s="55"/>
      <c r="RAU269" s="55"/>
      <c r="RAV269" s="55"/>
      <c r="RAW269" s="55"/>
      <c r="RAX269" s="55"/>
      <c r="RAY269" s="55"/>
      <c r="RAZ269" s="55"/>
      <c r="RBA269" s="55"/>
      <c r="RBB269" s="55"/>
      <c r="RBC269" s="55"/>
      <c r="RBD269" s="55"/>
      <c r="RBE269" s="55"/>
      <c r="RBF269" s="55"/>
      <c r="RBG269" s="55"/>
      <c r="RBH269" s="55"/>
      <c r="RBI269" s="55"/>
      <c r="RBJ269" s="55"/>
      <c r="RBK269" s="55"/>
      <c r="RBL269" s="55"/>
      <c r="RBM269" s="55"/>
      <c r="RBN269" s="55"/>
      <c r="RBO269" s="55"/>
      <c r="RBP269" s="55"/>
      <c r="RBQ269" s="55"/>
      <c r="RBR269" s="55"/>
      <c r="RBS269" s="55"/>
      <c r="RBT269" s="55"/>
      <c r="RBU269" s="55"/>
      <c r="RBV269" s="55"/>
      <c r="RBW269" s="55"/>
      <c r="RBX269" s="55"/>
      <c r="RBY269" s="55"/>
      <c r="RBZ269" s="55"/>
      <c r="RCA269" s="55"/>
      <c r="RCB269" s="55"/>
      <c r="RCC269" s="55"/>
      <c r="RCD269" s="55"/>
      <c r="RCE269" s="55"/>
      <c r="RCF269" s="55"/>
      <c r="RCG269" s="55"/>
      <c r="RCH269" s="55"/>
      <c r="RCI269" s="55"/>
      <c r="RCJ269" s="55"/>
      <c r="RCK269" s="55"/>
      <c r="RCL269" s="55"/>
      <c r="RCM269" s="55"/>
      <c r="RCN269" s="55"/>
      <c r="RCO269" s="55"/>
      <c r="RCP269" s="55"/>
      <c r="RCQ269" s="55"/>
      <c r="RCR269" s="55"/>
      <c r="RCS269" s="55"/>
      <c r="RCT269" s="55"/>
      <c r="RCU269" s="55"/>
      <c r="RCV269" s="55"/>
      <c r="RCW269" s="55"/>
      <c r="RCX269" s="55"/>
      <c r="RCY269" s="55"/>
      <c r="RCZ269" s="55"/>
      <c r="RDA269" s="55"/>
      <c r="RDB269" s="55"/>
      <c r="RDC269" s="55"/>
      <c r="RDD269" s="55"/>
      <c r="RDE269" s="55"/>
      <c r="RDF269" s="55"/>
      <c r="RDG269" s="55"/>
      <c r="RDH269" s="55"/>
      <c r="RDI269" s="55"/>
      <c r="RDJ269" s="55"/>
      <c r="RDK269" s="55"/>
      <c r="RDL269" s="55"/>
      <c r="RDM269" s="55"/>
      <c r="RDN269" s="55"/>
      <c r="RDO269" s="55"/>
      <c r="RDP269" s="55"/>
      <c r="RDQ269" s="55"/>
      <c r="RDR269" s="55"/>
      <c r="RDS269" s="55"/>
      <c r="RDT269" s="55"/>
      <c r="RDU269" s="55"/>
      <c r="RDV269" s="55"/>
      <c r="RDW269" s="55"/>
      <c r="RDX269" s="55"/>
      <c r="RDY269" s="55"/>
      <c r="RDZ269" s="55"/>
      <c r="REA269" s="55"/>
      <c r="REB269" s="55"/>
      <c r="REC269" s="55"/>
      <c r="RED269" s="55"/>
      <c r="REE269" s="55"/>
      <c r="REF269" s="55"/>
      <c r="REG269" s="55"/>
      <c r="REH269" s="55"/>
      <c r="REI269" s="55"/>
      <c r="REJ269" s="55"/>
      <c r="REK269" s="55"/>
      <c r="REL269" s="55"/>
      <c r="REM269" s="55"/>
      <c r="REN269" s="55"/>
      <c r="REO269" s="55"/>
      <c r="REP269" s="55"/>
      <c r="REQ269" s="55"/>
      <c r="RER269" s="55"/>
      <c r="RES269" s="55"/>
      <c r="RET269" s="55"/>
      <c r="REU269" s="55"/>
      <c r="REV269" s="55"/>
      <c r="REW269" s="55"/>
      <c r="REX269" s="55"/>
      <c r="REY269" s="55"/>
      <c r="REZ269" s="55"/>
      <c r="RFA269" s="55"/>
      <c r="RFB269" s="55"/>
      <c r="RFC269" s="55"/>
      <c r="RFD269" s="55"/>
      <c r="RFE269" s="55"/>
      <c r="RFF269" s="55"/>
      <c r="RFG269" s="55"/>
      <c r="RFH269" s="55"/>
      <c r="RFI269" s="55"/>
      <c r="RFJ269" s="55"/>
      <c r="RFK269" s="55"/>
      <c r="RFL269" s="55"/>
      <c r="RFM269" s="55"/>
      <c r="RFN269" s="55"/>
      <c r="RFO269" s="55"/>
      <c r="RFP269" s="55"/>
      <c r="RFQ269" s="55"/>
      <c r="RFR269" s="55"/>
      <c r="RFS269" s="55"/>
      <c r="RFT269" s="55"/>
      <c r="RFU269" s="55"/>
      <c r="RFV269" s="55"/>
      <c r="RFW269" s="55"/>
      <c r="RFX269" s="55"/>
      <c r="RFY269" s="55"/>
      <c r="RFZ269" s="55"/>
      <c r="RGA269" s="55"/>
      <c r="RGB269" s="55"/>
      <c r="RGC269" s="55"/>
      <c r="RGD269" s="55"/>
      <c r="RGE269" s="55"/>
      <c r="RGF269" s="55"/>
      <c r="RGG269" s="55"/>
      <c r="RGH269" s="55"/>
      <c r="RGI269" s="55"/>
      <c r="RGJ269" s="55"/>
      <c r="RGK269" s="55"/>
      <c r="RGL269" s="55"/>
      <c r="RGM269" s="55"/>
      <c r="RGN269" s="55"/>
      <c r="RGO269" s="55"/>
      <c r="RGP269" s="55"/>
      <c r="RGQ269" s="55"/>
      <c r="RGR269" s="55"/>
      <c r="RGS269" s="55"/>
      <c r="RGT269" s="55"/>
      <c r="RGU269" s="55"/>
      <c r="RGV269" s="55"/>
      <c r="RGW269" s="55"/>
      <c r="RGX269" s="55"/>
      <c r="RGY269" s="55"/>
      <c r="RGZ269" s="55"/>
      <c r="RHA269" s="55"/>
      <c r="RHB269" s="55"/>
      <c r="RHC269" s="55"/>
      <c r="RHD269" s="55"/>
      <c r="RHE269" s="55"/>
      <c r="RHF269" s="55"/>
      <c r="RHG269" s="55"/>
      <c r="RHH269" s="55"/>
      <c r="RHI269" s="55"/>
      <c r="RHJ269" s="55"/>
      <c r="RHK269" s="55"/>
      <c r="RHL269" s="55"/>
      <c r="RHM269" s="55"/>
      <c r="RHN269" s="55"/>
      <c r="RHO269" s="55"/>
      <c r="RHP269" s="55"/>
      <c r="RHQ269" s="55"/>
      <c r="RHR269" s="55"/>
      <c r="RHS269" s="55"/>
      <c r="RHT269" s="55"/>
      <c r="RHU269" s="55"/>
      <c r="RHV269" s="55"/>
      <c r="RHW269" s="55"/>
      <c r="RHX269" s="55"/>
      <c r="RHY269" s="55"/>
      <c r="RHZ269" s="55"/>
      <c r="RIA269" s="55"/>
      <c r="RIB269" s="55"/>
      <c r="RIC269" s="55"/>
      <c r="RID269" s="55"/>
      <c r="RIE269" s="55"/>
      <c r="RIF269" s="55"/>
      <c r="RIG269" s="55"/>
      <c r="RIH269" s="55"/>
      <c r="RII269" s="55"/>
      <c r="RIJ269" s="55"/>
      <c r="RIK269" s="55"/>
      <c r="RIL269" s="55"/>
      <c r="RIM269" s="55"/>
      <c r="RIN269" s="55"/>
      <c r="RIO269" s="55"/>
      <c r="RIP269" s="55"/>
      <c r="RIQ269" s="55"/>
      <c r="RIR269" s="55"/>
      <c r="RIS269" s="55"/>
      <c r="RIT269" s="55"/>
      <c r="RIU269" s="55"/>
      <c r="RIV269" s="55"/>
      <c r="RIW269" s="55"/>
      <c r="RIX269" s="55"/>
      <c r="RIY269" s="55"/>
      <c r="RIZ269" s="55"/>
      <c r="RJA269" s="55"/>
      <c r="RJB269" s="55"/>
      <c r="RJC269" s="55"/>
      <c r="RJD269" s="55"/>
      <c r="RJE269" s="55"/>
      <c r="RJF269" s="55"/>
      <c r="RJG269" s="55"/>
      <c r="RJH269" s="55"/>
      <c r="RJI269" s="55"/>
      <c r="RJJ269" s="55"/>
      <c r="RJK269" s="55"/>
      <c r="RJL269" s="55"/>
      <c r="RJM269" s="55"/>
      <c r="RJN269" s="55"/>
      <c r="RJO269" s="55"/>
      <c r="RJP269" s="55"/>
      <c r="RJQ269" s="55"/>
      <c r="RJR269" s="55"/>
      <c r="RJS269" s="55"/>
      <c r="RJT269" s="55"/>
      <c r="RJU269" s="55"/>
      <c r="RJV269" s="55"/>
      <c r="RJW269" s="55"/>
      <c r="RJX269" s="55"/>
      <c r="RJY269" s="55"/>
      <c r="RJZ269" s="55"/>
      <c r="RKA269" s="55"/>
      <c r="RKB269" s="55"/>
      <c r="RKC269" s="55"/>
      <c r="RKD269" s="55"/>
      <c r="RKE269" s="55"/>
      <c r="RKF269" s="55"/>
      <c r="RKG269" s="55"/>
      <c r="RKH269" s="55"/>
      <c r="RKI269" s="55"/>
      <c r="RKJ269" s="55"/>
      <c r="RKK269" s="55"/>
      <c r="RKL269" s="55"/>
      <c r="RKM269" s="55"/>
      <c r="RKN269" s="55"/>
      <c r="RKO269" s="55"/>
      <c r="RKP269" s="55"/>
      <c r="RKQ269" s="55"/>
      <c r="RKR269" s="55"/>
      <c r="RKS269" s="55"/>
      <c r="RKT269" s="55"/>
      <c r="RKU269" s="55"/>
      <c r="RKV269" s="55"/>
      <c r="RKW269" s="55"/>
      <c r="RKX269" s="55"/>
      <c r="RKY269" s="55"/>
      <c r="RKZ269" s="55"/>
      <c r="RLA269" s="55"/>
      <c r="RLB269" s="55"/>
      <c r="RLC269" s="55"/>
      <c r="RLD269" s="55"/>
      <c r="RLE269" s="55"/>
      <c r="RLF269" s="55"/>
      <c r="RLG269" s="55"/>
      <c r="RLH269" s="55"/>
      <c r="RLI269" s="55"/>
      <c r="RLJ269" s="55"/>
      <c r="RLK269" s="55"/>
      <c r="RLL269" s="55"/>
      <c r="RLM269" s="55"/>
      <c r="RLN269" s="55"/>
      <c r="RLO269" s="55"/>
      <c r="RLP269" s="55"/>
      <c r="RLQ269" s="55"/>
      <c r="RLR269" s="55"/>
      <c r="RLS269" s="55"/>
      <c r="RLT269" s="55"/>
      <c r="RLU269" s="55"/>
      <c r="RLV269" s="55"/>
      <c r="RLW269" s="55"/>
      <c r="RLX269" s="55"/>
      <c r="RLY269" s="55"/>
      <c r="RLZ269" s="55"/>
      <c r="RMA269" s="55"/>
      <c r="RMB269" s="55"/>
      <c r="RMC269" s="55"/>
      <c r="RMD269" s="55"/>
      <c r="RME269" s="55"/>
      <c r="RMF269" s="55"/>
      <c r="RMG269" s="55"/>
      <c r="RMH269" s="55"/>
      <c r="RMI269" s="55"/>
      <c r="RMJ269" s="55"/>
      <c r="RMK269" s="55"/>
      <c r="RML269" s="55"/>
      <c r="RMM269" s="55"/>
      <c r="RMN269" s="55"/>
      <c r="RMO269" s="55"/>
      <c r="RMP269" s="55"/>
      <c r="RMQ269" s="55"/>
      <c r="RMR269" s="55"/>
      <c r="RMS269" s="55"/>
      <c r="RMT269" s="55"/>
      <c r="RMU269" s="55"/>
      <c r="RMV269" s="55"/>
      <c r="RMW269" s="55"/>
      <c r="RMX269" s="55"/>
      <c r="RMY269" s="55"/>
      <c r="RMZ269" s="55"/>
      <c r="RNA269" s="55"/>
      <c r="RNB269" s="55"/>
      <c r="RNC269" s="55"/>
      <c r="RND269" s="55"/>
      <c r="RNE269" s="55"/>
      <c r="RNF269" s="55"/>
      <c r="RNG269" s="55"/>
      <c r="RNH269" s="55"/>
      <c r="RNI269" s="55"/>
      <c r="RNJ269" s="55"/>
      <c r="RNK269" s="55"/>
      <c r="RNL269" s="55"/>
      <c r="RNM269" s="55"/>
      <c r="RNN269" s="55"/>
      <c r="RNO269" s="55"/>
      <c r="RNP269" s="55"/>
      <c r="RNQ269" s="55"/>
      <c r="RNR269" s="55"/>
      <c r="RNS269" s="55"/>
      <c r="RNT269" s="55"/>
      <c r="RNU269" s="55"/>
      <c r="RNV269" s="55"/>
      <c r="RNW269" s="55"/>
      <c r="RNX269" s="55"/>
      <c r="RNY269" s="55"/>
      <c r="RNZ269" s="55"/>
      <c r="ROA269" s="55"/>
      <c r="ROB269" s="55"/>
      <c r="ROC269" s="55"/>
      <c r="ROD269" s="55"/>
      <c r="ROE269" s="55"/>
      <c r="ROF269" s="55"/>
      <c r="ROG269" s="55"/>
      <c r="ROH269" s="55"/>
      <c r="ROI269" s="55"/>
      <c r="ROJ269" s="55"/>
      <c r="ROK269" s="55"/>
      <c r="ROL269" s="55"/>
      <c r="ROM269" s="55"/>
      <c r="RON269" s="55"/>
      <c r="ROO269" s="55"/>
      <c r="ROP269" s="55"/>
      <c r="ROQ269" s="55"/>
      <c r="ROR269" s="55"/>
      <c r="ROS269" s="55"/>
      <c r="ROT269" s="55"/>
      <c r="ROU269" s="55"/>
      <c r="ROV269" s="55"/>
      <c r="ROW269" s="55"/>
      <c r="ROX269" s="55"/>
      <c r="ROY269" s="55"/>
      <c r="ROZ269" s="55"/>
      <c r="RPA269" s="55"/>
      <c r="RPB269" s="55"/>
      <c r="RPC269" s="55"/>
      <c r="RPD269" s="55"/>
      <c r="RPE269" s="55"/>
      <c r="RPF269" s="55"/>
      <c r="RPG269" s="55"/>
      <c r="RPH269" s="55"/>
      <c r="RPI269" s="55"/>
      <c r="RPJ269" s="55"/>
      <c r="RPK269" s="55"/>
      <c r="RPL269" s="55"/>
      <c r="RPM269" s="55"/>
      <c r="RPN269" s="55"/>
      <c r="RPO269" s="55"/>
      <c r="RPP269" s="55"/>
      <c r="RPQ269" s="55"/>
      <c r="RPR269" s="55"/>
      <c r="RPS269" s="55"/>
      <c r="RPT269" s="55"/>
      <c r="RPU269" s="55"/>
      <c r="RPV269" s="55"/>
      <c r="RPW269" s="55"/>
      <c r="RPX269" s="55"/>
      <c r="RPY269" s="55"/>
      <c r="RPZ269" s="55"/>
      <c r="RQA269" s="55"/>
      <c r="RQB269" s="55"/>
      <c r="RQC269" s="55"/>
      <c r="RQD269" s="55"/>
      <c r="RQE269" s="55"/>
      <c r="RQF269" s="55"/>
      <c r="RQG269" s="55"/>
      <c r="RQH269" s="55"/>
      <c r="RQI269" s="55"/>
      <c r="RQJ269" s="55"/>
      <c r="RQK269" s="55"/>
      <c r="RQL269" s="55"/>
      <c r="RQM269" s="55"/>
      <c r="RQN269" s="55"/>
      <c r="RQO269" s="55"/>
      <c r="RQP269" s="55"/>
      <c r="RQQ269" s="55"/>
      <c r="RQR269" s="55"/>
      <c r="RQS269" s="55"/>
      <c r="RQT269" s="55"/>
      <c r="RQU269" s="55"/>
      <c r="RQV269" s="55"/>
      <c r="RQW269" s="55"/>
      <c r="RQX269" s="55"/>
      <c r="RQY269" s="55"/>
      <c r="RQZ269" s="55"/>
      <c r="RRA269" s="55"/>
      <c r="RRB269" s="55"/>
      <c r="RRC269" s="55"/>
      <c r="RRD269" s="55"/>
      <c r="RRE269" s="55"/>
      <c r="RRF269" s="55"/>
      <c r="RRG269" s="55"/>
      <c r="RRH269" s="55"/>
      <c r="RRI269" s="55"/>
      <c r="RRJ269" s="55"/>
      <c r="RRK269" s="55"/>
      <c r="RRL269" s="55"/>
      <c r="RRM269" s="55"/>
      <c r="RRN269" s="55"/>
      <c r="RRO269" s="55"/>
      <c r="RRP269" s="55"/>
      <c r="RRQ269" s="55"/>
      <c r="RRR269" s="55"/>
      <c r="RRS269" s="55"/>
      <c r="RRT269" s="55"/>
      <c r="RRU269" s="55"/>
      <c r="RRV269" s="55"/>
      <c r="RRW269" s="55"/>
      <c r="RRX269" s="55"/>
      <c r="RRY269" s="55"/>
      <c r="RRZ269" s="55"/>
      <c r="RSA269" s="55"/>
      <c r="RSB269" s="55"/>
      <c r="RSC269" s="55"/>
      <c r="RSD269" s="55"/>
      <c r="RSE269" s="55"/>
      <c r="RSF269" s="55"/>
      <c r="RSG269" s="55"/>
      <c r="RSH269" s="55"/>
      <c r="RSI269" s="55"/>
      <c r="RSJ269" s="55"/>
      <c r="RSK269" s="55"/>
      <c r="RSL269" s="55"/>
      <c r="RSM269" s="55"/>
      <c r="RSN269" s="55"/>
      <c r="RSO269" s="55"/>
      <c r="RSP269" s="55"/>
      <c r="RSQ269" s="55"/>
      <c r="RSR269" s="55"/>
      <c r="RSS269" s="55"/>
      <c r="RST269" s="55"/>
      <c r="RSU269" s="55"/>
      <c r="RSV269" s="55"/>
      <c r="RSW269" s="55"/>
      <c r="RSX269" s="55"/>
      <c r="RSY269" s="55"/>
      <c r="RSZ269" s="55"/>
      <c r="RTA269" s="55"/>
      <c r="RTB269" s="55"/>
      <c r="RTC269" s="55"/>
      <c r="RTD269" s="55"/>
      <c r="RTE269" s="55"/>
      <c r="RTF269" s="55"/>
      <c r="RTG269" s="55"/>
      <c r="RTH269" s="55"/>
      <c r="RTI269" s="55"/>
      <c r="RTJ269" s="55"/>
      <c r="RTK269" s="55"/>
      <c r="RTL269" s="55"/>
      <c r="RTM269" s="55"/>
      <c r="RTN269" s="55"/>
      <c r="RTO269" s="55"/>
      <c r="RTP269" s="55"/>
      <c r="RTQ269" s="55"/>
      <c r="RTR269" s="55"/>
      <c r="RTS269" s="55"/>
      <c r="RTT269" s="55"/>
      <c r="RTU269" s="55"/>
      <c r="RTV269" s="55"/>
      <c r="RTW269" s="55"/>
      <c r="RTX269" s="55"/>
      <c r="RTY269" s="55"/>
      <c r="RTZ269" s="55"/>
      <c r="RUA269" s="55"/>
      <c r="RUB269" s="55"/>
      <c r="RUC269" s="55"/>
      <c r="RUD269" s="55"/>
      <c r="RUE269" s="55"/>
      <c r="RUF269" s="55"/>
      <c r="RUG269" s="55"/>
      <c r="RUH269" s="55"/>
      <c r="RUI269" s="55"/>
      <c r="RUJ269" s="55"/>
      <c r="RUK269" s="55"/>
      <c r="RUL269" s="55"/>
      <c r="RUM269" s="55"/>
      <c r="RUN269" s="55"/>
      <c r="RUO269" s="55"/>
      <c r="RUP269" s="55"/>
      <c r="RUQ269" s="55"/>
      <c r="RUR269" s="55"/>
      <c r="RUS269" s="55"/>
      <c r="RUT269" s="55"/>
      <c r="RUU269" s="55"/>
      <c r="RUV269" s="55"/>
      <c r="RUW269" s="55"/>
      <c r="RUX269" s="55"/>
      <c r="RUY269" s="55"/>
      <c r="RUZ269" s="55"/>
      <c r="RVA269" s="55"/>
      <c r="RVB269" s="55"/>
      <c r="RVC269" s="55"/>
      <c r="RVD269" s="55"/>
      <c r="RVE269" s="55"/>
      <c r="RVF269" s="55"/>
      <c r="RVG269" s="55"/>
      <c r="RVH269" s="55"/>
      <c r="RVI269" s="55"/>
      <c r="RVJ269" s="55"/>
      <c r="RVK269" s="55"/>
      <c r="RVL269" s="55"/>
      <c r="RVM269" s="55"/>
      <c r="RVN269" s="55"/>
      <c r="RVO269" s="55"/>
      <c r="RVP269" s="55"/>
      <c r="RVQ269" s="55"/>
      <c r="RVR269" s="55"/>
      <c r="RVS269" s="55"/>
      <c r="RVT269" s="55"/>
      <c r="RVU269" s="55"/>
      <c r="RVV269" s="55"/>
      <c r="RVW269" s="55"/>
      <c r="RVX269" s="55"/>
      <c r="RVY269" s="55"/>
      <c r="RVZ269" s="55"/>
      <c r="RWA269" s="55"/>
      <c r="RWB269" s="55"/>
      <c r="RWC269" s="55"/>
      <c r="RWD269" s="55"/>
      <c r="RWE269" s="55"/>
      <c r="RWF269" s="55"/>
      <c r="RWG269" s="55"/>
      <c r="RWH269" s="55"/>
      <c r="RWI269" s="55"/>
      <c r="RWJ269" s="55"/>
      <c r="RWK269" s="55"/>
      <c r="RWL269" s="55"/>
      <c r="RWM269" s="55"/>
      <c r="RWN269" s="55"/>
      <c r="RWO269" s="55"/>
      <c r="RWP269" s="55"/>
      <c r="RWQ269" s="55"/>
      <c r="RWR269" s="55"/>
      <c r="RWS269" s="55"/>
      <c r="RWT269" s="55"/>
      <c r="RWU269" s="55"/>
      <c r="RWV269" s="55"/>
      <c r="RWW269" s="55"/>
      <c r="RWX269" s="55"/>
      <c r="RWY269" s="55"/>
      <c r="RWZ269" s="55"/>
      <c r="RXA269" s="55"/>
      <c r="RXB269" s="55"/>
      <c r="RXC269" s="55"/>
      <c r="RXD269" s="55"/>
      <c r="RXE269" s="55"/>
      <c r="RXF269" s="55"/>
      <c r="RXG269" s="55"/>
      <c r="RXH269" s="55"/>
      <c r="RXI269" s="55"/>
      <c r="RXJ269" s="55"/>
      <c r="RXK269" s="55"/>
      <c r="RXL269" s="55"/>
      <c r="RXM269" s="55"/>
      <c r="RXN269" s="55"/>
      <c r="RXO269" s="55"/>
      <c r="RXP269" s="55"/>
      <c r="RXQ269" s="55"/>
      <c r="RXR269" s="55"/>
      <c r="RXS269" s="55"/>
      <c r="RXT269" s="55"/>
      <c r="RXU269" s="55"/>
      <c r="RXV269" s="55"/>
      <c r="RXW269" s="55"/>
      <c r="RXX269" s="55"/>
      <c r="RXY269" s="55"/>
      <c r="RXZ269" s="55"/>
      <c r="RYA269" s="55"/>
      <c r="RYB269" s="55"/>
      <c r="RYC269" s="55"/>
      <c r="RYD269" s="55"/>
      <c r="RYE269" s="55"/>
      <c r="RYF269" s="55"/>
      <c r="RYG269" s="55"/>
      <c r="RYH269" s="55"/>
      <c r="RYI269" s="55"/>
      <c r="RYJ269" s="55"/>
      <c r="RYK269" s="55"/>
      <c r="RYL269" s="55"/>
      <c r="RYM269" s="55"/>
      <c r="RYN269" s="55"/>
      <c r="RYO269" s="55"/>
      <c r="RYP269" s="55"/>
      <c r="RYQ269" s="55"/>
      <c r="RYR269" s="55"/>
      <c r="RYS269" s="55"/>
      <c r="RYT269" s="55"/>
      <c r="RYU269" s="55"/>
      <c r="RYV269" s="55"/>
      <c r="RYW269" s="55"/>
      <c r="RYX269" s="55"/>
      <c r="RYY269" s="55"/>
      <c r="RYZ269" s="55"/>
      <c r="RZA269" s="55"/>
      <c r="RZB269" s="55"/>
      <c r="RZC269" s="55"/>
      <c r="RZD269" s="55"/>
      <c r="RZE269" s="55"/>
      <c r="RZF269" s="55"/>
      <c r="RZG269" s="55"/>
      <c r="RZH269" s="55"/>
      <c r="RZI269" s="55"/>
      <c r="RZJ269" s="55"/>
      <c r="RZK269" s="55"/>
      <c r="RZL269" s="55"/>
      <c r="RZM269" s="55"/>
      <c r="RZN269" s="55"/>
      <c r="RZO269" s="55"/>
      <c r="RZP269" s="55"/>
      <c r="RZQ269" s="55"/>
      <c r="RZR269" s="55"/>
      <c r="RZS269" s="55"/>
      <c r="RZT269" s="55"/>
      <c r="RZU269" s="55"/>
      <c r="RZV269" s="55"/>
      <c r="RZW269" s="55"/>
      <c r="RZX269" s="55"/>
      <c r="RZY269" s="55"/>
      <c r="RZZ269" s="55"/>
      <c r="SAA269" s="55"/>
      <c r="SAB269" s="55"/>
      <c r="SAC269" s="55"/>
      <c r="SAD269" s="55"/>
      <c r="SAE269" s="55"/>
      <c r="SAF269" s="55"/>
      <c r="SAG269" s="55"/>
      <c r="SAH269" s="55"/>
      <c r="SAI269" s="55"/>
      <c r="SAJ269" s="55"/>
      <c r="SAK269" s="55"/>
      <c r="SAL269" s="55"/>
      <c r="SAM269" s="55"/>
      <c r="SAN269" s="55"/>
      <c r="SAO269" s="55"/>
      <c r="SAP269" s="55"/>
      <c r="SAQ269" s="55"/>
      <c r="SAR269" s="55"/>
      <c r="SAS269" s="55"/>
      <c r="SAT269" s="55"/>
      <c r="SAU269" s="55"/>
      <c r="SAV269" s="55"/>
      <c r="SAW269" s="55"/>
      <c r="SAX269" s="55"/>
      <c r="SAY269" s="55"/>
      <c r="SAZ269" s="55"/>
      <c r="SBA269" s="55"/>
      <c r="SBB269" s="55"/>
      <c r="SBC269" s="55"/>
      <c r="SBD269" s="55"/>
      <c r="SBE269" s="55"/>
      <c r="SBF269" s="55"/>
      <c r="SBG269" s="55"/>
      <c r="SBH269" s="55"/>
      <c r="SBI269" s="55"/>
      <c r="SBJ269" s="55"/>
      <c r="SBK269" s="55"/>
      <c r="SBL269" s="55"/>
      <c r="SBM269" s="55"/>
      <c r="SBN269" s="55"/>
      <c r="SBO269" s="55"/>
      <c r="SBP269" s="55"/>
      <c r="SBQ269" s="55"/>
      <c r="SBR269" s="55"/>
      <c r="SBS269" s="55"/>
      <c r="SBT269" s="55"/>
      <c r="SBU269" s="55"/>
      <c r="SBV269" s="55"/>
      <c r="SBW269" s="55"/>
      <c r="SBX269" s="55"/>
      <c r="SBY269" s="55"/>
      <c r="SBZ269" s="55"/>
      <c r="SCA269" s="55"/>
      <c r="SCB269" s="55"/>
      <c r="SCC269" s="55"/>
      <c r="SCD269" s="55"/>
      <c r="SCE269" s="55"/>
      <c r="SCF269" s="55"/>
      <c r="SCG269" s="55"/>
      <c r="SCH269" s="55"/>
      <c r="SCI269" s="55"/>
      <c r="SCJ269" s="55"/>
      <c r="SCK269" s="55"/>
      <c r="SCL269" s="55"/>
      <c r="SCM269" s="55"/>
      <c r="SCN269" s="55"/>
      <c r="SCO269" s="55"/>
      <c r="SCP269" s="55"/>
      <c r="SCQ269" s="55"/>
      <c r="SCR269" s="55"/>
      <c r="SCS269" s="55"/>
      <c r="SCT269" s="55"/>
      <c r="SCU269" s="55"/>
      <c r="SCV269" s="55"/>
      <c r="SCW269" s="55"/>
      <c r="SCX269" s="55"/>
      <c r="SCY269" s="55"/>
      <c r="SCZ269" s="55"/>
      <c r="SDA269" s="55"/>
      <c r="SDB269" s="55"/>
      <c r="SDC269" s="55"/>
      <c r="SDD269" s="55"/>
      <c r="SDE269" s="55"/>
      <c r="SDF269" s="55"/>
      <c r="SDG269" s="55"/>
      <c r="SDH269" s="55"/>
      <c r="SDI269" s="55"/>
      <c r="SDJ269" s="55"/>
      <c r="SDK269" s="55"/>
      <c r="SDL269" s="55"/>
      <c r="SDM269" s="55"/>
      <c r="SDN269" s="55"/>
      <c r="SDO269" s="55"/>
      <c r="SDP269" s="55"/>
      <c r="SDQ269" s="55"/>
      <c r="SDR269" s="55"/>
      <c r="SDS269" s="55"/>
      <c r="SDT269" s="55"/>
      <c r="SDU269" s="55"/>
      <c r="SDV269" s="55"/>
      <c r="SDW269" s="55"/>
      <c r="SDX269" s="55"/>
      <c r="SDY269" s="55"/>
      <c r="SDZ269" s="55"/>
      <c r="SEA269" s="55"/>
      <c r="SEB269" s="55"/>
      <c r="SEC269" s="55"/>
      <c r="SED269" s="55"/>
      <c r="SEE269" s="55"/>
      <c r="SEF269" s="55"/>
      <c r="SEG269" s="55"/>
      <c r="SEH269" s="55"/>
      <c r="SEI269" s="55"/>
      <c r="SEJ269" s="55"/>
      <c r="SEK269" s="55"/>
      <c r="SEL269" s="55"/>
      <c r="SEM269" s="55"/>
      <c r="SEN269" s="55"/>
      <c r="SEO269" s="55"/>
      <c r="SEP269" s="55"/>
      <c r="SEQ269" s="55"/>
      <c r="SER269" s="55"/>
      <c r="SES269" s="55"/>
      <c r="SET269" s="55"/>
      <c r="SEU269" s="55"/>
      <c r="SEV269" s="55"/>
      <c r="SEW269" s="55"/>
      <c r="SEX269" s="55"/>
      <c r="SEY269" s="55"/>
      <c r="SEZ269" s="55"/>
      <c r="SFA269" s="55"/>
      <c r="SFB269" s="55"/>
      <c r="SFC269" s="55"/>
      <c r="SFD269" s="55"/>
      <c r="SFE269" s="55"/>
      <c r="SFF269" s="55"/>
      <c r="SFG269" s="55"/>
      <c r="SFH269" s="55"/>
      <c r="SFI269" s="55"/>
      <c r="SFJ269" s="55"/>
      <c r="SFK269" s="55"/>
      <c r="SFL269" s="55"/>
      <c r="SFM269" s="55"/>
      <c r="SFN269" s="55"/>
      <c r="SFO269" s="55"/>
      <c r="SFP269" s="55"/>
      <c r="SFQ269" s="55"/>
      <c r="SFR269" s="55"/>
      <c r="SFS269" s="55"/>
      <c r="SFT269" s="55"/>
      <c r="SFU269" s="55"/>
      <c r="SFV269" s="55"/>
      <c r="SFW269" s="55"/>
      <c r="SFX269" s="55"/>
      <c r="SFY269" s="55"/>
      <c r="SFZ269" s="55"/>
      <c r="SGA269" s="55"/>
      <c r="SGB269" s="55"/>
      <c r="SGC269" s="55"/>
      <c r="SGD269" s="55"/>
      <c r="SGE269" s="55"/>
      <c r="SGF269" s="55"/>
      <c r="SGG269" s="55"/>
      <c r="SGH269" s="55"/>
      <c r="SGI269" s="55"/>
      <c r="SGJ269" s="55"/>
      <c r="SGK269" s="55"/>
      <c r="SGL269" s="55"/>
      <c r="SGM269" s="55"/>
      <c r="SGN269" s="55"/>
      <c r="SGO269" s="55"/>
      <c r="SGP269" s="55"/>
      <c r="SGQ269" s="55"/>
      <c r="SGR269" s="55"/>
      <c r="SGS269" s="55"/>
      <c r="SGT269" s="55"/>
      <c r="SGU269" s="55"/>
      <c r="SGV269" s="55"/>
      <c r="SGW269" s="55"/>
      <c r="SGX269" s="55"/>
      <c r="SGY269" s="55"/>
      <c r="SGZ269" s="55"/>
      <c r="SHA269" s="55"/>
      <c r="SHB269" s="55"/>
      <c r="SHC269" s="55"/>
      <c r="SHD269" s="55"/>
      <c r="SHE269" s="55"/>
      <c r="SHF269" s="55"/>
      <c r="SHG269" s="55"/>
      <c r="SHH269" s="55"/>
      <c r="SHI269" s="55"/>
      <c r="SHJ269" s="55"/>
      <c r="SHK269" s="55"/>
      <c r="SHL269" s="55"/>
      <c r="SHM269" s="55"/>
      <c r="SHN269" s="55"/>
      <c r="SHO269" s="55"/>
      <c r="SHP269" s="55"/>
      <c r="SHQ269" s="55"/>
      <c r="SHR269" s="55"/>
      <c r="SHS269" s="55"/>
      <c r="SHT269" s="55"/>
      <c r="SHU269" s="55"/>
      <c r="SHV269" s="55"/>
      <c r="SHW269" s="55"/>
      <c r="SHX269" s="55"/>
      <c r="SHY269" s="55"/>
      <c r="SHZ269" s="55"/>
      <c r="SIA269" s="55"/>
      <c r="SIB269" s="55"/>
      <c r="SIC269" s="55"/>
      <c r="SID269" s="55"/>
      <c r="SIE269" s="55"/>
      <c r="SIF269" s="55"/>
      <c r="SIG269" s="55"/>
      <c r="SIH269" s="55"/>
      <c r="SII269" s="55"/>
      <c r="SIJ269" s="55"/>
      <c r="SIK269" s="55"/>
      <c r="SIL269" s="55"/>
      <c r="SIM269" s="55"/>
      <c r="SIN269" s="55"/>
      <c r="SIO269" s="55"/>
      <c r="SIP269" s="55"/>
      <c r="SIQ269" s="55"/>
      <c r="SIR269" s="55"/>
      <c r="SIS269" s="55"/>
      <c r="SIT269" s="55"/>
      <c r="SIU269" s="55"/>
      <c r="SIV269" s="55"/>
      <c r="SIW269" s="55"/>
      <c r="SIX269" s="55"/>
      <c r="SIY269" s="55"/>
      <c r="SIZ269" s="55"/>
      <c r="SJA269" s="55"/>
      <c r="SJB269" s="55"/>
      <c r="SJC269" s="55"/>
      <c r="SJD269" s="55"/>
      <c r="SJE269" s="55"/>
      <c r="SJF269" s="55"/>
      <c r="SJG269" s="55"/>
      <c r="SJH269" s="55"/>
      <c r="SJI269" s="55"/>
      <c r="SJJ269" s="55"/>
      <c r="SJK269" s="55"/>
      <c r="SJL269" s="55"/>
      <c r="SJM269" s="55"/>
      <c r="SJN269" s="55"/>
      <c r="SJO269" s="55"/>
      <c r="SJP269" s="55"/>
      <c r="SJQ269" s="55"/>
      <c r="SJR269" s="55"/>
      <c r="SJS269" s="55"/>
      <c r="SJT269" s="55"/>
      <c r="SJU269" s="55"/>
      <c r="SJV269" s="55"/>
      <c r="SJW269" s="55"/>
      <c r="SJX269" s="55"/>
      <c r="SJY269" s="55"/>
      <c r="SJZ269" s="55"/>
      <c r="SKA269" s="55"/>
      <c r="SKB269" s="55"/>
      <c r="SKC269" s="55"/>
      <c r="SKD269" s="55"/>
      <c r="SKE269" s="55"/>
      <c r="SKF269" s="55"/>
      <c r="SKG269" s="55"/>
      <c r="SKH269" s="55"/>
      <c r="SKI269" s="55"/>
      <c r="SKJ269" s="55"/>
      <c r="SKK269" s="55"/>
      <c r="SKL269" s="55"/>
      <c r="SKM269" s="55"/>
      <c r="SKN269" s="55"/>
      <c r="SKO269" s="55"/>
      <c r="SKP269" s="55"/>
      <c r="SKQ269" s="55"/>
      <c r="SKR269" s="55"/>
      <c r="SKS269" s="55"/>
      <c r="SKT269" s="55"/>
      <c r="SKU269" s="55"/>
      <c r="SKV269" s="55"/>
      <c r="SKW269" s="55"/>
      <c r="SKX269" s="55"/>
      <c r="SKY269" s="55"/>
      <c r="SKZ269" s="55"/>
      <c r="SLA269" s="55"/>
      <c r="SLB269" s="55"/>
      <c r="SLC269" s="55"/>
      <c r="SLD269" s="55"/>
      <c r="SLE269" s="55"/>
      <c r="SLF269" s="55"/>
      <c r="SLG269" s="55"/>
      <c r="SLH269" s="55"/>
      <c r="SLI269" s="55"/>
      <c r="SLJ269" s="55"/>
      <c r="SLK269" s="55"/>
      <c r="SLL269" s="55"/>
      <c r="SLM269" s="55"/>
      <c r="SLN269" s="55"/>
      <c r="SLO269" s="55"/>
      <c r="SLP269" s="55"/>
      <c r="SLQ269" s="55"/>
      <c r="SLR269" s="55"/>
      <c r="SLS269" s="55"/>
      <c r="SLT269" s="55"/>
      <c r="SLU269" s="55"/>
      <c r="SLV269" s="55"/>
      <c r="SLW269" s="55"/>
      <c r="SLX269" s="55"/>
      <c r="SLY269" s="55"/>
      <c r="SLZ269" s="55"/>
      <c r="SMA269" s="55"/>
      <c r="SMB269" s="55"/>
      <c r="SMC269" s="55"/>
      <c r="SMD269" s="55"/>
      <c r="SME269" s="55"/>
      <c r="SMF269" s="55"/>
      <c r="SMG269" s="55"/>
      <c r="SMH269" s="55"/>
      <c r="SMI269" s="55"/>
      <c r="SMJ269" s="55"/>
      <c r="SMK269" s="55"/>
      <c r="SML269" s="55"/>
      <c r="SMM269" s="55"/>
      <c r="SMN269" s="55"/>
      <c r="SMO269" s="55"/>
      <c r="SMP269" s="55"/>
      <c r="SMQ269" s="55"/>
      <c r="SMR269" s="55"/>
      <c r="SMS269" s="55"/>
      <c r="SMT269" s="55"/>
      <c r="SMU269" s="55"/>
      <c r="SMV269" s="55"/>
      <c r="SMW269" s="55"/>
      <c r="SMX269" s="55"/>
      <c r="SMY269" s="55"/>
      <c r="SMZ269" s="55"/>
      <c r="SNA269" s="55"/>
      <c r="SNB269" s="55"/>
      <c r="SNC269" s="55"/>
      <c r="SND269" s="55"/>
      <c r="SNE269" s="55"/>
      <c r="SNF269" s="55"/>
      <c r="SNG269" s="55"/>
      <c r="SNH269" s="55"/>
      <c r="SNI269" s="55"/>
      <c r="SNJ269" s="55"/>
      <c r="SNK269" s="55"/>
      <c r="SNL269" s="55"/>
      <c r="SNM269" s="55"/>
      <c r="SNN269" s="55"/>
      <c r="SNO269" s="55"/>
      <c r="SNP269" s="55"/>
      <c r="SNQ269" s="55"/>
      <c r="SNR269" s="55"/>
      <c r="SNS269" s="55"/>
      <c r="SNT269" s="55"/>
      <c r="SNU269" s="55"/>
      <c r="SNV269" s="55"/>
      <c r="SNW269" s="55"/>
      <c r="SNX269" s="55"/>
      <c r="SNY269" s="55"/>
      <c r="SNZ269" s="55"/>
      <c r="SOA269" s="55"/>
      <c r="SOB269" s="55"/>
      <c r="SOC269" s="55"/>
      <c r="SOD269" s="55"/>
      <c r="SOE269" s="55"/>
      <c r="SOF269" s="55"/>
      <c r="SOG269" s="55"/>
      <c r="SOH269" s="55"/>
      <c r="SOI269" s="55"/>
      <c r="SOJ269" s="55"/>
      <c r="SOK269" s="55"/>
      <c r="SOL269" s="55"/>
      <c r="SOM269" s="55"/>
      <c r="SON269" s="55"/>
      <c r="SOO269" s="55"/>
      <c r="SOP269" s="55"/>
      <c r="SOQ269" s="55"/>
      <c r="SOR269" s="55"/>
      <c r="SOS269" s="55"/>
      <c r="SOT269" s="55"/>
      <c r="SOU269" s="55"/>
      <c r="SOV269" s="55"/>
      <c r="SOW269" s="55"/>
      <c r="SOX269" s="55"/>
      <c r="SOY269" s="55"/>
      <c r="SOZ269" s="55"/>
      <c r="SPA269" s="55"/>
      <c r="SPB269" s="55"/>
      <c r="SPC269" s="55"/>
      <c r="SPD269" s="55"/>
      <c r="SPE269" s="55"/>
      <c r="SPF269" s="55"/>
      <c r="SPG269" s="55"/>
      <c r="SPH269" s="55"/>
      <c r="SPI269" s="55"/>
      <c r="SPJ269" s="55"/>
      <c r="SPK269" s="55"/>
      <c r="SPL269" s="55"/>
      <c r="SPM269" s="55"/>
      <c r="SPN269" s="55"/>
      <c r="SPO269" s="55"/>
      <c r="SPP269" s="55"/>
      <c r="SPQ269" s="55"/>
      <c r="SPR269" s="55"/>
      <c r="SPS269" s="55"/>
      <c r="SPT269" s="55"/>
      <c r="SPU269" s="55"/>
      <c r="SPV269" s="55"/>
      <c r="SPW269" s="55"/>
      <c r="SPX269" s="55"/>
      <c r="SPY269" s="55"/>
      <c r="SPZ269" s="55"/>
      <c r="SQA269" s="55"/>
      <c r="SQB269" s="55"/>
      <c r="SQC269" s="55"/>
      <c r="SQD269" s="55"/>
      <c r="SQE269" s="55"/>
      <c r="SQF269" s="55"/>
      <c r="SQG269" s="55"/>
      <c r="SQH269" s="55"/>
      <c r="SQI269" s="55"/>
      <c r="SQJ269" s="55"/>
      <c r="SQK269" s="55"/>
      <c r="SQL269" s="55"/>
      <c r="SQM269" s="55"/>
      <c r="SQN269" s="55"/>
      <c r="SQO269" s="55"/>
      <c r="SQP269" s="55"/>
      <c r="SQQ269" s="55"/>
      <c r="SQR269" s="55"/>
      <c r="SQS269" s="55"/>
      <c r="SQT269" s="55"/>
      <c r="SQU269" s="55"/>
      <c r="SQV269" s="55"/>
      <c r="SQW269" s="55"/>
      <c r="SQX269" s="55"/>
      <c r="SQY269" s="55"/>
      <c r="SQZ269" s="55"/>
      <c r="SRA269" s="55"/>
      <c r="SRB269" s="55"/>
      <c r="SRC269" s="55"/>
      <c r="SRD269" s="55"/>
      <c r="SRE269" s="55"/>
      <c r="SRF269" s="55"/>
      <c r="SRG269" s="55"/>
      <c r="SRH269" s="55"/>
      <c r="SRI269" s="55"/>
      <c r="SRJ269" s="55"/>
      <c r="SRK269" s="55"/>
      <c r="SRL269" s="55"/>
      <c r="SRM269" s="55"/>
      <c r="SRN269" s="55"/>
      <c r="SRO269" s="55"/>
      <c r="SRP269" s="55"/>
      <c r="SRQ269" s="55"/>
      <c r="SRR269" s="55"/>
      <c r="SRS269" s="55"/>
      <c r="SRT269" s="55"/>
      <c r="SRU269" s="55"/>
      <c r="SRV269" s="55"/>
      <c r="SRW269" s="55"/>
      <c r="SRX269" s="55"/>
      <c r="SRY269" s="55"/>
      <c r="SRZ269" s="55"/>
      <c r="SSA269" s="55"/>
      <c r="SSB269" s="55"/>
      <c r="SSC269" s="55"/>
      <c r="SSD269" s="55"/>
      <c r="SSE269" s="55"/>
      <c r="SSF269" s="55"/>
      <c r="SSG269" s="55"/>
      <c r="SSH269" s="55"/>
      <c r="SSI269" s="55"/>
      <c r="SSJ269" s="55"/>
      <c r="SSK269" s="55"/>
      <c r="SSL269" s="55"/>
      <c r="SSM269" s="55"/>
      <c r="SSN269" s="55"/>
      <c r="SSO269" s="55"/>
      <c r="SSP269" s="55"/>
      <c r="SSQ269" s="55"/>
      <c r="SSR269" s="55"/>
      <c r="SSS269" s="55"/>
      <c r="SST269" s="55"/>
      <c r="SSU269" s="55"/>
      <c r="SSV269" s="55"/>
      <c r="SSW269" s="55"/>
      <c r="SSX269" s="55"/>
      <c r="SSY269" s="55"/>
      <c r="SSZ269" s="55"/>
      <c r="STA269" s="55"/>
      <c r="STB269" s="55"/>
      <c r="STC269" s="55"/>
      <c r="STD269" s="55"/>
      <c r="STE269" s="55"/>
      <c r="STF269" s="55"/>
      <c r="STG269" s="55"/>
      <c r="STH269" s="55"/>
      <c r="STI269" s="55"/>
      <c r="STJ269" s="55"/>
      <c r="STK269" s="55"/>
      <c r="STL269" s="55"/>
      <c r="STM269" s="55"/>
      <c r="STN269" s="55"/>
      <c r="STO269" s="55"/>
      <c r="STP269" s="55"/>
      <c r="STQ269" s="55"/>
      <c r="STR269" s="55"/>
      <c r="STS269" s="55"/>
      <c r="STT269" s="55"/>
      <c r="STU269" s="55"/>
      <c r="STV269" s="55"/>
      <c r="STW269" s="55"/>
      <c r="STX269" s="55"/>
      <c r="STY269" s="55"/>
      <c r="STZ269" s="55"/>
      <c r="SUA269" s="55"/>
      <c r="SUB269" s="55"/>
      <c r="SUC269" s="55"/>
      <c r="SUD269" s="55"/>
      <c r="SUE269" s="55"/>
      <c r="SUF269" s="55"/>
      <c r="SUG269" s="55"/>
      <c r="SUH269" s="55"/>
      <c r="SUI269" s="55"/>
      <c r="SUJ269" s="55"/>
      <c r="SUK269" s="55"/>
      <c r="SUL269" s="55"/>
      <c r="SUM269" s="55"/>
      <c r="SUN269" s="55"/>
      <c r="SUO269" s="55"/>
      <c r="SUP269" s="55"/>
      <c r="SUQ269" s="55"/>
      <c r="SUR269" s="55"/>
      <c r="SUS269" s="55"/>
      <c r="SUT269" s="55"/>
      <c r="SUU269" s="55"/>
      <c r="SUV269" s="55"/>
      <c r="SUW269" s="55"/>
      <c r="SUX269" s="55"/>
      <c r="SUY269" s="55"/>
      <c r="SUZ269" s="55"/>
      <c r="SVA269" s="55"/>
      <c r="SVB269" s="55"/>
      <c r="SVC269" s="55"/>
      <c r="SVD269" s="55"/>
      <c r="SVE269" s="55"/>
      <c r="SVF269" s="55"/>
      <c r="SVG269" s="55"/>
      <c r="SVH269" s="55"/>
      <c r="SVI269" s="55"/>
      <c r="SVJ269" s="55"/>
      <c r="SVK269" s="55"/>
      <c r="SVL269" s="55"/>
      <c r="SVM269" s="55"/>
      <c r="SVN269" s="55"/>
      <c r="SVO269" s="55"/>
      <c r="SVP269" s="55"/>
      <c r="SVQ269" s="55"/>
      <c r="SVR269" s="55"/>
      <c r="SVS269" s="55"/>
      <c r="SVT269" s="55"/>
      <c r="SVU269" s="55"/>
      <c r="SVV269" s="55"/>
      <c r="SVW269" s="55"/>
      <c r="SVX269" s="55"/>
      <c r="SVY269" s="55"/>
      <c r="SVZ269" s="55"/>
      <c r="SWA269" s="55"/>
      <c r="SWB269" s="55"/>
      <c r="SWC269" s="55"/>
      <c r="SWD269" s="55"/>
      <c r="SWE269" s="55"/>
      <c r="SWF269" s="55"/>
      <c r="SWG269" s="55"/>
      <c r="SWH269" s="55"/>
      <c r="SWI269" s="55"/>
      <c r="SWJ269" s="55"/>
      <c r="SWK269" s="55"/>
      <c r="SWL269" s="55"/>
      <c r="SWM269" s="55"/>
      <c r="SWN269" s="55"/>
      <c r="SWO269" s="55"/>
      <c r="SWP269" s="55"/>
      <c r="SWQ269" s="55"/>
      <c r="SWR269" s="55"/>
      <c r="SWS269" s="55"/>
      <c r="SWT269" s="55"/>
      <c r="SWU269" s="55"/>
      <c r="SWV269" s="55"/>
      <c r="SWW269" s="55"/>
      <c r="SWX269" s="55"/>
      <c r="SWY269" s="55"/>
      <c r="SWZ269" s="55"/>
      <c r="SXA269" s="55"/>
      <c r="SXB269" s="55"/>
      <c r="SXC269" s="55"/>
      <c r="SXD269" s="55"/>
      <c r="SXE269" s="55"/>
      <c r="SXF269" s="55"/>
      <c r="SXG269" s="55"/>
      <c r="SXH269" s="55"/>
      <c r="SXI269" s="55"/>
      <c r="SXJ269" s="55"/>
      <c r="SXK269" s="55"/>
      <c r="SXL269" s="55"/>
      <c r="SXM269" s="55"/>
      <c r="SXN269" s="55"/>
      <c r="SXO269" s="55"/>
      <c r="SXP269" s="55"/>
      <c r="SXQ269" s="55"/>
      <c r="SXR269" s="55"/>
      <c r="SXS269" s="55"/>
      <c r="SXT269" s="55"/>
      <c r="SXU269" s="55"/>
      <c r="SXV269" s="55"/>
      <c r="SXW269" s="55"/>
      <c r="SXX269" s="55"/>
      <c r="SXY269" s="55"/>
      <c r="SXZ269" s="55"/>
      <c r="SYA269" s="55"/>
      <c r="SYB269" s="55"/>
      <c r="SYC269" s="55"/>
      <c r="SYD269" s="55"/>
      <c r="SYE269" s="55"/>
      <c r="SYF269" s="55"/>
      <c r="SYG269" s="55"/>
      <c r="SYH269" s="55"/>
      <c r="SYI269" s="55"/>
      <c r="SYJ269" s="55"/>
      <c r="SYK269" s="55"/>
      <c r="SYL269" s="55"/>
      <c r="SYM269" s="55"/>
      <c r="SYN269" s="55"/>
      <c r="SYO269" s="55"/>
      <c r="SYP269" s="55"/>
      <c r="SYQ269" s="55"/>
      <c r="SYR269" s="55"/>
      <c r="SYS269" s="55"/>
      <c r="SYT269" s="55"/>
      <c r="SYU269" s="55"/>
      <c r="SYV269" s="55"/>
      <c r="SYW269" s="55"/>
      <c r="SYX269" s="55"/>
      <c r="SYY269" s="55"/>
      <c r="SYZ269" s="55"/>
      <c r="SZA269" s="55"/>
      <c r="SZB269" s="55"/>
      <c r="SZC269" s="55"/>
      <c r="SZD269" s="55"/>
      <c r="SZE269" s="55"/>
      <c r="SZF269" s="55"/>
      <c r="SZG269" s="55"/>
      <c r="SZH269" s="55"/>
      <c r="SZI269" s="55"/>
      <c r="SZJ269" s="55"/>
      <c r="SZK269" s="55"/>
      <c r="SZL269" s="55"/>
      <c r="SZM269" s="55"/>
      <c r="SZN269" s="55"/>
      <c r="SZO269" s="55"/>
      <c r="SZP269" s="55"/>
      <c r="SZQ269" s="55"/>
      <c r="SZR269" s="55"/>
      <c r="SZS269" s="55"/>
      <c r="SZT269" s="55"/>
      <c r="SZU269" s="55"/>
      <c r="SZV269" s="55"/>
      <c r="SZW269" s="55"/>
      <c r="SZX269" s="55"/>
      <c r="SZY269" s="55"/>
      <c r="SZZ269" s="55"/>
      <c r="TAA269" s="55"/>
      <c r="TAB269" s="55"/>
      <c r="TAC269" s="55"/>
      <c r="TAD269" s="55"/>
      <c r="TAE269" s="55"/>
      <c r="TAF269" s="55"/>
      <c r="TAG269" s="55"/>
      <c r="TAH269" s="55"/>
      <c r="TAI269" s="55"/>
      <c r="TAJ269" s="55"/>
      <c r="TAK269" s="55"/>
      <c r="TAL269" s="55"/>
      <c r="TAM269" s="55"/>
      <c r="TAN269" s="55"/>
      <c r="TAO269" s="55"/>
      <c r="TAP269" s="55"/>
      <c r="TAQ269" s="55"/>
      <c r="TAR269" s="55"/>
      <c r="TAS269" s="55"/>
      <c r="TAT269" s="55"/>
      <c r="TAU269" s="55"/>
      <c r="TAV269" s="55"/>
      <c r="TAW269" s="55"/>
      <c r="TAX269" s="55"/>
      <c r="TAY269" s="55"/>
      <c r="TAZ269" s="55"/>
      <c r="TBA269" s="55"/>
      <c r="TBB269" s="55"/>
      <c r="TBC269" s="55"/>
      <c r="TBD269" s="55"/>
      <c r="TBE269" s="55"/>
      <c r="TBF269" s="55"/>
      <c r="TBG269" s="55"/>
      <c r="TBH269" s="55"/>
      <c r="TBI269" s="55"/>
      <c r="TBJ269" s="55"/>
      <c r="TBK269" s="55"/>
      <c r="TBL269" s="55"/>
      <c r="TBM269" s="55"/>
      <c r="TBN269" s="55"/>
      <c r="TBO269" s="55"/>
      <c r="TBP269" s="55"/>
      <c r="TBQ269" s="55"/>
      <c r="TBR269" s="55"/>
      <c r="TBS269" s="55"/>
      <c r="TBT269" s="55"/>
      <c r="TBU269" s="55"/>
      <c r="TBV269" s="55"/>
      <c r="TBW269" s="55"/>
      <c r="TBX269" s="55"/>
      <c r="TBY269" s="55"/>
      <c r="TBZ269" s="55"/>
      <c r="TCA269" s="55"/>
      <c r="TCB269" s="55"/>
      <c r="TCC269" s="55"/>
      <c r="TCD269" s="55"/>
      <c r="TCE269" s="55"/>
      <c r="TCF269" s="55"/>
      <c r="TCG269" s="55"/>
      <c r="TCH269" s="55"/>
      <c r="TCI269" s="55"/>
      <c r="TCJ269" s="55"/>
      <c r="TCK269" s="55"/>
      <c r="TCL269" s="55"/>
      <c r="TCM269" s="55"/>
      <c r="TCN269" s="55"/>
      <c r="TCO269" s="55"/>
      <c r="TCP269" s="55"/>
      <c r="TCQ269" s="55"/>
      <c r="TCR269" s="55"/>
      <c r="TCS269" s="55"/>
      <c r="TCT269" s="55"/>
      <c r="TCU269" s="55"/>
      <c r="TCV269" s="55"/>
      <c r="TCW269" s="55"/>
      <c r="TCX269" s="55"/>
      <c r="TCY269" s="55"/>
      <c r="TCZ269" s="55"/>
      <c r="TDA269" s="55"/>
      <c r="TDB269" s="55"/>
      <c r="TDC269" s="55"/>
      <c r="TDD269" s="55"/>
      <c r="TDE269" s="55"/>
      <c r="TDF269" s="55"/>
      <c r="TDG269" s="55"/>
      <c r="TDH269" s="55"/>
      <c r="TDI269" s="55"/>
      <c r="TDJ269" s="55"/>
      <c r="TDK269" s="55"/>
      <c r="TDL269" s="55"/>
      <c r="TDM269" s="55"/>
      <c r="TDN269" s="55"/>
      <c r="TDO269" s="55"/>
      <c r="TDP269" s="55"/>
      <c r="TDQ269" s="55"/>
      <c r="TDR269" s="55"/>
      <c r="TDS269" s="55"/>
      <c r="TDT269" s="55"/>
      <c r="TDU269" s="55"/>
      <c r="TDV269" s="55"/>
      <c r="TDW269" s="55"/>
      <c r="TDX269" s="55"/>
      <c r="TDY269" s="55"/>
      <c r="TDZ269" s="55"/>
      <c r="TEA269" s="55"/>
      <c r="TEB269" s="55"/>
      <c r="TEC269" s="55"/>
      <c r="TED269" s="55"/>
      <c r="TEE269" s="55"/>
      <c r="TEF269" s="55"/>
      <c r="TEG269" s="55"/>
      <c r="TEH269" s="55"/>
      <c r="TEI269" s="55"/>
      <c r="TEJ269" s="55"/>
      <c r="TEK269" s="55"/>
      <c r="TEL269" s="55"/>
      <c r="TEM269" s="55"/>
      <c r="TEN269" s="55"/>
      <c r="TEO269" s="55"/>
      <c r="TEP269" s="55"/>
      <c r="TEQ269" s="55"/>
      <c r="TER269" s="55"/>
      <c r="TES269" s="55"/>
      <c r="TET269" s="55"/>
      <c r="TEU269" s="55"/>
      <c r="TEV269" s="55"/>
      <c r="TEW269" s="55"/>
      <c r="TEX269" s="55"/>
      <c r="TEY269" s="55"/>
      <c r="TEZ269" s="55"/>
      <c r="TFA269" s="55"/>
      <c r="TFB269" s="55"/>
      <c r="TFC269" s="55"/>
      <c r="TFD269" s="55"/>
      <c r="TFE269" s="55"/>
      <c r="TFF269" s="55"/>
      <c r="TFG269" s="55"/>
      <c r="TFH269" s="55"/>
      <c r="TFI269" s="55"/>
      <c r="TFJ269" s="55"/>
      <c r="TFK269" s="55"/>
      <c r="TFL269" s="55"/>
      <c r="TFM269" s="55"/>
      <c r="TFN269" s="55"/>
      <c r="TFO269" s="55"/>
      <c r="TFP269" s="55"/>
      <c r="TFQ269" s="55"/>
      <c r="TFR269" s="55"/>
      <c r="TFS269" s="55"/>
      <c r="TFT269" s="55"/>
      <c r="TFU269" s="55"/>
      <c r="TFV269" s="55"/>
      <c r="TFW269" s="55"/>
      <c r="TFX269" s="55"/>
      <c r="TFY269" s="55"/>
      <c r="TFZ269" s="55"/>
      <c r="TGA269" s="55"/>
      <c r="TGB269" s="55"/>
      <c r="TGC269" s="55"/>
      <c r="TGD269" s="55"/>
      <c r="TGE269" s="55"/>
      <c r="TGF269" s="55"/>
      <c r="TGG269" s="55"/>
      <c r="TGH269" s="55"/>
      <c r="TGI269" s="55"/>
      <c r="TGJ269" s="55"/>
      <c r="TGK269" s="55"/>
      <c r="TGL269" s="55"/>
      <c r="TGM269" s="55"/>
      <c r="TGN269" s="55"/>
      <c r="TGO269" s="55"/>
      <c r="TGP269" s="55"/>
      <c r="TGQ269" s="55"/>
      <c r="TGR269" s="55"/>
      <c r="TGS269" s="55"/>
      <c r="TGT269" s="55"/>
      <c r="TGU269" s="55"/>
      <c r="TGV269" s="55"/>
      <c r="TGW269" s="55"/>
      <c r="TGX269" s="55"/>
      <c r="TGY269" s="55"/>
      <c r="TGZ269" s="55"/>
      <c r="THA269" s="55"/>
      <c r="THB269" s="55"/>
      <c r="THC269" s="55"/>
      <c r="THD269" s="55"/>
      <c r="THE269" s="55"/>
      <c r="THF269" s="55"/>
      <c r="THG269" s="55"/>
      <c r="THH269" s="55"/>
      <c r="THI269" s="55"/>
      <c r="THJ269" s="55"/>
      <c r="THK269" s="55"/>
      <c r="THL269" s="55"/>
      <c r="THM269" s="55"/>
      <c r="THN269" s="55"/>
      <c r="THO269" s="55"/>
      <c r="THP269" s="55"/>
      <c r="THQ269" s="55"/>
      <c r="THR269" s="55"/>
      <c r="THS269" s="55"/>
      <c r="THT269" s="55"/>
      <c r="THU269" s="55"/>
      <c r="THV269" s="55"/>
      <c r="THW269" s="55"/>
      <c r="THX269" s="55"/>
      <c r="THY269" s="55"/>
      <c r="THZ269" s="55"/>
      <c r="TIA269" s="55"/>
      <c r="TIB269" s="55"/>
      <c r="TIC269" s="55"/>
      <c r="TID269" s="55"/>
      <c r="TIE269" s="55"/>
      <c r="TIF269" s="55"/>
      <c r="TIG269" s="55"/>
      <c r="TIH269" s="55"/>
      <c r="TII269" s="55"/>
      <c r="TIJ269" s="55"/>
      <c r="TIK269" s="55"/>
      <c r="TIL269" s="55"/>
      <c r="TIM269" s="55"/>
      <c r="TIN269" s="55"/>
      <c r="TIO269" s="55"/>
      <c r="TIP269" s="55"/>
      <c r="TIQ269" s="55"/>
      <c r="TIR269" s="55"/>
      <c r="TIS269" s="55"/>
      <c r="TIT269" s="55"/>
      <c r="TIU269" s="55"/>
      <c r="TIV269" s="55"/>
      <c r="TIW269" s="55"/>
      <c r="TIX269" s="55"/>
      <c r="TIY269" s="55"/>
      <c r="TIZ269" s="55"/>
      <c r="TJA269" s="55"/>
      <c r="TJB269" s="55"/>
      <c r="TJC269" s="55"/>
      <c r="TJD269" s="55"/>
      <c r="TJE269" s="55"/>
      <c r="TJF269" s="55"/>
      <c r="TJG269" s="55"/>
      <c r="TJH269" s="55"/>
      <c r="TJI269" s="55"/>
      <c r="TJJ269" s="55"/>
      <c r="TJK269" s="55"/>
      <c r="TJL269" s="55"/>
      <c r="TJM269" s="55"/>
      <c r="TJN269" s="55"/>
      <c r="TJO269" s="55"/>
      <c r="TJP269" s="55"/>
      <c r="TJQ269" s="55"/>
      <c r="TJR269" s="55"/>
      <c r="TJS269" s="55"/>
      <c r="TJT269" s="55"/>
      <c r="TJU269" s="55"/>
      <c r="TJV269" s="55"/>
      <c r="TJW269" s="55"/>
      <c r="TJX269" s="55"/>
      <c r="TJY269" s="55"/>
      <c r="TJZ269" s="55"/>
      <c r="TKA269" s="55"/>
      <c r="TKB269" s="55"/>
      <c r="TKC269" s="55"/>
      <c r="TKD269" s="55"/>
      <c r="TKE269" s="55"/>
      <c r="TKF269" s="55"/>
      <c r="TKG269" s="55"/>
      <c r="TKH269" s="55"/>
      <c r="TKI269" s="55"/>
      <c r="TKJ269" s="55"/>
      <c r="TKK269" s="55"/>
      <c r="TKL269" s="55"/>
      <c r="TKM269" s="55"/>
      <c r="TKN269" s="55"/>
      <c r="TKO269" s="55"/>
      <c r="TKP269" s="55"/>
      <c r="TKQ269" s="55"/>
      <c r="TKR269" s="55"/>
      <c r="TKS269" s="55"/>
      <c r="TKT269" s="55"/>
      <c r="TKU269" s="55"/>
      <c r="TKV269" s="55"/>
      <c r="TKW269" s="55"/>
      <c r="TKX269" s="55"/>
      <c r="TKY269" s="55"/>
      <c r="TKZ269" s="55"/>
      <c r="TLA269" s="55"/>
      <c r="TLB269" s="55"/>
      <c r="TLC269" s="55"/>
      <c r="TLD269" s="55"/>
      <c r="TLE269" s="55"/>
      <c r="TLF269" s="55"/>
      <c r="TLG269" s="55"/>
      <c r="TLH269" s="55"/>
      <c r="TLI269" s="55"/>
      <c r="TLJ269" s="55"/>
      <c r="TLK269" s="55"/>
      <c r="TLL269" s="55"/>
      <c r="TLM269" s="55"/>
      <c r="TLN269" s="55"/>
      <c r="TLO269" s="55"/>
      <c r="TLP269" s="55"/>
      <c r="TLQ269" s="55"/>
      <c r="TLR269" s="55"/>
      <c r="TLS269" s="55"/>
      <c r="TLT269" s="55"/>
      <c r="TLU269" s="55"/>
      <c r="TLV269" s="55"/>
      <c r="TLW269" s="55"/>
      <c r="TLX269" s="55"/>
      <c r="TLY269" s="55"/>
      <c r="TLZ269" s="55"/>
      <c r="TMA269" s="55"/>
      <c r="TMB269" s="55"/>
      <c r="TMC269" s="55"/>
      <c r="TMD269" s="55"/>
      <c r="TME269" s="55"/>
      <c r="TMF269" s="55"/>
      <c r="TMG269" s="55"/>
      <c r="TMH269" s="55"/>
      <c r="TMI269" s="55"/>
      <c r="TMJ269" s="55"/>
      <c r="TMK269" s="55"/>
      <c r="TML269" s="55"/>
      <c r="TMM269" s="55"/>
      <c r="TMN269" s="55"/>
      <c r="TMO269" s="55"/>
      <c r="TMP269" s="55"/>
      <c r="TMQ269" s="55"/>
      <c r="TMR269" s="55"/>
      <c r="TMS269" s="55"/>
      <c r="TMT269" s="55"/>
      <c r="TMU269" s="55"/>
      <c r="TMV269" s="55"/>
      <c r="TMW269" s="55"/>
      <c r="TMX269" s="55"/>
      <c r="TMY269" s="55"/>
      <c r="TMZ269" s="55"/>
      <c r="TNA269" s="55"/>
      <c r="TNB269" s="55"/>
      <c r="TNC269" s="55"/>
      <c r="TND269" s="55"/>
      <c r="TNE269" s="55"/>
      <c r="TNF269" s="55"/>
      <c r="TNG269" s="55"/>
      <c r="TNH269" s="55"/>
      <c r="TNI269" s="55"/>
      <c r="TNJ269" s="55"/>
      <c r="TNK269" s="55"/>
      <c r="TNL269" s="55"/>
      <c r="TNM269" s="55"/>
      <c r="TNN269" s="55"/>
      <c r="TNO269" s="55"/>
      <c r="TNP269" s="55"/>
      <c r="TNQ269" s="55"/>
      <c r="TNR269" s="55"/>
      <c r="TNS269" s="55"/>
      <c r="TNT269" s="55"/>
      <c r="TNU269" s="55"/>
      <c r="TNV269" s="55"/>
      <c r="TNW269" s="55"/>
      <c r="TNX269" s="55"/>
      <c r="TNY269" s="55"/>
      <c r="TNZ269" s="55"/>
      <c r="TOA269" s="55"/>
      <c r="TOB269" s="55"/>
      <c r="TOC269" s="55"/>
      <c r="TOD269" s="55"/>
      <c r="TOE269" s="55"/>
      <c r="TOF269" s="55"/>
      <c r="TOG269" s="55"/>
      <c r="TOH269" s="55"/>
      <c r="TOI269" s="55"/>
      <c r="TOJ269" s="55"/>
      <c r="TOK269" s="55"/>
      <c r="TOL269" s="55"/>
      <c r="TOM269" s="55"/>
      <c r="TON269" s="55"/>
      <c r="TOO269" s="55"/>
      <c r="TOP269" s="55"/>
      <c r="TOQ269" s="55"/>
      <c r="TOR269" s="55"/>
      <c r="TOS269" s="55"/>
      <c r="TOT269" s="55"/>
      <c r="TOU269" s="55"/>
      <c r="TOV269" s="55"/>
      <c r="TOW269" s="55"/>
      <c r="TOX269" s="55"/>
      <c r="TOY269" s="55"/>
      <c r="TOZ269" s="55"/>
      <c r="TPA269" s="55"/>
      <c r="TPB269" s="55"/>
      <c r="TPC269" s="55"/>
      <c r="TPD269" s="55"/>
      <c r="TPE269" s="55"/>
      <c r="TPF269" s="55"/>
      <c r="TPG269" s="55"/>
      <c r="TPH269" s="55"/>
      <c r="TPI269" s="55"/>
      <c r="TPJ269" s="55"/>
      <c r="TPK269" s="55"/>
      <c r="TPL269" s="55"/>
      <c r="TPM269" s="55"/>
      <c r="TPN269" s="55"/>
      <c r="TPO269" s="55"/>
      <c r="TPP269" s="55"/>
      <c r="TPQ269" s="55"/>
      <c r="TPR269" s="55"/>
      <c r="TPS269" s="55"/>
      <c r="TPT269" s="55"/>
      <c r="TPU269" s="55"/>
      <c r="TPV269" s="55"/>
      <c r="TPW269" s="55"/>
      <c r="TPX269" s="55"/>
      <c r="TPY269" s="55"/>
      <c r="TPZ269" s="55"/>
      <c r="TQA269" s="55"/>
      <c r="TQB269" s="55"/>
      <c r="TQC269" s="55"/>
      <c r="TQD269" s="55"/>
      <c r="TQE269" s="55"/>
      <c r="TQF269" s="55"/>
      <c r="TQG269" s="55"/>
      <c r="TQH269" s="55"/>
      <c r="TQI269" s="55"/>
      <c r="TQJ269" s="55"/>
      <c r="TQK269" s="55"/>
      <c r="TQL269" s="55"/>
      <c r="TQM269" s="55"/>
      <c r="TQN269" s="55"/>
      <c r="TQO269" s="55"/>
      <c r="TQP269" s="55"/>
      <c r="TQQ269" s="55"/>
      <c r="TQR269" s="55"/>
      <c r="TQS269" s="55"/>
      <c r="TQT269" s="55"/>
      <c r="TQU269" s="55"/>
      <c r="TQV269" s="55"/>
      <c r="TQW269" s="55"/>
      <c r="TQX269" s="55"/>
      <c r="TQY269" s="55"/>
      <c r="TQZ269" s="55"/>
      <c r="TRA269" s="55"/>
      <c r="TRB269" s="55"/>
      <c r="TRC269" s="55"/>
      <c r="TRD269" s="55"/>
      <c r="TRE269" s="55"/>
      <c r="TRF269" s="55"/>
      <c r="TRG269" s="55"/>
      <c r="TRH269" s="55"/>
      <c r="TRI269" s="55"/>
      <c r="TRJ269" s="55"/>
      <c r="TRK269" s="55"/>
      <c r="TRL269" s="55"/>
      <c r="TRM269" s="55"/>
      <c r="TRN269" s="55"/>
      <c r="TRO269" s="55"/>
      <c r="TRP269" s="55"/>
      <c r="TRQ269" s="55"/>
      <c r="TRR269" s="55"/>
      <c r="TRS269" s="55"/>
      <c r="TRT269" s="55"/>
      <c r="TRU269" s="55"/>
      <c r="TRV269" s="55"/>
      <c r="TRW269" s="55"/>
      <c r="TRX269" s="55"/>
      <c r="TRY269" s="55"/>
      <c r="TRZ269" s="55"/>
      <c r="TSA269" s="55"/>
      <c r="TSB269" s="55"/>
      <c r="TSC269" s="55"/>
      <c r="TSD269" s="55"/>
      <c r="TSE269" s="55"/>
      <c r="TSF269" s="55"/>
      <c r="TSG269" s="55"/>
      <c r="TSH269" s="55"/>
      <c r="TSI269" s="55"/>
      <c r="TSJ269" s="55"/>
      <c r="TSK269" s="55"/>
      <c r="TSL269" s="55"/>
      <c r="TSM269" s="55"/>
      <c r="TSN269" s="55"/>
      <c r="TSO269" s="55"/>
      <c r="TSP269" s="55"/>
      <c r="TSQ269" s="55"/>
      <c r="TSR269" s="55"/>
      <c r="TSS269" s="55"/>
      <c r="TST269" s="55"/>
      <c r="TSU269" s="55"/>
      <c r="TSV269" s="55"/>
      <c r="TSW269" s="55"/>
      <c r="TSX269" s="55"/>
      <c r="TSY269" s="55"/>
      <c r="TSZ269" s="55"/>
      <c r="TTA269" s="55"/>
      <c r="TTB269" s="55"/>
      <c r="TTC269" s="55"/>
      <c r="TTD269" s="55"/>
      <c r="TTE269" s="55"/>
      <c r="TTF269" s="55"/>
      <c r="TTG269" s="55"/>
      <c r="TTH269" s="55"/>
      <c r="TTI269" s="55"/>
      <c r="TTJ269" s="55"/>
      <c r="TTK269" s="55"/>
      <c r="TTL269" s="55"/>
      <c r="TTM269" s="55"/>
      <c r="TTN269" s="55"/>
      <c r="TTO269" s="55"/>
      <c r="TTP269" s="55"/>
      <c r="TTQ269" s="55"/>
      <c r="TTR269" s="55"/>
      <c r="TTS269" s="55"/>
      <c r="TTT269" s="55"/>
      <c r="TTU269" s="55"/>
      <c r="TTV269" s="55"/>
      <c r="TTW269" s="55"/>
      <c r="TTX269" s="55"/>
      <c r="TTY269" s="55"/>
      <c r="TTZ269" s="55"/>
      <c r="TUA269" s="55"/>
      <c r="TUB269" s="55"/>
      <c r="TUC269" s="55"/>
      <c r="TUD269" s="55"/>
      <c r="TUE269" s="55"/>
      <c r="TUF269" s="55"/>
      <c r="TUG269" s="55"/>
      <c r="TUH269" s="55"/>
      <c r="TUI269" s="55"/>
      <c r="TUJ269" s="55"/>
      <c r="TUK269" s="55"/>
      <c r="TUL269" s="55"/>
      <c r="TUM269" s="55"/>
      <c r="TUN269" s="55"/>
      <c r="TUO269" s="55"/>
      <c r="TUP269" s="55"/>
      <c r="TUQ269" s="55"/>
      <c r="TUR269" s="55"/>
      <c r="TUS269" s="55"/>
      <c r="TUT269" s="55"/>
      <c r="TUU269" s="55"/>
      <c r="TUV269" s="55"/>
      <c r="TUW269" s="55"/>
      <c r="TUX269" s="55"/>
      <c r="TUY269" s="55"/>
      <c r="TUZ269" s="55"/>
      <c r="TVA269" s="55"/>
      <c r="TVB269" s="55"/>
      <c r="TVC269" s="55"/>
      <c r="TVD269" s="55"/>
      <c r="TVE269" s="55"/>
      <c r="TVF269" s="55"/>
      <c r="TVG269" s="55"/>
      <c r="TVH269" s="55"/>
      <c r="TVI269" s="55"/>
      <c r="TVJ269" s="55"/>
      <c r="TVK269" s="55"/>
      <c r="TVL269" s="55"/>
      <c r="TVM269" s="55"/>
      <c r="TVN269" s="55"/>
      <c r="TVO269" s="55"/>
      <c r="TVP269" s="55"/>
      <c r="TVQ269" s="55"/>
      <c r="TVR269" s="55"/>
      <c r="TVS269" s="55"/>
      <c r="TVT269" s="55"/>
      <c r="TVU269" s="55"/>
      <c r="TVV269" s="55"/>
      <c r="TVW269" s="55"/>
      <c r="TVX269" s="55"/>
      <c r="TVY269" s="55"/>
      <c r="TVZ269" s="55"/>
      <c r="TWA269" s="55"/>
      <c r="TWB269" s="55"/>
      <c r="TWC269" s="55"/>
      <c r="TWD269" s="55"/>
      <c r="TWE269" s="55"/>
      <c r="TWF269" s="55"/>
      <c r="TWG269" s="55"/>
      <c r="TWH269" s="55"/>
      <c r="TWI269" s="55"/>
      <c r="TWJ269" s="55"/>
      <c r="TWK269" s="55"/>
      <c r="TWL269" s="55"/>
      <c r="TWM269" s="55"/>
      <c r="TWN269" s="55"/>
      <c r="TWO269" s="55"/>
      <c r="TWP269" s="55"/>
      <c r="TWQ269" s="55"/>
      <c r="TWR269" s="55"/>
      <c r="TWS269" s="55"/>
      <c r="TWT269" s="55"/>
      <c r="TWU269" s="55"/>
      <c r="TWV269" s="55"/>
      <c r="TWW269" s="55"/>
      <c r="TWX269" s="55"/>
      <c r="TWY269" s="55"/>
      <c r="TWZ269" s="55"/>
      <c r="TXA269" s="55"/>
      <c r="TXB269" s="55"/>
      <c r="TXC269" s="55"/>
      <c r="TXD269" s="55"/>
      <c r="TXE269" s="55"/>
      <c r="TXF269" s="55"/>
      <c r="TXG269" s="55"/>
      <c r="TXH269" s="55"/>
      <c r="TXI269" s="55"/>
      <c r="TXJ269" s="55"/>
      <c r="TXK269" s="55"/>
      <c r="TXL269" s="55"/>
      <c r="TXM269" s="55"/>
      <c r="TXN269" s="55"/>
      <c r="TXO269" s="55"/>
      <c r="TXP269" s="55"/>
      <c r="TXQ269" s="55"/>
      <c r="TXR269" s="55"/>
      <c r="TXS269" s="55"/>
      <c r="TXT269" s="55"/>
      <c r="TXU269" s="55"/>
      <c r="TXV269" s="55"/>
      <c r="TXW269" s="55"/>
      <c r="TXX269" s="55"/>
      <c r="TXY269" s="55"/>
      <c r="TXZ269" s="55"/>
      <c r="TYA269" s="55"/>
      <c r="TYB269" s="55"/>
      <c r="TYC269" s="55"/>
      <c r="TYD269" s="55"/>
      <c r="TYE269" s="55"/>
      <c r="TYF269" s="55"/>
      <c r="TYG269" s="55"/>
      <c r="TYH269" s="55"/>
      <c r="TYI269" s="55"/>
      <c r="TYJ269" s="55"/>
      <c r="TYK269" s="55"/>
      <c r="TYL269" s="55"/>
      <c r="TYM269" s="55"/>
      <c r="TYN269" s="55"/>
      <c r="TYO269" s="55"/>
      <c r="TYP269" s="55"/>
      <c r="TYQ269" s="55"/>
      <c r="TYR269" s="55"/>
      <c r="TYS269" s="55"/>
      <c r="TYT269" s="55"/>
      <c r="TYU269" s="55"/>
      <c r="TYV269" s="55"/>
      <c r="TYW269" s="55"/>
      <c r="TYX269" s="55"/>
      <c r="TYY269" s="55"/>
      <c r="TYZ269" s="55"/>
      <c r="TZA269" s="55"/>
      <c r="TZB269" s="55"/>
      <c r="TZC269" s="55"/>
      <c r="TZD269" s="55"/>
      <c r="TZE269" s="55"/>
      <c r="TZF269" s="55"/>
      <c r="TZG269" s="55"/>
      <c r="TZH269" s="55"/>
      <c r="TZI269" s="55"/>
      <c r="TZJ269" s="55"/>
      <c r="TZK269" s="55"/>
      <c r="TZL269" s="55"/>
      <c r="TZM269" s="55"/>
      <c r="TZN269" s="55"/>
      <c r="TZO269" s="55"/>
      <c r="TZP269" s="55"/>
      <c r="TZQ269" s="55"/>
      <c r="TZR269" s="55"/>
      <c r="TZS269" s="55"/>
      <c r="TZT269" s="55"/>
      <c r="TZU269" s="55"/>
      <c r="TZV269" s="55"/>
      <c r="TZW269" s="55"/>
      <c r="TZX269" s="55"/>
      <c r="TZY269" s="55"/>
      <c r="TZZ269" s="55"/>
      <c r="UAA269" s="55"/>
      <c r="UAB269" s="55"/>
      <c r="UAC269" s="55"/>
      <c r="UAD269" s="55"/>
      <c r="UAE269" s="55"/>
      <c r="UAF269" s="55"/>
      <c r="UAG269" s="55"/>
      <c r="UAH269" s="55"/>
      <c r="UAI269" s="55"/>
      <c r="UAJ269" s="55"/>
      <c r="UAK269" s="55"/>
      <c r="UAL269" s="55"/>
      <c r="UAM269" s="55"/>
      <c r="UAN269" s="55"/>
      <c r="UAO269" s="55"/>
      <c r="UAP269" s="55"/>
      <c r="UAQ269" s="55"/>
      <c r="UAR269" s="55"/>
      <c r="UAS269" s="55"/>
      <c r="UAT269" s="55"/>
      <c r="UAU269" s="55"/>
      <c r="UAV269" s="55"/>
      <c r="UAW269" s="55"/>
      <c r="UAX269" s="55"/>
      <c r="UAY269" s="55"/>
      <c r="UAZ269" s="55"/>
      <c r="UBA269" s="55"/>
      <c r="UBB269" s="55"/>
      <c r="UBC269" s="55"/>
      <c r="UBD269" s="55"/>
      <c r="UBE269" s="55"/>
      <c r="UBF269" s="55"/>
      <c r="UBG269" s="55"/>
      <c r="UBH269" s="55"/>
      <c r="UBI269" s="55"/>
      <c r="UBJ269" s="55"/>
      <c r="UBK269" s="55"/>
      <c r="UBL269" s="55"/>
      <c r="UBM269" s="55"/>
      <c r="UBN269" s="55"/>
      <c r="UBO269" s="55"/>
      <c r="UBP269" s="55"/>
      <c r="UBQ269" s="55"/>
      <c r="UBR269" s="55"/>
      <c r="UBS269" s="55"/>
      <c r="UBT269" s="55"/>
      <c r="UBU269" s="55"/>
      <c r="UBV269" s="55"/>
      <c r="UBW269" s="55"/>
      <c r="UBX269" s="55"/>
      <c r="UBY269" s="55"/>
      <c r="UBZ269" s="55"/>
      <c r="UCA269" s="55"/>
      <c r="UCB269" s="55"/>
      <c r="UCC269" s="55"/>
      <c r="UCD269" s="55"/>
      <c r="UCE269" s="55"/>
      <c r="UCF269" s="55"/>
      <c r="UCG269" s="55"/>
      <c r="UCH269" s="55"/>
      <c r="UCI269" s="55"/>
      <c r="UCJ269" s="55"/>
      <c r="UCK269" s="55"/>
      <c r="UCL269" s="55"/>
      <c r="UCM269" s="55"/>
      <c r="UCN269" s="55"/>
      <c r="UCO269" s="55"/>
      <c r="UCP269" s="55"/>
      <c r="UCQ269" s="55"/>
      <c r="UCR269" s="55"/>
      <c r="UCS269" s="55"/>
      <c r="UCT269" s="55"/>
      <c r="UCU269" s="55"/>
      <c r="UCV269" s="55"/>
      <c r="UCW269" s="55"/>
      <c r="UCX269" s="55"/>
      <c r="UCY269" s="55"/>
      <c r="UCZ269" s="55"/>
      <c r="UDA269" s="55"/>
      <c r="UDB269" s="55"/>
      <c r="UDC269" s="55"/>
      <c r="UDD269" s="55"/>
      <c r="UDE269" s="55"/>
      <c r="UDF269" s="55"/>
      <c r="UDG269" s="55"/>
      <c r="UDH269" s="55"/>
      <c r="UDI269" s="55"/>
      <c r="UDJ269" s="55"/>
      <c r="UDK269" s="55"/>
      <c r="UDL269" s="55"/>
      <c r="UDM269" s="55"/>
      <c r="UDN269" s="55"/>
      <c r="UDO269" s="55"/>
      <c r="UDP269" s="55"/>
      <c r="UDQ269" s="55"/>
      <c r="UDR269" s="55"/>
      <c r="UDS269" s="55"/>
      <c r="UDT269" s="55"/>
      <c r="UDU269" s="55"/>
      <c r="UDV269" s="55"/>
      <c r="UDW269" s="55"/>
      <c r="UDX269" s="55"/>
      <c r="UDY269" s="55"/>
      <c r="UDZ269" s="55"/>
      <c r="UEA269" s="55"/>
      <c r="UEB269" s="55"/>
      <c r="UEC269" s="55"/>
      <c r="UED269" s="55"/>
      <c r="UEE269" s="55"/>
      <c r="UEF269" s="55"/>
      <c r="UEG269" s="55"/>
      <c r="UEH269" s="55"/>
      <c r="UEI269" s="55"/>
      <c r="UEJ269" s="55"/>
      <c r="UEK269" s="55"/>
      <c r="UEL269" s="55"/>
      <c r="UEM269" s="55"/>
      <c r="UEN269" s="55"/>
      <c r="UEO269" s="55"/>
      <c r="UEP269" s="55"/>
      <c r="UEQ269" s="55"/>
      <c r="UER269" s="55"/>
      <c r="UES269" s="55"/>
      <c r="UET269" s="55"/>
      <c r="UEU269" s="55"/>
      <c r="UEV269" s="55"/>
      <c r="UEW269" s="55"/>
      <c r="UEX269" s="55"/>
      <c r="UEY269" s="55"/>
      <c r="UEZ269" s="55"/>
      <c r="UFA269" s="55"/>
      <c r="UFB269" s="55"/>
      <c r="UFC269" s="55"/>
      <c r="UFD269" s="55"/>
      <c r="UFE269" s="55"/>
      <c r="UFF269" s="55"/>
      <c r="UFG269" s="55"/>
      <c r="UFH269" s="55"/>
      <c r="UFI269" s="55"/>
      <c r="UFJ269" s="55"/>
      <c r="UFK269" s="55"/>
      <c r="UFL269" s="55"/>
      <c r="UFM269" s="55"/>
      <c r="UFN269" s="55"/>
      <c r="UFO269" s="55"/>
      <c r="UFP269" s="55"/>
      <c r="UFQ269" s="55"/>
      <c r="UFR269" s="55"/>
      <c r="UFS269" s="55"/>
      <c r="UFT269" s="55"/>
      <c r="UFU269" s="55"/>
      <c r="UFV269" s="55"/>
      <c r="UFW269" s="55"/>
      <c r="UFX269" s="55"/>
      <c r="UFY269" s="55"/>
      <c r="UFZ269" s="55"/>
      <c r="UGA269" s="55"/>
      <c r="UGB269" s="55"/>
      <c r="UGC269" s="55"/>
      <c r="UGD269" s="55"/>
      <c r="UGE269" s="55"/>
      <c r="UGF269" s="55"/>
      <c r="UGG269" s="55"/>
      <c r="UGH269" s="55"/>
      <c r="UGI269" s="55"/>
      <c r="UGJ269" s="55"/>
      <c r="UGK269" s="55"/>
      <c r="UGL269" s="55"/>
      <c r="UGM269" s="55"/>
      <c r="UGN269" s="55"/>
      <c r="UGO269" s="55"/>
      <c r="UGP269" s="55"/>
      <c r="UGQ269" s="55"/>
      <c r="UGR269" s="55"/>
      <c r="UGS269" s="55"/>
      <c r="UGT269" s="55"/>
      <c r="UGU269" s="55"/>
      <c r="UGV269" s="55"/>
      <c r="UGW269" s="55"/>
      <c r="UGX269" s="55"/>
      <c r="UGY269" s="55"/>
      <c r="UGZ269" s="55"/>
      <c r="UHA269" s="55"/>
      <c r="UHB269" s="55"/>
      <c r="UHC269" s="55"/>
      <c r="UHD269" s="55"/>
      <c r="UHE269" s="55"/>
      <c r="UHF269" s="55"/>
      <c r="UHG269" s="55"/>
      <c r="UHH269" s="55"/>
      <c r="UHI269" s="55"/>
      <c r="UHJ269" s="55"/>
      <c r="UHK269" s="55"/>
      <c r="UHL269" s="55"/>
      <c r="UHM269" s="55"/>
      <c r="UHN269" s="55"/>
      <c r="UHO269" s="55"/>
      <c r="UHP269" s="55"/>
      <c r="UHQ269" s="55"/>
      <c r="UHR269" s="55"/>
      <c r="UHS269" s="55"/>
      <c r="UHT269" s="55"/>
      <c r="UHU269" s="55"/>
      <c r="UHV269" s="55"/>
      <c r="UHW269" s="55"/>
      <c r="UHX269" s="55"/>
      <c r="UHY269" s="55"/>
      <c r="UHZ269" s="55"/>
      <c r="UIA269" s="55"/>
      <c r="UIB269" s="55"/>
      <c r="UIC269" s="55"/>
      <c r="UID269" s="55"/>
      <c r="UIE269" s="55"/>
      <c r="UIF269" s="55"/>
      <c r="UIG269" s="55"/>
      <c r="UIH269" s="55"/>
      <c r="UII269" s="55"/>
      <c r="UIJ269" s="55"/>
      <c r="UIK269" s="55"/>
      <c r="UIL269" s="55"/>
      <c r="UIM269" s="55"/>
      <c r="UIN269" s="55"/>
      <c r="UIO269" s="55"/>
      <c r="UIP269" s="55"/>
      <c r="UIQ269" s="55"/>
      <c r="UIR269" s="55"/>
      <c r="UIS269" s="55"/>
      <c r="UIT269" s="55"/>
      <c r="UIU269" s="55"/>
      <c r="UIV269" s="55"/>
      <c r="UIW269" s="55"/>
      <c r="UIX269" s="55"/>
      <c r="UIY269" s="55"/>
      <c r="UIZ269" s="55"/>
      <c r="UJA269" s="55"/>
      <c r="UJB269" s="55"/>
      <c r="UJC269" s="55"/>
      <c r="UJD269" s="55"/>
      <c r="UJE269" s="55"/>
      <c r="UJF269" s="55"/>
      <c r="UJG269" s="55"/>
      <c r="UJH269" s="55"/>
      <c r="UJI269" s="55"/>
      <c r="UJJ269" s="55"/>
      <c r="UJK269" s="55"/>
      <c r="UJL269" s="55"/>
      <c r="UJM269" s="55"/>
      <c r="UJN269" s="55"/>
      <c r="UJO269" s="55"/>
      <c r="UJP269" s="55"/>
      <c r="UJQ269" s="55"/>
      <c r="UJR269" s="55"/>
      <c r="UJS269" s="55"/>
      <c r="UJT269" s="55"/>
      <c r="UJU269" s="55"/>
      <c r="UJV269" s="55"/>
      <c r="UJW269" s="55"/>
      <c r="UJX269" s="55"/>
      <c r="UJY269" s="55"/>
      <c r="UJZ269" s="55"/>
      <c r="UKA269" s="55"/>
      <c r="UKB269" s="55"/>
      <c r="UKC269" s="55"/>
      <c r="UKD269" s="55"/>
      <c r="UKE269" s="55"/>
      <c r="UKF269" s="55"/>
      <c r="UKG269" s="55"/>
      <c r="UKH269" s="55"/>
      <c r="UKI269" s="55"/>
      <c r="UKJ269" s="55"/>
      <c r="UKK269" s="55"/>
      <c r="UKL269" s="55"/>
      <c r="UKM269" s="55"/>
      <c r="UKN269" s="55"/>
      <c r="UKO269" s="55"/>
      <c r="UKP269" s="55"/>
      <c r="UKQ269" s="55"/>
      <c r="UKR269" s="55"/>
      <c r="UKS269" s="55"/>
      <c r="UKT269" s="55"/>
      <c r="UKU269" s="55"/>
      <c r="UKV269" s="55"/>
      <c r="UKW269" s="55"/>
      <c r="UKX269" s="55"/>
      <c r="UKY269" s="55"/>
      <c r="UKZ269" s="55"/>
      <c r="ULA269" s="55"/>
      <c r="ULB269" s="55"/>
      <c r="ULC269" s="55"/>
      <c r="ULD269" s="55"/>
      <c r="ULE269" s="55"/>
      <c r="ULF269" s="55"/>
      <c r="ULG269" s="55"/>
      <c r="ULH269" s="55"/>
      <c r="ULI269" s="55"/>
      <c r="ULJ269" s="55"/>
      <c r="ULK269" s="55"/>
      <c r="ULL269" s="55"/>
      <c r="ULM269" s="55"/>
      <c r="ULN269" s="55"/>
      <c r="ULO269" s="55"/>
      <c r="ULP269" s="55"/>
      <c r="ULQ269" s="55"/>
      <c r="ULR269" s="55"/>
      <c r="ULS269" s="55"/>
      <c r="ULT269" s="55"/>
      <c r="ULU269" s="55"/>
      <c r="ULV269" s="55"/>
      <c r="ULW269" s="55"/>
      <c r="ULX269" s="55"/>
      <c r="ULY269" s="55"/>
      <c r="ULZ269" s="55"/>
      <c r="UMA269" s="55"/>
      <c r="UMB269" s="55"/>
      <c r="UMC269" s="55"/>
      <c r="UMD269" s="55"/>
      <c r="UME269" s="55"/>
      <c r="UMF269" s="55"/>
      <c r="UMG269" s="55"/>
      <c r="UMH269" s="55"/>
      <c r="UMI269" s="55"/>
      <c r="UMJ269" s="55"/>
      <c r="UMK269" s="55"/>
      <c r="UML269" s="55"/>
      <c r="UMM269" s="55"/>
      <c r="UMN269" s="55"/>
      <c r="UMO269" s="55"/>
      <c r="UMP269" s="55"/>
      <c r="UMQ269" s="55"/>
      <c r="UMR269" s="55"/>
      <c r="UMS269" s="55"/>
      <c r="UMT269" s="55"/>
      <c r="UMU269" s="55"/>
      <c r="UMV269" s="55"/>
      <c r="UMW269" s="55"/>
      <c r="UMX269" s="55"/>
      <c r="UMY269" s="55"/>
      <c r="UMZ269" s="55"/>
      <c r="UNA269" s="55"/>
      <c r="UNB269" s="55"/>
      <c r="UNC269" s="55"/>
      <c r="UND269" s="55"/>
      <c r="UNE269" s="55"/>
      <c r="UNF269" s="55"/>
      <c r="UNG269" s="55"/>
      <c r="UNH269" s="55"/>
      <c r="UNI269" s="55"/>
      <c r="UNJ269" s="55"/>
      <c r="UNK269" s="55"/>
      <c r="UNL269" s="55"/>
      <c r="UNM269" s="55"/>
      <c r="UNN269" s="55"/>
      <c r="UNO269" s="55"/>
      <c r="UNP269" s="55"/>
      <c r="UNQ269" s="55"/>
      <c r="UNR269" s="55"/>
      <c r="UNS269" s="55"/>
      <c r="UNT269" s="55"/>
      <c r="UNU269" s="55"/>
      <c r="UNV269" s="55"/>
      <c r="UNW269" s="55"/>
      <c r="UNX269" s="55"/>
      <c r="UNY269" s="55"/>
      <c r="UNZ269" s="55"/>
      <c r="UOA269" s="55"/>
      <c r="UOB269" s="55"/>
      <c r="UOC269" s="55"/>
      <c r="UOD269" s="55"/>
      <c r="UOE269" s="55"/>
      <c r="UOF269" s="55"/>
      <c r="UOG269" s="55"/>
      <c r="UOH269" s="55"/>
      <c r="UOI269" s="55"/>
      <c r="UOJ269" s="55"/>
      <c r="UOK269" s="55"/>
      <c r="UOL269" s="55"/>
      <c r="UOM269" s="55"/>
      <c r="UON269" s="55"/>
      <c r="UOO269" s="55"/>
      <c r="UOP269" s="55"/>
      <c r="UOQ269" s="55"/>
      <c r="UOR269" s="55"/>
      <c r="UOS269" s="55"/>
      <c r="UOT269" s="55"/>
      <c r="UOU269" s="55"/>
      <c r="UOV269" s="55"/>
      <c r="UOW269" s="55"/>
      <c r="UOX269" s="55"/>
      <c r="UOY269" s="55"/>
      <c r="UOZ269" s="55"/>
      <c r="UPA269" s="55"/>
      <c r="UPB269" s="55"/>
      <c r="UPC269" s="55"/>
      <c r="UPD269" s="55"/>
      <c r="UPE269" s="55"/>
      <c r="UPF269" s="55"/>
      <c r="UPG269" s="55"/>
      <c r="UPH269" s="55"/>
      <c r="UPI269" s="55"/>
      <c r="UPJ269" s="55"/>
      <c r="UPK269" s="55"/>
      <c r="UPL269" s="55"/>
      <c r="UPM269" s="55"/>
      <c r="UPN269" s="55"/>
      <c r="UPO269" s="55"/>
      <c r="UPP269" s="55"/>
      <c r="UPQ269" s="55"/>
      <c r="UPR269" s="55"/>
      <c r="UPS269" s="55"/>
      <c r="UPT269" s="55"/>
      <c r="UPU269" s="55"/>
      <c r="UPV269" s="55"/>
      <c r="UPW269" s="55"/>
      <c r="UPX269" s="55"/>
      <c r="UPY269" s="55"/>
      <c r="UPZ269" s="55"/>
      <c r="UQA269" s="55"/>
      <c r="UQB269" s="55"/>
      <c r="UQC269" s="55"/>
      <c r="UQD269" s="55"/>
      <c r="UQE269" s="55"/>
      <c r="UQF269" s="55"/>
      <c r="UQG269" s="55"/>
      <c r="UQH269" s="55"/>
      <c r="UQI269" s="55"/>
      <c r="UQJ269" s="55"/>
      <c r="UQK269" s="55"/>
      <c r="UQL269" s="55"/>
      <c r="UQM269" s="55"/>
      <c r="UQN269" s="55"/>
      <c r="UQO269" s="55"/>
      <c r="UQP269" s="55"/>
      <c r="UQQ269" s="55"/>
      <c r="UQR269" s="55"/>
      <c r="UQS269" s="55"/>
      <c r="UQT269" s="55"/>
      <c r="UQU269" s="55"/>
      <c r="UQV269" s="55"/>
      <c r="UQW269" s="55"/>
      <c r="UQX269" s="55"/>
      <c r="UQY269" s="55"/>
      <c r="UQZ269" s="55"/>
      <c r="URA269" s="55"/>
      <c r="URB269" s="55"/>
      <c r="URC269" s="55"/>
      <c r="URD269" s="55"/>
      <c r="URE269" s="55"/>
      <c r="URF269" s="55"/>
      <c r="URG269" s="55"/>
      <c r="URH269" s="55"/>
      <c r="URI269" s="55"/>
      <c r="URJ269" s="55"/>
      <c r="URK269" s="55"/>
      <c r="URL269" s="55"/>
      <c r="URM269" s="55"/>
      <c r="URN269" s="55"/>
      <c r="URO269" s="55"/>
      <c r="URP269" s="55"/>
      <c r="URQ269" s="55"/>
      <c r="URR269" s="55"/>
      <c r="URS269" s="55"/>
      <c r="URT269" s="55"/>
      <c r="URU269" s="55"/>
      <c r="URV269" s="55"/>
      <c r="URW269" s="55"/>
      <c r="URX269" s="55"/>
      <c r="URY269" s="55"/>
      <c r="URZ269" s="55"/>
      <c r="USA269" s="55"/>
      <c r="USB269" s="55"/>
      <c r="USC269" s="55"/>
      <c r="USD269" s="55"/>
      <c r="USE269" s="55"/>
      <c r="USF269" s="55"/>
      <c r="USG269" s="55"/>
      <c r="USH269" s="55"/>
      <c r="USI269" s="55"/>
      <c r="USJ269" s="55"/>
      <c r="USK269" s="55"/>
      <c r="USL269" s="55"/>
      <c r="USM269" s="55"/>
      <c r="USN269" s="55"/>
      <c r="USO269" s="55"/>
      <c r="USP269" s="55"/>
      <c r="USQ269" s="55"/>
      <c r="USR269" s="55"/>
      <c r="USS269" s="55"/>
      <c r="UST269" s="55"/>
      <c r="USU269" s="55"/>
      <c r="USV269" s="55"/>
      <c r="USW269" s="55"/>
      <c r="USX269" s="55"/>
      <c r="USY269" s="55"/>
      <c r="USZ269" s="55"/>
      <c r="UTA269" s="55"/>
      <c r="UTB269" s="55"/>
      <c r="UTC269" s="55"/>
      <c r="UTD269" s="55"/>
      <c r="UTE269" s="55"/>
      <c r="UTF269" s="55"/>
      <c r="UTG269" s="55"/>
      <c r="UTH269" s="55"/>
      <c r="UTI269" s="55"/>
      <c r="UTJ269" s="55"/>
      <c r="UTK269" s="55"/>
      <c r="UTL269" s="55"/>
      <c r="UTM269" s="55"/>
      <c r="UTN269" s="55"/>
      <c r="UTO269" s="55"/>
      <c r="UTP269" s="55"/>
      <c r="UTQ269" s="55"/>
      <c r="UTR269" s="55"/>
      <c r="UTS269" s="55"/>
      <c r="UTT269" s="55"/>
      <c r="UTU269" s="55"/>
      <c r="UTV269" s="55"/>
      <c r="UTW269" s="55"/>
      <c r="UTX269" s="55"/>
      <c r="UTY269" s="55"/>
      <c r="UTZ269" s="55"/>
      <c r="UUA269" s="55"/>
      <c r="UUB269" s="55"/>
      <c r="UUC269" s="55"/>
      <c r="UUD269" s="55"/>
      <c r="UUE269" s="55"/>
      <c r="UUF269" s="55"/>
      <c r="UUG269" s="55"/>
      <c r="UUH269" s="55"/>
      <c r="UUI269" s="55"/>
      <c r="UUJ269" s="55"/>
      <c r="UUK269" s="55"/>
      <c r="UUL269" s="55"/>
      <c r="UUM269" s="55"/>
      <c r="UUN269" s="55"/>
      <c r="UUO269" s="55"/>
      <c r="UUP269" s="55"/>
      <c r="UUQ269" s="55"/>
      <c r="UUR269" s="55"/>
      <c r="UUS269" s="55"/>
      <c r="UUT269" s="55"/>
      <c r="UUU269" s="55"/>
      <c r="UUV269" s="55"/>
      <c r="UUW269" s="55"/>
      <c r="UUX269" s="55"/>
      <c r="UUY269" s="55"/>
      <c r="UUZ269" s="55"/>
      <c r="UVA269" s="55"/>
      <c r="UVB269" s="55"/>
      <c r="UVC269" s="55"/>
      <c r="UVD269" s="55"/>
      <c r="UVE269" s="55"/>
      <c r="UVF269" s="55"/>
      <c r="UVG269" s="55"/>
      <c r="UVH269" s="55"/>
      <c r="UVI269" s="55"/>
      <c r="UVJ269" s="55"/>
      <c r="UVK269" s="55"/>
      <c r="UVL269" s="55"/>
      <c r="UVM269" s="55"/>
      <c r="UVN269" s="55"/>
      <c r="UVO269" s="55"/>
      <c r="UVP269" s="55"/>
      <c r="UVQ269" s="55"/>
      <c r="UVR269" s="55"/>
      <c r="UVS269" s="55"/>
      <c r="UVT269" s="55"/>
      <c r="UVU269" s="55"/>
      <c r="UVV269" s="55"/>
      <c r="UVW269" s="55"/>
      <c r="UVX269" s="55"/>
      <c r="UVY269" s="55"/>
      <c r="UVZ269" s="55"/>
      <c r="UWA269" s="55"/>
      <c r="UWB269" s="55"/>
      <c r="UWC269" s="55"/>
      <c r="UWD269" s="55"/>
      <c r="UWE269" s="55"/>
      <c r="UWF269" s="55"/>
      <c r="UWG269" s="55"/>
      <c r="UWH269" s="55"/>
      <c r="UWI269" s="55"/>
      <c r="UWJ269" s="55"/>
      <c r="UWK269" s="55"/>
      <c r="UWL269" s="55"/>
      <c r="UWM269" s="55"/>
      <c r="UWN269" s="55"/>
      <c r="UWO269" s="55"/>
      <c r="UWP269" s="55"/>
      <c r="UWQ269" s="55"/>
      <c r="UWR269" s="55"/>
      <c r="UWS269" s="55"/>
      <c r="UWT269" s="55"/>
      <c r="UWU269" s="55"/>
      <c r="UWV269" s="55"/>
      <c r="UWW269" s="55"/>
      <c r="UWX269" s="55"/>
      <c r="UWY269" s="55"/>
      <c r="UWZ269" s="55"/>
      <c r="UXA269" s="55"/>
      <c r="UXB269" s="55"/>
      <c r="UXC269" s="55"/>
      <c r="UXD269" s="55"/>
      <c r="UXE269" s="55"/>
      <c r="UXF269" s="55"/>
      <c r="UXG269" s="55"/>
      <c r="UXH269" s="55"/>
      <c r="UXI269" s="55"/>
      <c r="UXJ269" s="55"/>
      <c r="UXK269" s="55"/>
      <c r="UXL269" s="55"/>
      <c r="UXM269" s="55"/>
      <c r="UXN269" s="55"/>
      <c r="UXO269" s="55"/>
      <c r="UXP269" s="55"/>
      <c r="UXQ269" s="55"/>
      <c r="UXR269" s="55"/>
      <c r="UXS269" s="55"/>
      <c r="UXT269" s="55"/>
      <c r="UXU269" s="55"/>
      <c r="UXV269" s="55"/>
      <c r="UXW269" s="55"/>
      <c r="UXX269" s="55"/>
      <c r="UXY269" s="55"/>
      <c r="UXZ269" s="55"/>
      <c r="UYA269" s="55"/>
      <c r="UYB269" s="55"/>
      <c r="UYC269" s="55"/>
      <c r="UYD269" s="55"/>
      <c r="UYE269" s="55"/>
      <c r="UYF269" s="55"/>
      <c r="UYG269" s="55"/>
      <c r="UYH269" s="55"/>
      <c r="UYI269" s="55"/>
      <c r="UYJ269" s="55"/>
      <c r="UYK269" s="55"/>
      <c r="UYL269" s="55"/>
      <c r="UYM269" s="55"/>
      <c r="UYN269" s="55"/>
      <c r="UYO269" s="55"/>
      <c r="UYP269" s="55"/>
      <c r="UYQ269" s="55"/>
      <c r="UYR269" s="55"/>
      <c r="UYS269" s="55"/>
      <c r="UYT269" s="55"/>
      <c r="UYU269" s="55"/>
      <c r="UYV269" s="55"/>
      <c r="UYW269" s="55"/>
      <c r="UYX269" s="55"/>
      <c r="UYY269" s="55"/>
      <c r="UYZ269" s="55"/>
      <c r="UZA269" s="55"/>
      <c r="UZB269" s="55"/>
      <c r="UZC269" s="55"/>
      <c r="UZD269" s="55"/>
      <c r="UZE269" s="55"/>
      <c r="UZF269" s="55"/>
      <c r="UZG269" s="55"/>
      <c r="UZH269" s="55"/>
      <c r="UZI269" s="55"/>
      <c r="UZJ269" s="55"/>
      <c r="UZK269" s="55"/>
      <c r="UZL269" s="55"/>
      <c r="UZM269" s="55"/>
      <c r="UZN269" s="55"/>
      <c r="UZO269" s="55"/>
      <c r="UZP269" s="55"/>
      <c r="UZQ269" s="55"/>
      <c r="UZR269" s="55"/>
      <c r="UZS269" s="55"/>
      <c r="UZT269" s="55"/>
      <c r="UZU269" s="55"/>
      <c r="UZV269" s="55"/>
      <c r="UZW269" s="55"/>
      <c r="UZX269" s="55"/>
      <c r="UZY269" s="55"/>
      <c r="UZZ269" s="55"/>
      <c r="VAA269" s="55"/>
      <c r="VAB269" s="55"/>
      <c r="VAC269" s="55"/>
      <c r="VAD269" s="55"/>
      <c r="VAE269" s="55"/>
      <c r="VAF269" s="55"/>
      <c r="VAG269" s="55"/>
      <c r="VAH269" s="55"/>
      <c r="VAI269" s="55"/>
      <c r="VAJ269" s="55"/>
      <c r="VAK269" s="55"/>
      <c r="VAL269" s="55"/>
      <c r="VAM269" s="55"/>
      <c r="VAN269" s="55"/>
      <c r="VAO269" s="55"/>
      <c r="VAP269" s="55"/>
      <c r="VAQ269" s="55"/>
      <c r="VAR269" s="55"/>
      <c r="VAS269" s="55"/>
      <c r="VAT269" s="55"/>
      <c r="VAU269" s="55"/>
      <c r="VAV269" s="55"/>
      <c r="VAW269" s="55"/>
      <c r="VAX269" s="55"/>
      <c r="VAY269" s="55"/>
      <c r="VAZ269" s="55"/>
      <c r="VBA269" s="55"/>
      <c r="VBB269" s="55"/>
      <c r="VBC269" s="55"/>
      <c r="VBD269" s="55"/>
      <c r="VBE269" s="55"/>
      <c r="VBF269" s="55"/>
      <c r="VBG269" s="55"/>
      <c r="VBH269" s="55"/>
      <c r="VBI269" s="55"/>
      <c r="VBJ269" s="55"/>
      <c r="VBK269" s="55"/>
      <c r="VBL269" s="55"/>
      <c r="VBM269" s="55"/>
      <c r="VBN269" s="55"/>
      <c r="VBO269" s="55"/>
      <c r="VBP269" s="55"/>
      <c r="VBQ269" s="55"/>
      <c r="VBR269" s="55"/>
      <c r="VBS269" s="55"/>
      <c r="VBT269" s="55"/>
      <c r="VBU269" s="55"/>
      <c r="VBV269" s="55"/>
      <c r="VBW269" s="55"/>
      <c r="VBX269" s="55"/>
      <c r="VBY269" s="55"/>
      <c r="VBZ269" s="55"/>
      <c r="VCA269" s="55"/>
      <c r="VCB269" s="55"/>
      <c r="VCC269" s="55"/>
      <c r="VCD269" s="55"/>
      <c r="VCE269" s="55"/>
      <c r="VCF269" s="55"/>
      <c r="VCG269" s="55"/>
      <c r="VCH269" s="55"/>
      <c r="VCI269" s="55"/>
      <c r="VCJ269" s="55"/>
      <c r="VCK269" s="55"/>
      <c r="VCL269" s="55"/>
      <c r="VCM269" s="55"/>
      <c r="VCN269" s="55"/>
      <c r="VCO269" s="55"/>
      <c r="VCP269" s="55"/>
      <c r="VCQ269" s="55"/>
      <c r="VCR269" s="55"/>
      <c r="VCS269" s="55"/>
      <c r="VCT269" s="55"/>
      <c r="VCU269" s="55"/>
      <c r="VCV269" s="55"/>
      <c r="VCW269" s="55"/>
      <c r="VCX269" s="55"/>
      <c r="VCY269" s="55"/>
      <c r="VCZ269" s="55"/>
      <c r="VDA269" s="55"/>
      <c r="VDB269" s="55"/>
      <c r="VDC269" s="55"/>
      <c r="VDD269" s="55"/>
      <c r="VDE269" s="55"/>
      <c r="VDF269" s="55"/>
      <c r="VDG269" s="55"/>
      <c r="VDH269" s="55"/>
      <c r="VDI269" s="55"/>
      <c r="VDJ269" s="55"/>
      <c r="VDK269" s="55"/>
      <c r="VDL269" s="55"/>
      <c r="VDM269" s="55"/>
      <c r="VDN269" s="55"/>
      <c r="VDO269" s="55"/>
      <c r="VDP269" s="55"/>
      <c r="VDQ269" s="55"/>
      <c r="VDR269" s="55"/>
      <c r="VDS269" s="55"/>
      <c r="VDT269" s="55"/>
      <c r="VDU269" s="55"/>
      <c r="VDV269" s="55"/>
      <c r="VDW269" s="55"/>
      <c r="VDX269" s="55"/>
      <c r="VDY269" s="55"/>
      <c r="VDZ269" s="55"/>
      <c r="VEA269" s="55"/>
      <c r="VEB269" s="55"/>
      <c r="VEC269" s="55"/>
      <c r="VED269" s="55"/>
      <c r="VEE269" s="55"/>
      <c r="VEF269" s="55"/>
      <c r="VEG269" s="55"/>
      <c r="VEH269" s="55"/>
      <c r="VEI269" s="55"/>
      <c r="VEJ269" s="55"/>
      <c r="VEK269" s="55"/>
      <c r="VEL269" s="55"/>
      <c r="VEM269" s="55"/>
      <c r="VEN269" s="55"/>
      <c r="VEO269" s="55"/>
      <c r="VEP269" s="55"/>
      <c r="VEQ269" s="55"/>
      <c r="VER269" s="55"/>
      <c r="VES269" s="55"/>
      <c r="VET269" s="55"/>
      <c r="VEU269" s="55"/>
      <c r="VEV269" s="55"/>
      <c r="VEW269" s="55"/>
      <c r="VEX269" s="55"/>
      <c r="VEY269" s="55"/>
      <c r="VEZ269" s="55"/>
      <c r="VFA269" s="55"/>
      <c r="VFB269" s="55"/>
      <c r="VFC269" s="55"/>
      <c r="VFD269" s="55"/>
      <c r="VFE269" s="55"/>
      <c r="VFF269" s="55"/>
      <c r="VFG269" s="55"/>
      <c r="VFH269" s="55"/>
      <c r="VFI269" s="55"/>
      <c r="VFJ269" s="55"/>
      <c r="VFK269" s="55"/>
      <c r="VFL269" s="55"/>
      <c r="VFM269" s="55"/>
      <c r="VFN269" s="55"/>
      <c r="VFO269" s="55"/>
      <c r="VFP269" s="55"/>
      <c r="VFQ269" s="55"/>
      <c r="VFR269" s="55"/>
      <c r="VFS269" s="55"/>
      <c r="VFT269" s="55"/>
      <c r="VFU269" s="55"/>
      <c r="VFV269" s="55"/>
      <c r="VFW269" s="55"/>
      <c r="VFX269" s="55"/>
      <c r="VFY269" s="55"/>
      <c r="VFZ269" s="55"/>
      <c r="VGA269" s="55"/>
      <c r="VGB269" s="55"/>
      <c r="VGC269" s="55"/>
      <c r="VGD269" s="55"/>
      <c r="VGE269" s="55"/>
      <c r="VGF269" s="55"/>
      <c r="VGG269" s="55"/>
      <c r="VGH269" s="55"/>
      <c r="VGI269" s="55"/>
      <c r="VGJ269" s="55"/>
      <c r="VGK269" s="55"/>
      <c r="VGL269" s="55"/>
      <c r="VGM269" s="55"/>
      <c r="VGN269" s="55"/>
      <c r="VGO269" s="55"/>
      <c r="VGP269" s="55"/>
      <c r="VGQ269" s="55"/>
      <c r="VGR269" s="55"/>
      <c r="VGS269" s="55"/>
      <c r="VGT269" s="55"/>
      <c r="VGU269" s="55"/>
      <c r="VGV269" s="55"/>
      <c r="VGW269" s="55"/>
      <c r="VGX269" s="55"/>
      <c r="VGY269" s="55"/>
      <c r="VGZ269" s="55"/>
      <c r="VHA269" s="55"/>
      <c r="VHB269" s="55"/>
      <c r="VHC269" s="55"/>
      <c r="VHD269" s="55"/>
      <c r="VHE269" s="55"/>
      <c r="VHF269" s="55"/>
      <c r="VHG269" s="55"/>
      <c r="VHH269" s="55"/>
      <c r="VHI269" s="55"/>
      <c r="VHJ269" s="55"/>
      <c r="VHK269" s="55"/>
      <c r="VHL269" s="55"/>
      <c r="VHM269" s="55"/>
      <c r="VHN269" s="55"/>
      <c r="VHO269" s="55"/>
      <c r="VHP269" s="55"/>
      <c r="VHQ269" s="55"/>
      <c r="VHR269" s="55"/>
      <c r="VHS269" s="55"/>
      <c r="VHT269" s="55"/>
      <c r="VHU269" s="55"/>
      <c r="VHV269" s="55"/>
      <c r="VHW269" s="55"/>
      <c r="VHX269" s="55"/>
      <c r="VHY269" s="55"/>
      <c r="VHZ269" s="55"/>
      <c r="VIA269" s="55"/>
      <c r="VIB269" s="55"/>
      <c r="VIC269" s="55"/>
      <c r="VID269" s="55"/>
      <c r="VIE269" s="55"/>
      <c r="VIF269" s="55"/>
      <c r="VIG269" s="55"/>
      <c r="VIH269" s="55"/>
      <c r="VII269" s="55"/>
      <c r="VIJ269" s="55"/>
      <c r="VIK269" s="55"/>
      <c r="VIL269" s="55"/>
      <c r="VIM269" s="55"/>
      <c r="VIN269" s="55"/>
      <c r="VIO269" s="55"/>
      <c r="VIP269" s="55"/>
      <c r="VIQ269" s="55"/>
      <c r="VIR269" s="55"/>
      <c r="VIS269" s="55"/>
      <c r="VIT269" s="55"/>
      <c r="VIU269" s="55"/>
      <c r="VIV269" s="55"/>
      <c r="VIW269" s="55"/>
      <c r="VIX269" s="55"/>
      <c r="VIY269" s="55"/>
      <c r="VIZ269" s="55"/>
      <c r="VJA269" s="55"/>
      <c r="VJB269" s="55"/>
      <c r="VJC269" s="55"/>
      <c r="VJD269" s="55"/>
      <c r="VJE269" s="55"/>
      <c r="VJF269" s="55"/>
      <c r="VJG269" s="55"/>
      <c r="VJH269" s="55"/>
      <c r="VJI269" s="55"/>
      <c r="VJJ269" s="55"/>
      <c r="VJK269" s="55"/>
      <c r="VJL269" s="55"/>
      <c r="VJM269" s="55"/>
      <c r="VJN269" s="55"/>
      <c r="VJO269" s="55"/>
      <c r="VJP269" s="55"/>
      <c r="VJQ269" s="55"/>
      <c r="VJR269" s="55"/>
      <c r="VJS269" s="55"/>
      <c r="VJT269" s="55"/>
      <c r="VJU269" s="55"/>
      <c r="VJV269" s="55"/>
      <c r="VJW269" s="55"/>
      <c r="VJX269" s="55"/>
      <c r="VJY269" s="55"/>
      <c r="VJZ269" s="55"/>
      <c r="VKA269" s="55"/>
      <c r="VKB269" s="55"/>
      <c r="VKC269" s="55"/>
      <c r="VKD269" s="55"/>
      <c r="VKE269" s="55"/>
      <c r="VKF269" s="55"/>
      <c r="VKG269" s="55"/>
      <c r="VKH269" s="55"/>
      <c r="VKI269" s="55"/>
      <c r="VKJ269" s="55"/>
      <c r="VKK269" s="55"/>
      <c r="VKL269" s="55"/>
      <c r="VKM269" s="55"/>
      <c r="VKN269" s="55"/>
      <c r="VKO269" s="55"/>
      <c r="VKP269" s="55"/>
      <c r="VKQ269" s="55"/>
      <c r="VKR269" s="55"/>
      <c r="VKS269" s="55"/>
      <c r="VKT269" s="55"/>
      <c r="VKU269" s="55"/>
      <c r="VKV269" s="55"/>
      <c r="VKW269" s="55"/>
      <c r="VKX269" s="55"/>
      <c r="VKY269" s="55"/>
      <c r="VKZ269" s="55"/>
      <c r="VLA269" s="55"/>
      <c r="VLB269" s="55"/>
      <c r="VLC269" s="55"/>
      <c r="VLD269" s="55"/>
      <c r="VLE269" s="55"/>
      <c r="VLF269" s="55"/>
      <c r="VLG269" s="55"/>
      <c r="VLH269" s="55"/>
      <c r="VLI269" s="55"/>
      <c r="VLJ269" s="55"/>
      <c r="VLK269" s="55"/>
      <c r="VLL269" s="55"/>
      <c r="VLM269" s="55"/>
      <c r="VLN269" s="55"/>
      <c r="VLO269" s="55"/>
      <c r="VLP269" s="55"/>
      <c r="VLQ269" s="55"/>
      <c r="VLR269" s="55"/>
      <c r="VLS269" s="55"/>
      <c r="VLT269" s="55"/>
      <c r="VLU269" s="55"/>
      <c r="VLV269" s="55"/>
      <c r="VLW269" s="55"/>
      <c r="VLX269" s="55"/>
      <c r="VLY269" s="55"/>
      <c r="VLZ269" s="55"/>
      <c r="VMA269" s="55"/>
      <c r="VMB269" s="55"/>
      <c r="VMC269" s="55"/>
      <c r="VMD269" s="55"/>
      <c r="VME269" s="55"/>
      <c r="VMF269" s="55"/>
      <c r="VMG269" s="55"/>
      <c r="VMH269" s="55"/>
      <c r="VMI269" s="55"/>
      <c r="VMJ269" s="55"/>
      <c r="VMK269" s="55"/>
      <c r="VML269" s="55"/>
      <c r="VMM269" s="55"/>
      <c r="VMN269" s="55"/>
      <c r="VMO269" s="55"/>
      <c r="VMP269" s="55"/>
      <c r="VMQ269" s="55"/>
      <c r="VMR269" s="55"/>
      <c r="VMS269" s="55"/>
      <c r="VMT269" s="55"/>
      <c r="VMU269" s="55"/>
      <c r="VMV269" s="55"/>
      <c r="VMW269" s="55"/>
      <c r="VMX269" s="55"/>
      <c r="VMY269" s="55"/>
      <c r="VMZ269" s="55"/>
      <c r="VNA269" s="55"/>
      <c r="VNB269" s="55"/>
      <c r="VNC269" s="55"/>
      <c r="VND269" s="55"/>
      <c r="VNE269" s="55"/>
      <c r="VNF269" s="55"/>
      <c r="VNG269" s="55"/>
      <c r="VNH269" s="55"/>
      <c r="VNI269" s="55"/>
      <c r="VNJ269" s="55"/>
      <c r="VNK269" s="55"/>
      <c r="VNL269" s="55"/>
      <c r="VNM269" s="55"/>
      <c r="VNN269" s="55"/>
      <c r="VNO269" s="55"/>
      <c r="VNP269" s="55"/>
      <c r="VNQ269" s="55"/>
      <c r="VNR269" s="55"/>
      <c r="VNS269" s="55"/>
      <c r="VNT269" s="55"/>
      <c r="VNU269" s="55"/>
      <c r="VNV269" s="55"/>
      <c r="VNW269" s="55"/>
      <c r="VNX269" s="55"/>
      <c r="VNY269" s="55"/>
      <c r="VNZ269" s="55"/>
      <c r="VOA269" s="55"/>
      <c r="VOB269" s="55"/>
      <c r="VOC269" s="55"/>
      <c r="VOD269" s="55"/>
      <c r="VOE269" s="55"/>
      <c r="VOF269" s="55"/>
      <c r="VOG269" s="55"/>
      <c r="VOH269" s="55"/>
      <c r="VOI269" s="55"/>
      <c r="VOJ269" s="55"/>
      <c r="VOK269" s="55"/>
      <c r="VOL269" s="55"/>
      <c r="VOM269" s="55"/>
      <c r="VON269" s="55"/>
      <c r="VOO269" s="55"/>
      <c r="VOP269" s="55"/>
      <c r="VOQ269" s="55"/>
      <c r="VOR269" s="55"/>
      <c r="VOS269" s="55"/>
      <c r="VOT269" s="55"/>
      <c r="VOU269" s="55"/>
      <c r="VOV269" s="55"/>
      <c r="VOW269" s="55"/>
      <c r="VOX269" s="55"/>
      <c r="VOY269" s="55"/>
      <c r="VOZ269" s="55"/>
      <c r="VPA269" s="55"/>
      <c r="VPB269" s="55"/>
      <c r="VPC269" s="55"/>
      <c r="VPD269" s="55"/>
      <c r="VPE269" s="55"/>
      <c r="VPF269" s="55"/>
      <c r="VPG269" s="55"/>
      <c r="VPH269" s="55"/>
      <c r="VPI269" s="55"/>
      <c r="VPJ269" s="55"/>
      <c r="VPK269" s="55"/>
      <c r="VPL269" s="55"/>
      <c r="VPM269" s="55"/>
      <c r="VPN269" s="55"/>
      <c r="VPO269" s="55"/>
      <c r="VPP269" s="55"/>
      <c r="VPQ269" s="55"/>
      <c r="VPR269" s="55"/>
      <c r="VPS269" s="55"/>
      <c r="VPT269" s="55"/>
      <c r="VPU269" s="55"/>
      <c r="VPV269" s="55"/>
      <c r="VPW269" s="55"/>
      <c r="VPX269" s="55"/>
      <c r="VPY269" s="55"/>
      <c r="VPZ269" s="55"/>
      <c r="VQA269" s="55"/>
      <c r="VQB269" s="55"/>
      <c r="VQC269" s="55"/>
      <c r="VQD269" s="55"/>
      <c r="VQE269" s="55"/>
      <c r="VQF269" s="55"/>
      <c r="VQG269" s="55"/>
      <c r="VQH269" s="55"/>
      <c r="VQI269" s="55"/>
      <c r="VQJ269" s="55"/>
      <c r="VQK269" s="55"/>
      <c r="VQL269" s="55"/>
      <c r="VQM269" s="55"/>
      <c r="VQN269" s="55"/>
      <c r="VQO269" s="55"/>
      <c r="VQP269" s="55"/>
      <c r="VQQ269" s="55"/>
      <c r="VQR269" s="55"/>
      <c r="VQS269" s="55"/>
      <c r="VQT269" s="55"/>
      <c r="VQU269" s="55"/>
      <c r="VQV269" s="55"/>
      <c r="VQW269" s="55"/>
      <c r="VQX269" s="55"/>
      <c r="VQY269" s="55"/>
      <c r="VQZ269" s="55"/>
      <c r="VRA269" s="55"/>
      <c r="VRB269" s="55"/>
      <c r="VRC269" s="55"/>
      <c r="VRD269" s="55"/>
      <c r="VRE269" s="55"/>
      <c r="VRF269" s="55"/>
      <c r="VRG269" s="55"/>
      <c r="VRH269" s="55"/>
      <c r="VRI269" s="55"/>
      <c r="VRJ269" s="55"/>
      <c r="VRK269" s="55"/>
      <c r="VRL269" s="55"/>
      <c r="VRM269" s="55"/>
      <c r="VRN269" s="55"/>
      <c r="VRO269" s="55"/>
      <c r="VRP269" s="55"/>
      <c r="VRQ269" s="55"/>
      <c r="VRR269" s="55"/>
      <c r="VRS269" s="55"/>
      <c r="VRT269" s="55"/>
      <c r="VRU269" s="55"/>
      <c r="VRV269" s="55"/>
      <c r="VRW269" s="55"/>
      <c r="VRX269" s="55"/>
      <c r="VRY269" s="55"/>
      <c r="VRZ269" s="55"/>
      <c r="VSA269" s="55"/>
      <c r="VSB269" s="55"/>
      <c r="VSC269" s="55"/>
      <c r="VSD269" s="55"/>
      <c r="VSE269" s="55"/>
      <c r="VSF269" s="55"/>
      <c r="VSG269" s="55"/>
      <c r="VSH269" s="55"/>
      <c r="VSI269" s="55"/>
      <c r="VSJ269" s="55"/>
      <c r="VSK269" s="55"/>
      <c r="VSL269" s="55"/>
      <c r="VSM269" s="55"/>
      <c r="VSN269" s="55"/>
      <c r="VSO269" s="55"/>
      <c r="VSP269" s="55"/>
      <c r="VSQ269" s="55"/>
      <c r="VSR269" s="55"/>
      <c r="VSS269" s="55"/>
      <c r="VST269" s="55"/>
      <c r="VSU269" s="55"/>
      <c r="VSV269" s="55"/>
      <c r="VSW269" s="55"/>
      <c r="VSX269" s="55"/>
      <c r="VSY269" s="55"/>
      <c r="VSZ269" s="55"/>
      <c r="VTA269" s="55"/>
      <c r="VTB269" s="55"/>
      <c r="VTC269" s="55"/>
      <c r="VTD269" s="55"/>
      <c r="VTE269" s="55"/>
      <c r="VTF269" s="55"/>
      <c r="VTG269" s="55"/>
      <c r="VTH269" s="55"/>
      <c r="VTI269" s="55"/>
      <c r="VTJ269" s="55"/>
      <c r="VTK269" s="55"/>
      <c r="VTL269" s="55"/>
      <c r="VTM269" s="55"/>
      <c r="VTN269" s="55"/>
      <c r="VTO269" s="55"/>
      <c r="VTP269" s="55"/>
      <c r="VTQ269" s="55"/>
      <c r="VTR269" s="55"/>
      <c r="VTS269" s="55"/>
      <c r="VTT269" s="55"/>
      <c r="VTU269" s="55"/>
      <c r="VTV269" s="55"/>
      <c r="VTW269" s="55"/>
      <c r="VTX269" s="55"/>
      <c r="VTY269" s="55"/>
      <c r="VTZ269" s="55"/>
      <c r="VUA269" s="55"/>
      <c r="VUB269" s="55"/>
      <c r="VUC269" s="55"/>
      <c r="VUD269" s="55"/>
      <c r="VUE269" s="55"/>
      <c r="VUF269" s="55"/>
      <c r="VUG269" s="55"/>
      <c r="VUH269" s="55"/>
      <c r="VUI269" s="55"/>
      <c r="VUJ269" s="55"/>
      <c r="VUK269" s="55"/>
      <c r="VUL269" s="55"/>
      <c r="VUM269" s="55"/>
      <c r="VUN269" s="55"/>
      <c r="VUO269" s="55"/>
      <c r="VUP269" s="55"/>
      <c r="VUQ269" s="55"/>
      <c r="VUR269" s="55"/>
      <c r="VUS269" s="55"/>
      <c r="VUT269" s="55"/>
      <c r="VUU269" s="55"/>
      <c r="VUV269" s="55"/>
      <c r="VUW269" s="55"/>
      <c r="VUX269" s="55"/>
      <c r="VUY269" s="55"/>
      <c r="VUZ269" s="55"/>
      <c r="VVA269" s="55"/>
      <c r="VVB269" s="55"/>
      <c r="VVC269" s="55"/>
      <c r="VVD269" s="55"/>
      <c r="VVE269" s="55"/>
      <c r="VVF269" s="55"/>
      <c r="VVG269" s="55"/>
      <c r="VVH269" s="55"/>
      <c r="VVI269" s="55"/>
      <c r="VVJ269" s="55"/>
      <c r="VVK269" s="55"/>
      <c r="VVL269" s="55"/>
      <c r="VVM269" s="55"/>
      <c r="VVN269" s="55"/>
      <c r="VVO269" s="55"/>
      <c r="VVP269" s="55"/>
      <c r="VVQ269" s="55"/>
      <c r="VVR269" s="55"/>
      <c r="VVS269" s="55"/>
      <c r="VVT269" s="55"/>
      <c r="VVU269" s="55"/>
      <c r="VVV269" s="55"/>
      <c r="VVW269" s="55"/>
      <c r="VVX269" s="55"/>
      <c r="VVY269" s="55"/>
      <c r="VVZ269" s="55"/>
      <c r="VWA269" s="55"/>
      <c r="VWB269" s="55"/>
      <c r="VWC269" s="55"/>
      <c r="VWD269" s="55"/>
      <c r="VWE269" s="55"/>
      <c r="VWF269" s="55"/>
      <c r="VWG269" s="55"/>
      <c r="VWH269" s="55"/>
      <c r="VWI269" s="55"/>
      <c r="VWJ269" s="55"/>
      <c r="VWK269" s="55"/>
      <c r="VWL269" s="55"/>
      <c r="VWM269" s="55"/>
      <c r="VWN269" s="55"/>
      <c r="VWO269" s="55"/>
      <c r="VWP269" s="55"/>
      <c r="VWQ269" s="55"/>
      <c r="VWR269" s="55"/>
      <c r="VWS269" s="55"/>
      <c r="VWT269" s="55"/>
      <c r="VWU269" s="55"/>
      <c r="VWV269" s="55"/>
      <c r="VWW269" s="55"/>
      <c r="VWX269" s="55"/>
      <c r="VWY269" s="55"/>
      <c r="VWZ269" s="55"/>
      <c r="VXA269" s="55"/>
      <c r="VXB269" s="55"/>
      <c r="VXC269" s="55"/>
      <c r="VXD269" s="55"/>
      <c r="VXE269" s="55"/>
      <c r="VXF269" s="55"/>
      <c r="VXG269" s="55"/>
      <c r="VXH269" s="55"/>
      <c r="VXI269" s="55"/>
      <c r="VXJ269" s="55"/>
      <c r="VXK269" s="55"/>
      <c r="VXL269" s="55"/>
      <c r="VXM269" s="55"/>
      <c r="VXN269" s="55"/>
      <c r="VXO269" s="55"/>
      <c r="VXP269" s="55"/>
      <c r="VXQ269" s="55"/>
      <c r="VXR269" s="55"/>
      <c r="VXS269" s="55"/>
      <c r="VXT269" s="55"/>
      <c r="VXU269" s="55"/>
      <c r="VXV269" s="55"/>
      <c r="VXW269" s="55"/>
      <c r="VXX269" s="55"/>
      <c r="VXY269" s="55"/>
      <c r="VXZ269" s="55"/>
      <c r="VYA269" s="55"/>
      <c r="VYB269" s="55"/>
      <c r="VYC269" s="55"/>
      <c r="VYD269" s="55"/>
      <c r="VYE269" s="55"/>
      <c r="VYF269" s="55"/>
      <c r="VYG269" s="55"/>
      <c r="VYH269" s="55"/>
      <c r="VYI269" s="55"/>
      <c r="VYJ269" s="55"/>
      <c r="VYK269" s="55"/>
      <c r="VYL269" s="55"/>
      <c r="VYM269" s="55"/>
      <c r="VYN269" s="55"/>
      <c r="VYO269" s="55"/>
      <c r="VYP269" s="55"/>
      <c r="VYQ269" s="55"/>
      <c r="VYR269" s="55"/>
      <c r="VYS269" s="55"/>
      <c r="VYT269" s="55"/>
      <c r="VYU269" s="55"/>
      <c r="VYV269" s="55"/>
      <c r="VYW269" s="55"/>
      <c r="VYX269" s="55"/>
      <c r="VYY269" s="55"/>
      <c r="VYZ269" s="55"/>
      <c r="VZA269" s="55"/>
      <c r="VZB269" s="55"/>
      <c r="VZC269" s="55"/>
      <c r="VZD269" s="55"/>
      <c r="VZE269" s="55"/>
      <c r="VZF269" s="55"/>
      <c r="VZG269" s="55"/>
      <c r="VZH269" s="55"/>
      <c r="VZI269" s="55"/>
      <c r="VZJ269" s="55"/>
      <c r="VZK269" s="55"/>
      <c r="VZL269" s="55"/>
      <c r="VZM269" s="55"/>
      <c r="VZN269" s="55"/>
      <c r="VZO269" s="55"/>
      <c r="VZP269" s="55"/>
      <c r="VZQ269" s="55"/>
      <c r="VZR269" s="55"/>
      <c r="VZS269" s="55"/>
      <c r="VZT269" s="55"/>
      <c r="VZU269" s="55"/>
      <c r="VZV269" s="55"/>
      <c r="VZW269" s="55"/>
      <c r="VZX269" s="55"/>
      <c r="VZY269" s="55"/>
      <c r="VZZ269" s="55"/>
      <c r="WAA269" s="55"/>
      <c r="WAB269" s="55"/>
      <c r="WAC269" s="55"/>
      <c r="WAD269" s="55"/>
      <c r="WAE269" s="55"/>
      <c r="WAF269" s="55"/>
      <c r="WAG269" s="55"/>
      <c r="WAH269" s="55"/>
      <c r="WAI269" s="55"/>
      <c r="WAJ269" s="55"/>
      <c r="WAK269" s="55"/>
      <c r="WAL269" s="55"/>
      <c r="WAM269" s="55"/>
      <c r="WAN269" s="55"/>
      <c r="WAO269" s="55"/>
      <c r="WAP269" s="55"/>
      <c r="WAQ269" s="55"/>
      <c r="WAR269" s="55"/>
      <c r="WAS269" s="55"/>
      <c r="WAT269" s="55"/>
      <c r="WAU269" s="55"/>
      <c r="WAV269" s="55"/>
      <c r="WAW269" s="55"/>
      <c r="WAX269" s="55"/>
      <c r="WAY269" s="55"/>
      <c r="WAZ269" s="55"/>
      <c r="WBA269" s="55"/>
      <c r="WBB269" s="55"/>
      <c r="WBC269" s="55"/>
      <c r="WBD269" s="55"/>
      <c r="WBE269" s="55"/>
      <c r="WBF269" s="55"/>
      <c r="WBG269" s="55"/>
      <c r="WBH269" s="55"/>
      <c r="WBI269" s="55"/>
      <c r="WBJ269" s="55"/>
      <c r="WBK269" s="55"/>
      <c r="WBL269" s="55"/>
      <c r="WBM269" s="55"/>
      <c r="WBN269" s="55"/>
      <c r="WBO269" s="55"/>
      <c r="WBP269" s="55"/>
      <c r="WBQ269" s="55"/>
      <c r="WBR269" s="55"/>
      <c r="WBS269" s="55"/>
      <c r="WBT269" s="55"/>
      <c r="WBU269" s="55"/>
      <c r="WBV269" s="55"/>
      <c r="WBW269" s="55"/>
      <c r="WBX269" s="55"/>
      <c r="WBY269" s="55"/>
      <c r="WBZ269" s="55"/>
      <c r="WCA269" s="55"/>
      <c r="WCB269" s="55"/>
      <c r="WCC269" s="55"/>
      <c r="WCD269" s="55"/>
      <c r="WCE269" s="55"/>
      <c r="WCF269" s="55"/>
      <c r="WCG269" s="55"/>
      <c r="WCH269" s="55"/>
      <c r="WCI269" s="55"/>
      <c r="WCJ269" s="55"/>
      <c r="WCK269" s="55"/>
      <c r="WCL269" s="55"/>
      <c r="WCM269" s="55"/>
      <c r="WCN269" s="55"/>
      <c r="WCO269" s="55"/>
      <c r="WCP269" s="55"/>
      <c r="WCQ269" s="55"/>
      <c r="WCR269" s="55"/>
      <c r="WCS269" s="55"/>
      <c r="WCT269" s="55"/>
      <c r="WCU269" s="55"/>
      <c r="WCV269" s="55"/>
      <c r="WCW269" s="55"/>
      <c r="WCX269" s="55"/>
      <c r="WCY269" s="55"/>
      <c r="WCZ269" s="55"/>
      <c r="WDA269" s="55"/>
      <c r="WDB269" s="55"/>
      <c r="WDC269" s="55"/>
      <c r="WDD269" s="55"/>
      <c r="WDE269" s="55"/>
      <c r="WDF269" s="55"/>
      <c r="WDG269" s="55"/>
      <c r="WDH269" s="55"/>
      <c r="WDI269" s="55"/>
      <c r="WDJ269" s="55"/>
      <c r="WDK269" s="55"/>
      <c r="WDL269" s="55"/>
      <c r="WDM269" s="55"/>
      <c r="WDN269" s="55"/>
      <c r="WDO269" s="55"/>
      <c r="WDP269" s="55"/>
      <c r="WDQ269" s="55"/>
      <c r="WDR269" s="55"/>
      <c r="WDS269" s="55"/>
      <c r="WDT269" s="55"/>
      <c r="WDU269" s="55"/>
      <c r="WDV269" s="55"/>
      <c r="WDW269" s="55"/>
      <c r="WDX269" s="55"/>
      <c r="WDY269" s="55"/>
      <c r="WDZ269" s="55"/>
      <c r="WEA269" s="55"/>
      <c r="WEB269" s="55"/>
      <c r="WEC269" s="55"/>
      <c r="WED269" s="55"/>
      <c r="WEE269" s="55"/>
      <c r="WEF269" s="55"/>
      <c r="WEG269" s="55"/>
      <c r="WEH269" s="55"/>
      <c r="WEI269" s="55"/>
      <c r="WEJ269" s="55"/>
      <c r="WEK269" s="55"/>
      <c r="WEL269" s="55"/>
      <c r="WEM269" s="55"/>
      <c r="WEN269" s="55"/>
      <c r="WEO269" s="55"/>
      <c r="WEP269" s="55"/>
      <c r="WEQ269" s="55"/>
      <c r="WER269" s="55"/>
      <c r="WES269" s="55"/>
      <c r="WET269" s="55"/>
      <c r="WEU269" s="55"/>
      <c r="WEV269" s="55"/>
      <c r="WEW269" s="55"/>
      <c r="WEX269" s="55"/>
      <c r="WEY269" s="55"/>
      <c r="WEZ269" s="55"/>
      <c r="WFA269" s="55"/>
      <c r="WFB269" s="55"/>
      <c r="WFC269" s="55"/>
      <c r="WFD269" s="55"/>
      <c r="WFE269" s="55"/>
      <c r="WFF269" s="55"/>
      <c r="WFG269" s="55"/>
      <c r="WFH269" s="55"/>
      <c r="WFI269" s="55"/>
      <c r="WFJ269" s="55"/>
      <c r="WFK269" s="55"/>
      <c r="WFL269" s="55"/>
      <c r="WFM269" s="55"/>
      <c r="WFN269" s="55"/>
      <c r="WFO269" s="55"/>
      <c r="WFP269" s="55"/>
      <c r="WFQ269" s="55"/>
      <c r="WFR269" s="55"/>
      <c r="WFS269" s="55"/>
      <c r="WFT269" s="55"/>
      <c r="WFU269" s="55"/>
      <c r="WFV269" s="55"/>
      <c r="WFW269" s="55"/>
      <c r="WFX269" s="55"/>
      <c r="WFY269" s="55"/>
      <c r="WFZ269" s="55"/>
      <c r="WGA269" s="55"/>
      <c r="WGB269" s="55"/>
      <c r="WGC269" s="55"/>
      <c r="WGD269" s="55"/>
      <c r="WGE269" s="55"/>
      <c r="WGF269" s="55"/>
      <c r="WGG269" s="55"/>
      <c r="WGH269" s="55"/>
      <c r="WGI269" s="55"/>
      <c r="WGJ269" s="55"/>
      <c r="WGK269" s="55"/>
      <c r="WGL269" s="55"/>
      <c r="WGM269" s="55"/>
      <c r="WGN269" s="55"/>
      <c r="WGO269" s="55"/>
      <c r="WGP269" s="55"/>
      <c r="WGQ269" s="55"/>
      <c r="WGR269" s="55"/>
      <c r="WGS269" s="55"/>
      <c r="WGT269" s="55"/>
      <c r="WGU269" s="55"/>
      <c r="WGV269" s="55"/>
      <c r="WGW269" s="55"/>
      <c r="WGX269" s="55"/>
      <c r="WGY269" s="55"/>
      <c r="WGZ269" s="55"/>
      <c r="WHA269" s="55"/>
      <c r="WHB269" s="55"/>
      <c r="WHC269" s="55"/>
      <c r="WHD269" s="55"/>
      <c r="WHE269" s="55"/>
      <c r="WHF269" s="55"/>
      <c r="WHG269" s="55"/>
      <c r="WHH269" s="55"/>
      <c r="WHI269" s="55"/>
      <c r="WHJ269" s="55"/>
      <c r="WHK269" s="55"/>
      <c r="WHL269" s="55"/>
      <c r="WHM269" s="55"/>
      <c r="WHN269" s="55"/>
      <c r="WHO269" s="55"/>
      <c r="WHP269" s="55"/>
      <c r="WHQ269" s="55"/>
      <c r="WHR269" s="55"/>
      <c r="WHS269" s="55"/>
      <c r="WHT269" s="55"/>
      <c r="WHU269" s="55"/>
      <c r="WHV269" s="55"/>
      <c r="WHW269" s="55"/>
      <c r="WHX269" s="55"/>
      <c r="WHY269" s="55"/>
      <c r="WHZ269" s="55"/>
      <c r="WIA269" s="55"/>
      <c r="WIB269" s="55"/>
      <c r="WIC269" s="55"/>
      <c r="WID269" s="55"/>
      <c r="WIE269" s="55"/>
      <c r="WIF269" s="55"/>
      <c r="WIG269" s="55"/>
      <c r="WIH269" s="55"/>
      <c r="WII269" s="55"/>
      <c r="WIJ269" s="55"/>
      <c r="WIK269" s="55"/>
      <c r="WIL269" s="55"/>
      <c r="WIM269" s="55"/>
      <c r="WIN269" s="55"/>
      <c r="WIO269" s="55"/>
      <c r="WIP269" s="55"/>
      <c r="WIQ269" s="55"/>
      <c r="WIR269" s="55"/>
      <c r="WIS269" s="55"/>
      <c r="WIT269" s="55"/>
      <c r="WIU269" s="55"/>
      <c r="WIV269" s="55"/>
      <c r="WIW269" s="55"/>
      <c r="WIX269" s="55"/>
      <c r="WIY269" s="55"/>
      <c r="WIZ269" s="55"/>
      <c r="WJA269" s="55"/>
      <c r="WJB269" s="55"/>
      <c r="WJC269" s="55"/>
      <c r="WJD269" s="55"/>
      <c r="WJE269" s="55"/>
      <c r="WJF269" s="55"/>
      <c r="WJG269" s="55"/>
      <c r="WJH269" s="55"/>
      <c r="WJI269" s="55"/>
      <c r="WJJ269" s="55"/>
      <c r="WJK269" s="55"/>
      <c r="WJL269" s="55"/>
      <c r="WJM269" s="55"/>
      <c r="WJN269" s="55"/>
      <c r="WJO269" s="55"/>
      <c r="WJP269" s="55"/>
      <c r="WJQ269" s="55"/>
      <c r="WJR269" s="55"/>
      <c r="WJS269" s="55"/>
      <c r="WJT269" s="55"/>
      <c r="WJU269" s="55"/>
      <c r="WJV269" s="55"/>
      <c r="WJW269" s="55"/>
      <c r="WJX269" s="55"/>
      <c r="WJY269" s="55"/>
      <c r="WJZ269" s="55"/>
      <c r="WKA269" s="55"/>
      <c r="WKB269" s="55"/>
      <c r="WKC269" s="55"/>
      <c r="WKD269" s="55"/>
      <c r="WKE269" s="55"/>
      <c r="WKF269" s="55"/>
      <c r="WKG269" s="55"/>
      <c r="WKH269" s="55"/>
      <c r="WKI269" s="55"/>
      <c r="WKJ269" s="55"/>
      <c r="WKK269" s="55"/>
      <c r="WKL269" s="55"/>
      <c r="WKM269" s="55"/>
      <c r="WKN269" s="55"/>
      <c r="WKO269" s="55"/>
      <c r="WKP269" s="55"/>
      <c r="WKQ269" s="55"/>
      <c r="WKR269" s="55"/>
      <c r="WKS269" s="55"/>
      <c r="WKT269" s="55"/>
      <c r="WKU269" s="55"/>
      <c r="WKV269" s="55"/>
      <c r="WKW269" s="55"/>
      <c r="WKX269" s="55"/>
      <c r="WKY269" s="55"/>
      <c r="WKZ269" s="55"/>
      <c r="WLA269" s="55"/>
      <c r="WLB269" s="55"/>
      <c r="WLC269" s="55"/>
      <c r="WLD269" s="55"/>
      <c r="WLE269" s="55"/>
      <c r="WLF269" s="55"/>
      <c r="WLG269" s="55"/>
      <c r="WLH269" s="55"/>
      <c r="WLI269" s="55"/>
      <c r="WLJ269" s="55"/>
      <c r="WLK269" s="55"/>
      <c r="WLL269" s="55"/>
      <c r="WLM269" s="55"/>
      <c r="WLN269" s="55"/>
      <c r="WLO269" s="55"/>
      <c r="WLP269" s="55"/>
      <c r="WLQ269" s="55"/>
      <c r="WLR269" s="55"/>
      <c r="WLS269" s="55"/>
      <c r="WLT269" s="55"/>
      <c r="WLU269" s="55"/>
      <c r="WLV269" s="55"/>
      <c r="WLW269" s="55"/>
      <c r="WLX269" s="55"/>
      <c r="WLY269" s="55"/>
      <c r="WLZ269" s="55"/>
      <c r="WMA269" s="55"/>
      <c r="WMB269" s="55"/>
      <c r="WMC269" s="55"/>
      <c r="WMD269" s="55"/>
      <c r="WME269" s="55"/>
      <c r="WMF269" s="55"/>
      <c r="WMG269" s="55"/>
      <c r="WMH269" s="55"/>
      <c r="WMI269" s="55"/>
      <c r="WMJ269" s="55"/>
      <c r="WMK269" s="55"/>
      <c r="WML269" s="55"/>
      <c r="WMM269" s="55"/>
      <c r="WMN269" s="55"/>
      <c r="WMO269" s="55"/>
      <c r="WMP269" s="55"/>
      <c r="WMQ269" s="55"/>
      <c r="WMR269" s="55"/>
      <c r="WMS269" s="55"/>
      <c r="WMT269" s="55"/>
      <c r="WMU269" s="55"/>
      <c r="WMV269" s="55"/>
      <c r="WMW269" s="55"/>
      <c r="WMX269" s="55"/>
      <c r="WMY269" s="55"/>
      <c r="WMZ269" s="55"/>
      <c r="WNA269" s="55"/>
      <c r="WNB269" s="55"/>
      <c r="WNC269" s="55"/>
      <c r="WND269" s="55"/>
      <c r="WNE269" s="55"/>
      <c r="WNF269" s="55"/>
      <c r="WNG269" s="55"/>
      <c r="WNH269" s="55"/>
      <c r="WNI269" s="55"/>
      <c r="WNJ269" s="55"/>
      <c r="WNK269" s="55"/>
      <c r="WNL269" s="55"/>
      <c r="WNM269" s="55"/>
      <c r="WNN269" s="55"/>
      <c r="WNO269" s="55"/>
      <c r="WNP269" s="55"/>
      <c r="WNQ269" s="55"/>
      <c r="WNR269" s="55"/>
      <c r="WNS269" s="55"/>
      <c r="WNT269" s="55"/>
      <c r="WNU269" s="55"/>
      <c r="WNV269" s="55"/>
      <c r="WNW269" s="55"/>
      <c r="WNX269" s="55"/>
      <c r="WNY269" s="55"/>
      <c r="WNZ269" s="55"/>
      <c r="WOA269" s="55"/>
      <c r="WOB269" s="55"/>
      <c r="WOC269" s="55"/>
      <c r="WOD269" s="55"/>
      <c r="WOE269" s="55"/>
      <c r="WOF269" s="55"/>
      <c r="WOG269" s="55"/>
      <c r="WOH269" s="55"/>
      <c r="WOI269" s="55"/>
      <c r="WOJ269" s="55"/>
      <c r="WOK269" s="55"/>
      <c r="WOL269" s="55"/>
      <c r="WOM269" s="55"/>
      <c r="WON269" s="55"/>
      <c r="WOO269" s="55"/>
      <c r="WOP269" s="55"/>
      <c r="WOQ269" s="55"/>
      <c r="WOR269" s="55"/>
      <c r="WOS269" s="55"/>
      <c r="WOT269" s="55"/>
      <c r="WOU269" s="55"/>
      <c r="WOV269" s="55"/>
      <c r="WOW269" s="55"/>
      <c r="WOX269" s="55"/>
      <c r="WOY269" s="55"/>
      <c r="WOZ269" s="55"/>
      <c r="WPA269" s="55"/>
      <c r="WPB269" s="55"/>
      <c r="WPC269" s="55"/>
      <c r="WPD269" s="55"/>
      <c r="WPE269" s="55"/>
      <c r="WPF269" s="55"/>
      <c r="WPG269" s="55"/>
      <c r="WPH269" s="55"/>
      <c r="WPI269" s="55"/>
      <c r="WPJ269" s="55"/>
      <c r="WPK269" s="55"/>
      <c r="WPL269" s="55"/>
      <c r="WPM269" s="55"/>
      <c r="WPN269" s="55"/>
      <c r="WPO269" s="55"/>
      <c r="WPP269" s="55"/>
      <c r="WPQ269" s="55"/>
      <c r="WPR269" s="55"/>
      <c r="WPS269" s="55"/>
      <c r="WPT269" s="55"/>
      <c r="WPU269" s="55"/>
      <c r="WPV269" s="55"/>
      <c r="WPW269" s="55"/>
      <c r="WPX269" s="55"/>
      <c r="WPY269" s="55"/>
      <c r="WPZ269" s="55"/>
      <c r="WQA269" s="55"/>
      <c r="WQB269" s="55"/>
      <c r="WQC269" s="55"/>
      <c r="WQD269" s="55"/>
      <c r="WQE269" s="55"/>
      <c r="WQF269" s="55"/>
      <c r="WQG269" s="55"/>
      <c r="WQH269" s="55"/>
      <c r="WQI269" s="55"/>
      <c r="WQJ269" s="55"/>
      <c r="WQK269" s="55"/>
      <c r="WQL269" s="55"/>
      <c r="WQM269" s="55"/>
      <c r="WQN269" s="55"/>
      <c r="WQO269" s="55"/>
      <c r="WQP269" s="55"/>
      <c r="WQQ269" s="55"/>
      <c r="WQR269" s="55"/>
      <c r="WQS269" s="55"/>
      <c r="WQT269" s="55"/>
      <c r="WQU269" s="55"/>
      <c r="WQV269" s="55"/>
      <c r="WQW269" s="55"/>
      <c r="WQX269" s="55"/>
      <c r="WQY269" s="55"/>
      <c r="WQZ269" s="55"/>
      <c r="WRA269" s="55"/>
      <c r="WRB269" s="55"/>
      <c r="WRC269" s="55"/>
      <c r="WRD269" s="55"/>
      <c r="WRE269" s="55"/>
      <c r="WRF269" s="55"/>
      <c r="WRG269" s="55"/>
      <c r="WRH269" s="55"/>
      <c r="WRI269" s="55"/>
      <c r="WRJ269" s="55"/>
      <c r="WRK269" s="55"/>
      <c r="WRL269" s="55"/>
      <c r="WRM269" s="55"/>
      <c r="WRN269" s="55"/>
      <c r="WRO269" s="55"/>
      <c r="WRP269" s="55"/>
      <c r="WRQ269" s="55"/>
      <c r="WRR269" s="55"/>
      <c r="WRS269" s="55"/>
      <c r="WRT269" s="55"/>
      <c r="WRU269" s="55"/>
      <c r="WRV269" s="55"/>
      <c r="WRW269" s="55"/>
      <c r="WRX269" s="55"/>
      <c r="WRY269" s="55"/>
      <c r="WRZ269" s="55"/>
      <c r="WSA269" s="55"/>
      <c r="WSB269" s="55"/>
      <c r="WSC269" s="55"/>
      <c r="WSD269" s="55"/>
      <c r="WSE269" s="55"/>
      <c r="WSF269" s="55"/>
      <c r="WSG269" s="55"/>
      <c r="WSH269" s="55"/>
      <c r="WSI269" s="55"/>
      <c r="WSJ269" s="55"/>
      <c r="WSK269" s="55"/>
      <c r="WSL269" s="55"/>
      <c r="WSM269" s="55"/>
      <c r="WSN269" s="55"/>
      <c r="WSO269" s="55"/>
      <c r="WSP269" s="55"/>
      <c r="WSQ269" s="55"/>
      <c r="WSR269" s="55"/>
      <c r="WSS269" s="55"/>
      <c r="WST269" s="55"/>
      <c r="WSU269" s="55"/>
      <c r="WSV269" s="55"/>
      <c r="WSW269" s="55"/>
      <c r="WSX269" s="55"/>
      <c r="WSY269" s="55"/>
      <c r="WSZ269" s="55"/>
      <c r="WTA269" s="55"/>
      <c r="WTB269" s="55"/>
      <c r="WTC269" s="55"/>
      <c r="WTD269" s="55"/>
      <c r="WTE269" s="55"/>
      <c r="WTF269" s="55"/>
      <c r="WTG269" s="55"/>
      <c r="WTH269" s="55"/>
      <c r="WTI269" s="55"/>
      <c r="WTJ269" s="55"/>
      <c r="WTK269" s="55"/>
      <c r="WTL269" s="55"/>
      <c r="WTM269" s="55"/>
      <c r="WTN269" s="55"/>
      <c r="WTO269" s="55"/>
      <c r="WTP269" s="55"/>
      <c r="WTQ269" s="55"/>
      <c r="WTR269" s="55"/>
      <c r="WTS269" s="55"/>
      <c r="WTT269" s="55"/>
      <c r="WTU269" s="55"/>
      <c r="WTV269" s="55"/>
      <c r="WTW269" s="55"/>
      <c r="WTX269" s="55"/>
      <c r="WTY269" s="55"/>
      <c r="WTZ269" s="55"/>
      <c r="WUA269" s="55"/>
      <c r="WUB269" s="55"/>
      <c r="WUC269" s="55"/>
      <c r="WUD269" s="55"/>
      <c r="WUE269" s="55"/>
      <c r="WUF269" s="55"/>
      <c r="WUG269" s="55"/>
      <c r="WUH269" s="55"/>
      <c r="WUI269" s="55"/>
      <c r="WUJ269" s="55"/>
      <c r="WUK269" s="55"/>
      <c r="WUL269" s="55"/>
      <c r="WUM269" s="55"/>
      <c r="WUN269" s="55"/>
      <c r="WUO269" s="55"/>
      <c r="WUP269" s="55"/>
      <c r="WUQ269" s="55"/>
      <c r="WUR269" s="55"/>
      <c r="WUS269" s="55"/>
      <c r="WUT269" s="55"/>
      <c r="WUU269" s="55"/>
      <c r="WUV269" s="55"/>
      <c r="WUW269" s="55"/>
      <c r="WUX269" s="55"/>
      <c r="WUY269" s="55"/>
      <c r="WUZ269" s="55"/>
      <c r="WVA269" s="55"/>
      <c r="WVB269" s="55"/>
      <c r="WVC269" s="55"/>
      <c r="WVD269" s="55"/>
      <c r="WVE269" s="55"/>
      <c r="WVF269" s="55"/>
      <c r="WVG269" s="55"/>
      <c r="WVH269" s="55"/>
      <c r="WVI269" s="55"/>
      <c r="WVJ269" s="55"/>
      <c r="WVK269" s="55"/>
      <c r="WVL269" s="55"/>
      <c r="WVM269" s="55"/>
      <c r="WVN269" s="55"/>
      <c r="WVO269" s="55"/>
      <c r="WVP269" s="55"/>
      <c r="WVQ269" s="55"/>
      <c r="WVR269" s="55"/>
      <c r="WVS269" s="55"/>
      <c r="WVT269" s="55"/>
      <c r="WVU269" s="55"/>
      <c r="WVV269" s="55"/>
      <c r="WVW269" s="55"/>
      <c r="WVX269" s="55"/>
      <c r="WVY269" s="55"/>
      <c r="WVZ269" s="55"/>
      <c r="WWA269" s="55"/>
      <c r="WWB269" s="55"/>
      <c r="WWC269" s="55"/>
      <c r="WWD269" s="55"/>
      <c r="WWE269" s="55"/>
      <c r="WWF269" s="55"/>
      <c r="WWG269" s="55"/>
      <c r="WWH269" s="55"/>
      <c r="WWI269" s="55"/>
      <c r="WWJ269" s="55"/>
      <c r="WWK269" s="55"/>
      <c r="WWL269" s="55"/>
      <c r="WWM269" s="55"/>
      <c r="WWN269" s="55"/>
      <c r="WWO269" s="55"/>
      <c r="WWP269" s="55"/>
      <c r="WWQ269" s="55"/>
      <c r="WWR269" s="55"/>
      <c r="WWS269" s="55"/>
      <c r="WWT269" s="55"/>
      <c r="WWU269" s="55"/>
      <c r="WWV269" s="55"/>
      <c r="WWW269" s="55"/>
      <c r="WWX269" s="55"/>
      <c r="WWY269" s="55"/>
      <c r="WWZ269" s="55"/>
      <c r="WXA269" s="55"/>
      <c r="WXB269" s="55"/>
      <c r="WXC269" s="55"/>
      <c r="WXD269" s="55"/>
      <c r="WXE269" s="55"/>
      <c r="WXF269" s="55"/>
      <c r="WXG269" s="55"/>
      <c r="WXH269" s="55"/>
      <c r="WXI269" s="55"/>
      <c r="WXJ269" s="55"/>
      <c r="WXK269" s="55"/>
      <c r="WXL269" s="55"/>
      <c r="WXM269" s="55"/>
      <c r="WXN269" s="55"/>
      <c r="WXO269" s="55"/>
      <c r="WXP269" s="55"/>
      <c r="WXQ269" s="55"/>
      <c r="WXR269" s="55"/>
      <c r="WXS269" s="55"/>
      <c r="WXT269" s="55"/>
      <c r="WXU269" s="55"/>
      <c r="WXV269" s="55"/>
      <c r="WXW269" s="55"/>
      <c r="WXX269" s="55"/>
      <c r="WXY269" s="55"/>
      <c r="WXZ269" s="55"/>
      <c r="WYA269" s="55"/>
      <c r="WYB269" s="55"/>
      <c r="WYC269" s="55"/>
      <c r="WYD269" s="55"/>
      <c r="WYE269" s="55"/>
      <c r="WYF269" s="55"/>
      <c r="WYG269" s="55"/>
      <c r="WYH269" s="55"/>
      <c r="WYI269" s="55"/>
      <c r="WYJ269" s="55"/>
      <c r="WYK269" s="55"/>
      <c r="WYL269" s="55"/>
      <c r="WYM269" s="55"/>
      <c r="WYN269" s="55"/>
      <c r="WYO269" s="55"/>
      <c r="WYP269" s="55"/>
      <c r="WYQ269" s="55"/>
      <c r="WYR269" s="55"/>
      <c r="WYS269" s="55"/>
      <c r="WYT269" s="55"/>
      <c r="WYU269" s="55"/>
      <c r="WYV269" s="55"/>
      <c r="WYW269" s="55"/>
      <c r="WYX269" s="55"/>
      <c r="WYY269" s="55"/>
      <c r="WYZ269" s="55"/>
      <c r="WZA269" s="55"/>
      <c r="WZB269" s="55"/>
      <c r="WZC269" s="55"/>
      <c r="WZD269" s="55"/>
      <c r="WZE269" s="55"/>
      <c r="WZF269" s="55"/>
      <c r="WZG269" s="55"/>
      <c r="WZH269" s="55"/>
      <c r="WZI269" s="55"/>
      <c r="WZJ269" s="55"/>
      <c r="WZK269" s="55"/>
      <c r="WZL269" s="55"/>
      <c r="WZM269" s="55"/>
      <c r="WZN269" s="55"/>
      <c r="WZO269" s="55"/>
      <c r="WZP269" s="55"/>
      <c r="WZQ269" s="55"/>
      <c r="WZR269" s="55"/>
      <c r="WZS269" s="55"/>
      <c r="WZT269" s="55"/>
      <c r="WZU269" s="55"/>
      <c r="WZV269" s="55"/>
      <c r="WZW269" s="55"/>
      <c r="WZX269" s="55"/>
      <c r="WZY269" s="55"/>
      <c r="WZZ269" s="55"/>
      <c r="XAA269" s="55"/>
      <c r="XAB269" s="55"/>
      <c r="XAC269" s="55"/>
      <c r="XAD269" s="55"/>
      <c r="XAE269" s="55"/>
      <c r="XAF269" s="55"/>
      <c r="XAG269" s="55"/>
      <c r="XAH269" s="55"/>
      <c r="XAI269" s="55"/>
      <c r="XAJ269" s="55"/>
      <c r="XAK269" s="55"/>
      <c r="XAL269" s="55"/>
      <c r="XAM269" s="55"/>
      <c r="XAN269" s="55"/>
      <c r="XAO269" s="55"/>
      <c r="XAP269" s="55"/>
      <c r="XAQ269" s="55"/>
      <c r="XAR269" s="55"/>
      <c r="XAS269" s="55"/>
      <c r="XAT269" s="55"/>
      <c r="XAU269" s="55"/>
      <c r="XAV269" s="55"/>
      <c r="XAW269" s="55"/>
      <c r="XAX269" s="55"/>
      <c r="XAY269" s="55"/>
      <c r="XAZ269" s="55"/>
      <c r="XBA269" s="55"/>
      <c r="XBB269" s="55"/>
      <c r="XBC269" s="55"/>
      <c r="XBD269" s="55"/>
      <c r="XBE269" s="55"/>
      <c r="XBF269" s="55"/>
      <c r="XBG269" s="55"/>
      <c r="XBH269" s="55"/>
      <c r="XBI269" s="55"/>
      <c r="XBJ269" s="55"/>
      <c r="XBK269" s="55"/>
      <c r="XBL269" s="55"/>
      <c r="XBM269" s="55"/>
      <c r="XBN269" s="55"/>
      <c r="XBO269" s="55"/>
      <c r="XBP269" s="55"/>
      <c r="XBQ269" s="55"/>
      <c r="XBR269" s="55"/>
      <c r="XBS269" s="55"/>
      <c r="XBT269" s="55"/>
      <c r="XBU269" s="55"/>
      <c r="XBV269" s="55"/>
      <c r="XBW269" s="55"/>
      <c r="XBX269" s="55"/>
      <c r="XBY269" s="55"/>
      <c r="XBZ269" s="55"/>
      <c r="XCA269" s="55"/>
      <c r="XCB269" s="55"/>
      <c r="XCC269" s="55"/>
      <c r="XCD269" s="55"/>
      <c r="XCE269" s="55"/>
      <c r="XCF269" s="55"/>
      <c r="XCG269" s="55"/>
      <c r="XCH269" s="55"/>
      <c r="XCI269" s="55"/>
      <c r="XCJ269" s="55"/>
      <c r="XCK269" s="55"/>
      <c r="XCL269" s="55"/>
      <c r="XCM269" s="55"/>
      <c r="XCN269" s="55"/>
      <c r="XCO269" s="55"/>
      <c r="XCP269" s="55"/>
      <c r="XCQ269" s="55"/>
      <c r="XCR269" s="55"/>
      <c r="XCS269" s="55"/>
      <c r="XCT269" s="55"/>
      <c r="XCU269" s="55"/>
      <c r="XCV269" s="55"/>
      <c r="XCW269" s="55"/>
      <c r="XCX269" s="55"/>
      <c r="XCY269" s="55"/>
      <c r="XCZ269" s="55"/>
      <c r="XDA269" s="55"/>
      <c r="XDB269" s="55"/>
      <c r="XDC269" s="55"/>
      <c r="XDD269" s="55"/>
      <c r="XDE269" s="55"/>
      <c r="XDF269" s="55"/>
      <c r="XDG269" s="55"/>
      <c r="XDH269" s="55"/>
      <c r="XDI269" s="55"/>
      <c r="XDJ269" s="55"/>
      <c r="XDK269" s="55"/>
      <c r="XDL269" s="55"/>
    </row>
    <row r="270" spans="1:16340" s="57" customFormat="1" ht="41.25" customHeight="1" x14ac:dyDescent="0.15">
      <c r="A270" s="1" t="s">
        <v>553</v>
      </c>
      <c r="B270" s="1" t="s">
        <v>554</v>
      </c>
      <c r="C270" s="1" t="s">
        <v>555</v>
      </c>
      <c r="D270" s="1" t="s">
        <v>556</v>
      </c>
      <c r="E270" s="36"/>
      <c r="F270" s="36"/>
      <c r="G270" s="1" t="s">
        <v>586</v>
      </c>
      <c r="H270" s="37">
        <v>1</v>
      </c>
      <c r="I270" s="1" t="s">
        <v>109</v>
      </c>
      <c r="J270" s="1" t="s">
        <v>109</v>
      </c>
      <c r="K270" s="1" t="s">
        <v>109</v>
      </c>
      <c r="L270" s="36" t="s">
        <v>110</v>
      </c>
      <c r="M270" s="1" t="s">
        <v>109</v>
      </c>
      <c r="N270" s="1" t="s">
        <v>109</v>
      </c>
      <c r="O270" s="1" t="s">
        <v>110</v>
      </c>
      <c r="P270" s="1"/>
      <c r="Q270" s="1" t="s">
        <v>110</v>
      </c>
      <c r="R270" s="1" t="s">
        <v>109</v>
      </c>
      <c r="S270" s="1" t="s">
        <v>109</v>
      </c>
      <c r="T270" s="1" t="s">
        <v>109</v>
      </c>
      <c r="U270" s="1" t="s">
        <v>109</v>
      </c>
      <c r="V270" s="1" t="s">
        <v>189</v>
      </c>
      <c r="W270" s="1" t="s">
        <v>190</v>
      </c>
      <c r="X270" s="37">
        <v>0.9</v>
      </c>
      <c r="Y270" s="37">
        <v>0.5</v>
      </c>
      <c r="Z270" s="37">
        <v>0.65</v>
      </c>
      <c r="AA270" s="37">
        <v>0.75</v>
      </c>
      <c r="AB270" s="37">
        <v>0.9</v>
      </c>
      <c r="AC270" s="1" t="s">
        <v>1250</v>
      </c>
      <c r="AD270" s="1" t="s">
        <v>1251</v>
      </c>
      <c r="AE270" s="1" t="s">
        <v>1233</v>
      </c>
      <c r="AF270" s="36"/>
      <c r="AG270" s="36"/>
      <c r="AH270" s="36"/>
      <c r="AI270" s="36"/>
      <c r="AJ270" s="36"/>
      <c r="AK270" s="36"/>
      <c r="AL270" s="36"/>
      <c r="AM270" s="36"/>
      <c r="AN270" s="36"/>
      <c r="AO270" s="36"/>
      <c r="AP270" s="36"/>
      <c r="AQ270" s="106">
        <v>1</v>
      </c>
      <c r="AR270" s="1" t="s">
        <v>1252</v>
      </c>
      <c r="AS270" s="36" t="s">
        <v>116</v>
      </c>
      <c r="AT270" s="1" t="s">
        <v>131</v>
      </c>
      <c r="AU270" s="1" t="s">
        <v>132</v>
      </c>
      <c r="AV270" s="1" t="s">
        <v>1749</v>
      </c>
      <c r="AW270" s="1" t="s">
        <v>109</v>
      </c>
      <c r="AX270" s="36" t="s">
        <v>225</v>
      </c>
      <c r="AY270" s="36" t="s">
        <v>225</v>
      </c>
      <c r="AZ270" s="36" t="s">
        <v>225</v>
      </c>
      <c r="BA270" s="36" t="s">
        <v>225</v>
      </c>
      <c r="BB270" s="36" t="s">
        <v>225</v>
      </c>
      <c r="BC270" s="36" t="s">
        <v>225</v>
      </c>
      <c r="BD270" s="36" t="s">
        <v>225</v>
      </c>
      <c r="BE270" s="36" t="s">
        <v>225</v>
      </c>
      <c r="BF270" s="36" t="s">
        <v>110</v>
      </c>
      <c r="BG270" s="36" t="s">
        <v>225</v>
      </c>
      <c r="BH270" s="36" t="s">
        <v>225</v>
      </c>
      <c r="BI270" s="36" t="s">
        <v>225</v>
      </c>
      <c r="BJ270" s="36" t="s">
        <v>225</v>
      </c>
      <c r="BK270" s="36" t="s">
        <v>225</v>
      </c>
      <c r="BL270" s="36" t="s">
        <v>226</v>
      </c>
      <c r="BM270" s="38"/>
      <c r="BN270" s="38"/>
      <c r="BO270" s="106"/>
      <c r="BP270" s="38"/>
      <c r="BQ270" s="38"/>
      <c r="BR270" s="38"/>
      <c r="BS270" s="38"/>
      <c r="BT270" s="38"/>
      <c r="BU270" s="38"/>
      <c r="BV270" s="38"/>
      <c r="BW270" s="106"/>
      <c r="BX270" s="35"/>
      <c r="BY270" s="36"/>
      <c r="BZ270" s="36"/>
      <c r="CA270" s="36"/>
      <c r="CB270" s="36"/>
      <c r="CC270" s="36"/>
      <c r="CD270" s="36"/>
      <c r="CE270" s="35"/>
      <c r="CF270" s="36"/>
      <c r="CG270" s="36"/>
      <c r="CH270" s="1"/>
      <c r="CI270" s="1"/>
      <c r="CJ270" s="1"/>
      <c r="CK270" s="1"/>
      <c r="CL270" s="102"/>
      <c r="CM270" s="36"/>
      <c r="CN270" s="36"/>
      <c r="CO270" s="36"/>
      <c r="CP270" s="38"/>
      <c r="CQ270" s="38"/>
      <c r="CR270" s="38"/>
      <c r="CS270" s="38"/>
      <c r="CT270" s="36"/>
      <c r="CU270" s="36"/>
      <c r="CV270" s="38"/>
      <c r="CW270" s="38"/>
      <c r="CX270" s="38"/>
      <c r="CY270" s="38"/>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c r="ER270" s="55"/>
      <c r="ES270" s="55"/>
      <c r="ET270" s="55"/>
      <c r="EU270" s="55"/>
      <c r="EV270" s="55"/>
      <c r="EW270" s="55"/>
      <c r="EX270" s="55"/>
      <c r="EY270" s="55"/>
      <c r="EZ270" s="55"/>
      <c r="FA270" s="55"/>
      <c r="FB270" s="55"/>
      <c r="FC270" s="55"/>
      <c r="FD270" s="55"/>
      <c r="FE270" s="55"/>
      <c r="FF270" s="55"/>
      <c r="FG270" s="55"/>
      <c r="FH270" s="55"/>
      <c r="FI270" s="55"/>
      <c r="FJ270" s="55"/>
      <c r="FK270" s="55"/>
      <c r="FL270" s="55"/>
      <c r="FM270" s="55"/>
      <c r="FN270" s="55"/>
      <c r="FO270" s="55"/>
      <c r="FP270" s="55"/>
      <c r="FQ270" s="55"/>
      <c r="FR270" s="55"/>
      <c r="FS270" s="55"/>
      <c r="FT270" s="55"/>
      <c r="FU270" s="55"/>
      <c r="FV270" s="55"/>
      <c r="FW270" s="55"/>
      <c r="FX270" s="55"/>
      <c r="FY270" s="55"/>
      <c r="FZ270" s="55"/>
      <c r="GA270" s="55"/>
      <c r="GB270" s="55"/>
      <c r="GC270" s="55"/>
      <c r="GD270" s="55"/>
      <c r="GE270" s="55"/>
      <c r="GF270" s="55"/>
      <c r="GG270" s="55"/>
      <c r="GH270" s="55"/>
      <c r="GI270" s="55"/>
      <c r="GJ270" s="55"/>
      <c r="GK270" s="55"/>
      <c r="GL270" s="55"/>
      <c r="GM270" s="55"/>
      <c r="GN270" s="55"/>
      <c r="GO270" s="55"/>
      <c r="GP270" s="55"/>
      <c r="GQ270" s="55"/>
      <c r="GR270" s="55"/>
      <c r="GS270" s="55"/>
      <c r="GT270" s="55"/>
      <c r="GU270" s="55"/>
      <c r="GV270" s="55"/>
      <c r="GW270" s="55"/>
      <c r="GX270" s="55"/>
      <c r="GY270" s="55"/>
      <c r="GZ270" s="55"/>
      <c r="HA270" s="55"/>
      <c r="HB270" s="55"/>
      <c r="HC270" s="55"/>
      <c r="HD270" s="55"/>
      <c r="HE270" s="55"/>
      <c r="HF270" s="55"/>
      <c r="HG270" s="55"/>
      <c r="HH270" s="55"/>
      <c r="HI270" s="55"/>
      <c r="HJ270" s="55"/>
      <c r="HK270" s="55"/>
      <c r="HL270" s="55"/>
      <c r="HM270" s="55"/>
      <c r="HN270" s="55"/>
      <c r="HO270" s="55"/>
      <c r="HP270" s="55"/>
      <c r="HQ270" s="55"/>
      <c r="HR270" s="55"/>
      <c r="HS270" s="55"/>
      <c r="HT270" s="55"/>
      <c r="HU270" s="55"/>
      <c r="HV270" s="55"/>
      <c r="HW270" s="55"/>
      <c r="HX270" s="55"/>
      <c r="HY270" s="55"/>
      <c r="HZ270" s="55"/>
      <c r="IA270" s="55"/>
      <c r="IB270" s="55"/>
      <c r="IC270" s="55"/>
      <c r="ID270" s="55"/>
      <c r="IE270" s="55"/>
      <c r="IF270" s="55"/>
      <c r="IG270" s="55"/>
      <c r="IH270" s="55"/>
      <c r="II270" s="55"/>
      <c r="IJ270" s="55"/>
      <c r="IK270" s="55"/>
      <c r="IL270" s="55"/>
      <c r="IM270" s="55"/>
      <c r="IN270" s="55"/>
      <c r="IO270" s="55"/>
      <c r="IP270" s="55"/>
      <c r="IQ270" s="55"/>
      <c r="IR270" s="55"/>
      <c r="IS270" s="55"/>
      <c r="IT270" s="55"/>
      <c r="IU270" s="55"/>
      <c r="IV270" s="55"/>
      <c r="IW270" s="55"/>
      <c r="IX270" s="55"/>
      <c r="IY270" s="55"/>
      <c r="IZ270" s="55"/>
      <c r="JA270" s="55"/>
      <c r="JB270" s="55"/>
      <c r="JC270" s="55"/>
      <c r="JD270" s="55"/>
      <c r="JE270" s="55"/>
      <c r="JF270" s="55"/>
      <c r="JG270" s="55"/>
      <c r="JH270" s="55"/>
      <c r="JI270" s="55"/>
      <c r="JJ270" s="55"/>
      <c r="JK270" s="55"/>
      <c r="JL270" s="55"/>
      <c r="JM270" s="55"/>
      <c r="JN270" s="55"/>
      <c r="JO270" s="55"/>
      <c r="JP270" s="55"/>
      <c r="JQ270" s="55"/>
      <c r="JR270" s="55"/>
      <c r="JS270" s="55"/>
      <c r="JT270" s="55"/>
      <c r="JU270" s="55"/>
      <c r="JV270" s="55"/>
      <c r="JW270" s="55"/>
      <c r="JX270" s="55"/>
      <c r="JY270" s="55"/>
      <c r="JZ270" s="55"/>
      <c r="KA270" s="55"/>
      <c r="KB270" s="55"/>
      <c r="KC270" s="55"/>
      <c r="KD270" s="55"/>
      <c r="KE270" s="55"/>
      <c r="KF270" s="55"/>
      <c r="KG270" s="55"/>
      <c r="KH270" s="55"/>
      <c r="KI270" s="55"/>
      <c r="KJ270" s="55"/>
      <c r="KK270" s="55"/>
      <c r="KL270" s="55"/>
      <c r="KM270" s="55"/>
      <c r="KN270" s="55"/>
      <c r="KO270" s="55"/>
      <c r="KP270" s="55"/>
      <c r="KQ270" s="55"/>
      <c r="KR270" s="55"/>
      <c r="KS270" s="55"/>
      <c r="KT270" s="55"/>
      <c r="KU270" s="55"/>
      <c r="KV270" s="55"/>
      <c r="KW270" s="55"/>
      <c r="KX270" s="55"/>
      <c r="KY270" s="55"/>
      <c r="KZ270" s="55"/>
      <c r="LA270" s="55"/>
      <c r="LB270" s="55"/>
      <c r="LC270" s="55"/>
      <c r="LD270" s="55"/>
      <c r="LE270" s="55"/>
      <c r="LF270" s="55"/>
      <c r="LG270" s="55"/>
      <c r="LH270" s="55"/>
      <c r="LI270" s="55"/>
      <c r="LJ270" s="55"/>
      <c r="LK270" s="55"/>
      <c r="LL270" s="55"/>
      <c r="LM270" s="55"/>
      <c r="LN270" s="55"/>
      <c r="LO270" s="55"/>
      <c r="LP270" s="55"/>
      <c r="LQ270" s="55"/>
      <c r="LR270" s="55"/>
      <c r="LS270" s="55"/>
      <c r="LT270" s="55"/>
      <c r="LU270" s="55"/>
      <c r="LV270" s="55"/>
      <c r="LW270" s="55"/>
      <c r="LX270" s="55"/>
      <c r="LY270" s="55"/>
      <c r="LZ270" s="55"/>
      <c r="MA270" s="55"/>
      <c r="MB270" s="55"/>
      <c r="MC270" s="55"/>
      <c r="MD270" s="55"/>
      <c r="ME270" s="55"/>
      <c r="MF270" s="55"/>
      <c r="MG270" s="55"/>
      <c r="MH270" s="55"/>
      <c r="MI270" s="55"/>
      <c r="MJ270" s="55"/>
      <c r="MK270" s="55"/>
      <c r="ML270" s="55"/>
      <c r="MM270" s="55"/>
      <c r="MN270" s="55"/>
      <c r="MO270" s="55"/>
      <c r="MP270" s="55"/>
      <c r="MQ270" s="55"/>
      <c r="MR270" s="55"/>
      <c r="MS270" s="55"/>
      <c r="MT270" s="55"/>
      <c r="MU270" s="55"/>
      <c r="MV270" s="55"/>
      <c r="MW270" s="55"/>
      <c r="MX270" s="55"/>
      <c r="MY270" s="55"/>
      <c r="MZ270" s="55"/>
      <c r="NA270" s="55"/>
      <c r="NB270" s="55"/>
      <c r="NC270" s="55"/>
      <c r="ND270" s="55"/>
      <c r="NE270" s="55"/>
      <c r="NF270" s="55"/>
      <c r="NG270" s="55"/>
      <c r="NH270" s="55"/>
      <c r="NI270" s="55"/>
      <c r="NJ270" s="55"/>
      <c r="NK270" s="55"/>
      <c r="NL270" s="55"/>
      <c r="NM270" s="55"/>
      <c r="NN270" s="55"/>
      <c r="NO270" s="55"/>
      <c r="NP270" s="55"/>
      <c r="NQ270" s="55"/>
      <c r="NR270" s="55"/>
      <c r="NS270" s="55"/>
      <c r="NT270" s="55"/>
      <c r="NU270" s="55"/>
      <c r="NV270" s="55"/>
      <c r="NW270" s="55"/>
      <c r="NX270" s="55"/>
      <c r="NY270" s="55"/>
      <c r="NZ270" s="55"/>
      <c r="OA270" s="55"/>
      <c r="OB270" s="55"/>
      <c r="OC270" s="55"/>
      <c r="OD270" s="55"/>
      <c r="OE270" s="55"/>
      <c r="OF270" s="55"/>
      <c r="OG270" s="55"/>
      <c r="OH270" s="55"/>
      <c r="OI270" s="55"/>
      <c r="OJ270" s="55"/>
      <c r="OK270" s="55"/>
      <c r="OL270" s="55"/>
      <c r="OM270" s="55"/>
      <c r="ON270" s="55"/>
      <c r="OO270" s="55"/>
      <c r="OP270" s="55"/>
      <c r="OQ270" s="55"/>
      <c r="OR270" s="55"/>
      <c r="OS270" s="55"/>
      <c r="OT270" s="55"/>
      <c r="OU270" s="55"/>
      <c r="OV270" s="55"/>
      <c r="OW270" s="55"/>
      <c r="OX270" s="55"/>
      <c r="OY270" s="55"/>
      <c r="OZ270" s="55"/>
      <c r="PA270" s="55"/>
      <c r="PB270" s="55"/>
      <c r="PC270" s="55"/>
      <c r="PD270" s="55"/>
      <c r="PE270" s="55"/>
      <c r="PF270" s="55"/>
      <c r="PG270" s="55"/>
      <c r="PH270" s="55"/>
      <c r="PI270" s="55"/>
      <c r="PJ270" s="55"/>
      <c r="PK270" s="55"/>
      <c r="PL270" s="55"/>
      <c r="PM270" s="55"/>
      <c r="PN270" s="55"/>
      <c r="PO270" s="55"/>
      <c r="PP270" s="55"/>
      <c r="PQ270" s="55"/>
      <c r="PR270" s="55"/>
      <c r="PS270" s="55"/>
      <c r="PT270" s="55"/>
      <c r="PU270" s="55"/>
      <c r="PV270" s="55"/>
      <c r="PW270" s="55"/>
      <c r="PX270" s="55"/>
      <c r="PY270" s="55"/>
      <c r="PZ270" s="55"/>
      <c r="QA270" s="55"/>
      <c r="QB270" s="55"/>
      <c r="QC270" s="55"/>
      <c r="QD270" s="55"/>
      <c r="QE270" s="55"/>
      <c r="QF270" s="55"/>
      <c r="QG270" s="55"/>
      <c r="QH270" s="55"/>
      <c r="QI270" s="55"/>
      <c r="QJ270" s="55"/>
      <c r="QK270" s="55"/>
      <c r="QL270" s="55"/>
      <c r="QM270" s="55"/>
      <c r="QN270" s="55"/>
      <c r="QO270" s="55"/>
      <c r="QP270" s="55"/>
      <c r="QQ270" s="55"/>
      <c r="QR270" s="55"/>
      <c r="QS270" s="55"/>
      <c r="QT270" s="55"/>
      <c r="QU270" s="55"/>
      <c r="QV270" s="55"/>
      <c r="QW270" s="55"/>
      <c r="QX270" s="55"/>
      <c r="QY270" s="55"/>
      <c r="QZ270" s="55"/>
      <c r="RA270" s="55"/>
      <c r="RB270" s="55"/>
      <c r="RC270" s="55"/>
      <c r="RD270" s="55"/>
      <c r="RE270" s="55"/>
      <c r="RF270" s="55"/>
      <c r="RG270" s="55"/>
      <c r="RH270" s="55"/>
      <c r="RI270" s="55"/>
      <c r="RJ270" s="55"/>
      <c r="RK270" s="55"/>
      <c r="RL270" s="55"/>
      <c r="RM270" s="55"/>
      <c r="RN270" s="55"/>
      <c r="RO270" s="55"/>
      <c r="RP270" s="55"/>
      <c r="RQ270" s="55"/>
      <c r="RR270" s="55"/>
      <c r="RS270" s="55"/>
      <c r="RT270" s="55"/>
      <c r="RU270" s="55"/>
      <c r="RV270" s="55"/>
      <c r="RW270" s="55"/>
      <c r="RX270" s="55"/>
      <c r="RY270" s="55"/>
      <c r="RZ270" s="55"/>
      <c r="SA270" s="55"/>
      <c r="SB270" s="55"/>
      <c r="SC270" s="55"/>
      <c r="SD270" s="55"/>
      <c r="SE270" s="55"/>
      <c r="SF270" s="55"/>
      <c r="SG270" s="55"/>
      <c r="SH270" s="55"/>
      <c r="SI270" s="55"/>
      <c r="SJ270" s="55"/>
      <c r="SK270" s="55"/>
      <c r="SL270" s="55"/>
      <c r="SM270" s="55"/>
      <c r="SN270" s="55"/>
      <c r="SO270" s="55"/>
      <c r="SP270" s="55"/>
      <c r="SQ270" s="55"/>
      <c r="SR270" s="55"/>
      <c r="SS270" s="55"/>
      <c r="ST270" s="55"/>
      <c r="SU270" s="55"/>
      <c r="SV270" s="55"/>
      <c r="SW270" s="55"/>
      <c r="SX270" s="55"/>
      <c r="SY270" s="55"/>
      <c r="SZ270" s="55"/>
      <c r="TA270" s="55"/>
      <c r="TB270" s="55"/>
      <c r="TC270" s="55"/>
      <c r="TD270" s="55"/>
      <c r="TE270" s="55"/>
      <c r="TF270" s="55"/>
      <c r="TG270" s="55"/>
      <c r="TH270" s="55"/>
      <c r="TI270" s="55"/>
      <c r="TJ270" s="55"/>
      <c r="TK270" s="55"/>
      <c r="TL270" s="55"/>
      <c r="TM270" s="55"/>
      <c r="TN270" s="55"/>
      <c r="TO270" s="55"/>
      <c r="TP270" s="55"/>
      <c r="TQ270" s="55"/>
      <c r="TR270" s="55"/>
      <c r="TS270" s="55"/>
      <c r="TT270" s="55"/>
      <c r="TU270" s="55"/>
      <c r="TV270" s="55"/>
      <c r="TW270" s="55"/>
      <c r="TX270" s="55"/>
      <c r="TY270" s="55"/>
      <c r="TZ270" s="55"/>
      <c r="UA270" s="55"/>
      <c r="UB270" s="55"/>
      <c r="UC270" s="55"/>
      <c r="UD270" s="55"/>
      <c r="UE270" s="55"/>
      <c r="UF270" s="55"/>
      <c r="UG270" s="55"/>
      <c r="UH270" s="55"/>
      <c r="UI270" s="55"/>
      <c r="UJ270" s="55"/>
      <c r="UK270" s="55"/>
      <c r="UL270" s="55"/>
      <c r="UM270" s="55"/>
      <c r="UN270" s="55"/>
      <c r="UO270" s="55"/>
      <c r="UP270" s="55"/>
      <c r="UQ270" s="55"/>
      <c r="UR270" s="55"/>
      <c r="US270" s="55"/>
      <c r="UT270" s="55"/>
      <c r="UU270" s="55"/>
      <c r="UV270" s="55"/>
      <c r="UW270" s="55"/>
      <c r="UX270" s="55"/>
      <c r="UY270" s="55"/>
      <c r="UZ270" s="55"/>
      <c r="VA270" s="55"/>
      <c r="VB270" s="55"/>
      <c r="VC270" s="55"/>
      <c r="VD270" s="55"/>
      <c r="VE270" s="55"/>
      <c r="VF270" s="55"/>
      <c r="VG270" s="55"/>
      <c r="VH270" s="55"/>
      <c r="VI270" s="55"/>
      <c r="VJ270" s="55"/>
      <c r="VK270" s="55"/>
      <c r="VL270" s="55"/>
      <c r="VM270" s="55"/>
      <c r="VN270" s="55"/>
      <c r="VO270" s="55"/>
      <c r="VP270" s="55"/>
      <c r="VQ270" s="55"/>
      <c r="VR270" s="55"/>
      <c r="VS270" s="55"/>
      <c r="VT270" s="55"/>
      <c r="VU270" s="55"/>
      <c r="VV270" s="55"/>
      <c r="VW270" s="55"/>
      <c r="VX270" s="55"/>
      <c r="VY270" s="55"/>
      <c r="VZ270" s="55"/>
      <c r="WA270" s="55"/>
      <c r="WB270" s="55"/>
      <c r="WC270" s="55"/>
      <c r="WD270" s="55"/>
      <c r="WE270" s="55"/>
      <c r="WF270" s="55"/>
      <c r="WG270" s="55"/>
      <c r="WH270" s="55"/>
      <c r="WI270" s="55"/>
      <c r="WJ270" s="55"/>
      <c r="WK270" s="55"/>
      <c r="WL270" s="55"/>
      <c r="WM270" s="55"/>
      <c r="WN270" s="55"/>
      <c r="WO270" s="55"/>
      <c r="WP270" s="55"/>
      <c r="WQ270" s="55"/>
      <c r="WR270" s="55"/>
      <c r="WS270" s="55"/>
      <c r="WT270" s="55"/>
      <c r="WU270" s="55"/>
      <c r="WV270" s="55"/>
      <c r="WW270" s="55"/>
      <c r="WX270" s="55"/>
      <c r="WY270" s="55"/>
      <c r="WZ270" s="55"/>
      <c r="XA270" s="55"/>
      <c r="XB270" s="55"/>
      <c r="XC270" s="55"/>
      <c r="XD270" s="55"/>
      <c r="XE270" s="55"/>
      <c r="XF270" s="55"/>
      <c r="XG270" s="55"/>
      <c r="XH270" s="55"/>
      <c r="XI270" s="55"/>
      <c r="XJ270" s="55"/>
      <c r="XK270" s="55"/>
      <c r="XL270" s="55"/>
      <c r="XM270" s="55"/>
      <c r="XN270" s="55"/>
      <c r="XO270" s="55"/>
      <c r="XP270" s="55"/>
      <c r="XQ270" s="55"/>
      <c r="XR270" s="55"/>
      <c r="XS270" s="55"/>
      <c r="XT270" s="55"/>
      <c r="XU270" s="55"/>
      <c r="XV270" s="55"/>
      <c r="XW270" s="55"/>
      <c r="XX270" s="55"/>
      <c r="XY270" s="55"/>
      <c r="XZ270" s="55"/>
      <c r="YA270" s="55"/>
      <c r="YB270" s="55"/>
      <c r="YC270" s="55"/>
      <c r="YD270" s="55"/>
      <c r="YE270" s="55"/>
      <c r="YF270" s="55"/>
      <c r="YG270" s="55"/>
      <c r="YH270" s="55"/>
      <c r="YI270" s="55"/>
      <c r="YJ270" s="55"/>
      <c r="YK270" s="55"/>
      <c r="YL270" s="55"/>
      <c r="YM270" s="55"/>
      <c r="YN270" s="55"/>
      <c r="YO270" s="55"/>
      <c r="YP270" s="55"/>
      <c r="YQ270" s="55"/>
      <c r="YR270" s="55"/>
      <c r="YS270" s="55"/>
      <c r="YT270" s="55"/>
      <c r="YU270" s="55"/>
      <c r="YV270" s="55"/>
      <c r="YW270" s="55"/>
      <c r="YX270" s="55"/>
      <c r="YY270" s="55"/>
      <c r="YZ270" s="55"/>
      <c r="ZA270" s="55"/>
      <c r="ZB270" s="55"/>
      <c r="ZC270" s="55"/>
      <c r="ZD270" s="55"/>
      <c r="ZE270" s="55"/>
      <c r="ZF270" s="55"/>
      <c r="ZG270" s="55"/>
      <c r="ZH270" s="55"/>
      <c r="ZI270" s="55"/>
      <c r="ZJ270" s="55"/>
      <c r="ZK270" s="55"/>
      <c r="ZL270" s="55"/>
      <c r="ZM270" s="55"/>
      <c r="ZN270" s="55"/>
      <c r="ZO270" s="55"/>
      <c r="ZP270" s="55"/>
      <c r="ZQ270" s="55"/>
      <c r="ZR270" s="55"/>
      <c r="ZS270" s="55"/>
      <c r="ZT270" s="55"/>
      <c r="ZU270" s="55"/>
      <c r="ZV270" s="55"/>
      <c r="ZW270" s="55"/>
      <c r="ZX270" s="55"/>
      <c r="ZY270" s="55"/>
      <c r="ZZ270" s="55"/>
      <c r="AAA270" s="55"/>
      <c r="AAB270" s="55"/>
      <c r="AAC270" s="55"/>
      <c r="AAD270" s="55"/>
      <c r="AAE270" s="55"/>
      <c r="AAF270" s="55"/>
      <c r="AAG270" s="55"/>
      <c r="AAH270" s="55"/>
      <c r="AAI270" s="55"/>
      <c r="AAJ270" s="55"/>
      <c r="AAK270" s="55"/>
      <c r="AAL270" s="55"/>
      <c r="AAM270" s="55"/>
      <c r="AAN270" s="55"/>
      <c r="AAO270" s="55"/>
      <c r="AAP270" s="55"/>
      <c r="AAQ270" s="55"/>
      <c r="AAR270" s="55"/>
      <c r="AAS270" s="55"/>
      <c r="AAT270" s="55"/>
      <c r="AAU270" s="55"/>
      <c r="AAV270" s="55"/>
      <c r="AAW270" s="55"/>
      <c r="AAX270" s="55"/>
      <c r="AAY270" s="55"/>
      <c r="AAZ270" s="55"/>
      <c r="ABA270" s="55"/>
      <c r="ABB270" s="55"/>
      <c r="ABC270" s="55"/>
      <c r="ABD270" s="55"/>
      <c r="ABE270" s="55"/>
      <c r="ABF270" s="55"/>
      <c r="ABG270" s="55"/>
      <c r="ABH270" s="55"/>
      <c r="ABI270" s="55"/>
      <c r="ABJ270" s="55"/>
      <c r="ABK270" s="55"/>
      <c r="ABL270" s="55"/>
      <c r="ABM270" s="55"/>
      <c r="ABN270" s="55"/>
      <c r="ABO270" s="55"/>
      <c r="ABP270" s="55"/>
      <c r="ABQ270" s="55"/>
      <c r="ABR270" s="55"/>
      <c r="ABS270" s="55"/>
      <c r="ABT270" s="55"/>
      <c r="ABU270" s="55"/>
      <c r="ABV270" s="55"/>
      <c r="ABW270" s="55"/>
      <c r="ABX270" s="55"/>
      <c r="ABY270" s="55"/>
      <c r="ABZ270" s="55"/>
      <c r="ACA270" s="55"/>
      <c r="ACB270" s="55"/>
      <c r="ACC270" s="55"/>
      <c r="ACD270" s="55"/>
      <c r="ACE270" s="55"/>
      <c r="ACF270" s="55"/>
      <c r="ACG270" s="55"/>
      <c r="ACH270" s="55"/>
      <c r="ACI270" s="55"/>
      <c r="ACJ270" s="55"/>
      <c r="ACK270" s="55"/>
      <c r="ACL270" s="55"/>
      <c r="ACM270" s="55"/>
      <c r="ACN270" s="55"/>
      <c r="ACO270" s="55"/>
      <c r="ACP270" s="55"/>
      <c r="ACQ270" s="55"/>
      <c r="ACR270" s="55"/>
      <c r="ACS270" s="55"/>
      <c r="ACT270" s="55"/>
      <c r="ACU270" s="55"/>
      <c r="ACV270" s="55"/>
      <c r="ACW270" s="55"/>
      <c r="ACX270" s="55"/>
      <c r="ACY270" s="55"/>
      <c r="ACZ270" s="55"/>
      <c r="ADA270" s="55"/>
      <c r="ADB270" s="55"/>
      <c r="ADC270" s="55"/>
      <c r="ADD270" s="55"/>
      <c r="ADE270" s="55"/>
      <c r="ADF270" s="55"/>
      <c r="ADG270" s="55"/>
      <c r="ADH270" s="55"/>
      <c r="ADI270" s="55"/>
      <c r="ADJ270" s="55"/>
      <c r="ADK270" s="55"/>
      <c r="ADL270" s="55"/>
      <c r="ADM270" s="55"/>
      <c r="ADN270" s="55"/>
      <c r="ADO270" s="55"/>
      <c r="ADP270" s="55"/>
      <c r="ADQ270" s="55"/>
      <c r="ADR270" s="55"/>
      <c r="ADS270" s="55"/>
      <c r="ADT270" s="55"/>
      <c r="ADU270" s="55"/>
      <c r="ADV270" s="55"/>
      <c r="ADW270" s="55"/>
      <c r="ADX270" s="55"/>
      <c r="ADY270" s="55"/>
      <c r="ADZ270" s="55"/>
      <c r="AEA270" s="55"/>
      <c r="AEB270" s="55"/>
      <c r="AEC270" s="55"/>
      <c r="AED270" s="55"/>
      <c r="AEE270" s="55"/>
      <c r="AEF270" s="55"/>
      <c r="AEG270" s="55"/>
      <c r="AEH270" s="55"/>
      <c r="AEI270" s="55"/>
      <c r="AEJ270" s="55"/>
      <c r="AEK270" s="55"/>
      <c r="AEL270" s="55"/>
      <c r="AEM270" s="55"/>
      <c r="AEN270" s="55"/>
      <c r="AEO270" s="55"/>
      <c r="AEP270" s="55"/>
      <c r="AEQ270" s="55"/>
      <c r="AER270" s="55"/>
      <c r="AES270" s="55"/>
      <c r="AET270" s="55"/>
      <c r="AEU270" s="55"/>
      <c r="AEV270" s="55"/>
      <c r="AEW270" s="55"/>
      <c r="AEX270" s="55"/>
      <c r="AEY270" s="55"/>
      <c r="AEZ270" s="55"/>
      <c r="AFA270" s="55"/>
      <c r="AFB270" s="55"/>
      <c r="AFC270" s="55"/>
      <c r="AFD270" s="55"/>
      <c r="AFE270" s="55"/>
      <c r="AFF270" s="55"/>
      <c r="AFG270" s="55"/>
      <c r="AFH270" s="55"/>
      <c r="AFI270" s="55"/>
      <c r="AFJ270" s="55"/>
      <c r="AFK270" s="55"/>
      <c r="AFL270" s="55"/>
      <c r="AFM270" s="55"/>
      <c r="AFN270" s="55"/>
      <c r="AFO270" s="55"/>
      <c r="AFP270" s="55"/>
      <c r="AFQ270" s="55"/>
      <c r="AFR270" s="55"/>
      <c r="AFS270" s="55"/>
      <c r="AFT270" s="55"/>
      <c r="AFU270" s="55"/>
      <c r="AFV270" s="55"/>
      <c r="AFW270" s="55"/>
      <c r="AFX270" s="55"/>
      <c r="AFY270" s="55"/>
      <c r="AFZ270" s="55"/>
      <c r="AGA270" s="55"/>
      <c r="AGB270" s="55"/>
      <c r="AGC270" s="55"/>
      <c r="AGD270" s="55"/>
      <c r="AGE270" s="55"/>
      <c r="AGF270" s="55"/>
      <c r="AGG270" s="55"/>
      <c r="AGH270" s="55"/>
      <c r="AGI270" s="55"/>
      <c r="AGJ270" s="55"/>
      <c r="AGK270" s="55"/>
      <c r="AGL270" s="55"/>
      <c r="AGM270" s="55"/>
      <c r="AGN270" s="55"/>
      <c r="AGO270" s="55"/>
      <c r="AGP270" s="55"/>
      <c r="AGQ270" s="55"/>
      <c r="AGR270" s="55"/>
      <c r="AGS270" s="55"/>
      <c r="AGT270" s="55"/>
      <c r="AGU270" s="55"/>
      <c r="AGV270" s="55"/>
      <c r="AGW270" s="55"/>
      <c r="AGX270" s="55"/>
      <c r="AGY270" s="55"/>
      <c r="AGZ270" s="55"/>
      <c r="AHA270" s="55"/>
      <c r="AHB270" s="55"/>
      <c r="AHC270" s="55"/>
      <c r="AHD270" s="55"/>
      <c r="AHE270" s="55"/>
      <c r="AHF270" s="55"/>
      <c r="AHG270" s="55"/>
      <c r="AHH270" s="55"/>
      <c r="AHI270" s="55"/>
      <c r="AHJ270" s="55"/>
      <c r="AHK270" s="55"/>
      <c r="AHL270" s="55"/>
      <c r="AHM270" s="55"/>
      <c r="AHN270" s="55"/>
      <c r="AHO270" s="55"/>
      <c r="AHP270" s="55"/>
      <c r="AHQ270" s="55"/>
      <c r="AHR270" s="55"/>
      <c r="AHS270" s="55"/>
      <c r="AHT270" s="55"/>
      <c r="AHU270" s="55"/>
      <c r="AHV270" s="55"/>
      <c r="AHW270" s="55"/>
      <c r="AHX270" s="55"/>
      <c r="AHY270" s="55"/>
      <c r="AHZ270" s="55"/>
      <c r="AIA270" s="55"/>
      <c r="AIB270" s="55"/>
      <c r="AIC270" s="55"/>
      <c r="AID270" s="55"/>
      <c r="AIE270" s="55"/>
      <c r="AIF270" s="55"/>
      <c r="AIG270" s="55"/>
      <c r="AIH270" s="55"/>
      <c r="AII270" s="55"/>
      <c r="AIJ270" s="55"/>
      <c r="AIK270" s="55"/>
      <c r="AIL270" s="55"/>
      <c r="AIM270" s="55"/>
      <c r="AIN270" s="55"/>
      <c r="AIO270" s="55"/>
      <c r="AIP270" s="55"/>
      <c r="AIQ270" s="55"/>
      <c r="AIR270" s="55"/>
      <c r="AIS270" s="55"/>
      <c r="AIT270" s="55"/>
      <c r="AIU270" s="55"/>
      <c r="AIV270" s="55"/>
      <c r="AIW270" s="55"/>
      <c r="AIX270" s="55"/>
      <c r="AIY270" s="55"/>
      <c r="AIZ270" s="55"/>
      <c r="AJA270" s="55"/>
      <c r="AJB270" s="55"/>
      <c r="AJC270" s="55"/>
      <c r="AJD270" s="55"/>
      <c r="AJE270" s="55"/>
      <c r="AJF270" s="55"/>
      <c r="AJG270" s="55"/>
      <c r="AJH270" s="55"/>
      <c r="AJI270" s="55"/>
      <c r="AJJ270" s="55"/>
      <c r="AJK270" s="55"/>
      <c r="AJL270" s="55"/>
      <c r="AJM270" s="55"/>
      <c r="AJN270" s="55"/>
      <c r="AJO270" s="55"/>
      <c r="AJP270" s="55"/>
      <c r="AJQ270" s="55"/>
      <c r="AJR270" s="55"/>
      <c r="AJS270" s="55"/>
      <c r="AJT270" s="55"/>
      <c r="AJU270" s="55"/>
      <c r="AJV270" s="55"/>
      <c r="AJW270" s="55"/>
      <c r="AJX270" s="55"/>
      <c r="AJY270" s="55"/>
      <c r="AJZ270" s="55"/>
      <c r="AKA270" s="55"/>
      <c r="AKB270" s="55"/>
      <c r="AKC270" s="55"/>
      <c r="AKD270" s="55"/>
      <c r="AKE270" s="55"/>
      <c r="AKF270" s="55"/>
      <c r="AKG270" s="55"/>
      <c r="AKH270" s="55"/>
      <c r="AKI270" s="55"/>
      <c r="AKJ270" s="55"/>
      <c r="AKK270" s="55"/>
      <c r="AKL270" s="55"/>
      <c r="AKM270" s="55"/>
      <c r="AKN270" s="55"/>
      <c r="AKO270" s="55"/>
      <c r="AKP270" s="55"/>
      <c r="AKQ270" s="55"/>
      <c r="AKR270" s="55"/>
      <c r="AKS270" s="55"/>
      <c r="AKT270" s="55"/>
      <c r="AKU270" s="55"/>
      <c r="AKV270" s="55"/>
      <c r="AKW270" s="55"/>
      <c r="AKX270" s="55"/>
      <c r="AKY270" s="55"/>
      <c r="AKZ270" s="55"/>
      <c r="ALA270" s="55"/>
      <c r="ALB270" s="55"/>
      <c r="ALC270" s="55"/>
      <c r="ALD270" s="55"/>
      <c r="ALE270" s="55"/>
      <c r="ALF270" s="55"/>
      <c r="ALG270" s="55"/>
      <c r="ALH270" s="55"/>
      <c r="ALI270" s="55"/>
      <c r="ALJ270" s="55"/>
      <c r="ALK270" s="55"/>
      <c r="ALL270" s="55"/>
      <c r="ALM270" s="55"/>
      <c r="ALN270" s="55"/>
      <c r="ALO270" s="55"/>
      <c r="ALP270" s="55"/>
      <c r="ALQ270" s="55"/>
      <c r="ALR270" s="55"/>
      <c r="ALS270" s="55"/>
      <c r="ALT270" s="55"/>
      <c r="ALU270" s="55"/>
      <c r="ALV270" s="55"/>
      <c r="ALW270" s="55"/>
      <c r="ALX270" s="55"/>
      <c r="ALY270" s="55"/>
      <c r="ALZ270" s="55"/>
      <c r="AMA270" s="55"/>
      <c r="AMB270" s="55"/>
      <c r="AMC270" s="55"/>
      <c r="AMD270" s="55"/>
      <c r="AME270" s="55"/>
      <c r="AMF270" s="55"/>
      <c r="AMG270" s="55"/>
      <c r="AMH270" s="55"/>
      <c r="AMI270" s="55"/>
      <c r="AMJ270" s="55"/>
      <c r="AMK270" s="55"/>
      <c r="AML270" s="55"/>
      <c r="AMM270" s="55"/>
      <c r="AMN270" s="55"/>
      <c r="AMO270" s="55"/>
      <c r="AMP270" s="55"/>
      <c r="AMQ270" s="55"/>
      <c r="AMR270" s="55"/>
      <c r="AMS270" s="55"/>
      <c r="AMT270" s="55"/>
      <c r="AMU270" s="55"/>
      <c r="AMV270" s="55"/>
      <c r="AMW270" s="55"/>
      <c r="AMX270" s="55"/>
      <c r="AMY270" s="55"/>
      <c r="AMZ270" s="55"/>
      <c r="ANA270" s="55"/>
      <c r="ANB270" s="55"/>
      <c r="ANC270" s="55"/>
      <c r="AND270" s="55"/>
      <c r="ANE270" s="55"/>
      <c r="ANF270" s="55"/>
      <c r="ANG270" s="55"/>
      <c r="ANH270" s="55"/>
      <c r="ANI270" s="55"/>
      <c r="ANJ270" s="55"/>
      <c r="ANK270" s="55"/>
      <c r="ANL270" s="55"/>
      <c r="ANM270" s="55"/>
      <c r="ANN270" s="55"/>
      <c r="ANO270" s="55"/>
      <c r="ANP270" s="55"/>
      <c r="ANQ270" s="55"/>
      <c r="ANR270" s="55"/>
      <c r="ANS270" s="55"/>
      <c r="ANT270" s="55"/>
      <c r="ANU270" s="55"/>
      <c r="ANV270" s="55"/>
      <c r="ANW270" s="55"/>
      <c r="ANX270" s="55"/>
      <c r="ANY270" s="55"/>
      <c r="ANZ270" s="55"/>
      <c r="AOA270" s="55"/>
      <c r="AOB270" s="55"/>
      <c r="AOC270" s="55"/>
      <c r="AOD270" s="55"/>
      <c r="AOE270" s="55"/>
      <c r="AOF270" s="55"/>
      <c r="AOG270" s="55"/>
      <c r="AOH270" s="55"/>
      <c r="AOI270" s="55"/>
      <c r="AOJ270" s="55"/>
      <c r="AOK270" s="55"/>
      <c r="AOL270" s="55"/>
      <c r="AOM270" s="55"/>
      <c r="AON270" s="55"/>
      <c r="AOO270" s="55"/>
      <c r="AOP270" s="55"/>
      <c r="AOQ270" s="55"/>
      <c r="AOR270" s="55"/>
      <c r="AOS270" s="55"/>
      <c r="AOT270" s="55"/>
      <c r="AOU270" s="55"/>
      <c r="AOV270" s="55"/>
      <c r="AOW270" s="55"/>
      <c r="AOX270" s="55"/>
      <c r="AOY270" s="55"/>
      <c r="AOZ270" s="55"/>
      <c r="APA270" s="55"/>
      <c r="APB270" s="55"/>
      <c r="APC270" s="55"/>
      <c r="APD270" s="55"/>
      <c r="APE270" s="55"/>
      <c r="APF270" s="55"/>
      <c r="APG270" s="55"/>
      <c r="APH270" s="55"/>
      <c r="API270" s="55"/>
      <c r="APJ270" s="55"/>
      <c r="APK270" s="55"/>
      <c r="APL270" s="55"/>
      <c r="APM270" s="55"/>
      <c r="APN270" s="55"/>
      <c r="APO270" s="55"/>
      <c r="APP270" s="55"/>
      <c r="APQ270" s="55"/>
      <c r="APR270" s="55"/>
      <c r="APS270" s="55"/>
      <c r="APT270" s="55"/>
      <c r="APU270" s="55"/>
      <c r="APV270" s="55"/>
      <c r="APW270" s="55"/>
      <c r="APX270" s="55"/>
      <c r="APY270" s="55"/>
      <c r="APZ270" s="55"/>
      <c r="AQA270" s="55"/>
      <c r="AQB270" s="55"/>
      <c r="AQC270" s="55"/>
      <c r="AQD270" s="55"/>
      <c r="AQE270" s="55"/>
      <c r="AQF270" s="55"/>
      <c r="AQG270" s="55"/>
      <c r="AQH270" s="55"/>
      <c r="AQI270" s="55"/>
      <c r="AQJ270" s="55"/>
      <c r="AQK270" s="55"/>
      <c r="AQL270" s="55"/>
      <c r="AQM270" s="55"/>
      <c r="AQN270" s="55"/>
      <c r="AQO270" s="55"/>
      <c r="AQP270" s="55"/>
      <c r="AQQ270" s="55"/>
      <c r="AQR270" s="55"/>
      <c r="AQS270" s="55"/>
      <c r="AQT270" s="55"/>
      <c r="AQU270" s="55"/>
      <c r="AQV270" s="55"/>
      <c r="AQW270" s="55"/>
      <c r="AQX270" s="55"/>
      <c r="AQY270" s="55"/>
      <c r="AQZ270" s="55"/>
      <c r="ARA270" s="55"/>
      <c r="ARB270" s="55"/>
      <c r="ARC270" s="55"/>
      <c r="ARD270" s="55"/>
      <c r="ARE270" s="55"/>
      <c r="ARF270" s="55"/>
      <c r="ARG270" s="55"/>
      <c r="ARH270" s="55"/>
      <c r="ARI270" s="55"/>
      <c r="ARJ270" s="55"/>
      <c r="ARK270" s="55"/>
      <c r="ARL270" s="55"/>
      <c r="ARM270" s="55"/>
      <c r="ARN270" s="55"/>
      <c r="ARO270" s="55"/>
      <c r="ARP270" s="55"/>
      <c r="ARQ270" s="55"/>
      <c r="ARR270" s="55"/>
      <c r="ARS270" s="55"/>
      <c r="ART270" s="55"/>
      <c r="ARU270" s="55"/>
      <c r="ARV270" s="55"/>
      <c r="ARW270" s="55"/>
      <c r="ARX270" s="55"/>
      <c r="ARY270" s="55"/>
      <c r="ARZ270" s="55"/>
      <c r="ASA270" s="55"/>
      <c r="ASB270" s="55"/>
      <c r="ASC270" s="55"/>
      <c r="ASD270" s="55"/>
      <c r="ASE270" s="55"/>
      <c r="ASF270" s="55"/>
      <c r="ASG270" s="55"/>
      <c r="ASH270" s="55"/>
      <c r="ASI270" s="55"/>
      <c r="ASJ270" s="55"/>
      <c r="ASK270" s="55"/>
      <c r="ASL270" s="55"/>
      <c r="ASM270" s="55"/>
      <c r="ASN270" s="55"/>
      <c r="ASO270" s="55"/>
      <c r="ASP270" s="55"/>
      <c r="ASQ270" s="55"/>
      <c r="ASR270" s="55"/>
      <c r="ASS270" s="55"/>
      <c r="AST270" s="55"/>
      <c r="ASU270" s="55"/>
      <c r="ASV270" s="55"/>
      <c r="ASW270" s="55"/>
      <c r="ASX270" s="55"/>
      <c r="ASY270" s="55"/>
      <c r="ASZ270" s="55"/>
      <c r="ATA270" s="55"/>
      <c r="ATB270" s="55"/>
      <c r="ATC270" s="55"/>
      <c r="ATD270" s="55"/>
      <c r="ATE270" s="55"/>
      <c r="ATF270" s="55"/>
      <c r="ATG270" s="55"/>
      <c r="ATH270" s="55"/>
      <c r="ATI270" s="55"/>
      <c r="ATJ270" s="55"/>
      <c r="ATK270" s="55"/>
      <c r="ATL270" s="55"/>
      <c r="ATM270" s="55"/>
      <c r="ATN270" s="55"/>
      <c r="ATO270" s="55"/>
      <c r="ATP270" s="55"/>
      <c r="ATQ270" s="55"/>
      <c r="ATR270" s="55"/>
      <c r="ATS270" s="55"/>
      <c r="ATT270" s="55"/>
      <c r="ATU270" s="55"/>
      <c r="ATV270" s="55"/>
      <c r="ATW270" s="55"/>
      <c r="ATX270" s="55"/>
      <c r="ATY270" s="55"/>
      <c r="ATZ270" s="55"/>
      <c r="AUA270" s="55"/>
      <c r="AUB270" s="55"/>
      <c r="AUC270" s="55"/>
      <c r="AUD270" s="55"/>
      <c r="AUE270" s="55"/>
      <c r="AUF270" s="55"/>
      <c r="AUG270" s="55"/>
      <c r="AUH270" s="55"/>
      <c r="AUI270" s="55"/>
      <c r="AUJ270" s="55"/>
      <c r="AUK270" s="55"/>
      <c r="AUL270" s="55"/>
      <c r="AUM270" s="55"/>
      <c r="AUN270" s="55"/>
      <c r="AUO270" s="55"/>
      <c r="AUP270" s="55"/>
      <c r="AUQ270" s="55"/>
      <c r="AUR270" s="55"/>
      <c r="AUS270" s="55"/>
      <c r="AUT270" s="55"/>
      <c r="AUU270" s="55"/>
      <c r="AUV270" s="55"/>
      <c r="AUW270" s="55"/>
      <c r="AUX270" s="55"/>
      <c r="AUY270" s="55"/>
      <c r="AUZ270" s="55"/>
      <c r="AVA270" s="55"/>
      <c r="AVB270" s="55"/>
      <c r="AVC270" s="55"/>
      <c r="AVD270" s="55"/>
      <c r="AVE270" s="55"/>
      <c r="AVF270" s="55"/>
      <c r="AVG270" s="55"/>
      <c r="AVH270" s="55"/>
      <c r="AVI270" s="55"/>
      <c r="AVJ270" s="55"/>
      <c r="AVK270" s="55"/>
      <c r="AVL270" s="55"/>
      <c r="AVM270" s="55"/>
      <c r="AVN270" s="55"/>
      <c r="AVO270" s="55"/>
      <c r="AVP270" s="55"/>
      <c r="AVQ270" s="55"/>
      <c r="AVR270" s="55"/>
      <c r="AVS270" s="55"/>
      <c r="AVT270" s="55"/>
      <c r="AVU270" s="55"/>
      <c r="AVV270" s="55"/>
      <c r="AVW270" s="55"/>
      <c r="AVX270" s="55"/>
      <c r="AVY270" s="55"/>
      <c r="AVZ270" s="55"/>
      <c r="AWA270" s="55"/>
      <c r="AWB270" s="55"/>
      <c r="AWC270" s="55"/>
      <c r="AWD270" s="55"/>
      <c r="AWE270" s="55"/>
      <c r="AWF270" s="55"/>
      <c r="AWG270" s="55"/>
      <c r="AWH270" s="55"/>
      <c r="AWI270" s="55"/>
      <c r="AWJ270" s="55"/>
      <c r="AWK270" s="55"/>
      <c r="AWL270" s="55"/>
      <c r="AWM270" s="55"/>
      <c r="AWN270" s="55"/>
      <c r="AWO270" s="55"/>
      <c r="AWP270" s="55"/>
      <c r="AWQ270" s="55"/>
      <c r="AWR270" s="55"/>
      <c r="AWS270" s="55"/>
      <c r="AWT270" s="55"/>
      <c r="AWU270" s="55"/>
      <c r="AWV270" s="55"/>
      <c r="AWW270" s="55"/>
      <c r="AWX270" s="55"/>
      <c r="AWY270" s="55"/>
      <c r="AWZ270" s="55"/>
      <c r="AXA270" s="55"/>
      <c r="AXB270" s="55"/>
      <c r="AXC270" s="55"/>
      <c r="AXD270" s="55"/>
      <c r="AXE270" s="55"/>
      <c r="AXF270" s="55"/>
      <c r="AXG270" s="55"/>
      <c r="AXH270" s="55"/>
      <c r="AXI270" s="55"/>
      <c r="AXJ270" s="55"/>
      <c r="AXK270" s="55"/>
      <c r="AXL270" s="55"/>
      <c r="AXM270" s="55"/>
      <c r="AXN270" s="55"/>
      <c r="AXO270" s="55"/>
      <c r="AXP270" s="55"/>
      <c r="AXQ270" s="55"/>
      <c r="AXR270" s="55"/>
      <c r="AXS270" s="55"/>
      <c r="AXT270" s="55"/>
      <c r="AXU270" s="55"/>
      <c r="AXV270" s="55"/>
      <c r="AXW270" s="55"/>
      <c r="AXX270" s="55"/>
      <c r="AXY270" s="55"/>
      <c r="AXZ270" s="55"/>
      <c r="AYA270" s="55"/>
      <c r="AYB270" s="55"/>
      <c r="AYC270" s="55"/>
      <c r="AYD270" s="55"/>
      <c r="AYE270" s="55"/>
      <c r="AYF270" s="55"/>
      <c r="AYG270" s="55"/>
      <c r="AYH270" s="55"/>
      <c r="AYI270" s="55"/>
      <c r="AYJ270" s="55"/>
      <c r="AYK270" s="55"/>
      <c r="AYL270" s="55"/>
      <c r="AYM270" s="55"/>
      <c r="AYN270" s="55"/>
      <c r="AYO270" s="55"/>
      <c r="AYP270" s="55"/>
      <c r="AYQ270" s="55"/>
      <c r="AYR270" s="55"/>
      <c r="AYS270" s="55"/>
      <c r="AYT270" s="55"/>
      <c r="AYU270" s="55"/>
      <c r="AYV270" s="55"/>
      <c r="AYW270" s="55"/>
      <c r="AYX270" s="55"/>
      <c r="AYY270" s="55"/>
      <c r="AYZ270" s="55"/>
      <c r="AZA270" s="55"/>
      <c r="AZB270" s="55"/>
      <c r="AZC270" s="55"/>
      <c r="AZD270" s="55"/>
      <c r="AZE270" s="55"/>
      <c r="AZF270" s="55"/>
      <c r="AZG270" s="55"/>
      <c r="AZH270" s="55"/>
      <c r="AZI270" s="55"/>
      <c r="AZJ270" s="55"/>
      <c r="AZK270" s="55"/>
      <c r="AZL270" s="55"/>
      <c r="AZM270" s="55"/>
      <c r="AZN270" s="55"/>
      <c r="AZO270" s="55"/>
      <c r="AZP270" s="55"/>
      <c r="AZQ270" s="55"/>
      <c r="AZR270" s="55"/>
      <c r="AZS270" s="55"/>
      <c r="AZT270" s="55"/>
      <c r="AZU270" s="55"/>
      <c r="AZV270" s="55"/>
      <c r="AZW270" s="55"/>
      <c r="AZX270" s="55"/>
      <c r="AZY270" s="55"/>
      <c r="AZZ270" s="55"/>
      <c r="BAA270" s="55"/>
      <c r="BAB270" s="55"/>
      <c r="BAC270" s="55"/>
      <c r="BAD270" s="55"/>
      <c r="BAE270" s="55"/>
      <c r="BAF270" s="55"/>
      <c r="BAG270" s="55"/>
      <c r="BAH270" s="55"/>
      <c r="BAI270" s="55"/>
      <c r="BAJ270" s="55"/>
      <c r="BAK270" s="55"/>
      <c r="BAL270" s="55"/>
      <c r="BAM270" s="55"/>
      <c r="BAN270" s="55"/>
      <c r="BAO270" s="55"/>
      <c r="BAP270" s="55"/>
      <c r="BAQ270" s="55"/>
      <c r="BAR270" s="55"/>
      <c r="BAS270" s="55"/>
      <c r="BAT270" s="55"/>
      <c r="BAU270" s="55"/>
      <c r="BAV270" s="55"/>
      <c r="BAW270" s="55"/>
      <c r="BAX270" s="55"/>
      <c r="BAY270" s="55"/>
      <c r="BAZ270" s="55"/>
      <c r="BBA270" s="55"/>
      <c r="BBB270" s="55"/>
      <c r="BBC270" s="55"/>
      <c r="BBD270" s="55"/>
      <c r="BBE270" s="55"/>
      <c r="BBF270" s="55"/>
      <c r="BBG270" s="55"/>
      <c r="BBH270" s="55"/>
      <c r="BBI270" s="55"/>
      <c r="BBJ270" s="55"/>
      <c r="BBK270" s="55"/>
      <c r="BBL270" s="55"/>
      <c r="BBM270" s="55"/>
      <c r="BBN270" s="55"/>
      <c r="BBO270" s="55"/>
      <c r="BBP270" s="55"/>
      <c r="BBQ270" s="55"/>
      <c r="BBR270" s="55"/>
      <c r="BBS270" s="55"/>
      <c r="BBT270" s="55"/>
      <c r="BBU270" s="55"/>
      <c r="BBV270" s="55"/>
      <c r="BBW270" s="55"/>
      <c r="BBX270" s="55"/>
      <c r="BBY270" s="55"/>
      <c r="BBZ270" s="55"/>
      <c r="BCA270" s="55"/>
      <c r="BCB270" s="55"/>
      <c r="BCC270" s="55"/>
      <c r="BCD270" s="55"/>
      <c r="BCE270" s="55"/>
      <c r="BCF270" s="55"/>
      <c r="BCG270" s="55"/>
      <c r="BCH270" s="55"/>
      <c r="BCI270" s="55"/>
      <c r="BCJ270" s="55"/>
      <c r="BCK270" s="55"/>
      <c r="BCL270" s="55"/>
      <c r="BCM270" s="55"/>
      <c r="BCN270" s="55"/>
      <c r="BCO270" s="55"/>
      <c r="BCP270" s="55"/>
      <c r="BCQ270" s="55"/>
      <c r="BCR270" s="55"/>
      <c r="BCS270" s="55"/>
      <c r="BCT270" s="55"/>
      <c r="BCU270" s="55"/>
      <c r="BCV270" s="55"/>
      <c r="BCW270" s="55"/>
      <c r="BCX270" s="55"/>
      <c r="BCY270" s="55"/>
      <c r="BCZ270" s="55"/>
      <c r="BDA270" s="55"/>
      <c r="BDB270" s="55"/>
      <c r="BDC270" s="55"/>
      <c r="BDD270" s="55"/>
      <c r="BDE270" s="55"/>
      <c r="BDF270" s="55"/>
      <c r="BDG270" s="55"/>
      <c r="BDH270" s="55"/>
      <c r="BDI270" s="55"/>
      <c r="BDJ270" s="55"/>
      <c r="BDK270" s="55"/>
      <c r="BDL270" s="55"/>
      <c r="BDM270" s="55"/>
      <c r="BDN270" s="55"/>
      <c r="BDO270" s="55"/>
      <c r="BDP270" s="55"/>
      <c r="BDQ270" s="55"/>
      <c r="BDR270" s="55"/>
      <c r="BDS270" s="55"/>
      <c r="BDT270" s="55"/>
      <c r="BDU270" s="55"/>
      <c r="BDV270" s="55"/>
      <c r="BDW270" s="55"/>
      <c r="BDX270" s="55"/>
      <c r="BDY270" s="55"/>
      <c r="BDZ270" s="55"/>
      <c r="BEA270" s="55"/>
      <c r="BEB270" s="55"/>
      <c r="BEC270" s="55"/>
      <c r="BED270" s="55"/>
      <c r="BEE270" s="55"/>
      <c r="BEF270" s="55"/>
      <c r="BEG270" s="55"/>
      <c r="BEH270" s="55"/>
      <c r="BEI270" s="55"/>
      <c r="BEJ270" s="55"/>
      <c r="BEK270" s="55"/>
      <c r="BEL270" s="55"/>
      <c r="BEM270" s="55"/>
      <c r="BEN270" s="55"/>
      <c r="BEO270" s="55"/>
      <c r="BEP270" s="55"/>
      <c r="BEQ270" s="55"/>
      <c r="BER270" s="55"/>
      <c r="BES270" s="55"/>
      <c r="BET270" s="55"/>
      <c r="BEU270" s="55"/>
      <c r="BEV270" s="55"/>
      <c r="BEW270" s="55"/>
      <c r="BEX270" s="55"/>
      <c r="BEY270" s="55"/>
      <c r="BEZ270" s="55"/>
      <c r="BFA270" s="55"/>
      <c r="BFB270" s="55"/>
      <c r="BFC270" s="55"/>
      <c r="BFD270" s="55"/>
      <c r="BFE270" s="55"/>
      <c r="BFF270" s="55"/>
      <c r="BFG270" s="55"/>
      <c r="BFH270" s="55"/>
      <c r="BFI270" s="55"/>
      <c r="BFJ270" s="55"/>
      <c r="BFK270" s="55"/>
      <c r="BFL270" s="55"/>
      <c r="BFM270" s="55"/>
      <c r="BFN270" s="55"/>
      <c r="BFO270" s="55"/>
      <c r="BFP270" s="55"/>
      <c r="BFQ270" s="55"/>
      <c r="BFR270" s="55"/>
      <c r="BFS270" s="55"/>
      <c r="BFT270" s="55"/>
      <c r="BFU270" s="55"/>
      <c r="BFV270" s="55"/>
      <c r="BFW270" s="55"/>
      <c r="BFX270" s="55"/>
      <c r="BFY270" s="55"/>
      <c r="BFZ270" s="55"/>
      <c r="BGA270" s="55"/>
      <c r="BGB270" s="55"/>
      <c r="BGC270" s="55"/>
      <c r="BGD270" s="55"/>
      <c r="BGE270" s="55"/>
      <c r="BGF270" s="55"/>
      <c r="BGG270" s="55"/>
      <c r="BGH270" s="55"/>
      <c r="BGI270" s="55"/>
      <c r="BGJ270" s="55"/>
      <c r="BGK270" s="55"/>
      <c r="BGL270" s="55"/>
      <c r="BGM270" s="55"/>
      <c r="BGN270" s="55"/>
      <c r="BGO270" s="55"/>
      <c r="BGP270" s="55"/>
      <c r="BGQ270" s="55"/>
      <c r="BGR270" s="55"/>
      <c r="BGS270" s="55"/>
      <c r="BGT270" s="55"/>
      <c r="BGU270" s="55"/>
      <c r="BGV270" s="55"/>
      <c r="BGW270" s="55"/>
      <c r="BGX270" s="55"/>
      <c r="BGY270" s="55"/>
      <c r="BGZ270" s="55"/>
      <c r="BHA270" s="55"/>
      <c r="BHB270" s="55"/>
      <c r="BHC270" s="55"/>
      <c r="BHD270" s="55"/>
      <c r="BHE270" s="55"/>
      <c r="BHF270" s="55"/>
      <c r="BHG270" s="55"/>
      <c r="BHH270" s="55"/>
      <c r="BHI270" s="55"/>
      <c r="BHJ270" s="55"/>
      <c r="BHK270" s="55"/>
      <c r="BHL270" s="55"/>
      <c r="BHM270" s="55"/>
      <c r="BHN270" s="55"/>
      <c r="BHO270" s="55"/>
      <c r="BHP270" s="55"/>
      <c r="BHQ270" s="55"/>
      <c r="BHR270" s="55"/>
      <c r="BHS270" s="55"/>
      <c r="BHT270" s="55"/>
      <c r="BHU270" s="55"/>
      <c r="BHV270" s="55"/>
      <c r="BHW270" s="55"/>
      <c r="BHX270" s="55"/>
      <c r="BHY270" s="55"/>
      <c r="BHZ270" s="55"/>
      <c r="BIA270" s="55"/>
      <c r="BIB270" s="55"/>
      <c r="BIC270" s="55"/>
      <c r="BID270" s="55"/>
      <c r="BIE270" s="55"/>
      <c r="BIF270" s="55"/>
      <c r="BIG270" s="55"/>
      <c r="BIH270" s="55"/>
      <c r="BII270" s="55"/>
      <c r="BIJ270" s="55"/>
      <c r="BIK270" s="55"/>
      <c r="BIL270" s="55"/>
      <c r="BIM270" s="55"/>
      <c r="BIN270" s="55"/>
      <c r="BIO270" s="55"/>
      <c r="BIP270" s="55"/>
      <c r="BIQ270" s="55"/>
      <c r="BIR270" s="55"/>
      <c r="BIS270" s="55"/>
      <c r="BIT270" s="55"/>
      <c r="BIU270" s="55"/>
      <c r="BIV270" s="55"/>
      <c r="BIW270" s="55"/>
      <c r="BIX270" s="55"/>
      <c r="BIY270" s="55"/>
      <c r="BIZ270" s="55"/>
      <c r="BJA270" s="55"/>
      <c r="BJB270" s="55"/>
      <c r="BJC270" s="55"/>
      <c r="BJD270" s="55"/>
      <c r="BJE270" s="55"/>
      <c r="BJF270" s="55"/>
      <c r="BJG270" s="55"/>
      <c r="BJH270" s="55"/>
      <c r="BJI270" s="55"/>
      <c r="BJJ270" s="55"/>
      <c r="BJK270" s="55"/>
      <c r="BJL270" s="55"/>
      <c r="BJM270" s="55"/>
      <c r="BJN270" s="55"/>
      <c r="BJO270" s="55"/>
      <c r="BJP270" s="55"/>
      <c r="BJQ270" s="55"/>
      <c r="BJR270" s="55"/>
      <c r="BJS270" s="55"/>
      <c r="BJT270" s="55"/>
      <c r="BJU270" s="55"/>
      <c r="BJV270" s="55"/>
      <c r="BJW270" s="55"/>
      <c r="BJX270" s="55"/>
      <c r="BJY270" s="55"/>
      <c r="BJZ270" s="55"/>
      <c r="BKA270" s="55"/>
      <c r="BKB270" s="55"/>
      <c r="BKC270" s="55"/>
      <c r="BKD270" s="55"/>
      <c r="BKE270" s="55"/>
      <c r="BKF270" s="55"/>
      <c r="BKG270" s="55"/>
      <c r="BKH270" s="55"/>
      <c r="BKI270" s="55"/>
      <c r="BKJ270" s="55"/>
      <c r="BKK270" s="55"/>
      <c r="BKL270" s="55"/>
      <c r="BKM270" s="55"/>
      <c r="BKN270" s="55"/>
      <c r="BKO270" s="55"/>
      <c r="BKP270" s="55"/>
      <c r="BKQ270" s="55"/>
      <c r="BKR270" s="55"/>
      <c r="BKS270" s="55"/>
      <c r="BKT270" s="55"/>
      <c r="BKU270" s="55"/>
      <c r="BKV270" s="55"/>
      <c r="BKW270" s="55"/>
      <c r="BKX270" s="55"/>
      <c r="BKY270" s="55"/>
      <c r="BKZ270" s="55"/>
      <c r="BLA270" s="55"/>
      <c r="BLB270" s="55"/>
      <c r="BLC270" s="55"/>
      <c r="BLD270" s="55"/>
      <c r="BLE270" s="55"/>
      <c r="BLF270" s="55"/>
      <c r="BLG270" s="55"/>
      <c r="BLH270" s="55"/>
      <c r="BLI270" s="55"/>
      <c r="BLJ270" s="55"/>
      <c r="BLK270" s="55"/>
      <c r="BLL270" s="55"/>
      <c r="BLM270" s="55"/>
      <c r="BLN270" s="55"/>
      <c r="BLO270" s="55"/>
      <c r="BLP270" s="55"/>
      <c r="BLQ270" s="55"/>
      <c r="BLR270" s="55"/>
      <c r="BLS270" s="55"/>
      <c r="BLT270" s="55"/>
      <c r="BLU270" s="55"/>
      <c r="BLV270" s="55"/>
      <c r="BLW270" s="55"/>
      <c r="BLX270" s="55"/>
      <c r="BLY270" s="55"/>
      <c r="BLZ270" s="55"/>
      <c r="BMA270" s="55"/>
      <c r="BMB270" s="55"/>
      <c r="BMC270" s="55"/>
      <c r="BMD270" s="55"/>
      <c r="BME270" s="55"/>
      <c r="BMF270" s="55"/>
      <c r="BMG270" s="55"/>
      <c r="BMH270" s="55"/>
      <c r="BMI270" s="55"/>
      <c r="BMJ270" s="55"/>
      <c r="BMK270" s="55"/>
      <c r="BML270" s="55"/>
      <c r="BMM270" s="55"/>
      <c r="BMN270" s="55"/>
      <c r="BMO270" s="55"/>
      <c r="BMP270" s="55"/>
      <c r="BMQ270" s="55"/>
      <c r="BMR270" s="55"/>
      <c r="BMS270" s="55"/>
      <c r="BMT270" s="55"/>
      <c r="BMU270" s="55"/>
      <c r="BMV270" s="55"/>
      <c r="BMW270" s="55"/>
      <c r="BMX270" s="55"/>
      <c r="BMY270" s="55"/>
      <c r="BMZ270" s="55"/>
      <c r="BNA270" s="55"/>
      <c r="BNB270" s="55"/>
      <c r="BNC270" s="55"/>
      <c r="BND270" s="55"/>
      <c r="BNE270" s="55"/>
      <c r="BNF270" s="55"/>
      <c r="BNG270" s="55"/>
      <c r="BNH270" s="55"/>
      <c r="BNI270" s="55"/>
      <c r="BNJ270" s="55"/>
      <c r="BNK270" s="55"/>
      <c r="BNL270" s="55"/>
      <c r="BNM270" s="55"/>
      <c r="BNN270" s="55"/>
      <c r="BNO270" s="55"/>
      <c r="BNP270" s="55"/>
      <c r="BNQ270" s="55"/>
      <c r="BNR270" s="55"/>
      <c r="BNS270" s="55"/>
      <c r="BNT270" s="55"/>
      <c r="BNU270" s="55"/>
      <c r="BNV270" s="55"/>
      <c r="BNW270" s="55"/>
      <c r="BNX270" s="55"/>
      <c r="BNY270" s="55"/>
      <c r="BNZ270" s="55"/>
      <c r="BOA270" s="55"/>
      <c r="BOB270" s="55"/>
      <c r="BOC270" s="55"/>
      <c r="BOD270" s="55"/>
      <c r="BOE270" s="55"/>
      <c r="BOF270" s="55"/>
      <c r="BOG270" s="55"/>
      <c r="BOH270" s="55"/>
      <c r="BOI270" s="55"/>
      <c r="BOJ270" s="55"/>
      <c r="BOK270" s="55"/>
      <c r="BOL270" s="55"/>
      <c r="BOM270" s="55"/>
      <c r="BON270" s="55"/>
      <c r="BOO270" s="55"/>
      <c r="BOP270" s="55"/>
      <c r="BOQ270" s="55"/>
      <c r="BOR270" s="55"/>
      <c r="BOS270" s="55"/>
      <c r="BOT270" s="55"/>
      <c r="BOU270" s="55"/>
      <c r="BOV270" s="55"/>
      <c r="BOW270" s="55"/>
      <c r="BOX270" s="55"/>
      <c r="BOY270" s="55"/>
      <c r="BOZ270" s="55"/>
      <c r="BPA270" s="55"/>
      <c r="BPB270" s="55"/>
      <c r="BPC270" s="55"/>
      <c r="BPD270" s="55"/>
      <c r="BPE270" s="55"/>
      <c r="BPF270" s="55"/>
      <c r="BPG270" s="55"/>
      <c r="BPH270" s="55"/>
      <c r="BPI270" s="55"/>
      <c r="BPJ270" s="55"/>
      <c r="BPK270" s="55"/>
      <c r="BPL270" s="55"/>
      <c r="BPM270" s="55"/>
      <c r="BPN270" s="55"/>
      <c r="BPO270" s="55"/>
      <c r="BPP270" s="55"/>
      <c r="BPQ270" s="55"/>
      <c r="BPR270" s="55"/>
      <c r="BPS270" s="55"/>
      <c r="BPT270" s="55"/>
      <c r="BPU270" s="55"/>
      <c r="BPV270" s="55"/>
      <c r="BPW270" s="55"/>
      <c r="BPX270" s="55"/>
      <c r="BPY270" s="55"/>
      <c r="BPZ270" s="55"/>
      <c r="BQA270" s="55"/>
      <c r="BQB270" s="55"/>
      <c r="BQC270" s="55"/>
      <c r="BQD270" s="55"/>
      <c r="BQE270" s="55"/>
      <c r="BQF270" s="55"/>
      <c r="BQG270" s="55"/>
      <c r="BQH270" s="55"/>
      <c r="BQI270" s="55"/>
      <c r="BQJ270" s="55"/>
      <c r="BQK270" s="55"/>
      <c r="BQL270" s="55"/>
      <c r="BQM270" s="55"/>
      <c r="BQN270" s="55"/>
      <c r="BQO270" s="55"/>
      <c r="BQP270" s="55"/>
      <c r="BQQ270" s="55"/>
      <c r="BQR270" s="55"/>
      <c r="BQS270" s="55"/>
      <c r="BQT270" s="55"/>
      <c r="BQU270" s="55"/>
      <c r="BQV270" s="55"/>
      <c r="BQW270" s="55"/>
      <c r="BQX270" s="55"/>
      <c r="BQY270" s="55"/>
      <c r="BQZ270" s="55"/>
      <c r="BRA270" s="55"/>
      <c r="BRB270" s="55"/>
      <c r="BRC270" s="55"/>
      <c r="BRD270" s="55"/>
      <c r="BRE270" s="55"/>
      <c r="BRF270" s="55"/>
      <c r="BRG270" s="55"/>
      <c r="BRH270" s="55"/>
      <c r="BRI270" s="55"/>
      <c r="BRJ270" s="55"/>
      <c r="BRK270" s="55"/>
      <c r="BRL270" s="55"/>
      <c r="BRM270" s="55"/>
      <c r="BRN270" s="55"/>
      <c r="BRO270" s="55"/>
      <c r="BRP270" s="55"/>
      <c r="BRQ270" s="55"/>
      <c r="BRR270" s="55"/>
      <c r="BRS270" s="55"/>
      <c r="BRT270" s="55"/>
      <c r="BRU270" s="55"/>
      <c r="BRV270" s="55"/>
      <c r="BRW270" s="55"/>
      <c r="BRX270" s="55"/>
      <c r="BRY270" s="55"/>
      <c r="BRZ270" s="55"/>
      <c r="BSA270" s="55"/>
      <c r="BSB270" s="55"/>
      <c r="BSC270" s="55"/>
      <c r="BSD270" s="55"/>
      <c r="BSE270" s="55"/>
      <c r="BSF270" s="55"/>
      <c r="BSG270" s="55"/>
      <c r="BSH270" s="55"/>
      <c r="BSI270" s="55"/>
      <c r="BSJ270" s="55"/>
      <c r="BSK270" s="55"/>
      <c r="BSL270" s="55"/>
      <c r="BSM270" s="55"/>
      <c r="BSN270" s="55"/>
      <c r="BSO270" s="55"/>
      <c r="BSP270" s="55"/>
      <c r="BSQ270" s="55"/>
      <c r="BSR270" s="55"/>
      <c r="BSS270" s="55"/>
      <c r="BST270" s="55"/>
      <c r="BSU270" s="55"/>
      <c r="BSV270" s="55"/>
      <c r="BSW270" s="55"/>
      <c r="BSX270" s="55"/>
      <c r="BSY270" s="55"/>
      <c r="BSZ270" s="55"/>
      <c r="BTA270" s="55"/>
      <c r="BTB270" s="55"/>
      <c r="BTC270" s="55"/>
      <c r="BTD270" s="55"/>
      <c r="BTE270" s="55"/>
      <c r="BTF270" s="55"/>
      <c r="BTG270" s="55"/>
      <c r="BTH270" s="55"/>
      <c r="BTI270" s="55"/>
      <c r="BTJ270" s="55"/>
      <c r="BTK270" s="55"/>
      <c r="BTL270" s="55"/>
      <c r="BTM270" s="55"/>
      <c r="BTN270" s="55"/>
      <c r="BTO270" s="55"/>
      <c r="BTP270" s="55"/>
      <c r="BTQ270" s="55"/>
      <c r="BTR270" s="55"/>
      <c r="BTS270" s="55"/>
      <c r="BTT270" s="55"/>
      <c r="BTU270" s="55"/>
      <c r="BTV270" s="55"/>
      <c r="BTW270" s="55"/>
      <c r="BTX270" s="55"/>
      <c r="BTY270" s="55"/>
      <c r="BTZ270" s="55"/>
      <c r="BUA270" s="55"/>
      <c r="BUB270" s="55"/>
      <c r="BUC270" s="55"/>
      <c r="BUD270" s="55"/>
      <c r="BUE270" s="55"/>
      <c r="BUF270" s="55"/>
      <c r="BUG270" s="55"/>
      <c r="BUH270" s="55"/>
      <c r="BUI270" s="55"/>
      <c r="BUJ270" s="55"/>
      <c r="BUK270" s="55"/>
      <c r="BUL270" s="55"/>
      <c r="BUM270" s="55"/>
      <c r="BUN270" s="55"/>
      <c r="BUO270" s="55"/>
      <c r="BUP270" s="55"/>
      <c r="BUQ270" s="55"/>
      <c r="BUR270" s="55"/>
      <c r="BUS270" s="55"/>
      <c r="BUT270" s="55"/>
      <c r="BUU270" s="55"/>
      <c r="BUV270" s="55"/>
      <c r="BUW270" s="55"/>
      <c r="BUX270" s="55"/>
      <c r="BUY270" s="55"/>
      <c r="BUZ270" s="55"/>
      <c r="BVA270" s="55"/>
      <c r="BVB270" s="55"/>
      <c r="BVC270" s="55"/>
      <c r="BVD270" s="55"/>
      <c r="BVE270" s="55"/>
      <c r="BVF270" s="55"/>
      <c r="BVG270" s="55"/>
      <c r="BVH270" s="55"/>
      <c r="BVI270" s="55"/>
      <c r="BVJ270" s="55"/>
      <c r="BVK270" s="55"/>
      <c r="BVL270" s="55"/>
      <c r="BVM270" s="55"/>
      <c r="BVN270" s="55"/>
      <c r="BVO270" s="55"/>
      <c r="BVP270" s="55"/>
      <c r="BVQ270" s="55"/>
      <c r="BVR270" s="55"/>
      <c r="BVS270" s="55"/>
      <c r="BVT270" s="55"/>
      <c r="BVU270" s="55"/>
      <c r="BVV270" s="55"/>
      <c r="BVW270" s="55"/>
      <c r="BVX270" s="55"/>
      <c r="BVY270" s="55"/>
      <c r="BVZ270" s="55"/>
      <c r="BWA270" s="55"/>
      <c r="BWB270" s="55"/>
      <c r="BWC270" s="55"/>
      <c r="BWD270" s="55"/>
      <c r="BWE270" s="55"/>
      <c r="BWF270" s="55"/>
      <c r="BWG270" s="55"/>
      <c r="BWH270" s="55"/>
      <c r="BWI270" s="55"/>
      <c r="BWJ270" s="55"/>
      <c r="BWK270" s="55"/>
      <c r="BWL270" s="55"/>
      <c r="BWM270" s="55"/>
      <c r="BWN270" s="55"/>
      <c r="BWO270" s="55"/>
      <c r="BWP270" s="55"/>
      <c r="BWQ270" s="55"/>
      <c r="BWR270" s="55"/>
      <c r="BWS270" s="55"/>
      <c r="BWT270" s="55"/>
      <c r="BWU270" s="55"/>
      <c r="BWV270" s="55"/>
      <c r="BWW270" s="55"/>
      <c r="BWX270" s="55"/>
      <c r="BWY270" s="55"/>
      <c r="BWZ270" s="55"/>
      <c r="BXA270" s="55"/>
      <c r="BXB270" s="55"/>
      <c r="BXC270" s="55"/>
      <c r="BXD270" s="55"/>
      <c r="BXE270" s="55"/>
      <c r="BXF270" s="55"/>
      <c r="BXG270" s="55"/>
      <c r="BXH270" s="55"/>
      <c r="BXI270" s="55"/>
      <c r="BXJ270" s="55"/>
      <c r="BXK270" s="55"/>
      <c r="BXL270" s="55"/>
      <c r="BXM270" s="55"/>
      <c r="BXN270" s="55"/>
      <c r="BXO270" s="55"/>
      <c r="BXP270" s="55"/>
      <c r="BXQ270" s="55"/>
      <c r="BXR270" s="55"/>
      <c r="BXS270" s="55"/>
      <c r="BXT270" s="55"/>
      <c r="BXU270" s="55"/>
      <c r="BXV270" s="55"/>
      <c r="BXW270" s="55"/>
      <c r="BXX270" s="55"/>
      <c r="BXY270" s="55"/>
      <c r="BXZ270" s="55"/>
      <c r="BYA270" s="55"/>
      <c r="BYB270" s="55"/>
      <c r="BYC270" s="55"/>
      <c r="BYD270" s="55"/>
      <c r="BYE270" s="55"/>
      <c r="BYF270" s="55"/>
      <c r="BYG270" s="55"/>
      <c r="BYH270" s="55"/>
      <c r="BYI270" s="55"/>
      <c r="BYJ270" s="55"/>
      <c r="BYK270" s="55"/>
      <c r="BYL270" s="55"/>
      <c r="BYM270" s="55"/>
      <c r="BYN270" s="55"/>
      <c r="BYO270" s="55"/>
      <c r="BYP270" s="55"/>
      <c r="BYQ270" s="55"/>
      <c r="BYR270" s="55"/>
      <c r="BYS270" s="55"/>
      <c r="BYT270" s="55"/>
      <c r="BYU270" s="55"/>
      <c r="BYV270" s="55"/>
      <c r="BYW270" s="55"/>
      <c r="BYX270" s="55"/>
      <c r="BYY270" s="55"/>
      <c r="BYZ270" s="55"/>
      <c r="BZA270" s="55"/>
      <c r="BZB270" s="55"/>
      <c r="BZC270" s="55"/>
      <c r="BZD270" s="55"/>
      <c r="BZE270" s="55"/>
      <c r="BZF270" s="55"/>
      <c r="BZG270" s="55"/>
      <c r="BZH270" s="55"/>
      <c r="BZI270" s="55"/>
      <c r="BZJ270" s="55"/>
      <c r="BZK270" s="55"/>
      <c r="BZL270" s="55"/>
      <c r="BZM270" s="55"/>
      <c r="BZN270" s="55"/>
      <c r="BZO270" s="55"/>
      <c r="BZP270" s="55"/>
      <c r="BZQ270" s="55"/>
      <c r="BZR270" s="55"/>
      <c r="BZS270" s="55"/>
      <c r="BZT270" s="55"/>
      <c r="BZU270" s="55"/>
      <c r="BZV270" s="55"/>
      <c r="BZW270" s="55"/>
      <c r="BZX270" s="55"/>
      <c r="BZY270" s="55"/>
      <c r="BZZ270" s="55"/>
      <c r="CAA270" s="55"/>
      <c r="CAB270" s="55"/>
      <c r="CAC270" s="55"/>
      <c r="CAD270" s="55"/>
      <c r="CAE270" s="55"/>
      <c r="CAF270" s="55"/>
      <c r="CAG270" s="55"/>
      <c r="CAH270" s="55"/>
      <c r="CAI270" s="55"/>
      <c r="CAJ270" s="55"/>
      <c r="CAK270" s="55"/>
      <c r="CAL270" s="55"/>
      <c r="CAM270" s="55"/>
      <c r="CAN270" s="55"/>
      <c r="CAO270" s="55"/>
      <c r="CAP270" s="55"/>
      <c r="CAQ270" s="55"/>
      <c r="CAR270" s="55"/>
      <c r="CAS270" s="55"/>
      <c r="CAT270" s="55"/>
      <c r="CAU270" s="55"/>
      <c r="CAV270" s="55"/>
      <c r="CAW270" s="55"/>
      <c r="CAX270" s="55"/>
      <c r="CAY270" s="55"/>
      <c r="CAZ270" s="55"/>
      <c r="CBA270" s="55"/>
      <c r="CBB270" s="55"/>
      <c r="CBC270" s="55"/>
      <c r="CBD270" s="55"/>
      <c r="CBE270" s="55"/>
      <c r="CBF270" s="55"/>
      <c r="CBG270" s="55"/>
      <c r="CBH270" s="55"/>
      <c r="CBI270" s="55"/>
      <c r="CBJ270" s="55"/>
      <c r="CBK270" s="55"/>
      <c r="CBL270" s="55"/>
      <c r="CBM270" s="55"/>
      <c r="CBN270" s="55"/>
      <c r="CBO270" s="55"/>
      <c r="CBP270" s="55"/>
      <c r="CBQ270" s="55"/>
      <c r="CBR270" s="55"/>
      <c r="CBS270" s="55"/>
      <c r="CBT270" s="55"/>
      <c r="CBU270" s="55"/>
      <c r="CBV270" s="55"/>
      <c r="CBW270" s="55"/>
      <c r="CBX270" s="55"/>
      <c r="CBY270" s="55"/>
      <c r="CBZ270" s="55"/>
      <c r="CCA270" s="55"/>
      <c r="CCB270" s="55"/>
      <c r="CCC270" s="55"/>
      <c r="CCD270" s="55"/>
      <c r="CCE270" s="55"/>
      <c r="CCF270" s="55"/>
      <c r="CCG270" s="55"/>
      <c r="CCH270" s="55"/>
      <c r="CCI270" s="55"/>
      <c r="CCJ270" s="55"/>
      <c r="CCK270" s="55"/>
      <c r="CCL270" s="55"/>
      <c r="CCM270" s="55"/>
      <c r="CCN270" s="55"/>
      <c r="CCO270" s="55"/>
      <c r="CCP270" s="55"/>
      <c r="CCQ270" s="55"/>
      <c r="CCR270" s="55"/>
      <c r="CCS270" s="55"/>
      <c r="CCT270" s="55"/>
      <c r="CCU270" s="55"/>
      <c r="CCV270" s="55"/>
      <c r="CCW270" s="55"/>
      <c r="CCX270" s="55"/>
      <c r="CCY270" s="55"/>
      <c r="CCZ270" s="55"/>
      <c r="CDA270" s="55"/>
      <c r="CDB270" s="55"/>
      <c r="CDC270" s="55"/>
      <c r="CDD270" s="55"/>
      <c r="CDE270" s="55"/>
      <c r="CDF270" s="55"/>
      <c r="CDG270" s="55"/>
      <c r="CDH270" s="55"/>
      <c r="CDI270" s="55"/>
      <c r="CDJ270" s="55"/>
      <c r="CDK270" s="55"/>
      <c r="CDL270" s="55"/>
      <c r="CDM270" s="55"/>
      <c r="CDN270" s="55"/>
      <c r="CDO270" s="55"/>
      <c r="CDP270" s="55"/>
      <c r="CDQ270" s="55"/>
      <c r="CDR270" s="55"/>
      <c r="CDS270" s="55"/>
      <c r="CDT270" s="55"/>
      <c r="CDU270" s="55"/>
      <c r="CDV270" s="55"/>
      <c r="CDW270" s="55"/>
      <c r="CDX270" s="55"/>
      <c r="CDY270" s="55"/>
      <c r="CDZ270" s="55"/>
      <c r="CEA270" s="55"/>
      <c r="CEB270" s="55"/>
      <c r="CEC270" s="55"/>
      <c r="CED270" s="55"/>
      <c r="CEE270" s="55"/>
      <c r="CEF270" s="55"/>
      <c r="CEG270" s="55"/>
      <c r="CEH270" s="55"/>
      <c r="CEI270" s="55"/>
      <c r="CEJ270" s="55"/>
      <c r="CEK270" s="55"/>
      <c r="CEL270" s="55"/>
      <c r="CEM270" s="55"/>
      <c r="CEN270" s="55"/>
      <c r="CEO270" s="55"/>
      <c r="CEP270" s="55"/>
      <c r="CEQ270" s="55"/>
      <c r="CER270" s="55"/>
      <c r="CES270" s="55"/>
      <c r="CET270" s="55"/>
      <c r="CEU270" s="55"/>
      <c r="CEV270" s="55"/>
      <c r="CEW270" s="55"/>
      <c r="CEX270" s="55"/>
      <c r="CEY270" s="55"/>
      <c r="CEZ270" s="55"/>
      <c r="CFA270" s="55"/>
      <c r="CFB270" s="55"/>
      <c r="CFC270" s="55"/>
      <c r="CFD270" s="55"/>
      <c r="CFE270" s="55"/>
      <c r="CFF270" s="55"/>
      <c r="CFG270" s="55"/>
      <c r="CFH270" s="55"/>
      <c r="CFI270" s="55"/>
      <c r="CFJ270" s="55"/>
      <c r="CFK270" s="55"/>
      <c r="CFL270" s="55"/>
      <c r="CFM270" s="55"/>
      <c r="CFN270" s="55"/>
      <c r="CFO270" s="55"/>
      <c r="CFP270" s="55"/>
      <c r="CFQ270" s="55"/>
      <c r="CFR270" s="55"/>
      <c r="CFS270" s="55"/>
      <c r="CFT270" s="55"/>
      <c r="CFU270" s="55"/>
      <c r="CFV270" s="55"/>
      <c r="CFW270" s="55"/>
      <c r="CFX270" s="55"/>
      <c r="CFY270" s="55"/>
      <c r="CFZ270" s="55"/>
      <c r="CGA270" s="55"/>
      <c r="CGB270" s="55"/>
      <c r="CGC270" s="55"/>
      <c r="CGD270" s="55"/>
      <c r="CGE270" s="55"/>
      <c r="CGF270" s="55"/>
      <c r="CGG270" s="55"/>
      <c r="CGH270" s="55"/>
      <c r="CGI270" s="55"/>
      <c r="CGJ270" s="55"/>
      <c r="CGK270" s="55"/>
      <c r="CGL270" s="55"/>
      <c r="CGM270" s="55"/>
      <c r="CGN270" s="55"/>
      <c r="CGO270" s="55"/>
      <c r="CGP270" s="55"/>
      <c r="CGQ270" s="55"/>
      <c r="CGR270" s="55"/>
      <c r="CGS270" s="55"/>
      <c r="CGT270" s="55"/>
      <c r="CGU270" s="55"/>
      <c r="CGV270" s="55"/>
      <c r="CGW270" s="55"/>
      <c r="CGX270" s="55"/>
      <c r="CGY270" s="55"/>
      <c r="CGZ270" s="55"/>
      <c r="CHA270" s="55"/>
      <c r="CHB270" s="55"/>
      <c r="CHC270" s="55"/>
      <c r="CHD270" s="55"/>
      <c r="CHE270" s="55"/>
      <c r="CHF270" s="55"/>
      <c r="CHG270" s="55"/>
      <c r="CHH270" s="55"/>
      <c r="CHI270" s="55"/>
      <c r="CHJ270" s="55"/>
      <c r="CHK270" s="55"/>
      <c r="CHL270" s="55"/>
      <c r="CHM270" s="55"/>
      <c r="CHN270" s="55"/>
      <c r="CHO270" s="55"/>
      <c r="CHP270" s="55"/>
      <c r="CHQ270" s="55"/>
      <c r="CHR270" s="55"/>
      <c r="CHS270" s="55"/>
      <c r="CHT270" s="55"/>
      <c r="CHU270" s="55"/>
      <c r="CHV270" s="55"/>
      <c r="CHW270" s="55"/>
      <c r="CHX270" s="55"/>
      <c r="CHY270" s="55"/>
      <c r="CHZ270" s="55"/>
      <c r="CIA270" s="55"/>
      <c r="CIB270" s="55"/>
      <c r="CIC270" s="55"/>
      <c r="CID270" s="55"/>
      <c r="CIE270" s="55"/>
      <c r="CIF270" s="55"/>
      <c r="CIG270" s="55"/>
      <c r="CIH270" s="55"/>
      <c r="CII270" s="55"/>
      <c r="CIJ270" s="55"/>
      <c r="CIK270" s="55"/>
      <c r="CIL270" s="55"/>
      <c r="CIM270" s="55"/>
      <c r="CIN270" s="55"/>
      <c r="CIO270" s="55"/>
      <c r="CIP270" s="55"/>
      <c r="CIQ270" s="55"/>
      <c r="CIR270" s="55"/>
      <c r="CIS270" s="55"/>
      <c r="CIT270" s="55"/>
      <c r="CIU270" s="55"/>
      <c r="CIV270" s="55"/>
      <c r="CIW270" s="55"/>
      <c r="CIX270" s="55"/>
      <c r="CIY270" s="55"/>
      <c r="CIZ270" s="55"/>
      <c r="CJA270" s="55"/>
      <c r="CJB270" s="55"/>
      <c r="CJC270" s="55"/>
      <c r="CJD270" s="55"/>
      <c r="CJE270" s="55"/>
      <c r="CJF270" s="55"/>
      <c r="CJG270" s="55"/>
      <c r="CJH270" s="55"/>
      <c r="CJI270" s="55"/>
      <c r="CJJ270" s="55"/>
      <c r="CJK270" s="55"/>
      <c r="CJL270" s="55"/>
      <c r="CJM270" s="55"/>
      <c r="CJN270" s="55"/>
      <c r="CJO270" s="55"/>
      <c r="CJP270" s="55"/>
      <c r="CJQ270" s="55"/>
      <c r="CJR270" s="55"/>
      <c r="CJS270" s="55"/>
      <c r="CJT270" s="55"/>
      <c r="CJU270" s="55"/>
      <c r="CJV270" s="55"/>
      <c r="CJW270" s="55"/>
      <c r="CJX270" s="55"/>
      <c r="CJY270" s="55"/>
      <c r="CJZ270" s="55"/>
      <c r="CKA270" s="55"/>
      <c r="CKB270" s="55"/>
      <c r="CKC270" s="55"/>
      <c r="CKD270" s="55"/>
      <c r="CKE270" s="55"/>
      <c r="CKF270" s="55"/>
      <c r="CKG270" s="55"/>
      <c r="CKH270" s="55"/>
      <c r="CKI270" s="55"/>
      <c r="CKJ270" s="55"/>
      <c r="CKK270" s="55"/>
      <c r="CKL270" s="55"/>
      <c r="CKM270" s="55"/>
      <c r="CKN270" s="55"/>
      <c r="CKO270" s="55"/>
      <c r="CKP270" s="55"/>
      <c r="CKQ270" s="55"/>
      <c r="CKR270" s="55"/>
      <c r="CKS270" s="55"/>
      <c r="CKT270" s="55"/>
      <c r="CKU270" s="55"/>
      <c r="CKV270" s="55"/>
      <c r="CKW270" s="55"/>
      <c r="CKX270" s="55"/>
      <c r="CKY270" s="55"/>
      <c r="CKZ270" s="55"/>
      <c r="CLA270" s="55"/>
      <c r="CLB270" s="55"/>
      <c r="CLC270" s="55"/>
      <c r="CLD270" s="55"/>
      <c r="CLE270" s="55"/>
      <c r="CLF270" s="55"/>
      <c r="CLG270" s="55"/>
      <c r="CLH270" s="55"/>
      <c r="CLI270" s="55"/>
      <c r="CLJ270" s="55"/>
      <c r="CLK270" s="55"/>
      <c r="CLL270" s="55"/>
      <c r="CLM270" s="55"/>
      <c r="CLN270" s="55"/>
      <c r="CLO270" s="55"/>
      <c r="CLP270" s="55"/>
      <c r="CLQ270" s="55"/>
      <c r="CLR270" s="55"/>
      <c r="CLS270" s="55"/>
      <c r="CLT270" s="55"/>
      <c r="CLU270" s="55"/>
      <c r="CLV270" s="55"/>
      <c r="CLW270" s="55"/>
      <c r="CLX270" s="55"/>
      <c r="CLY270" s="55"/>
      <c r="CLZ270" s="55"/>
      <c r="CMA270" s="55"/>
      <c r="CMB270" s="55"/>
      <c r="CMC270" s="55"/>
      <c r="CMD270" s="55"/>
      <c r="CME270" s="55"/>
      <c r="CMF270" s="55"/>
      <c r="CMG270" s="55"/>
      <c r="CMH270" s="55"/>
      <c r="CMI270" s="55"/>
      <c r="CMJ270" s="55"/>
      <c r="CMK270" s="55"/>
      <c r="CML270" s="55"/>
      <c r="CMM270" s="55"/>
      <c r="CMN270" s="55"/>
      <c r="CMO270" s="55"/>
      <c r="CMP270" s="55"/>
      <c r="CMQ270" s="55"/>
      <c r="CMR270" s="55"/>
      <c r="CMS270" s="55"/>
      <c r="CMT270" s="55"/>
      <c r="CMU270" s="55"/>
      <c r="CMV270" s="55"/>
      <c r="CMW270" s="55"/>
      <c r="CMX270" s="55"/>
      <c r="CMY270" s="55"/>
      <c r="CMZ270" s="55"/>
      <c r="CNA270" s="55"/>
      <c r="CNB270" s="55"/>
      <c r="CNC270" s="55"/>
      <c r="CND270" s="55"/>
      <c r="CNE270" s="55"/>
      <c r="CNF270" s="55"/>
      <c r="CNG270" s="55"/>
      <c r="CNH270" s="55"/>
      <c r="CNI270" s="55"/>
      <c r="CNJ270" s="55"/>
      <c r="CNK270" s="55"/>
      <c r="CNL270" s="55"/>
      <c r="CNM270" s="55"/>
      <c r="CNN270" s="55"/>
      <c r="CNO270" s="55"/>
      <c r="CNP270" s="55"/>
      <c r="CNQ270" s="55"/>
      <c r="CNR270" s="55"/>
      <c r="CNS270" s="55"/>
      <c r="CNT270" s="55"/>
      <c r="CNU270" s="55"/>
      <c r="CNV270" s="55"/>
      <c r="CNW270" s="55"/>
      <c r="CNX270" s="55"/>
      <c r="CNY270" s="55"/>
      <c r="CNZ270" s="55"/>
      <c r="COA270" s="55"/>
      <c r="COB270" s="55"/>
      <c r="COC270" s="55"/>
      <c r="COD270" s="55"/>
      <c r="COE270" s="55"/>
      <c r="COF270" s="55"/>
      <c r="COG270" s="55"/>
      <c r="COH270" s="55"/>
      <c r="COI270" s="55"/>
      <c r="COJ270" s="55"/>
      <c r="COK270" s="55"/>
      <c r="COL270" s="55"/>
      <c r="COM270" s="55"/>
      <c r="CON270" s="55"/>
      <c r="COO270" s="55"/>
      <c r="COP270" s="55"/>
      <c r="COQ270" s="55"/>
      <c r="COR270" s="55"/>
      <c r="COS270" s="55"/>
      <c r="COT270" s="55"/>
      <c r="COU270" s="55"/>
      <c r="COV270" s="55"/>
      <c r="COW270" s="55"/>
      <c r="COX270" s="55"/>
      <c r="COY270" s="55"/>
      <c r="COZ270" s="55"/>
      <c r="CPA270" s="55"/>
      <c r="CPB270" s="55"/>
      <c r="CPC270" s="55"/>
      <c r="CPD270" s="55"/>
      <c r="CPE270" s="55"/>
      <c r="CPF270" s="55"/>
      <c r="CPG270" s="55"/>
      <c r="CPH270" s="55"/>
      <c r="CPI270" s="55"/>
      <c r="CPJ270" s="55"/>
      <c r="CPK270" s="55"/>
      <c r="CPL270" s="55"/>
      <c r="CPM270" s="55"/>
      <c r="CPN270" s="55"/>
      <c r="CPO270" s="55"/>
      <c r="CPP270" s="55"/>
      <c r="CPQ270" s="55"/>
      <c r="CPR270" s="55"/>
      <c r="CPS270" s="55"/>
      <c r="CPT270" s="55"/>
      <c r="CPU270" s="55"/>
      <c r="CPV270" s="55"/>
      <c r="CPW270" s="55"/>
      <c r="CPX270" s="55"/>
      <c r="CPY270" s="55"/>
      <c r="CPZ270" s="55"/>
      <c r="CQA270" s="55"/>
      <c r="CQB270" s="55"/>
      <c r="CQC270" s="55"/>
      <c r="CQD270" s="55"/>
      <c r="CQE270" s="55"/>
      <c r="CQF270" s="55"/>
      <c r="CQG270" s="55"/>
      <c r="CQH270" s="55"/>
      <c r="CQI270" s="55"/>
      <c r="CQJ270" s="55"/>
      <c r="CQK270" s="55"/>
      <c r="CQL270" s="55"/>
      <c r="CQM270" s="55"/>
      <c r="CQN270" s="55"/>
      <c r="CQO270" s="55"/>
      <c r="CQP270" s="55"/>
      <c r="CQQ270" s="55"/>
      <c r="CQR270" s="55"/>
      <c r="CQS270" s="55"/>
      <c r="CQT270" s="55"/>
      <c r="CQU270" s="55"/>
      <c r="CQV270" s="55"/>
      <c r="CQW270" s="55"/>
      <c r="CQX270" s="55"/>
      <c r="CQY270" s="55"/>
      <c r="CQZ270" s="55"/>
      <c r="CRA270" s="55"/>
      <c r="CRB270" s="55"/>
      <c r="CRC270" s="55"/>
      <c r="CRD270" s="55"/>
      <c r="CRE270" s="55"/>
      <c r="CRF270" s="55"/>
      <c r="CRG270" s="55"/>
      <c r="CRH270" s="55"/>
      <c r="CRI270" s="55"/>
      <c r="CRJ270" s="55"/>
      <c r="CRK270" s="55"/>
      <c r="CRL270" s="55"/>
      <c r="CRM270" s="55"/>
      <c r="CRN270" s="55"/>
      <c r="CRO270" s="55"/>
      <c r="CRP270" s="55"/>
      <c r="CRQ270" s="55"/>
      <c r="CRR270" s="55"/>
      <c r="CRS270" s="55"/>
      <c r="CRT270" s="55"/>
      <c r="CRU270" s="55"/>
      <c r="CRV270" s="55"/>
      <c r="CRW270" s="55"/>
      <c r="CRX270" s="55"/>
      <c r="CRY270" s="55"/>
      <c r="CRZ270" s="55"/>
      <c r="CSA270" s="55"/>
      <c r="CSB270" s="55"/>
      <c r="CSC270" s="55"/>
      <c r="CSD270" s="55"/>
      <c r="CSE270" s="55"/>
      <c r="CSF270" s="55"/>
      <c r="CSG270" s="55"/>
      <c r="CSH270" s="55"/>
      <c r="CSI270" s="55"/>
      <c r="CSJ270" s="55"/>
      <c r="CSK270" s="55"/>
      <c r="CSL270" s="55"/>
      <c r="CSM270" s="55"/>
      <c r="CSN270" s="55"/>
      <c r="CSO270" s="55"/>
      <c r="CSP270" s="55"/>
      <c r="CSQ270" s="55"/>
      <c r="CSR270" s="55"/>
      <c r="CSS270" s="55"/>
      <c r="CST270" s="55"/>
      <c r="CSU270" s="55"/>
      <c r="CSV270" s="55"/>
      <c r="CSW270" s="55"/>
      <c r="CSX270" s="55"/>
      <c r="CSY270" s="55"/>
      <c r="CSZ270" s="55"/>
      <c r="CTA270" s="55"/>
      <c r="CTB270" s="55"/>
      <c r="CTC270" s="55"/>
      <c r="CTD270" s="55"/>
      <c r="CTE270" s="55"/>
      <c r="CTF270" s="55"/>
      <c r="CTG270" s="55"/>
      <c r="CTH270" s="55"/>
      <c r="CTI270" s="55"/>
      <c r="CTJ270" s="55"/>
      <c r="CTK270" s="55"/>
      <c r="CTL270" s="55"/>
      <c r="CTM270" s="55"/>
      <c r="CTN270" s="55"/>
      <c r="CTO270" s="55"/>
      <c r="CTP270" s="55"/>
      <c r="CTQ270" s="55"/>
      <c r="CTR270" s="55"/>
      <c r="CTS270" s="55"/>
      <c r="CTT270" s="55"/>
      <c r="CTU270" s="55"/>
      <c r="CTV270" s="55"/>
      <c r="CTW270" s="55"/>
      <c r="CTX270" s="55"/>
      <c r="CTY270" s="55"/>
      <c r="CTZ270" s="55"/>
      <c r="CUA270" s="55"/>
      <c r="CUB270" s="55"/>
      <c r="CUC270" s="55"/>
      <c r="CUD270" s="55"/>
      <c r="CUE270" s="55"/>
      <c r="CUF270" s="55"/>
      <c r="CUG270" s="55"/>
      <c r="CUH270" s="55"/>
      <c r="CUI270" s="55"/>
      <c r="CUJ270" s="55"/>
      <c r="CUK270" s="55"/>
      <c r="CUL270" s="55"/>
      <c r="CUM270" s="55"/>
      <c r="CUN270" s="55"/>
      <c r="CUO270" s="55"/>
      <c r="CUP270" s="55"/>
      <c r="CUQ270" s="55"/>
      <c r="CUR270" s="55"/>
      <c r="CUS270" s="55"/>
      <c r="CUT270" s="55"/>
      <c r="CUU270" s="55"/>
      <c r="CUV270" s="55"/>
      <c r="CUW270" s="55"/>
      <c r="CUX270" s="55"/>
      <c r="CUY270" s="55"/>
      <c r="CUZ270" s="55"/>
      <c r="CVA270" s="55"/>
      <c r="CVB270" s="55"/>
      <c r="CVC270" s="55"/>
      <c r="CVD270" s="55"/>
      <c r="CVE270" s="55"/>
      <c r="CVF270" s="55"/>
      <c r="CVG270" s="55"/>
      <c r="CVH270" s="55"/>
      <c r="CVI270" s="55"/>
      <c r="CVJ270" s="55"/>
      <c r="CVK270" s="55"/>
      <c r="CVL270" s="55"/>
      <c r="CVM270" s="55"/>
      <c r="CVN270" s="55"/>
      <c r="CVO270" s="55"/>
      <c r="CVP270" s="55"/>
      <c r="CVQ270" s="55"/>
      <c r="CVR270" s="55"/>
      <c r="CVS270" s="55"/>
      <c r="CVT270" s="55"/>
      <c r="CVU270" s="55"/>
      <c r="CVV270" s="55"/>
      <c r="CVW270" s="55"/>
      <c r="CVX270" s="55"/>
      <c r="CVY270" s="55"/>
      <c r="CVZ270" s="55"/>
      <c r="CWA270" s="55"/>
      <c r="CWB270" s="55"/>
      <c r="CWC270" s="55"/>
      <c r="CWD270" s="55"/>
      <c r="CWE270" s="55"/>
      <c r="CWF270" s="55"/>
      <c r="CWG270" s="55"/>
      <c r="CWH270" s="55"/>
      <c r="CWI270" s="55"/>
      <c r="CWJ270" s="55"/>
      <c r="CWK270" s="55"/>
      <c r="CWL270" s="55"/>
      <c r="CWM270" s="55"/>
      <c r="CWN270" s="55"/>
      <c r="CWO270" s="55"/>
      <c r="CWP270" s="55"/>
      <c r="CWQ270" s="55"/>
      <c r="CWR270" s="55"/>
      <c r="CWS270" s="55"/>
      <c r="CWT270" s="55"/>
      <c r="CWU270" s="55"/>
      <c r="CWV270" s="55"/>
      <c r="CWW270" s="55"/>
      <c r="CWX270" s="55"/>
      <c r="CWY270" s="55"/>
      <c r="CWZ270" s="55"/>
      <c r="CXA270" s="55"/>
      <c r="CXB270" s="55"/>
      <c r="CXC270" s="55"/>
      <c r="CXD270" s="55"/>
      <c r="CXE270" s="55"/>
      <c r="CXF270" s="55"/>
      <c r="CXG270" s="55"/>
      <c r="CXH270" s="55"/>
      <c r="CXI270" s="55"/>
      <c r="CXJ270" s="55"/>
      <c r="CXK270" s="55"/>
      <c r="CXL270" s="55"/>
      <c r="CXM270" s="55"/>
      <c r="CXN270" s="55"/>
      <c r="CXO270" s="55"/>
      <c r="CXP270" s="55"/>
      <c r="CXQ270" s="55"/>
      <c r="CXR270" s="55"/>
      <c r="CXS270" s="55"/>
      <c r="CXT270" s="55"/>
      <c r="CXU270" s="55"/>
      <c r="CXV270" s="55"/>
      <c r="CXW270" s="55"/>
      <c r="CXX270" s="55"/>
      <c r="CXY270" s="55"/>
      <c r="CXZ270" s="55"/>
      <c r="CYA270" s="55"/>
      <c r="CYB270" s="55"/>
      <c r="CYC270" s="55"/>
      <c r="CYD270" s="55"/>
      <c r="CYE270" s="55"/>
      <c r="CYF270" s="55"/>
      <c r="CYG270" s="55"/>
      <c r="CYH270" s="55"/>
      <c r="CYI270" s="55"/>
      <c r="CYJ270" s="55"/>
      <c r="CYK270" s="55"/>
      <c r="CYL270" s="55"/>
      <c r="CYM270" s="55"/>
      <c r="CYN270" s="55"/>
      <c r="CYO270" s="55"/>
      <c r="CYP270" s="55"/>
      <c r="CYQ270" s="55"/>
      <c r="CYR270" s="55"/>
      <c r="CYS270" s="55"/>
      <c r="CYT270" s="55"/>
      <c r="CYU270" s="55"/>
      <c r="CYV270" s="55"/>
      <c r="CYW270" s="55"/>
      <c r="CYX270" s="55"/>
      <c r="CYY270" s="55"/>
      <c r="CYZ270" s="55"/>
      <c r="CZA270" s="55"/>
      <c r="CZB270" s="55"/>
      <c r="CZC270" s="55"/>
      <c r="CZD270" s="55"/>
      <c r="CZE270" s="55"/>
      <c r="CZF270" s="55"/>
      <c r="CZG270" s="55"/>
      <c r="CZH270" s="55"/>
      <c r="CZI270" s="55"/>
      <c r="CZJ270" s="55"/>
      <c r="CZK270" s="55"/>
      <c r="CZL270" s="55"/>
      <c r="CZM270" s="55"/>
      <c r="CZN270" s="55"/>
      <c r="CZO270" s="55"/>
      <c r="CZP270" s="55"/>
      <c r="CZQ270" s="55"/>
      <c r="CZR270" s="55"/>
      <c r="CZS270" s="55"/>
      <c r="CZT270" s="55"/>
      <c r="CZU270" s="55"/>
      <c r="CZV270" s="55"/>
      <c r="CZW270" s="55"/>
      <c r="CZX270" s="55"/>
      <c r="CZY270" s="55"/>
      <c r="CZZ270" s="55"/>
      <c r="DAA270" s="55"/>
      <c r="DAB270" s="55"/>
      <c r="DAC270" s="55"/>
      <c r="DAD270" s="55"/>
      <c r="DAE270" s="55"/>
      <c r="DAF270" s="55"/>
      <c r="DAG270" s="55"/>
      <c r="DAH270" s="55"/>
      <c r="DAI270" s="55"/>
      <c r="DAJ270" s="55"/>
      <c r="DAK270" s="55"/>
      <c r="DAL270" s="55"/>
      <c r="DAM270" s="55"/>
      <c r="DAN270" s="55"/>
      <c r="DAO270" s="55"/>
      <c r="DAP270" s="55"/>
      <c r="DAQ270" s="55"/>
      <c r="DAR270" s="55"/>
      <c r="DAS270" s="55"/>
      <c r="DAT270" s="55"/>
      <c r="DAU270" s="55"/>
      <c r="DAV270" s="55"/>
      <c r="DAW270" s="55"/>
      <c r="DAX270" s="55"/>
      <c r="DAY270" s="55"/>
      <c r="DAZ270" s="55"/>
      <c r="DBA270" s="55"/>
      <c r="DBB270" s="55"/>
      <c r="DBC270" s="55"/>
      <c r="DBD270" s="55"/>
      <c r="DBE270" s="55"/>
      <c r="DBF270" s="55"/>
      <c r="DBG270" s="55"/>
      <c r="DBH270" s="55"/>
      <c r="DBI270" s="55"/>
      <c r="DBJ270" s="55"/>
      <c r="DBK270" s="55"/>
      <c r="DBL270" s="55"/>
      <c r="DBM270" s="55"/>
      <c r="DBN270" s="55"/>
      <c r="DBO270" s="55"/>
      <c r="DBP270" s="55"/>
      <c r="DBQ270" s="55"/>
      <c r="DBR270" s="55"/>
      <c r="DBS270" s="55"/>
      <c r="DBT270" s="55"/>
      <c r="DBU270" s="55"/>
      <c r="DBV270" s="55"/>
      <c r="DBW270" s="55"/>
      <c r="DBX270" s="55"/>
      <c r="DBY270" s="55"/>
      <c r="DBZ270" s="55"/>
      <c r="DCA270" s="55"/>
      <c r="DCB270" s="55"/>
      <c r="DCC270" s="55"/>
      <c r="DCD270" s="55"/>
      <c r="DCE270" s="55"/>
      <c r="DCF270" s="55"/>
      <c r="DCG270" s="55"/>
      <c r="DCH270" s="55"/>
      <c r="DCI270" s="55"/>
      <c r="DCJ270" s="55"/>
      <c r="DCK270" s="55"/>
      <c r="DCL270" s="55"/>
      <c r="DCM270" s="55"/>
      <c r="DCN270" s="55"/>
      <c r="DCO270" s="55"/>
      <c r="DCP270" s="55"/>
      <c r="DCQ270" s="55"/>
      <c r="DCR270" s="55"/>
      <c r="DCS270" s="55"/>
      <c r="DCT270" s="55"/>
      <c r="DCU270" s="55"/>
      <c r="DCV270" s="55"/>
      <c r="DCW270" s="55"/>
      <c r="DCX270" s="55"/>
      <c r="DCY270" s="55"/>
      <c r="DCZ270" s="55"/>
      <c r="DDA270" s="55"/>
      <c r="DDB270" s="55"/>
      <c r="DDC270" s="55"/>
      <c r="DDD270" s="55"/>
      <c r="DDE270" s="55"/>
      <c r="DDF270" s="55"/>
      <c r="DDG270" s="55"/>
      <c r="DDH270" s="55"/>
      <c r="DDI270" s="55"/>
      <c r="DDJ270" s="55"/>
      <c r="DDK270" s="55"/>
      <c r="DDL270" s="55"/>
      <c r="DDM270" s="55"/>
      <c r="DDN270" s="55"/>
      <c r="DDO270" s="55"/>
      <c r="DDP270" s="55"/>
      <c r="DDQ270" s="55"/>
      <c r="DDR270" s="55"/>
      <c r="DDS270" s="55"/>
      <c r="DDT270" s="55"/>
      <c r="DDU270" s="55"/>
      <c r="DDV270" s="55"/>
      <c r="DDW270" s="55"/>
      <c r="DDX270" s="55"/>
      <c r="DDY270" s="55"/>
      <c r="DDZ270" s="55"/>
      <c r="DEA270" s="55"/>
      <c r="DEB270" s="55"/>
      <c r="DEC270" s="55"/>
      <c r="DED270" s="55"/>
      <c r="DEE270" s="55"/>
      <c r="DEF270" s="55"/>
      <c r="DEG270" s="55"/>
      <c r="DEH270" s="55"/>
      <c r="DEI270" s="55"/>
      <c r="DEJ270" s="55"/>
      <c r="DEK270" s="55"/>
      <c r="DEL270" s="55"/>
      <c r="DEM270" s="55"/>
      <c r="DEN270" s="55"/>
      <c r="DEO270" s="55"/>
      <c r="DEP270" s="55"/>
      <c r="DEQ270" s="55"/>
      <c r="DER270" s="55"/>
      <c r="DES270" s="55"/>
      <c r="DET270" s="55"/>
      <c r="DEU270" s="55"/>
      <c r="DEV270" s="55"/>
      <c r="DEW270" s="55"/>
      <c r="DEX270" s="55"/>
      <c r="DEY270" s="55"/>
      <c r="DEZ270" s="55"/>
      <c r="DFA270" s="55"/>
      <c r="DFB270" s="55"/>
      <c r="DFC270" s="55"/>
      <c r="DFD270" s="55"/>
      <c r="DFE270" s="55"/>
      <c r="DFF270" s="55"/>
      <c r="DFG270" s="55"/>
      <c r="DFH270" s="55"/>
      <c r="DFI270" s="55"/>
      <c r="DFJ270" s="55"/>
      <c r="DFK270" s="55"/>
      <c r="DFL270" s="55"/>
      <c r="DFM270" s="55"/>
      <c r="DFN270" s="55"/>
      <c r="DFO270" s="55"/>
      <c r="DFP270" s="55"/>
      <c r="DFQ270" s="55"/>
      <c r="DFR270" s="55"/>
      <c r="DFS270" s="55"/>
      <c r="DFT270" s="55"/>
      <c r="DFU270" s="55"/>
      <c r="DFV270" s="55"/>
      <c r="DFW270" s="55"/>
      <c r="DFX270" s="55"/>
      <c r="DFY270" s="55"/>
      <c r="DFZ270" s="55"/>
      <c r="DGA270" s="55"/>
      <c r="DGB270" s="55"/>
      <c r="DGC270" s="55"/>
      <c r="DGD270" s="55"/>
      <c r="DGE270" s="55"/>
      <c r="DGF270" s="55"/>
      <c r="DGG270" s="55"/>
      <c r="DGH270" s="55"/>
      <c r="DGI270" s="55"/>
      <c r="DGJ270" s="55"/>
      <c r="DGK270" s="55"/>
      <c r="DGL270" s="55"/>
      <c r="DGM270" s="55"/>
      <c r="DGN270" s="55"/>
      <c r="DGO270" s="55"/>
      <c r="DGP270" s="55"/>
      <c r="DGQ270" s="55"/>
      <c r="DGR270" s="55"/>
      <c r="DGS270" s="55"/>
      <c r="DGT270" s="55"/>
      <c r="DGU270" s="55"/>
      <c r="DGV270" s="55"/>
      <c r="DGW270" s="55"/>
      <c r="DGX270" s="55"/>
      <c r="DGY270" s="55"/>
      <c r="DGZ270" s="55"/>
      <c r="DHA270" s="55"/>
      <c r="DHB270" s="55"/>
      <c r="DHC270" s="55"/>
      <c r="DHD270" s="55"/>
      <c r="DHE270" s="55"/>
      <c r="DHF270" s="55"/>
      <c r="DHG270" s="55"/>
      <c r="DHH270" s="55"/>
      <c r="DHI270" s="55"/>
      <c r="DHJ270" s="55"/>
      <c r="DHK270" s="55"/>
      <c r="DHL270" s="55"/>
      <c r="DHM270" s="55"/>
      <c r="DHN270" s="55"/>
      <c r="DHO270" s="55"/>
      <c r="DHP270" s="55"/>
      <c r="DHQ270" s="55"/>
      <c r="DHR270" s="55"/>
      <c r="DHS270" s="55"/>
      <c r="DHT270" s="55"/>
      <c r="DHU270" s="55"/>
      <c r="DHV270" s="55"/>
      <c r="DHW270" s="55"/>
      <c r="DHX270" s="55"/>
      <c r="DHY270" s="55"/>
      <c r="DHZ270" s="55"/>
      <c r="DIA270" s="55"/>
      <c r="DIB270" s="55"/>
      <c r="DIC270" s="55"/>
      <c r="DID270" s="55"/>
      <c r="DIE270" s="55"/>
      <c r="DIF270" s="55"/>
      <c r="DIG270" s="55"/>
      <c r="DIH270" s="55"/>
      <c r="DII270" s="55"/>
      <c r="DIJ270" s="55"/>
      <c r="DIK270" s="55"/>
      <c r="DIL270" s="55"/>
      <c r="DIM270" s="55"/>
      <c r="DIN270" s="55"/>
      <c r="DIO270" s="55"/>
      <c r="DIP270" s="55"/>
      <c r="DIQ270" s="55"/>
      <c r="DIR270" s="55"/>
      <c r="DIS270" s="55"/>
      <c r="DIT270" s="55"/>
      <c r="DIU270" s="55"/>
      <c r="DIV270" s="55"/>
      <c r="DIW270" s="55"/>
      <c r="DIX270" s="55"/>
      <c r="DIY270" s="55"/>
      <c r="DIZ270" s="55"/>
      <c r="DJA270" s="55"/>
      <c r="DJB270" s="55"/>
      <c r="DJC270" s="55"/>
      <c r="DJD270" s="55"/>
      <c r="DJE270" s="55"/>
      <c r="DJF270" s="55"/>
      <c r="DJG270" s="55"/>
      <c r="DJH270" s="55"/>
      <c r="DJI270" s="55"/>
      <c r="DJJ270" s="55"/>
      <c r="DJK270" s="55"/>
      <c r="DJL270" s="55"/>
      <c r="DJM270" s="55"/>
      <c r="DJN270" s="55"/>
      <c r="DJO270" s="55"/>
      <c r="DJP270" s="55"/>
      <c r="DJQ270" s="55"/>
      <c r="DJR270" s="55"/>
      <c r="DJS270" s="55"/>
      <c r="DJT270" s="55"/>
      <c r="DJU270" s="55"/>
      <c r="DJV270" s="55"/>
      <c r="DJW270" s="55"/>
      <c r="DJX270" s="55"/>
      <c r="DJY270" s="55"/>
      <c r="DJZ270" s="55"/>
      <c r="DKA270" s="55"/>
      <c r="DKB270" s="55"/>
      <c r="DKC270" s="55"/>
      <c r="DKD270" s="55"/>
      <c r="DKE270" s="55"/>
      <c r="DKF270" s="55"/>
      <c r="DKG270" s="55"/>
      <c r="DKH270" s="55"/>
      <c r="DKI270" s="55"/>
      <c r="DKJ270" s="55"/>
      <c r="DKK270" s="55"/>
      <c r="DKL270" s="55"/>
      <c r="DKM270" s="55"/>
      <c r="DKN270" s="55"/>
      <c r="DKO270" s="55"/>
      <c r="DKP270" s="55"/>
      <c r="DKQ270" s="55"/>
      <c r="DKR270" s="55"/>
      <c r="DKS270" s="55"/>
      <c r="DKT270" s="55"/>
      <c r="DKU270" s="55"/>
      <c r="DKV270" s="55"/>
      <c r="DKW270" s="55"/>
      <c r="DKX270" s="55"/>
      <c r="DKY270" s="55"/>
      <c r="DKZ270" s="55"/>
      <c r="DLA270" s="55"/>
      <c r="DLB270" s="55"/>
      <c r="DLC270" s="55"/>
      <c r="DLD270" s="55"/>
      <c r="DLE270" s="55"/>
      <c r="DLF270" s="55"/>
      <c r="DLG270" s="55"/>
      <c r="DLH270" s="55"/>
      <c r="DLI270" s="55"/>
      <c r="DLJ270" s="55"/>
      <c r="DLK270" s="55"/>
      <c r="DLL270" s="55"/>
      <c r="DLM270" s="55"/>
      <c r="DLN270" s="55"/>
      <c r="DLO270" s="55"/>
      <c r="DLP270" s="55"/>
      <c r="DLQ270" s="55"/>
      <c r="DLR270" s="55"/>
      <c r="DLS270" s="55"/>
      <c r="DLT270" s="55"/>
      <c r="DLU270" s="55"/>
      <c r="DLV270" s="55"/>
      <c r="DLW270" s="55"/>
      <c r="DLX270" s="55"/>
      <c r="DLY270" s="55"/>
      <c r="DLZ270" s="55"/>
      <c r="DMA270" s="55"/>
      <c r="DMB270" s="55"/>
      <c r="DMC270" s="55"/>
      <c r="DMD270" s="55"/>
      <c r="DME270" s="55"/>
      <c r="DMF270" s="55"/>
      <c r="DMG270" s="55"/>
      <c r="DMH270" s="55"/>
      <c r="DMI270" s="55"/>
      <c r="DMJ270" s="55"/>
      <c r="DMK270" s="55"/>
      <c r="DML270" s="55"/>
      <c r="DMM270" s="55"/>
      <c r="DMN270" s="55"/>
      <c r="DMO270" s="55"/>
      <c r="DMP270" s="55"/>
      <c r="DMQ270" s="55"/>
      <c r="DMR270" s="55"/>
      <c r="DMS270" s="55"/>
      <c r="DMT270" s="55"/>
      <c r="DMU270" s="55"/>
      <c r="DMV270" s="55"/>
      <c r="DMW270" s="55"/>
      <c r="DMX270" s="55"/>
      <c r="DMY270" s="55"/>
      <c r="DMZ270" s="55"/>
      <c r="DNA270" s="55"/>
      <c r="DNB270" s="55"/>
      <c r="DNC270" s="55"/>
      <c r="DND270" s="55"/>
      <c r="DNE270" s="55"/>
      <c r="DNF270" s="55"/>
      <c r="DNG270" s="55"/>
      <c r="DNH270" s="55"/>
      <c r="DNI270" s="55"/>
      <c r="DNJ270" s="55"/>
      <c r="DNK270" s="55"/>
      <c r="DNL270" s="55"/>
      <c r="DNM270" s="55"/>
      <c r="DNN270" s="55"/>
      <c r="DNO270" s="55"/>
      <c r="DNP270" s="55"/>
      <c r="DNQ270" s="55"/>
      <c r="DNR270" s="55"/>
      <c r="DNS270" s="55"/>
      <c r="DNT270" s="55"/>
      <c r="DNU270" s="55"/>
      <c r="DNV270" s="55"/>
      <c r="DNW270" s="55"/>
      <c r="DNX270" s="55"/>
      <c r="DNY270" s="55"/>
      <c r="DNZ270" s="55"/>
      <c r="DOA270" s="55"/>
      <c r="DOB270" s="55"/>
      <c r="DOC270" s="55"/>
      <c r="DOD270" s="55"/>
      <c r="DOE270" s="55"/>
      <c r="DOF270" s="55"/>
      <c r="DOG270" s="55"/>
      <c r="DOH270" s="55"/>
      <c r="DOI270" s="55"/>
      <c r="DOJ270" s="55"/>
      <c r="DOK270" s="55"/>
      <c r="DOL270" s="55"/>
      <c r="DOM270" s="55"/>
      <c r="DON270" s="55"/>
      <c r="DOO270" s="55"/>
      <c r="DOP270" s="55"/>
      <c r="DOQ270" s="55"/>
      <c r="DOR270" s="55"/>
      <c r="DOS270" s="55"/>
      <c r="DOT270" s="55"/>
      <c r="DOU270" s="55"/>
      <c r="DOV270" s="55"/>
      <c r="DOW270" s="55"/>
      <c r="DOX270" s="55"/>
      <c r="DOY270" s="55"/>
      <c r="DOZ270" s="55"/>
      <c r="DPA270" s="55"/>
      <c r="DPB270" s="55"/>
      <c r="DPC270" s="55"/>
      <c r="DPD270" s="55"/>
      <c r="DPE270" s="55"/>
      <c r="DPF270" s="55"/>
      <c r="DPG270" s="55"/>
      <c r="DPH270" s="55"/>
      <c r="DPI270" s="55"/>
      <c r="DPJ270" s="55"/>
      <c r="DPK270" s="55"/>
      <c r="DPL270" s="55"/>
      <c r="DPM270" s="55"/>
      <c r="DPN270" s="55"/>
      <c r="DPO270" s="55"/>
      <c r="DPP270" s="55"/>
      <c r="DPQ270" s="55"/>
      <c r="DPR270" s="55"/>
      <c r="DPS270" s="55"/>
      <c r="DPT270" s="55"/>
      <c r="DPU270" s="55"/>
      <c r="DPV270" s="55"/>
      <c r="DPW270" s="55"/>
      <c r="DPX270" s="55"/>
      <c r="DPY270" s="55"/>
      <c r="DPZ270" s="55"/>
      <c r="DQA270" s="55"/>
      <c r="DQB270" s="55"/>
      <c r="DQC270" s="55"/>
      <c r="DQD270" s="55"/>
      <c r="DQE270" s="55"/>
      <c r="DQF270" s="55"/>
      <c r="DQG270" s="55"/>
      <c r="DQH270" s="55"/>
      <c r="DQI270" s="55"/>
      <c r="DQJ270" s="55"/>
      <c r="DQK270" s="55"/>
      <c r="DQL270" s="55"/>
      <c r="DQM270" s="55"/>
      <c r="DQN270" s="55"/>
      <c r="DQO270" s="55"/>
      <c r="DQP270" s="55"/>
      <c r="DQQ270" s="55"/>
      <c r="DQR270" s="55"/>
      <c r="DQS270" s="55"/>
      <c r="DQT270" s="55"/>
      <c r="DQU270" s="55"/>
      <c r="DQV270" s="55"/>
      <c r="DQW270" s="55"/>
      <c r="DQX270" s="55"/>
      <c r="DQY270" s="55"/>
      <c r="DQZ270" s="55"/>
      <c r="DRA270" s="55"/>
      <c r="DRB270" s="55"/>
      <c r="DRC270" s="55"/>
      <c r="DRD270" s="55"/>
      <c r="DRE270" s="55"/>
      <c r="DRF270" s="55"/>
      <c r="DRG270" s="55"/>
      <c r="DRH270" s="55"/>
      <c r="DRI270" s="55"/>
      <c r="DRJ270" s="55"/>
      <c r="DRK270" s="55"/>
      <c r="DRL270" s="55"/>
      <c r="DRM270" s="55"/>
      <c r="DRN270" s="55"/>
      <c r="DRO270" s="55"/>
      <c r="DRP270" s="55"/>
      <c r="DRQ270" s="55"/>
      <c r="DRR270" s="55"/>
      <c r="DRS270" s="55"/>
      <c r="DRT270" s="55"/>
      <c r="DRU270" s="55"/>
      <c r="DRV270" s="55"/>
      <c r="DRW270" s="55"/>
      <c r="DRX270" s="55"/>
      <c r="DRY270" s="55"/>
      <c r="DRZ270" s="55"/>
      <c r="DSA270" s="55"/>
      <c r="DSB270" s="55"/>
      <c r="DSC270" s="55"/>
      <c r="DSD270" s="55"/>
      <c r="DSE270" s="55"/>
      <c r="DSF270" s="55"/>
      <c r="DSG270" s="55"/>
      <c r="DSH270" s="55"/>
      <c r="DSI270" s="55"/>
      <c r="DSJ270" s="55"/>
      <c r="DSK270" s="55"/>
      <c r="DSL270" s="55"/>
      <c r="DSM270" s="55"/>
      <c r="DSN270" s="55"/>
      <c r="DSO270" s="55"/>
      <c r="DSP270" s="55"/>
      <c r="DSQ270" s="55"/>
      <c r="DSR270" s="55"/>
      <c r="DSS270" s="55"/>
      <c r="DST270" s="55"/>
      <c r="DSU270" s="55"/>
      <c r="DSV270" s="55"/>
      <c r="DSW270" s="55"/>
      <c r="DSX270" s="55"/>
      <c r="DSY270" s="55"/>
      <c r="DSZ270" s="55"/>
      <c r="DTA270" s="55"/>
      <c r="DTB270" s="55"/>
      <c r="DTC270" s="55"/>
      <c r="DTD270" s="55"/>
      <c r="DTE270" s="55"/>
      <c r="DTF270" s="55"/>
      <c r="DTG270" s="55"/>
      <c r="DTH270" s="55"/>
      <c r="DTI270" s="55"/>
      <c r="DTJ270" s="55"/>
      <c r="DTK270" s="55"/>
      <c r="DTL270" s="55"/>
      <c r="DTM270" s="55"/>
      <c r="DTN270" s="55"/>
      <c r="DTO270" s="55"/>
      <c r="DTP270" s="55"/>
      <c r="DTQ270" s="55"/>
      <c r="DTR270" s="55"/>
      <c r="DTS270" s="55"/>
      <c r="DTT270" s="55"/>
      <c r="DTU270" s="55"/>
      <c r="DTV270" s="55"/>
      <c r="DTW270" s="55"/>
      <c r="DTX270" s="55"/>
      <c r="DTY270" s="55"/>
      <c r="DTZ270" s="55"/>
      <c r="DUA270" s="55"/>
      <c r="DUB270" s="55"/>
      <c r="DUC270" s="55"/>
      <c r="DUD270" s="55"/>
      <c r="DUE270" s="55"/>
      <c r="DUF270" s="55"/>
      <c r="DUG270" s="55"/>
      <c r="DUH270" s="55"/>
      <c r="DUI270" s="55"/>
      <c r="DUJ270" s="55"/>
      <c r="DUK270" s="55"/>
      <c r="DUL270" s="55"/>
      <c r="DUM270" s="55"/>
      <c r="DUN270" s="55"/>
      <c r="DUO270" s="55"/>
      <c r="DUP270" s="55"/>
      <c r="DUQ270" s="55"/>
      <c r="DUR270" s="55"/>
      <c r="DUS270" s="55"/>
      <c r="DUT270" s="55"/>
      <c r="DUU270" s="55"/>
      <c r="DUV270" s="55"/>
      <c r="DUW270" s="55"/>
      <c r="DUX270" s="55"/>
      <c r="DUY270" s="55"/>
      <c r="DUZ270" s="55"/>
      <c r="DVA270" s="55"/>
      <c r="DVB270" s="55"/>
      <c r="DVC270" s="55"/>
      <c r="DVD270" s="55"/>
      <c r="DVE270" s="55"/>
      <c r="DVF270" s="55"/>
      <c r="DVG270" s="55"/>
      <c r="DVH270" s="55"/>
      <c r="DVI270" s="55"/>
      <c r="DVJ270" s="55"/>
      <c r="DVK270" s="55"/>
      <c r="DVL270" s="55"/>
      <c r="DVM270" s="55"/>
      <c r="DVN270" s="55"/>
      <c r="DVO270" s="55"/>
      <c r="DVP270" s="55"/>
      <c r="DVQ270" s="55"/>
      <c r="DVR270" s="55"/>
      <c r="DVS270" s="55"/>
      <c r="DVT270" s="55"/>
      <c r="DVU270" s="55"/>
      <c r="DVV270" s="55"/>
      <c r="DVW270" s="55"/>
      <c r="DVX270" s="55"/>
      <c r="DVY270" s="55"/>
      <c r="DVZ270" s="55"/>
      <c r="DWA270" s="55"/>
      <c r="DWB270" s="55"/>
      <c r="DWC270" s="55"/>
      <c r="DWD270" s="55"/>
      <c r="DWE270" s="55"/>
      <c r="DWF270" s="55"/>
      <c r="DWG270" s="55"/>
      <c r="DWH270" s="55"/>
      <c r="DWI270" s="55"/>
      <c r="DWJ270" s="55"/>
      <c r="DWK270" s="55"/>
      <c r="DWL270" s="55"/>
      <c r="DWM270" s="55"/>
      <c r="DWN270" s="55"/>
      <c r="DWO270" s="55"/>
      <c r="DWP270" s="55"/>
      <c r="DWQ270" s="55"/>
      <c r="DWR270" s="55"/>
      <c r="DWS270" s="55"/>
      <c r="DWT270" s="55"/>
      <c r="DWU270" s="55"/>
      <c r="DWV270" s="55"/>
      <c r="DWW270" s="55"/>
      <c r="DWX270" s="55"/>
      <c r="DWY270" s="55"/>
      <c r="DWZ270" s="55"/>
      <c r="DXA270" s="55"/>
      <c r="DXB270" s="55"/>
      <c r="DXC270" s="55"/>
      <c r="DXD270" s="55"/>
      <c r="DXE270" s="55"/>
      <c r="DXF270" s="55"/>
      <c r="DXG270" s="55"/>
      <c r="DXH270" s="55"/>
      <c r="DXI270" s="55"/>
      <c r="DXJ270" s="55"/>
      <c r="DXK270" s="55"/>
      <c r="DXL270" s="55"/>
      <c r="DXM270" s="55"/>
      <c r="DXN270" s="55"/>
      <c r="DXO270" s="55"/>
      <c r="DXP270" s="55"/>
      <c r="DXQ270" s="55"/>
      <c r="DXR270" s="55"/>
      <c r="DXS270" s="55"/>
      <c r="DXT270" s="55"/>
      <c r="DXU270" s="55"/>
      <c r="DXV270" s="55"/>
      <c r="DXW270" s="55"/>
      <c r="DXX270" s="55"/>
      <c r="DXY270" s="55"/>
      <c r="DXZ270" s="55"/>
      <c r="DYA270" s="55"/>
      <c r="DYB270" s="55"/>
      <c r="DYC270" s="55"/>
      <c r="DYD270" s="55"/>
      <c r="DYE270" s="55"/>
      <c r="DYF270" s="55"/>
      <c r="DYG270" s="55"/>
      <c r="DYH270" s="55"/>
      <c r="DYI270" s="55"/>
      <c r="DYJ270" s="55"/>
      <c r="DYK270" s="55"/>
      <c r="DYL270" s="55"/>
      <c r="DYM270" s="55"/>
      <c r="DYN270" s="55"/>
      <c r="DYO270" s="55"/>
      <c r="DYP270" s="55"/>
      <c r="DYQ270" s="55"/>
      <c r="DYR270" s="55"/>
      <c r="DYS270" s="55"/>
      <c r="DYT270" s="55"/>
      <c r="DYU270" s="55"/>
      <c r="DYV270" s="55"/>
      <c r="DYW270" s="55"/>
      <c r="DYX270" s="55"/>
      <c r="DYY270" s="55"/>
      <c r="DYZ270" s="55"/>
      <c r="DZA270" s="55"/>
      <c r="DZB270" s="55"/>
      <c r="DZC270" s="55"/>
      <c r="DZD270" s="55"/>
      <c r="DZE270" s="55"/>
      <c r="DZF270" s="55"/>
      <c r="DZG270" s="55"/>
      <c r="DZH270" s="55"/>
      <c r="DZI270" s="55"/>
      <c r="DZJ270" s="55"/>
      <c r="DZK270" s="55"/>
      <c r="DZL270" s="55"/>
      <c r="DZM270" s="55"/>
      <c r="DZN270" s="55"/>
      <c r="DZO270" s="55"/>
      <c r="DZP270" s="55"/>
      <c r="DZQ270" s="55"/>
      <c r="DZR270" s="55"/>
      <c r="DZS270" s="55"/>
      <c r="DZT270" s="55"/>
      <c r="DZU270" s="55"/>
      <c r="DZV270" s="55"/>
      <c r="DZW270" s="55"/>
      <c r="DZX270" s="55"/>
      <c r="DZY270" s="55"/>
      <c r="DZZ270" s="55"/>
      <c r="EAA270" s="55"/>
      <c r="EAB270" s="55"/>
      <c r="EAC270" s="55"/>
      <c r="EAD270" s="55"/>
      <c r="EAE270" s="55"/>
      <c r="EAF270" s="55"/>
      <c r="EAG270" s="55"/>
      <c r="EAH270" s="55"/>
      <c r="EAI270" s="55"/>
      <c r="EAJ270" s="55"/>
      <c r="EAK270" s="55"/>
      <c r="EAL270" s="55"/>
      <c r="EAM270" s="55"/>
      <c r="EAN270" s="55"/>
      <c r="EAO270" s="55"/>
      <c r="EAP270" s="55"/>
      <c r="EAQ270" s="55"/>
      <c r="EAR270" s="55"/>
      <c r="EAS270" s="55"/>
      <c r="EAT270" s="55"/>
      <c r="EAU270" s="55"/>
      <c r="EAV270" s="55"/>
      <c r="EAW270" s="55"/>
      <c r="EAX270" s="55"/>
      <c r="EAY270" s="55"/>
      <c r="EAZ270" s="55"/>
      <c r="EBA270" s="55"/>
      <c r="EBB270" s="55"/>
      <c r="EBC270" s="55"/>
      <c r="EBD270" s="55"/>
      <c r="EBE270" s="55"/>
      <c r="EBF270" s="55"/>
      <c r="EBG270" s="55"/>
      <c r="EBH270" s="55"/>
      <c r="EBI270" s="55"/>
      <c r="EBJ270" s="55"/>
      <c r="EBK270" s="55"/>
      <c r="EBL270" s="55"/>
      <c r="EBM270" s="55"/>
      <c r="EBN270" s="55"/>
      <c r="EBO270" s="55"/>
      <c r="EBP270" s="55"/>
      <c r="EBQ270" s="55"/>
      <c r="EBR270" s="55"/>
      <c r="EBS270" s="55"/>
      <c r="EBT270" s="55"/>
      <c r="EBU270" s="55"/>
      <c r="EBV270" s="55"/>
      <c r="EBW270" s="55"/>
      <c r="EBX270" s="55"/>
      <c r="EBY270" s="55"/>
      <c r="EBZ270" s="55"/>
      <c r="ECA270" s="55"/>
      <c r="ECB270" s="55"/>
      <c r="ECC270" s="55"/>
      <c r="ECD270" s="55"/>
      <c r="ECE270" s="55"/>
      <c r="ECF270" s="55"/>
      <c r="ECG270" s="55"/>
      <c r="ECH270" s="55"/>
      <c r="ECI270" s="55"/>
      <c r="ECJ270" s="55"/>
      <c r="ECK270" s="55"/>
      <c r="ECL270" s="55"/>
      <c r="ECM270" s="55"/>
      <c r="ECN270" s="55"/>
      <c r="ECO270" s="55"/>
      <c r="ECP270" s="55"/>
      <c r="ECQ270" s="55"/>
      <c r="ECR270" s="55"/>
      <c r="ECS270" s="55"/>
      <c r="ECT270" s="55"/>
      <c r="ECU270" s="55"/>
      <c r="ECV270" s="55"/>
      <c r="ECW270" s="55"/>
      <c r="ECX270" s="55"/>
      <c r="ECY270" s="55"/>
      <c r="ECZ270" s="55"/>
      <c r="EDA270" s="55"/>
      <c r="EDB270" s="55"/>
      <c r="EDC270" s="55"/>
      <c r="EDD270" s="55"/>
      <c r="EDE270" s="55"/>
      <c r="EDF270" s="55"/>
      <c r="EDG270" s="55"/>
      <c r="EDH270" s="55"/>
      <c r="EDI270" s="55"/>
      <c r="EDJ270" s="55"/>
      <c r="EDK270" s="55"/>
      <c r="EDL270" s="55"/>
      <c r="EDM270" s="55"/>
      <c r="EDN270" s="55"/>
      <c r="EDO270" s="55"/>
      <c r="EDP270" s="55"/>
      <c r="EDQ270" s="55"/>
      <c r="EDR270" s="55"/>
      <c r="EDS270" s="55"/>
      <c r="EDT270" s="55"/>
      <c r="EDU270" s="55"/>
      <c r="EDV270" s="55"/>
      <c r="EDW270" s="55"/>
      <c r="EDX270" s="55"/>
      <c r="EDY270" s="55"/>
      <c r="EDZ270" s="55"/>
      <c r="EEA270" s="55"/>
      <c r="EEB270" s="55"/>
      <c r="EEC270" s="55"/>
      <c r="EED270" s="55"/>
      <c r="EEE270" s="55"/>
      <c r="EEF270" s="55"/>
      <c r="EEG270" s="55"/>
      <c r="EEH270" s="55"/>
      <c r="EEI270" s="55"/>
      <c r="EEJ270" s="55"/>
      <c r="EEK270" s="55"/>
      <c r="EEL270" s="55"/>
      <c r="EEM270" s="55"/>
      <c r="EEN270" s="55"/>
      <c r="EEO270" s="55"/>
      <c r="EEP270" s="55"/>
      <c r="EEQ270" s="55"/>
      <c r="EER270" s="55"/>
      <c r="EES270" s="55"/>
      <c r="EET270" s="55"/>
      <c r="EEU270" s="55"/>
      <c r="EEV270" s="55"/>
      <c r="EEW270" s="55"/>
      <c r="EEX270" s="55"/>
      <c r="EEY270" s="55"/>
      <c r="EEZ270" s="55"/>
      <c r="EFA270" s="55"/>
      <c r="EFB270" s="55"/>
      <c r="EFC270" s="55"/>
      <c r="EFD270" s="55"/>
      <c r="EFE270" s="55"/>
      <c r="EFF270" s="55"/>
      <c r="EFG270" s="55"/>
      <c r="EFH270" s="55"/>
      <c r="EFI270" s="55"/>
      <c r="EFJ270" s="55"/>
      <c r="EFK270" s="55"/>
      <c r="EFL270" s="55"/>
      <c r="EFM270" s="55"/>
      <c r="EFN270" s="55"/>
      <c r="EFO270" s="55"/>
      <c r="EFP270" s="55"/>
      <c r="EFQ270" s="55"/>
      <c r="EFR270" s="55"/>
      <c r="EFS270" s="55"/>
      <c r="EFT270" s="55"/>
      <c r="EFU270" s="55"/>
      <c r="EFV270" s="55"/>
      <c r="EFW270" s="55"/>
      <c r="EFX270" s="55"/>
      <c r="EFY270" s="55"/>
      <c r="EFZ270" s="55"/>
      <c r="EGA270" s="55"/>
      <c r="EGB270" s="55"/>
      <c r="EGC270" s="55"/>
      <c r="EGD270" s="55"/>
      <c r="EGE270" s="55"/>
      <c r="EGF270" s="55"/>
      <c r="EGG270" s="55"/>
      <c r="EGH270" s="55"/>
      <c r="EGI270" s="55"/>
      <c r="EGJ270" s="55"/>
      <c r="EGK270" s="55"/>
      <c r="EGL270" s="55"/>
      <c r="EGM270" s="55"/>
      <c r="EGN270" s="55"/>
      <c r="EGO270" s="55"/>
      <c r="EGP270" s="55"/>
      <c r="EGQ270" s="55"/>
      <c r="EGR270" s="55"/>
      <c r="EGS270" s="55"/>
      <c r="EGT270" s="55"/>
      <c r="EGU270" s="55"/>
      <c r="EGV270" s="55"/>
      <c r="EGW270" s="55"/>
      <c r="EGX270" s="55"/>
      <c r="EGY270" s="55"/>
      <c r="EGZ270" s="55"/>
      <c r="EHA270" s="55"/>
      <c r="EHB270" s="55"/>
      <c r="EHC270" s="55"/>
      <c r="EHD270" s="55"/>
      <c r="EHE270" s="55"/>
      <c r="EHF270" s="55"/>
      <c r="EHG270" s="55"/>
      <c r="EHH270" s="55"/>
      <c r="EHI270" s="55"/>
      <c r="EHJ270" s="55"/>
      <c r="EHK270" s="55"/>
      <c r="EHL270" s="55"/>
      <c r="EHM270" s="55"/>
      <c r="EHN270" s="55"/>
      <c r="EHO270" s="55"/>
      <c r="EHP270" s="55"/>
      <c r="EHQ270" s="55"/>
      <c r="EHR270" s="55"/>
      <c r="EHS270" s="55"/>
      <c r="EHT270" s="55"/>
      <c r="EHU270" s="55"/>
      <c r="EHV270" s="55"/>
      <c r="EHW270" s="55"/>
      <c r="EHX270" s="55"/>
      <c r="EHY270" s="55"/>
      <c r="EHZ270" s="55"/>
      <c r="EIA270" s="55"/>
      <c r="EIB270" s="55"/>
      <c r="EIC270" s="55"/>
      <c r="EID270" s="55"/>
      <c r="EIE270" s="55"/>
      <c r="EIF270" s="55"/>
      <c r="EIG270" s="55"/>
      <c r="EIH270" s="55"/>
      <c r="EII270" s="55"/>
      <c r="EIJ270" s="55"/>
      <c r="EIK270" s="55"/>
      <c r="EIL270" s="55"/>
      <c r="EIM270" s="55"/>
      <c r="EIN270" s="55"/>
      <c r="EIO270" s="55"/>
      <c r="EIP270" s="55"/>
      <c r="EIQ270" s="55"/>
      <c r="EIR270" s="55"/>
      <c r="EIS270" s="55"/>
      <c r="EIT270" s="55"/>
      <c r="EIU270" s="55"/>
      <c r="EIV270" s="55"/>
      <c r="EIW270" s="55"/>
      <c r="EIX270" s="55"/>
      <c r="EIY270" s="55"/>
      <c r="EIZ270" s="55"/>
      <c r="EJA270" s="55"/>
      <c r="EJB270" s="55"/>
      <c r="EJC270" s="55"/>
      <c r="EJD270" s="55"/>
      <c r="EJE270" s="55"/>
      <c r="EJF270" s="55"/>
      <c r="EJG270" s="55"/>
      <c r="EJH270" s="55"/>
      <c r="EJI270" s="55"/>
      <c r="EJJ270" s="55"/>
      <c r="EJK270" s="55"/>
      <c r="EJL270" s="55"/>
      <c r="EJM270" s="55"/>
      <c r="EJN270" s="55"/>
      <c r="EJO270" s="55"/>
      <c r="EJP270" s="55"/>
      <c r="EJQ270" s="55"/>
      <c r="EJR270" s="55"/>
      <c r="EJS270" s="55"/>
      <c r="EJT270" s="55"/>
      <c r="EJU270" s="55"/>
      <c r="EJV270" s="55"/>
      <c r="EJW270" s="55"/>
      <c r="EJX270" s="55"/>
      <c r="EJY270" s="55"/>
      <c r="EJZ270" s="55"/>
      <c r="EKA270" s="55"/>
      <c r="EKB270" s="55"/>
      <c r="EKC270" s="55"/>
      <c r="EKD270" s="55"/>
      <c r="EKE270" s="55"/>
      <c r="EKF270" s="55"/>
      <c r="EKG270" s="55"/>
      <c r="EKH270" s="55"/>
      <c r="EKI270" s="55"/>
      <c r="EKJ270" s="55"/>
      <c r="EKK270" s="55"/>
      <c r="EKL270" s="55"/>
      <c r="EKM270" s="55"/>
      <c r="EKN270" s="55"/>
      <c r="EKO270" s="55"/>
      <c r="EKP270" s="55"/>
      <c r="EKQ270" s="55"/>
      <c r="EKR270" s="55"/>
      <c r="EKS270" s="55"/>
      <c r="EKT270" s="55"/>
      <c r="EKU270" s="55"/>
      <c r="EKV270" s="55"/>
      <c r="EKW270" s="55"/>
      <c r="EKX270" s="55"/>
      <c r="EKY270" s="55"/>
      <c r="EKZ270" s="55"/>
      <c r="ELA270" s="55"/>
      <c r="ELB270" s="55"/>
      <c r="ELC270" s="55"/>
      <c r="ELD270" s="55"/>
      <c r="ELE270" s="55"/>
      <c r="ELF270" s="55"/>
      <c r="ELG270" s="55"/>
      <c r="ELH270" s="55"/>
      <c r="ELI270" s="55"/>
      <c r="ELJ270" s="55"/>
      <c r="ELK270" s="55"/>
      <c r="ELL270" s="55"/>
      <c r="ELM270" s="55"/>
      <c r="ELN270" s="55"/>
      <c r="ELO270" s="55"/>
      <c r="ELP270" s="55"/>
      <c r="ELQ270" s="55"/>
      <c r="ELR270" s="55"/>
      <c r="ELS270" s="55"/>
      <c r="ELT270" s="55"/>
      <c r="ELU270" s="55"/>
      <c r="ELV270" s="55"/>
      <c r="ELW270" s="55"/>
      <c r="ELX270" s="55"/>
      <c r="ELY270" s="55"/>
      <c r="ELZ270" s="55"/>
      <c r="EMA270" s="55"/>
      <c r="EMB270" s="55"/>
      <c r="EMC270" s="55"/>
      <c r="EMD270" s="55"/>
      <c r="EME270" s="55"/>
      <c r="EMF270" s="55"/>
      <c r="EMG270" s="55"/>
      <c r="EMH270" s="55"/>
      <c r="EMI270" s="55"/>
      <c r="EMJ270" s="55"/>
      <c r="EMK270" s="55"/>
      <c r="EML270" s="55"/>
      <c r="EMM270" s="55"/>
      <c r="EMN270" s="55"/>
      <c r="EMO270" s="55"/>
      <c r="EMP270" s="55"/>
      <c r="EMQ270" s="55"/>
      <c r="EMR270" s="55"/>
      <c r="EMS270" s="55"/>
      <c r="EMT270" s="55"/>
      <c r="EMU270" s="55"/>
      <c r="EMV270" s="55"/>
      <c r="EMW270" s="55"/>
      <c r="EMX270" s="55"/>
      <c r="EMY270" s="55"/>
      <c r="EMZ270" s="55"/>
      <c r="ENA270" s="55"/>
      <c r="ENB270" s="55"/>
      <c r="ENC270" s="55"/>
      <c r="END270" s="55"/>
      <c r="ENE270" s="55"/>
      <c r="ENF270" s="55"/>
      <c r="ENG270" s="55"/>
      <c r="ENH270" s="55"/>
      <c r="ENI270" s="55"/>
      <c r="ENJ270" s="55"/>
      <c r="ENK270" s="55"/>
      <c r="ENL270" s="55"/>
      <c r="ENM270" s="55"/>
      <c r="ENN270" s="55"/>
      <c r="ENO270" s="55"/>
      <c r="ENP270" s="55"/>
      <c r="ENQ270" s="55"/>
      <c r="ENR270" s="55"/>
      <c r="ENS270" s="55"/>
      <c r="ENT270" s="55"/>
      <c r="ENU270" s="55"/>
      <c r="ENV270" s="55"/>
      <c r="ENW270" s="55"/>
      <c r="ENX270" s="55"/>
      <c r="ENY270" s="55"/>
      <c r="ENZ270" s="55"/>
      <c r="EOA270" s="55"/>
      <c r="EOB270" s="55"/>
      <c r="EOC270" s="55"/>
      <c r="EOD270" s="55"/>
      <c r="EOE270" s="55"/>
      <c r="EOF270" s="55"/>
      <c r="EOG270" s="55"/>
      <c r="EOH270" s="55"/>
      <c r="EOI270" s="55"/>
      <c r="EOJ270" s="55"/>
      <c r="EOK270" s="55"/>
      <c r="EOL270" s="55"/>
      <c r="EOM270" s="55"/>
      <c r="EON270" s="55"/>
      <c r="EOO270" s="55"/>
      <c r="EOP270" s="55"/>
      <c r="EOQ270" s="55"/>
      <c r="EOR270" s="55"/>
      <c r="EOS270" s="55"/>
      <c r="EOT270" s="55"/>
      <c r="EOU270" s="55"/>
      <c r="EOV270" s="55"/>
      <c r="EOW270" s="55"/>
      <c r="EOX270" s="55"/>
      <c r="EOY270" s="55"/>
      <c r="EOZ270" s="55"/>
      <c r="EPA270" s="55"/>
      <c r="EPB270" s="55"/>
      <c r="EPC270" s="55"/>
      <c r="EPD270" s="55"/>
      <c r="EPE270" s="55"/>
      <c r="EPF270" s="55"/>
      <c r="EPG270" s="55"/>
      <c r="EPH270" s="55"/>
      <c r="EPI270" s="55"/>
      <c r="EPJ270" s="55"/>
      <c r="EPK270" s="55"/>
      <c r="EPL270" s="55"/>
      <c r="EPM270" s="55"/>
      <c r="EPN270" s="55"/>
      <c r="EPO270" s="55"/>
      <c r="EPP270" s="55"/>
      <c r="EPQ270" s="55"/>
      <c r="EPR270" s="55"/>
      <c r="EPS270" s="55"/>
      <c r="EPT270" s="55"/>
      <c r="EPU270" s="55"/>
      <c r="EPV270" s="55"/>
      <c r="EPW270" s="55"/>
      <c r="EPX270" s="55"/>
      <c r="EPY270" s="55"/>
      <c r="EPZ270" s="55"/>
      <c r="EQA270" s="55"/>
      <c r="EQB270" s="55"/>
      <c r="EQC270" s="55"/>
      <c r="EQD270" s="55"/>
      <c r="EQE270" s="55"/>
      <c r="EQF270" s="55"/>
      <c r="EQG270" s="55"/>
      <c r="EQH270" s="55"/>
      <c r="EQI270" s="55"/>
      <c r="EQJ270" s="55"/>
      <c r="EQK270" s="55"/>
      <c r="EQL270" s="55"/>
      <c r="EQM270" s="55"/>
      <c r="EQN270" s="55"/>
      <c r="EQO270" s="55"/>
      <c r="EQP270" s="55"/>
      <c r="EQQ270" s="55"/>
      <c r="EQR270" s="55"/>
      <c r="EQS270" s="55"/>
      <c r="EQT270" s="55"/>
      <c r="EQU270" s="55"/>
      <c r="EQV270" s="55"/>
      <c r="EQW270" s="55"/>
      <c r="EQX270" s="55"/>
      <c r="EQY270" s="55"/>
      <c r="EQZ270" s="55"/>
      <c r="ERA270" s="55"/>
      <c r="ERB270" s="55"/>
      <c r="ERC270" s="55"/>
      <c r="ERD270" s="55"/>
      <c r="ERE270" s="55"/>
      <c r="ERF270" s="55"/>
      <c r="ERG270" s="55"/>
      <c r="ERH270" s="55"/>
      <c r="ERI270" s="55"/>
      <c r="ERJ270" s="55"/>
      <c r="ERK270" s="55"/>
      <c r="ERL270" s="55"/>
      <c r="ERM270" s="55"/>
      <c r="ERN270" s="55"/>
      <c r="ERO270" s="55"/>
      <c r="ERP270" s="55"/>
      <c r="ERQ270" s="55"/>
      <c r="ERR270" s="55"/>
      <c r="ERS270" s="55"/>
      <c r="ERT270" s="55"/>
      <c r="ERU270" s="55"/>
      <c r="ERV270" s="55"/>
      <c r="ERW270" s="55"/>
      <c r="ERX270" s="55"/>
      <c r="ERY270" s="55"/>
      <c r="ERZ270" s="55"/>
      <c r="ESA270" s="55"/>
      <c r="ESB270" s="55"/>
      <c r="ESC270" s="55"/>
      <c r="ESD270" s="55"/>
      <c r="ESE270" s="55"/>
      <c r="ESF270" s="55"/>
      <c r="ESG270" s="55"/>
      <c r="ESH270" s="55"/>
      <c r="ESI270" s="55"/>
      <c r="ESJ270" s="55"/>
      <c r="ESK270" s="55"/>
      <c r="ESL270" s="55"/>
      <c r="ESM270" s="55"/>
      <c r="ESN270" s="55"/>
      <c r="ESO270" s="55"/>
      <c r="ESP270" s="55"/>
      <c r="ESQ270" s="55"/>
      <c r="ESR270" s="55"/>
      <c r="ESS270" s="55"/>
      <c r="EST270" s="55"/>
      <c r="ESU270" s="55"/>
      <c r="ESV270" s="55"/>
      <c r="ESW270" s="55"/>
      <c r="ESX270" s="55"/>
      <c r="ESY270" s="55"/>
      <c r="ESZ270" s="55"/>
      <c r="ETA270" s="55"/>
      <c r="ETB270" s="55"/>
      <c r="ETC270" s="55"/>
      <c r="ETD270" s="55"/>
      <c r="ETE270" s="55"/>
      <c r="ETF270" s="55"/>
      <c r="ETG270" s="55"/>
      <c r="ETH270" s="55"/>
      <c r="ETI270" s="55"/>
      <c r="ETJ270" s="55"/>
      <c r="ETK270" s="55"/>
      <c r="ETL270" s="55"/>
      <c r="ETM270" s="55"/>
      <c r="ETN270" s="55"/>
      <c r="ETO270" s="55"/>
      <c r="ETP270" s="55"/>
      <c r="ETQ270" s="55"/>
      <c r="ETR270" s="55"/>
      <c r="ETS270" s="55"/>
      <c r="ETT270" s="55"/>
      <c r="ETU270" s="55"/>
      <c r="ETV270" s="55"/>
      <c r="ETW270" s="55"/>
      <c r="ETX270" s="55"/>
      <c r="ETY270" s="55"/>
      <c r="ETZ270" s="55"/>
      <c r="EUA270" s="55"/>
      <c r="EUB270" s="55"/>
      <c r="EUC270" s="55"/>
      <c r="EUD270" s="55"/>
      <c r="EUE270" s="55"/>
      <c r="EUF270" s="55"/>
      <c r="EUG270" s="55"/>
      <c r="EUH270" s="55"/>
      <c r="EUI270" s="55"/>
      <c r="EUJ270" s="55"/>
      <c r="EUK270" s="55"/>
      <c r="EUL270" s="55"/>
      <c r="EUM270" s="55"/>
      <c r="EUN270" s="55"/>
      <c r="EUO270" s="55"/>
      <c r="EUP270" s="55"/>
      <c r="EUQ270" s="55"/>
      <c r="EUR270" s="55"/>
      <c r="EUS270" s="55"/>
      <c r="EUT270" s="55"/>
      <c r="EUU270" s="55"/>
      <c r="EUV270" s="55"/>
      <c r="EUW270" s="55"/>
      <c r="EUX270" s="55"/>
      <c r="EUY270" s="55"/>
      <c r="EUZ270" s="55"/>
      <c r="EVA270" s="55"/>
      <c r="EVB270" s="55"/>
      <c r="EVC270" s="55"/>
      <c r="EVD270" s="55"/>
      <c r="EVE270" s="55"/>
      <c r="EVF270" s="55"/>
      <c r="EVG270" s="55"/>
      <c r="EVH270" s="55"/>
      <c r="EVI270" s="55"/>
      <c r="EVJ270" s="55"/>
      <c r="EVK270" s="55"/>
      <c r="EVL270" s="55"/>
      <c r="EVM270" s="55"/>
      <c r="EVN270" s="55"/>
      <c r="EVO270" s="55"/>
      <c r="EVP270" s="55"/>
      <c r="EVQ270" s="55"/>
      <c r="EVR270" s="55"/>
      <c r="EVS270" s="55"/>
      <c r="EVT270" s="55"/>
      <c r="EVU270" s="55"/>
      <c r="EVV270" s="55"/>
      <c r="EVW270" s="55"/>
      <c r="EVX270" s="55"/>
      <c r="EVY270" s="55"/>
      <c r="EVZ270" s="55"/>
      <c r="EWA270" s="55"/>
      <c r="EWB270" s="55"/>
      <c r="EWC270" s="55"/>
      <c r="EWD270" s="55"/>
      <c r="EWE270" s="55"/>
      <c r="EWF270" s="55"/>
      <c r="EWG270" s="55"/>
      <c r="EWH270" s="55"/>
      <c r="EWI270" s="55"/>
      <c r="EWJ270" s="55"/>
      <c r="EWK270" s="55"/>
      <c r="EWL270" s="55"/>
      <c r="EWM270" s="55"/>
      <c r="EWN270" s="55"/>
      <c r="EWO270" s="55"/>
      <c r="EWP270" s="55"/>
      <c r="EWQ270" s="55"/>
      <c r="EWR270" s="55"/>
      <c r="EWS270" s="55"/>
      <c r="EWT270" s="55"/>
      <c r="EWU270" s="55"/>
      <c r="EWV270" s="55"/>
      <c r="EWW270" s="55"/>
      <c r="EWX270" s="55"/>
      <c r="EWY270" s="55"/>
      <c r="EWZ270" s="55"/>
      <c r="EXA270" s="55"/>
      <c r="EXB270" s="55"/>
      <c r="EXC270" s="55"/>
      <c r="EXD270" s="55"/>
      <c r="EXE270" s="55"/>
      <c r="EXF270" s="55"/>
      <c r="EXG270" s="55"/>
      <c r="EXH270" s="55"/>
      <c r="EXI270" s="55"/>
      <c r="EXJ270" s="55"/>
      <c r="EXK270" s="55"/>
      <c r="EXL270" s="55"/>
      <c r="EXM270" s="55"/>
      <c r="EXN270" s="55"/>
      <c r="EXO270" s="55"/>
      <c r="EXP270" s="55"/>
      <c r="EXQ270" s="55"/>
      <c r="EXR270" s="55"/>
      <c r="EXS270" s="55"/>
      <c r="EXT270" s="55"/>
      <c r="EXU270" s="55"/>
      <c r="EXV270" s="55"/>
      <c r="EXW270" s="55"/>
      <c r="EXX270" s="55"/>
      <c r="EXY270" s="55"/>
      <c r="EXZ270" s="55"/>
      <c r="EYA270" s="55"/>
      <c r="EYB270" s="55"/>
      <c r="EYC270" s="55"/>
      <c r="EYD270" s="55"/>
      <c r="EYE270" s="55"/>
      <c r="EYF270" s="55"/>
      <c r="EYG270" s="55"/>
      <c r="EYH270" s="55"/>
      <c r="EYI270" s="55"/>
      <c r="EYJ270" s="55"/>
      <c r="EYK270" s="55"/>
      <c r="EYL270" s="55"/>
      <c r="EYM270" s="55"/>
      <c r="EYN270" s="55"/>
      <c r="EYO270" s="55"/>
      <c r="EYP270" s="55"/>
      <c r="EYQ270" s="55"/>
      <c r="EYR270" s="55"/>
      <c r="EYS270" s="55"/>
      <c r="EYT270" s="55"/>
      <c r="EYU270" s="55"/>
      <c r="EYV270" s="55"/>
      <c r="EYW270" s="55"/>
      <c r="EYX270" s="55"/>
      <c r="EYY270" s="55"/>
      <c r="EYZ270" s="55"/>
      <c r="EZA270" s="55"/>
      <c r="EZB270" s="55"/>
      <c r="EZC270" s="55"/>
      <c r="EZD270" s="55"/>
      <c r="EZE270" s="55"/>
      <c r="EZF270" s="55"/>
      <c r="EZG270" s="55"/>
      <c r="EZH270" s="55"/>
      <c r="EZI270" s="55"/>
      <c r="EZJ270" s="55"/>
      <c r="EZK270" s="55"/>
      <c r="EZL270" s="55"/>
      <c r="EZM270" s="55"/>
      <c r="EZN270" s="55"/>
      <c r="EZO270" s="55"/>
      <c r="EZP270" s="55"/>
      <c r="EZQ270" s="55"/>
      <c r="EZR270" s="55"/>
      <c r="EZS270" s="55"/>
      <c r="EZT270" s="55"/>
      <c r="EZU270" s="55"/>
      <c r="EZV270" s="55"/>
      <c r="EZW270" s="55"/>
      <c r="EZX270" s="55"/>
      <c r="EZY270" s="55"/>
      <c r="EZZ270" s="55"/>
      <c r="FAA270" s="55"/>
      <c r="FAB270" s="55"/>
      <c r="FAC270" s="55"/>
      <c r="FAD270" s="55"/>
      <c r="FAE270" s="55"/>
      <c r="FAF270" s="55"/>
      <c r="FAG270" s="55"/>
      <c r="FAH270" s="55"/>
      <c r="FAI270" s="55"/>
      <c r="FAJ270" s="55"/>
      <c r="FAK270" s="55"/>
      <c r="FAL270" s="55"/>
      <c r="FAM270" s="55"/>
      <c r="FAN270" s="55"/>
      <c r="FAO270" s="55"/>
      <c r="FAP270" s="55"/>
      <c r="FAQ270" s="55"/>
      <c r="FAR270" s="55"/>
      <c r="FAS270" s="55"/>
      <c r="FAT270" s="55"/>
      <c r="FAU270" s="55"/>
      <c r="FAV270" s="55"/>
      <c r="FAW270" s="55"/>
      <c r="FAX270" s="55"/>
      <c r="FAY270" s="55"/>
      <c r="FAZ270" s="55"/>
      <c r="FBA270" s="55"/>
      <c r="FBB270" s="55"/>
      <c r="FBC270" s="55"/>
      <c r="FBD270" s="55"/>
      <c r="FBE270" s="55"/>
      <c r="FBF270" s="55"/>
      <c r="FBG270" s="55"/>
      <c r="FBH270" s="55"/>
      <c r="FBI270" s="55"/>
      <c r="FBJ270" s="55"/>
      <c r="FBK270" s="55"/>
      <c r="FBL270" s="55"/>
      <c r="FBM270" s="55"/>
      <c r="FBN270" s="55"/>
      <c r="FBO270" s="55"/>
      <c r="FBP270" s="55"/>
      <c r="FBQ270" s="55"/>
      <c r="FBR270" s="55"/>
      <c r="FBS270" s="55"/>
      <c r="FBT270" s="55"/>
      <c r="FBU270" s="55"/>
      <c r="FBV270" s="55"/>
      <c r="FBW270" s="55"/>
      <c r="FBX270" s="55"/>
      <c r="FBY270" s="55"/>
      <c r="FBZ270" s="55"/>
      <c r="FCA270" s="55"/>
      <c r="FCB270" s="55"/>
      <c r="FCC270" s="55"/>
      <c r="FCD270" s="55"/>
      <c r="FCE270" s="55"/>
      <c r="FCF270" s="55"/>
      <c r="FCG270" s="55"/>
      <c r="FCH270" s="55"/>
      <c r="FCI270" s="55"/>
      <c r="FCJ270" s="55"/>
      <c r="FCK270" s="55"/>
      <c r="FCL270" s="55"/>
      <c r="FCM270" s="55"/>
      <c r="FCN270" s="55"/>
      <c r="FCO270" s="55"/>
      <c r="FCP270" s="55"/>
      <c r="FCQ270" s="55"/>
      <c r="FCR270" s="55"/>
      <c r="FCS270" s="55"/>
      <c r="FCT270" s="55"/>
      <c r="FCU270" s="55"/>
      <c r="FCV270" s="55"/>
      <c r="FCW270" s="55"/>
      <c r="FCX270" s="55"/>
      <c r="FCY270" s="55"/>
      <c r="FCZ270" s="55"/>
      <c r="FDA270" s="55"/>
      <c r="FDB270" s="55"/>
      <c r="FDC270" s="55"/>
      <c r="FDD270" s="55"/>
      <c r="FDE270" s="55"/>
      <c r="FDF270" s="55"/>
      <c r="FDG270" s="55"/>
      <c r="FDH270" s="55"/>
      <c r="FDI270" s="55"/>
      <c r="FDJ270" s="55"/>
      <c r="FDK270" s="55"/>
      <c r="FDL270" s="55"/>
      <c r="FDM270" s="55"/>
      <c r="FDN270" s="55"/>
      <c r="FDO270" s="55"/>
      <c r="FDP270" s="55"/>
      <c r="FDQ270" s="55"/>
      <c r="FDR270" s="55"/>
      <c r="FDS270" s="55"/>
      <c r="FDT270" s="55"/>
      <c r="FDU270" s="55"/>
      <c r="FDV270" s="55"/>
      <c r="FDW270" s="55"/>
      <c r="FDX270" s="55"/>
      <c r="FDY270" s="55"/>
      <c r="FDZ270" s="55"/>
      <c r="FEA270" s="55"/>
      <c r="FEB270" s="55"/>
      <c r="FEC270" s="55"/>
      <c r="FED270" s="55"/>
      <c r="FEE270" s="55"/>
      <c r="FEF270" s="55"/>
      <c r="FEG270" s="55"/>
      <c r="FEH270" s="55"/>
      <c r="FEI270" s="55"/>
      <c r="FEJ270" s="55"/>
      <c r="FEK270" s="55"/>
      <c r="FEL270" s="55"/>
      <c r="FEM270" s="55"/>
      <c r="FEN270" s="55"/>
      <c r="FEO270" s="55"/>
      <c r="FEP270" s="55"/>
      <c r="FEQ270" s="55"/>
      <c r="FER270" s="55"/>
      <c r="FES270" s="55"/>
      <c r="FET270" s="55"/>
      <c r="FEU270" s="55"/>
      <c r="FEV270" s="55"/>
      <c r="FEW270" s="55"/>
      <c r="FEX270" s="55"/>
      <c r="FEY270" s="55"/>
      <c r="FEZ270" s="55"/>
      <c r="FFA270" s="55"/>
      <c r="FFB270" s="55"/>
      <c r="FFC270" s="55"/>
      <c r="FFD270" s="55"/>
      <c r="FFE270" s="55"/>
      <c r="FFF270" s="55"/>
      <c r="FFG270" s="55"/>
      <c r="FFH270" s="55"/>
      <c r="FFI270" s="55"/>
      <c r="FFJ270" s="55"/>
      <c r="FFK270" s="55"/>
      <c r="FFL270" s="55"/>
      <c r="FFM270" s="55"/>
      <c r="FFN270" s="55"/>
      <c r="FFO270" s="55"/>
      <c r="FFP270" s="55"/>
      <c r="FFQ270" s="55"/>
      <c r="FFR270" s="55"/>
      <c r="FFS270" s="55"/>
      <c r="FFT270" s="55"/>
      <c r="FFU270" s="55"/>
      <c r="FFV270" s="55"/>
      <c r="FFW270" s="55"/>
      <c r="FFX270" s="55"/>
      <c r="FFY270" s="55"/>
      <c r="FFZ270" s="55"/>
      <c r="FGA270" s="55"/>
      <c r="FGB270" s="55"/>
      <c r="FGC270" s="55"/>
      <c r="FGD270" s="55"/>
      <c r="FGE270" s="55"/>
      <c r="FGF270" s="55"/>
      <c r="FGG270" s="55"/>
      <c r="FGH270" s="55"/>
      <c r="FGI270" s="55"/>
      <c r="FGJ270" s="55"/>
      <c r="FGK270" s="55"/>
      <c r="FGL270" s="55"/>
      <c r="FGM270" s="55"/>
      <c r="FGN270" s="55"/>
      <c r="FGO270" s="55"/>
      <c r="FGP270" s="55"/>
      <c r="FGQ270" s="55"/>
      <c r="FGR270" s="55"/>
      <c r="FGS270" s="55"/>
      <c r="FGT270" s="55"/>
      <c r="FGU270" s="55"/>
      <c r="FGV270" s="55"/>
      <c r="FGW270" s="55"/>
      <c r="FGX270" s="55"/>
      <c r="FGY270" s="55"/>
      <c r="FGZ270" s="55"/>
      <c r="FHA270" s="55"/>
      <c r="FHB270" s="55"/>
      <c r="FHC270" s="55"/>
      <c r="FHD270" s="55"/>
      <c r="FHE270" s="55"/>
      <c r="FHF270" s="55"/>
      <c r="FHG270" s="55"/>
      <c r="FHH270" s="55"/>
      <c r="FHI270" s="55"/>
      <c r="FHJ270" s="55"/>
      <c r="FHK270" s="55"/>
      <c r="FHL270" s="55"/>
      <c r="FHM270" s="55"/>
      <c r="FHN270" s="55"/>
      <c r="FHO270" s="55"/>
      <c r="FHP270" s="55"/>
      <c r="FHQ270" s="55"/>
      <c r="FHR270" s="55"/>
      <c r="FHS270" s="55"/>
      <c r="FHT270" s="55"/>
      <c r="FHU270" s="55"/>
      <c r="FHV270" s="55"/>
      <c r="FHW270" s="55"/>
      <c r="FHX270" s="55"/>
      <c r="FHY270" s="55"/>
      <c r="FHZ270" s="55"/>
      <c r="FIA270" s="55"/>
      <c r="FIB270" s="55"/>
      <c r="FIC270" s="55"/>
      <c r="FID270" s="55"/>
      <c r="FIE270" s="55"/>
      <c r="FIF270" s="55"/>
      <c r="FIG270" s="55"/>
      <c r="FIH270" s="55"/>
      <c r="FII270" s="55"/>
      <c r="FIJ270" s="55"/>
      <c r="FIK270" s="55"/>
      <c r="FIL270" s="55"/>
      <c r="FIM270" s="55"/>
      <c r="FIN270" s="55"/>
      <c r="FIO270" s="55"/>
      <c r="FIP270" s="55"/>
      <c r="FIQ270" s="55"/>
      <c r="FIR270" s="55"/>
      <c r="FIS270" s="55"/>
      <c r="FIT270" s="55"/>
      <c r="FIU270" s="55"/>
      <c r="FIV270" s="55"/>
      <c r="FIW270" s="55"/>
      <c r="FIX270" s="55"/>
      <c r="FIY270" s="55"/>
      <c r="FIZ270" s="55"/>
      <c r="FJA270" s="55"/>
      <c r="FJB270" s="55"/>
      <c r="FJC270" s="55"/>
      <c r="FJD270" s="55"/>
      <c r="FJE270" s="55"/>
      <c r="FJF270" s="55"/>
      <c r="FJG270" s="55"/>
      <c r="FJH270" s="55"/>
      <c r="FJI270" s="55"/>
      <c r="FJJ270" s="55"/>
      <c r="FJK270" s="55"/>
      <c r="FJL270" s="55"/>
      <c r="FJM270" s="55"/>
      <c r="FJN270" s="55"/>
      <c r="FJO270" s="55"/>
      <c r="FJP270" s="55"/>
      <c r="FJQ270" s="55"/>
      <c r="FJR270" s="55"/>
      <c r="FJS270" s="55"/>
      <c r="FJT270" s="55"/>
      <c r="FJU270" s="55"/>
      <c r="FJV270" s="55"/>
      <c r="FJW270" s="55"/>
      <c r="FJX270" s="55"/>
      <c r="FJY270" s="55"/>
      <c r="FJZ270" s="55"/>
      <c r="FKA270" s="55"/>
      <c r="FKB270" s="55"/>
      <c r="FKC270" s="55"/>
      <c r="FKD270" s="55"/>
      <c r="FKE270" s="55"/>
      <c r="FKF270" s="55"/>
      <c r="FKG270" s="55"/>
      <c r="FKH270" s="55"/>
      <c r="FKI270" s="55"/>
      <c r="FKJ270" s="55"/>
      <c r="FKK270" s="55"/>
      <c r="FKL270" s="55"/>
      <c r="FKM270" s="55"/>
      <c r="FKN270" s="55"/>
      <c r="FKO270" s="55"/>
      <c r="FKP270" s="55"/>
      <c r="FKQ270" s="55"/>
      <c r="FKR270" s="55"/>
      <c r="FKS270" s="55"/>
      <c r="FKT270" s="55"/>
      <c r="FKU270" s="55"/>
      <c r="FKV270" s="55"/>
      <c r="FKW270" s="55"/>
      <c r="FKX270" s="55"/>
      <c r="FKY270" s="55"/>
      <c r="FKZ270" s="55"/>
      <c r="FLA270" s="55"/>
      <c r="FLB270" s="55"/>
      <c r="FLC270" s="55"/>
      <c r="FLD270" s="55"/>
      <c r="FLE270" s="55"/>
      <c r="FLF270" s="55"/>
      <c r="FLG270" s="55"/>
      <c r="FLH270" s="55"/>
      <c r="FLI270" s="55"/>
      <c r="FLJ270" s="55"/>
      <c r="FLK270" s="55"/>
      <c r="FLL270" s="55"/>
      <c r="FLM270" s="55"/>
      <c r="FLN270" s="55"/>
      <c r="FLO270" s="55"/>
      <c r="FLP270" s="55"/>
      <c r="FLQ270" s="55"/>
      <c r="FLR270" s="55"/>
      <c r="FLS270" s="55"/>
      <c r="FLT270" s="55"/>
      <c r="FLU270" s="55"/>
      <c r="FLV270" s="55"/>
      <c r="FLW270" s="55"/>
      <c r="FLX270" s="55"/>
      <c r="FLY270" s="55"/>
      <c r="FLZ270" s="55"/>
      <c r="FMA270" s="55"/>
      <c r="FMB270" s="55"/>
      <c r="FMC270" s="55"/>
      <c r="FMD270" s="55"/>
      <c r="FME270" s="55"/>
      <c r="FMF270" s="55"/>
      <c r="FMG270" s="55"/>
      <c r="FMH270" s="55"/>
      <c r="FMI270" s="55"/>
      <c r="FMJ270" s="55"/>
      <c r="FMK270" s="55"/>
      <c r="FML270" s="55"/>
      <c r="FMM270" s="55"/>
      <c r="FMN270" s="55"/>
      <c r="FMO270" s="55"/>
      <c r="FMP270" s="55"/>
      <c r="FMQ270" s="55"/>
      <c r="FMR270" s="55"/>
      <c r="FMS270" s="55"/>
      <c r="FMT270" s="55"/>
      <c r="FMU270" s="55"/>
      <c r="FMV270" s="55"/>
      <c r="FMW270" s="55"/>
      <c r="FMX270" s="55"/>
      <c r="FMY270" s="55"/>
      <c r="FMZ270" s="55"/>
      <c r="FNA270" s="55"/>
      <c r="FNB270" s="55"/>
      <c r="FNC270" s="55"/>
      <c r="FND270" s="55"/>
      <c r="FNE270" s="55"/>
      <c r="FNF270" s="55"/>
      <c r="FNG270" s="55"/>
      <c r="FNH270" s="55"/>
      <c r="FNI270" s="55"/>
      <c r="FNJ270" s="55"/>
      <c r="FNK270" s="55"/>
      <c r="FNL270" s="55"/>
      <c r="FNM270" s="55"/>
      <c r="FNN270" s="55"/>
      <c r="FNO270" s="55"/>
      <c r="FNP270" s="55"/>
      <c r="FNQ270" s="55"/>
      <c r="FNR270" s="55"/>
      <c r="FNS270" s="55"/>
      <c r="FNT270" s="55"/>
      <c r="FNU270" s="55"/>
      <c r="FNV270" s="55"/>
      <c r="FNW270" s="55"/>
      <c r="FNX270" s="55"/>
      <c r="FNY270" s="55"/>
      <c r="FNZ270" s="55"/>
      <c r="FOA270" s="55"/>
      <c r="FOB270" s="55"/>
      <c r="FOC270" s="55"/>
      <c r="FOD270" s="55"/>
      <c r="FOE270" s="55"/>
      <c r="FOF270" s="55"/>
      <c r="FOG270" s="55"/>
      <c r="FOH270" s="55"/>
      <c r="FOI270" s="55"/>
      <c r="FOJ270" s="55"/>
      <c r="FOK270" s="55"/>
      <c r="FOL270" s="55"/>
      <c r="FOM270" s="55"/>
      <c r="FON270" s="55"/>
      <c r="FOO270" s="55"/>
      <c r="FOP270" s="55"/>
      <c r="FOQ270" s="55"/>
      <c r="FOR270" s="55"/>
      <c r="FOS270" s="55"/>
      <c r="FOT270" s="55"/>
      <c r="FOU270" s="55"/>
      <c r="FOV270" s="55"/>
      <c r="FOW270" s="55"/>
      <c r="FOX270" s="55"/>
      <c r="FOY270" s="55"/>
      <c r="FOZ270" s="55"/>
      <c r="FPA270" s="55"/>
      <c r="FPB270" s="55"/>
      <c r="FPC270" s="55"/>
      <c r="FPD270" s="55"/>
      <c r="FPE270" s="55"/>
      <c r="FPF270" s="55"/>
      <c r="FPG270" s="55"/>
      <c r="FPH270" s="55"/>
      <c r="FPI270" s="55"/>
      <c r="FPJ270" s="55"/>
      <c r="FPK270" s="55"/>
      <c r="FPL270" s="55"/>
      <c r="FPM270" s="55"/>
      <c r="FPN270" s="55"/>
      <c r="FPO270" s="55"/>
      <c r="FPP270" s="55"/>
      <c r="FPQ270" s="55"/>
      <c r="FPR270" s="55"/>
      <c r="FPS270" s="55"/>
      <c r="FPT270" s="55"/>
      <c r="FPU270" s="55"/>
      <c r="FPV270" s="55"/>
      <c r="FPW270" s="55"/>
      <c r="FPX270" s="55"/>
      <c r="FPY270" s="55"/>
      <c r="FPZ270" s="55"/>
      <c r="FQA270" s="55"/>
      <c r="FQB270" s="55"/>
      <c r="FQC270" s="55"/>
      <c r="FQD270" s="55"/>
      <c r="FQE270" s="55"/>
      <c r="FQF270" s="55"/>
      <c r="FQG270" s="55"/>
      <c r="FQH270" s="55"/>
      <c r="FQI270" s="55"/>
      <c r="FQJ270" s="55"/>
      <c r="FQK270" s="55"/>
      <c r="FQL270" s="55"/>
      <c r="FQM270" s="55"/>
      <c r="FQN270" s="55"/>
      <c r="FQO270" s="55"/>
      <c r="FQP270" s="55"/>
      <c r="FQQ270" s="55"/>
      <c r="FQR270" s="55"/>
      <c r="FQS270" s="55"/>
      <c r="FQT270" s="55"/>
      <c r="FQU270" s="55"/>
      <c r="FQV270" s="55"/>
      <c r="FQW270" s="55"/>
      <c r="FQX270" s="55"/>
      <c r="FQY270" s="55"/>
      <c r="FQZ270" s="55"/>
      <c r="FRA270" s="55"/>
      <c r="FRB270" s="55"/>
      <c r="FRC270" s="55"/>
      <c r="FRD270" s="55"/>
      <c r="FRE270" s="55"/>
      <c r="FRF270" s="55"/>
      <c r="FRG270" s="55"/>
      <c r="FRH270" s="55"/>
      <c r="FRI270" s="55"/>
      <c r="FRJ270" s="55"/>
      <c r="FRK270" s="55"/>
      <c r="FRL270" s="55"/>
      <c r="FRM270" s="55"/>
      <c r="FRN270" s="55"/>
      <c r="FRO270" s="55"/>
      <c r="FRP270" s="55"/>
      <c r="FRQ270" s="55"/>
      <c r="FRR270" s="55"/>
      <c r="FRS270" s="55"/>
      <c r="FRT270" s="55"/>
      <c r="FRU270" s="55"/>
      <c r="FRV270" s="55"/>
      <c r="FRW270" s="55"/>
      <c r="FRX270" s="55"/>
      <c r="FRY270" s="55"/>
      <c r="FRZ270" s="55"/>
      <c r="FSA270" s="55"/>
      <c r="FSB270" s="55"/>
      <c r="FSC270" s="55"/>
      <c r="FSD270" s="55"/>
      <c r="FSE270" s="55"/>
      <c r="FSF270" s="55"/>
      <c r="FSG270" s="55"/>
      <c r="FSH270" s="55"/>
      <c r="FSI270" s="55"/>
      <c r="FSJ270" s="55"/>
      <c r="FSK270" s="55"/>
      <c r="FSL270" s="55"/>
      <c r="FSM270" s="55"/>
      <c r="FSN270" s="55"/>
      <c r="FSO270" s="55"/>
      <c r="FSP270" s="55"/>
      <c r="FSQ270" s="55"/>
      <c r="FSR270" s="55"/>
      <c r="FSS270" s="55"/>
      <c r="FST270" s="55"/>
      <c r="FSU270" s="55"/>
      <c r="FSV270" s="55"/>
      <c r="FSW270" s="55"/>
      <c r="FSX270" s="55"/>
      <c r="FSY270" s="55"/>
      <c r="FSZ270" s="55"/>
      <c r="FTA270" s="55"/>
      <c r="FTB270" s="55"/>
      <c r="FTC270" s="55"/>
      <c r="FTD270" s="55"/>
      <c r="FTE270" s="55"/>
      <c r="FTF270" s="55"/>
      <c r="FTG270" s="55"/>
      <c r="FTH270" s="55"/>
      <c r="FTI270" s="55"/>
      <c r="FTJ270" s="55"/>
      <c r="FTK270" s="55"/>
      <c r="FTL270" s="55"/>
      <c r="FTM270" s="55"/>
      <c r="FTN270" s="55"/>
      <c r="FTO270" s="55"/>
      <c r="FTP270" s="55"/>
      <c r="FTQ270" s="55"/>
      <c r="FTR270" s="55"/>
      <c r="FTS270" s="55"/>
      <c r="FTT270" s="55"/>
      <c r="FTU270" s="55"/>
      <c r="FTV270" s="55"/>
      <c r="FTW270" s="55"/>
      <c r="FTX270" s="55"/>
      <c r="FTY270" s="55"/>
      <c r="FTZ270" s="55"/>
      <c r="FUA270" s="55"/>
      <c r="FUB270" s="55"/>
      <c r="FUC270" s="55"/>
      <c r="FUD270" s="55"/>
      <c r="FUE270" s="55"/>
      <c r="FUF270" s="55"/>
      <c r="FUG270" s="55"/>
      <c r="FUH270" s="55"/>
      <c r="FUI270" s="55"/>
      <c r="FUJ270" s="55"/>
      <c r="FUK270" s="55"/>
      <c r="FUL270" s="55"/>
      <c r="FUM270" s="55"/>
      <c r="FUN270" s="55"/>
      <c r="FUO270" s="55"/>
      <c r="FUP270" s="55"/>
      <c r="FUQ270" s="55"/>
      <c r="FUR270" s="55"/>
      <c r="FUS270" s="55"/>
      <c r="FUT270" s="55"/>
      <c r="FUU270" s="55"/>
      <c r="FUV270" s="55"/>
      <c r="FUW270" s="55"/>
      <c r="FUX270" s="55"/>
      <c r="FUY270" s="55"/>
      <c r="FUZ270" s="55"/>
      <c r="FVA270" s="55"/>
      <c r="FVB270" s="55"/>
      <c r="FVC270" s="55"/>
      <c r="FVD270" s="55"/>
      <c r="FVE270" s="55"/>
      <c r="FVF270" s="55"/>
      <c r="FVG270" s="55"/>
      <c r="FVH270" s="55"/>
      <c r="FVI270" s="55"/>
      <c r="FVJ270" s="55"/>
      <c r="FVK270" s="55"/>
      <c r="FVL270" s="55"/>
      <c r="FVM270" s="55"/>
      <c r="FVN270" s="55"/>
      <c r="FVO270" s="55"/>
      <c r="FVP270" s="55"/>
      <c r="FVQ270" s="55"/>
      <c r="FVR270" s="55"/>
      <c r="FVS270" s="55"/>
      <c r="FVT270" s="55"/>
      <c r="FVU270" s="55"/>
      <c r="FVV270" s="55"/>
      <c r="FVW270" s="55"/>
      <c r="FVX270" s="55"/>
      <c r="FVY270" s="55"/>
      <c r="FVZ270" s="55"/>
      <c r="FWA270" s="55"/>
      <c r="FWB270" s="55"/>
      <c r="FWC270" s="55"/>
      <c r="FWD270" s="55"/>
      <c r="FWE270" s="55"/>
      <c r="FWF270" s="55"/>
      <c r="FWG270" s="55"/>
      <c r="FWH270" s="55"/>
      <c r="FWI270" s="55"/>
      <c r="FWJ270" s="55"/>
      <c r="FWK270" s="55"/>
      <c r="FWL270" s="55"/>
      <c r="FWM270" s="55"/>
      <c r="FWN270" s="55"/>
      <c r="FWO270" s="55"/>
      <c r="FWP270" s="55"/>
      <c r="FWQ270" s="55"/>
      <c r="FWR270" s="55"/>
      <c r="FWS270" s="55"/>
      <c r="FWT270" s="55"/>
      <c r="FWU270" s="55"/>
      <c r="FWV270" s="55"/>
      <c r="FWW270" s="55"/>
      <c r="FWX270" s="55"/>
      <c r="FWY270" s="55"/>
      <c r="FWZ270" s="55"/>
      <c r="FXA270" s="55"/>
      <c r="FXB270" s="55"/>
      <c r="FXC270" s="55"/>
      <c r="FXD270" s="55"/>
      <c r="FXE270" s="55"/>
      <c r="FXF270" s="55"/>
      <c r="FXG270" s="55"/>
      <c r="FXH270" s="55"/>
      <c r="FXI270" s="55"/>
      <c r="FXJ270" s="55"/>
      <c r="FXK270" s="55"/>
      <c r="FXL270" s="55"/>
      <c r="FXM270" s="55"/>
      <c r="FXN270" s="55"/>
      <c r="FXO270" s="55"/>
      <c r="FXP270" s="55"/>
      <c r="FXQ270" s="55"/>
      <c r="FXR270" s="55"/>
      <c r="FXS270" s="55"/>
      <c r="FXT270" s="55"/>
      <c r="FXU270" s="55"/>
      <c r="FXV270" s="55"/>
      <c r="FXW270" s="55"/>
      <c r="FXX270" s="55"/>
      <c r="FXY270" s="55"/>
      <c r="FXZ270" s="55"/>
      <c r="FYA270" s="55"/>
      <c r="FYB270" s="55"/>
      <c r="FYC270" s="55"/>
      <c r="FYD270" s="55"/>
      <c r="FYE270" s="55"/>
      <c r="FYF270" s="55"/>
      <c r="FYG270" s="55"/>
      <c r="FYH270" s="55"/>
      <c r="FYI270" s="55"/>
      <c r="FYJ270" s="55"/>
      <c r="FYK270" s="55"/>
      <c r="FYL270" s="55"/>
      <c r="FYM270" s="55"/>
      <c r="FYN270" s="55"/>
      <c r="FYO270" s="55"/>
      <c r="FYP270" s="55"/>
      <c r="FYQ270" s="55"/>
      <c r="FYR270" s="55"/>
      <c r="FYS270" s="55"/>
      <c r="FYT270" s="55"/>
      <c r="FYU270" s="55"/>
      <c r="FYV270" s="55"/>
      <c r="FYW270" s="55"/>
      <c r="FYX270" s="55"/>
      <c r="FYY270" s="55"/>
      <c r="FYZ270" s="55"/>
      <c r="FZA270" s="55"/>
      <c r="FZB270" s="55"/>
      <c r="FZC270" s="55"/>
      <c r="FZD270" s="55"/>
      <c r="FZE270" s="55"/>
      <c r="FZF270" s="55"/>
      <c r="FZG270" s="55"/>
      <c r="FZH270" s="55"/>
      <c r="FZI270" s="55"/>
      <c r="FZJ270" s="55"/>
      <c r="FZK270" s="55"/>
      <c r="FZL270" s="55"/>
      <c r="FZM270" s="55"/>
      <c r="FZN270" s="55"/>
      <c r="FZO270" s="55"/>
      <c r="FZP270" s="55"/>
      <c r="FZQ270" s="55"/>
      <c r="FZR270" s="55"/>
      <c r="FZS270" s="55"/>
      <c r="FZT270" s="55"/>
      <c r="FZU270" s="55"/>
      <c r="FZV270" s="55"/>
      <c r="FZW270" s="55"/>
      <c r="FZX270" s="55"/>
      <c r="FZY270" s="55"/>
      <c r="FZZ270" s="55"/>
      <c r="GAA270" s="55"/>
      <c r="GAB270" s="55"/>
      <c r="GAC270" s="55"/>
      <c r="GAD270" s="55"/>
      <c r="GAE270" s="55"/>
      <c r="GAF270" s="55"/>
      <c r="GAG270" s="55"/>
      <c r="GAH270" s="55"/>
      <c r="GAI270" s="55"/>
      <c r="GAJ270" s="55"/>
      <c r="GAK270" s="55"/>
      <c r="GAL270" s="55"/>
      <c r="GAM270" s="55"/>
      <c r="GAN270" s="55"/>
      <c r="GAO270" s="55"/>
      <c r="GAP270" s="55"/>
      <c r="GAQ270" s="55"/>
      <c r="GAR270" s="55"/>
      <c r="GAS270" s="55"/>
      <c r="GAT270" s="55"/>
      <c r="GAU270" s="55"/>
      <c r="GAV270" s="55"/>
      <c r="GAW270" s="55"/>
      <c r="GAX270" s="55"/>
      <c r="GAY270" s="55"/>
      <c r="GAZ270" s="55"/>
      <c r="GBA270" s="55"/>
      <c r="GBB270" s="55"/>
      <c r="GBC270" s="55"/>
      <c r="GBD270" s="55"/>
      <c r="GBE270" s="55"/>
      <c r="GBF270" s="55"/>
      <c r="GBG270" s="55"/>
      <c r="GBH270" s="55"/>
      <c r="GBI270" s="55"/>
      <c r="GBJ270" s="55"/>
      <c r="GBK270" s="55"/>
      <c r="GBL270" s="55"/>
      <c r="GBM270" s="55"/>
      <c r="GBN270" s="55"/>
      <c r="GBO270" s="55"/>
      <c r="GBP270" s="55"/>
      <c r="GBQ270" s="55"/>
      <c r="GBR270" s="55"/>
      <c r="GBS270" s="55"/>
      <c r="GBT270" s="55"/>
      <c r="GBU270" s="55"/>
      <c r="GBV270" s="55"/>
      <c r="GBW270" s="55"/>
      <c r="GBX270" s="55"/>
      <c r="GBY270" s="55"/>
      <c r="GBZ270" s="55"/>
      <c r="GCA270" s="55"/>
      <c r="GCB270" s="55"/>
      <c r="GCC270" s="55"/>
      <c r="GCD270" s="55"/>
      <c r="GCE270" s="55"/>
      <c r="GCF270" s="55"/>
      <c r="GCG270" s="55"/>
      <c r="GCH270" s="55"/>
      <c r="GCI270" s="55"/>
      <c r="GCJ270" s="55"/>
      <c r="GCK270" s="55"/>
      <c r="GCL270" s="55"/>
      <c r="GCM270" s="55"/>
      <c r="GCN270" s="55"/>
      <c r="GCO270" s="55"/>
      <c r="GCP270" s="55"/>
      <c r="GCQ270" s="55"/>
      <c r="GCR270" s="55"/>
      <c r="GCS270" s="55"/>
      <c r="GCT270" s="55"/>
      <c r="GCU270" s="55"/>
      <c r="GCV270" s="55"/>
      <c r="GCW270" s="55"/>
      <c r="GCX270" s="55"/>
      <c r="GCY270" s="55"/>
      <c r="GCZ270" s="55"/>
      <c r="GDA270" s="55"/>
      <c r="GDB270" s="55"/>
      <c r="GDC270" s="55"/>
      <c r="GDD270" s="55"/>
      <c r="GDE270" s="55"/>
      <c r="GDF270" s="55"/>
      <c r="GDG270" s="55"/>
      <c r="GDH270" s="55"/>
      <c r="GDI270" s="55"/>
      <c r="GDJ270" s="55"/>
      <c r="GDK270" s="55"/>
      <c r="GDL270" s="55"/>
      <c r="GDM270" s="55"/>
      <c r="GDN270" s="55"/>
      <c r="GDO270" s="55"/>
      <c r="GDP270" s="55"/>
      <c r="GDQ270" s="55"/>
      <c r="GDR270" s="55"/>
      <c r="GDS270" s="55"/>
      <c r="GDT270" s="55"/>
      <c r="GDU270" s="55"/>
      <c r="GDV270" s="55"/>
      <c r="GDW270" s="55"/>
      <c r="GDX270" s="55"/>
      <c r="GDY270" s="55"/>
      <c r="GDZ270" s="55"/>
      <c r="GEA270" s="55"/>
      <c r="GEB270" s="55"/>
      <c r="GEC270" s="55"/>
      <c r="GED270" s="55"/>
      <c r="GEE270" s="55"/>
      <c r="GEF270" s="55"/>
      <c r="GEG270" s="55"/>
      <c r="GEH270" s="55"/>
      <c r="GEI270" s="55"/>
      <c r="GEJ270" s="55"/>
      <c r="GEK270" s="55"/>
      <c r="GEL270" s="55"/>
      <c r="GEM270" s="55"/>
      <c r="GEN270" s="55"/>
      <c r="GEO270" s="55"/>
      <c r="GEP270" s="55"/>
      <c r="GEQ270" s="55"/>
      <c r="GER270" s="55"/>
      <c r="GES270" s="55"/>
      <c r="GET270" s="55"/>
      <c r="GEU270" s="55"/>
      <c r="GEV270" s="55"/>
      <c r="GEW270" s="55"/>
      <c r="GEX270" s="55"/>
      <c r="GEY270" s="55"/>
      <c r="GEZ270" s="55"/>
      <c r="GFA270" s="55"/>
      <c r="GFB270" s="55"/>
      <c r="GFC270" s="55"/>
      <c r="GFD270" s="55"/>
      <c r="GFE270" s="55"/>
      <c r="GFF270" s="55"/>
      <c r="GFG270" s="55"/>
      <c r="GFH270" s="55"/>
      <c r="GFI270" s="55"/>
      <c r="GFJ270" s="55"/>
      <c r="GFK270" s="55"/>
      <c r="GFL270" s="55"/>
      <c r="GFM270" s="55"/>
      <c r="GFN270" s="55"/>
      <c r="GFO270" s="55"/>
      <c r="GFP270" s="55"/>
      <c r="GFQ270" s="55"/>
      <c r="GFR270" s="55"/>
      <c r="GFS270" s="55"/>
      <c r="GFT270" s="55"/>
      <c r="GFU270" s="55"/>
      <c r="GFV270" s="55"/>
      <c r="GFW270" s="55"/>
      <c r="GFX270" s="55"/>
      <c r="GFY270" s="55"/>
      <c r="GFZ270" s="55"/>
      <c r="GGA270" s="55"/>
      <c r="GGB270" s="55"/>
      <c r="GGC270" s="55"/>
      <c r="GGD270" s="55"/>
      <c r="GGE270" s="55"/>
      <c r="GGF270" s="55"/>
      <c r="GGG270" s="55"/>
      <c r="GGH270" s="55"/>
      <c r="GGI270" s="55"/>
      <c r="GGJ270" s="55"/>
      <c r="GGK270" s="55"/>
      <c r="GGL270" s="55"/>
      <c r="GGM270" s="55"/>
      <c r="GGN270" s="55"/>
      <c r="GGO270" s="55"/>
      <c r="GGP270" s="55"/>
      <c r="GGQ270" s="55"/>
      <c r="GGR270" s="55"/>
      <c r="GGS270" s="55"/>
      <c r="GGT270" s="55"/>
      <c r="GGU270" s="55"/>
      <c r="GGV270" s="55"/>
      <c r="GGW270" s="55"/>
      <c r="GGX270" s="55"/>
      <c r="GGY270" s="55"/>
      <c r="GGZ270" s="55"/>
      <c r="GHA270" s="55"/>
      <c r="GHB270" s="55"/>
      <c r="GHC270" s="55"/>
      <c r="GHD270" s="55"/>
      <c r="GHE270" s="55"/>
      <c r="GHF270" s="55"/>
      <c r="GHG270" s="55"/>
      <c r="GHH270" s="55"/>
      <c r="GHI270" s="55"/>
      <c r="GHJ270" s="55"/>
      <c r="GHK270" s="55"/>
      <c r="GHL270" s="55"/>
      <c r="GHM270" s="55"/>
      <c r="GHN270" s="55"/>
      <c r="GHO270" s="55"/>
      <c r="GHP270" s="55"/>
      <c r="GHQ270" s="55"/>
      <c r="GHR270" s="55"/>
      <c r="GHS270" s="55"/>
      <c r="GHT270" s="55"/>
      <c r="GHU270" s="55"/>
      <c r="GHV270" s="55"/>
      <c r="GHW270" s="55"/>
      <c r="GHX270" s="55"/>
      <c r="GHY270" s="55"/>
      <c r="GHZ270" s="55"/>
      <c r="GIA270" s="55"/>
      <c r="GIB270" s="55"/>
      <c r="GIC270" s="55"/>
      <c r="GID270" s="55"/>
      <c r="GIE270" s="55"/>
      <c r="GIF270" s="55"/>
      <c r="GIG270" s="55"/>
      <c r="GIH270" s="55"/>
      <c r="GII270" s="55"/>
      <c r="GIJ270" s="55"/>
      <c r="GIK270" s="55"/>
      <c r="GIL270" s="55"/>
      <c r="GIM270" s="55"/>
      <c r="GIN270" s="55"/>
      <c r="GIO270" s="55"/>
      <c r="GIP270" s="55"/>
      <c r="GIQ270" s="55"/>
      <c r="GIR270" s="55"/>
      <c r="GIS270" s="55"/>
      <c r="GIT270" s="55"/>
      <c r="GIU270" s="55"/>
      <c r="GIV270" s="55"/>
      <c r="GIW270" s="55"/>
      <c r="GIX270" s="55"/>
      <c r="GIY270" s="55"/>
      <c r="GIZ270" s="55"/>
      <c r="GJA270" s="55"/>
      <c r="GJB270" s="55"/>
      <c r="GJC270" s="55"/>
      <c r="GJD270" s="55"/>
      <c r="GJE270" s="55"/>
      <c r="GJF270" s="55"/>
      <c r="GJG270" s="55"/>
      <c r="GJH270" s="55"/>
      <c r="GJI270" s="55"/>
      <c r="GJJ270" s="55"/>
      <c r="GJK270" s="55"/>
      <c r="GJL270" s="55"/>
      <c r="GJM270" s="55"/>
      <c r="GJN270" s="55"/>
      <c r="GJO270" s="55"/>
      <c r="GJP270" s="55"/>
      <c r="GJQ270" s="55"/>
      <c r="GJR270" s="55"/>
      <c r="GJS270" s="55"/>
      <c r="GJT270" s="55"/>
      <c r="GJU270" s="55"/>
      <c r="GJV270" s="55"/>
      <c r="GJW270" s="55"/>
      <c r="GJX270" s="55"/>
      <c r="GJY270" s="55"/>
      <c r="GJZ270" s="55"/>
      <c r="GKA270" s="55"/>
      <c r="GKB270" s="55"/>
      <c r="GKC270" s="55"/>
      <c r="GKD270" s="55"/>
      <c r="GKE270" s="55"/>
      <c r="GKF270" s="55"/>
      <c r="GKG270" s="55"/>
      <c r="GKH270" s="55"/>
      <c r="GKI270" s="55"/>
      <c r="GKJ270" s="55"/>
      <c r="GKK270" s="55"/>
      <c r="GKL270" s="55"/>
      <c r="GKM270" s="55"/>
      <c r="GKN270" s="55"/>
      <c r="GKO270" s="55"/>
      <c r="GKP270" s="55"/>
      <c r="GKQ270" s="55"/>
      <c r="GKR270" s="55"/>
      <c r="GKS270" s="55"/>
      <c r="GKT270" s="55"/>
      <c r="GKU270" s="55"/>
      <c r="GKV270" s="55"/>
      <c r="GKW270" s="55"/>
      <c r="GKX270" s="55"/>
      <c r="GKY270" s="55"/>
      <c r="GKZ270" s="55"/>
      <c r="GLA270" s="55"/>
      <c r="GLB270" s="55"/>
      <c r="GLC270" s="55"/>
      <c r="GLD270" s="55"/>
      <c r="GLE270" s="55"/>
      <c r="GLF270" s="55"/>
      <c r="GLG270" s="55"/>
      <c r="GLH270" s="55"/>
      <c r="GLI270" s="55"/>
      <c r="GLJ270" s="55"/>
      <c r="GLK270" s="55"/>
      <c r="GLL270" s="55"/>
      <c r="GLM270" s="55"/>
      <c r="GLN270" s="55"/>
      <c r="GLO270" s="55"/>
      <c r="GLP270" s="55"/>
      <c r="GLQ270" s="55"/>
      <c r="GLR270" s="55"/>
      <c r="GLS270" s="55"/>
      <c r="GLT270" s="55"/>
      <c r="GLU270" s="55"/>
      <c r="GLV270" s="55"/>
      <c r="GLW270" s="55"/>
      <c r="GLX270" s="55"/>
      <c r="GLY270" s="55"/>
      <c r="GLZ270" s="55"/>
      <c r="GMA270" s="55"/>
      <c r="GMB270" s="55"/>
      <c r="GMC270" s="55"/>
      <c r="GMD270" s="55"/>
      <c r="GME270" s="55"/>
      <c r="GMF270" s="55"/>
      <c r="GMG270" s="55"/>
      <c r="GMH270" s="55"/>
      <c r="GMI270" s="55"/>
      <c r="GMJ270" s="55"/>
      <c r="GMK270" s="55"/>
      <c r="GML270" s="55"/>
      <c r="GMM270" s="55"/>
      <c r="GMN270" s="55"/>
      <c r="GMO270" s="55"/>
      <c r="GMP270" s="55"/>
      <c r="GMQ270" s="55"/>
      <c r="GMR270" s="55"/>
      <c r="GMS270" s="55"/>
      <c r="GMT270" s="55"/>
      <c r="GMU270" s="55"/>
      <c r="GMV270" s="55"/>
      <c r="GMW270" s="55"/>
      <c r="GMX270" s="55"/>
      <c r="GMY270" s="55"/>
      <c r="GMZ270" s="55"/>
      <c r="GNA270" s="55"/>
      <c r="GNB270" s="55"/>
      <c r="GNC270" s="55"/>
      <c r="GND270" s="55"/>
      <c r="GNE270" s="55"/>
      <c r="GNF270" s="55"/>
      <c r="GNG270" s="55"/>
      <c r="GNH270" s="55"/>
      <c r="GNI270" s="55"/>
      <c r="GNJ270" s="55"/>
      <c r="GNK270" s="55"/>
      <c r="GNL270" s="55"/>
      <c r="GNM270" s="55"/>
      <c r="GNN270" s="55"/>
      <c r="GNO270" s="55"/>
      <c r="GNP270" s="55"/>
      <c r="GNQ270" s="55"/>
      <c r="GNR270" s="55"/>
      <c r="GNS270" s="55"/>
      <c r="GNT270" s="55"/>
      <c r="GNU270" s="55"/>
      <c r="GNV270" s="55"/>
      <c r="GNW270" s="55"/>
      <c r="GNX270" s="55"/>
      <c r="GNY270" s="55"/>
      <c r="GNZ270" s="55"/>
      <c r="GOA270" s="55"/>
      <c r="GOB270" s="55"/>
      <c r="GOC270" s="55"/>
      <c r="GOD270" s="55"/>
      <c r="GOE270" s="55"/>
      <c r="GOF270" s="55"/>
      <c r="GOG270" s="55"/>
      <c r="GOH270" s="55"/>
      <c r="GOI270" s="55"/>
      <c r="GOJ270" s="55"/>
      <c r="GOK270" s="55"/>
      <c r="GOL270" s="55"/>
      <c r="GOM270" s="55"/>
      <c r="GON270" s="55"/>
      <c r="GOO270" s="55"/>
      <c r="GOP270" s="55"/>
      <c r="GOQ270" s="55"/>
      <c r="GOR270" s="55"/>
      <c r="GOS270" s="55"/>
      <c r="GOT270" s="55"/>
      <c r="GOU270" s="55"/>
      <c r="GOV270" s="55"/>
      <c r="GOW270" s="55"/>
      <c r="GOX270" s="55"/>
      <c r="GOY270" s="55"/>
      <c r="GOZ270" s="55"/>
      <c r="GPA270" s="55"/>
      <c r="GPB270" s="55"/>
      <c r="GPC270" s="55"/>
      <c r="GPD270" s="55"/>
      <c r="GPE270" s="55"/>
      <c r="GPF270" s="55"/>
      <c r="GPG270" s="55"/>
      <c r="GPH270" s="55"/>
      <c r="GPI270" s="55"/>
      <c r="GPJ270" s="55"/>
      <c r="GPK270" s="55"/>
      <c r="GPL270" s="55"/>
      <c r="GPM270" s="55"/>
      <c r="GPN270" s="55"/>
      <c r="GPO270" s="55"/>
      <c r="GPP270" s="55"/>
      <c r="GPQ270" s="55"/>
      <c r="GPR270" s="55"/>
      <c r="GPS270" s="55"/>
      <c r="GPT270" s="55"/>
      <c r="GPU270" s="55"/>
      <c r="GPV270" s="55"/>
      <c r="GPW270" s="55"/>
      <c r="GPX270" s="55"/>
      <c r="GPY270" s="55"/>
      <c r="GPZ270" s="55"/>
      <c r="GQA270" s="55"/>
      <c r="GQB270" s="55"/>
      <c r="GQC270" s="55"/>
      <c r="GQD270" s="55"/>
      <c r="GQE270" s="55"/>
      <c r="GQF270" s="55"/>
      <c r="GQG270" s="55"/>
      <c r="GQH270" s="55"/>
      <c r="GQI270" s="55"/>
      <c r="GQJ270" s="55"/>
      <c r="GQK270" s="55"/>
      <c r="GQL270" s="55"/>
      <c r="GQM270" s="55"/>
      <c r="GQN270" s="55"/>
      <c r="GQO270" s="55"/>
      <c r="GQP270" s="55"/>
      <c r="GQQ270" s="55"/>
      <c r="GQR270" s="55"/>
      <c r="GQS270" s="55"/>
      <c r="GQT270" s="55"/>
      <c r="GQU270" s="55"/>
      <c r="GQV270" s="55"/>
      <c r="GQW270" s="55"/>
      <c r="GQX270" s="55"/>
      <c r="GQY270" s="55"/>
      <c r="GQZ270" s="55"/>
      <c r="GRA270" s="55"/>
      <c r="GRB270" s="55"/>
      <c r="GRC270" s="55"/>
      <c r="GRD270" s="55"/>
      <c r="GRE270" s="55"/>
      <c r="GRF270" s="55"/>
      <c r="GRG270" s="55"/>
      <c r="GRH270" s="55"/>
      <c r="GRI270" s="55"/>
      <c r="GRJ270" s="55"/>
      <c r="GRK270" s="55"/>
      <c r="GRL270" s="55"/>
      <c r="GRM270" s="55"/>
      <c r="GRN270" s="55"/>
      <c r="GRO270" s="55"/>
      <c r="GRP270" s="55"/>
      <c r="GRQ270" s="55"/>
      <c r="GRR270" s="55"/>
      <c r="GRS270" s="55"/>
      <c r="GRT270" s="55"/>
      <c r="GRU270" s="55"/>
      <c r="GRV270" s="55"/>
      <c r="GRW270" s="55"/>
      <c r="GRX270" s="55"/>
      <c r="GRY270" s="55"/>
      <c r="GRZ270" s="55"/>
      <c r="GSA270" s="55"/>
      <c r="GSB270" s="55"/>
      <c r="GSC270" s="55"/>
      <c r="GSD270" s="55"/>
      <c r="GSE270" s="55"/>
      <c r="GSF270" s="55"/>
      <c r="GSG270" s="55"/>
      <c r="GSH270" s="55"/>
      <c r="GSI270" s="55"/>
      <c r="GSJ270" s="55"/>
      <c r="GSK270" s="55"/>
      <c r="GSL270" s="55"/>
      <c r="GSM270" s="55"/>
      <c r="GSN270" s="55"/>
      <c r="GSO270" s="55"/>
      <c r="GSP270" s="55"/>
      <c r="GSQ270" s="55"/>
      <c r="GSR270" s="55"/>
      <c r="GSS270" s="55"/>
      <c r="GST270" s="55"/>
      <c r="GSU270" s="55"/>
      <c r="GSV270" s="55"/>
      <c r="GSW270" s="55"/>
      <c r="GSX270" s="55"/>
      <c r="GSY270" s="55"/>
      <c r="GSZ270" s="55"/>
      <c r="GTA270" s="55"/>
      <c r="GTB270" s="55"/>
      <c r="GTC270" s="55"/>
      <c r="GTD270" s="55"/>
      <c r="GTE270" s="55"/>
      <c r="GTF270" s="55"/>
      <c r="GTG270" s="55"/>
      <c r="GTH270" s="55"/>
      <c r="GTI270" s="55"/>
      <c r="GTJ270" s="55"/>
      <c r="GTK270" s="55"/>
      <c r="GTL270" s="55"/>
      <c r="GTM270" s="55"/>
      <c r="GTN270" s="55"/>
      <c r="GTO270" s="55"/>
      <c r="GTP270" s="55"/>
      <c r="GTQ270" s="55"/>
      <c r="GTR270" s="55"/>
      <c r="GTS270" s="55"/>
      <c r="GTT270" s="55"/>
      <c r="GTU270" s="55"/>
      <c r="GTV270" s="55"/>
      <c r="GTW270" s="55"/>
      <c r="GTX270" s="55"/>
      <c r="GTY270" s="55"/>
      <c r="GTZ270" s="55"/>
      <c r="GUA270" s="55"/>
      <c r="GUB270" s="55"/>
      <c r="GUC270" s="55"/>
      <c r="GUD270" s="55"/>
      <c r="GUE270" s="55"/>
      <c r="GUF270" s="55"/>
      <c r="GUG270" s="55"/>
      <c r="GUH270" s="55"/>
      <c r="GUI270" s="55"/>
      <c r="GUJ270" s="55"/>
      <c r="GUK270" s="55"/>
      <c r="GUL270" s="55"/>
      <c r="GUM270" s="55"/>
      <c r="GUN270" s="55"/>
      <c r="GUO270" s="55"/>
      <c r="GUP270" s="55"/>
      <c r="GUQ270" s="55"/>
      <c r="GUR270" s="55"/>
      <c r="GUS270" s="55"/>
      <c r="GUT270" s="55"/>
      <c r="GUU270" s="55"/>
      <c r="GUV270" s="55"/>
      <c r="GUW270" s="55"/>
      <c r="GUX270" s="55"/>
      <c r="GUY270" s="55"/>
      <c r="GUZ270" s="55"/>
      <c r="GVA270" s="55"/>
      <c r="GVB270" s="55"/>
      <c r="GVC270" s="55"/>
      <c r="GVD270" s="55"/>
      <c r="GVE270" s="55"/>
      <c r="GVF270" s="55"/>
      <c r="GVG270" s="55"/>
      <c r="GVH270" s="55"/>
      <c r="GVI270" s="55"/>
      <c r="GVJ270" s="55"/>
      <c r="GVK270" s="55"/>
      <c r="GVL270" s="55"/>
      <c r="GVM270" s="55"/>
      <c r="GVN270" s="55"/>
      <c r="GVO270" s="55"/>
      <c r="GVP270" s="55"/>
      <c r="GVQ270" s="55"/>
      <c r="GVR270" s="55"/>
      <c r="GVS270" s="55"/>
      <c r="GVT270" s="55"/>
      <c r="GVU270" s="55"/>
      <c r="GVV270" s="55"/>
      <c r="GVW270" s="55"/>
      <c r="GVX270" s="55"/>
      <c r="GVY270" s="55"/>
      <c r="GVZ270" s="55"/>
      <c r="GWA270" s="55"/>
      <c r="GWB270" s="55"/>
      <c r="GWC270" s="55"/>
      <c r="GWD270" s="55"/>
      <c r="GWE270" s="55"/>
      <c r="GWF270" s="55"/>
      <c r="GWG270" s="55"/>
      <c r="GWH270" s="55"/>
      <c r="GWI270" s="55"/>
      <c r="GWJ270" s="55"/>
      <c r="GWK270" s="55"/>
      <c r="GWL270" s="55"/>
      <c r="GWM270" s="55"/>
      <c r="GWN270" s="55"/>
      <c r="GWO270" s="55"/>
      <c r="GWP270" s="55"/>
      <c r="GWQ270" s="55"/>
      <c r="GWR270" s="55"/>
      <c r="GWS270" s="55"/>
      <c r="GWT270" s="55"/>
      <c r="GWU270" s="55"/>
      <c r="GWV270" s="55"/>
      <c r="GWW270" s="55"/>
      <c r="GWX270" s="55"/>
      <c r="GWY270" s="55"/>
      <c r="GWZ270" s="55"/>
      <c r="GXA270" s="55"/>
      <c r="GXB270" s="55"/>
      <c r="GXC270" s="55"/>
      <c r="GXD270" s="55"/>
      <c r="GXE270" s="55"/>
      <c r="GXF270" s="55"/>
      <c r="GXG270" s="55"/>
      <c r="GXH270" s="55"/>
      <c r="GXI270" s="55"/>
      <c r="GXJ270" s="55"/>
      <c r="GXK270" s="55"/>
      <c r="GXL270" s="55"/>
      <c r="GXM270" s="55"/>
      <c r="GXN270" s="55"/>
      <c r="GXO270" s="55"/>
      <c r="GXP270" s="55"/>
      <c r="GXQ270" s="55"/>
      <c r="GXR270" s="55"/>
      <c r="GXS270" s="55"/>
      <c r="GXT270" s="55"/>
      <c r="GXU270" s="55"/>
      <c r="GXV270" s="55"/>
      <c r="GXW270" s="55"/>
      <c r="GXX270" s="55"/>
      <c r="GXY270" s="55"/>
      <c r="GXZ270" s="55"/>
      <c r="GYA270" s="55"/>
      <c r="GYB270" s="55"/>
      <c r="GYC270" s="55"/>
      <c r="GYD270" s="55"/>
      <c r="GYE270" s="55"/>
      <c r="GYF270" s="55"/>
      <c r="GYG270" s="55"/>
      <c r="GYH270" s="55"/>
      <c r="GYI270" s="55"/>
      <c r="GYJ270" s="55"/>
      <c r="GYK270" s="55"/>
      <c r="GYL270" s="55"/>
      <c r="GYM270" s="55"/>
      <c r="GYN270" s="55"/>
      <c r="GYO270" s="55"/>
      <c r="GYP270" s="55"/>
      <c r="GYQ270" s="55"/>
      <c r="GYR270" s="55"/>
      <c r="GYS270" s="55"/>
      <c r="GYT270" s="55"/>
      <c r="GYU270" s="55"/>
      <c r="GYV270" s="55"/>
      <c r="GYW270" s="55"/>
      <c r="GYX270" s="55"/>
      <c r="GYY270" s="55"/>
      <c r="GYZ270" s="55"/>
      <c r="GZA270" s="55"/>
      <c r="GZB270" s="55"/>
      <c r="GZC270" s="55"/>
      <c r="GZD270" s="55"/>
      <c r="GZE270" s="55"/>
      <c r="GZF270" s="55"/>
      <c r="GZG270" s="55"/>
      <c r="GZH270" s="55"/>
      <c r="GZI270" s="55"/>
      <c r="GZJ270" s="55"/>
      <c r="GZK270" s="55"/>
      <c r="GZL270" s="55"/>
      <c r="GZM270" s="55"/>
      <c r="GZN270" s="55"/>
      <c r="GZO270" s="55"/>
      <c r="GZP270" s="55"/>
      <c r="GZQ270" s="55"/>
      <c r="GZR270" s="55"/>
      <c r="GZS270" s="55"/>
      <c r="GZT270" s="55"/>
      <c r="GZU270" s="55"/>
      <c r="GZV270" s="55"/>
      <c r="GZW270" s="55"/>
      <c r="GZX270" s="55"/>
      <c r="GZY270" s="55"/>
      <c r="GZZ270" s="55"/>
      <c r="HAA270" s="55"/>
      <c r="HAB270" s="55"/>
      <c r="HAC270" s="55"/>
      <c r="HAD270" s="55"/>
      <c r="HAE270" s="55"/>
      <c r="HAF270" s="55"/>
      <c r="HAG270" s="55"/>
      <c r="HAH270" s="55"/>
      <c r="HAI270" s="55"/>
      <c r="HAJ270" s="55"/>
      <c r="HAK270" s="55"/>
      <c r="HAL270" s="55"/>
      <c r="HAM270" s="55"/>
      <c r="HAN270" s="55"/>
      <c r="HAO270" s="55"/>
      <c r="HAP270" s="55"/>
      <c r="HAQ270" s="55"/>
      <c r="HAR270" s="55"/>
      <c r="HAS270" s="55"/>
      <c r="HAT270" s="55"/>
      <c r="HAU270" s="55"/>
      <c r="HAV270" s="55"/>
      <c r="HAW270" s="55"/>
      <c r="HAX270" s="55"/>
      <c r="HAY270" s="55"/>
      <c r="HAZ270" s="55"/>
      <c r="HBA270" s="55"/>
      <c r="HBB270" s="55"/>
      <c r="HBC270" s="55"/>
      <c r="HBD270" s="55"/>
      <c r="HBE270" s="55"/>
      <c r="HBF270" s="55"/>
      <c r="HBG270" s="55"/>
      <c r="HBH270" s="55"/>
      <c r="HBI270" s="55"/>
      <c r="HBJ270" s="55"/>
      <c r="HBK270" s="55"/>
      <c r="HBL270" s="55"/>
      <c r="HBM270" s="55"/>
      <c r="HBN270" s="55"/>
      <c r="HBO270" s="55"/>
      <c r="HBP270" s="55"/>
      <c r="HBQ270" s="55"/>
      <c r="HBR270" s="55"/>
      <c r="HBS270" s="55"/>
      <c r="HBT270" s="55"/>
      <c r="HBU270" s="55"/>
      <c r="HBV270" s="55"/>
      <c r="HBW270" s="55"/>
      <c r="HBX270" s="55"/>
      <c r="HBY270" s="55"/>
      <c r="HBZ270" s="55"/>
      <c r="HCA270" s="55"/>
      <c r="HCB270" s="55"/>
      <c r="HCC270" s="55"/>
      <c r="HCD270" s="55"/>
      <c r="HCE270" s="55"/>
      <c r="HCF270" s="55"/>
      <c r="HCG270" s="55"/>
      <c r="HCH270" s="55"/>
      <c r="HCI270" s="55"/>
      <c r="HCJ270" s="55"/>
      <c r="HCK270" s="55"/>
      <c r="HCL270" s="55"/>
      <c r="HCM270" s="55"/>
      <c r="HCN270" s="55"/>
      <c r="HCO270" s="55"/>
      <c r="HCP270" s="55"/>
      <c r="HCQ270" s="55"/>
      <c r="HCR270" s="55"/>
      <c r="HCS270" s="55"/>
      <c r="HCT270" s="55"/>
      <c r="HCU270" s="55"/>
      <c r="HCV270" s="55"/>
      <c r="HCW270" s="55"/>
      <c r="HCX270" s="55"/>
      <c r="HCY270" s="55"/>
      <c r="HCZ270" s="55"/>
      <c r="HDA270" s="55"/>
      <c r="HDB270" s="55"/>
      <c r="HDC270" s="55"/>
      <c r="HDD270" s="55"/>
      <c r="HDE270" s="55"/>
      <c r="HDF270" s="55"/>
      <c r="HDG270" s="55"/>
      <c r="HDH270" s="55"/>
      <c r="HDI270" s="55"/>
      <c r="HDJ270" s="55"/>
      <c r="HDK270" s="55"/>
      <c r="HDL270" s="55"/>
      <c r="HDM270" s="55"/>
      <c r="HDN270" s="55"/>
      <c r="HDO270" s="55"/>
      <c r="HDP270" s="55"/>
      <c r="HDQ270" s="55"/>
      <c r="HDR270" s="55"/>
      <c r="HDS270" s="55"/>
      <c r="HDT270" s="55"/>
      <c r="HDU270" s="55"/>
      <c r="HDV270" s="55"/>
      <c r="HDW270" s="55"/>
      <c r="HDX270" s="55"/>
      <c r="HDY270" s="55"/>
      <c r="HDZ270" s="55"/>
      <c r="HEA270" s="55"/>
      <c r="HEB270" s="55"/>
      <c r="HEC270" s="55"/>
      <c r="HED270" s="55"/>
      <c r="HEE270" s="55"/>
      <c r="HEF270" s="55"/>
      <c r="HEG270" s="55"/>
      <c r="HEH270" s="55"/>
      <c r="HEI270" s="55"/>
      <c r="HEJ270" s="55"/>
      <c r="HEK270" s="55"/>
      <c r="HEL270" s="55"/>
      <c r="HEM270" s="55"/>
      <c r="HEN270" s="55"/>
      <c r="HEO270" s="55"/>
      <c r="HEP270" s="55"/>
      <c r="HEQ270" s="55"/>
      <c r="HER270" s="55"/>
      <c r="HES270" s="55"/>
      <c r="HET270" s="55"/>
      <c r="HEU270" s="55"/>
      <c r="HEV270" s="55"/>
      <c r="HEW270" s="55"/>
      <c r="HEX270" s="55"/>
      <c r="HEY270" s="55"/>
      <c r="HEZ270" s="55"/>
      <c r="HFA270" s="55"/>
      <c r="HFB270" s="55"/>
      <c r="HFC270" s="55"/>
      <c r="HFD270" s="55"/>
      <c r="HFE270" s="55"/>
      <c r="HFF270" s="55"/>
      <c r="HFG270" s="55"/>
      <c r="HFH270" s="55"/>
      <c r="HFI270" s="55"/>
      <c r="HFJ270" s="55"/>
      <c r="HFK270" s="55"/>
      <c r="HFL270" s="55"/>
      <c r="HFM270" s="55"/>
      <c r="HFN270" s="55"/>
      <c r="HFO270" s="55"/>
      <c r="HFP270" s="55"/>
      <c r="HFQ270" s="55"/>
      <c r="HFR270" s="55"/>
      <c r="HFS270" s="55"/>
      <c r="HFT270" s="55"/>
      <c r="HFU270" s="55"/>
      <c r="HFV270" s="55"/>
      <c r="HFW270" s="55"/>
      <c r="HFX270" s="55"/>
      <c r="HFY270" s="55"/>
      <c r="HFZ270" s="55"/>
      <c r="HGA270" s="55"/>
      <c r="HGB270" s="55"/>
      <c r="HGC270" s="55"/>
      <c r="HGD270" s="55"/>
      <c r="HGE270" s="55"/>
      <c r="HGF270" s="55"/>
      <c r="HGG270" s="55"/>
      <c r="HGH270" s="55"/>
      <c r="HGI270" s="55"/>
      <c r="HGJ270" s="55"/>
      <c r="HGK270" s="55"/>
      <c r="HGL270" s="55"/>
      <c r="HGM270" s="55"/>
      <c r="HGN270" s="55"/>
      <c r="HGO270" s="55"/>
      <c r="HGP270" s="55"/>
      <c r="HGQ270" s="55"/>
      <c r="HGR270" s="55"/>
      <c r="HGS270" s="55"/>
      <c r="HGT270" s="55"/>
      <c r="HGU270" s="55"/>
      <c r="HGV270" s="55"/>
      <c r="HGW270" s="55"/>
      <c r="HGX270" s="55"/>
      <c r="HGY270" s="55"/>
      <c r="HGZ270" s="55"/>
      <c r="HHA270" s="55"/>
      <c r="HHB270" s="55"/>
      <c r="HHC270" s="55"/>
      <c r="HHD270" s="55"/>
      <c r="HHE270" s="55"/>
      <c r="HHF270" s="55"/>
      <c r="HHG270" s="55"/>
      <c r="HHH270" s="55"/>
      <c r="HHI270" s="55"/>
      <c r="HHJ270" s="55"/>
      <c r="HHK270" s="55"/>
      <c r="HHL270" s="55"/>
      <c r="HHM270" s="55"/>
      <c r="HHN270" s="55"/>
      <c r="HHO270" s="55"/>
      <c r="HHP270" s="55"/>
      <c r="HHQ270" s="55"/>
      <c r="HHR270" s="55"/>
      <c r="HHS270" s="55"/>
      <c r="HHT270" s="55"/>
      <c r="HHU270" s="55"/>
      <c r="HHV270" s="55"/>
      <c r="HHW270" s="55"/>
      <c r="HHX270" s="55"/>
      <c r="HHY270" s="55"/>
      <c r="HHZ270" s="55"/>
      <c r="HIA270" s="55"/>
      <c r="HIB270" s="55"/>
      <c r="HIC270" s="55"/>
      <c r="HID270" s="55"/>
      <c r="HIE270" s="55"/>
      <c r="HIF270" s="55"/>
      <c r="HIG270" s="55"/>
      <c r="HIH270" s="55"/>
      <c r="HII270" s="55"/>
      <c r="HIJ270" s="55"/>
      <c r="HIK270" s="55"/>
      <c r="HIL270" s="55"/>
      <c r="HIM270" s="55"/>
      <c r="HIN270" s="55"/>
      <c r="HIO270" s="55"/>
      <c r="HIP270" s="55"/>
      <c r="HIQ270" s="55"/>
      <c r="HIR270" s="55"/>
      <c r="HIS270" s="55"/>
      <c r="HIT270" s="55"/>
      <c r="HIU270" s="55"/>
      <c r="HIV270" s="55"/>
      <c r="HIW270" s="55"/>
      <c r="HIX270" s="55"/>
      <c r="HIY270" s="55"/>
      <c r="HIZ270" s="55"/>
      <c r="HJA270" s="55"/>
      <c r="HJB270" s="55"/>
      <c r="HJC270" s="55"/>
      <c r="HJD270" s="55"/>
      <c r="HJE270" s="55"/>
      <c r="HJF270" s="55"/>
      <c r="HJG270" s="55"/>
      <c r="HJH270" s="55"/>
      <c r="HJI270" s="55"/>
      <c r="HJJ270" s="55"/>
      <c r="HJK270" s="55"/>
      <c r="HJL270" s="55"/>
      <c r="HJM270" s="55"/>
      <c r="HJN270" s="55"/>
      <c r="HJO270" s="55"/>
      <c r="HJP270" s="55"/>
      <c r="HJQ270" s="55"/>
      <c r="HJR270" s="55"/>
      <c r="HJS270" s="55"/>
      <c r="HJT270" s="55"/>
      <c r="HJU270" s="55"/>
      <c r="HJV270" s="55"/>
      <c r="HJW270" s="55"/>
      <c r="HJX270" s="55"/>
      <c r="HJY270" s="55"/>
      <c r="HJZ270" s="55"/>
      <c r="HKA270" s="55"/>
      <c r="HKB270" s="55"/>
      <c r="HKC270" s="55"/>
      <c r="HKD270" s="55"/>
      <c r="HKE270" s="55"/>
      <c r="HKF270" s="55"/>
      <c r="HKG270" s="55"/>
      <c r="HKH270" s="55"/>
      <c r="HKI270" s="55"/>
      <c r="HKJ270" s="55"/>
      <c r="HKK270" s="55"/>
      <c r="HKL270" s="55"/>
      <c r="HKM270" s="55"/>
      <c r="HKN270" s="55"/>
      <c r="HKO270" s="55"/>
      <c r="HKP270" s="55"/>
      <c r="HKQ270" s="55"/>
      <c r="HKR270" s="55"/>
      <c r="HKS270" s="55"/>
      <c r="HKT270" s="55"/>
      <c r="HKU270" s="55"/>
      <c r="HKV270" s="55"/>
      <c r="HKW270" s="55"/>
      <c r="HKX270" s="55"/>
      <c r="HKY270" s="55"/>
      <c r="HKZ270" s="55"/>
      <c r="HLA270" s="55"/>
      <c r="HLB270" s="55"/>
      <c r="HLC270" s="55"/>
      <c r="HLD270" s="55"/>
      <c r="HLE270" s="55"/>
      <c r="HLF270" s="55"/>
      <c r="HLG270" s="55"/>
      <c r="HLH270" s="55"/>
      <c r="HLI270" s="55"/>
      <c r="HLJ270" s="55"/>
      <c r="HLK270" s="55"/>
      <c r="HLL270" s="55"/>
      <c r="HLM270" s="55"/>
      <c r="HLN270" s="55"/>
      <c r="HLO270" s="55"/>
      <c r="HLP270" s="55"/>
      <c r="HLQ270" s="55"/>
      <c r="HLR270" s="55"/>
      <c r="HLS270" s="55"/>
      <c r="HLT270" s="55"/>
      <c r="HLU270" s="55"/>
      <c r="HLV270" s="55"/>
      <c r="HLW270" s="55"/>
      <c r="HLX270" s="55"/>
      <c r="HLY270" s="55"/>
      <c r="HLZ270" s="55"/>
      <c r="HMA270" s="55"/>
      <c r="HMB270" s="55"/>
      <c r="HMC270" s="55"/>
      <c r="HMD270" s="55"/>
      <c r="HME270" s="55"/>
      <c r="HMF270" s="55"/>
      <c r="HMG270" s="55"/>
      <c r="HMH270" s="55"/>
      <c r="HMI270" s="55"/>
      <c r="HMJ270" s="55"/>
      <c r="HMK270" s="55"/>
      <c r="HML270" s="55"/>
      <c r="HMM270" s="55"/>
      <c r="HMN270" s="55"/>
      <c r="HMO270" s="55"/>
      <c r="HMP270" s="55"/>
      <c r="HMQ270" s="55"/>
      <c r="HMR270" s="55"/>
      <c r="HMS270" s="55"/>
      <c r="HMT270" s="55"/>
      <c r="HMU270" s="55"/>
      <c r="HMV270" s="55"/>
      <c r="HMW270" s="55"/>
      <c r="HMX270" s="55"/>
      <c r="HMY270" s="55"/>
      <c r="HMZ270" s="55"/>
      <c r="HNA270" s="55"/>
      <c r="HNB270" s="55"/>
      <c r="HNC270" s="55"/>
      <c r="HND270" s="55"/>
      <c r="HNE270" s="55"/>
      <c r="HNF270" s="55"/>
      <c r="HNG270" s="55"/>
      <c r="HNH270" s="55"/>
      <c r="HNI270" s="55"/>
      <c r="HNJ270" s="55"/>
      <c r="HNK270" s="55"/>
      <c r="HNL270" s="55"/>
      <c r="HNM270" s="55"/>
      <c r="HNN270" s="55"/>
      <c r="HNO270" s="55"/>
      <c r="HNP270" s="55"/>
      <c r="HNQ270" s="55"/>
      <c r="HNR270" s="55"/>
      <c r="HNS270" s="55"/>
      <c r="HNT270" s="55"/>
      <c r="HNU270" s="55"/>
      <c r="HNV270" s="55"/>
      <c r="HNW270" s="55"/>
      <c r="HNX270" s="55"/>
      <c r="HNY270" s="55"/>
      <c r="HNZ270" s="55"/>
      <c r="HOA270" s="55"/>
      <c r="HOB270" s="55"/>
      <c r="HOC270" s="55"/>
      <c r="HOD270" s="55"/>
      <c r="HOE270" s="55"/>
      <c r="HOF270" s="55"/>
      <c r="HOG270" s="55"/>
      <c r="HOH270" s="55"/>
      <c r="HOI270" s="55"/>
      <c r="HOJ270" s="55"/>
      <c r="HOK270" s="55"/>
      <c r="HOL270" s="55"/>
      <c r="HOM270" s="55"/>
      <c r="HON270" s="55"/>
      <c r="HOO270" s="55"/>
      <c r="HOP270" s="55"/>
      <c r="HOQ270" s="55"/>
      <c r="HOR270" s="55"/>
      <c r="HOS270" s="55"/>
      <c r="HOT270" s="55"/>
      <c r="HOU270" s="55"/>
      <c r="HOV270" s="55"/>
      <c r="HOW270" s="55"/>
      <c r="HOX270" s="55"/>
      <c r="HOY270" s="55"/>
      <c r="HOZ270" s="55"/>
      <c r="HPA270" s="55"/>
      <c r="HPB270" s="55"/>
      <c r="HPC270" s="55"/>
      <c r="HPD270" s="55"/>
      <c r="HPE270" s="55"/>
      <c r="HPF270" s="55"/>
      <c r="HPG270" s="55"/>
      <c r="HPH270" s="55"/>
      <c r="HPI270" s="55"/>
      <c r="HPJ270" s="55"/>
      <c r="HPK270" s="55"/>
      <c r="HPL270" s="55"/>
      <c r="HPM270" s="55"/>
      <c r="HPN270" s="55"/>
      <c r="HPO270" s="55"/>
      <c r="HPP270" s="55"/>
      <c r="HPQ270" s="55"/>
      <c r="HPR270" s="55"/>
      <c r="HPS270" s="55"/>
      <c r="HPT270" s="55"/>
      <c r="HPU270" s="55"/>
      <c r="HPV270" s="55"/>
      <c r="HPW270" s="55"/>
      <c r="HPX270" s="55"/>
      <c r="HPY270" s="55"/>
      <c r="HPZ270" s="55"/>
      <c r="HQA270" s="55"/>
      <c r="HQB270" s="55"/>
      <c r="HQC270" s="55"/>
      <c r="HQD270" s="55"/>
      <c r="HQE270" s="55"/>
      <c r="HQF270" s="55"/>
      <c r="HQG270" s="55"/>
      <c r="HQH270" s="55"/>
      <c r="HQI270" s="55"/>
      <c r="HQJ270" s="55"/>
      <c r="HQK270" s="55"/>
      <c r="HQL270" s="55"/>
      <c r="HQM270" s="55"/>
      <c r="HQN270" s="55"/>
      <c r="HQO270" s="55"/>
      <c r="HQP270" s="55"/>
      <c r="HQQ270" s="55"/>
      <c r="HQR270" s="55"/>
      <c r="HQS270" s="55"/>
      <c r="HQT270" s="55"/>
      <c r="HQU270" s="55"/>
      <c r="HQV270" s="55"/>
      <c r="HQW270" s="55"/>
      <c r="HQX270" s="55"/>
      <c r="HQY270" s="55"/>
      <c r="HQZ270" s="55"/>
      <c r="HRA270" s="55"/>
      <c r="HRB270" s="55"/>
      <c r="HRC270" s="55"/>
      <c r="HRD270" s="55"/>
      <c r="HRE270" s="55"/>
      <c r="HRF270" s="55"/>
      <c r="HRG270" s="55"/>
      <c r="HRH270" s="55"/>
      <c r="HRI270" s="55"/>
      <c r="HRJ270" s="55"/>
      <c r="HRK270" s="55"/>
      <c r="HRL270" s="55"/>
      <c r="HRM270" s="55"/>
      <c r="HRN270" s="55"/>
      <c r="HRO270" s="55"/>
      <c r="HRP270" s="55"/>
      <c r="HRQ270" s="55"/>
      <c r="HRR270" s="55"/>
      <c r="HRS270" s="55"/>
      <c r="HRT270" s="55"/>
      <c r="HRU270" s="55"/>
      <c r="HRV270" s="55"/>
      <c r="HRW270" s="55"/>
      <c r="HRX270" s="55"/>
      <c r="HRY270" s="55"/>
      <c r="HRZ270" s="55"/>
      <c r="HSA270" s="55"/>
      <c r="HSB270" s="55"/>
      <c r="HSC270" s="55"/>
      <c r="HSD270" s="55"/>
      <c r="HSE270" s="55"/>
      <c r="HSF270" s="55"/>
      <c r="HSG270" s="55"/>
      <c r="HSH270" s="55"/>
      <c r="HSI270" s="55"/>
      <c r="HSJ270" s="55"/>
      <c r="HSK270" s="55"/>
      <c r="HSL270" s="55"/>
      <c r="HSM270" s="55"/>
      <c r="HSN270" s="55"/>
      <c r="HSO270" s="55"/>
      <c r="HSP270" s="55"/>
      <c r="HSQ270" s="55"/>
      <c r="HSR270" s="55"/>
      <c r="HSS270" s="55"/>
      <c r="HST270" s="55"/>
      <c r="HSU270" s="55"/>
      <c r="HSV270" s="55"/>
      <c r="HSW270" s="55"/>
      <c r="HSX270" s="55"/>
      <c r="HSY270" s="55"/>
      <c r="HSZ270" s="55"/>
      <c r="HTA270" s="55"/>
      <c r="HTB270" s="55"/>
      <c r="HTC270" s="55"/>
      <c r="HTD270" s="55"/>
      <c r="HTE270" s="55"/>
      <c r="HTF270" s="55"/>
      <c r="HTG270" s="55"/>
      <c r="HTH270" s="55"/>
      <c r="HTI270" s="55"/>
      <c r="HTJ270" s="55"/>
      <c r="HTK270" s="55"/>
      <c r="HTL270" s="55"/>
      <c r="HTM270" s="55"/>
      <c r="HTN270" s="55"/>
      <c r="HTO270" s="55"/>
      <c r="HTP270" s="55"/>
      <c r="HTQ270" s="55"/>
      <c r="HTR270" s="55"/>
      <c r="HTS270" s="55"/>
      <c r="HTT270" s="55"/>
      <c r="HTU270" s="55"/>
      <c r="HTV270" s="55"/>
      <c r="HTW270" s="55"/>
      <c r="HTX270" s="55"/>
      <c r="HTY270" s="55"/>
      <c r="HTZ270" s="55"/>
      <c r="HUA270" s="55"/>
      <c r="HUB270" s="55"/>
      <c r="HUC270" s="55"/>
      <c r="HUD270" s="55"/>
      <c r="HUE270" s="55"/>
      <c r="HUF270" s="55"/>
      <c r="HUG270" s="55"/>
      <c r="HUH270" s="55"/>
      <c r="HUI270" s="55"/>
      <c r="HUJ270" s="55"/>
      <c r="HUK270" s="55"/>
      <c r="HUL270" s="55"/>
      <c r="HUM270" s="55"/>
      <c r="HUN270" s="55"/>
      <c r="HUO270" s="55"/>
      <c r="HUP270" s="55"/>
      <c r="HUQ270" s="55"/>
      <c r="HUR270" s="55"/>
      <c r="HUS270" s="55"/>
      <c r="HUT270" s="55"/>
      <c r="HUU270" s="55"/>
      <c r="HUV270" s="55"/>
      <c r="HUW270" s="55"/>
      <c r="HUX270" s="55"/>
      <c r="HUY270" s="55"/>
      <c r="HUZ270" s="55"/>
      <c r="HVA270" s="55"/>
      <c r="HVB270" s="55"/>
      <c r="HVC270" s="55"/>
      <c r="HVD270" s="55"/>
      <c r="HVE270" s="55"/>
      <c r="HVF270" s="55"/>
      <c r="HVG270" s="55"/>
      <c r="HVH270" s="55"/>
      <c r="HVI270" s="55"/>
      <c r="HVJ270" s="55"/>
      <c r="HVK270" s="55"/>
      <c r="HVL270" s="55"/>
      <c r="HVM270" s="55"/>
      <c r="HVN270" s="55"/>
      <c r="HVO270" s="55"/>
      <c r="HVP270" s="55"/>
      <c r="HVQ270" s="55"/>
      <c r="HVR270" s="55"/>
      <c r="HVS270" s="55"/>
      <c r="HVT270" s="55"/>
      <c r="HVU270" s="55"/>
      <c r="HVV270" s="55"/>
      <c r="HVW270" s="55"/>
      <c r="HVX270" s="55"/>
      <c r="HVY270" s="55"/>
      <c r="HVZ270" s="55"/>
      <c r="HWA270" s="55"/>
      <c r="HWB270" s="55"/>
      <c r="HWC270" s="55"/>
      <c r="HWD270" s="55"/>
      <c r="HWE270" s="55"/>
      <c r="HWF270" s="55"/>
      <c r="HWG270" s="55"/>
      <c r="HWH270" s="55"/>
      <c r="HWI270" s="55"/>
      <c r="HWJ270" s="55"/>
      <c r="HWK270" s="55"/>
      <c r="HWL270" s="55"/>
      <c r="HWM270" s="55"/>
      <c r="HWN270" s="55"/>
      <c r="HWO270" s="55"/>
      <c r="HWP270" s="55"/>
      <c r="HWQ270" s="55"/>
      <c r="HWR270" s="55"/>
      <c r="HWS270" s="55"/>
      <c r="HWT270" s="55"/>
      <c r="HWU270" s="55"/>
      <c r="HWV270" s="55"/>
      <c r="HWW270" s="55"/>
      <c r="HWX270" s="55"/>
      <c r="HWY270" s="55"/>
      <c r="HWZ270" s="55"/>
      <c r="HXA270" s="55"/>
      <c r="HXB270" s="55"/>
      <c r="HXC270" s="55"/>
      <c r="HXD270" s="55"/>
      <c r="HXE270" s="55"/>
      <c r="HXF270" s="55"/>
      <c r="HXG270" s="55"/>
      <c r="HXH270" s="55"/>
      <c r="HXI270" s="55"/>
      <c r="HXJ270" s="55"/>
      <c r="HXK270" s="55"/>
      <c r="HXL270" s="55"/>
      <c r="HXM270" s="55"/>
      <c r="HXN270" s="55"/>
      <c r="HXO270" s="55"/>
      <c r="HXP270" s="55"/>
      <c r="HXQ270" s="55"/>
      <c r="HXR270" s="55"/>
      <c r="HXS270" s="55"/>
      <c r="HXT270" s="55"/>
      <c r="HXU270" s="55"/>
      <c r="HXV270" s="55"/>
      <c r="HXW270" s="55"/>
      <c r="HXX270" s="55"/>
      <c r="HXY270" s="55"/>
      <c r="HXZ270" s="55"/>
      <c r="HYA270" s="55"/>
      <c r="HYB270" s="55"/>
      <c r="HYC270" s="55"/>
      <c r="HYD270" s="55"/>
      <c r="HYE270" s="55"/>
      <c r="HYF270" s="55"/>
      <c r="HYG270" s="55"/>
      <c r="HYH270" s="55"/>
      <c r="HYI270" s="55"/>
      <c r="HYJ270" s="55"/>
      <c r="HYK270" s="55"/>
      <c r="HYL270" s="55"/>
      <c r="HYM270" s="55"/>
      <c r="HYN270" s="55"/>
      <c r="HYO270" s="55"/>
      <c r="HYP270" s="55"/>
      <c r="HYQ270" s="55"/>
      <c r="HYR270" s="55"/>
      <c r="HYS270" s="55"/>
      <c r="HYT270" s="55"/>
      <c r="HYU270" s="55"/>
      <c r="HYV270" s="55"/>
      <c r="HYW270" s="55"/>
      <c r="HYX270" s="55"/>
      <c r="HYY270" s="55"/>
      <c r="HYZ270" s="55"/>
      <c r="HZA270" s="55"/>
      <c r="HZB270" s="55"/>
      <c r="HZC270" s="55"/>
      <c r="HZD270" s="55"/>
      <c r="HZE270" s="55"/>
      <c r="HZF270" s="55"/>
      <c r="HZG270" s="55"/>
      <c r="HZH270" s="55"/>
      <c r="HZI270" s="55"/>
      <c r="HZJ270" s="55"/>
      <c r="HZK270" s="55"/>
      <c r="HZL270" s="55"/>
      <c r="HZM270" s="55"/>
      <c r="HZN270" s="55"/>
      <c r="HZO270" s="55"/>
      <c r="HZP270" s="55"/>
      <c r="HZQ270" s="55"/>
      <c r="HZR270" s="55"/>
      <c r="HZS270" s="55"/>
      <c r="HZT270" s="55"/>
      <c r="HZU270" s="55"/>
      <c r="HZV270" s="55"/>
      <c r="HZW270" s="55"/>
      <c r="HZX270" s="55"/>
      <c r="HZY270" s="55"/>
      <c r="HZZ270" s="55"/>
      <c r="IAA270" s="55"/>
      <c r="IAB270" s="55"/>
      <c r="IAC270" s="55"/>
      <c r="IAD270" s="55"/>
      <c r="IAE270" s="55"/>
      <c r="IAF270" s="55"/>
      <c r="IAG270" s="55"/>
      <c r="IAH270" s="55"/>
      <c r="IAI270" s="55"/>
      <c r="IAJ270" s="55"/>
      <c r="IAK270" s="55"/>
      <c r="IAL270" s="55"/>
      <c r="IAM270" s="55"/>
      <c r="IAN270" s="55"/>
      <c r="IAO270" s="55"/>
      <c r="IAP270" s="55"/>
      <c r="IAQ270" s="55"/>
      <c r="IAR270" s="55"/>
      <c r="IAS270" s="55"/>
      <c r="IAT270" s="55"/>
      <c r="IAU270" s="55"/>
      <c r="IAV270" s="55"/>
      <c r="IAW270" s="55"/>
      <c r="IAX270" s="55"/>
      <c r="IAY270" s="55"/>
      <c r="IAZ270" s="55"/>
      <c r="IBA270" s="55"/>
      <c r="IBB270" s="55"/>
      <c r="IBC270" s="55"/>
      <c r="IBD270" s="55"/>
      <c r="IBE270" s="55"/>
      <c r="IBF270" s="55"/>
      <c r="IBG270" s="55"/>
      <c r="IBH270" s="55"/>
      <c r="IBI270" s="55"/>
      <c r="IBJ270" s="55"/>
      <c r="IBK270" s="55"/>
      <c r="IBL270" s="55"/>
      <c r="IBM270" s="55"/>
      <c r="IBN270" s="55"/>
      <c r="IBO270" s="55"/>
      <c r="IBP270" s="55"/>
      <c r="IBQ270" s="55"/>
      <c r="IBR270" s="55"/>
      <c r="IBS270" s="55"/>
      <c r="IBT270" s="55"/>
      <c r="IBU270" s="55"/>
      <c r="IBV270" s="55"/>
      <c r="IBW270" s="55"/>
      <c r="IBX270" s="55"/>
      <c r="IBY270" s="55"/>
      <c r="IBZ270" s="55"/>
      <c r="ICA270" s="55"/>
      <c r="ICB270" s="55"/>
      <c r="ICC270" s="55"/>
      <c r="ICD270" s="55"/>
      <c r="ICE270" s="55"/>
      <c r="ICF270" s="55"/>
      <c r="ICG270" s="55"/>
      <c r="ICH270" s="55"/>
      <c r="ICI270" s="55"/>
      <c r="ICJ270" s="55"/>
      <c r="ICK270" s="55"/>
      <c r="ICL270" s="55"/>
      <c r="ICM270" s="55"/>
      <c r="ICN270" s="55"/>
      <c r="ICO270" s="55"/>
      <c r="ICP270" s="55"/>
      <c r="ICQ270" s="55"/>
      <c r="ICR270" s="55"/>
      <c r="ICS270" s="55"/>
      <c r="ICT270" s="55"/>
      <c r="ICU270" s="55"/>
      <c r="ICV270" s="55"/>
      <c r="ICW270" s="55"/>
      <c r="ICX270" s="55"/>
      <c r="ICY270" s="55"/>
      <c r="ICZ270" s="55"/>
      <c r="IDA270" s="55"/>
      <c r="IDB270" s="55"/>
      <c r="IDC270" s="55"/>
      <c r="IDD270" s="55"/>
      <c r="IDE270" s="55"/>
      <c r="IDF270" s="55"/>
      <c r="IDG270" s="55"/>
      <c r="IDH270" s="55"/>
      <c r="IDI270" s="55"/>
      <c r="IDJ270" s="55"/>
      <c r="IDK270" s="55"/>
      <c r="IDL270" s="55"/>
      <c r="IDM270" s="55"/>
      <c r="IDN270" s="55"/>
      <c r="IDO270" s="55"/>
      <c r="IDP270" s="55"/>
      <c r="IDQ270" s="55"/>
      <c r="IDR270" s="55"/>
      <c r="IDS270" s="55"/>
      <c r="IDT270" s="55"/>
      <c r="IDU270" s="55"/>
      <c r="IDV270" s="55"/>
      <c r="IDW270" s="55"/>
      <c r="IDX270" s="55"/>
      <c r="IDY270" s="55"/>
      <c r="IDZ270" s="55"/>
      <c r="IEA270" s="55"/>
      <c r="IEB270" s="55"/>
      <c r="IEC270" s="55"/>
      <c r="IED270" s="55"/>
      <c r="IEE270" s="55"/>
      <c r="IEF270" s="55"/>
      <c r="IEG270" s="55"/>
      <c r="IEH270" s="55"/>
      <c r="IEI270" s="55"/>
      <c r="IEJ270" s="55"/>
      <c r="IEK270" s="55"/>
      <c r="IEL270" s="55"/>
      <c r="IEM270" s="55"/>
      <c r="IEN270" s="55"/>
      <c r="IEO270" s="55"/>
      <c r="IEP270" s="55"/>
      <c r="IEQ270" s="55"/>
      <c r="IER270" s="55"/>
      <c r="IES270" s="55"/>
      <c r="IET270" s="55"/>
      <c r="IEU270" s="55"/>
      <c r="IEV270" s="55"/>
      <c r="IEW270" s="55"/>
      <c r="IEX270" s="55"/>
      <c r="IEY270" s="55"/>
      <c r="IEZ270" s="55"/>
      <c r="IFA270" s="55"/>
      <c r="IFB270" s="55"/>
      <c r="IFC270" s="55"/>
      <c r="IFD270" s="55"/>
      <c r="IFE270" s="55"/>
      <c r="IFF270" s="55"/>
      <c r="IFG270" s="55"/>
      <c r="IFH270" s="55"/>
      <c r="IFI270" s="55"/>
      <c r="IFJ270" s="55"/>
      <c r="IFK270" s="55"/>
      <c r="IFL270" s="55"/>
      <c r="IFM270" s="55"/>
      <c r="IFN270" s="55"/>
      <c r="IFO270" s="55"/>
      <c r="IFP270" s="55"/>
      <c r="IFQ270" s="55"/>
      <c r="IFR270" s="55"/>
      <c r="IFS270" s="55"/>
      <c r="IFT270" s="55"/>
      <c r="IFU270" s="55"/>
      <c r="IFV270" s="55"/>
      <c r="IFW270" s="55"/>
      <c r="IFX270" s="55"/>
      <c r="IFY270" s="55"/>
      <c r="IFZ270" s="55"/>
      <c r="IGA270" s="55"/>
      <c r="IGB270" s="55"/>
      <c r="IGC270" s="55"/>
      <c r="IGD270" s="55"/>
      <c r="IGE270" s="55"/>
      <c r="IGF270" s="55"/>
      <c r="IGG270" s="55"/>
      <c r="IGH270" s="55"/>
      <c r="IGI270" s="55"/>
      <c r="IGJ270" s="55"/>
      <c r="IGK270" s="55"/>
      <c r="IGL270" s="55"/>
      <c r="IGM270" s="55"/>
      <c r="IGN270" s="55"/>
      <c r="IGO270" s="55"/>
      <c r="IGP270" s="55"/>
      <c r="IGQ270" s="55"/>
      <c r="IGR270" s="55"/>
      <c r="IGS270" s="55"/>
      <c r="IGT270" s="55"/>
      <c r="IGU270" s="55"/>
      <c r="IGV270" s="55"/>
      <c r="IGW270" s="55"/>
      <c r="IGX270" s="55"/>
      <c r="IGY270" s="55"/>
      <c r="IGZ270" s="55"/>
      <c r="IHA270" s="55"/>
      <c r="IHB270" s="55"/>
      <c r="IHC270" s="55"/>
      <c r="IHD270" s="55"/>
      <c r="IHE270" s="55"/>
      <c r="IHF270" s="55"/>
      <c r="IHG270" s="55"/>
      <c r="IHH270" s="55"/>
      <c r="IHI270" s="55"/>
      <c r="IHJ270" s="55"/>
      <c r="IHK270" s="55"/>
      <c r="IHL270" s="55"/>
      <c r="IHM270" s="55"/>
      <c r="IHN270" s="55"/>
      <c r="IHO270" s="55"/>
      <c r="IHP270" s="55"/>
      <c r="IHQ270" s="55"/>
      <c r="IHR270" s="55"/>
      <c r="IHS270" s="55"/>
      <c r="IHT270" s="55"/>
      <c r="IHU270" s="55"/>
      <c r="IHV270" s="55"/>
      <c r="IHW270" s="55"/>
      <c r="IHX270" s="55"/>
      <c r="IHY270" s="55"/>
      <c r="IHZ270" s="55"/>
      <c r="IIA270" s="55"/>
      <c r="IIB270" s="55"/>
      <c r="IIC270" s="55"/>
      <c r="IID270" s="55"/>
      <c r="IIE270" s="55"/>
      <c r="IIF270" s="55"/>
      <c r="IIG270" s="55"/>
      <c r="IIH270" s="55"/>
      <c r="III270" s="55"/>
      <c r="IIJ270" s="55"/>
      <c r="IIK270" s="55"/>
      <c r="IIL270" s="55"/>
      <c r="IIM270" s="55"/>
      <c r="IIN270" s="55"/>
      <c r="IIO270" s="55"/>
      <c r="IIP270" s="55"/>
      <c r="IIQ270" s="55"/>
      <c r="IIR270" s="55"/>
      <c r="IIS270" s="55"/>
      <c r="IIT270" s="55"/>
      <c r="IIU270" s="55"/>
      <c r="IIV270" s="55"/>
      <c r="IIW270" s="55"/>
      <c r="IIX270" s="55"/>
      <c r="IIY270" s="55"/>
      <c r="IIZ270" s="55"/>
      <c r="IJA270" s="55"/>
      <c r="IJB270" s="55"/>
      <c r="IJC270" s="55"/>
      <c r="IJD270" s="55"/>
      <c r="IJE270" s="55"/>
      <c r="IJF270" s="55"/>
      <c r="IJG270" s="55"/>
      <c r="IJH270" s="55"/>
      <c r="IJI270" s="55"/>
      <c r="IJJ270" s="55"/>
      <c r="IJK270" s="55"/>
      <c r="IJL270" s="55"/>
      <c r="IJM270" s="55"/>
      <c r="IJN270" s="55"/>
      <c r="IJO270" s="55"/>
      <c r="IJP270" s="55"/>
      <c r="IJQ270" s="55"/>
      <c r="IJR270" s="55"/>
      <c r="IJS270" s="55"/>
      <c r="IJT270" s="55"/>
      <c r="IJU270" s="55"/>
      <c r="IJV270" s="55"/>
      <c r="IJW270" s="55"/>
      <c r="IJX270" s="55"/>
      <c r="IJY270" s="55"/>
      <c r="IJZ270" s="55"/>
      <c r="IKA270" s="55"/>
      <c r="IKB270" s="55"/>
      <c r="IKC270" s="55"/>
      <c r="IKD270" s="55"/>
      <c r="IKE270" s="55"/>
      <c r="IKF270" s="55"/>
      <c r="IKG270" s="55"/>
      <c r="IKH270" s="55"/>
      <c r="IKI270" s="55"/>
      <c r="IKJ270" s="55"/>
      <c r="IKK270" s="55"/>
      <c r="IKL270" s="55"/>
      <c r="IKM270" s="55"/>
      <c r="IKN270" s="55"/>
      <c r="IKO270" s="55"/>
      <c r="IKP270" s="55"/>
      <c r="IKQ270" s="55"/>
      <c r="IKR270" s="55"/>
      <c r="IKS270" s="55"/>
      <c r="IKT270" s="55"/>
      <c r="IKU270" s="55"/>
      <c r="IKV270" s="55"/>
      <c r="IKW270" s="55"/>
      <c r="IKX270" s="55"/>
      <c r="IKY270" s="55"/>
      <c r="IKZ270" s="55"/>
      <c r="ILA270" s="55"/>
      <c r="ILB270" s="55"/>
      <c r="ILC270" s="55"/>
      <c r="ILD270" s="55"/>
      <c r="ILE270" s="55"/>
      <c r="ILF270" s="55"/>
      <c r="ILG270" s="55"/>
      <c r="ILH270" s="55"/>
      <c r="ILI270" s="55"/>
      <c r="ILJ270" s="55"/>
      <c r="ILK270" s="55"/>
      <c r="ILL270" s="55"/>
      <c r="ILM270" s="55"/>
      <c r="ILN270" s="55"/>
      <c r="ILO270" s="55"/>
      <c r="ILP270" s="55"/>
      <c r="ILQ270" s="55"/>
      <c r="ILR270" s="55"/>
      <c r="ILS270" s="55"/>
      <c r="ILT270" s="55"/>
      <c r="ILU270" s="55"/>
      <c r="ILV270" s="55"/>
      <c r="ILW270" s="55"/>
      <c r="ILX270" s="55"/>
      <c r="ILY270" s="55"/>
      <c r="ILZ270" s="55"/>
      <c r="IMA270" s="55"/>
      <c r="IMB270" s="55"/>
      <c r="IMC270" s="55"/>
      <c r="IMD270" s="55"/>
      <c r="IME270" s="55"/>
      <c r="IMF270" s="55"/>
      <c r="IMG270" s="55"/>
      <c r="IMH270" s="55"/>
      <c r="IMI270" s="55"/>
      <c r="IMJ270" s="55"/>
      <c r="IMK270" s="55"/>
      <c r="IML270" s="55"/>
      <c r="IMM270" s="55"/>
      <c r="IMN270" s="55"/>
      <c r="IMO270" s="55"/>
      <c r="IMP270" s="55"/>
      <c r="IMQ270" s="55"/>
      <c r="IMR270" s="55"/>
      <c r="IMS270" s="55"/>
      <c r="IMT270" s="55"/>
      <c r="IMU270" s="55"/>
      <c r="IMV270" s="55"/>
      <c r="IMW270" s="55"/>
      <c r="IMX270" s="55"/>
      <c r="IMY270" s="55"/>
      <c r="IMZ270" s="55"/>
      <c r="INA270" s="55"/>
      <c r="INB270" s="55"/>
      <c r="INC270" s="55"/>
      <c r="IND270" s="55"/>
      <c r="INE270" s="55"/>
      <c r="INF270" s="55"/>
      <c r="ING270" s="55"/>
      <c r="INH270" s="55"/>
      <c r="INI270" s="55"/>
      <c r="INJ270" s="55"/>
      <c r="INK270" s="55"/>
      <c r="INL270" s="55"/>
      <c r="INM270" s="55"/>
      <c r="INN270" s="55"/>
      <c r="INO270" s="55"/>
      <c r="INP270" s="55"/>
      <c r="INQ270" s="55"/>
      <c r="INR270" s="55"/>
      <c r="INS270" s="55"/>
      <c r="INT270" s="55"/>
      <c r="INU270" s="55"/>
      <c r="INV270" s="55"/>
      <c r="INW270" s="55"/>
      <c r="INX270" s="55"/>
      <c r="INY270" s="55"/>
      <c r="INZ270" s="55"/>
      <c r="IOA270" s="55"/>
      <c r="IOB270" s="55"/>
      <c r="IOC270" s="55"/>
      <c r="IOD270" s="55"/>
      <c r="IOE270" s="55"/>
      <c r="IOF270" s="55"/>
      <c r="IOG270" s="55"/>
      <c r="IOH270" s="55"/>
      <c r="IOI270" s="55"/>
      <c r="IOJ270" s="55"/>
      <c r="IOK270" s="55"/>
      <c r="IOL270" s="55"/>
      <c r="IOM270" s="55"/>
      <c r="ION270" s="55"/>
      <c r="IOO270" s="55"/>
      <c r="IOP270" s="55"/>
      <c r="IOQ270" s="55"/>
      <c r="IOR270" s="55"/>
      <c r="IOS270" s="55"/>
      <c r="IOT270" s="55"/>
      <c r="IOU270" s="55"/>
      <c r="IOV270" s="55"/>
      <c r="IOW270" s="55"/>
      <c r="IOX270" s="55"/>
      <c r="IOY270" s="55"/>
      <c r="IOZ270" s="55"/>
      <c r="IPA270" s="55"/>
      <c r="IPB270" s="55"/>
      <c r="IPC270" s="55"/>
      <c r="IPD270" s="55"/>
      <c r="IPE270" s="55"/>
      <c r="IPF270" s="55"/>
      <c r="IPG270" s="55"/>
      <c r="IPH270" s="55"/>
      <c r="IPI270" s="55"/>
      <c r="IPJ270" s="55"/>
      <c r="IPK270" s="55"/>
      <c r="IPL270" s="55"/>
      <c r="IPM270" s="55"/>
      <c r="IPN270" s="55"/>
      <c r="IPO270" s="55"/>
      <c r="IPP270" s="55"/>
      <c r="IPQ270" s="55"/>
      <c r="IPR270" s="55"/>
      <c r="IPS270" s="55"/>
      <c r="IPT270" s="55"/>
      <c r="IPU270" s="55"/>
      <c r="IPV270" s="55"/>
      <c r="IPW270" s="55"/>
      <c r="IPX270" s="55"/>
      <c r="IPY270" s="55"/>
      <c r="IPZ270" s="55"/>
      <c r="IQA270" s="55"/>
      <c r="IQB270" s="55"/>
      <c r="IQC270" s="55"/>
      <c r="IQD270" s="55"/>
      <c r="IQE270" s="55"/>
      <c r="IQF270" s="55"/>
      <c r="IQG270" s="55"/>
      <c r="IQH270" s="55"/>
      <c r="IQI270" s="55"/>
      <c r="IQJ270" s="55"/>
      <c r="IQK270" s="55"/>
      <c r="IQL270" s="55"/>
      <c r="IQM270" s="55"/>
      <c r="IQN270" s="55"/>
      <c r="IQO270" s="55"/>
      <c r="IQP270" s="55"/>
      <c r="IQQ270" s="55"/>
      <c r="IQR270" s="55"/>
      <c r="IQS270" s="55"/>
      <c r="IQT270" s="55"/>
      <c r="IQU270" s="55"/>
      <c r="IQV270" s="55"/>
      <c r="IQW270" s="55"/>
      <c r="IQX270" s="55"/>
      <c r="IQY270" s="55"/>
      <c r="IQZ270" s="55"/>
      <c r="IRA270" s="55"/>
      <c r="IRB270" s="55"/>
      <c r="IRC270" s="55"/>
      <c r="IRD270" s="55"/>
      <c r="IRE270" s="55"/>
      <c r="IRF270" s="55"/>
      <c r="IRG270" s="55"/>
      <c r="IRH270" s="55"/>
      <c r="IRI270" s="55"/>
      <c r="IRJ270" s="55"/>
      <c r="IRK270" s="55"/>
      <c r="IRL270" s="55"/>
      <c r="IRM270" s="55"/>
      <c r="IRN270" s="55"/>
      <c r="IRO270" s="55"/>
      <c r="IRP270" s="55"/>
      <c r="IRQ270" s="55"/>
      <c r="IRR270" s="55"/>
      <c r="IRS270" s="55"/>
      <c r="IRT270" s="55"/>
      <c r="IRU270" s="55"/>
      <c r="IRV270" s="55"/>
      <c r="IRW270" s="55"/>
      <c r="IRX270" s="55"/>
      <c r="IRY270" s="55"/>
      <c r="IRZ270" s="55"/>
      <c r="ISA270" s="55"/>
      <c r="ISB270" s="55"/>
      <c r="ISC270" s="55"/>
      <c r="ISD270" s="55"/>
      <c r="ISE270" s="55"/>
      <c r="ISF270" s="55"/>
      <c r="ISG270" s="55"/>
      <c r="ISH270" s="55"/>
      <c r="ISI270" s="55"/>
      <c r="ISJ270" s="55"/>
      <c r="ISK270" s="55"/>
      <c r="ISL270" s="55"/>
      <c r="ISM270" s="55"/>
      <c r="ISN270" s="55"/>
      <c r="ISO270" s="55"/>
      <c r="ISP270" s="55"/>
      <c r="ISQ270" s="55"/>
      <c r="ISR270" s="55"/>
      <c r="ISS270" s="55"/>
      <c r="IST270" s="55"/>
      <c r="ISU270" s="55"/>
      <c r="ISV270" s="55"/>
      <c r="ISW270" s="55"/>
      <c r="ISX270" s="55"/>
      <c r="ISY270" s="55"/>
      <c r="ISZ270" s="55"/>
      <c r="ITA270" s="55"/>
      <c r="ITB270" s="55"/>
      <c r="ITC270" s="55"/>
      <c r="ITD270" s="55"/>
      <c r="ITE270" s="55"/>
      <c r="ITF270" s="55"/>
      <c r="ITG270" s="55"/>
      <c r="ITH270" s="55"/>
      <c r="ITI270" s="55"/>
      <c r="ITJ270" s="55"/>
      <c r="ITK270" s="55"/>
      <c r="ITL270" s="55"/>
      <c r="ITM270" s="55"/>
      <c r="ITN270" s="55"/>
      <c r="ITO270" s="55"/>
      <c r="ITP270" s="55"/>
      <c r="ITQ270" s="55"/>
      <c r="ITR270" s="55"/>
      <c r="ITS270" s="55"/>
      <c r="ITT270" s="55"/>
      <c r="ITU270" s="55"/>
      <c r="ITV270" s="55"/>
      <c r="ITW270" s="55"/>
      <c r="ITX270" s="55"/>
      <c r="ITY270" s="55"/>
      <c r="ITZ270" s="55"/>
      <c r="IUA270" s="55"/>
      <c r="IUB270" s="55"/>
      <c r="IUC270" s="55"/>
      <c r="IUD270" s="55"/>
      <c r="IUE270" s="55"/>
      <c r="IUF270" s="55"/>
      <c r="IUG270" s="55"/>
      <c r="IUH270" s="55"/>
      <c r="IUI270" s="55"/>
      <c r="IUJ270" s="55"/>
      <c r="IUK270" s="55"/>
      <c r="IUL270" s="55"/>
      <c r="IUM270" s="55"/>
      <c r="IUN270" s="55"/>
      <c r="IUO270" s="55"/>
      <c r="IUP270" s="55"/>
      <c r="IUQ270" s="55"/>
      <c r="IUR270" s="55"/>
      <c r="IUS270" s="55"/>
      <c r="IUT270" s="55"/>
      <c r="IUU270" s="55"/>
      <c r="IUV270" s="55"/>
      <c r="IUW270" s="55"/>
      <c r="IUX270" s="55"/>
      <c r="IUY270" s="55"/>
      <c r="IUZ270" s="55"/>
      <c r="IVA270" s="55"/>
      <c r="IVB270" s="55"/>
      <c r="IVC270" s="55"/>
      <c r="IVD270" s="55"/>
      <c r="IVE270" s="55"/>
      <c r="IVF270" s="55"/>
      <c r="IVG270" s="55"/>
      <c r="IVH270" s="55"/>
      <c r="IVI270" s="55"/>
      <c r="IVJ270" s="55"/>
      <c r="IVK270" s="55"/>
      <c r="IVL270" s="55"/>
      <c r="IVM270" s="55"/>
      <c r="IVN270" s="55"/>
      <c r="IVO270" s="55"/>
      <c r="IVP270" s="55"/>
      <c r="IVQ270" s="55"/>
      <c r="IVR270" s="55"/>
      <c r="IVS270" s="55"/>
      <c r="IVT270" s="55"/>
      <c r="IVU270" s="55"/>
      <c r="IVV270" s="55"/>
      <c r="IVW270" s="55"/>
      <c r="IVX270" s="55"/>
      <c r="IVY270" s="55"/>
      <c r="IVZ270" s="55"/>
      <c r="IWA270" s="55"/>
      <c r="IWB270" s="55"/>
      <c r="IWC270" s="55"/>
      <c r="IWD270" s="55"/>
      <c r="IWE270" s="55"/>
      <c r="IWF270" s="55"/>
      <c r="IWG270" s="55"/>
      <c r="IWH270" s="55"/>
      <c r="IWI270" s="55"/>
      <c r="IWJ270" s="55"/>
      <c r="IWK270" s="55"/>
      <c r="IWL270" s="55"/>
      <c r="IWM270" s="55"/>
      <c r="IWN270" s="55"/>
      <c r="IWO270" s="55"/>
      <c r="IWP270" s="55"/>
      <c r="IWQ270" s="55"/>
      <c r="IWR270" s="55"/>
      <c r="IWS270" s="55"/>
      <c r="IWT270" s="55"/>
      <c r="IWU270" s="55"/>
      <c r="IWV270" s="55"/>
      <c r="IWW270" s="55"/>
      <c r="IWX270" s="55"/>
      <c r="IWY270" s="55"/>
      <c r="IWZ270" s="55"/>
      <c r="IXA270" s="55"/>
      <c r="IXB270" s="55"/>
      <c r="IXC270" s="55"/>
      <c r="IXD270" s="55"/>
      <c r="IXE270" s="55"/>
      <c r="IXF270" s="55"/>
      <c r="IXG270" s="55"/>
      <c r="IXH270" s="55"/>
      <c r="IXI270" s="55"/>
      <c r="IXJ270" s="55"/>
      <c r="IXK270" s="55"/>
      <c r="IXL270" s="55"/>
      <c r="IXM270" s="55"/>
      <c r="IXN270" s="55"/>
      <c r="IXO270" s="55"/>
      <c r="IXP270" s="55"/>
      <c r="IXQ270" s="55"/>
      <c r="IXR270" s="55"/>
      <c r="IXS270" s="55"/>
      <c r="IXT270" s="55"/>
      <c r="IXU270" s="55"/>
      <c r="IXV270" s="55"/>
      <c r="IXW270" s="55"/>
      <c r="IXX270" s="55"/>
      <c r="IXY270" s="55"/>
      <c r="IXZ270" s="55"/>
      <c r="IYA270" s="55"/>
      <c r="IYB270" s="55"/>
      <c r="IYC270" s="55"/>
      <c r="IYD270" s="55"/>
      <c r="IYE270" s="55"/>
      <c r="IYF270" s="55"/>
      <c r="IYG270" s="55"/>
      <c r="IYH270" s="55"/>
      <c r="IYI270" s="55"/>
      <c r="IYJ270" s="55"/>
      <c r="IYK270" s="55"/>
      <c r="IYL270" s="55"/>
      <c r="IYM270" s="55"/>
      <c r="IYN270" s="55"/>
      <c r="IYO270" s="55"/>
      <c r="IYP270" s="55"/>
      <c r="IYQ270" s="55"/>
      <c r="IYR270" s="55"/>
      <c r="IYS270" s="55"/>
      <c r="IYT270" s="55"/>
      <c r="IYU270" s="55"/>
      <c r="IYV270" s="55"/>
      <c r="IYW270" s="55"/>
      <c r="IYX270" s="55"/>
      <c r="IYY270" s="55"/>
      <c r="IYZ270" s="55"/>
      <c r="IZA270" s="55"/>
      <c r="IZB270" s="55"/>
      <c r="IZC270" s="55"/>
      <c r="IZD270" s="55"/>
      <c r="IZE270" s="55"/>
      <c r="IZF270" s="55"/>
      <c r="IZG270" s="55"/>
      <c r="IZH270" s="55"/>
      <c r="IZI270" s="55"/>
      <c r="IZJ270" s="55"/>
      <c r="IZK270" s="55"/>
      <c r="IZL270" s="55"/>
      <c r="IZM270" s="55"/>
      <c r="IZN270" s="55"/>
      <c r="IZO270" s="55"/>
      <c r="IZP270" s="55"/>
      <c r="IZQ270" s="55"/>
      <c r="IZR270" s="55"/>
      <c r="IZS270" s="55"/>
      <c r="IZT270" s="55"/>
      <c r="IZU270" s="55"/>
      <c r="IZV270" s="55"/>
      <c r="IZW270" s="55"/>
      <c r="IZX270" s="55"/>
      <c r="IZY270" s="55"/>
      <c r="IZZ270" s="55"/>
      <c r="JAA270" s="55"/>
      <c r="JAB270" s="55"/>
      <c r="JAC270" s="55"/>
      <c r="JAD270" s="55"/>
      <c r="JAE270" s="55"/>
      <c r="JAF270" s="55"/>
      <c r="JAG270" s="55"/>
      <c r="JAH270" s="55"/>
      <c r="JAI270" s="55"/>
      <c r="JAJ270" s="55"/>
      <c r="JAK270" s="55"/>
      <c r="JAL270" s="55"/>
      <c r="JAM270" s="55"/>
      <c r="JAN270" s="55"/>
      <c r="JAO270" s="55"/>
      <c r="JAP270" s="55"/>
      <c r="JAQ270" s="55"/>
      <c r="JAR270" s="55"/>
      <c r="JAS270" s="55"/>
      <c r="JAT270" s="55"/>
      <c r="JAU270" s="55"/>
      <c r="JAV270" s="55"/>
      <c r="JAW270" s="55"/>
      <c r="JAX270" s="55"/>
      <c r="JAY270" s="55"/>
      <c r="JAZ270" s="55"/>
      <c r="JBA270" s="55"/>
      <c r="JBB270" s="55"/>
      <c r="JBC270" s="55"/>
      <c r="JBD270" s="55"/>
      <c r="JBE270" s="55"/>
      <c r="JBF270" s="55"/>
      <c r="JBG270" s="55"/>
      <c r="JBH270" s="55"/>
      <c r="JBI270" s="55"/>
      <c r="JBJ270" s="55"/>
      <c r="JBK270" s="55"/>
      <c r="JBL270" s="55"/>
      <c r="JBM270" s="55"/>
      <c r="JBN270" s="55"/>
      <c r="JBO270" s="55"/>
      <c r="JBP270" s="55"/>
      <c r="JBQ270" s="55"/>
      <c r="JBR270" s="55"/>
      <c r="JBS270" s="55"/>
      <c r="JBT270" s="55"/>
      <c r="JBU270" s="55"/>
      <c r="JBV270" s="55"/>
      <c r="JBW270" s="55"/>
      <c r="JBX270" s="55"/>
      <c r="JBY270" s="55"/>
      <c r="JBZ270" s="55"/>
      <c r="JCA270" s="55"/>
      <c r="JCB270" s="55"/>
      <c r="JCC270" s="55"/>
      <c r="JCD270" s="55"/>
      <c r="JCE270" s="55"/>
      <c r="JCF270" s="55"/>
      <c r="JCG270" s="55"/>
      <c r="JCH270" s="55"/>
      <c r="JCI270" s="55"/>
      <c r="JCJ270" s="55"/>
      <c r="JCK270" s="55"/>
      <c r="JCL270" s="55"/>
      <c r="JCM270" s="55"/>
      <c r="JCN270" s="55"/>
      <c r="JCO270" s="55"/>
      <c r="JCP270" s="55"/>
      <c r="JCQ270" s="55"/>
      <c r="JCR270" s="55"/>
      <c r="JCS270" s="55"/>
      <c r="JCT270" s="55"/>
      <c r="JCU270" s="55"/>
      <c r="JCV270" s="55"/>
      <c r="JCW270" s="55"/>
      <c r="JCX270" s="55"/>
      <c r="JCY270" s="55"/>
      <c r="JCZ270" s="55"/>
      <c r="JDA270" s="55"/>
      <c r="JDB270" s="55"/>
      <c r="JDC270" s="55"/>
      <c r="JDD270" s="55"/>
      <c r="JDE270" s="55"/>
      <c r="JDF270" s="55"/>
      <c r="JDG270" s="55"/>
      <c r="JDH270" s="55"/>
      <c r="JDI270" s="55"/>
      <c r="JDJ270" s="55"/>
      <c r="JDK270" s="55"/>
      <c r="JDL270" s="55"/>
      <c r="JDM270" s="55"/>
      <c r="JDN270" s="55"/>
      <c r="JDO270" s="55"/>
      <c r="JDP270" s="55"/>
      <c r="JDQ270" s="55"/>
      <c r="JDR270" s="55"/>
      <c r="JDS270" s="55"/>
      <c r="JDT270" s="55"/>
      <c r="JDU270" s="55"/>
      <c r="JDV270" s="55"/>
      <c r="JDW270" s="55"/>
      <c r="JDX270" s="55"/>
      <c r="JDY270" s="55"/>
      <c r="JDZ270" s="55"/>
      <c r="JEA270" s="55"/>
      <c r="JEB270" s="55"/>
      <c r="JEC270" s="55"/>
      <c r="JED270" s="55"/>
      <c r="JEE270" s="55"/>
      <c r="JEF270" s="55"/>
      <c r="JEG270" s="55"/>
      <c r="JEH270" s="55"/>
      <c r="JEI270" s="55"/>
      <c r="JEJ270" s="55"/>
      <c r="JEK270" s="55"/>
      <c r="JEL270" s="55"/>
      <c r="JEM270" s="55"/>
      <c r="JEN270" s="55"/>
      <c r="JEO270" s="55"/>
      <c r="JEP270" s="55"/>
      <c r="JEQ270" s="55"/>
      <c r="JER270" s="55"/>
      <c r="JES270" s="55"/>
      <c r="JET270" s="55"/>
      <c r="JEU270" s="55"/>
      <c r="JEV270" s="55"/>
      <c r="JEW270" s="55"/>
      <c r="JEX270" s="55"/>
      <c r="JEY270" s="55"/>
      <c r="JEZ270" s="55"/>
      <c r="JFA270" s="55"/>
      <c r="JFB270" s="55"/>
      <c r="JFC270" s="55"/>
      <c r="JFD270" s="55"/>
      <c r="JFE270" s="55"/>
      <c r="JFF270" s="55"/>
      <c r="JFG270" s="55"/>
      <c r="JFH270" s="55"/>
      <c r="JFI270" s="55"/>
      <c r="JFJ270" s="55"/>
      <c r="JFK270" s="55"/>
      <c r="JFL270" s="55"/>
      <c r="JFM270" s="55"/>
      <c r="JFN270" s="55"/>
      <c r="JFO270" s="55"/>
      <c r="JFP270" s="55"/>
      <c r="JFQ270" s="55"/>
      <c r="JFR270" s="55"/>
      <c r="JFS270" s="55"/>
      <c r="JFT270" s="55"/>
      <c r="JFU270" s="55"/>
      <c r="JFV270" s="55"/>
      <c r="JFW270" s="55"/>
      <c r="JFX270" s="55"/>
      <c r="JFY270" s="55"/>
      <c r="JFZ270" s="55"/>
      <c r="JGA270" s="55"/>
      <c r="JGB270" s="55"/>
      <c r="JGC270" s="55"/>
      <c r="JGD270" s="55"/>
      <c r="JGE270" s="55"/>
      <c r="JGF270" s="55"/>
      <c r="JGG270" s="55"/>
      <c r="JGH270" s="55"/>
      <c r="JGI270" s="55"/>
      <c r="JGJ270" s="55"/>
      <c r="JGK270" s="55"/>
      <c r="JGL270" s="55"/>
      <c r="JGM270" s="55"/>
      <c r="JGN270" s="55"/>
      <c r="JGO270" s="55"/>
      <c r="JGP270" s="55"/>
      <c r="JGQ270" s="55"/>
      <c r="JGR270" s="55"/>
      <c r="JGS270" s="55"/>
      <c r="JGT270" s="55"/>
      <c r="JGU270" s="55"/>
      <c r="JGV270" s="55"/>
      <c r="JGW270" s="55"/>
      <c r="JGX270" s="55"/>
      <c r="JGY270" s="55"/>
      <c r="JGZ270" s="55"/>
      <c r="JHA270" s="55"/>
      <c r="JHB270" s="55"/>
      <c r="JHC270" s="55"/>
      <c r="JHD270" s="55"/>
      <c r="JHE270" s="55"/>
      <c r="JHF270" s="55"/>
      <c r="JHG270" s="55"/>
      <c r="JHH270" s="55"/>
      <c r="JHI270" s="55"/>
      <c r="JHJ270" s="55"/>
      <c r="JHK270" s="55"/>
      <c r="JHL270" s="55"/>
      <c r="JHM270" s="55"/>
      <c r="JHN270" s="55"/>
      <c r="JHO270" s="55"/>
      <c r="JHP270" s="55"/>
      <c r="JHQ270" s="55"/>
      <c r="JHR270" s="55"/>
      <c r="JHS270" s="55"/>
      <c r="JHT270" s="55"/>
      <c r="JHU270" s="55"/>
      <c r="JHV270" s="55"/>
      <c r="JHW270" s="55"/>
      <c r="JHX270" s="55"/>
      <c r="JHY270" s="55"/>
      <c r="JHZ270" s="55"/>
      <c r="JIA270" s="55"/>
      <c r="JIB270" s="55"/>
      <c r="JIC270" s="55"/>
      <c r="JID270" s="55"/>
      <c r="JIE270" s="55"/>
      <c r="JIF270" s="55"/>
      <c r="JIG270" s="55"/>
      <c r="JIH270" s="55"/>
      <c r="JII270" s="55"/>
      <c r="JIJ270" s="55"/>
      <c r="JIK270" s="55"/>
      <c r="JIL270" s="55"/>
      <c r="JIM270" s="55"/>
      <c r="JIN270" s="55"/>
      <c r="JIO270" s="55"/>
      <c r="JIP270" s="55"/>
      <c r="JIQ270" s="55"/>
      <c r="JIR270" s="55"/>
      <c r="JIS270" s="55"/>
      <c r="JIT270" s="55"/>
      <c r="JIU270" s="55"/>
      <c r="JIV270" s="55"/>
      <c r="JIW270" s="55"/>
      <c r="JIX270" s="55"/>
      <c r="JIY270" s="55"/>
      <c r="JIZ270" s="55"/>
      <c r="JJA270" s="55"/>
      <c r="JJB270" s="55"/>
      <c r="JJC270" s="55"/>
      <c r="JJD270" s="55"/>
      <c r="JJE270" s="55"/>
      <c r="JJF270" s="55"/>
      <c r="JJG270" s="55"/>
      <c r="JJH270" s="55"/>
      <c r="JJI270" s="55"/>
      <c r="JJJ270" s="55"/>
      <c r="JJK270" s="55"/>
      <c r="JJL270" s="55"/>
      <c r="JJM270" s="55"/>
      <c r="JJN270" s="55"/>
      <c r="JJO270" s="55"/>
      <c r="JJP270" s="55"/>
      <c r="JJQ270" s="55"/>
      <c r="JJR270" s="55"/>
      <c r="JJS270" s="55"/>
      <c r="JJT270" s="55"/>
      <c r="JJU270" s="55"/>
      <c r="JJV270" s="55"/>
      <c r="JJW270" s="55"/>
      <c r="JJX270" s="55"/>
      <c r="JJY270" s="55"/>
      <c r="JJZ270" s="55"/>
      <c r="JKA270" s="55"/>
      <c r="JKB270" s="55"/>
      <c r="JKC270" s="55"/>
      <c r="JKD270" s="55"/>
      <c r="JKE270" s="55"/>
      <c r="JKF270" s="55"/>
      <c r="JKG270" s="55"/>
      <c r="JKH270" s="55"/>
      <c r="JKI270" s="55"/>
      <c r="JKJ270" s="55"/>
      <c r="JKK270" s="55"/>
      <c r="JKL270" s="55"/>
      <c r="JKM270" s="55"/>
      <c r="JKN270" s="55"/>
      <c r="JKO270" s="55"/>
      <c r="JKP270" s="55"/>
      <c r="JKQ270" s="55"/>
      <c r="JKR270" s="55"/>
      <c r="JKS270" s="55"/>
      <c r="JKT270" s="55"/>
      <c r="JKU270" s="55"/>
      <c r="JKV270" s="55"/>
      <c r="JKW270" s="55"/>
      <c r="JKX270" s="55"/>
      <c r="JKY270" s="55"/>
      <c r="JKZ270" s="55"/>
      <c r="JLA270" s="55"/>
      <c r="JLB270" s="55"/>
      <c r="JLC270" s="55"/>
      <c r="JLD270" s="55"/>
      <c r="JLE270" s="55"/>
      <c r="JLF270" s="55"/>
      <c r="JLG270" s="55"/>
      <c r="JLH270" s="55"/>
      <c r="JLI270" s="55"/>
      <c r="JLJ270" s="55"/>
      <c r="JLK270" s="55"/>
      <c r="JLL270" s="55"/>
      <c r="JLM270" s="55"/>
      <c r="JLN270" s="55"/>
      <c r="JLO270" s="55"/>
      <c r="JLP270" s="55"/>
      <c r="JLQ270" s="55"/>
      <c r="JLR270" s="55"/>
      <c r="JLS270" s="55"/>
      <c r="JLT270" s="55"/>
      <c r="JLU270" s="55"/>
      <c r="JLV270" s="55"/>
      <c r="JLW270" s="55"/>
      <c r="JLX270" s="55"/>
      <c r="JLY270" s="55"/>
      <c r="JLZ270" s="55"/>
      <c r="JMA270" s="55"/>
      <c r="JMB270" s="55"/>
      <c r="JMC270" s="55"/>
      <c r="JMD270" s="55"/>
      <c r="JME270" s="55"/>
      <c r="JMF270" s="55"/>
      <c r="JMG270" s="55"/>
      <c r="JMH270" s="55"/>
      <c r="JMI270" s="55"/>
      <c r="JMJ270" s="55"/>
      <c r="JMK270" s="55"/>
      <c r="JML270" s="55"/>
      <c r="JMM270" s="55"/>
      <c r="JMN270" s="55"/>
      <c r="JMO270" s="55"/>
      <c r="JMP270" s="55"/>
      <c r="JMQ270" s="55"/>
      <c r="JMR270" s="55"/>
      <c r="JMS270" s="55"/>
      <c r="JMT270" s="55"/>
      <c r="JMU270" s="55"/>
      <c r="JMV270" s="55"/>
      <c r="JMW270" s="55"/>
      <c r="JMX270" s="55"/>
      <c r="JMY270" s="55"/>
      <c r="JMZ270" s="55"/>
      <c r="JNA270" s="55"/>
      <c r="JNB270" s="55"/>
      <c r="JNC270" s="55"/>
      <c r="JND270" s="55"/>
      <c r="JNE270" s="55"/>
      <c r="JNF270" s="55"/>
      <c r="JNG270" s="55"/>
      <c r="JNH270" s="55"/>
      <c r="JNI270" s="55"/>
      <c r="JNJ270" s="55"/>
      <c r="JNK270" s="55"/>
      <c r="JNL270" s="55"/>
      <c r="JNM270" s="55"/>
      <c r="JNN270" s="55"/>
      <c r="JNO270" s="55"/>
      <c r="JNP270" s="55"/>
      <c r="JNQ270" s="55"/>
      <c r="JNR270" s="55"/>
      <c r="JNS270" s="55"/>
      <c r="JNT270" s="55"/>
      <c r="JNU270" s="55"/>
      <c r="JNV270" s="55"/>
      <c r="JNW270" s="55"/>
      <c r="JNX270" s="55"/>
      <c r="JNY270" s="55"/>
      <c r="JNZ270" s="55"/>
      <c r="JOA270" s="55"/>
      <c r="JOB270" s="55"/>
      <c r="JOC270" s="55"/>
      <c r="JOD270" s="55"/>
      <c r="JOE270" s="55"/>
      <c r="JOF270" s="55"/>
      <c r="JOG270" s="55"/>
      <c r="JOH270" s="55"/>
      <c r="JOI270" s="55"/>
      <c r="JOJ270" s="55"/>
      <c r="JOK270" s="55"/>
      <c r="JOL270" s="55"/>
      <c r="JOM270" s="55"/>
      <c r="JON270" s="55"/>
      <c r="JOO270" s="55"/>
      <c r="JOP270" s="55"/>
      <c r="JOQ270" s="55"/>
      <c r="JOR270" s="55"/>
      <c r="JOS270" s="55"/>
      <c r="JOT270" s="55"/>
      <c r="JOU270" s="55"/>
      <c r="JOV270" s="55"/>
      <c r="JOW270" s="55"/>
      <c r="JOX270" s="55"/>
      <c r="JOY270" s="55"/>
      <c r="JOZ270" s="55"/>
      <c r="JPA270" s="55"/>
      <c r="JPB270" s="55"/>
      <c r="JPC270" s="55"/>
      <c r="JPD270" s="55"/>
      <c r="JPE270" s="55"/>
      <c r="JPF270" s="55"/>
      <c r="JPG270" s="55"/>
      <c r="JPH270" s="55"/>
      <c r="JPI270" s="55"/>
      <c r="JPJ270" s="55"/>
      <c r="JPK270" s="55"/>
      <c r="JPL270" s="55"/>
      <c r="JPM270" s="55"/>
      <c r="JPN270" s="55"/>
      <c r="JPO270" s="55"/>
      <c r="JPP270" s="55"/>
      <c r="JPQ270" s="55"/>
      <c r="JPR270" s="55"/>
      <c r="JPS270" s="55"/>
      <c r="JPT270" s="55"/>
      <c r="JPU270" s="55"/>
      <c r="JPV270" s="55"/>
      <c r="JPW270" s="55"/>
      <c r="JPX270" s="55"/>
      <c r="JPY270" s="55"/>
      <c r="JPZ270" s="55"/>
      <c r="JQA270" s="55"/>
      <c r="JQB270" s="55"/>
      <c r="JQC270" s="55"/>
      <c r="JQD270" s="55"/>
      <c r="JQE270" s="55"/>
      <c r="JQF270" s="55"/>
      <c r="JQG270" s="55"/>
      <c r="JQH270" s="55"/>
      <c r="JQI270" s="55"/>
      <c r="JQJ270" s="55"/>
      <c r="JQK270" s="55"/>
      <c r="JQL270" s="55"/>
      <c r="JQM270" s="55"/>
      <c r="JQN270" s="55"/>
      <c r="JQO270" s="55"/>
      <c r="JQP270" s="55"/>
      <c r="JQQ270" s="55"/>
      <c r="JQR270" s="55"/>
      <c r="JQS270" s="55"/>
      <c r="JQT270" s="55"/>
      <c r="JQU270" s="55"/>
      <c r="JQV270" s="55"/>
      <c r="JQW270" s="55"/>
      <c r="JQX270" s="55"/>
      <c r="JQY270" s="55"/>
      <c r="JQZ270" s="55"/>
      <c r="JRA270" s="55"/>
      <c r="JRB270" s="55"/>
      <c r="JRC270" s="55"/>
      <c r="JRD270" s="55"/>
      <c r="JRE270" s="55"/>
      <c r="JRF270" s="55"/>
      <c r="JRG270" s="55"/>
      <c r="JRH270" s="55"/>
      <c r="JRI270" s="55"/>
      <c r="JRJ270" s="55"/>
      <c r="JRK270" s="55"/>
      <c r="JRL270" s="55"/>
      <c r="JRM270" s="55"/>
      <c r="JRN270" s="55"/>
      <c r="JRO270" s="55"/>
      <c r="JRP270" s="55"/>
      <c r="JRQ270" s="55"/>
      <c r="JRR270" s="55"/>
      <c r="JRS270" s="55"/>
      <c r="JRT270" s="55"/>
      <c r="JRU270" s="55"/>
      <c r="JRV270" s="55"/>
      <c r="JRW270" s="55"/>
      <c r="JRX270" s="55"/>
      <c r="JRY270" s="55"/>
      <c r="JRZ270" s="55"/>
      <c r="JSA270" s="55"/>
      <c r="JSB270" s="55"/>
      <c r="JSC270" s="55"/>
      <c r="JSD270" s="55"/>
      <c r="JSE270" s="55"/>
      <c r="JSF270" s="55"/>
      <c r="JSG270" s="55"/>
      <c r="JSH270" s="55"/>
      <c r="JSI270" s="55"/>
      <c r="JSJ270" s="55"/>
      <c r="JSK270" s="55"/>
      <c r="JSL270" s="55"/>
      <c r="JSM270" s="55"/>
      <c r="JSN270" s="55"/>
      <c r="JSO270" s="55"/>
      <c r="JSP270" s="55"/>
      <c r="JSQ270" s="55"/>
      <c r="JSR270" s="55"/>
      <c r="JSS270" s="55"/>
      <c r="JST270" s="55"/>
      <c r="JSU270" s="55"/>
      <c r="JSV270" s="55"/>
      <c r="JSW270" s="55"/>
      <c r="JSX270" s="55"/>
      <c r="JSY270" s="55"/>
      <c r="JSZ270" s="55"/>
      <c r="JTA270" s="55"/>
      <c r="JTB270" s="55"/>
      <c r="JTC270" s="55"/>
      <c r="JTD270" s="55"/>
      <c r="JTE270" s="55"/>
      <c r="JTF270" s="55"/>
      <c r="JTG270" s="55"/>
      <c r="JTH270" s="55"/>
      <c r="JTI270" s="55"/>
      <c r="JTJ270" s="55"/>
      <c r="JTK270" s="55"/>
      <c r="JTL270" s="55"/>
      <c r="JTM270" s="55"/>
      <c r="JTN270" s="55"/>
      <c r="JTO270" s="55"/>
      <c r="JTP270" s="55"/>
      <c r="JTQ270" s="55"/>
      <c r="JTR270" s="55"/>
      <c r="JTS270" s="55"/>
      <c r="JTT270" s="55"/>
      <c r="JTU270" s="55"/>
      <c r="JTV270" s="55"/>
      <c r="JTW270" s="55"/>
      <c r="JTX270" s="55"/>
      <c r="JTY270" s="55"/>
      <c r="JTZ270" s="55"/>
      <c r="JUA270" s="55"/>
      <c r="JUB270" s="55"/>
      <c r="JUC270" s="55"/>
      <c r="JUD270" s="55"/>
      <c r="JUE270" s="55"/>
      <c r="JUF270" s="55"/>
      <c r="JUG270" s="55"/>
      <c r="JUH270" s="55"/>
      <c r="JUI270" s="55"/>
      <c r="JUJ270" s="55"/>
      <c r="JUK270" s="55"/>
      <c r="JUL270" s="55"/>
      <c r="JUM270" s="55"/>
      <c r="JUN270" s="55"/>
      <c r="JUO270" s="55"/>
      <c r="JUP270" s="55"/>
      <c r="JUQ270" s="55"/>
      <c r="JUR270" s="55"/>
      <c r="JUS270" s="55"/>
      <c r="JUT270" s="55"/>
      <c r="JUU270" s="55"/>
      <c r="JUV270" s="55"/>
      <c r="JUW270" s="55"/>
      <c r="JUX270" s="55"/>
      <c r="JUY270" s="55"/>
      <c r="JUZ270" s="55"/>
      <c r="JVA270" s="55"/>
      <c r="JVB270" s="55"/>
      <c r="JVC270" s="55"/>
      <c r="JVD270" s="55"/>
      <c r="JVE270" s="55"/>
      <c r="JVF270" s="55"/>
      <c r="JVG270" s="55"/>
      <c r="JVH270" s="55"/>
      <c r="JVI270" s="55"/>
      <c r="JVJ270" s="55"/>
      <c r="JVK270" s="55"/>
      <c r="JVL270" s="55"/>
      <c r="JVM270" s="55"/>
      <c r="JVN270" s="55"/>
      <c r="JVO270" s="55"/>
      <c r="JVP270" s="55"/>
      <c r="JVQ270" s="55"/>
      <c r="JVR270" s="55"/>
      <c r="JVS270" s="55"/>
      <c r="JVT270" s="55"/>
      <c r="JVU270" s="55"/>
      <c r="JVV270" s="55"/>
      <c r="JVW270" s="55"/>
      <c r="JVX270" s="55"/>
      <c r="JVY270" s="55"/>
      <c r="JVZ270" s="55"/>
      <c r="JWA270" s="55"/>
      <c r="JWB270" s="55"/>
      <c r="JWC270" s="55"/>
      <c r="JWD270" s="55"/>
      <c r="JWE270" s="55"/>
      <c r="JWF270" s="55"/>
      <c r="JWG270" s="55"/>
      <c r="JWH270" s="55"/>
      <c r="JWI270" s="55"/>
      <c r="JWJ270" s="55"/>
      <c r="JWK270" s="55"/>
      <c r="JWL270" s="55"/>
      <c r="JWM270" s="55"/>
      <c r="JWN270" s="55"/>
      <c r="JWO270" s="55"/>
      <c r="JWP270" s="55"/>
      <c r="JWQ270" s="55"/>
      <c r="JWR270" s="55"/>
      <c r="JWS270" s="55"/>
      <c r="JWT270" s="55"/>
      <c r="JWU270" s="55"/>
      <c r="JWV270" s="55"/>
      <c r="JWW270" s="55"/>
      <c r="JWX270" s="55"/>
      <c r="JWY270" s="55"/>
      <c r="JWZ270" s="55"/>
      <c r="JXA270" s="55"/>
      <c r="JXB270" s="55"/>
      <c r="JXC270" s="55"/>
      <c r="JXD270" s="55"/>
      <c r="JXE270" s="55"/>
      <c r="JXF270" s="55"/>
      <c r="JXG270" s="55"/>
      <c r="JXH270" s="55"/>
      <c r="JXI270" s="55"/>
      <c r="JXJ270" s="55"/>
      <c r="JXK270" s="55"/>
      <c r="JXL270" s="55"/>
      <c r="JXM270" s="55"/>
      <c r="JXN270" s="55"/>
      <c r="JXO270" s="55"/>
      <c r="JXP270" s="55"/>
      <c r="JXQ270" s="55"/>
      <c r="JXR270" s="55"/>
      <c r="JXS270" s="55"/>
      <c r="JXT270" s="55"/>
      <c r="JXU270" s="55"/>
      <c r="JXV270" s="55"/>
      <c r="JXW270" s="55"/>
      <c r="JXX270" s="55"/>
      <c r="JXY270" s="55"/>
      <c r="JXZ270" s="55"/>
      <c r="JYA270" s="55"/>
      <c r="JYB270" s="55"/>
      <c r="JYC270" s="55"/>
      <c r="JYD270" s="55"/>
      <c r="JYE270" s="55"/>
      <c r="JYF270" s="55"/>
      <c r="JYG270" s="55"/>
      <c r="JYH270" s="55"/>
      <c r="JYI270" s="55"/>
      <c r="JYJ270" s="55"/>
      <c r="JYK270" s="55"/>
      <c r="JYL270" s="55"/>
      <c r="JYM270" s="55"/>
      <c r="JYN270" s="55"/>
      <c r="JYO270" s="55"/>
      <c r="JYP270" s="55"/>
      <c r="JYQ270" s="55"/>
      <c r="JYR270" s="55"/>
      <c r="JYS270" s="55"/>
      <c r="JYT270" s="55"/>
      <c r="JYU270" s="55"/>
      <c r="JYV270" s="55"/>
      <c r="JYW270" s="55"/>
      <c r="JYX270" s="55"/>
      <c r="JYY270" s="55"/>
      <c r="JYZ270" s="55"/>
      <c r="JZA270" s="55"/>
      <c r="JZB270" s="55"/>
      <c r="JZC270" s="55"/>
      <c r="JZD270" s="55"/>
      <c r="JZE270" s="55"/>
      <c r="JZF270" s="55"/>
      <c r="JZG270" s="55"/>
      <c r="JZH270" s="55"/>
      <c r="JZI270" s="55"/>
      <c r="JZJ270" s="55"/>
      <c r="JZK270" s="55"/>
      <c r="JZL270" s="55"/>
      <c r="JZM270" s="55"/>
      <c r="JZN270" s="55"/>
      <c r="JZO270" s="55"/>
      <c r="JZP270" s="55"/>
      <c r="JZQ270" s="55"/>
      <c r="JZR270" s="55"/>
      <c r="JZS270" s="55"/>
      <c r="JZT270" s="55"/>
      <c r="JZU270" s="55"/>
      <c r="JZV270" s="55"/>
      <c r="JZW270" s="55"/>
      <c r="JZX270" s="55"/>
      <c r="JZY270" s="55"/>
      <c r="JZZ270" s="55"/>
      <c r="KAA270" s="55"/>
      <c r="KAB270" s="55"/>
      <c r="KAC270" s="55"/>
      <c r="KAD270" s="55"/>
      <c r="KAE270" s="55"/>
      <c r="KAF270" s="55"/>
      <c r="KAG270" s="55"/>
      <c r="KAH270" s="55"/>
      <c r="KAI270" s="55"/>
      <c r="KAJ270" s="55"/>
      <c r="KAK270" s="55"/>
      <c r="KAL270" s="55"/>
      <c r="KAM270" s="55"/>
      <c r="KAN270" s="55"/>
      <c r="KAO270" s="55"/>
      <c r="KAP270" s="55"/>
      <c r="KAQ270" s="55"/>
      <c r="KAR270" s="55"/>
      <c r="KAS270" s="55"/>
      <c r="KAT270" s="55"/>
      <c r="KAU270" s="55"/>
      <c r="KAV270" s="55"/>
      <c r="KAW270" s="55"/>
      <c r="KAX270" s="55"/>
      <c r="KAY270" s="55"/>
      <c r="KAZ270" s="55"/>
      <c r="KBA270" s="55"/>
      <c r="KBB270" s="55"/>
      <c r="KBC270" s="55"/>
      <c r="KBD270" s="55"/>
      <c r="KBE270" s="55"/>
      <c r="KBF270" s="55"/>
      <c r="KBG270" s="55"/>
      <c r="KBH270" s="55"/>
      <c r="KBI270" s="55"/>
      <c r="KBJ270" s="55"/>
      <c r="KBK270" s="55"/>
      <c r="KBL270" s="55"/>
      <c r="KBM270" s="55"/>
      <c r="KBN270" s="55"/>
      <c r="KBO270" s="55"/>
      <c r="KBP270" s="55"/>
      <c r="KBQ270" s="55"/>
      <c r="KBR270" s="55"/>
      <c r="KBS270" s="55"/>
      <c r="KBT270" s="55"/>
      <c r="KBU270" s="55"/>
      <c r="KBV270" s="55"/>
      <c r="KBW270" s="55"/>
      <c r="KBX270" s="55"/>
      <c r="KBY270" s="55"/>
      <c r="KBZ270" s="55"/>
      <c r="KCA270" s="55"/>
      <c r="KCB270" s="55"/>
      <c r="KCC270" s="55"/>
      <c r="KCD270" s="55"/>
      <c r="KCE270" s="55"/>
      <c r="KCF270" s="55"/>
      <c r="KCG270" s="55"/>
      <c r="KCH270" s="55"/>
      <c r="KCI270" s="55"/>
      <c r="KCJ270" s="55"/>
      <c r="KCK270" s="55"/>
      <c r="KCL270" s="55"/>
      <c r="KCM270" s="55"/>
      <c r="KCN270" s="55"/>
      <c r="KCO270" s="55"/>
      <c r="KCP270" s="55"/>
      <c r="KCQ270" s="55"/>
      <c r="KCR270" s="55"/>
      <c r="KCS270" s="55"/>
      <c r="KCT270" s="55"/>
      <c r="KCU270" s="55"/>
      <c r="KCV270" s="55"/>
      <c r="KCW270" s="55"/>
      <c r="KCX270" s="55"/>
      <c r="KCY270" s="55"/>
      <c r="KCZ270" s="55"/>
      <c r="KDA270" s="55"/>
      <c r="KDB270" s="55"/>
      <c r="KDC270" s="55"/>
      <c r="KDD270" s="55"/>
      <c r="KDE270" s="55"/>
      <c r="KDF270" s="55"/>
      <c r="KDG270" s="55"/>
      <c r="KDH270" s="55"/>
      <c r="KDI270" s="55"/>
      <c r="KDJ270" s="55"/>
      <c r="KDK270" s="55"/>
      <c r="KDL270" s="55"/>
      <c r="KDM270" s="55"/>
      <c r="KDN270" s="55"/>
      <c r="KDO270" s="55"/>
      <c r="KDP270" s="55"/>
      <c r="KDQ270" s="55"/>
      <c r="KDR270" s="55"/>
      <c r="KDS270" s="55"/>
      <c r="KDT270" s="55"/>
      <c r="KDU270" s="55"/>
      <c r="KDV270" s="55"/>
      <c r="KDW270" s="55"/>
      <c r="KDX270" s="55"/>
      <c r="KDY270" s="55"/>
      <c r="KDZ270" s="55"/>
      <c r="KEA270" s="55"/>
      <c r="KEB270" s="55"/>
      <c r="KEC270" s="55"/>
      <c r="KED270" s="55"/>
      <c r="KEE270" s="55"/>
      <c r="KEF270" s="55"/>
      <c r="KEG270" s="55"/>
      <c r="KEH270" s="55"/>
      <c r="KEI270" s="55"/>
      <c r="KEJ270" s="55"/>
      <c r="KEK270" s="55"/>
      <c r="KEL270" s="55"/>
      <c r="KEM270" s="55"/>
      <c r="KEN270" s="55"/>
      <c r="KEO270" s="55"/>
      <c r="KEP270" s="55"/>
      <c r="KEQ270" s="55"/>
      <c r="KER270" s="55"/>
      <c r="KES270" s="55"/>
      <c r="KET270" s="55"/>
      <c r="KEU270" s="55"/>
      <c r="KEV270" s="55"/>
      <c r="KEW270" s="55"/>
      <c r="KEX270" s="55"/>
      <c r="KEY270" s="55"/>
      <c r="KEZ270" s="55"/>
      <c r="KFA270" s="55"/>
      <c r="KFB270" s="55"/>
      <c r="KFC270" s="55"/>
      <c r="KFD270" s="55"/>
      <c r="KFE270" s="55"/>
      <c r="KFF270" s="55"/>
      <c r="KFG270" s="55"/>
      <c r="KFH270" s="55"/>
      <c r="KFI270" s="55"/>
      <c r="KFJ270" s="55"/>
      <c r="KFK270" s="55"/>
      <c r="KFL270" s="55"/>
      <c r="KFM270" s="55"/>
      <c r="KFN270" s="55"/>
      <c r="KFO270" s="55"/>
      <c r="KFP270" s="55"/>
      <c r="KFQ270" s="55"/>
      <c r="KFR270" s="55"/>
      <c r="KFS270" s="55"/>
      <c r="KFT270" s="55"/>
      <c r="KFU270" s="55"/>
      <c r="KFV270" s="55"/>
      <c r="KFW270" s="55"/>
      <c r="KFX270" s="55"/>
      <c r="KFY270" s="55"/>
      <c r="KFZ270" s="55"/>
      <c r="KGA270" s="55"/>
      <c r="KGB270" s="55"/>
      <c r="KGC270" s="55"/>
      <c r="KGD270" s="55"/>
      <c r="KGE270" s="55"/>
      <c r="KGF270" s="55"/>
      <c r="KGG270" s="55"/>
      <c r="KGH270" s="55"/>
      <c r="KGI270" s="55"/>
      <c r="KGJ270" s="55"/>
      <c r="KGK270" s="55"/>
      <c r="KGL270" s="55"/>
      <c r="KGM270" s="55"/>
      <c r="KGN270" s="55"/>
      <c r="KGO270" s="55"/>
      <c r="KGP270" s="55"/>
      <c r="KGQ270" s="55"/>
      <c r="KGR270" s="55"/>
      <c r="KGS270" s="55"/>
      <c r="KGT270" s="55"/>
      <c r="KGU270" s="55"/>
      <c r="KGV270" s="55"/>
      <c r="KGW270" s="55"/>
      <c r="KGX270" s="55"/>
      <c r="KGY270" s="55"/>
      <c r="KGZ270" s="55"/>
      <c r="KHA270" s="55"/>
      <c r="KHB270" s="55"/>
      <c r="KHC270" s="55"/>
      <c r="KHD270" s="55"/>
      <c r="KHE270" s="55"/>
      <c r="KHF270" s="55"/>
      <c r="KHG270" s="55"/>
      <c r="KHH270" s="55"/>
      <c r="KHI270" s="55"/>
      <c r="KHJ270" s="55"/>
      <c r="KHK270" s="55"/>
      <c r="KHL270" s="55"/>
      <c r="KHM270" s="55"/>
      <c r="KHN270" s="55"/>
      <c r="KHO270" s="55"/>
      <c r="KHP270" s="55"/>
      <c r="KHQ270" s="55"/>
      <c r="KHR270" s="55"/>
      <c r="KHS270" s="55"/>
      <c r="KHT270" s="55"/>
      <c r="KHU270" s="55"/>
      <c r="KHV270" s="55"/>
      <c r="KHW270" s="55"/>
      <c r="KHX270" s="55"/>
      <c r="KHY270" s="55"/>
      <c r="KHZ270" s="55"/>
      <c r="KIA270" s="55"/>
      <c r="KIB270" s="55"/>
      <c r="KIC270" s="55"/>
      <c r="KID270" s="55"/>
      <c r="KIE270" s="55"/>
      <c r="KIF270" s="55"/>
      <c r="KIG270" s="55"/>
      <c r="KIH270" s="55"/>
      <c r="KII270" s="55"/>
      <c r="KIJ270" s="55"/>
      <c r="KIK270" s="55"/>
      <c r="KIL270" s="55"/>
      <c r="KIM270" s="55"/>
      <c r="KIN270" s="55"/>
      <c r="KIO270" s="55"/>
      <c r="KIP270" s="55"/>
      <c r="KIQ270" s="55"/>
      <c r="KIR270" s="55"/>
      <c r="KIS270" s="55"/>
      <c r="KIT270" s="55"/>
      <c r="KIU270" s="55"/>
      <c r="KIV270" s="55"/>
      <c r="KIW270" s="55"/>
      <c r="KIX270" s="55"/>
      <c r="KIY270" s="55"/>
      <c r="KIZ270" s="55"/>
      <c r="KJA270" s="55"/>
      <c r="KJB270" s="55"/>
      <c r="KJC270" s="55"/>
      <c r="KJD270" s="55"/>
      <c r="KJE270" s="55"/>
      <c r="KJF270" s="55"/>
      <c r="KJG270" s="55"/>
      <c r="KJH270" s="55"/>
      <c r="KJI270" s="55"/>
      <c r="KJJ270" s="55"/>
      <c r="KJK270" s="55"/>
      <c r="KJL270" s="55"/>
      <c r="KJM270" s="55"/>
      <c r="KJN270" s="55"/>
      <c r="KJO270" s="55"/>
      <c r="KJP270" s="55"/>
      <c r="KJQ270" s="55"/>
      <c r="KJR270" s="55"/>
      <c r="KJS270" s="55"/>
      <c r="KJT270" s="55"/>
      <c r="KJU270" s="55"/>
      <c r="KJV270" s="55"/>
      <c r="KJW270" s="55"/>
      <c r="KJX270" s="55"/>
      <c r="KJY270" s="55"/>
      <c r="KJZ270" s="55"/>
      <c r="KKA270" s="55"/>
      <c r="KKB270" s="55"/>
      <c r="KKC270" s="55"/>
      <c r="KKD270" s="55"/>
      <c r="KKE270" s="55"/>
      <c r="KKF270" s="55"/>
      <c r="KKG270" s="55"/>
      <c r="KKH270" s="55"/>
      <c r="KKI270" s="55"/>
      <c r="KKJ270" s="55"/>
      <c r="KKK270" s="55"/>
      <c r="KKL270" s="55"/>
      <c r="KKM270" s="55"/>
      <c r="KKN270" s="55"/>
      <c r="KKO270" s="55"/>
      <c r="KKP270" s="55"/>
      <c r="KKQ270" s="55"/>
      <c r="KKR270" s="55"/>
      <c r="KKS270" s="55"/>
      <c r="KKT270" s="55"/>
      <c r="KKU270" s="55"/>
      <c r="KKV270" s="55"/>
      <c r="KKW270" s="55"/>
      <c r="KKX270" s="55"/>
      <c r="KKY270" s="55"/>
      <c r="KKZ270" s="55"/>
      <c r="KLA270" s="55"/>
      <c r="KLB270" s="55"/>
      <c r="KLC270" s="55"/>
      <c r="KLD270" s="55"/>
      <c r="KLE270" s="55"/>
      <c r="KLF270" s="55"/>
      <c r="KLG270" s="55"/>
      <c r="KLH270" s="55"/>
      <c r="KLI270" s="55"/>
      <c r="KLJ270" s="55"/>
      <c r="KLK270" s="55"/>
      <c r="KLL270" s="55"/>
      <c r="KLM270" s="55"/>
      <c r="KLN270" s="55"/>
      <c r="KLO270" s="55"/>
      <c r="KLP270" s="55"/>
      <c r="KLQ270" s="55"/>
      <c r="KLR270" s="55"/>
      <c r="KLS270" s="55"/>
      <c r="KLT270" s="55"/>
      <c r="KLU270" s="55"/>
      <c r="KLV270" s="55"/>
      <c r="KLW270" s="55"/>
      <c r="KLX270" s="55"/>
      <c r="KLY270" s="55"/>
      <c r="KLZ270" s="55"/>
      <c r="KMA270" s="55"/>
      <c r="KMB270" s="55"/>
      <c r="KMC270" s="55"/>
      <c r="KMD270" s="55"/>
      <c r="KME270" s="55"/>
      <c r="KMF270" s="55"/>
      <c r="KMG270" s="55"/>
      <c r="KMH270" s="55"/>
      <c r="KMI270" s="55"/>
      <c r="KMJ270" s="55"/>
      <c r="KMK270" s="55"/>
      <c r="KML270" s="55"/>
      <c r="KMM270" s="55"/>
      <c r="KMN270" s="55"/>
      <c r="KMO270" s="55"/>
      <c r="KMP270" s="55"/>
      <c r="KMQ270" s="55"/>
      <c r="KMR270" s="55"/>
      <c r="KMS270" s="55"/>
      <c r="KMT270" s="55"/>
      <c r="KMU270" s="55"/>
      <c r="KMV270" s="55"/>
      <c r="KMW270" s="55"/>
      <c r="KMX270" s="55"/>
      <c r="KMY270" s="55"/>
      <c r="KMZ270" s="55"/>
      <c r="KNA270" s="55"/>
      <c r="KNB270" s="55"/>
      <c r="KNC270" s="55"/>
      <c r="KND270" s="55"/>
      <c r="KNE270" s="55"/>
      <c r="KNF270" s="55"/>
      <c r="KNG270" s="55"/>
      <c r="KNH270" s="55"/>
      <c r="KNI270" s="55"/>
      <c r="KNJ270" s="55"/>
      <c r="KNK270" s="55"/>
      <c r="KNL270" s="55"/>
      <c r="KNM270" s="55"/>
      <c r="KNN270" s="55"/>
      <c r="KNO270" s="55"/>
      <c r="KNP270" s="55"/>
      <c r="KNQ270" s="55"/>
      <c r="KNR270" s="55"/>
      <c r="KNS270" s="55"/>
      <c r="KNT270" s="55"/>
      <c r="KNU270" s="55"/>
      <c r="KNV270" s="55"/>
      <c r="KNW270" s="55"/>
      <c r="KNX270" s="55"/>
      <c r="KNY270" s="55"/>
      <c r="KNZ270" s="55"/>
      <c r="KOA270" s="55"/>
      <c r="KOB270" s="55"/>
      <c r="KOC270" s="55"/>
      <c r="KOD270" s="55"/>
      <c r="KOE270" s="55"/>
      <c r="KOF270" s="55"/>
      <c r="KOG270" s="55"/>
      <c r="KOH270" s="55"/>
      <c r="KOI270" s="55"/>
      <c r="KOJ270" s="55"/>
      <c r="KOK270" s="55"/>
      <c r="KOL270" s="55"/>
      <c r="KOM270" s="55"/>
      <c r="KON270" s="55"/>
      <c r="KOO270" s="55"/>
      <c r="KOP270" s="55"/>
      <c r="KOQ270" s="55"/>
      <c r="KOR270" s="55"/>
      <c r="KOS270" s="55"/>
      <c r="KOT270" s="55"/>
      <c r="KOU270" s="55"/>
      <c r="KOV270" s="55"/>
      <c r="KOW270" s="55"/>
      <c r="KOX270" s="55"/>
      <c r="KOY270" s="55"/>
      <c r="KOZ270" s="55"/>
      <c r="KPA270" s="55"/>
      <c r="KPB270" s="55"/>
      <c r="KPC270" s="55"/>
      <c r="KPD270" s="55"/>
      <c r="KPE270" s="55"/>
      <c r="KPF270" s="55"/>
      <c r="KPG270" s="55"/>
      <c r="KPH270" s="55"/>
      <c r="KPI270" s="55"/>
      <c r="KPJ270" s="55"/>
      <c r="KPK270" s="55"/>
      <c r="KPL270" s="55"/>
      <c r="KPM270" s="55"/>
      <c r="KPN270" s="55"/>
      <c r="KPO270" s="55"/>
      <c r="KPP270" s="55"/>
      <c r="KPQ270" s="55"/>
      <c r="KPR270" s="55"/>
      <c r="KPS270" s="55"/>
      <c r="KPT270" s="55"/>
      <c r="KPU270" s="55"/>
      <c r="KPV270" s="55"/>
      <c r="KPW270" s="55"/>
      <c r="KPX270" s="55"/>
      <c r="KPY270" s="55"/>
      <c r="KPZ270" s="55"/>
      <c r="KQA270" s="55"/>
      <c r="KQB270" s="55"/>
      <c r="KQC270" s="55"/>
      <c r="KQD270" s="55"/>
      <c r="KQE270" s="55"/>
      <c r="KQF270" s="55"/>
      <c r="KQG270" s="55"/>
      <c r="KQH270" s="55"/>
      <c r="KQI270" s="55"/>
      <c r="KQJ270" s="55"/>
      <c r="KQK270" s="55"/>
      <c r="KQL270" s="55"/>
      <c r="KQM270" s="55"/>
      <c r="KQN270" s="55"/>
      <c r="KQO270" s="55"/>
      <c r="KQP270" s="55"/>
      <c r="KQQ270" s="55"/>
      <c r="KQR270" s="55"/>
      <c r="KQS270" s="55"/>
      <c r="KQT270" s="55"/>
      <c r="KQU270" s="55"/>
      <c r="KQV270" s="55"/>
      <c r="KQW270" s="55"/>
      <c r="KQX270" s="55"/>
      <c r="KQY270" s="55"/>
      <c r="KQZ270" s="55"/>
      <c r="KRA270" s="55"/>
      <c r="KRB270" s="55"/>
      <c r="KRC270" s="55"/>
      <c r="KRD270" s="55"/>
      <c r="KRE270" s="55"/>
      <c r="KRF270" s="55"/>
      <c r="KRG270" s="55"/>
      <c r="KRH270" s="55"/>
      <c r="KRI270" s="55"/>
      <c r="KRJ270" s="55"/>
      <c r="KRK270" s="55"/>
      <c r="KRL270" s="55"/>
      <c r="KRM270" s="55"/>
      <c r="KRN270" s="55"/>
      <c r="KRO270" s="55"/>
      <c r="KRP270" s="55"/>
      <c r="KRQ270" s="55"/>
      <c r="KRR270" s="55"/>
      <c r="KRS270" s="55"/>
      <c r="KRT270" s="55"/>
      <c r="KRU270" s="55"/>
      <c r="KRV270" s="55"/>
      <c r="KRW270" s="55"/>
      <c r="KRX270" s="55"/>
      <c r="KRY270" s="55"/>
      <c r="KRZ270" s="55"/>
      <c r="KSA270" s="55"/>
      <c r="KSB270" s="55"/>
      <c r="KSC270" s="55"/>
      <c r="KSD270" s="55"/>
      <c r="KSE270" s="55"/>
      <c r="KSF270" s="55"/>
      <c r="KSG270" s="55"/>
      <c r="KSH270" s="55"/>
      <c r="KSI270" s="55"/>
      <c r="KSJ270" s="55"/>
      <c r="KSK270" s="55"/>
      <c r="KSL270" s="55"/>
      <c r="KSM270" s="55"/>
      <c r="KSN270" s="55"/>
      <c r="KSO270" s="55"/>
      <c r="KSP270" s="55"/>
      <c r="KSQ270" s="55"/>
      <c r="KSR270" s="55"/>
      <c r="KSS270" s="55"/>
      <c r="KST270" s="55"/>
      <c r="KSU270" s="55"/>
      <c r="KSV270" s="55"/>
      <c r="KSW270" s="55"/>
      <c r="KSX270" s="55"/>
      <c r="KSY270" s="55"/>
      <c r="KSZ270" s="55"/>
      <c r="KTA270" s="55"/>
      <c r="KTB270" s="55"/>
      <c r="KTC270" s="55"/>
      <c r="KTD270" s="55"/>
      <c r="KTE270" s="55"/>
      <c r="KTF270" s="55"/>
      <c r="KTG270" s="55"/>
      <c r="KTH270" s="55"/>
      <c r="KTI270" s="55"/>
      <c r="KTJ270" s="55"/>
      <c r="KTK270" s="55"/>
      <c r="KTL270" s="55"/>
      <c r="KTM270" s="55"/>
      <c r="KTN270" s="55"/>
      <c r="KTO270" s="55"/>
      <c r="KTP270" s="55"/>
      <c r="KTQ270" s="55"/>
      <c r="KTR270" s="55"/>
      <c r="KTS270" s="55"/>
      <c r="KTT270" s="55"/>
      <c r="KTU270" s="55"/>
      <c r="KTV270" s="55"/>
      <c r="KTW270" s="55"/>
      <c r="KTX270" s="55"/>
      <c r="KTY270" s="55"/>
      <c r="KTZ270" s="55"/>
      <c r="KUA270" s="55"/>
      <c r="KUB270" s="55"/>
      <c r="KUC270" s="55"/>
      <c r="KUD270" s="55"/>
      <c r="KUE270" s="55"/>
      <c r="KUF270" s="55"/>
      <c r="KUG270" s="55"/>
      <c r="KUH270" s="55"/>
      <c r="KUI270" s="55"/>
      <c r="KUJ270" s="55"/>
      <c r="KUK270" s="55"/>
      <c r="KUL270" s="55"/>
      <c r="KUM270" s="55"/>
      <c r="KUN270" s="55"/>
      <c r="KUO270" s="55"/>
      <c r="KUP270" s="55"/>
      <c r="KUQ270" s="55"/>
      <c r="KUR270" s="55"/>
      <c r="KUS270" s="55"/>
      <c r="KUT270" s="55"/>
      <c r="KUU270" s="55"/>
      <c r="KUV270" s="55"/>
      <c r="KUW270" s="55"/>
      <c r="KUX270" s="55"/>
      <c r="KUY270" s="55"/>
      <c r="KUZ270" s="55"/>
      <c r="KVA270" s="55"/>
      <c r="KVB270" s="55"/>
      <c r="KVC270" s="55"/>
      <c r="KVD270" s="55"/>
      <c r="KVE270" s="55"/>
      <c r="KVF270" s="55"/>
      <c r="KVG270" s="55"/>
      <c r="KVH270" s="55"/>
      <c r="KVI270" s="55"/>
      <c r="KVJ270" s="55"/>
      <c r="KVK270" s="55"/>
      <c r="KVL270" s="55"/>
      <c r="KVM270" s="55"/>
      <c r="KVN270" s="55"/>
      <c r="KVO270" s="55"/>
      <c r="KVP270" s="55"/>
      <c r="KVQ270" s="55"/>
      <c r="KVR270" s="55"/>
      <c r="KVS270" s="55"/>
      <c r="KVT270" s="55"/>
      <c r="KVU270" s="55"/>
      <c r="KVV270" s="55"/>
      <c r="KVW270" s="55"/>
      <c r="KVX270" s="55"/>
      <c r="KVY270" s="55"/>
      <c r="KVZ270" s="55"/>
      <c r="KWA270" s="55"/>
      <c r="KWB270" s="55"/>
      <c r="KWC270" s="55"/>
      <c r="KWD270" s="55"/>
      <c r="KWE270" s="55"/>
      <c r="KWF270" s="55"/>
      <c r="KWG270" s="55"/>
      <c r="KWH270" s="55"/>
      <c r="KWI270" s="55"/>
      <c r="KWJ270" s="55"/>
      <c r="KWK270" s="55"/>
      <c r="KWL270" s="55"/>
      <c r="KWM270" s="55"/>
      <c r="KWN270" s="55"/>
      <c r="KWO270" s="55"/>
      <c r="KWP270" s="55"/>
      <c r="KWQ270" s="55"/>
      <c r="KWR270" s="55"/>
      <c r="KWS270" s="55"/>
      <c r="KWT270" s="55"/>
      <c r="KWU270" s="55"/>
      <c r="KWV270" s="55"/>
      <c r="KWW270" s="55"/>
      <c r="KWX270" s="55"/>
      <c r="KWY270" s="55"/>
      <c r="KWZ270" s="55"/>
      <c r="KXA270" s="55"/>
      <c r="KXB270" s="55"/>
      <c r="KXC270" s="55"/>
      <c r="KXD270" s="55"/>
      <c r="KXE270" s="55"/>
      <c r="KXF270" s="55"/>
      <c r="KXG270" s="55"/>
      <c r="KXH270" s="55"/>
      <c r="KXI270" s="55"/>
      <c r="KXJ270" s="55"/>
      <c r="KXK270" s="55"/>
      <c r="KXL270" s="55"/>
      <c r="KXM270" s="55"/>
      <c r="KXN270" s="55"/>
      <c r="KXO270" s="55"/>
      <c r="KXP270" s="55"/>
      <c r="KXQ270" s="55"/>
      <c r="KXR270" s="55"/>
      <c r="KXS270" s="55"/>
      <c r="KXT270" s="55"/>
      <c r="KXU270" s="55"/>
      <c r="KXV270" s="55"/>
      <c r="KXW270" s="55"/>
      <c r="KXX270" s="55"/>
      <c r="KXY270" s="55"/>
      <c r="KXZ270" s="55"/>
      <c r="KYA270" s="55"/>
      <c r="KYB270" s="55"/>
      <c r="KYC270" s="55"/>
      <c r="KYD270" s="55"/>
      <c r="KYE270" s="55"/>
      <c r="KYF270" s="55"/>
      <c r="KYG270" s="55"/>
      <c r="KYH270" s="55"/>
      <c r="KYI270" s="55"/>
      <c r="KYJ270" s="55"/>
      <c r="KYK270" s="55"/>
      <c r="KYL270" s="55"/>
      <c r="KYM270" s="55"/>
      <c r="KYN270" s="55"/>
      <c r="KYO270" s="55"/>
      <c r="KYP270" s="55"/>
      <c r="KYQ270" s="55"/>
      <c r="KYR270" s="55"/>
      <c r="KYS270" s="55"/>
      <c r="KYT270" s="55"/>
      <c r="KYU270" s="55"/>
      <c r="KYV270" s="55"/>
      <c r="KYW270" s="55"/>
      <c r="KYX270" s="55"/>
      <c r="KYY270" s="55"/>
      <c r="KYZ270" s="55"/>
      <c r="KZA270" s="55"/>
      <c r="KZB270" s="55"/>
      <c r="KZC270" s="55"/>
      <c r="KZD270" s="55"/>
      <c r="KZE270" s="55"/>
      <c r="KZF270" s="55"/>
      <c r="KZG270" s="55"/>
      <c r="KZH270" s="55"/>
      <c r="KZI270" s="55"/>
      <c r="KZJ270" s="55"/>
      <c r="KZK270" s="55"/>
      <c r="KZL270" s="55"/>
      <c r="KZM270" s="55"/>
      <c r="KZN270" s="55"/>
      <c r="KZO270" s="55"/>
      <c r="KZP270" s="55"/>
      <c r="KZQ270" s="55"/>
      <c r="KZR270" s="55"/>
      <c r="KZS270" s="55"/>
      <c r="KZT270" s="55"/>
      <c r="KZU270" s="55"/>
      <c r="KZV270" s="55"/>
      <c r="KZW270" s="55"/>
      <c r="KZX270" s="55"/>
      <c r="KZY270" s="55"/>
      <c r="KZZ270" s="55"/>
      <c r="LAA270" s="55"/>
      <c r="LAB270" s="55"/>
      <c r="LAC270" s="55"/>
      <c r="LAD270" s="55"/>
      <c r="LAE270" s="55"/>
      <c r="LAF270" s="55"/>
      <c r="LAG270" s="55"/>
      <c r="LAH270" s="55"/>
      <c r="LAI270" s="55"/>
      <c r="LAJ270" s="55"/>
      <c r="LAK270" s="55"/>
      <c r="LAL270" s="55"/>
      <c r="LAM270" s="55"/>
      <c r="LAN270" s="55"/>
      <c r="LAO270" s="55"/>
      <c r="LAP270" s="55"/>
      <c r="LAQ270" s="55"/>
      <c r="LAR270" s="55"/>
      <c r="LAS270" s="55"/>
      <c r="LAT270" s="55"/>
      <c r="LAU270" s="55"/>
      <c r="LAV270" s="55"/>
      <c r="LAW270" s="55"/>
      <c r="LAX270" s="55"/>
      <c r="LAY270" s="55"/>
      <c r="LAZ270" s="55"/>
      <c r="LBA270" s="55"/>
      <c r="LBB270" s="55"/>
      <c r="LBC270" s="55"/>
      <c r="LBD270" s="55"/>
      <c r="LBE270" s="55"/>
      <c r="LBF270" s="55"/>
      <c r="LBG270" s="55"/>
      <c r="LBH270" s="55"/>
      <c r="LBI270" s="55"/>
      <c r="LBJ270" s="55"/>
      <c r="LBK270" s="55"/>
      <c r="LBL270" s="55"/>
      <c r="LBM270" s="55"/>
      <c r="LBN270" s="55"/>
      <c r="LBO270" s="55"/>
      <c r="LBP270" s="55"/>
      <c r="LBQ270" s="55"/>
      <c r="LBR270" s="55"/>
      <c r="LBS270" s="55"/>
      <c r="LBT270" s="55"/>
      <c r="LBU270" s="55"/>
      <c r="LBV270" s="55"/>
      <c r="LBW270" s="55"/>
      <c r="LBX270" s="55"/>
      <c r="LBY270" s="55"/>
      <c r="LBZ270" s="55"/>
      <c r="LCA270" s="55"/>
      <c r="LCB270" s="55"/>
      <c r="LCC270" s="55"/>
      <c r="LCD270" s="55"/>
      <c r="LCE270" s="55"/>
      <c r="LCF270" s="55"/>
      <c r="LCG270" s="55"/>
      <c r="LCH270" s="55"/>
      <c r="LCI270" s="55"/>
      <c r="LCJ270" s="55"/>
      <c r="LCK270" s="55"/>
      <c r="LCL270" s="55"/>
      <c r="LCM270" s="55"/>
      <c r="LCN270" s="55"/>
      <c r="LCO270" s="55"/>
      <c r="LCP270" s="55"/>
      <c r="LCQ270" s="55"/>
      <c r="LCR270" s="55"/>
      <c r="LCS270" s="55"/>
      <c r="LCT270" s="55"/>
      <c r="LCU270" s="55"/>
      <c r="LCV270" s="55"/>
      <c r="LCW270" s="55"/>
      <c r="LCX270" s="55"/>
      <c r="LCY270" s="55"/>
      <c r="LCZ270" s="55"/>
      <c r="LDA270" s="55"/>
      <c r="LDB270" s="55"/>
      <c r="LDC270" s="55"/>
      <c r="LDD270" s="55"/>
      <c r="LDE270" s="55"/>
      <c r="LDF270" s="55"/>
      <c r="LDG270" s="55"/>
      <c r="LDH270" s="55"/>
      <c r="LDI270" s="55"/>
      <c r="LDJ270" s="55"/>
      <c r="LDK270" s="55"/>
      <c r="LDL270" s="55"/>
      <c r="LDM270" s="55"/>
      <c r="LDN270" s="55"/>
      <c r="LDO270" s="55"/>
      <c r="LDP270" s="55"/>
      <c r="LDQ270" s="55"/>
      <c r="LDR270" s="55"/>
      <c r="LDS270" s="55"/>
      <c r="LDT270" s="55"/>
      <c r="LDU270" s="55"/>
      <c r="LDV270" s="55"/>
      <c r="LDW270" s="55"/>
      <c r="LDX270" s="55"/>
      <c r="LDY270" s="55"/>
      <c r="LDZ270" s="55"/>
      <c r="LEA270" s="55"/>
      <c r="LEB270" s="55"/>
      <c r="LEC270" s="55"/>
      <c r="LED270" s="55"/>
      <c r="LEE270" s="55"/>
      <c r="LEF270" s="55"/>
      <c r="LEG270" s="55"/>
      <c r="LEH270" s="55"/>
      <c r="LEI270" s="55"/>
      <c r="LEJ270" s="55"/>
      <c r="LEK270" s="55"/>
      <c r="LEL270" s="55"/>
      <c r="LEM270" s="55"/>
      <c r="LEN270" s="55"/>
      <c r="LEO270" s="55"/>
      <c r="LEP270" s="55"/>
      <c r="LEQ270" s="55"/>
      <c r="LER270" s="55"/>
      <c r="LES270" s="55"/>
      <c r="LET270" s="55"/>
      <c r="LEU270" s="55"/>
      <c r="LEV270" s="55"/>
      <c r="LEW270" s="55"/>
      <c r="LEX270" s="55"/>
      <c r="LEY270" s="55"/>
      <c r="LEZ270" s="55"/>
      <c r="LFA270" s="55"/>
      <c r="LFB270" s="55"/>
      <c r="LFC270" s="55"/>
      <c r="LFD270" s="55"/>
      <c r="LFE270" s="55"/>
      <c r="LFF270" s="55"/>
      <c r="LFG270" s="55"/>
      <c r="LFH270" s="55"/>
      <c r="LFI270" s="55"/>
      <c r="LFJ270" s="55"/>
      <c r="LFK270" s="55"/>
      <c r="LFL270" s="55"/>
      <c r="LFM270" s="55"/>
      <c r="LFN270" s="55"/>
      <c r="LFO270" s="55"/>
      <c r="LFP270" s="55"/>
      <c r="LFQ270" s="55"/>
      <c r="LFR270" s="55"/>
      <c r="LFS270" s="55"/>
      <c r="LFT270" s="55"/>
      <c r="LFU270" s="55"/>
      <c r="LFV270" s="55"/>
      <c r="LFW270" s="55"/>
      <c r="LFX270" s="55"/>
      <c r="LFY270" s="55"/>
      <c r="LFZ270" s="55"/>
      <c r="LGA270" s="55"/>
      <c r="LGB270" s="55"/>
      <c r="LGC270" s="55"/>
      <c r="LGD270" s="55"/>
      <c r="LGE270" s="55"/>
      <c r="LGF270" s="55"/>
      <c r="LGG270" s="55"/>
      <c r="LGH270" s="55"/>
      <c r="LGI270" s="55"/>
      <c r="LGJ270" s="55"/>
      <c r="LGK270" s="55"/>
      <c r="LGL270" s="55"/>
      <c r="LGM270" s="55"/>
      <c r="LGN270" s="55"/>
      <c r="LGO270" s="55"/>
      <c r="LGP270" s="55"/>
      <c r="LGQ270" s="55"/>
      <c r="LGR270" s="55"/>
      <c r="LGS270" s="55"/>
      <c r="LGT270" s="55"/>
      <c r="LGU270" s="55"/>
      <c r="LGV270" s="55"/>
      <c r="LGW270" s="55"/>
      <c r="LGX270" s="55"/>
      <c r="LGY270" s="55"/>
      <c r="LGZ270" s="55"/>
      <c r="LHA270" s="55"/>
      <c r="LHB270" s="55"/>
      <c r="LHC270" s="55"/>
      <c r="LHD270" s="55"/>
      <c r="LHE270" s="55"/>
      <c r="LHF270" s="55"/>
      <c r="LHG270" s="55"/>
      <c r="LHH270" s="55"/>
      <c r="LHI270" s="55"/>
      <c r="LHJ270" s="55"/>
      <c r="LHK270" s="55"/>
      <c r="LHL270" s="55"/>
      <c r="LHM270" s="55"/>
      <c r="LHN270" s="55"/>
      <c r="LHO270" s="55"/>
      <c r="LHP270" s="55"/>
      <c r="LHQ270" s="55"/>
      <c r="LHR270" s="55"/>
      <c r="LHS270" s="55"/>
      <c r="LHT270" s="55"/>
      <c r="LHU270" s="55"/>
      <c r="LHV270" s="55"/>
      <c r="LHW270" s="55"/>
      <c r="LHX270" s="55"/>
      <c r="LHY270" s="55"/>
      <c r="LHZ270" s="55"/>
      <c r="LIA270" s="55"/>
      <c r="LIB270" s="55"/>
      <c r="LIC270" s="55"/>
      <c r="LID270" s="55"/>
      <c r="LIE270" s="55"/>
      <c r="LIF270" s="55"/>
      <c r="LIG270" s="55"/>
      <c r="LIH270" s="55"/>
      <c r="LII270" s="55"/>
      <c r="LIJ270" s="55"/>
      <c r="LIK270" s="55"/>
      <c r="LIL270" s="55"/>
      <c r="LIM270" s="55"/>
      <c r="LIN270" s="55"/>
      <c r="LIO270" s="55"/>
      <c r="LIP270" s="55"/>
      <c r="LIQ270" s="55"/>
      <c r="LIR270" s="55"/>
      <c r="LIS270" s="55"/>
      <c r="LIT270" s="55"/>
      <c r="LIU270" s="55"/>
      <c r="LIV270" s="55"/>
      <c r="LIW270" s="55"/>
      <c r="LIX270" s="55"/>
      <c r="LIY270" s="55"/>
      <c r="LIZ270" s="55"/>
      <c r="LJA270" s="55"/>
      <c r="LJB270" s="55"/>
      <c r="LJC270" s="55"/>
      <c r="LJD270" s="55"/>
      <c r="LJE270" s="55"/>
      <c r="LJF270" s="55"/>
      <c r="LJG270" s="55"/>
      <c r="LJH270" s="55"/>
      <c r="LJI270" s="55"/>
      <c r="LJJ270" s="55"/>
      <c r="LJK270" s="55"/>
      <c r="LJL270" s="55"/>
      <c r="LJM270" s="55"/>
      <c r="LJN270" s="55"/>
      <c r="LJO270" s="55"/>
      <c r="LJP270" s="55"/>
      <c r="LJQ270" s="55"/>
      <c r="LJR270" s="55"/>
      <c r="LJS270" s="55"/>
      <c r="LJT270" s="55"/>
      <c r="LJU270" s="55"/>
      <c r="LJV270" s="55"/>
      <c r="LJW270" s="55"/>
      <c r="LJX270" s="55"/>
      <c r="LJY270" s="55"/>
      <c r="LJZ270" s="55"/>
      <c r="LKA270" s="55"/>
      <c r="LKB270" s="55"/>
      <c r="LKC270" s="55"/>
      <c r="LKD270" s="55"/>
      <c r="LKE270" s="55"/>
      <c r="LKF270" s="55"/>
      <c r="LKG270" s="55"/>
      <c r="LKH270" s="55"/>
      <c r="LKI270" s="55"/>
      <c r="LKJ270" s="55"/>
      <c r="LKK270" s="55"/>
      <c r="LKL270" s="55"/>
      <c r="LKM270" s="55"/>
      <c r="LKN270" s="55"/>
      <c r="LKO270" s="55"/>
      <c r="LKP270" s="55"/>
      <c r="LKQ270" s="55"/>
      <c r="LKR270" s="55"/>
      <c r="LKS270" s="55"/>
      <c r="LKT270" s="55"/>
      <c r="LKU270" s="55"/>
      <c r="LKV270" s="55"/>
      <c r="LKW270" s="55"/>
      <c r="LKX270" s="55"/>
      <c r="LKY270" s="55"/>
      <c r="LKZ270" s="55"/>
      <c r="LLA270" s="55"/>
      <c r="LLB270" s="55"/>
      <c r="LLC270" s="55"/>
      <c r="LLD270" s="55"/>
      <c r="LLE270" s="55"/>
      <c r="LLF270" s="55"/>
      <c r="LLG270" s="55"/>
      <c r="LLH270" s="55"/>
      <c r="LLI270" s="55"/>
      <c r="LLJ270" s="55"/>
      <c r="LLK270" s="55"/>
      <c r="LLL270" s="55"/>
      <c r="LLM270" s="55"/>
      <c r="LLN270" s="55"/>
      <c r="LLO270" s="55"/>
      <c r="LLP270" s="55"/>
      <c r="LLQ270" s="55"/>
      <c r="LLR270" s="55"/>
      <c r="LLS270" s="55"/>
      <c r="LLT270" s="55"/>
      <c r="LLU270" s="55"/>
      <c r="LLV270" s="55"/>
      <c r="LLW270" s="55"/>
      <c r="LLX270" s="55"/>
      <c r="LLY270" s="55"/>
      <c r="LLZ270" s="55"/>
      <c r="LMA270" s="55"/>
      <c r="LMB270" s="55"/>
      <c r="LMC270" s="55"/>
      <c r="LMD270" s="55"/>
      <c r="LME270" s="55"/>
      <c r="LMF270" s="55"/>
      <c r="LMG270" s="55"/>
      <c r="LMH270" s="55"/>
      <c r="LMI270" s="55"/>
      <c r="LMJ270" s="55"/>
      <c r="LMK270" s="55"/>
      <c r="LML270" s="55"/>
      <c r="LMM270" s="55"/>
      <c r="LMN270" s="55"/>
      <c r="LMO270" s="55"/>
      <c r="LMP270" s="55"/>
      <c r="LMQ270" s="55"/>
      <c r="LMR270" s="55"/>
      <c r="LMS270" s="55"/>
      <c r="LMT270" s="55"/>
      <c r="LMU270" s="55"/>
      <c r="LMV270" s="55"/>
      <c r="LMW270" s="55"/>
      <c r="LMX270" s="55"/>
      <c r="LMY270" s="55"/>
      <c r="LMZ270" s="55"/>
      <c r="LNA270" s="55"/>
      <c r="LNB270" s="55"/>
      <c r="LNC270" s="55"/>
      <c r="LND270" s="55"/>
      <c r="LNE270" s="55"/>
      <c r="LNF270" s="55"/>
      <c r="LNG270" s="55"/>
      <c r="LNH270" s="55"/>
      <c r="LNI270" s="55"/>
      <c r="LNJ270" s="55"/>
      <c r="LNK270" s="55"/>
      <c r="LNL270" s="55"/>
      <c r="LNM270" s="55"/>
      <c r="LNN270" s="55"/>
      <c r="LNO270" s="55"/>
      <c r="LNP270" s="55"/>
      <c r="LNQ270" s="55"/>
      <c r="LNR270" s="55"/>
      <c r="LNS270" s="55"/>
      <c r="LNT270" s="55"/>
      <c r="LNU270" s="55"/>
      <c r="LNV270" s="55"/>
      <c r="LNW270" s="55"/>
      <c r="LNX270" s="55"/>
      <c r="LNY270" s="55"/>
      <c r="LNZ270" s="55"/>
      <c r="LOA270" s="55"/>
      <c r="LOB270" s="55"/>
      <c r="LOC270" s="55"/>
      <c r="LOD270" s="55"/>
      <c r="LOE270" s="55"/>
      <c r="LOF270" s="55"/>
      <c r="LOG270" s="55"/>
      <c r="LOH270" s="55"/>
      <c r="LOI270" s="55"/>
      <c r="LOJ270" s="55"/>
      <c r="LOK270" s="55"/>
      <c r="LOL270" s="55"/>
      <c r="LOM270" s="55"/>
      <c r="LON270" s="55"/>
      <c r="LOO270" s="55"/>
      <c r="LOP270" s="55"/>
      <c r="LOQ270" s="55"/>
      <c r="LOR270" s="55"/>
      <c r="LOS270" s="55"/>
      <c r="LOT270" s="55"/>
      <c r="LOU270" s="55"/>
      <c r="LOV270" s="55"/>
      <c r="LOW270" s="55"/>
      <c r="LOX270" s="55"/>
      <c r="LOY270" s="55"/>
      <c r="LOZ270" s="55"/>
      <c r="LPA270" s="55"/>
      <c r="LPB270" s="55"/>
      <c r="LPC270" s="55"/>
      <c r="LPD270" s="55"/>
      <c r="LPE270" s="55"/>
      <c r="LPF270" s="55"/>
      <c r="LPG270" s="55"/>
      <c r="LPH270" s="55"/>
      <c r="LPI270" s="55"/>
      <c r="LPJ270" s="55"/>
      <c r="LPK270" s="55"/>
      <c r="LPL270" s="55"/>
      <c r="LPM270" s="55"/>
      <c r="LPN270" s="55"/>
      <c r="LPO270" s="55"/>
      <c r="LPP270" s="55"/>
      <c r="LPQ270" s="55"/>
      <c r="LPR270" s="55"/>
      <c r="LPS270" s="55"/>
      <c r="LPT270" s="55"/>
      <c r="LPU270" s="55"/>
      <c r="LPV270" s="55"/>
      <c r="LPW270" s="55"/>
      <c r="LPX270" s="55"/>
      <c r="LPY270" s="55"/>
      <c r="LPZ270" s="55"/>
      <c r="LQA270" s="55"/>
      <c r="LQB270" s="55"/>
      <c r="LQC270" s="55"/>
      <c r="LQD270" s="55"/>
      <c r="LQE270" s="55"/>
      <c r="LQF270" s="55"/>
      <c r="LQG270" s="55"/>
      <c r="LQH270" s="55"/>
      <c r="LQI270" s="55"/>
      <c r="LQJ270" s="55"/>
      <c r="LQK270" s="55"/>
      <c r="LQL270" s="55"/>
      <c r="LQM270" s="55"/>
      <c r="LQN270" s="55"/>
      <c r="LQO270" s="55"/>
      <c r="LQP270" s="55"/>
      <c r="LQQ270" s="55"/>
      <c r="LQR270" s="55"/>
      <c r="LQS270" s="55"/>
      <c r="LQT270" s="55"/>
      <c r="LQU270" s="55"/>
      <c r="LQV270" s="55"/>
      <c r="LQW270" s="55"/>
      <c r="LQX270" s="55"/>
      <c r="LQY270" s="55"/>
      <c r="LQZ270" s="55"/>
      <c r="LRA270" s="55"/>
      <c r="LRB270" s="55"/>
      <c r="LRC270" s="55"/>
      <c r="LRD270" s="55"/>
      <c r="LRE270" s="55"/>
      <c r="LRF270" s="55"/>
      <c r="LRG270" s="55"/>
      <c r="LRH270" s="55"/>
      <c r="LRI270" s="55"/>
      <c r="LRJ270" s="55"/>
      <c r="LRK270" s="55"/>
      <c r="LRL270" s="55"/>
      <c r="LRM270" s="55"/>
      <c r="LRN270" s="55"/>
      <c r="LRO270" s="55"/>
      <c r="LRP270" s="55"/>
      <c r="LRQ270" s="55"/>
      <c r="LRR270" s="55"/>
      <c r="LRS270" s="55"/>
      <c r="LRT270" s="55"/>
      <c r="LRU270" s="55"/>
      <c r="LRV270" s="55"/>
      <c r="LRW270" s="55"/>
      <c r="LRX270" s="55"/>
      <c r="LRY270" s="55"/>
      <c r="LRZ270" s="55"/>
      <c r="LSA270" s="55"/>
      <c r="LSB270" s="55"/>
      <c r="LSC270" s="55"/>
      <c r="LSD270" s="55"/>
      <c r="LSE270" s="55"/>
      <c r="LSF270" s="55"/>
      <c r="LSG270" s="55"/>
      <c r="LSH270" s="55"/>
      <c r="LSI270" s="55"/>
      <c r="LSJ270" s="55"/>
      <c r="LSK270" s="55"/>
      <c r="LSL270" s="55"/>
      <c r="LSM270" s="55"/>
      <c r="LSN270" s="55"/>
      <c r="LSO270" s="55"/>
      <c r="LSP270" s="55"/>
      <c r="LSQ270" s="55"/>
      <c r="LSR270" s="55"/>
      <c r="LSS270" s="55"/>
      <c r="LST270" s="55"/>
      <c r="LSU270" s="55"/>
      <c r="LSV270" s="55"/>
      <c r="LSW270" s="55"/>
      <c r="LSX270" s="55"/>
      <c r="LSY270" s="55"/>
      <c r="LSZ270" s="55"/>
      <c r="LTA270" s="55"/>
      <c r="LTB270" s="55"/>
      <c r="LTC270" s="55"/>
      <c r="LTD270" s="55"/>
      <c r="LTE270" s="55"/>
      <c r="LTF270" s="55"/>
      <c r="LTG270" s="55"/>
      <c r="LTH270" s="55"/>
      <c r="LTI270" s="55"/>
      <c r="LTJ270" s="55"/>
      <c r="LTK270" s="55"/>
      <c r="LTL270" s="55"/>
      <c r="LTM270" s="55"/>
      <c r="LTN270" s="55"/>
      <c r="LTO270" s="55"/>
      <c r="LTP270" s="55"/>
      <c r="LTQ270" s="55"/>
      <c r="LTR270" s="55"/>
      <c r="LTS270" s="55"/>
      <c r="LTT270" s="55"/>
      <c r="LTU270" s="55"/>
      <c r="LTV270" s="55"/>
      <c r="LTW270" s="55"/>
      <c r="LTX270" s="55"/>
      <c r="LTY270" s="55"/>
      <c r="LTZ270" s="55"/>
      <c r="LUA270" s="55"/>
      <c r="LUB270" s="55"/>
      <c r="LUC270" s="55"/>
      <c r="LUD270" s="55"/>
      <c r="LUE270" s="55"/>
      <c r="LUF270" s="55"/>
      <c r="LUG270" s="55"/>
      <c r="LUH270" s="55"/>
      <c r="LUI270" s="55"/>
      <c r="LUJ270" s="55"/>
      <c r="LUK270" s="55"/>
      <c r="LUL270" s="55"/>
      <c r="LUM270" s="55"/>
      <c r="LUN270" s="55"/>
      <c r="LUO270" s="55"/>
      <c r="LUP270" s="55"/>
      <c r="LUQ270" s="55"/>
      <c r="LUR270" s="55"/>
      <c r="LUS270" s="55"/>
      <c r="LUT270" s="55"/>
      <c r="LUU270" s="55"/>
      <c r="LUV270" s="55"/>
      <c r="LUW270" s="55"/>
      <c r="LUX270" s="55"/>
      <c r="LUY270" s="55"/>
      <c r="LUZ270" s="55"/>
      <c r="LVA270" s="55"/>
      <c r="LVB270" s="55"/>
      <c r="LVC270" s="55"/>
      <c r="LVD270" s="55"/>
      <c r="LVE270" s="55"/>
      <c r="LVF270" s="55"/>
      <c r="LVG270" s="55"/>
      <c r="LVH270" s="55"/>
      <c r="LVI270" s="55"/>
      <c r="LVJ270" s="55"/>
      <c r="LVK270" s="55"/>
      <c r="LVL270" s="55"/>
      <c r="LVM270" s="55"/>
      <c r="LVN270" s="55"/>
      <c r="LVO270" s="55"/>
      <c r="LVP270" s="55"/>
      <c r="LVQ270" s="55"/>
      <c r="LVR270" s="55"/>
      <c r="LVS270" s="55"/>
      <c r="LVT270" s="55"/>
      <c r="LVU270" s="55"/>
      <c r="LVV270" s="55"/>
      <c r="LVW270" s="55"/>
      <c r="LVX270" s="55"/>
      <c r="LVY270" s="55"/>
      <c r="LVZ270" s="55"/>
      <c r="LWA270" s="55"/>
      <c r="LWB270" s="55"/>
      <c r="LWC270" s="55"/>
      <c r="LWD270" s="55"/>
      <c r="LWE270" s="55"/>
      <c r="LWF270" s="55"/>
      <c r="LWG270" s="55"/>
      <c r="LWH270" s="55"/>
      <c r="LWI270" s="55"/>
      <c r="LWJ270" s="55"/>
      <c r="LWK270" s="55"/>
      <c r="LWL270" s="55"/>
      <c r="LWM270" s="55"/>
      <c r="LWN270" s="55"/>
      <c r="LWO270" s="55"/>
      <c r="LWP270" s="55"/>
      <c r="LWQ270" s="55"/>
      <c r="LWR270" s="55"/>
      <c r="LWS270" s="55"/>
      <c r="LWT270" s="55"/>
      <c r="LWU270" s="55"/>
      <c r="LWV270" s="55"/>
      <c r="LWW270" s="55"/>
      <c r="LWX270" s="55"/>
      <c r="LWY270" s="55"/>
      <c r="LWZ270" s="55"/>
      <c r="LXA270" s="55"/>
      <c r="LXB270" s="55"/>
      <c r="LXC270" s="55"/>
      <c r="LXD270" s="55"/>
      <c r="LXE270" s="55"/>
      <c r="LXF270" s="55"/>
      <c r="LXG270" s="55"/>
      <c r="LXH270" s="55"/>
      <c r="LXI270" s="55"/>
      <c r="LXJ270" s="55"/>
      <c r="LXK270" s="55"/>
      <c r="LXL270" s="55"/>
      <c r="LXM270" s="55"/>
      <c r="LXN270" s="55"/>
      <c r="LXO270" s="55"/>
      <c r="LXP270" s="55"/>
      <c r="LXQ270" s="55"/>
      <c r="LXR270" s="55"/>
      <c r="LXS270" s="55"/>
      <c r="LXT270" s="55"/>
      <c r="LXU270" s="55"/>
      <c r="LXV270" s="55"/>
      <c r="LXW270" s="55"/>
      <c r="LXX270" s="55"/>
      <c r="LXY270" s="55"/>
      <c r="LXZ270" s="55"/>
      <c r="LYA270" s="55"/>
      <c r="LYB270" s="55"/>
      <c r="LYC270" s="55"/>
      <c r="LYD270" s="55"/>
      <c r="LYE270" s="55"/>
      <c r="LYF270" s="55"/>
      <c r="LYG270" s="55"/>
      <c r="LYH270" s="55"/>
      <c r="LYI270" s="55"/>
      <c r="LYJ270" s="55"/>
      <c r="LYK270" s="55"/>
      <c r="LYL270" s="55"/>
      <c r="LYM270" s="55"/>
      <c r="LYN270" s="55"/>
      <c r="LYO270" s="55"/>
      <c r="LYP270" s="55"/>
      <c r="LYQ270" s="55"/>
      <c r="LYR270" s="55"/>
      <c r="LYS270" s="55"/>
      <c r="LYT270" s="55"/>
      <c r="LYU270" s="55"/>
      <c r="LYV270" s="55"/>
      <c r="LYW270" s="55"/>
      <c r="LYX270" s="55"/>
      <c r="LYY270" s="55"/>
      <c r="LYZ270" s="55"/>
      <c r="LZA270" s="55"/>
      <c r="LZB270" s="55"/>
      <c r="LZC270" s="55"/>
      <c r="LZD270" s="55"/>
      <c r="LZE270" s="55"/>
      <c r="LZF270" s="55"/>
      <c r="LZG270" s="55"/>
      <c r="LZH270" s="55"/>
      <c r="LZI270" s="55"/>
      <c r="LZJ270" s="55"/>
      <c r="LZK270" s="55"/>
      <c r="LZL270" s="55"/>
      <c r="LZM270" s="55"/>
      <c r="LZN270" s="55"/>
      <c r="LZO270" s="55"/>
      <c r="LZP270" s="55"/>
      <c r="LZQ270" s="55"/>
      <c r="LZR270" s="55"/>
      <c r="LZS270" s="55"/>
      <c r="LZT270" s="55"/>
      <c r="LZU270" s="55"/>
      <c r="LZV270" s="55"/>
      <c r="LZW270" s="55"/>
      <c r="LZX270" s="55"/>
      <c r="LZY270" s="55"/>
      <c r="LZZ270" s="55"/>
      <c r="MAA270" s="55"/>
      <c r="MAB270" s="55"/>
      <c r="MAC270" s="55"/>
      <c r="MAD270" s="55"/>
      <c r="MAE270" s="55"/>
      <c r="MAF270" s="55"/>
      <c r="MAG270" s="55"/>
      <c r="MAH270" s="55"/>
      <c r="MAI270" s="55"/>
      <c r="MAJ270" s="55"/>
      <c r="MAK270" s="55"/>
      <c r="MAL270" s="55"/>
      <c r="MAM270" s="55"/>
      <c r="MAN270" s="55"/>
      <c r="MAO270" s="55"/>
      <c r="MAP270" s="55"/>
      <c r="MAQ270" s="55"/>
      <c r="MAR270" s="55"/>
      <c r="MAS270" s="55"/>
      <c r="MAT270" s="55"/>
      <c r="MAU270" s="55"/>
      <c r="MAV270" s="55"/>
      <c r="MAW270" s="55"/>
      <c r="MAX270" s="55"/>
      <c r="MAY270" s="55"/>
      <c r="MAZ270" s="55"/>
      <c r="MBA270" s="55"/>
      <c r="MBB270" s="55"/>
      <c r="MBC270" s="55"/>
      <c r="MBD270" s="55"/>
      <c r="MBE270" s="55"/>
      <c r="MBF270" s="55"/>
      <c r="MBG270" s="55"/>
      <c r="MBH270" s="55"/>
      <c r="MBI270" s="55"/>
      <c r="MBJ270" s="55"/>
      <c r="MBK270" s="55"/>
      <c r="MBL270" s="55"/>
      <c r="MBM270" s="55"/>
      <c r="MBN270" s="55"/>
      <c r="MBO270" s="55"/>
      <c r="MBP270" s="55"/>
      <c r="MBQ270" s="55"/>
      <c r="MBR270" s="55"/>
      <c r="MBS270" s="55"/>
      <c r="MBT270" s="55"/>
      <c r="MBU270" s="55"/>
      <c r="MBV270" s="55"/>
      <c r="MBW270" s="55"/>
      <c r="MBX270" s="55"/>
      <c r="MBY270" s="55"/>
      <c r="MBZ270" s="55"/>
      <c r="MCA270" s="55"/>
      <c r="MCB270" s="55"/>
      <c r="MCC270" s="55"/>
      <c r="MCD270" s="55"/>
      <c r="MCE270" s="55"/>
      <c r="MCF270" s="55"/>
      <c r="MCG270" s="55"/>
      <c r="MCH270" s="55"/>
      <c r="MCI270" s="55"/>
      <c r="MCJ270" s="55"/>
      <c r="MCK270" s="55"/>
      <c r="MCL270" s="55"/>
      <c r="MCM270" s="55"/>
      <c r="MCN270" s="55"/>
      <c r="MCO270" s="55"/>
      <c r="MCP270" s="55"/>
      <c r="MCQ270" s="55"/>
      <c r="MCR270" s="55"/>
      <c r="MCS270" s="55"/>
      <c r="MCT270" s="55"/>
      <c r="MCU270" s="55"/>
      <c r="MCV270" s="55"/>
      <c r="MCW270" s="55"/>
      <c r="MCX270" s="55"/>
      <c r="MCY270" s="55"/>
      <c r="MCZ270" s="55"/>
      <c r="MDA270" s="55"/>
      <c r="MDB270" s="55"/>
      <c r="MDC270" s="55"/>
      <c r="MDD270" s="55"/>
      <c r="MDE270" s="55"/>
      <c r="MDF270" s="55"/>
      <c r="MDG270" s="55"/>
      <c r="MDH270" s="55"/>
      <c r="MDI270" s="55"/>
      <c r="MDJ270" s="55"/>
      <c r="MDK270" s="55"/>
      <c r="MDL270" s="55"/>
      <c r="MDM270" s="55"/>
      <c r="MDN270" s="55"/>
      <c r="MDO270" s="55"/>
      <c r="MDP270" s="55"/>
      <c r="MDQ270" s="55"/>
      <c r="MDR270" s="55"/>
      <c r="MDS270" s="55"/>
      <c r="MDT270" s="55"/>
      <c r="MDU270" s="55"/>
      <c r="MDV270" s="55"/>
      <c r="MDW270" s="55"/>
      <c r="MDX270" s="55"/>
      <c r="MDY270" s="55"/>
      <c r="MDZ270" s="55"/>
      <c r="MEA270" s="55"/>
      <c r="MEB270" s="55"/>
      <c r="MEC270" s="55"/>
      <c r="MED270" s="55"/>
      <c r="MEE270" s="55"/>
      <c r="MEF270" s="55"/>
      <c r="MEG270" s="55"/>
      <c r="MEH270" s="55"/>
      <c r="MEI270" s="55"/>
      <c r="MEJ270" s="55"/>
      <c r="MEK270" s="55"/>
      <c r="MEL270" s="55"/>
      <c r="MEM270" s="55"/>
      <c r="MEN270" s="55"/>
      <c r="MEO270" s="55"/>
      <c r="MEP270" s="55"/>
      <c r="MEQ270" s="55"/>
      <c r="MER270" s="55"/>
      <c r="MES270" s="55"/>
      <c r="MET270" s="55"/>
      <c r="MEU270" s="55"/>
      <c r="MEV270" s="55"/>
      <c r="MEW270" s="55"/>
      <c r="MEX270" s="55"/>
      <c r="MEY270" s="55"/>
      <c r="MEZ270" s="55"/>
      <c r="MFA270" s="55"/>
      <c r="MFB270" s="55"/>
      <c r="MFC270" s="55"/>
      <c r="MFD270" s="55"/>
      <c r="MFE270" s="55"/>
      <c r="MFF270" s="55"/>
      <c r="MFG270" s="55"/>
      <c r="MFH270" s="55"/>
      <c r="MFI270" s="55"/>
      <c r="MFJ270" s="55"/>
      <c r="MFK270" s="55"/>
      <c r="MFL270" s="55"/>
      <c r="MFM270" s="55"/>
      <c r="MFN270" s="55"/>
      <c r="MFO270" s="55"/>
      <c r="MFP270" s="55"/>
      <c r="MFQ270" s="55"/>
      <c r="MFR270" s="55"/>
      <c r="MFS270" s="55"/>
      <c r="MFT270" s="55"/>
      <c r="MFU270" s="55"/>
      <c r="MFV270" s="55"/>
      <c r="MFW270" s="55"/>
      <c r="MFX270" s="55"/>
      <c r="MFY270" s="55"/>
      <c r="MFZ270" s="55"/>
      <c r="MGA270" s="55"/>
      <c r="MGB270" s="55"/>
      <c r="MGC270" s="55"/>
      <c r="MGD270" s="55"/>
      <c r="MGE270" s="55"/>
      <c r="MGF270" s="55"/>
      <c r="MGG270" s="55"/>
      <c r="MGH270" s="55"/>
      <c r="MGI270" s="55"/>
      <c r="MGJ270" s="55"/>
      <c r="MGK270" s="55"/>
      <c r="MGL270" s="55"/>
      <c r="MGM270" s="55"/>
      <c r="MGN270" s="55"/>
      <c r="MGO270" s="55"/>
      <c r="MGP270" s="55"/>
      <c r="MGQ270" s="55"/>
      <c r="MGR270" s="55"/>
      <c r="MGS270" s="55"/>
      <c r="MGT270" s="55"/>
      <c r="MGU270" s="55"/>
      <c r="MGV270" s="55"/>
      <c r="MGW270" s="55"/>
      <c r="MGX270" s="55"/>
      <c r="MGY270" s="55"/>
      <c r="MGZ270" s="55"/>
      <c r="MHA270" s="55"/>
      <c r="MHB270" s="55"/>
      <c r="MHC270" s="55"/>
      <c r="MHD270" s="55"/>
      <c r="MHE270" s="55"/>
      <c r="MHF270" s="55"/>
      <c r="MHG270" s="55"/>
      <c r="MHH270" s="55"/>
      <c r="MHI270" s="55"/>
      <c r="MHJ270" s="55"/>
      <c r="MHK270" s="55"/>
      <c r="MHL270" s="55"/>
      <c r="MHM270" s="55"/>
      <c r="MHN270" s="55"/>
      <c r="MHO270" s="55"/>
      <c r="MHP270" s="55"/>
      <c r="MHQ270" s="55"/>
      <c r="MHR270" s="55"/>
      <c r="MHS270" s="55"/>
      <c r="MHT270" s="55"/>
      <c r="MHU270" s="55"/>
      <c r="MHV270" s="55"/>
      <c r="MHW270" s="55"/>
      <c r="MHX270" s="55"/>
      <c r="MHY270" s="55"/>
      <c r="MHZ270" s="55"/>
      <c r="MIA270" s="55"/>
      <c r="MIB270" s="55"/>
      <c r="MIC270" s="55"/>
      <c r="MID270" s="55"/>
      <c r="MIE270" s="55"/>
      <c r="MIF270" s="55"/>
      <c r="MIG270" s="55"/>
      <c r="MIH270" s="55"/>
      <c r="MII270" s="55"/>
      <c r="MIJ270" s="55"/>
      <c r="MIK270" s="55"/>
      <c r="MIL270" s="55"/>
      <c r="MIM270" s="55"/>
      <c r="MIN270" s="55"/>
      <c r="MIO270" s="55"/>
      <c r="MIP270" s="55"/>
      <c r="MIQ270" s="55"/>
      <c r="MIR270" s="55"/>
      <c r="MIS270" s="55"/>
      <c r="MIT270" s="55"/>
      <c r="MIU270" s="55"/>
      <c r="MIV270" s="55"/>
      <c r="MIW270" s="55"/>
      <c r="MIX270" s="55"/>
      <c r="MIY270" s="55"/>
      <c r="MIZ270" s="55"/>
      <c r="MJA270" s="55"/>
      <c r="MJB270" s="55"/>
      <c r="MJC270" s="55"/>
      <c r="MJD270" s="55"/>
      <c r="MJE270" s="55"/>
      <c r="MJF270" s="55"/>
      <c r="MJG270" s="55"/>
      <c r="MJH270" s="55"/>
      <c r="MJI270" s="55"/>
      <c r="MJJ270" s="55"/>
      <c r="MJK270" s="55"/>
      <c r="MJL270" s="55"/>
      <c r="MJM270" s="55"/>
      <c r="MJN270" s="55"/>
      <c r="MJO270" s="55"/>
      <c r="MJP270" s="55"/>
      <c r="MJQ270" s="55"/>
      <c r="MJR270" s="55"/>
      <c r="MJS270" s="55"/>
      <c r="MJT270" s="55"/>
      <c r="MJU270" s="55"/>
      <c r="MJV270" s="55"/>
      <c r="MJW270" s="55"/>
      <c r="MJX270" s="55"/>
      <c r="MJY270" s="55"/>
      <c r="MJZ270" s="55"/>
      <c r="MKA270" s="55"/>
      <c r="MKB270" s="55"/>
      <c r="MKC270" s="55"/>
      <c r="MKD270" s="55"/>
      <c r="MKE270" s="55"/>
      <c r="MKF270" s="55"/>
      <c r="MKG270" s="55"/>
      <c r="MKH270" s="55"/>
      <c r="MKI270" s="55"/>
      <c r="MKJ270" s="55"/>
      <c r="MKK270" s="55"/>
      <c r="MKL270" s="55"/>
      <c r="MKM270" s="55"/>
      <c r="MKN270" s="55"/>
      <c r="MKO270" s="55"/>
      <c r="MKP270" s="55"/>
      <c r="MKQ270" s="55"/>
      <c r="MKR270" s="55"/>
      <c r="MKS270" s="55"/>
      <c r="MKT270" s="55"/>
      <c r="MKU270" s="55"/>
      <c r="MKV270" s="55"/>
      <c r="MKW270" s="55"/>
      <c r="MKX270" s="55"/>
      <c r="MKY270" s="55"/>
      <c r="MKZ270" s="55"/>
      <c r="MLA270" s="55"/>
      <c r="MLB270" s="55"/>
      <c r="MLC270" s="55"/>
      <c r="MLD270" s="55"/>
      <c r="MLE270" s="55"/>
      <c r="MLF270" s="55"/>
      <c r="MLG270" s="55"/>
      <c r="MLH270" s="55"/>
      <c r="MLI270" s="55"/>
      <c r="MLJ270" s="55"/>
      <c r="MLK270" s="55"/>
      <c r="MLL270" s="55"/>
      <c r="MLM270" s="55"/>
      <c r="MLN270" s="55"/>
      <c r="MLO270" s="55"/>
      <c r="MLP270" s="55"/>
      <c r="MLQ270" s="55"/>
      <c r="MLR270" s="55"/>
      <c r="MLS270" s="55"/>
      <c r="MLT270" s="55"/>
      <c r="MLU270" s="55"/>
      <c r="MLV270" s="55"/>
      <c r="MLW270" s="55"/>
      <c r="MLX270" s="55"/>
      <c r="MLY270" s="55"/>
      <c r="MLZ270" s="55"/>
      <c r="MMA270" s="55"/>
      <c r="MMB270" s="55"/>
      <c r="MMC270" s="55"/>
      <c r="MMD270" s="55"/>
      <c r="MME270" s="55"/>
      <c r="MMF270" s="55"/>
      <c r="MMG270" s="55"/>
      <c r="MMH270" s="55"/>
      <c r="MMI270" s="55"/>
      <c r="MMJ270" s="55"/>
      <c r="MMK270" s="55"/>
      <c r="MML270" s="55"/>
      <c r="MMM270" s="55"/>
      <c r="MMN270" s="55"/>
      <c r="MMO270" s="55"/>
      <c r="MMP270" s="55"/>
      <c r="MMQ270" s="55"/>
      <c r="MMR270" s="55"/>
      <c r="MMS270" s="55"/>
      <c r="MMT270" s="55"/>
      <c r="MMU270" s="55"/>
      <c r="MMV270" s="55"/>
      <c r="MMW270" s="55"/>
      <c r="MMX270" s="55"/>
      <c r="MMY270" s="55"/>
      <c r="MMZ270" s="55"/>
      <c r="MNA270" s="55"/>
      <c r="MNB270" s="55"/>
      <c r="MNC270" s="55"/>
      <c r="MND270" s="55"/>
      <c r="MNE270" s="55"/>
      <c r="MNF270" s="55"/>
      <c r="MNG270" s="55"/>
      <c r="MNH270" s="55"/>
      <c r="MNI270" s="55"/>
      <c r="MNJ270" s="55"/>
      <c r="MNK270" s="55"/>
      <c r="MNL270" s="55"/>
      <c r="MNM270" s="55"/>
      <c r="MNN270" s="55"/>
      <c r="MNO270" s="55"/>
      <c r="MNP270" s="55"/>
      <c r="MNQ270" s="55"/>
      <c r="MNR270" s="55"/>
      <c r="MNS270" s="55"/>
      <c r="MNT270" s="55"/>
      <c r="MNU270" s="55"/>
      <c r="MNV270" s="55"/>
      <c r="MNW270" s="55"/>
      <c r="MNX270" s="55"/>
      <c r="MNY270" s="55"/>
      <c r="MNZ270" s="55"/>
      <c r="MOA270" s="55"/>
      <c r="MOB270" s="55"/>
      <c r="MOC270" s="55"/>
      <c r="MOD270" s="55"/>
      <c r="MOE270" s="55"/>
      <c r="MOF270" s="55"/>
      <c r="MOG270" s="55"/>
      <c r="MOH270" s="55"/>
      <c r="MOI270" s="55"/>
      <c r="MOJ270" s="55"/>
      <c r="MOK270" s="55"/>
      <c r="MOL270" s="55"/>
      <c r="MOM270" s="55"/>
      <c r="MON270" s="55"/>
      <c r="MOO270" s="55"/>
      <c r="MOP270" s="55"/>
      <c r="MOQ270" s="55"/>
      <c r="MOR270" s="55"/>
      <c r="MOS270" s="55"/>
      <c r="MOT270" s="55"/>
      <c r="MOU270" s="55"/>
      <c r="MOV270" s="55"/>
      <c r="MOW270" s="55"/>
      <c r="MOX270" s="55"/>
      <c r="MOY270" s="55"/>
      <c r="MOZ270" s="55"/>
      <c r="MPA270" s="55"/>
      <c r="MPB270" s="55"/>
      <c r="MPC270" s="55"/>
      <c r="MPD270" s="55"/>
      <c r="MPE270" s="55"/>
      <c r="MPF270" s="55"/>
      <c r="MPG270" s="55"/>
      <c r="MPH270" s="55"/>
      <c r="MPI270" s="55"/>
      <c r="MPJ270" s="55"/>
      <c r="MPK270" s="55"/>
      <c r="MPL270" s="55"/>
      <c r="MPM270" s="55"/>
      <c r="MPN270" s="55"/>
      <c r="MPO270" s="55"/>
      <c r="MPP270" s="55"/>
      <c r="MPQ270" s="55"/>
      <c r="MPR270" s="55"/>
      <c r="MPS270" s="55"/>
      <c r="MPT270" s="55"/>
      <c r="MPU270" s="55"/>
      <c r="MPV270" s="55"/>
      <c r="MPW270" s="55"/>
      <c r="MPX270" s="55"/>
      <c r="MPY270" s="55"/>
      <c r="MPZ270" s="55"/>
      <c r="MQA270" s="55"/>
      <c r="MQB270" s="55"/>
      <c r="MQC270" s="55"/>
      <c r="MQD270" s="55"/>
      <c r="MQE270" s="55"/>
      <c r="MQF270" s="55"/>
      <c r="MQG270" s="55"/>
      <c r="MQH270" s="55"/>
      <c r="MQI270" s="55"/>
      <c r="MQJ270" s="55"/>
      <c r="MQK270" s="55"/>
      <c r="MQL270" s="55"/>
      <c r="MQM270" s="55"/>
      <c r="MQN270" s="55"/>
      <c r="MQO270" s="55"/>
      <c r="MQP270" s="55"/>
      <c r="MQQ270" s="55"/>
      <c r="MQR270" s="55"/>
      <c r="MQS270" s="55"/>
      <c r="MQT270" s="55"/>
      <c r="MQU270" s="55"/>
      <c r="MQV270" s="55"/>
      <c r="MQW270" s="55"/>
      <c r="MQX270" s="55"/>
      <c r="MQY270" s="55"/>
      <c r="MQZ270" s="55"/>
      <c r="MRA270" s="55"/>
      <c r="MRB270" s="55"/>
      <c r="MRC270" s="55"/>
      <c r="MRD270" s="55"/>
      <c r="MRE270" s="55"/>
      <c r="MRF270" s="55"/>
      <c r="MRG270" s="55"/>
      <c r="MRH270" s="55"/>
      <c r="MRI270" s="55"/>
      <c r="MRJ270" s="55"/>
      <c r="MRK270" s="55"/>
      <c r="MRL270" s="55"/>
      <c r="MRM270" s="55"/>
      <c r="MRN270" s="55"/>
      <c r="MRO270" s="55"/>
      <c r="MRP270" s="55"/>
      <c r="MRQ270" s="55"/>
      <c r="MRR270" s="55"/>
      <c r="MRS270" s="55"/>
      <c r="MRT270" s="55"/>
      <c r="MRU270" s="55"/>
      <c r="MRV270" s="55"/>
      <c r="MRW270" s="55"/>
      <c r="MRX270" s="55"/>
      <c r="MRY270" s="55"/>
      <c r="MRZ270" s="55"/>
      <c r="MSA270" s="55"/>
      <c r="MSB270" s="55"/>
      <c r="MSC270" s="55"/>
      <c r="MSD270" s="55"/>
      <c r="MSE270" s="55"/>
      <c r="MSF270" s="55"/>
      <c r="MSG270" s="55"/>
      <c r="MSH270" s="55"/>
      <c r="MSI270" s="55"/>
      <c r="MSJ270" s="55"/>
      <c r="MSK270" s="55"/>
      <c r="MSL270" s="55"/>
      <c r="MSM270" s="55"/>
      <c r="MSN270" s="55"/>
      <c r="MSO270" s="55"/>
      <c r="MSP270" s="55"/>
      <c r="MSQ270" s="55"/>
      <c r="MSR270" s="55"/>
      <c r="MSS270" s="55"/>
      <c r="MST270" s="55"/>
      <c r="MSU270" s="55"/>
      <c r="MSV270" s="55"/>
      <c r="MSW270" s="55"/>
      <c r="MSX270" s="55"/>
      <c r="MSY270" s="55"/>
      <c r="MSZ270" s="55"/>
      <c r="MTA270" s="55"/>
      <c r="MTB270" s="55"/>
      <c r="MTC270" s="55"/>
      <c r="MTD270" s="55"/>
      <c r="MTE270" s="55"/>
      <c r="MTF270" s="55"/>
      <c r="MTG270" s="55"/>
      <c r="MTH270" s="55"/>
      <c r="MTI270" s="55"/>
      <c r="MTJ270" s="55"/>
      <c r="MTK270" s="55"/>
      <c r="MTL270" s="55"/>
      <c r="MTM270" s="55"/>
      <c r="MTN270" s="55"/>
      <c r="MTO270" s="55"/>
      <c r="MTP270" s="55"/>
      <c r="MTQ270" s="55"/>
      <c r="MTR270" s="55"/>
      <c r="MTS270" s="55"/>
      <c r="MTT270" s="55"/>
      <c r="MTU270" s="55"/>
      <c r="MTV270" s="55"/>
      <c r="MTW270" s="55"/>
      <c r="MTX270" s="55"/>
      <c r="MTY270" s="55"/>
      <c r="MTZ270" s="55"/>
      <c r="MUA270" s="55"/>
      <c r="MUB270" s="55"/>
      <c r="MUC270" s="55"/>
      <c r="MUD270" s="55"/>
      <c r="MUE270" s="55"/>
      <c r="MUF270" s="55"/>
      <c r="MUG270" s="55"/>
      <c r="MUH270" s="55"/>
      <c r="MUI270" s="55"/>
      <c r="MUJ270" s="55"/>
      <c r="MUK270" s="55"/>
      <c r="MUL270" s="55"/>
      <c r="MUM270" s="55"/>
      <c r="MUN270" s="55"/>
      <c r="MUO270" s="55"/>
      <c r="MUP270" s="55"/>
      <c r="MUQ270" s="55"/>
      <c r="MUR270" s="55"/>
      <c r="MUS270" s="55"/>
      <c r="MUT270" s="55"/>
      <c r="MUU270" s="55"/>
      <c r="MUV270" s="55"/>
      <c r="MUW270" s="55"/>
      <c r="MUX270" s="55"/>
      <c r="MUY270" s="55"/>
      <c r="MUZ270" s="55"/>
      <c r="MVA270" s="55"/>
      <c r="MVB270" s="55"/>
      <c r="MVC270" s="55"/>
      <c r="MVD270" s="55"/>
      <c r="MVE270" s="55"/>
      <c r="MVF270" s="55"/>
      <c r="MVG270" s="55"/>
      <c r="MVH270" s="55"/>
      <c r="MVI270" s="55"/>
      <c r="MVJ270" s="55"/>
      <c r="MVK270" s="55"/>
      <c r="MVL270" s="55"/>
      <c r="MVM270" s="55"/>
      <c r="MVN270" s="55"/>
      <c r="MVO270" s="55"/>
      <c r="MVP270" s="55"/>
      <c r="MVQ270" s="55"/>
      <c r="MVR270" s="55"/>
      <c r="MVS270" s="55"/>
      <c r="MVT270" s="55"/>
      <c r="MVU270" s="55"/>
      <c r="MVV270" s="55"/>
      <c r="MVW270" s="55"/>
      <c r="MVX270" s="55"/>
      <c r="MVY270" s="55"/>
      <c r="MVZ270" s="55"/>
      <c r="MWA270" s="55"/>
      <c r="MWB270" s="55"/>
      <c r="MWC270" s="55"/>
      <c r="MWD270" s="55"/>
      <c r="MWE270" s="55"/>
      <c r="MWF270" s="55"/>
      <c r="MWG270" s="55"/>
      <c r="MWH270" s="55"/>
      <c r="MWI270" s="55"/>
      <c r="MWJ270" s="55"/>
      <c r="MWK270" s="55"/>
      <c r="MWL270" s="55"/>
      <c r="MWM270" s="55"/>
      <c r="MWN270" s="55"/>
      <c r="MWO270" s="55"/>
      <c r="MWP270" s="55"/>
      <c r="MWQ270" s="55"/>
      <c r="MWR270" s="55"/>
      <c r="MWS270" s="55"/>
      <c r="MWT270" s="55"/>
      <c r="MWU270" s="55"/>
      <c r="MWV270" s="55"/>
      <c r="MWW270" s="55"/>
      <c r="MWX270" s="55"/>
      <c r="MWY270" s="55"/>
      <c r="MWZ270" s="55"/>
      <c r="MXA270" s="55"/>
      <c r="MXB270" s="55"/>
      <c r="MXC270" s="55"/>
      <c r="MXD270" s="55"/>
      <c r="MXE270" s="55"/>
      <c r="MXF270" s="55"/>
      <c r="MXG270" s="55"/>
      <c r="MXH270" s="55"/>
      <c r="MXI270" s="55"/>
      <c r="MXJ270" s="55"/>
      <c r="MXK270" s="55"/>
      <c r="MXL270" s="55"/>
      <c r="MXM270" s="55"/>
      <c r="MXN270" s="55"/>
      <c r="MXO270" s="55"/>
      <c r="MXP270" s="55"/>
      <c r="MXQ270" s="55"/>
      <c r="MXR270" s="55"/>
      <c r="MXS270" s="55"/>
      <c r="MXT270" s="55"/>
      <c r="MXU270" s="55"/>
      <c r="MXV270" s="55"/>
      <c r="MXW270" s="55"/>
      <c r="MXX270" s="55"/>
      <c r="MXY270" s="55"/>
      <c r="MXZ270" s="55"/>
      <c r="MYA270" s="55"/>
      <c r="MYB270" s="55"/>
      <c r="MYC270" s="55"/>
      <c r="MYD270" s="55"/>
      <c r="MYE270" s="55"/>
      <c r="MYF270" s="55"/>
      <c r="MYG270" s="55"/>
      <c r="MYH270" s="55"/>
      <c r="MYI270" s="55"/>
      <c r="MYJ270" s="55"/>
      <c r="MYK270" s="55"/>
      <c r="MYL270" s="55"/>
      <c r="MYM270" s="55"/>
      <c r="MYN270" s="55"/>
      <c r="MYO270" s="55"/>
      <c r="MYP270" s="55"/>
      <c r="MYQ270" s="55"/>
      <c r="MYR270" s="55"/>
      <c r="MYS270" s="55"/>
      <c r="MYT270" s="55"/>
      <c r="MYU270" s="55"/>
      <c r="MYV270" s="55"/>
      <c r="MYW270" s="55"/>
      <c r="MYX270" s="55"/>
      <c r="MYY270" s="55"/>
      <c r="MYZ270" s="55"/>
      <c r="MZA270" s="55"/>
      <c r="MZB270" s="55"/>
      <c r="MZC270" s="55"/>
      <c r="MZD270" s="55"/>
      <c r="MZE270" s="55"/>
      <c r="MZF270" s="55"/>
      <c r="MZG270" s="55"/>
      <c r="MZH270" s="55"/>
      <c r="MZI270" s="55"/>
      <c r="MZJ270" s="55"/>
      <c r="MZK270" s="55"/>
      <c r="MZL270" s="55"/>
      <c r="MZM270" s="55"/>
      <c r="MZN270" s="55"/>
      <c r="MZO270" s="55"/>
      <c r="MZP270" s="55"/>
      <c r="MZQ270" s="55"/>
      <c r="MZR270" s="55"/>
      <c r="MZS270" s="55"/>
      <c r="MZT270" s="55"/>
      <c r="MZU270" s="55"/>
      <c r="MZV270" s="55"/>
      <c r="MZW270" s="55"/>
      <c r="MZX270" s="55"/>
      <c r="MZY270" s="55"/>
      <c r="MZZ270" s="55"/>
      <c r="NAA270" s="55"/>
      <c r="NAB270" s="55"/>
      <c r="NAC270" s="55"/>
      <c r="NAD270" s="55"/>
      <c r="NAE270" s="55"/>
      <c r="NAF270" s="55"/>
      <c r="NAG270" s="55"/>
      <c r="NAH270" s="55"/>
      <c r="NAI270" s="55"/>
      <c r="NAJ270" s="55"/>
      <c r="NAK270" s="55"/>
      <c r="NAL270" s="55"/>
      <c r="NAM270" s="55"/>
      <c r="NAN270" s="55"/>
      <c r="NAO270" s="55"/>
      <c r="NAP270" s="55"/>
      <c r="NAQ270" s="55"/>
      <c r="NAR270" s="55"/>
      <c r="NAS270" s="55"/>
      <c r="NAT270" s="55"/>
      <c r="NAU270" s="55"/>
      <c r="NAV270" s="55"/>
      <c r="NAW270" s="55"/>
      <c r="NAX270" s="55"/>
      <c r="NAY270" s="55"/>
      <c r="NAZ270" s="55"/>
      <c r="NBA270" s="55"/>
      <c r="NBB270" s="55"/>
      <c r="NBC270" s="55"/>
      <c r="NBD270" s="55"/>
      <c r="NBE270" s="55"/>
      <c r="NBF270" s="55"/>
      <c r="NBG270" s="55"/>
      <c r="NBH270" s="55"/>
      <c r="NBI270" s="55"/>
      <c r="NBJ270" s="55"/>
      <c r="NBK270" s="55"/>
      <c r="NBL270" s="55"/>
      <c r="NBM270" s="55"/>
      <c r="NBN270" s="55"/>
      <c r="NBO270" s="55"/>
      <c r="NBP270" s="55"/>
      <c r="NBQ270" s="55"/>
      <c r="NBR270" s="55"/>
      <c r="NBS270" s="55"/>
      <c r="NBT270" s="55"/>
      <c r="NBU270" s="55"/>
      <c r="NBV270" s="55"/>
      <c r="NBW270" s="55"/>
      <c r="NBX270" s="55"/>
      <c r="NBY270" s="55"/>
      <c r="NBZ270" s="55"/>
      <c r="NCA270" s="55"/>
      <c r="NCB270" s="55"/>
      <c r="NCC270" s="55"/>
      <c r="NCD270" s="55"/>
      <c r="NCE270" s="55"/>
      <c r="NCF270" s="55"/>
      <c r="NCG270" s="55"/>
      <c r="NCH270" s="55"/>
      <c r="NCI270" s="55"/>
      <c r="NCJ270" s="55"/>
      <c r="NCK270" s="55"/>
      <c r="NCL270" s="55"/>
      <c r="NCM270" s="55"/>
      <c r="NCN270" s="55"/>
      <c r="NCO270" s="55"/>
      <c r="NCP270" s="55"/>
      <c r="NCQ270" s="55"/>
      <c r="NCR270" s="55"/>
      <c r="NCS270" s="55"/>
      <c r="NCT270" s="55"/>
      <c r="NCU270" s="55"/>
      <c r="NCV270" s="55"/>
      <c r="NCW270" s="55"/>
      <c r="NCX270" s="55"/>
      <c r="NCY270" s="55"/>
      <c r="NCZ270" s="55"/>
      <c r="NDA270" s="55"/>
      <c r="NDB270" s="55"/>
      <c r="NDC270" s="55"/>
      <c r="NDD270" s="55"/>
      <c r="NDE270" s="55"/>
      <c r="NDF270" s="55"/>
      <c r="NDG270" s="55"/>
      <c r="NDH270" s="55"/>
      <c r="NDI270" s="55"/>
      <c r="NDJ270" s="55"/>
      <c r="NDK270" s="55"/>
      <c r="NDL270" s="55"/>
      <c r="NDM270" s="55"/>
      <c r="NDN270" s="55"/>
      <c r="NDO270" s="55"/>
      <c r="NDP270" s="55"/>
      <c r="NDQ270" s="55"/>
      <c r="NDR270" s="55"/>
      <c r="NDS270" s="55"/>
      <c r="NDT270" s="55"/>
      <c r="NDU270" s="55"/>
      <c r="NDV270" s="55"/>
      <c r="NDW270" s="55"/>
      <c r="NDX270" s="55"/>
      <c r="NDY270" s="55"/>
      <c r="NDZ270" s="55"/>
      <c r="NEA270" s="55"/>
      <c r="NEB270" s="55"/>
      <c r="NEC270" s="55"/>
      <c r="NED270" s="55"/>
      <c r="NEE270" s="55"/>
      <c r="NEF270" s="55"/>
      <c r="NEG270" s="55"/>
      <c r="NEH270" s="55"/>
      <c r="NEI270" s="55"/>
      <c r="NEJ270" s="55"/>
      <c r="NEK270" s="55"/>
      <c r="NEL270" s="55"/>
      <c r="NEM270" s="55"/>
      <c r="NEN270" s="55"/>
      <c r="NEO270" s="55"/>
      <c r="NEP270" s="55"/>
      <c r="NEQ270" s="55"/>
      <c r="NER270" s="55"/>
      <c r="NES270" s="55"/>
      <c r="NET270" s="55"/>
      <c r="NEU270" s="55"/>
      <c r="NEV270" s="55"/>
      <c r="NEW270" s="55"/>
      <c r="NEX270" s="55"/>
      <c r="NEY270" s="55"/>
      <c r="NEZ270" s="55"/>
      <c r="NFA270" s="55"/>
      <c r="NFB270" s="55"/>
      <c r="NFC270" s="55"/>
      <c r="NFD270" s="55"/>
      <c r="NFE270" s="55"/>
      <c r="NFF270" s="55"/>
      <c r="NFG270" s="55"/>
      <c r="NFH270" s="55"/>
      <c r="NFI270" s="55"/>
      <c r="NFJ270" s="55"/>
      <c r="NFK270" s="55"/>
      <c r="NFL270" s="55"/>
      <c r="NFM270" s="55"/>
      <c r="NFN270" s="55"/>
      <c r="NFO270" s="55"/>
      <c r="NFP270" s="55"/>
      <c r="NFQ270" s="55"/>
      <c r="NFR270" s="55"/>
      <c r="NFS270" s="55"/>
      <c r="NFT270" s="55"/>
      <c r="NFU270" s="55"/>
      <c r="NFV270" s="55"/>
      <c r="NFW270" s="55"/>
      <c r="NFX270" s="55"/>
      <c r="NFY270" s="55"/>
      <c r="NFZ270" s="55"/>
      <c r="NGA270" s="55"/>
      <c r="NGB270" s="55"/>
      <c r="NGC270" s="55"/>
      <c r="NGD270" s="55"/>
      <c r="NGE270" s="55"/>
      <c r="NGF270" s="55"/>
      <c r="NGG270" s="55"/>
      <c r="NGH270" s="55"/>
      <c r="NGI270" s="55"/>
      <c r="NGJ270" s="55"/>
      <c r="NGK270" s="55"/>
      <c r="NGL270" s="55"/>
      <c r="NGM270" s="55"/>
      <c r="NGN270" s="55"/>
      <c r="NGO270" s="55"/>
      <c r="NGP270" s="55"/>
      <c r="NGQ270" s="55"/>
      <c r="NGR270" s="55"/>
      <c r="NGS270" s="55"/>
      <c r="NGT270" s="55"/>
      <c r="NGU270" s="55"/>
      <c r="NGV270" s="55"/>
      <c r="NGW270" s="55"/>
      <c r="NGX270" s="55"/>
      <c r="NGY270" s="55"/>
      <c r="NGZ270" s="55"/>
      <c r="NHA270" s="55"/>
      <c r="NHB270" s="55"/>
      <c r="NHC270" s="55"/>
      <c r="NHD270" s="55"/>
      <c r="NHE270" s="55"/>
      <c r="NHF270" s="55"/>
      <c r="NHG270" s="55"/>
      <c r="NHH270" s="55"/>
      <c r="NHI270" s="55"/>
      <c r="NHJ270" s="55"/>
      <c r="NHK270" s="55"/>
      <c r="NHL270" s="55"/>
      <c r="NHM270" s="55"/>
      <c r="NHN270" s="55"/>
      <c r="NHO270" s="55"/>
      <c r="NHP270" s="55"/>
      <c r="NHQ270" s="55"/>
      <c r="NHR270" s="55"/>
      <c r="NHS270" s="55"/>
      <c r="NHT270" s="55"/>
      <c r="NHU270" s="55"/>
      <c r="NHV270" s="55"/>
      <c r="NHW270" s="55"/>
      <c r="NHX270" s="55"/>
      <c r="NHY270" s="55"/>
      <c r="NHZ270" s="55"/>
      <c r="NIA270" s="55"/>
      <c r="NIB270" s="55"/>
      <c r="NIC270" s="55"/>
      <c r="NID270" s="55"/>
      <c r="NIE270" s="55"/>
      <c r="NIF270" s="55"/>
      <c r="NIG270" s="55"/>
      <c r="NIH270" s="55"/>
      <c r="NII270" s="55"/>
      <c r="NIJ270" s="55"/>
      <c r="NIK270" s="55"/>
      <c r="NIL270" s="55"/>
      <c r="NIM270" s="55"/>
      <c r="NIN270" s="55"/>
      <c r="NIO270" s="55"/>
      <c r="NIP270" s="55"/>
      <c r="NIQ270" s="55"/>
      <c r="NIR270" s="55"/>
      <c r="NIS270" s="55"/>
      <c r="NIT270" s="55"/>
      <c r="NIU270" s="55"/>
      <c r="NIV270" s="55"/>
      <c r="NIW270" s="55"/>
      <c r="NIX270" s="55"/>
      <c r="NIY270" s="55"/>
      <c r="NIZ270" s="55"/>
      <c r="NJA270" s="55"/>
      <c r="NJB270" s="55"/>
      <c r="NJC270" s="55"/>
      <c r="NJD270" s="55"/>
      <c r="NJE270" s="55"/>
      <c r="NJF270" s="55"/>
      <c r="NJG270" s="55"/>
      <c r="NJH270" s="55"/>
      <c r="NJI270" s="55"/>
      <c r="NJJ270" s="55"/>
      <c r="NJK270" s="55"/>
      <c r="NJL270" s="55"/>
      <c r="NJM270" s="55"/>
      <c r="NJN270" s="55"/>
      <c r="NJO270" s="55"/>
      <c r="NJP270" s="55"/>
      <c r="NJQ270" s="55"/>
      <c r="NJR270" s="55"/>
      <c r="NJS270" s="55"/>
      <c r="NJT270" s="55"/>
      <c r="NJU270" s="55"/>
      <c r="NJV270" s="55"/>
      <c r="NJW270" s="55"/>
      <c r="NJX270" s="55"/>
      <c r="NJY270" s="55"/>
      <c r="NJZ270" s="55"/>
      <c r="NKA270" s="55"/>
      <c r="NKB270" s="55"/>
      <c r="NKC270" s="55"/>
      <c r="NKD270" s="55"/>
      <c r="NKE270" s="55"/>
      <c r="NKF270" s="55"/>
      <c r="NKG270" s="55"/>
      <c r="NKH270" s="55"/>
      <c r="NKI270" s="55"/>
      <c r="NKJ270" s="55"/>
      <c r="NKK270" s="55"/>
      <c r="NKL270" s="55"/>
      <c r="NKM270" s="55"/>
      <c r="NKN270" s="55"/>
      <c r="NKO270" s="55"/>
      <c r="NKP270" s="55"/>
      <c r="NKQ270" s="55"/>
      <c r="NKR270" s="55"/>
      <c r="NKS270" s="55"/>
      <c r="NKT270" s="55"/>
      <c r="NKU270" s="55"/>
      <c r="NKV270" s="55"/>
      <c r="NKW270" s="55"/>
      <c r="NKX270" s="55"/>
      <c r="NKY270" s="55"/>
      <c r="NKZ270" s="55"/>
      <c r="NLA270" s="55"/>
      <c r="NLB270" s="55"/>
      <c r="NLC270" s="55"/>
      <c r="NLD270" s="55"/>
      <c r="NLE270" s="55"/>
      <c r="NLF270" s="55"/>
      <c r="NLG270" s="55"/>
      <c r="NLH270" s="55"/>
      <c r="NLI270" s="55"/>
      <c r="NLJ270" s="55"/>
      <c r="NLK270" s="55"/>
      <c r="NLL270" s="55"/>
      <c r="NLM270" s="55"/>
      <c r="NLN270" s="55"/>
      <c r="NLO270" s="55"/>
      <c r="NLP270" s="55"/>
      <c r="NLQ270" s="55"/>
      <c r="NLR270" s="55"/>
      <c r="NLS270" s="55"/>
      <c r="NLT270" s="55"/>
      <c r="NLU270" s="55"/>
      <c r="NLV270" s="55"/>
      <c r="NLW270" s="55"/>
      <c r="NLX270" s="55"/>
      <c r="NLY270" s="55"/>
      <c r="NLZ270" s="55"/>
      <c r="NMA270" s="55"/>
      <c r="NMB270" s="55"/>
      <c r="NMC270" s="55"/>
      <c r="NMD270" s="55"/>
      <c r="NME270" s="55"/>
      <c r="NMF270" s="55"/>
      <c r="NMG270" s="55"/>
      <c r="NMH270" s="55"/>
      <c r="NMI270" s="55"/>
      <c r="NMJ270" s="55"/>
      <c r="NMK270" s="55"/>
      <c r="NML270" s="55"/>
      <c r="NMM270" s="55"/>
      <c r="NMN270" s="55"/>
      <c r="NMO270" s="55"/>
      <c r="NMP270" s="55"/>
      <c r="NMQ270" s="55"/>
      <c r="NMR270" s="55"/>
      <c r="NMS270" s="55"/>
      <c r="NMT270" s="55"/>
      <c r="NMU270" s="55"/>
      <c r="NMV270" s="55"/>
      <c r="NMW270" s="55"/>
      <c r="NMX270" s="55"/>
      <c r="NMY270" s="55"/>
      <c r="NMZ270" s="55"/>
      <c r="NNA270" s="55"/>
      <c r="NNB270" s="55"/>
      <c r="NNC270" s="55"/>
      <c r="NND270" s="55"/>
      <c r="NNE270" s="55"/>
      <c r="NNF270" s="55"/>
      <c r="NNG270" s="55"/>
      <c r="NNH270" s="55"/>
      <c r="NNI270" s="55"/>
      <c r="NNJ270" s="55"/>
      <c r="NNK270" s="55"/>
      <c r="NNL270" s="55"/>
      <c r="NNM270" s="55"/>
      <c r="NNN270" s="55"/>
      <c r="NNO270" s="55"/>
      <c r="NNP270" s="55"/>
      <c r="NNQ270" s="55"/>
      <c r="NNR270" s="55"/>
      <c r="NNS270" s="55"/>
      <c r="NNT270" s="55"/>
      <c r="NNU270" s="55"/>
      <c r="NNV270" s="55"/>
      <c r="NNW270" s="55"/>
      <c r="NNX270" s="55"/>
      <c r="NNY270" s="55"/>
      <c r="NNZ270" s="55"/>
      <c r="NOA270" s="55"/>
      <c r="NOB270" s="55"/>
      <c r="NOC270" s="55"/>
      <c r="NOD270" s="55"/>
      <c r="NOE270" s="55"/>
      <c r="NOF270" s="55"/>
      <c r="NOG270" s="55"/>
      <c r="NOH270" s="55"/>
      <c r="NOI270" s="55"/>
      <c r="NOJ270" s="55"/>
      <c r="NOK270" s="55"/>
      <c r="NOL270" s="55"/>
      <c r="NOM270" s="55"/>
      <c r="NON270" s="55"/>
      <c r="NOO270" s="55"/>
      <c r="NOP270" s="55"/>
      <c r="NOQ270" s="55"/>
      <c r="NOR270" s="55"/>
      <c r="NOS270" s="55"/>
      <c r="NOT270" s="55"/>
      <c r="NOU270" s="55"/>
      <c r="NOV270" s="55"/>
      <c r="NOW270" s="55"/>
      <c r="NOX270" s="55"/>
      <c r="NOY270" s="55"/>
      <c r="NOZ270" s="55"/>
      <c r="NPA270" s="55"/>
      <c r="NPB270" s="55"/>
      <c r="NPC270" s="55"/>
      <c r="NPD270" s="55"/>
      <c r="NPE270" s="55"/>
      <c r="NPF270" s="55"/>
      <c r="NPG270" s="55"/>
      <c r="NPH270" s="55"/>
      <c r="NPI270" s="55"/>
      <c r="NPJ270" s="55"/>
      <c r="NPK270" s="55"/>
      <c r="NPL270" s="55"/>
      <c r="NPM270" s="55"/>
      <c r="NPN270" s="55"/>
      <c r="NPO270" s="55"/>
      <c r="NPP270" s="55"/>
      <c r="NPQ270" s="55"/>
      <c r="NPR270" s="55"/>
      <c r="NPS270" s="55"/>
      <c r="NPT270" s="55"/>
      <c r="NPU270" s="55"/>
      <c r="NPV270" s="55"/>
      <c r="NPW270" s="55"/>
      <c r="NPX270" s="55"/>
      <c r="NPY270" s="55"/>
      <c r="NPZ270" s="55"/>
      <c r="NQA270" s="55"/>
      <c r="NQB270" s="55"/>
      <c r="NQC270" s="55"/>
      <c r="NQD270" s="55"/>
      <c r="NQE270" s="55"/>
      <c r="NQF270" s="55"/>
      <c r="NQG270" s="55"/>
      <c r="NQH270" s="55"/>
      <c r="NQI270" s="55"/>
      <c r="NQJ270" s="55"/>
      <c r="NQK270" s="55"/>
      <c r="NQL270" s="55"/>
      <c r="NQM270" s="55"/>
      <c r="NQN270" s="55"/>
      <c r="NQO270" s="55"/>
      <c r="NQP270" s="55"/>
      <c r="NQQ270" s="55"/>
      <c r="NQR270" s="55"/>
      <c r="NQS270" s="55"/>
      <c r="NQT270" s="55"/>
      <c r="NQU270" s="55"/>
      <c r="NQV270" s="55"/>
      <c r="NQW270" s="55"/>
      <c r="NQX270" s="55"/>
      <c r="NQY270" s="55"/>
      <c r="NQZ270" s="55"/>
      <c r="NRA270" s="55"/>
      <c r="NRB270" s="55"/>
      <c r="NRC270" s="55"/>
      <c r="NRD270" s="55"/>
      <c r="NRE270" s="55"/>
      <c r="NRF270" s="55"/>
      <c r="NRG270" s="55"/>
      <c r="NRH270" s="55"/>
      <c r="NRI270" s="55"/>
      <c r="NRJ270" s="55"/>
      <c r="NRK270" s="55"/>
      <c r="NRL270" s="55"/>
      <c r="NRM270" s="55"/>
      <c r="NRN270" s="55"/>
      <c r="NRO270" s="55"/>
      <c r="NRP270" s="55"/>
      <c r="NRQ270" s="55"/>
      <c r="NRR270" s="55"/>
      <c r="NRS270" s="55"/>
      <c r="NRT270" s="55"/>
      <c r="NRU270" s="55"/>
      <c r="NRV270" s="55"/>
      <c r="NRW270" s="55"/>
      <c r="NRX270" s="55"/>
      <c r="NRY270" s="55"/>
      <c r="NRZ270" s="55"/>
      <c r="NSA270" s="55"/>
      <c r="NSB270" s="55"/>
      <c r="NSC270" s="55"/>
      <c r="NSD270" s="55"/>
      <c r="NSE270" s="55"/>
      <c r="NSF270" s="55"/>
      <c r="NSG270" s="55"/>
      <c r="NSH270" s="55"/>
      <c r="NSI270" s="55"/>
      <c r="NSJ270" s="55"/>
      <c r="NSK270" s="55"/>
      <c r="NSL270" s="55"/>
      <c r="NSM270" s="55"/>
      <c r="NSN270" s="55"/>
      <c r="NSO270" s="55"/>
      <c r="NSP270" s="55"/>
      <c r="NSQ270" s="55"/>
      <c r="NSR270" s="55"/>
      <c r="NSS270" s="55"/>
      <c r="NST270" s="55"/>
      <c r="NSU270" s="55"/>
      <c r="NSV270" s="55"/>
      <c r="NSW270" s="55"/>
      <c r="NSX270" s="55"/>
      <c r="NSY270" s="55"/>
      <c r="NSZ270" s="55"/>
      <c r="NTA270" s="55"/>
      <c r="NTB270" s="55"/>
      <c r="NTC270" s="55"/>
      <c r="NTD270" s="55"/>
      <c r="NTE270" s="55"/>
      <c r="NTF270" s="55"/>
      <c r="NTG270" s="55"/>
      <c r="NTH270" s="55"/>
      <c r="NTI270" s="55"/>
      <c r="NTJ270" s="55"/>
      <c r="NTK270" s="55"/>
      <c r="NTL270" s="55"/>
      <c r="NTM270" s="55"/>
      <c r="NTN270" s="55"/>
      <c r="NTO270" s="55"/>
      <c r="NTP270" s="55"/>
      <c r="NTQ270" s="55"/>
      <c r="NTR270" s="55"/>
      <c r="NTS270" s="55"/>
      <c r="NTT270" s="55"/>
      <c r="NTU270" s="55"/>
      <c r="NTV270" s="55"/>
      <c r="NTW270" s="55"/>
      <c r="NTX270" s="55"/>
      <c r="NTY270" s="55"/>
      <c r="NTZ270" s="55"/>
      <c r="NUA270" s="55"/>
      <c r="NUB270" s="55"/>
      <c r="NUC270" s="55"/>
      <c r="NUD270" s="55"/>
      <c r="NUE270" s="55"/>
      <c r="NUF270" s="55"/>
      <c r="NUG270" s="55"/>
      <c r="NUH270" s="55"/>
      <c r="NUI270" s="55"/>
      <c r="NUJ270" s="55"/>
      <c r="NUK270" s="55"/>
      <c r="NUL270" s="55"/>
      <c r="NUM270" s="55"/>
      <c r="NUN270" s="55"/>
      <c r="NUO270" s="55"/>
      <c r="NUP270" s="55"/>
      <c r="NUQ270" s="55"/>
      <c r="NUR270" s="55"/>
      <c r="NUS270" s="55"/>
      <c r="NUT270" s="55"/>
      <c r="NUU270" s="55"/>
      <c r="NUV270" s="55"/>
      <c r="NUW270" s="55"/>
      <c r="NUX270" s="55"/>
      <c r="NUY270" s="55"/>
      <c r="NUZ270" s="55"/>
      <c r="NVA270" s="55"/>
      <c r="NVB270" s="55"/>
      <c r="NVC270" s="55"/>
      <c r="NVD270" s="55"/>
      <c r="NVE270" s="55"/>
      <c r="NVF270" s="55"/>
      <c r="NVG270" s="55"/>
      <c r="NVH270" s="55"/>
      <c r="NVI270" s="55"/>
      <c r="NVJ270" s="55"/>
      <c r="NVK270" s="55"/>
      <c r="NVL270" s="55"/>
      <c r="NVM270" s="55"/>
      <c r="NVN270" s="55"/>
      <c r="NVO270" s="55"/>
      <c r="NVP270" s="55"/>
      <c r="NVQ270" s="55"/>
      <c r="NVR270" s="55"/>
      <c r="NVS270" s="55"/>
      <c r="NVT270" s="55"/>
      <c r="NVU270" s="55"/>
      <c r="NVV270" s="55"/>
      <c r="NVW270" s="55"/>
      <c r="NVX270" s="55"/>
      <c r="NVY270" s="55"/>
      <c r="NVZ270" s="55"/>
      <c r="NWA270" s="55"/>
      <c r="NWB270" s="55"/>
      <c r="NWC270" s="55"/>
      <c r="NWD270" s="55"/>
      <c r="NWE270" s="55"/>
      <c r="NWF270" s="55"/>
      <c r="NWG270" s="55"/>
      <c r="NWH270" s="55"/>
      <c r="NWI270" s="55"/>
      <c r="NWJ270" s="55"/>
      <c r="NWK270" s="55"/>
      <c r="NWL270" s="55"/>
      <c r="NWM270" s="55"/>
      <c r="NWN270" s="55"/>
      <c r="NWO270" s="55"/>
      <c r="NWP270" s="55"/>
      <c r="NWQ270" s="55"/>
      <c r="NWR270" s="55"/>
      <c r="NWS270" s="55"/>
      <c r="NWT270" s="55"/>
      <c r="NWU270" s="55"/>
      <c r="NWV270" s="55"/>
      <c r="NWW270" s="55"/>
      <c r="NWX270" s="55"/>
      <c r="NWY270" s="55"/>
      <c r="NWZ270" s="55"/>
      <c r="NXA270" s="55"/>
      <c r="NXB270" s="55"/>
      <c r="NXC270" s="55"/>
      <c r="NXD270" s="55"/>
      <c r="NXE270" s="55"/>
      <c r="NXF270" s="55"/>
      <c r="NXG270" s="55"/>
      <c r="NXH270" s="55"/>
      <c r="NXI270" s="55"/>
      <c r="NXJ270" s="55"/>
      <c r="NXK270" s="55"/>
      <c r="NXL270" s="55"/>
      <c r="NXM270" s="55"/>
      <c r="NXN270" s="55"/>
      <c r="NXO270" s="55"/>
      <c r="NXP270" s="55"/>
      <c r="NXQ270" s="55"/>
      <c r="NXR270" s="55"/>
      <c r="NXS270" s="55"/>
      <c r="NXT270" s="55"/>
      <c r="NXU270" s="55"/>
      <c r="NXV270" s="55"/>
      <c r="NXW270" s="55"/>
      <c r="NXX270" s="55"/>
      <c r="NXY270" s="55"/>
      <c r="NXZ270" s="55"/>
      <c r="NYA270" s="55"/>
      <c r="NYB270" s="55"/>
      <c r="NYC270" s="55"/>
      <c r="NYD270" s="55"/>
      <c r="NYE270" s="55"/>
      <c r="NYF270" s="55"/>
      <c r="NYG270" s="55"/>
      <c r="NYH270" s="55"/>
      <c r="NYI270" s="55"/>
      <c r="NYJ270" s="55"/>
      <c r="NYK270" s="55"/>
      <c r="NYL270" s="55"/>
      <c r="NYM270" s="55"/>
      <c r="NYN270" s="55"/>
      <c r="NYO270" s="55"/>
      <c r="NYP270" s="55"/>
      <c r="NYQ270" s="55"/>
      <c r="NYR270" s="55"/>
      <c r="NYS270" s="55"/>
      <c r="NYT270" s="55"/>
      <c r="NYU270" s="55"/>
      <c r="NYV270" s="55"/>
      <c r="NYW270" s="55"/>
      <c r="NYX270" s="55"/>
      <c r="NYY270" s="55"/>
      <c r="NYZ270" s="55"/>
      <c r="NZA270" s="55"/>
      <c r="NZB270" s="55"/>
      <c r="NZC270" s="55"/>
      <c r="NZD270" s="55"/>
      <c r="NZE270" s="55"/>
      <c r="NZF270" s="55"/>
      <c r="NZG270" s="55"/>
      <c r="NZH270" s="55"/>
      <c r="NZI270" s="55"/>
      <c r="NZJ270" s="55"/>
      <c r="NZK270" s="55"/>
      <c r="NZL270" s="55"/>
      <c r="NZM270" s="55"/>
      <c r="NZN270" s="55"/>
      <c r="NZO270" s="55"/>
      <c r="NZP270" s="55"/>
      <c r="NZQ270" s="55"/>
      <c r="NZR270" s="55"/>
      <c r="NZS270" s="55"/>
      <c r="NZT270" s="55"/>
      <c r="NZU270" s="55"/>
      <c r="NZV270" s="55"/>
      <c r="NZW270" s="55"/>
      <c r="NZX270" s="55"/>
      <c r="NZY270" s="55"/>
      <c r="NZZ270" s="55"/>
      <c r="OAA270" s="55"/>
      <c r="OAB270" s="55"/>
      <c r="OAC270" s="55"/>
      <c r="OAD270" s="55"/>
      <c r="OAE270" s="55"/>
      <c r="OAF270" s="55"/>
      <c r="OAG270" s="55"/>
      <c r="OAH270" s="55"/>
      <c r="OAI270" s="55"/>
      <c r="OAJ270" s="55"/>
      <c r="OAK270" s="55"/>
      <c r="OAL270" s="55"/>
      <c r="OAM270" s="55"/>
      <c r="OAN270" s="55"/>
      <c r="OAO270" s="55"/>
      <c r="OAP270" s="55"/>
      <c r="OAQ270" s="55"/>
      <c r="OAR270" s="55"/>
      <c r="OAS270" s="55"/>
      <c r="OAT270" s="55"/>
      <c r="OAU270" s="55"/>
      <c r="OAV270" s="55"/>
      <c r="OAW270" s="55"/>
      <c r="OAX270" s="55"/>
      <c r="OAY270" s="55"/>
      <c r="OAZ270" s="55"/>
      <c r="OBA270" s="55"/>
      <c r="OBB270" s="55"/>
      <c r="OBC270" s="55"/>
      <c r="OBD270" s="55"/>
      <c r="OBE270" s="55"/>
      <c r="OBF270" s="55"/>
      <c r="OBG270" s="55"/>
      <c r="OBH270" s="55"/>
      <c r="OBI270" s="55"/>
      <c r="OBJ270" s="55"/>
      <c r="OBK270" s="55"/>
      <c r="OBL270" s="55"/>
      <c r="OBM270" s="55"/>
      <c r="OBN270" s="55"/>
      <c r="OBO270" s="55"/>
      <c r="OBP270" s="55"/>
      <c r="OBQ270" s="55"/>
      <c r="OBR270" s="55"/>
      <c r="OBS270" s="55"/>
      <c r="OBT270" s="55"/>
      <c r="OBU270" s="55"/>
      <c r="OBV270" s="55"/>
      <c r="OBW270" s="55"/>
      <c r="OBX270" s="55"/>
      <c r="OBY270" s="55"/>
      <c r="OBZ270" s="55"/>
      <c r="OCA270" s="55"/>
      <c r="OCB270" s="55"/>
      <c r="OCC270" s="55"/>
      <c r="OCD270" s="55"/>
      <c r="OCE270" s="55"/>
      <c r="OCF270" s="55"/>
      <c r="OCG270" s="55"/>
      <c r="OCH270" s="55"/>
      <c r="OCI270" s="55"/>
      <c r="OCJ270" s="55"/>
      <c r="OCK270" s="55"/>
      <c r="OCL270" s="55"/>
      <c r="OCM270" s="55"/>
      <c r="OCN270" s="55"/>
      <c r="OCO270" s="55"/>
      <c r="OCP270" s="55"/>
      <c r="OCQ270" s="55"/>
      <c r="OCR270" s="55"/>
      <c r="OCS270" s="55"/>
      <c r="OCT270" s="55"/>
      <c r="OCU270" s="55"/>
      <c r="OCV270" s="55"/>
      <c r="OCW270" s="55"/>
      <c r="OCX270" s="55"/>
      <c r="OCY270" s="55"/>
      <c r="OCZ270" s="55"/>
      <c r="ODA270" s="55"/>
      <c r="ODB270" s="55"/>
      <c r="ODC270" s="55"/>
      <c r="ODD270" s="55"/>
      <c r="ODE270" s="55"/>
      <c r="ODF270" s="55"/>
      <c r="ODG270" s="55"/>
      <c r="ODH270" s="55"/>
      <c r="ODI270" s="55"/>
      <c r="ODJ270" s="55"/>
      <c r="ODK270" s="55"/>
      <c r="ODL270" s="55"/>
      <c r="ODM270" s="55"/>
      <c r="ODN270" s="55"/>
      <c r="ODO270" s="55"/>
      <c r="ODP270" s="55"/>
      <c r="ODQ270" s="55"/>
      <c r="ODR270" s="55"/>
      <c r="ODS270" s="55"/>
      <c r="ODT270" s="55"/>
      <c r="ODU270" s="55"/>
      <c r="ODV270" s="55"/>
      <c r="ODW270" s="55"/>
      <c r="ODX270" s="55"/>
      <c r="ODY270" s="55"/>
      <c r="ODZ270" s="55"/>
      <c r="OEA270" s="55"/>
      <c r="OEB270" s="55"/>
      <c r="OEC270" s="55"/>
      <c r="OED270" s="55"/>
      <c r="OEE270" s="55"/>
      <c r="OEF270" s="55"/>
      <c r="OEG270" s="55"/>
      <c r="OEH270" s="55"/>
      <c r="OEI270" s="55"/>
      <c r="OEJ270" s="55"/>
      <c r="OEK270" s="55"/>
      <c r="OEL270" s="55"/>
      <c r="OEM270" s="55"/>
      <c r="OEN270" s="55"/>
      <c r="OEO270" s="55"/>
      <c r="OEP270" s="55"/>
      <c r="OEQ270" s="55"/>
      <c r="OER270" s="55"/>
      <c r="OES270" s="55"/>
      <c r="OET270" s="55"/>
      <c r="OEU270" s="55"/>
      <c r="OEV270" s="55"/>
      <c r="OEW270" s="55"/>
      <c r="OEX270" s="55"/>
      <c r="OEY270" s="55"/>
      <c r="OEZ270" s="55"/>
      <c r="OFA270" s="55"/>
      <c r="OFB270" s="55"/>
      <c r="OFC270" s="55"/>
      <c r="OFD270" s="55"/>
      <c r="OFE270" s="55"/>
      <c r="OFF270" s="55"/>
      <c r="OFG270" s="55"/>
      <c r="OFH270" s="55"/>
      <c r="OFI270" s="55"/>
      <c r="OFJ270" s="55"/>
      <c r="OFK270" s="55"/>
      <c r="OFL270" s="55"/>
      <c r="OFM270" s="55"/>
      <c r="OFN270" s="55"/>
      <c r="OFO270" s="55"/>
      <c r="OFP270" s="55"/>
      <c r="OFQ270" s="55"/>
      <c r="OFR270" s="55"/>
      <c r="OFS270" s="55"/>
      <c r="OFT270" s="55"/>
      <c r="OFU270" s="55"/>
      <c r="OFV270" s="55"/>
      <c r="OFW270" s="55"/>
      <c r="OFX270" s="55"/>
      <c r="OFY270" s="55"/>
      <c r="OFZ270" s="55"/>
      <c r="OGA270" s="55"/>
      <c r="OGB270" s="55"/>
      <c r="OGC270" s="55"/>
      <c r="OGD270" s="55"/>
      <c r="OGE270" s="55"/>
      <c r="OGF270" s="55"/>
      <c r="OGG270" s="55"/>
      <c r="OGH270" s="55"/>
      <c r="OGI270" s="55"/>
      <c r="OGJ270" s="55"/>
      <c r="OGK270" s="55"/>
      <c r="OGL270" s="55"/>
      <c r="OGM270" s="55"/>
      <c r="OGN270" s="55"/>
      <c r="OGO270" s="55"/>
      <c r="OGP270" s="55"/>
      <c r="OGQ270" s="55"/>
      <c r="OGR270" s="55"/>
      <c r="OGS270" s="55"/>
      <c r="OGT270" s="55"/>
      <c r="OGU270" s="55"/>
      <c r="OGV270" s="55"/>
      <c r="OGW270" s="55"/>
      <c r="OGX270" s="55"/>
      <c r="OGY270" s="55"/>
      <c r="OGZ270" s="55"/>
      <c r="OHA270" s="55"/>
      <c r="OHB270" s="55"/>
      <c r="OHC270" s="55"/>
      <c r="OHD270" s="55"/>
      <c r="OHE270" s="55"/>
      <c r="OHF270" s="55"/>
      <c r="OHG270" s="55"/>
      <c r="OHH270" s="55"/>
      <c r="OHI270" s="55"/>
      <c r="OHJ270" s="55"/>
      <c r="OHK270" s="55"/>
      <c r="OHL270" s="55"/>
      <c r="OHM270" s="55"/>
      <c r="OHN270" s="55"/>
      <c r="OHO270" s="55"/>
      <c r="OHP270" s="55"/>
      <c r="OHQ270" s="55"/>
      <c r="OHR270" s="55"/>
      <c r="OHS270" s="55"/>
      <c r="OHT270" s="55"/>
      <c r="OHU270" s="55"/>
      <c r="OHV270" s="55"/>
      <c r="OHW270" s="55"/>
      <c r="OHX270" s="55"/>
      <c r="OHY270" s="55"/>
      <c r="OHZ270" s="55"/>
      <c r="OIA270" s="55"/>
      <c r="OIB270" s="55"/>
      <c r="OIC270" s="55"/>
      <c r="OID270" s="55"/>
      <c r="OIE270" s="55"/>
      <c r="OIF270" s="55"/>
      <c r="OIG270" s="55"/>
      <c r="OIH270" s="55"/>
      <c r="OII270" s="55"/>
      <c r="OIJ270" s="55"/>
      <c r="OIK270" s="55"/>
      <c r="OIL270" s="55"/>
      <c r="OIM270" s="55"/>
      <c r="OIN270" s="55"/>
      <c r="OIO270" s="55"/>
      <c r="OIP270" s="55"/>
      <c r="OIQ270" s="55"/>
      <c r="OIR270" s="55"/>
      <c r="OIS270" s="55"/>
      <c r="OIT270" s="55"/>
      <c r="OIU270" s="55"/>
      <c r="OIV270" s="55"/>
      <c r="OIW270" s="55"/>
      <c r="OIX270" s="55"/>
      <c r="OIY270" s="55"/>
      <c r="OIZ270" s="55"/>
      <c r="OJA270" s="55"/>
      <c r="OJB270" s="55"/>
      <c r="OJC270" s="55"/>
      <c r="OJD270" s="55"/>
      <c r="OJE270" s="55"/>
      <c r="OJF270" s="55"/>
      <c r="OJG270" s="55"/>
      <c r="OJH270" s="55"/>
      <c r="OJI270" s="55"/>
      <c r="OJJ270" s="55"/>
      <c r="OJK270" s="55"/>
      <c r="OJL270" s="55"/>
      <c r="OJM270" s="55"/>
      <c r="OJN270" s="55"/>
      <c r="OJO270" s="55"/>
      <c r="OJP270" s="55"/>
      <c r="OJQ270" s="55"/>
      <c r="OJR270" s="55"/>
      <c r="OJS270" s="55"/>
      <c r="OJT270" s="55"/>
      <c r="OJU270" s="55"/>
      <c r="OJV270" s="55"/>
      <c r="OJW270" s="55"/>
      <c r="OJX270" s="55"/>
      <c r="OJY270" s="55"/>
      <c r="OJZ270" s="55"/>
      <c r="OKA270" s="55"/>
      <c r="OKB270" s="55"/>
      <c r="OKC270" s="55"/>
      <c r="OKD270" s="55"/>
      <c r="OKE270" s="55"/>
      <c r="OKF270" s="55"/>
      <c r="OKG270" s="55"/>
      <c r="OKH270" s="55"/>
      <c r="OKI270" s="55"/>
      <c r="OKJ270" s="55"/>
      <c r="OKK270" s="55"/>
      <c r="OKL270" s="55"/>
      <c r="OKM270" s="55"/>
      <c r="OKN270" s="55"/>
      <c r="OKO270" s="55"/>
      <c r="OKP270" s="55"/>
      <c r="OKQ270" s="55"/>
      <c r="OKR270" s="55"/>
      <c r="OKS270" s="55"/>
      <c r="OKT270" s="55"/>
      <c r="OKU270" s="55"/>
      <c r="OKV270" s="55"/>
      <c r="OKW270" s="55"/>
      <c r="OKX270" s="55"/>
      <c r="OKY270" s="55"/>
      <c r="OKZ270" s="55"/>
      <c r="OLA270" s="55"/>
      <c r="OLB270" s="55"/>
      <c r="OLC270" s="55"/>
      <c r="OLD270" s="55"/>
      <c r="OLE270" s="55"/>
      <c r="OLF270" s="55"/>
      <c r="OLG270" s="55"/>
      <c r="OLH270" s="55"/>
      <c r="OLI270" s="55"/>
      <c r="OLJ270" s="55"/>
      <c r="OLK270" s="55"/>
      <c r="OLL270" s="55"/>
      <c r="OLM270" s="55"/>
      <c r="OLN270" s="55"/>
      <c r="OLO270" s="55"/>
      <c r="OLP270" s="55"/>
      <c r="OLQ270" s="55"/>
      <c r="OLR270" s="55"/>
      <c r="OLS270" s="55"/>
      <c r="OLT270" s="55"/>
      <c r="OLU270" s="55"/>
      <c r="OLV270" s="55"/>
      <c r="OLW270" s="55"/>
      <c r="OLX270" s="55"/>
      <c r="OLY270" s="55"/>
      <c r="OLZ270" s="55"/>
      <c r="OMA270" s="55"/>
      <c r="OMB270" s="55"/>
      <c r="OMC270" s="55"/>
      <c r="OMD270" s="55"/>
      <c r="OME270" s="55"/>
      <c r="OMF270" s="55"/>
      <c r="OMG270" s="55"/>
      <c r="OMH270" s="55"/>
      <c r="OMI270" s="55"/>
      <c r="OMJ270" s="55"/>
      <c r="OMK270" s="55"/>
      <c r="OML270" s="55"/>
      <c r="OMM270" s="55"/>
      <c r="OMN270" s="55"/>
      <c r="OMO270" s="55"/>
      <c r="OMP270" s="55"/>
      <c r="OMQ270" s="55"/>
      <c r="OMR270" s="55"/>
      <c r="OMS270" s="55"/>
      <c r="OMT270" s="55"/>
      <c r="OMU270" s="55"/>
      <c r="OMV270" s="55"/>
      <c r="OMW270" s="55"/>
      <c r="OMX270" s="55"/>
      <c r="OMY270" s="55"/>
      <c r="OMZ270" s="55"/>
      <c r="ONA270" s="55"/>
      <c r="ONB270" s="55"/>
      <c r="ONC270" s="55"/>
      <c r="OND270" s="55"/>
      <c r="ONE270" s="55"/>
      <c r="ONF270" s="55"/>
      <c r="ONG270" s="55"/>
      <c r="ONH270" s="55"/>
      <c r="ONI270" s="55"/>
      <c r="ONJ270" s="55"/>
      <c r="ONK270" s="55"/>
      <c r="ONL270" s="55"/>
      <c r="ONM270" s="55"/>
      <c r="ONN270" s="55"/>
      <c r="ONO270" s="55"/>
      <c r="ONP270" s="55"/>
      <c r="ONQ270" s="55"/>
      <c r="ONR270" s="55"/>
      <c r="ONS270" s="55"/>
      <c r="ONT270" s="55"/>
      <c r="ONU270" s="55"/>
      <c r="ONV270" s="55"/>
      <c r="ONW270" s="55"/>
      <c r="ONX270" s="55"/>
      <c r="ONY270" s="55"/>
      <c r="ONZ270" s="55"/>
      <c r="OOA270" s="55"/>
      <c r="OOB270" s="55"/>
      <c r="OOC270" s="55"/>
      <c r="OOD270" s="55"/>
      <c r="OOE270" s="55"/>
      <c r="OOF270" s="55"/>
      <c r="OOG270" s="55"/>
      <c r="OOH270" s="55"/>
      <c r="OOI270" s="55"/>
      <c r="OOJ270" s="55"/>
      <c r="OOK270" s="55"/>
      <c r="OOL270" s="55"/>
      <c r="OOM270" s="55"/>
      <c r="OON270" s="55"/>
      <c r="OOO270" s="55"/>
      <c r="OOP270" s="55"/>
      <c r="OOQ270" s="55"/>
      <c r="OOR270" s="55"/>
      <c r="OOS270" s="55"/>
      <c r="OOT270" s="55"/>
      <c r="OOU270" s="55"/>
      <c r="OOV270" s="55"/>
      <c r="OOW270" s="55"/>
      <c r="OOX270" s="55"/>
      <c r="OOY270" s="55"/>
      <c r="OOZ270" s="55"/>
      <c r="OPA270" s="55"/>
      <c r="OPB270" s="55"/>
      <c r="OPC270" s="55"/>
      <c r="OPD270" s="55"/>
      <c r="OPE270" s="55"/>
      <c r="OPF270" s="55"/>
      <c r="OPG270" s="55"/>
      <c r="OPH270" s="55"/>
      <c r="OPI270" s="55"/>
      <c r="OPJ270" s="55"/>
      <c r="OPK270" s="55"/>
      <c r="OPL270" s="55"/>
      <c r="OPM270" s="55"/>
      <c r="OPN270" s="55"/>
      <c r="OPO270" s="55"/>
      <c r="OPP270" s="55"/>
      <c r="OPQ270" s="55"/>
      <c r="OPR270" s="55"/>
      <c r="OPS270" s="55"/>
      <c r="OPT270" s="55"/>
      <c r="OPU270" s="55"/>
      <c r="OPV270" s="55"/>
      <c r="OPW270" s="55"/>
      <c r="OPX270" s="55"/>
      <c r="OPY270" s="55"/>
      <c r="OPZ270" s="55"/>
      <c r="OQA270" s="55"/>
      <c r="OQB270" s="55"/>
      <c r="OQC270" s="55"/>
      <c r="OQD270" s="55"/>
      <c r="OQE270" s="55"/>
      <c r="OQF270" s="55"/>
      <c r="OQG270" s="55"/>
      <c r="OQH270" s="55"/>
      <c r="OQI270" s="55"/>
      <c r="OQJ270" s="55"/>
      <c r="OQK270" s="55"/>
      <c r="OQL270" s="55"/>
      <c r="OQM270" s="55"/>
      <c r="OQN270" s="55"/>
      <c r="OQO270" s="55"/>
      <c r="OQP270" s="55"/>
      <c r="OQQ270" s="55"/>
      <c r="OQR270" s="55"/>
      <c r="OQS270" s="55"/>
      <c r="OQT270" s="55"/>
      <c r="OQU270" s="55"/>
      <c r="OQV270" s="55"/>
      <c r="OQW270" s="55"/>
      <c r="OQX270" s="55"/>
      <c r="OQY270" s="55"/>
      <c r="OQZ270" s="55"/>
      <c r="ORA270" s="55"/>
      <c r="ORB270" s="55"/>
      <c r="ORC270" s="55"/>
      <c r="ORD270" s="55"/>
      <c r="ORE270" s="55"/>
      <c r="ORF270" s="55"/>
      <c r="ORG270" s="55"/>
      <c r="ORH270" s="55"/>
      <c r="ORI270" s="55"/>
      <c r="ORJ270" s="55"/>
      <c r="ORK270" s="55"/>
      <c r="ORL270" s="55"/>
      <c r="ORM270" s="55"/>
      <c r="ORN270" s="55"/>
      <c r="ORO270" s="55"/>
      <c r="ORP270" s="55"/>
      <c r="ORQ270" s="55"/>
      <c r="ORR270" s="55"/>
      <c r="ORS270" s="55"/>
      <c r="ORT270" s="55"/>
      <c r="ORU270" s="55"/>
      <c r="ORV270" s="55"/>
      <c r="ORW270" s="55"/>
      <c r="ORX270" s="55"/>
      <c r="ORY270" s="55"/>
      <c r="ORZ270" s="55"/>
      <c r="OSA270" s="55"/>
      <c r="OSB270" s="55"/>
      <c r="OSC270" s="55"/>
      <c r="OSD270" s="55"/>
      <c r="OSE270" s="55"/>
      <c r="OSF270" s="55"/>
      <c r="OSG270" s="55"/>
      <c r="OSH270" s="55"/>
      <c r="OSI270" s="55"/>
      <c r="OSJ270" s="55"/>
      <c r="OSK270" s="55"/>
      <c r="OSL270" s="55"/>
      <c r="OSM270" s="55"/>
      <c r="OSN270" s="55"/>
      <c r="OSO270" s="55"/>
      <c r="OSP270" s="55"/>
      <c r="OSQ270" s="55"/>
      <c r="OSR270" s="55"/>
      <c r="OSS270" s="55"/>
      <c r="OST270" s="55"/>
      <c r="OSU270" s="55"/>
      <c r="OSV270" s="55"/>
      <c r="OSW270" s="55"/>
      <c r="OSX270" s="55"/>
      <c r="OSY270" s="55"/>
      <c r="OSZ270" s="55"/>
      <c r="OTA270" s="55"/>
      <c r="OTB270" s="55"/>
      <c r="OTC270" s="55"/>
      <c r="OTD270" s="55"/>
      <c r="OTE270" s="55"/>
      <c r="OTF270" s="55"/>
      <c r="OTG270" s="55"/>
      <c r="OTH270" s="55"/>
      <c r="OTI270" s="55"/>
      <c r="OTJ270" s="55"/>
      <c r="OTK270" s="55"/>
      <c r="OTL270" s="55"/>
      <c r="OTM270" s="55"/>
      <c r="OTN270" s="55"/>
      <c r="OTO270" s="55"/>
      <c r="OTP270" s="55"/>
      <c r="OTQ270" s="55"/>
      <c r="OTR270" s="55"/>
      <c r="OTS270" s="55"/>
      <c r="OTT270" s="55"/>
      <c r="OTU270" s="55"/>
      <c r="OTV270" s="55"/>
      <c r="OTW270" s="55"/>
      <c r="OTX270" s="55"/>
      <c r="OTY270" s="55"/>
      <c r="OTZ270" s="55"/>
      <c r="OUA270" s="55"/>
      <c r="OUB270" s="55"/>
      <c r="OUC270" s="55"/>
      <c r="OUD270" s="55"/>
      <c r="OUE270" s="55"/>
      <c r="OUF270" s="55"/>
      <c r="OUG270" s="55"/>
      <c r="OUH270" s="55"/>
      <c r="OUI270" s="55"/>
      <c r="OUJ270" s="55"/>
      <c r="OUK270" s="55"/>
      <c r="OUL270" s="55"/>
      <c r="OUM270" s="55"/>
      <c r="OUN270" s="55"/>
      <c r="OUO270" s="55"/>
      <c r="OUP270" s="55"/>
      <c r="OUQ270" s="55"/>
      <c r="OUR270" s="55"/>
      <c r="OUS270" s="55"/>
      <c r="OUT270" s="55"/>
      <c r="OUU270" s="55"/>
      <c r="OUV270" s="55"/>
      <c r="OUW270" s="55"/>
      <c r="OUX270" s="55"/>
      <c r="OUY270" s="55"/>
      <c r="OUZ270" s="55"/>
      <c r="OVA270" s="55"/>
      <c r="OVB270" s="55"/>
      <c r="OVC270" s="55"/>
      <c r="OVD270" s="55"/>
      <c r="OVE270" s="55"/>
      <c r="OVF270" s="55"/>
      <c r="OVG270" s="55"/>
      <c r="OVH270" s="55"/>
      <c r="OVI270" s="55"/>
      <c r="OVJ270" s="55"/>
      <c r="OVK270" s="55"/>
      <c r="OVL270" s="55"/>
      <c r="OVM270" s="55"/>
      <c r="OVN270" s="55"/>
      <c r="OVO270" s="55"/>
      <c r="OVP270" s="55"/>
      <c r="OVQ270" s="55"/>
      <c r="OVR270" s="55"/>
      <c r="OVS270" s="55"/>
      <c r="OVT270" s="55"/>
      <c r="OVU270" s="55"/>
      <c r="OVV270" s="55"/>
      <c r="OVW270" s="55"/>
      <c r="OVX270" s="55"/>
      <c r="OVY270" s="55"/>
      <c r="OVZ270" s="55"/>
      <c r="OWA270" s="55"/>
      <c r="OWB270" s="55"/>
      <c r="OWC270" s="55"/>
      <c r="OWD270" s="55"/>
      <c r="OWE270" s="55"/>
      <c r="OWF270" s="55"/>
      <c r="OWG270" s="55"/>
      <c r="OWH270" s="55"/>
      <c r="OWI270" s="55"/>
      <c r="OWJ270" s="55"/>
      <c r="OWK270" s="55"/>
      <c r="OWL270" s="55"/>
      <c r="OWM270" s="55"/>
      <c r="OWN270" s="55"/>
      <c r="OWO270" s="55"/>
      <c r="OWP270" s="55"/>
      <c r="OWQ270" s="55"/>
      <c r="OWR270" s="55"/>
      <c r="OWS270" s="55"/>
      <c r="OWT270" s="55"/>
      <c r="OWU270" s="55"/>
      <c r="OWV270" s="55"/>
      <c r="OWW270" s="55"/>
      <c r="OWX270" s="55"/>
      <c r="OWY270" s="55"/>
      <c r="OWZ270" s="55"/>
      <c r="OXA270" s="55"/>
      <c r="OXB270" s="55"/>
      <c r="OXC270" s="55"/>
      <c r="OXD270" s="55"/>
      <c r="OXE270" s="55"/>
      <c r="OXF270" s="55"/>
      <c r="OXG270" s="55"/>
      <c r="OXH270" s="55"/>
      <c r="OXI270" s="55"/>
      <c r="OXJ270" s="55"/>
      <c r="OXK270" s="55"/>
      <c r="OXL270" s="55"/>
      <c r="OXM270" s="55"/>
      <c r="OXN270" s="55"/>
      <c r="OXO270" s="55"/>
      <c r="OXP270" s="55"/>
      <c r="OXQ270" s="55"/>
      <c r="OXR270" s="55"/>
      <c r="OXS270" s="55"/>
      <c r="OXT270" s="55"/>
      <c r="OXU270" s="55"/>
      <c r="OXV270" s="55"/>
      <c r="OXW270" s="55"/>
      <c r="OXX270" s="55"/>
      <c r="OXY270" s="55"/>
      <c r="OXZ270" s="55"/>
      <c r="OYA270" s="55"/>
      <c r="OYB270" s="55"/>
      <c r="OYC270" s="55"/>
      <c r="OYD270" s="55"/>
      <c r="OYE270" s="55"/>
      <c r="OYF270" s="55"/>
      <c r="OYG270" s="55"/>
      <c r="OYH270" s="55"/>
      <c r="OYI270" s="55"/>
      <c r="OYJ270" s="55"/>
      <c r="OYK270" s="55"/>
      <c r="OYL270" s="55"/>
      <c r="OYM270" s="55"/>
      <c r="OYN270" s="55"/>
      <c r="OYO270" s="55"/>
      <c r="OYP270" s="55"/>
      <c r="OYQ270" s="55"/>
      <c r="OYR270" s="55"/>
      <c r="OYS270" s="55"/>
      <c r="OYT270" s="55"/>
      <c r="OYU270" s="55"/>
      <c r="OYV270" s="55"/>
      <c r="OYW270" s="55"/>
      <c r="OYX270" s="55"/>
      <c r="OYY270" s="55"/>
      <c r="OYZ270" s="55"/>
      <c r="OZA270" s="55"/>
      <c r="OZB270" s="55"/>
      <c r="OZC270" s="55"/>
      <c r="OZD270" s="55"/>
      <c r="OZE270" s="55"/>
      <c r="OZF270" s="55"/>
      <c r="OZG270" s="55"/>
      <c r="OZH270" s="55"/>
      <c r="OZI270" s="55"/>
      <c r="OZJ270" s="55"/>
      <c r="OZK270" s="55"/>
      <c r="OZL270" s="55"/>
      <c r="OZM270" s="55"/>
      <c r="OZN270" s="55"/>
      <c r="OZO270" s="55"/>
      <c r="OZP270" s="55"/>
      <c r="OZQ270" s="55"/>
      <c r="OZR270" s="55"/>
      <c r="OZS270" s="55"/>
      <c r="OZT270" s="55"/>
      <c r="OZU270" s="55"/>
      <c r="OZV270" s="55"/>
      <c r="OZW270" s="55"/>
      <c r="OZX270" s="55"/>
      <c r="OZY270" s="55"/>
      <c r="OZZ270" s="55"/>
      <c r="PAA270" s="55"/>
      <c r="PAB270" s="55"/>
      <c r="PAC270" s="55"/>
      <c r="PAD270" s="55"/>
      <c r="PAE270" s="55"/>
      <c r="PAF270" s="55"/>
      <c r="PAG270" s="55"/>
      <c r="PAH270" s="55"/>
      <c r="PAI270" s="55"/>
      <c r="PAJ270" s="55"/>
      <c r="PAK270" s="55"/>
      <c r="PAL270" s="55"/>
      <c r="PAM270" s="55"/>
      <c r="PAN270" s="55"/>
      <c r="PAO270" s="55"/>
      <c r="PAP270" s="55"/>
      <c r="PAQ270" s="55"/>
      <c r="PAR270" s="55"/>
      <c r="PAS270" s="55"/>
      <c r="PAT270" s="55"/>
      <c r="PAU270" s="55"/>
      <c r="PAV270" s="55"/>
      <c r="PAW270" s="55"/>
      <c r="PAX270" s="55"/>
      <c r="PAY270" s="55"/>
      <c r="PAZ270" s="55"/>
      <c r="PBA270" s="55"/>
      <c r="PBB270" s="55"/>
      <c r="PBC270" s="55"/>
      <c r="PBD270" s="55"/>
      <c r="PBE270" s="55"/>
      <c r="PBF270" s="55"/>
      <c r="PBG270" s="55"/>
      <c r="PBH270" s="55"/>
      <c r="PBI270" s="55"/>
      <c r="PBJ270" s="55"/>
      <c r="PBK270" s="55"/>
      <c r="PBL270" s="55"/>
      <c r="PBM270" s="55"/>
      <c r="PBN270" s="55"/>
      <c r="PBO270" s="55"/>
      <c r="PBP270" s="55"/>
      <c r="PBQ270" s="55"/>
      <c r="PBR270" s="55"/>
      <c r="PBS270" s="55"/>
      <c r="PBT270" s="55"/>
      <c r="PBU270" s="55"/>
      <c r="PBV270" s="55"/>
      <c r="PBW270" s="55"/>
      <c r="PBX270" s="55"/>
      <c r="PBY270" s="55"/>
      <c r="PBZ270" s="55"/>
      <c r="PCA270" s="55"/>
      <c r="PCB270" s="55"/>
      <c r="PCC270" s="55"/>
      <c r="PCD270" s="55"/>
      <c r="PCE270" s="55"/>
      <c r="PCF270" s="55"/>
      <c r="PCG270" s="55"/>
      <c r="PCH270" s="55"/>
      <c r="PCI270" s="55"/>
      <c r="PCJ270" s="55"/>
      <c r="PCK270" s="55"/>
      <c r="PCL270" s="55"/>
      <c r="PCM270" s="55"/>
      <c r="PCN270" s="55"/>
      <c r="PCO270" s="55"/>
      <c r="PCP270" s="55"/>
      <c r="PCQ270" s="55"/>
      <c r="PCR270" s="55"/>
      <c r="PCS270" s="55"/>
      <c r="PCT270" s="55"/>
      <c r="PCU270" s="55"/>
      <c r="PCV270" s="55"/>
      <c r="PCW270" s="55"/>
      <c r="PCX270" s="55"/>
      <c r="PCY270" s="55"/>
      <c r="PCZ270" s="55"/>
      <c r="PDA270" s="55"/>
      <c r="PDB270" s="55"/>
      <c r="PDC270" s="55"/>
      <c r="PDD270" s="55"/>
      <c r="PDE270" s="55"/>
      <c r="PDF270" s="55"/>
      <c r="PDG270" s="55"/>
      <c r="PDH270" s="55"/>
      <c r="PDI270" s="55"/>
      <c r="PDJ270" s="55"/>
      <c r="PDK270" s="55"/>
      <c r="PDL270" s="55"/>
      <c r="PDM270" s="55"/>
      <c r="PDN270" s="55"/>
      <c r="PDO270" s="55"/>
      <c r="PDP270" s="55"/>
      <c r="PDQ270" s="55"/>
      <c r="PDR270" s="55"/>
      <c r="PDS270" s="55"/>
      <c r="PDT270" s="55"/>
      <c r="PDU270" s="55"/>
      <c r="PDV270" s="55"/>
      <c r="PDW270" s="55"/>
      <c r="PDX270" s="55"/>
      <c r="PDY270" s="55"/>
      <c r="PDZ270" s="55"/>
      <c r="PEA270" s="55"/>
      <c r="PEB270" s="55"/>
      <c r="PEC270" s="55"/>
      <c r="PED270" s="55"/>
      <c r="PEE270" s="55"/>
      <c r="PEF270" s="55"/>
      <c r="PEG270" s="55"/>
      <c r="PEH270" s="55"/>
      <c r="PEI270" s="55"/>
      <c r="PEJ270" s="55"/>
      <c r="PEK270" s="55"/>
      <c r="PEL270" s="55"/>
      <c r="PEM270" s="55"/>
      <c r="PEN270" s="55"/>
      <c r="PEO270" s="55"/>
      <c r="PEP270" s="55"/>
      <c r="PEQ270" s="55"/>
      <c r="PER270" s="55"/>
      <c r="PES270" s="55"/>
      <c r="PET270" s="55"/>
      <c r="PEU270" s="55"/>
      <c r="PEV270" s="55"/>
      <c r="PEW270" s="55"/>
      <c r="PEX270" s="55"/>
      <c r="PEY270" s="55"/>
      <c r="PEZ270" s="55"/>
      <c r="PFA270" s="55"/>
      <c r="PFB270" s="55"/>
      <c r="PFC270" s="55"/>
      <c r="PFD270" s="55"/>
      <c r="PFE270" s="55"/>
      <c r="PFF270" s="55"/>
      <c r="PFG270" s="55"/>
      <c r="PFH270" s="55"/>
      <c r="PFI270" s="55"/>
      <c r="PFJ270" s="55"/>
      <c r="PFK270" s="55"/>
      <c r="PFL270" s="55"/>
      <c r="PFM270" s="55"/>
      <c r="PFN270" s="55"/>
      <c r="PFO270" s="55"/>
      <c r="PFP270" s="55"/>
      <c r="PFQ270" s="55"/>
      <c r="PFR270" s="55"/>
      <c r="PFS270" s="55"/>
      <c r="PFT270" s="55"/>
      <c r="PFU270" s="55"/>
      <c r="PFV270" s="55"/>
      <c r="PFW270" s="55"/>
      <c r="PFX270" s="55"/>
      <c r="PFY270" s="55"/>
      <c r="PFZ270" s="55"/>
      <c r="PGA270" s="55"/>
      <c r="PGB270" s="55"/>
      <c r="PGC270" s="55"/>
      <c r="PGD270" s="55"/>
      <c r="PGE270" s="55"/>
      <c r="PGF270" s="55"/>
      <c r="PGG270" s="55"/>
      <c r="PGH270" s="55"/>
      <c r="PGI270" s="55"/>
      <c r="PGJ270" s="55"/>
      <c r="PGK270" s="55"/>
      <c r="PGL270" s="55"/>
      <c r="PGM270" s="55"/>
      <c r="PGN270" s="55"/>
      <c r="PGO270" s="55"/>
      <c r="PGP270" s="55"/>
      <c r="PGQ270" s="55"/>
      <c r="PGR270" s="55"/>
      <c r="PGS270" s="55"/>
      <c r="PGT270" s="55"/>
      <c r="PGU270" s="55"/>
      <c r="PGV270" s="55"/>
      <c r="PGW270" s="55"/>
      <c r="PGX270" s="55"/>
      <c r="PGY270" s="55"/>
      <c r="PGZ270" s="55"/>
      <c r="PHA270" s="55"/>
      <c r="PHB270" s="55"/>
      <c r="PHC270" s="55"/>
      <c r="PHD270" s="55"/>
      <c r="PHE270" s="55"/>
      <c r="PHF270" s="55"/>
      <c r="PHG270" s="55"/>
      <c r="PHH270" s="55"/>
      <c r="PHI270" s="55"/>
      <c r="PHJ270" s="55"/>
      <c r="PHK270" s="55"/>
      <c r="PHL270" s="55"/>
      <c r="PHM270" s="55"/>
      <c r="PHN270" s="55"/>
      <c r="PHO270" s="55"/>
      <c r="PHP270" s="55"/>
      <c r="PHQ270" s="55"/>
      <c r="PHR270" s="55"/>
      <c r="PHS270" s="55"/>
      <c r="PHT270" s="55"/>
      <c r="PHU270" s="55"/>
      <c r="PHV270" s="55"/>
      <c r="PHW270" s="55"/>
      <c r="PHX270" s="55"/>
      <c r="PHY270" s="55"/>
      <c r="PHZ270" s="55"/>
      <c r="PIA270" s="55"/>
      <c r="PIB270" s="55"/>
      <c r="PIC270" s="55"/>
      <c r="PID270" s="55"/>
      <c r="PIE270" s="55"/>
      <c r="PIF270" s="55"/>
      <c r="PIG270" s="55"/>
      <c r="PIH270" s="55"/>
      <c r="PII270" s="55"/>
      <c r="PIJ270" s="55"/>
      <c r="PIK270" s="55"/>
      <c r="PIL270" s="55"/>
      <c r="PIM270" s="55"/>
      <c r="PIN270" s="55"/>
      <c r="PIO270" s="55"/>
      <c r="PIP270" s="55"/>
      <c r="PIQ270" s="55"/>
      <c r="PIR270" s="55"/>
      <c r="PIS270" s="55"/>
      <c r="PIT270" s="55"/>
      <c r="PIU270" s="55"/>
      <c r="PIV270" s="55"/>
      <c r="PIW270" s="55"/>
      <c r="PIX270" s="55"/>
      <c r="PIY270" s="55"/>
      <c r="PIZ270" s="55"/>
      <c r="PJA270" s="55"/>
      <c r="PJB270" s="55"/>
      <c r="PJC270" s="55"/>
      <c r="PJD270" s="55"/>
      <c r="PJE270" s="55"/>
      <c r="PJF270" s="55"/>
      <c r="PJG270" s="55"/>
      <c r="PJH270" s="55"/>
      <c r="PJI270" s="55"/>
      <c r="PJJ270" s="55"/>
      <c r="PJK270" s="55"/>
      <c r="PJL270" s="55"/>
      <c r="PJM270" s="55"/>
      <c r="PJN270" s="55"/>
      <c r="PJO270" s="55"/>
      <c r="PJP270" s="55"/>
      <c r="PJQ270" s="55"/>
      <c r="PJR270" s="55"/>
      <c r="PJS270" s="55"/>
      <c r="PJT270" s="55"/>
      <c r="PJU270" s="55"/>
      <c r="PJV270" s="55"/>
      <c r="PJW270" s="55"/>
      <c r="PJX270" s="55"/>
      <c r="PJY270" s="55"/>
      <c r="PJZ270" s="55"/>
      <c r="PKA270" s="55"/>
      <c r="PKB270" s="55"/>
      <c r="PKC270" s="55"/>
      <c r="PKD270" s="55"/>
      <c r="PKE270" s="55"/>
      <c r="PKF270" s="55"/>
      <c r="PKG270" s="55"/>
      <c r="PKH270" s="55"/>
      <c r="PKI270" s="55"/>
      <c r="PKJ270" s="55"/>
      <c r="PKK270" s="55"/>
      <c r="PKL270" s="55"/>
      <c r="PKM270" s="55"/>
      <c r="PKN270" s="55"/>
      <c r="PKO270" s="55"/>
      <c r="PKP270" s="55"/>
      <c r="PKQ270" s="55"/>
      <c r="PKR270" s="55"/>
      <c r="PKS270" s="55"/>
      <c r="PKT270" s="55"/>
      <c r="PKU270" s="55"/>
      <c r="PKV270" s="55"/>
      <c r="PKW270" s="55"/>
      <c r="PKX270" s="55"/>
      <c r="PKY270" s="55"/>
      <c r="PKZ270" s="55"/>
      <c r="PLA270" s="55"/>
      <c r="PLB270" s="55"/>
      <c r="PLC270" s="55"/>
      <c r="PLD270" s="55"/>
      <c r="PLE270" s="55"/>
      <c r="PLF270" s="55"/>
      <c r="PLG270" s="55"/>
      <c r="PLH270" s="55"/>
      <c r="PLI270" s="55"/>
      <c r="PLJ270" s="55"/>
      <c r="PLK270" s="55"/>
      <c r="PLL270" s="55"/>
      <c r="PLM270" s="55"/>
      <c r="PLN270" s="55"/>
      <c r="PLO270" s="55"/>
      <c r="PLP270" s="55"/>
      <c r="PLQ270" s="55"/>
      <c r="PLR270" s="55"/>
      <c r="PLS270" s="55"/>
      <c r="PLT270" s="55"/>
      <c r="PLU270" s="55"/>
      <c r="PLV270" s="55"/>
      <c r="PLW270" s="55"/>
      <c r="PLX270" s="55"/>
      <c r="PLY270" s="55"/>
      <c r="PLZ270" s="55"/>
      <c r="PMA270" s="55"/>
      <c r="PMB270" s="55"/>
      <c r="PMC270" s="55"/>
      <c r="PMD270" s="55"/>
      <c r="PME270" s="55"/>
      <c r="PMF270" s="55"/>
      <c r="PMG270" s="55"/>
      <c r="PMH270" s="55"/>
      <c r="PMI270" s="55"/>
      <c r="PMJ270" s="55"/>
      <c r="PMK270" s="55"/>
      <c r="PML270" s="55"/>
      <c r="PMM270" s="55"/>
      <c r="PMN270" s="55"/>
      <c r="PMO270" s="55"/>
      <c r="PMP270" s="55"/>
      <c r="PMQ270" s="55"/>
      <c r="PMR270" s="55"/>
      <c r="PMS270" s="55"/>
      <c r="PMT270" s="55"/>
      <c r="PMU270" s="55"/>
      <c r="PMV270" s="55"/>
      <c r="PMW270" s="55"/>
      <c r="PMX270" s="55"/>
      <c r="PMY270" s="55"/>
      <c r="PMZ270" s="55"/>
      <c r="PNA270" s="55"/>
      <c r="PNB270" s="55"/>
      <c r="PNC270" s="55"/>
      <c r="PND270" s="55"/>
      <c r="PNE270" s="55"/>
      <c r="PNF270" s="55"/>
      <c r="PNG270" s="55"/>
      <c r="PNH270" s="55"/>
      <c r="PNI270" s="55"/>
      <c r="PNJ270" s="55"/>
      <c r="PNK270" s="55"/>
      <c r="PNL270" s="55"/>
      <c r="PNM270" s="55"/>
      <c r="PNN270" s="55"/>
      <c r="PNO270" s="55"/>
      <c r="PNP270" s="55"/>
      <c r="PNQ270" s="55"/>
      <c r="PNR270" s="55"/>
      <c r="PNS270" s="55"/>
      <c r="PNT270" s="55"/>
      <c r="PNU270" s="55"/>
      <c r="PNV270" s="55"/>
      <c r="PNW270" s="55"/>
      <c r="PNX270" s="55"/>
      <c r="PNY270" s="55"/>
      <c r="PNZ270" s="55"/>
      <c r="POA270" s="55"/>
      <c r="POB270" s="55"/>
      <c r="POC270" s="55"/>
      <c r="POD270" s="55"/>
      <c r="POE270" s="55"/>
      <c r="POF270" s="55"/>
      <c r="POG270" s="55"/>
      <c r="POH270" s="55"/>
      <c r="POI270" s="55"/>
      <c r="POJ270" s="55"/>
      <c r="POK270" s="55"/>
      <c r="POL270" s="55"/>
      <c r="POM270" s="55"/>
      <c r="PON270" s="55"/>
      <c r="POO270" s="55"/>
      <c r="POP270" s="55"/>
      <c r="POQ270" s="55"/>
      <c r="POR270" s="55"/>
      <c r="POS270" s="55"/>
      <c r="POT270" s="55"/>
      <c r="POU270" s="55"/>
      <c r="POV270" s="55"/>
      <c r="POW270" s="55"/>
      <c r="POX270" s="55"/>
      <c r="POY270" s="55"/>
      <c r="POZ270" s="55"/>
      <c r="PPA270" s="55"/>
      <c r="PPB270" s="55"/>
      <c r="PPC270" s="55"/>
      <c r="PPD270" s="55"/>
      <c r="PPE270" s="55"/>
      <c r="PPF270" s="55"/>
      <c r="PPG270" s="55"/>
      <c r="PPH270" s="55"/>
      <c r="PPI270" s="55"/>
      <c r="PPJ270" s="55"/>
      <c r="PPK270" s="55"/>
      <c r="PPL270" s="55"/>
      <c r="PPM270" s="55"/>
      <c r="PPN270" s="55"/>
      <c r="PPO270" s="55"/>
      <c r="PPP270" s="55"/>
      <c r="PPQ270" s="55"/>
      <c r="PPR270" s="55"/>
      <c r="PPS270" s="55"/>
      <c r="PPT270" s="55"/>
      <c r="PPU270" s="55"/>
      <c r="PPV270" s="55"/>
      <c r="PPW270" s="55"/>
      <c r="PPX270" s="55"/>
      <c r="PPY270" s="55"/>
      <c r="PPZ270" s="55"/>
      <c r="PQA270" s="55"/>
      <c r="PQB270" s="55"/>
      <c r="PQC270" s="55"/>
      <c r="PQD270" s="55"/>
      <c r="PQE270" s="55"/>
      <c r="PQF270" s="55"/>
      <c r="PQG270" s="55"/>
      <c r="PQH270" s="55"/>
      <c r="PQI270" s="55"/>
      <c r="PQJ270" s="55"/>
      <c r="PQK270" s="55"/>
      <c r="PQL270" s="55"/>
      <c r="PQM270" s="55"/>
      <c r="PQN270" s="55"/>
      <c r="PQO270" s="55"/>
      <c r="PQP270" s="55"/>
      <c r="PQQ270" s="55"/>
      <c r="PQR270" s="55"/>
      <c r="PQS270" s="55"/>
      <c r="PQT270" s="55"/>
      <c r="PQU270" s="55"/>
      <c r="PQV270" s="55"/>
      <c r="PQW270" s="55"/>
      <c r="PQX270" s="55"/>
      <c r="PQY270" s="55"/>
      <c r="PQZ270" s="55"/>
      <c r="PRA270" s="55"/>
      <c r="PRB270" s="55"/>
      <c r="PRC270" s="55"/>
      <c r="PRD270" s="55"/>
      <c r="PRE270" s="55"/>
      <c r="PRF270" s="55"/>
      <c r="PRG270" s="55"/>
      <c r="PRH270" s="55"/>
      <c r="PRI270" s="55"/>
      <c r="PRJ270" s="55"/>
      <c r="PRK270" s="55"/>
      <c r="PRL270" s="55"/>
      <c r="PRM270" s="55"/>
      <c r="PRN270" s="55"/>
      <c r="PRO270" s="55"/>
      <c r="PRP270" s="55"/>
      <c r="PRQ270" s="55"/>
      <c r="PRR270" s="55"/>
      <c r="PRS270" s="55"/>
      <c r="PRT270" s="55"/>
      <c r="PRU270" s="55"/>
      <c r="PRV270" s="55"/>
      <c r="PRW270" s="55"/>
      <c r="PRX270" s="55"/>
      <c r="PRY270" s="55"/>
      <c r="PRZ270" s="55"/>
      <c r="PSA270" s="55"/>
      <c r="PSB270" s="55"/>
      <c r="PSC270" s="55"/>
      <c r="PSD270" s="55"/>
      <c r="PSE270" s="55"/>
      <c r="PSF270" s="55"/>
      <c r="PSG270" s="55"/>
      <c r="PSH270" s="55"/>
      <c r="PSI270" s="55"/>
      <c r="PSJ270" s="55"/>
      <c r="PSK270" s="55"/>
      <c r="PSL270" s="55"/>
      <c r="PSM270" s="55"/>
      <c r="PSN270" s="55"/>
      <c r="PSO270" s="55"/>
      <c r="PSP270" s="55"/>
      <c r="PSQ270" s="55"/>
      <c r="PSR270" s="55"/>
      <c r="PSS270" s="55"/>
      <c r="PST270" s="55"/>
      <c r="PSU270" s="55"/>
      <c r="PSV270" s="55"/>
      <c r="PSW270" s="55"/>
      <c r="PSX270" s="55"/>
      <c r="PSY270" s="55"/>
      <c r="PSZ270" s="55"/>
      <c r="PTA270" s="55"/>
      <c r="PTB270" s="55"/>
      <c r="PTC270" s="55"/>
      <c r="PTD270" s="55"/>
      <c r="PTE270" s="55"/>
      <c r="PTF270" s="55"/>
      <c r="PTG270" s="55"/>
      <c r="PTH270" s="55"/>
      <c r="PTI270" s="55"/>
      <c r="PTJ270" s="55"/>
      <c r="PTK270" s="55"/>
      <c r="PTL270" s="55"/>
      <c r="PTM270" s="55"/>
      <c r="PTN270" s="55"/>
      <c r="PTO270" s="55"/>
      <c r="PTP270" s="55"/>
      <c r="PTQ270" s="55"/>
      <c r="PTR270" s="55"/>
      <c r="PTS270" s="55"/>
      <c r="PTT270" s="55"/>
      <c r="PTU270" s="55"/>
      <c r="PTV270" s="55"/>
      <c r="PTW270" s="55"/>
      <c r="PTX270" s="55"/>
      <c r="PTY270" s="55"/>
      <c r="PTZ270" s="55"/>
      <c r="PUA270" s="55"/>
      <c r="PUB270" s="55"/>
      <c r="PUC270" s="55"/>
      <c r="PUD270" s="55"/>
      <c r="PUE270" s="55"/>
      <c r="PUF270" s="55"/>
      <c r="PUG270" s="55"/>
      <c r="PUH270" s="55"/>
      <c r="PUI270" s="55"/>
      <c r="PUJ270" s="55"/>
      <c r="PUK270" s="55"/>
      <c r="PUL270" s="55"/>
      <c r="PUM270" s="55"/>
      <c r="PUN270" s="55"/>
      <c r="PUO270" s="55"/>
      <c r="PUP270" s="55"/>
      <c r="PUQ270" s="55"/>
      <c r="PUR270" s="55"/>
      <c r="PUS270" s="55"/>
      <c r="PUT270" s="55"/>
      <c r="PUU270" s="55"/>
      <c r="PUV270" s="55"/>
      <c r="PUW270" s="55"/>
      <c r="PUX270" s="55"/>
      <c r="PUY270" s="55"/>
      <c r="PUZ270" s="55"/>
      <c r="PVA270" s="55"/>
      <c r="PVB270" s="55"/>
      <c r="PVC270" s="55"/>
      <c r="PVD270" s="55"/>
      <c r="PVE270" s="55"/>
      <c r="PVF270" s="55"/>
      <c r="PVG270" s="55"/>
      <c r="PVH270" s="55"/>
      <c r="PVI270" s="55"/>
      <c r="PVJ270" s="55"/>
      <c r="PVK270" s="55"/>
      <c r="PVL270" s="55"/>
      <c r="PVM270" s="55"/>
      <c r="PVN270" s="55"/>
      <c r="PVO270" s="55"/>
      <c r="PVP270" s="55"/>
      <c r="PVQ270" s="55"/>
      <c r="PVR270" s="55"/>
      <c r="PVS270" s="55"/>
      <c r="PVT270" s="55"/>
      <c r="PVU270" s="55"/>
      <c r="PVV270" s="55"/>
      <c r="PVW270" s="55"/>
      <c r="PVX270" s="55"/>
      <c r="PVY270" s="55"/>
      <c r="PVZ270" s="55"/>
      <c r="PWA270" s="55"/>
      <c r="PWB270" s="55"/>
      <c r="PWC270" s="55"/>
      <c r="PWD270" s="55"/>
      <c r="PWE270" s="55"/>
      <c r="PWF270" s="55"/>
      <c r="PWG270" s="55"/>
      <c r="PWH270" s="55"/>
      <c r="PWI270" s="55"/>
      <c r="PWJ270" s="55"/>
      <c r="PWK270" s="55"/>
      <c r="PWL270" s="55"/>
      <c r="PWM270" s="55"/>
      <c r="PWN270" s="55"/>
      <c r="PWO270" s="55"/>
      <c r="PWP270" s="55"/>
      <c r="PWQ270" s="55"/>
      <c r="PWR270" s="55"/>
      <c r="PWS270" s="55"/>
      <c r="PWT270" s="55"/>
      <c r="PWU270" s="55"/>
      <c r="PWV270" s="55"/>
      <c r="PWW270" s="55"/>
      <c r="PWX270" s="55"/>
      <c r="PWY270" s="55"/>
      <c r="PWZ270" s="55"/>
      <c r="PXA270" s="55"/>
      <c r="PXB270" s="55"/>
      <c r="PXC270" s="55"/>
      <c r="PXD270" s="55"/>
      <c r="PXE270" s="55"/>
      <c r="PXF270" s="55"/>
      <c r="PXG270" s="55"/>
      <c r="PXH270" s="55"/>
      <c r="PXI270" s="55"/>
      <c r="PXJ270" s="55"/>
      <c r="PXK270" s="55"/>
      <c r="PXL270" s="55"/>
      <c r="PXM270" s="55"/>
      <c r="PXN270" s="55"/>
      <c r="PXO270" s="55"/>
      <c r="PXP270" s="55"/>
      <c r="PXQ270" s="55"/>
      <c r="PXR270" s="55"/>
      <c r="PXS270" s="55"/>
      <c r="PXT270" s="55"/>
      <c r="PXU270" s="55"/>
      <c r="PXV270" s="55"/>
      <c r="PXW270" s="55"/>
      <c r="PXX270" s="55"/>
      <c r="PXY270" s="55"/>
      <c r="PXZ270" s="55"/>
      <c r="PYA270" s="55"/>
      <c r="PYB270" s="55"/>
      <c r="PYC270" s="55"/>
      <c r="PYD270" s="55"/>
      <c r="PYE270" s="55"/>
      <c r="PYF270" s="55"/>
      <c r="PYG270" s="55"/>
      <c r="PYH270" s="55"/>
      <c r="PYI270" s="55"/>
      <c r="PYJ270" s="55"/>
      <c r="PYK270" s="55"/>
      <c r="PYL270" s="55"/>
      <c r="PYM270" s="55"/>
      <c r="PYN270" s="55"/>
      <c r="PYO270" s="55"/>
      <c r="PYP270" s="55"/>
      <c r="PYQ270" s="55"/>
      <c r="PYR270" s="55"/>
      <c r="PYS270" s="55"/>
      <c r="PYT270" s="55"/>
      <c r="PYU270" s="55"/>
      <c r="PYV270" s="55"/>
      <c r="PYW270" s="55"/>
      <c r="PYX270" s="55"/>
      <c r="PYY270" s="55"/>
      <c r="PYZ270" s="55"/>
      <c r="PZA270" s="55"/>
      <c r="PZB270" s="55"/>
      <c r="PZC270" s="55"/>
      <c r="PZD270" s="55"/>
      <c r="PZE270" s="55"/>
      <c r="PZF270" s="55"/>
      <c r="PZG270" s="55"/>
      <c r="PZH270" s="55"/>
      <c r="PZI270" s="55"/>
      <c r="PZJ270" s="55"/>
      <c r="PZK270" s="55"/>
      <c r="PZL270" s="55"/>
      <c r="PZM270" s="55"/>
      <c r="PZN270" s="55"/>
      <c r="PZO270" s="55"/>
      <c r="PZP270" s="55"/>
      <c r="PZQ270" s="55"/>
      <c r="PZR270" s="55"/>
      <c r="PZS270" s="55"/>
      <c r="PZT270" s="55"/>
      <c r="PZU270" s="55"/>
      <c r="PZV270" s="55"/>
      <c r="PZW270" s="55"/>
      <c r="PZX270" s="55"/>
      <c r="PZY270" s="55"/>
      <c r="PZZ270" s="55"/>
      <c r="QAA270" s="55"/>
      <c r="QAB270" s="55"/>
      <c r="QAC270" s="55"/>
      <c r="QAD270" s="55"/>
      <c r="QAE270" s="55"/>
      <c r="QAF270" s="55"/>
      <c r="QAG270" s="55"/>
      <c r="QAH270" s="55"/>
      <c r="QAI270" s="55"/>
      <c r="QAJ270" s="55"/>
      <c r="QAK270" s="55"/>
      <c r="QAL270" s="55"/>
      <c r="QAM270" s="55"/>
      <c r="QAN270" s="55"/>
      <c r="QAO270" s="55"/>
      <c r="QAP270" s="55"/>
      <c r="QAQ270" s="55"/>
      <c r="QAR270" s="55"/>
      <c r="QAS270" s="55"/>
      <c r="QAT270" s="55"/>
      <c r="QAU270" s="55"/>
      <c r="QAV270" s="55"/>
      <c r="QAW270" s="55"/>
      <c r="QAX270" s="55"/>
      <c r="QAY270" s="55"/>
      <c r="QAZ270" s="55"/>
      <c r="QBA270" s="55"/>
      <c r="QBB270" s="55"/>
      <c r="QBC270" s="55"/>
      <c r="QBD270" s="55"/>
      <c r="QBE270" s="55"/>
      <c r="QBF270" s="55"/>
      <c r="QBG270" s="55"/>
      <c r="QBH270" s="55"/>
      <c r="QBI270" s="55"/>
      <c r="QBJ270" s="55"/>
      <c r="QBK270" s="55"/>
      <c r="QBL270" s="55"/>
      <c r="QBM270" s="55"/>
      <c r="QBN270" s="55"/>
      <c r="QBO270" s="55"/>
      <c r="QBP270" s="55"/>
      <c r="QBQ270" s="55"/>
      <c r="QBR270" s="55"/>
      <c r="QBS270" s="55"/>
      <c r="QBT270" s="55"/>
      <c r="QBU270" s="55"/>
      <c r="QBV270" s="55"/>
      <c r="QBW270" s="55"/>
      <c r="QBX270" s="55"/>
      <c r="QBY270" s="55"/>
      <c r="QBZ270" s="55"/>
      <c r="QCA270" s="55"/>
      <c r="QCB270" s="55"/>
      <c r="QCC270" s="55"/>
      <c r="QCD270" s="55"/>
      <c r="QCE270" s="55"/>
      <c r="QCF270" s="55"/>
      <c r="QCG270" s="55"/>
      <c r="QCH270" s="55"/>
      <c r="QCI270" s="55"/>
      <c r="QCJ270" s="55"/>
      <c r="QCK270" s="55"/>
      <c r="QCL270" s="55"/>
      <c r="QCM270" s="55"/>
      <c r="QCN270" s="55"/>
      <c r="QCO270" s="55"/>
      <c r="QCP270" s="55"/>
      <c r="QCQ270" s="55"/>
      <c r="QCR270" s="55"/>
      <c r="QCS270" s="55"/>
      <c r="QCT270" s="55"/>
      <c r="QCU270" s="55"/>
      <c r="QCV270" s="55"/>
      <c r="QCW270" s="55"/>
      <c r="QCX270" s="55"/>
      <c r="QCY270" s="55"/>
      <c r="QCZ270" s="55"/>
      <c r="QDA270" s="55"/>
      <c r="QDB270" s="55"/>
      <c r="QDC270" s="55"/>
      <c r="QDD270" s="55"/>
      <c r="QDE270" s="55"/>
      <c r="QDF270" s="55"/>
      <c r="QDG270" s="55"/>
      <c r="QDH270" s="55"/>
      <c r="QDI270" s="55"/>
      <c r="QDJ270" s="55"/>
      <c r="QDK270" s="55"/>
      <c r="QDL270" s="55"/>
      <c r="QDM270" s="55"/>
      <c r="QDN270" s="55"/>
      <c r="QDO270" s="55"/>
      <c r="QDP270" s="55"/>
      <c r="QDQ270" s="55"/>
      <c r="QDR270" s="55"/>
      <c r="QDS270" s="55"/>
      <c r="QDT270" s="55"/>
      <c r="QDU270" s="55"/>
      <c r="QDV270" s="55"/>
      <c r="QDW270" s="55"/>
      <c r="QDX270" s="55"/>
      <c r="QDY270" s="55"/>
      <c r="QDZ270" s="55"/>
      <c r="QEA270" s="55"/>
      <c r="QEB270" s="55"/>
      <c r="QEC270" s="55"/>
      <c r="QED270" s="55"/>
      <c r="QEE270" s="55"/>
      <c r="QEF270" s="55"/>
      <c r="QEG270" s="55"/>
      <c r="QEH270" s="55"/>
      <c r="QEI270" s="55"/>
      <c r="QEJ270" s="55"/>
      <c r="QEK270" s="55"/>
      <c r="QEL270" s="55"/>
      <c r="QEM270" s="55"/>
      <c r="QEN270" s="55"/>
      <c r="QEO270" s="55"/>
      <c r="QEP270" s="55"/>
      <c r="QEQ270" s="55"/>
      <c r="QER270" s="55"/>
      <c r="QES270" s="55"/>
      <c r="QET270" s="55"/>
      <c r="QEU270" s="55"/>
      <c r="QEV270" s="55"/>
      <c r="QEW270" s="55"/>
      <c r="QEX270" s="55"/>
      <c r="QEY270" s="55"/>
      <c r="QEZ270" s="55"/>
      <c r="QFA270" s="55"/>
      <c r="QFB270" s="55"/>
      <c r="QFC270" s="55"/>
      <c r="QFD270" s="55"/>
      <c r="QFE270" s="55"/>
      <c r="QFF270" s="55"/>
      <c r="QFG270" s="55"/>
      <c r="QFH270" s="55"/>
      <c r="QFI270" s="55"/>
      <c r="QFJ270" s="55"/>
      <c r="QFK270" s="55"/>
      <c r="QFL270" s="55"/>
      <c r="QFM270" s="55"/>
      <c r="QFN270" s="55"/>
      <c r="QFO270" s="55"/>
      <c r="QFP270" s="55"/>
      <c r="QFQ270" s="55"/>
      <c r="QFR270" s="55"/>
      <c r="QFS270" s="55"/>
      <c r="QFT270" s="55"/>
      <c r="QFU270" s="55"/>
      <c r="QFV270" s="55"/>
      <c r="QFW270" s="55"/>
      <c r="QFX270" s="55"/>
      <c r="QFY270" s="55"/>
      <c r="QFZ270" s="55"/>
      <c r="QGA270" s="55"/>
      <c r="QGB270" s="55"/>
      <c r="QGC270" s="55"/>
      <c r="QGD270" s="55"/>
      <c r="QGE270" s="55"/>
      <c r="QGF270" s="55"/>
      <c r="QGG270" s="55"/>
      <c r="QGH270" s="55"/>
      <c r="QGI270" s="55"/>
      <c r="QGJ270" s="55"/>
      <c r="QGK270" s="55"/>
      <c r="QGL270" s="55"/>
      <c r="QGM270" s="55"/>
      <c r="QGN270" s="55"/>
      <c r="QGO270" s="55"/>
      <c r="QGP270" s="55"/>
      <c r="QGQ270" s="55"/>
      <c r="QGR270" s="55"/>
      <c r="QGS270" s="55"/>
      <c r="QGT270" s="55"/>
      <c r="QGU270" s="55"/>
      <c r="QGV270" s="55"/>
      <c r="QGW270" s="55"/>
      <c r="QGX270" s="55"/>
      <c r="QGY270" s="55"/>
      <c r="QGZ270" s="55"/>
      <c r="QHA270" s="55"/>
      <c r="QHB270" s="55"/>
      <c r="QHC270" s="55"/>
      <c r="QHD270" s="55"/>
      <c r="QHE270" s="55"/>
      <c r="QHF270" s="55"/>
      <c r="QHG270" s="55"/>
      <c r="QHH270" s="55"/>
      <c r="QHI270" s="55"/>
      <c r="QHJ270" s="55"/>
      <c r="QHK270" s="55"/>
      <c r="QHL270" s="55"/>
      <c r="QHM270" s="55"/>
      <c r="QHN270" s="55"/>
      <c r="QHO270" s="55"/>
      <c r="QHP270" s="55"/>
      <c r="QHQ270" s="55"/>
      <c r="QHR270" s="55"/>
      <c r="QHS270" s="55"/>
      <c r="QHT270" s="55"/>
      <c r="QHU270" s="55"/>
      <c r="QHV270" s="55"/>
      <c r="QHW270" s="55"/>
      <c r="QHX270" s="55"/>
      <c r="QHY270" s="55"/>
      <c r="QHZ270" s="55"/>
      <c r="QIA270" s="55"/>
      <c r="QIB270" s="55"/>
      <c r="QIC270" s="55"/>
      <c r="QID270" s="55"/>
      <c r="QIE270" s="55"/>
      <c r="QIF270" s="55"/>
      <c r="QIG270" s="55"/>
      <c r="QIH270" s="55"/>
      <c r="QII270" s="55"/>
      <c r="QIJ270" s="55"/>
      <c r="QIK270" s="55"/>
      <c r="QIL270" s="55"/>
      <c r="QIM270" s="55"/>
      <c r="QIN270" s="55"/>
      <c r="QIO270" s="55"/>
      <c r="QIP270" s="55"/>
      <c r="QIQ270" s="55"/>
      <c r="QIR270" s="55"/>
      <c r="QIS270" s="55"/>
      <c r="QIT270" s="55"/>
      <c r="QIU270" s="55"/>
      <c r="QIV270" s="55"/>
      <c r="QIW270" s="55"/>
      <c r="QIX270" s="55"/>
      <c r="QIY270" s="55"/>
      <c r="QIZ270" s="55"/>
      <c r="QJA270" s="55"/>
      <c r="QJB270" s="55"/>
      <c r="QJC270" s="55"/>
      <c r="QJD270" s="55"/>
      <c r="QJE270" s="55"/>
      <c r="QJF270" s="55"/>
      <c r="QJG270" s="55"/>
      <c r="QJH270" s="55"/>
      <c r="QJI270" s="55"/>
      <c r="QJJ270" s="55"/>
      <c r="QJK270" s="55"/>
      <c r="QJL270" s="55"/>
      <c r="QJM270" s="55"/>
      <c r="QJN270" s="55"/>
      <c r="QJO270" s="55"/>
      <c r="QJP270" s="55"/>
      <c r="QJQ270" s="55"/>
      <c r="QJR270" s="55"/>
      <c r="QJS270" s="55"/>
      <c r="QJT270" s="55"/>
      <c r="QJU270" s="55"/>
      <c r="QJV270" s="55"/>
      <c r="QJW270" s="55"/>
      <c r="QJX270" s="55"/>
      <c r="QJY270" s="55"/>
      <c r="QJZ270" s="55"/>
      <c r="QKA270" s="55"/>
      <c r="QKB270" s="55"/>
      <c r="QKC270" s="55"/>
      <c r="QKD270" s="55"/>
      <c r="QKE270" s="55"/>
      <c r="QKF270" s="55"/>
      <c r="QKG270" s="55"/>
      <c r="QKH270" s="55"/>
      <c r="QKI270" s="55"/>
      <c r="QKJ270" s="55"/>
      <c r="QKK270" s="55"/>
      <c r="QKL270" s="55"/>
      <c r="QKM270" s="55"/>
      <c r="QKN270" s="55"/>
      <c r="QKO270" s="55"/>
      <c r="QKP270" s="55"/>
      <c r="QKQ270" s="55"/>
      <c r="QKR270" s="55"/>
      <c r="QKS270" s="55"/>
      <c r="QKT270" s="55"/>
      <c r="QKU270" s="55"/>
      <c r="QKV270" s="55"/>
      <c r="QKW270" s="55"/>
      <c r="QKX270" s="55"/>
      <c r="QKY270" s="55"/>
      <c r="QKZ270" s="55"/>
      <c r="QLA270" s="55"/>
      <c r="QLB270" s="55"/>
      <c r="QLC270" s="55"/>
      <c r="QLD270" s="55"/>
      <c r="QLE270" s="55"/>
      <c r="QLF270" s="55"/>
      <c r="QLG270" s="55"/>
      <c r="QLH270" s="55"/>
      <c r="QLI270" s="55"/>
      <c r="QLJ270" s="55"/>
      <c r="QLK270" s="55"/>
      <c r="QLL270" s="55"/>
      <c r="QLM270" s="55"/>
      <c r="QLN270" s="55"/>
      <c r="QLO270" s="55"/>
      <c r="QLP270" s="55"/>
      <c r="QLQ270" s="55"/>
      <c r="QLR270" s="55"/>
      <c r="QLS270" s="55"/>
      <c r="QLT270" s="55"/>
      <c r="QLU270" s="55"/>
      <c r="QLV270" s="55"/>
      <c r="QLW270" s="55"/>
      <c r="QLX270" s="55"/>
      <c r="QLY270" s="55"/>
      <c r="QLZ270" s="55"/>
      <c r="QMA270" s="55"/>
      <c r="QMB270" s="55"/>
      <c r="QMC270" s="55"/>
      <c r="QMD270" s="55"/>
      <c r="QME270" s="55"/>
      <c r="QMF270" s="55"/>
      <c r="QMG270" s="55"/>
      <c r="QMH270" s="55"/>
      <c r="QMI270" s="55"/>
      <c r="QMJ270" s="55"/>
      <c r="QMK270" s="55"/>
      <c r="QML270" s="55"/>
      <c r="QMM270" s="55"/>
      <c r="QMN270" s="55"/>
      <c r="QMO270" s="55"/>
      <c r="QMP270" s="55"/>
      <c r="QMQ270" s="55"/>
      <c r="QMR270" s="55"/>
      <c r="QMS270" s="55"/>
      <c r="QMT270" s="55"/>
      <c r="QMU270" s="55"/>
      <c r="QMV270" s="55"/>
      <c r="QMW270" s="55"/>
      <c r="QMX270" s="55"/>
      <c r="QMY270" s="55"/>
      <c r="QMZ270" s="55"/>
      <c r="QNA270" s="55"/>
      <c r="QNB270" s="55"/>
      <c r="QNC270" s="55"/>
      <c r="QND270" s="55"/>
      <c r="QNE270" s="55"/>
      <c r="QNF270" s="55"/>
      <c r="QNG270" s="55"/>
      <c r="QNH270" s="55"/>
      <c r="QNI270" s="55"/>
      <c r="QNJ270" s="55"/>
      <c r="QNK270" s="55"/>
      <c r="QNL270" s="55"/>
      <c r="QNM270" s="55"/>
      <c r="QNN270" s="55"/>
      <c r="QNO270" s="55"/>
      <c r="QNP270" s="55"/>
      <c r="QNQ270" s="55"/>
      <c r="QNR270" s="55"/>
      <c r="QNS270" s="55"/>
      <c r="QNT270" s="55"/>
      <c r="QNU270" s="55"/>
      <c r="QNV270" s="55"/>
      <c r="QNW270" s="55"/>
      <c r="QNX270" s="55"/>
      <c r="QNY270" s="55"/>
      <c r="QNZ270" s="55"/>
      <c r="QOA270" s="55"/>
      <c r="QOB270" s="55"/>
      <c r="QOC270" s="55"/>
      <c r="QOD270" s="55"/>
      <c r="QOE270" s="55"/>
      <c r="QOF270" s="55"/>
      <c r="QOG270" s="55"/>
      <c r="QOH270" s="55"/>
      <c r="QOI270" s="55"/>
      <c r="QOJ270" s="55"/>
      <c r="QOK270" s="55"/>
      <c r="QOL270" s="55"/>
      <c r="QOM270" s="55"/>
      <c r="QON270" s="55"/>
      <c r="QOO270" s="55"/>
      <c r="QOP270" s="55"/>
      <c r="QOQ270" s="55"/>
      <c r="QOR270" s="55"/>
      <c r="QOS270" s="55"/>
      <c r="QOT270" s="55"/>
      <c r="QOU270" s="55"/>
      <c r="QOV270" s="55"/>
      <c r="QOW270" s="55"/>
      <c r="QOX270" s="55"/>
      <c r="QOY270" s="55"/>
      <c r="QOZ270" s="55"/>
      <c r="QPA270" s="55"/>
      <c r="QPB270" s="55"/>
      <c r="QPC270" s="55"/>
      <c r="QPD270" s="55"/>
      <c r="QPE270" s="55"/>
      <c r="QPF270" s="55"/>
      <c r="QPG270" s="55"/>
      <c r="QPH270" s="55"/>
      <c r="QPI270" s="55"/>
      <c r="QPJ270" s="55"/>
      <c r="QPK270" s="55"/>
      <c r="QPL270" s="55"/>
      <c r="QPM270" s="55"/>
      <c r="QPN270" s="55"/>
      <c r="QPO270" s="55"/>
      <c r="QPP270" s="55"/>
      <c r="QPQ270" s="55"/>
      <c r="QPR270" s="55"/>
      <c r="QPS270" s="55"/>
      <c r="QPT270" s="55"/>
      <c r="QPU270" s="55"/>
      <c r="QPV270" s="55"/>
      <c r="QPW270" s="55"/>
      <c r="QPX270" s="55"/>
      <c r="QPY270" s="55"/>
      <c r="QPZ270" s="55"/>
      <c r="QQA270" s="55"/>
      <c r="QQB270" s="55"/>
      <c r="QQC270" s="55"/>
      <c r="QQD270" s="55"/>
      <c r="QQE270" s="55"/>
      <c r="QQF270" s="55"/>
      <c r="QQG270" s="55"/>
      <c r="QQH270" s="55"/>
      <c r="QQI270" s="55"/>
      <c r="QQJ270" s="55"/>
      <c r="QQK270" s="55"/>
      <c r="QQL270" s="55"/>
      <c r="QQM270" s="55"/>
      <c r="QQN270" s="55"/>
      <c r="QQO270" s="55"/>
      <c r="QQP270" s="55"/>
      <c r="QQQ270" s="55"/>
      <c r="QQR270" s="55"/>
      <c r="QQS270" s="55"/>
      <c r="QQT270" s="55"/>
      <c r="QQU270" s="55"/>
      <c r="QQV270" s="55"/>
      <c r="QQW270" s="55"/>
      <c r="QQX270" s="55"/>
      <c r="QQY270" s="55"/>
      <c r="QQZ270" s="55"/>
      <c r="QRA270" s="55"/>
      <c r="QRB270" s="55"/>
      <c r="QRC270" s="55"/>
      <c r="QRD270" s="55"/>
      <c r="QRE270" s="55"/>
      <c r="QRF270" s="55"/>
      <c r="QRG270" s="55"/>
      <c r="QRH270" s="55"/>
      <c r="QRI270" s="55"/>
      <c r="QRJ270" s="55"/>
      <c r="QRK270" s="55"/>
      <c r="QRL270" s="55"/>
      <c r="QRM270" s="55"/>
      <c r="QRN270" s="55"/>
      <c r="QRO270" s="55"/>
      <c r="QRP270" s="55"/>
      <c r="QRQ270" s="55"/>
      <c r="QRR270" s="55"/>
      <c r="QRS270" s="55"/>
      <c r="QRT270" s="55"/>
      <c r="QRU270" s="55"/>
      <c r="QRV270" s="55"/>
      <c r="QRW270" s="55"/>
      <c r="QRX270" s="55"/>
      <c r="QRY270" s="55"/>
      <c r="QRZ270" s="55"/>
      <c r="QSA270" s="55"/>
      <c r="QSB270" s="55"/>
      <c r="QSC270" s="55"/>
      <c r="QSD270" s="55"/>
      <c r="QSE270" s="55"/>
      <c r="QSF270" s="55"/>
      <c r="QSG270" s="55"/>
      <c r="QSH270" s="55"/>
      <c r="QSI270" s="55"/>
      <c r="QSJ270" s="55"/>
      <c r="QSK270" s="55"/>
      <c r="QSL270" s="55"/>
      <c r="QSM270" s="55"/>
      <c r="QSN270" s="55"/>
      <c r="QSO270" s="55"/>
      <c r="QSP270" s="55"/>
      <c r="QSQ270" s="55"/>
      <c r="QSR270" s="55"/>
      <c r="QSS270" s="55"/>
      <c r="QST270" s="55"/>
      <c r="QSU270" s="55"/>
      <c r="QSV270" s="55"/>
      <c r="QSW270" s="55"/>
      <c r="QSX270" s="55"/>
      <c r="QSY270" s="55"/>
      <c r="QSZ270" s="55"/>
      <c r="QTA270" s="55"/>
      <c r="QTB270" s="55"/>
      <c r="QTC270" s="55"/>
      <c r="QTD270" s="55"/>
      <c r="QTE270" s="55"/>
      <c r="QTF270" s="55"/>
      <c r="QTG270" s="55"/>
      <c r="QTH270" s="55"/>
      <c r="QTI270" s="55"/>
      <c r="QTJ270" s="55"/>
      <c r="QTK270" s="55"/>
      <c r="QTL270" s="55"/>
      <c r="QTM270" s="55"/>
      <c r="QTN270" s="55"/>
      <c r="QTO270" s="55"/>
      <c r="QTP270" s="55"/>
      <c r="QTQ270" s="55"/>
      <c r="QTR270" s="55"/>
      <c r="QTS270" s="55"/>
      <c r="QTT270" s="55"/>
      <c r="QTU270" s="55"/>
      <c r="QTV270" s="55"/>
      <c r="QTW270" s="55"/>
      <c r="QTX270" s="55"/>
      <c r="QTY270" s="55"/>
      <c r="QTZ270" s="55"/>
      <c r="QUA270" s="55"/>
      <c r="QUB270" s="55"/>
      <c r="QUC270" s="55"/>
      <c r="QUD270" s="55"/>
      <c r="QUE270" s="55"/>
      <c r="QUF270" s="55"/>
      <c r="QUG270" s="55"/>
      <c r="QUH270" s="55"/>
      <c r="QUI270" s="55"/>
      <c r="QUJ270" s="55"/>
      <c r="QUK270" s="55"/>
      <c r="QUL270" s="55"/>
      <c r="QUM270" s="55"/>
      <c r="QUN270" s="55"/>
      <c r="QUO270" s="55"/>
      <c r="QUP270" s="55"/>
      <c r="QUQ270" s="55"/>
      <c r="QUR270" s="55"/>
      <c r="QUS270" s="55"/>
      <c r="QUT270" s="55"/>
      <c r="QUU270" s="55"/>
      <c r="QUV270" s="55"/>
      <c r="QUW270" s="55"/>
      <c r="QUX270" s="55"/>
      <c r="QUY270" s="55"/>
      <c r="QUZ270" s="55"/>
      <c r="QVA270" s="55"/>
      <c r="QVB270" s="55"/>
      <c r="QVC270" s="55"/>
      <c r="QVD270" s="55"/>
      <c r="QVE270" s="55"/>
      <c r="QVF270" s="55"/>
      <c r="QVG270" s="55"/>
      <c r="QVH270" s="55"/>
      <c r="QVI270" s="55"/>
      <c r="QVJ270" s="55"/>
      <c r="QVK270" s="55"/>
      <c r="QVL270" s="55"/>
      <c r="QVM270" s="55"/>
      <c r="QVN270" s="55"/>
      <c r="QVO270" s="55"/>
      <c r="QVP270" s="55"/>
      <c r="QVQ270" s="55"/>
      <c r="QVR270" s="55"/>
      <c r="QVS270" s="55"/>
      <c r="QVT270" s="55"/>
      <c r="QVU270" s="55"/>
      <c r="QVV270" s="55"/>
      <c r="QVW270" s="55"/>
      <c r="QVX270" s="55"/>
      <c r="QVY270" s="55"/>
      <c r="QVZ270" s="55"/>
      <c r="QWA270" s="55"/>
      <c r="QWB270" s="55"/>
      <c r="QWC270" s="55"/>
      <c r="QWD270" s="55"/>
      <c r="QWE270" s="55"/>
      <c r="QWF270" s="55"/>
      <c r="QWG270" s="55"/>
      <c r="QWH270" s="55"/>
      <c r="QWI270" s="55"/>
      <c r="QWJ270" s="55"/>
      <c r="QWK270" s="55"/>
      <c r="QWL270" s="55"/>
      <c r="QWM270" s="55"/>
      <c r="QWN270" s="55"/>
      <c r="QWO270" s="55"/>
      <c r="QWP270" s="55"/>
      <c r="QWQ270" s="55"/>
      <c r="QWR270" s="55"/>
      <c r="QWS270" s="55"/>
      <c r="QWT270" s="55"/>
      <c r="QWU270" s="55"/>
      <c r="QWV270" s="55"/>
      <c r="QWW270" s="55"/>
      <c r="QWX270" s="55"/>
      <c r="QWY270" s="55"/>
      <c r="QWZ270" s="55"/>
      <c r="QXA270" s="55"/>
      <c r="QXB270" s="55"/>
      <c r="QXC270" s="55"/>
      <c r="QXD270" s="55"/>
      <c r="QXE270" s="55"/>
      <c r="QXF270" s="55"/>
      <c r="QXG270" s="55"/>
      <c r="QXH270" s="55"/>
      <c r="QXI270" s="55"/>
      <c r="QXJ270" s="55"/>
      <c r="QXK270" s="55"/>
      <c r="QXL270" s="55"/>
      <c r="QXM270" s="55"/>
      <c r="QXN270" s="55"/>
      <c r="QXO270" s="55"/>
      <c r="QXP270" s="55"/>
      <c r="QXQ270" s="55"/>
      <c r="QXR270" s="55"/>
      <c r="QXS270" s="55"/>
      <c r="QXT270" s="55"/>
      <c r="QXU270" s="55"/>
      <c r="QXV270" s="55"/>
      <c r="QXW270" s="55"/>
      <c r="QXX270" s="55"/>
      <c r="QXY270" s="55"/>
      <c r="QXZ270" s="55"/>
      <c r="QYA270" s="55"/>
      <c r="QYB270" s="55"/>
      <c r="QYC270" s="55"/>
      <c r="QYD270" s="55"/>
      <c r="QYE270" s="55"/>
      <c r="QYF270" s="55"/>
      <c r="QYG270" s="55"/>
      <c r="QYH270" s="55"/>
      <c r="QYI270" s="55"/>
      <c r="QYJ270" s="55"/>
      <c r="QYK270" s="55"/>
      <c r="QYL270" s="55"/>
      <c r="QYM270" s="55"/>
      <c r="QYN270" s="55"/>
      <c r="QYO270" s="55"/>
      <c r="QYP270" s="55"/>
      <c r="QYQ270" s="55"/>
      <c r="QYR270" s="55"/>
      <c r="QYS270" s="55"/>
      <c r="QYT270" s="55"/>
      <c r="QYU270" s="55"/>
      <c r="QYV270" s="55"/>
      <c r="QYW270" s="55"/>
      <c r="QYX270" s="55"/>
      <c r="QYY270" s="55"/>
      <c r="QYZ270" s="55"/>
      <c r="QZA270" s="55"/>
      <c r="QZB270" s="55"/>
      <c r="QZC270" s="55"/>
      <c r="QZD270" s="55"/>
      <c r="QZE270" s="55"/>
      <c r="QZF270" s="55"/>
      <c r="QZG270" s="55"/>
      <c r="QZH270" s="55"/>
      <c r="QZI270" s="55"/>
      <c r="QZJ270" s="55"/>
      <c r="QZK270" s="55"/>
      <c r="QZL270" s="55"/>
      <c r="QZM270" s="55"/>
      <c r="QZN270" s="55"/>
      <c r="QZO270" s="55"/>
      <c r="QZP270" s="55"/>
      <c r="QZQ270" s="55"/>
      <c r="QZR270" s="55"/>
      <c r="QZS270" s="55"/>
      <c r="QZT270" s="55"/>
      <c r="QZU270" s="55"/>
      <c r="QZV270" s="55"/>
      <c r="QZW270" s="55"/>
      <c r="QZX270" s="55"/>
      <c r="QZY270" s="55"/>
      <c r="QZZ270" s="55"/>
      <c r="RAA270" s="55"/>
      <c r="RAB270" s="55"/>
      <c r="RAC270" s="55"/>
      <c r="RAD270" s="55"/>
      <c r="RAE270" s="55"/>
      <c r="RAF270" s="55"/>
      <c r="RAG270" s="55"/>
      <c r="RAH270" s="55"/>
      <c r="RAI270" s="55"/>
      <c r="RAJ270" s="55"/>
      <c r="RAK270" s="55"/>
      <c r="RAL270" s="55"/>
      <c r="RAM270" s="55"/>
      <c r="RAN270" s="55"/>
      <c r="RAO270" s="55"/>
      <c r="RAP270" s="55"/>
      <c r="RAQ270" s="55"/>
      <c r="RAR270" s="55"/>
      <c r="RAS270" s="55"/>
      <c r="RAT270" s="55"/>
      <c r="RAU270" s="55"/>
      <c r="RAV270" s="55"/>
      <c r="RAW270" s="55"/>
      <c r="RAX270" s="55"/>
      <c r="RAY270" s="55"/>
      <c r="RAZ270" s="55"/>
      <c r="RBA270" s="55"/>
      <c r="RBB270" s="55"/>
      <c r="RBC270" s="55"/>
      <c r="RBD270" s="55"/>
      <c r="RBE270" s="55"/>
      <c r="RBF270" s="55"/>
      <c r="RBG270" s="55"/>
      <c r="RBH270" s="55"/>
      <c r="RBI270" s="55"/>
      <c r="RBJ270" s="55"/>
      <c r="RBK270" s="55"/>
      <c r="RBL270" s="55"/>
      <c r="RBM270" s="55"/>
      <c r="RBN270" s="55"/>
      <c r="RBO270" s="55"/>
      <c r="RBP270" s="55"/>
      <c r="RBQ270" s="55"/>
      <c r="RBR270" s="55"/>
      <c r="RBS270" s="55"/>
      <c r="RBT270" s="55"/>
      <c r="RBU270" s="55"/>
      <c r="RBV270" s="55"/>
      <c r="RBW270" s="55"/>
      <c r="RBX270" s="55"/>
      <c r="RBY270" s="55"/>
      <c r="RBZ270" s="55"/>
      <c r="RCA270" s="55"/>
      <c r="RCB270" s="55"/>
      <c r="RCC270" s="55"/>
      <c r="RCD270" s="55"/>
      <c r="RCE270" s="55"/>
      <c r="RCF270" s="55"/>
      <c r="RCG270" s="55"/>
      <c r="RCH270" s="55"/>
      <c r="RCI270" s="55"/>
      <c r="RCJ270" s="55"/>
      <c r="RCK270" s="55"/>
      <c r="RCL270" s="55"/>
      <c r="RCM270" s="55"/>
      <c r="RCN270" s="55"/>
      <c r="RCO270" s="55"/>
      <c r="RCP270" s="55"/>
      <c r="RCQ270" s="55"/>
      <c r="RCR270" s="55"/>
      <c r="RCS270" s="55"/>
      <c r="RCT270" s="55"/>
      <c r="RCU270" s="55"/>
      <c r="RCV270" s="55"/>
      <c r="RCW270" s="55"/>
      <c r="RCX270" s="55"/>
      <c r="RCY270" s="55"/>
      <c r="RCZ270" s="55"/>
      <c r="RDA270" s="55"/>
      <c r="RDB270" s="55"/>
      <c r="RDC270" s="55"/>
      <c r="RDD270" s="55"/>
      <c r="RDE270" s="55"/>
      <c r="RDF270" s="55"/>
      <c r="RDG270" s="55"/>
      <c r="RDH270" s="55"/>
      <c r="RDI270" s="55"/>
      <c r="RDJ270" s="55"/>
      <c r="RDK270" s="55"/>
      <c r="RDL270" s="55"/>
      <c r="RDM270" s="55"/>
      <c r="RDN270" s="55"/>
      <c r="RDO270" s="55"/>
      <c r="RDP270" s="55"/>
      <c r="RDQ270" s="55"/>
      <c r="RDR270" s="55"/>
      <c r="RDS270" s="55"/>
      <c r="RDT270" s="55"/>
      <c r="RDU270" s="55"/>
      <c r="RDV270" s="55"/>
      <c r="RDW270" s="55"/>
      <c r="RDX270" s="55"/>
      <c r="RDY270" s="55"/>
      <c r="RDZ270" s="55"/>
      <c r="REA270" s="55"/>
      <c r="REB270" s="55"/>
      <c r="REC270" s="55"/>
      <c r="RED270" s="55"/>
      <c r="REE270" s="55"/>
      <c r="REF270" s="55"/>
      <c r="REG270" s="55"/>
      <c r="REH270" s="55"/>
      <c r="REI270" s="55"/>
      <c r="REJ270" s="55"/>
      <c r="REK270" s="55"/>
      <c r="REL270" s="55"/>
      <c r="REM270" s="55"/>
      <c r="REN270" s="55"/>
      <c r="REO270" s="55"/>
      <c r="REP270" s="55"/>
      <c r="REQ270" s="55"/>
      <c r="RER270" s="55"/>
      <c r="RES270" s="55"/>
      <c r="RET270" s="55"/>
      <c r="REU270" s="55"/>
      <c r="REV270" s="55"/>
      <c r="REW270" s="55"/>
      <c r="REX270" s="55"/>
      <c r="REY270" s="55"/>
      <c r="REZ270" s="55"/>
      <c r="RFA270" s="55"/>
      <c r="RFB270" s="55"/>
      <c r="RFC270" s="55"/>
      <c r="RFD270" s="55"/>
      <c r="RFE270" s="55"/>
      <c r="RFF270" s="55"/>
      <c r="RFG270" s="55"/>
      <c r="RFH270" s="55"/>
      <c r="RFI270" s="55"/>
      <c r="RFJ270" s="55"/>
      <c r="RFK270" s="55"/>
      <c r="RFL270" s="55"/>
      <c r="RFM270" s="55"/>
      <c r="RFN270" s="55"/>
      <c r="RFO270" s="55"/>
      <c r="RFP270" s="55"/>
      <c r="RFQ270" s="55"/>
      <c r="RFR270" s="55"/>
      <c r="RFS270" s="55"/>
      <c r="RFT270" s="55"/>
      <c r="RFU270" s="55"/>
      <c r="RFV270" s="55"/>
      <c r="RFW270" s="55"/>
      <c r="RFX270" s="55"/>
      <c r="RFY270" s="55"/>
      <c r="RFZ270" s="55"/>
      <c r="RGA270" s="55"/>
      <c r="RGB270" s="55"/>
      <c r="RGC270" s="55"/>
      <c r="RGD270" s="55"/>
      <c r="RGE270" s="55"/>
      <c r="RGF270" s="55"/>
      <c r="RGG270" s="55"/>
      <c r="RGH270" s="55"/>
      <c r="RGI270" s="55"/>
      <c r="RGJ270" s="55"/>
      <c r="RGK270" s="55"/>
      <c r="RGL270" s="55"/>
      <c r="RGM270" s="55"/>
      <c r="RGN270" s="55"/>
      <c r="RGO270" s="55"/>
      <c r="RGP270" s="55"/>
      <c r="RGQ270" s="55"/>
      <c r="RGR270" s="55"/>
      <c r="RGS270" s="55"/>
      <c r="RGT270" s="55"/>
      <c r="RGU270" s="55"/>
      <c r="RGV270" s="55"/>
      <c r="RGW270" s="55"/>
      <c r="RGX270" s="55"/>
      <c r="RGY270" s="55"/>
      <c r="RGZ270" s="55"/>
      <c r="RHA270" s="55"/>
      <c r="RHB270" s="55"/>
      <c r="RHC270" s="55"/>
      <c r="RHD270" s="55"/>
      <c r="RHE270" s="55"/>
      <c r="RHF270" s="55"/>
      <c r="RHG270" s="55"/>
      <c r="RHH270" s="55"/>
      <c r="RHI270" s="55"/>
      <c r="RHJ270" s="55"/>
      <c r="RHK270" s="55"/>
      <c r="RHL270" s="55"/>
      <c r="RHM270" s="55"/>
      <c r="RHN270" s="55"/>
      <c r="RHO270" s="55"/>
      <c r="RHP270" s="55"/>
      <c r="RHQ270" s="55"/>
      <c r="RHR270" s="55"/>
      <c r="RHS270" s="55"/>
      <c r="RHT270" s="55"/>
      <c r="RHU270" s="55"/>
      <c r="RHV270" s="55"/>
      <c r="RHW270" s="55"/>
      <c r="RHX270" s="55"/>
      <c r="RHY270" s="55"/>
      <c r="RHZ270" s="55"/>
      <c r="RIA270" s="55"/>
      <c r="RIB270" s="55"/>
      <c r="RIC270" s="55"/>
      <c r="RID270" s="55"/>
      <c r="RIE270" s="55"/>
      <c r="RIF270" s="55"/>
      <c r="RIG270" s="55"/>
      <c r="RIH270" s="55"/>
      <c r="RII270" s="55"/>
      <c r="RIJ270" s="55"/>
      <c r="RIK270" s="55"/>
      <c r="RIL270" s="55"/>
      <c r="RIM270" s="55"/>
      <c r="RIN270" s="55"/>
      <c r="RIO270" s="55"/>
      <c r="RIP270" s="55"/>
      <c r="RIQ270" s="55"/>
      <c r="RIR270" s="55"/>
      <c r="RIS270" s="55"/>
      <c r="RIT270" s="55"/>
      <c r="RIU270" s="55"/>
      <c r="RIV270" s="55"/>
      <c r="RIW270" s="55"/>
      <c r="RIX270" s="55"/>
      <c r="RIY270" s="55"/>
      <c r="RIZ270" s="55"/>
      <c r="RJA270" s="55"/>
      <c r="RJB270" s="55"/>
      <c r="RJC270" s="55"/>
      <c r="RJD270" s="55"/>
      <c r="RJE270" s="55"/>
      <c r="RJF270" s="55"/>
      <c r="RJG270" s="55"/>
      <c r="RJH270" s="55"/>
      <c r="RJI270" s="55"/>
      <c r="RJJ270" s="55"/>
      <c r="RJK270" s="55"/>
      <c r="RJL270" s="55"/>
      <c r="RJM270" s="55"/>
      <c r="RJN270" s="55"/>
      <c r="RJO270" s="55"/>
      <c r="RJP270" s="55"/>
      <c r="RJQ270" s="55"/>
      <c r="RJR270" s="55"/>
      <c r="RJS270" s="55"/>
      <c r="RJT270" s="55"/>
      <c r="RJU270" s="55"/>
      <c r="RJV270" s="55"/>
      <c r="RJW270" s="55"/>
      <c r="RJX270" s="55"/>
      <c r="RJY270" s="55"/>
      <c r="RJZ270" s="55"/>
      <c r="RKA270" s="55"/>
      <c r="RKB270" s="55"/>
      <c r="RKC270" s="55"/>
      <c r="RKD270" s="55"/>
      <c r="RKE270" s="55"/>
      <c r="RKF270" s="55"/>
      <c r="RKG270" s="55"/>
      <c r="RKH270" s="55"/>
      <c r="RKI270" s="55"/>
      <c r="RKJ270" s="55"/>
      <c r="RKK270" s="55"/>
      <c r="RKL270" s="55"/>
      <c r="RKM270" s="55"/>
      <c r="RKN270" s="55"/>
      <c r="RKO270" s="55"/>
      <c r="RKP270" s="55"/>
      <c r="RKQ270" s="55"/>
      <c r="RKR270" s="55"/>
      <c r="RKS270" s="55"/>
      <c r="RKT270" s="55"/>
      <c r="RKU270" s="55"/>
      <c r="RKV270" s="55"/>
      <c r="RKW270" s="55"/>
      <c r="RKX270" s="55"/>
      <c r="RKY270" s="55"/>
      <c r="RKZ270" s="55"/>
      <c r="RLA270" s="55"/>
      <c r="RLB270" s="55"/>
      <c r="RLC270" s="55"/>
      <c r="RLD270" s="55"/>
      <c r="RLE270" s="55"/>
      <c r="RLF270" s="55"/>
      <c r="RLG270" s="55"/>
      <c r="RLH270" s="55"/>
      <c r="RLI270" s="55"/>
      <c r="RLJ270" s="55"/>
      <c r="RLK270" s="55"/>
      <c r="RLL270" s="55"/>
      <c r="RLM270" s="55"/>
      <c r="RLN270" s="55"/>
      <c r="RLO270" s="55"/>
      <c r="RLP270" s="55"/>
      <c r="RLQ270" s="55"/>
      <c r="RLR270" s="55"/>
      <c r="RLS270" s="55"/>
      <c r="RLT270" s="55"/>
      <c r="RLU270" s="55"/>
      <c r="RLV270" s="55"/>
      <c r="RLW270" s="55"/>
      <c r="RLX270" s="55"/>
      <c r="RLY270" s="55"/>
      <c r="RLZ270" s="55"/>
      <c r="RMA270" s="55"/>
      <c r="RMB270" s="55"/>
      <c r="RMC270" s="55"/>
      <c r="RMD270" s="55"/>
      <c r="RME270" s="55"/>
      <c r="RMF270" s="55"/>
      <c r="RMG270" s="55"/>
      <c r="RMH270" s="55"/>
      <c r="RMI270" s="55"/>
      <c r="RMJ270" s="55"/>
      <c r="RMK270" s="55"/>
      <c r="RML270" s="55"/>
      <c r="RMM270" s="55"/>
      <c r="RMN270" s="55"/>
      <c r="RMO270" s="55"/>
      <c r="RMP270" s="55"/>
      <c r="RMQ270" s="55"/>
      <c r="RMR270" s="55"/>
      <c r="RMS270" s="55"/>
      <c r="RMT270" s="55"/>
      <c r="RMU270" s="55"/>
      <c r="RMV270" s="55"/>
      <c r="RMW270" s="55"/>
      <c r="RMX270" s="55"/>
      <c r="RMY270" s="55"/>
      <c r="RMZ270" s="55"/>
      <c r="RNA270" s="55"/>
      <c r="RNB270" s="55"/>
      <c r="RNC270" s="55"/>
      <c r="RND270" s="55"/>
      <c r="RNE270" s="55"/>
      <c r="RNF270" s="55"/>
      <c r="RNG270" s="55"/>
      <c r="RNH270" s="55"/>
      <c r="RNI270" s="55"/>
      <c r="RNJ270" s="55"/>
      <c r="RNK270" s="55"/>
      <c r="RNL270" s="55"/>
      <c r="RNM270" s="55"/>
      <c r="RNN270" s="55"/>
      <c r="RNO270" s="55"/>
      <c r="RNP270" s="55"/>
      <c r="RNQ270" s="55"/>
      <c r="RNR270" s="55"/>
      <c r="RNS270" s="55"/>
      <c r="RNT270" s="55"/>
      <c r="RNU270" s="55"/>
      <c r="RNV270" s="55"/>
      <c r="RNW270" s="55"/>
      <c r="RNX270" s="55"/>
      <c r="RNY270" s="55"/>
      <c r="RNZ270" s="55"/>
      <c r="ROA270" s="55"/>
      <c r="ROB270" s="55"/>
      <c r="ROC270" s="55"/>
      <c r="ROD270" s="55"/>
      <c r="ROE270" s="55"/>
      <c r="ROF270" s="55"/>
      <c r="ROG270" s="55"/>
      <c r="ROH270" s="55"/>
      <c r="ROI270" s="55"/>
      <c r="ROJ270" s="55"/>
      <c r="ROK270" s="55"/>
      <c r="ROL270" s="55"/>
      <c r="ROM270" s="55"/>
      <c r="RON270" s="55"/>
      <c r="ROO270" s="55"/>
      <c r="ROP270" s="55"/>
      <c r="ROQ270" s="55"/>
      <c r="ROR270" s="55"/>
      <c r="ROS270" s="55"/>
      <c r="ROT270" s="55"/>
      <c r="ROU270" s="55"/>
      <c r="ROV270" s="55"/>
      <c r="ROW270" s="55"/>
      <c r="ROX270" s="55"/>
      <c r="ROY270" s="55"/>
      <c r="ROZ270" s="55"/>
      <c r="RPA270" s="55"/>
      <c r="RPB270" s="55"/>
      <c r="RPC270" s="55"/>
      <c r="RPD270" s="55"/>
      <c r="RPE270" s="55"/>
      <c r="RPF270" s="55"/>
      <c r="RPG270" s="55"/>
      <c r="RPH270" s="55"/>
      <c r="RPI270" s="55"/>
      <c r="RPJ270" s="55"/>
      <c r="RPK270" s="55"/>
      <c r="RPL270" s="55"/>
      <c r="RPM270" s="55"/>
      <c r="RPN270" s="55"/>
      <c r="RPO270" s="55"/>
      <c r="RPP270" s="55"/>
      <c r="RPQ270" s="55"/>
      <c r="RPR270" s="55"/>
      <c r="RPS270" s="55"/>
      <c r="RPT270" s="55"/>
      <c r="RPU270" s="55"/>
      <c r="RPV270" s="55"/>
      <c r="RPW270" s="55"/>
      <c r="RPX270" s="55"/>
      <c r="RPY270" s="55"/>
      <c r="RPZ270" s="55"/>
      <c r="RQA270" s="55"/>
      <c r="RQB270" s="55"/>
      <c r="RQC270" s="55"/>
      <c r="RQD270" s="55"/>
      <c r="RQE270" s="55"/>
      <c r="RQF270" s="55"/>
      <c r="RQG270" s="55"/>
      <c r="RQH270" s="55"/>
      <c r="RQI270" s="55"/>
      <c r="RQJ270" s="55"/>
      <c r="RQK270" s="55"/>
      <c r="RQL270" s="55"/>
      <c r="RQM270" s="55"/>
      <c r="RQN270" s="55"/>
      <c r="RQO270" s="55"/>
      <c r="RQP270" s="55"/>
      <c r="RQQ270" s="55"/>
      <c r="RQR270" s="55"/>
      <c r="RQS270" s="55"/>
      <c r="RQT270" s="55"/>
      <c r="RQU270" s="55"/>
      <c r="RQV270" s="55"/>
      <c r="RQW270" s="55"/>
      <c r="RQX270" s="55"/>
      <c r="RQY270" s="55"/>
      <c r="RQZ270" s="55"/>
      <c r="RRA270" s="55"/>
      <c r="RRB270" s="55"/>
      <c r="RRC270" s="55"/>
      <c r="RRD270" s="55"/>
      <c r="RRE270" s="55"/>
      <c r="RRF270" s="55"/>
      <c r="RRG270" s="55"/>
      <c r="RRH270" s="55"/>
      <c r="RRI270" s="55"/>
      <c r="RRJ270" s="55"/>
      <c r="RRK270" s="55"/>
      <c r="RRL270" s="55"/>
      <c r="RRM270" s="55"/>
      <c r="RRN270" s="55"/>
      <c r="RRO270" s="55"/>
      <c r="RRP270" s="55"/>
      <c r="RRQ270" s="55"/>
      <c r="RRR270" s="55"/>
      <c r="RRS270" s="55"/>
      <c r="RRT270" s="55"/>
      <c r="RRU270" s="55"/>
      <c r="RRV270" s="55"/>
      <c r="RRW270" s="55"/>
      <c r="RRX270" s="55"/>
      <c r="RRY270" s="55"/>
      <c r="RRZ270" s="55"/>
      <c r="RSA270" s="55"/>
      <c r="RSB270" s="55"/>
      <c r="RSC270" s="55"/>
      <c r="RSD270" s="55"/>
      <c r="RSE270" s="55"/>
      <c r="RSF270" s="55"/>
      <c r="RSG270" s="55"/>
      <c r="RSH270" s="55"/>
      <c r="RSI270" s="55"/>
      <c r="RSJ270" s="55"/>
      <c r="RSK270" s="55"/>
      <c r="RSL270" s="55"/>
      <c r="RSM270" s="55"/>
      <c r="RSN270" s="55"/>
      <c r="RSO270" s="55"/>
      <c r="RSP270" s="55"/>
      <c r="RSQ270" s="55"/>
      <c r="RSR270" s="55"/>
      <c r="RSS270" s="55"/>
      <c r="RST270" s="55"/>
      <c r="RSU270" s="55"/>
      <c r="RSV270" s="55"/>
      <c r="RSW270" s="55"/>
      <c r="RSX270" s="55"/>
      <c r="RSY270" s="55"/>
      <c r="RSZ270" s="55"/>
      <c r="RTA270" s="55"/>
      <c r="RTB270" s="55"/>
      <c r="RTC270" s="55"/>
      <c r="RTD270" s="55"/>
      <c r="RTE270" s="55"/>
      <c r="RTF270" s="55"/>
      <c r="RTG270" s="55"/>
      <c r="RTH270" s="55"/>
      <c r="RTI270" s="55"/>
      <c r="RTJ270" s="55"/>
      <c r="RTK270" s="55"/>
      <c r="RTL270" s="55"/>
      <c r="RTM270" s="55"/>
      <c r="RTN270" s="55"/>
      <c r="RTO270" s="55"/>
      <c r="RTP270" s="55"/>
      <c r="RTQ270" s="55"/>
      <c r="RTR270" s="55"/>
      <c r="RTS270" s="55"/>
      <c r="RTT270" s="55"/>
      <c r="RTU270" s="55"/>
      <c r="RTV270" s="55"/>
      <c r="RTW270" s="55"/>
      <c r="RTX270" s="55"/>
      <c r="RTY270" s="55"/>
      <c r="RTZ270" s="55"/>
      <c r="RUA270" s="55"/>
      <c r="RUB270" s="55"/>
      <c r="RUC270" s="55"/>
      <c r="RUD270" s="55"/>
      <c r="RUE270" s="55"/>
      <c r="RUF270" s="55"/>
      <c r="RUG270" s="55"/>
      <c r="RUH270" s="55"/>
      <c r="RUI270" s="55"/>
      <c r="RUJ270" s="55"/>
      <c r="RUK270" s="55"/>
      <c r="RUL270" s="55"/>
      <c r="RUM270" s="55"/>
      <c r="RUN270" s="55"/>
      <c r="RUO270" s="55"/>
      <c r="RUP270" s="55"/>
      <c r="RUQ270" s="55"/>
      <c r="RUR270" s="55"/>
      <c r="RUS270" s="55"/>
      <c r="RUT270" s="55"/>
      <c r="RUU270" s="55"/>
      <c r="RUV270" s="55"/>
      <c r="RUW270" s="55"/>
      <c r="RUX270" s="55"/>
      <c r="RUY270" s="55"/>
      <c r="RUZ270" s="55"/>
      <c r="RVA270" s="55"/>
      <c r="RVB270" s="55"/>
      <c r="RVC270" s="55"/>
      <c r="RVD270" s="55"/>
      <c r="RVE270" s="55"/>
      <c r="RVF270" s="55"/>
      <c r="RVG270" s="55"/>
      <c r="RVH270" s="55"/>
      <c r="RVI270" s="55"/>
      <c r="RVJ270" s="55"/>
      <c r="RVK270" s="55"/>
      <c r="RVL270" s="55"/>
      <c r="RVM270" s="55"/>
      <c r="RVN270" s="55"/>
      <c r="RVO270" s="55"/>
      <c r="RVP270" s="55"/>
      <c r="RVQ270" s="55"/>
      <c r="RVR270" s="55"/>
      <c r="RVS270" s="55"/>
      <c r="RVT270" s="55"/>
      <c r="RVU270" s="55"/>
      <c r="RVV270" s="55"/>
      <c r="RVW270" s="55"/>
      <c r="RVX270" s="55"/>
      <c r="RVY270" s="55"/>
      <c r="RVZ270" s="55"/>
      <c r="RWA270" s="55"/>
      <c r="RWB270" s="55"/>
      <c r="RWC270" s="55"/>
      <c r="RWD270" s="55"/>
      <c r="RWE270" s="55"/>
      <c r="RWF270" s="55"/>
      <c r="RWG270" s="55"/>
      <c r="RWH270" s="55"/>
      <c r="RWI270" s="55"/>
      <c r="RWJ270" s="55"/>
      <c r="RWK270" s="55"/>
      <c r="RWL270" s="55"/>
      <c r="RWM270" s="55"/>
      <c r="RWN270" s="55"/>
      <c r="RWO270" s="55"/>
      <c r="RWP270" s="55"/>
      <c r="RWQ270" s="55"/>
      <c r="RWR270" s="55"/>
      <c r="RWS270" s="55"/>
      <c r="RWT270" s="55"/>
      <c r="RWU270" s="55"/>
      <c r="RWV270" s="55"/>
      <c r="RWW270" s="55"/>
      <c r="RWX270" s="55"/>
      <c r="RWY270" s="55"/>
      <c r="RWZ270" s="55"/>
      <c r="RXA270" s="55"/>
      <c r="RXB270" s="55"/>
      <c r="RXC270" s="55"/>
      <c r="RXD270" s="55"/>
      <c r="RXE270" s="55"/>
      <c r="RXF270" s="55"/>
      <c r="RXG270" s="55"/>
      <c r="RXH270" s="55"/>
      <c r="RXI270" s="55"/>
      <c r="RXJ270" s="55"/>
      <c r="RXK270" s="55"/>
      <c r="RXL270" s="55"/>
      <c r="RXM270" s="55"/>
      <c r="RXN270" s="55"/>
      <c r="RXO270" s="55"/>
      <c r="RXP270" s="55"/>
      <c r="RXQ270" s="55"/>
      <c r="RXR270" s="55"/>
      <c r="RXS270" s="55"/>
      <c r="RXT270" s="55"/>
      <c r="RXU270" s="55"/>
      <c r="RXV270" s="55"/>
      <c r="RXW270" s="55"/>
      <c r="RXX270" s="55"/>
      <c r="RXY270" s="55"/>
      <c r="RXZ270" s="55"/>
      <c r="RYA270" s="55"/>
      <c r="RYB270" s="55"/>
      <c r="RYC270" s="55"/>
      <c r="RYD270" s="55"/>
      <c r="RYE270" s="55"/>
      <c r="RYF270" s="55"/>
      <c r="RYG270" s="55"/>
      <c r="RYH270" s="55"/>
      <c r="RYI270" s="55"/>
      <c r="RYJ270" s="55"/>
      <c r="RYK270" s="55"/>
      <c r="RYL270" s="55"/>
      <c r="RYM270" s="55"/>
      <c r="RYN270" s="55"/>
      <c r="RYO270" s="55"/>
      <c r="RYP270" s="55"/>
      <c r="RYQ270" s="55"/>
      <c r="RYR270" s="55"/>
      <c r="RYS270" s="55"/>
      <c r="RYT270" s="55"/>
      <c r="RYU270" s="55"/>
      <c r="RYV270" s="55"/>
      <c r="RYW270" s="55"/>
      <c r="RYX270" s="55"/>
      <c r="RYY270" s="55"/>
      <c r="RYZ270" s="55"/>
      <c r="RZA270" s="55"/>
      <c r="RZB270" s="55"/>
      <c r="RZC270" s="55"/>
      <c r="RZD270" s="55"/>
      <c r="RZE270" s="55"/>
      <c r="RZF270" s="55"/>
      <c r="RZG270" s="55"/>
      <c r="RZH270" s="55"/>
      <c r="RZI270" s="55"/>
      <c r="RZJ270" s="55"/>
      <c r="RZK270" s="55"/>
      <c r="RZL270" s="55"/>
      <c r="RZM270" s="55"/>
      <c r="RZN270" s="55"/>
      <c r="RZO270" s="55"/>
      <c r="RZP270" s="55"/>
      <c r="RZQ270" s="55"/>
      <c r="RZR270" s="55"/>
      <c r="RZS270" s="55"/>
      <c r="RZT270" s="55"/>
      <c r="RZU270" s="55"/>
      <c r="RZV270" s="55"/>
      <c r="RZW270" s="55"/>
      <c r="RZX270" s="55"/>
      <c r="RZY270" s="55"/>
      <c r="RZZ270" s="55"/>
      <c r="SAA270" s="55"/>
      <c r="SAB270" s="55"/>
      <c r="SAC270" s="55"/>
      <c r="SAD270" s="55"/>
      <c r="SAE270" s="55"/>
      <c r="SAF270" s="55"/>
      <c r="SAG270" s="55"/>
      <c r="SAH270" s="55"/>
      <c r="SAI270" s="55"/>
      <c r="SAJ270" s="55"/>
      <c r="SAK270" s="55"/>
      <c r="SAL270" s="55"/>
      <c r="SAM270" s="55"/>
      <c r="SAN270" s="55"/>
      <c r="SAO270" s="55"/>
      <c r="SAP270" s="55"/>
      <c r="SAQ270" s="55"/>
      <c r="SAR270" s="55"/>
      <c r="SAS270" s="55"/>
      <c r="SAT270" s="55"/>
      <c r="SAU270" s="55"/>
      <c r="SAV270" s="55"/>
      <c r="SAW270" s="55"/>
      <c r="SAX270" s="55"/>
      <c r="SAY270" s="55"/>
      <c r="SAZ270" s="55"/>
      <c r="SBA270" s="55"/>
      <c r="SBB270" s="55"/>
      <c r="SBC270" s="55"/>
      <c r="SBD270" s="55"/>
      <c r="SBE270" s="55"/>
      <c r="SBF270" s="55"/>
      <c r="SBG270" s="55"/>
      <c r="SBH270" s="55"/>
      <c r="SBI270" s="55"/>
      <c r="SBJ270" s="55"/>
      <c r="SBK270" s="55"/>
      <c r="SBL270" s="55"/>
      <c r="SBM270" s="55"/>
      <c r="SBN270" s="55"/>
      <c r="SBO270" s="55"/>
      <c r="SBP270" s="55"/>
      <c r="SBQ270" s="55"/>
      <c r="SBR270" s="55"/>
      <c r="SBS270" s="55"/>
      <c r="SBT270" s="55"/>
      <c r="SBU270" s="55"/>
      <c r="SBV270" s="55"/>
      <c r="SBW270" s="55"/>
      <c r="SBX270" s="55"/>
      <c r="SBY270" s="55"/>
      <c r="SBZ270" s="55"/>
      <c r="SCA270" s="55"/>
      <c r="SCB270" s="55"/>
      <c r="SCC270" s="55"/>
      <c r="SCD270" s="55"/>
      <c r="SCE270" s="55"/>
      <c r="SCF270" s="55"/>
      <c r="SCG270" s="55"/>
      <c r="SCH270" s="55"/>
      <c r="SCI270" s="55"/>
      <c r="SCJ270" s="55"/>
      <c r="SCK270" s="55"/>
      <c r="SCL270" s="55"/>
      <c r="SCM270" s="55"/>
      <c r="SCN270" s="55"/>
      <c r="SCO270" s="55"/>
      <c r="SCP270" s="55"/>
      <c r="SCQ270" s="55"/>
      <c r="SCR270" s="55"/>
      <c r="SCS270" s="55"/>
      <c r="SCT270" s="55"/>
      <c r="SCU270" s="55"/>
      <c r="SCV270" s="55"/>
      <c r="SCW270" s="55"/>
      <c r="SCX270" s="55"/>
      <c r="SCY270" s="55"/>
      <c r="SCZ270" s="55"/>
      <c r="SDA270" s="55"/>
      <c r="SDB270" s="55"/>
      <c r="SDC270" s="55"/>
      <c r="SDD270" s="55"/>
      <c r="SDE270" s="55"/>
      <c r="SDF270" s="55"/>
      <c r="SDG270" s="55"/>
      <c r="SDH270" s="55"/>
      <c r="SDI270" s="55"/>
      <c r="SDJ270" s="55"/>
      <c r="SDK270" s="55"/>
      <c r="SDL270" s="55"/>
      <c r="SDM270" s="55"/>
      <c r="SDN270" s="55"/>
      <c r="SDO270" s="55"/>
      <c r="SDP270" s="55"/>
      <c r="SDQ270" s="55"/>
      <c r="SDR270" s="55"/>
      <c r="SDS270" s="55"/>
      <c r="SDT270" s="55"/>
      <c r="SDU270" s="55"/>
      <c r="SDV270" s="55"/>
      <c r="SDW270" s="55"/>
      <c r="SDX270" s="55"/>
      <c r="SDY270" s="55"/>
      <c r="SDZ270" s="55"/>
      <c r="SEA270" s="55"/>
      <c r="SEB270" s="55"/>
      <c r="SEC270" s="55"/>
      <c r="SED270" s="55"/>
      <c r="SEE270" s="55"/>
      <c r="SEF270" s="55"/>
      <c r="SEG270" s="55"/>
      <c r="SEH270" s="55"/>
      <c r="SEI270" s="55"/>
      <c r="SEJ270" s="55"/>
      <c r="SEK270" s="55"/>
      <c r="SEL270" s="55"/>
      <c r="SEM270" s="55"/>
      <c r="SEN270" s="55"/>
      <c r="SEO270" s="55"/>
      <c r="SEP270" s="55"/>
      <c r="SEQ270" s="55"/>
      <c r="SER270" s="55"/>
      <c r="SES270" s="55"/>
      <c r="SET270" s="55"/>
      <c r="SEU270" s="55"/>
      <c r="SEV270" s="55"/>
      <c r="SEW270" s="55"/>
      <c r="SEX270" s="55"/>
      <c r="SEY270" s="55"/>
      <c r="SEZ270" s="55"/>
      <c r="SFA270" s="55"/>
      <c r="SFB270" s="55"/>
      <c r="SFC270" s="55"/>
      <c r="SFD270" s="55"/>
      <c r="SFE270" s="55"/>
      <c r="SFF270" s="55"/>
      <c r="SFG270" s="55"/>
      <c r="SFH270" s="55"/>
      <c r="SFI270" s="55"/>
      <c r="SFJ270" s="55"/>
      <c r="SFK270" s="55"/>
      <c r="SFL270" s="55"/>
      <c r="SFM270" s="55"/>
      <c r="SFN270" s="55"/>
      <c r="SFO270" s="55"/>
      <c r="SFP270" s="55"/>
      <c r="SFQ270" s="55"/>
      <c r="SFR270" s="55"/>
      <c r="SFS270" s="55"/>
      <c r="SFT270" s="55"/>
      <c r="SFU270" s="55"/>
      <c r="SFV270" s="55"/>
      <c r="SFW270" s="55"/>
      <c r="SFX270" s="55"/>
      <c r="SFY270" s="55"/>
      <c r="SFZ270" s="55"/>
      <c r="SGA270" s="55"/>
      <c r="SGB270" s="55"/>
      <c r="SGC270" s="55"/>
      <c r="SGD270" s="55"/>
      <c r="SGE270" s="55"/>
      <c r="SGF270" s="55"/>
      <c r="SGG270" s="55"/>
      <c r="SGH270" s="55"/>
      <c r="SGI270" s="55"/>
      <c r="SGJ270" s="55"/>
      <c r="SGK270" s="55"/>
      <c r="SGL270" s="55"/>
      <c r="SGM270" s="55"/>
      <c r="SGN270" s="55"/>
      <c r="SGO270" s="55"/>
      <c r="SGP270" s="55"/>
      <c r="SGQ270" s="55"/>
      <c r="SGR270" s="55"/>
      <c r="SGS270" s="55"/>
      <c r="SGT270" s="55"/>
      <c r="SGU270" s="55"/>
      <c r="SGV270" s="55"/>
      <c r="SGW270" s="55"/>
      <c r="SGX270" s="55"/>
      <c r="SGY270" s="55"/>
      <c r="SGZ270" s="55"/>
      <c r="SHA270" s="55"/>
      <c r="SHB270" s="55"/>
      <c r="SHC270" s="55"/>
      <c r="SHD270" s="55"/>
      <c r="SHE270" s="55"/>
      <c r="SHF270" s="55"/>
      <c r="SHG270" s="55"/>
      <c r="SHH270" s="55"/>
      <c r="SHI270" s="55"/>
      <c r="SHJ270" s="55"/>
      <c r="SHK270" s="55"/>
      <c r="SHL270" s="55"/>
      <c r="SHM270" s="55"/>
      <c r="SHN270" s="55"/>
      <c r="SHO270" s="55"/>
      <c r="SHP270" s="55"/>
      <c r="SHQ270" s="55"/>
      <c r="SHR270" s="55"/>
      <c r="SHS270" s="55"/>
      <c r="SHT270" s="55"/>
      <c r="SHU270" s="55"/>
      <c r="SHV270" s="55"/>
      <c r="SHW270" s="55"/>
      <c r="SHX270" s="55"/>
      <c r="SHY270" s="55"/>
      <c r="SHZ270" s="55"/>
      <c r="SIA270" s="55"/>
      <c r="SIB270" s="55"/>
      <c r="SIC270" s="55"/>
      <c r="SID270" s="55"/>
      <c r="SIE270" s="55"/>
      <c r="SIF270" s="55"/>
      <c r="SIG270" s="55"/>
      <c r="SIH270" s="55"/>
      <c r="SII270" s="55"/>
      <c r="SIJ270" s="55"/>
      <c r="SIK270" s="55"/>
      <c r="SIL270" s="55"/>
      <c r="SIM270" s="55"/>
      <c r="SIN270" s="55"/>
      <c r="SIO270" s="55"/>
      <c r="SIP270" s="55"/>
      <c r="SIQ270" s="55"/>
      <c r="SIR270" s="55"/>
      <c r="SIS270" s="55"/>
      <c r="SIT270" s="55"/>
      <c r="SIU270" s="55"/>
      <c r="SIV270" s="55"/>
      <c r="SIW270" s="55"/>
      <c r="SIX270" s="55"/>
      <c r="SIY270" s="55"/>
      <c r="SIZ270" s="55"/>
      <c r="SJA270" s="55"/>
      <c r="SJB270" s="55"/>
      <c r="SJC270" s="55"/>
      <c r="SJD270" s="55"/>
      <c r="SJE270" s="55"/>
      <c r="SJF270" s="55"/>
      <c r="SJG270" s="55"/>
      <c r="SJH270" s="55"/>
      <c r="SJI270" s="55"/>
      <c r="SJJ270" s="55"/>
      <c r="SJK270" s="55"/>
      <c r="SJL270" s="55"/>
      <c r="SJM270" s="55"/>
      <c r="SJN270" s="55"/>
      <c r="SJO270" s="55"/>
      <c r="SJP270" s="55"/>
      <c r="SJQ270" s="55"/>
      <c r="SJR270" s="55"/>
      <c r="SJS270" s="55"/>
      <c r="SJT270" s="55"/>
      <c r="SJU270" s="55"/>
      <c r="SJV270" s="55"/>
      <c r="SJW270" s="55"/>
      <c r="SJX270" s="55"/>
      <c r="SJY270" s="55"/>
      <c r="SJZ270" s="55"/>
      <c r="SKA270" s="55"/>
      <c r="SKB270" s="55"/>
      <c r="SKC270" s="55"/>
      <c r="SKD270" s="55"/>
      <c r="SKE270" s="55"/>
      <c r="SKF270" s="55"/>
      <c r="SKG270" s="55"/>
      <c r="SKH270" s="55"/>
      <c r="SKI270" s="55"/>
      <c r="SKJ270" s="55"/>
      <c r="SKK270" s="55"/>
      <c r="SKL270" s="55"/>
      <c r="SKM270" s="55"/>
      <c r="SKN270" s="55"/>
      <c r="SKO270" s="55"/>
      <c r="SKP270" s="55"/>
      <c r="SKQ270" s="55"/>
      <c r="SKR270" s="55"/>
      <c r="SKS270" s="55"/>
      <c r="SKT270" s="55"/>
      <c r="SKU270" s="55"/>
      <c r="SKV270" s="55"/>
      <c r="SKW270" s="55"/>
      <c r="SKX270" s="55"/>
      <c r="SKY270" s="55"/>
      <c r="SKZ270" s="55"/>
      <c r="SLA270" s="55"/>
      <c r="SLB270" s="55"/>
      <c r="SLC270" s="55"/>
      <c r="SLD270" s="55"/>
      <c r="SLE270" s="55"/>
      <c r="SLF270" s="55"/>
      <c r="SLG270" s="55"/>
      <c r="SLH270" s="55"/>
      <c r="SLI270" s="55"/>
      <c r="SLJ270" s="55"/>
      <c r="SLK270" s="55"/>
      <c r="SLL270" s="55"/>
      <c r="SLM270" s="55"/>
      <c r="SLN270" s="55"/>
      <c r="SLO270" s="55"/>
      <c r="SLP270" s="55"/>
      <c r="SLQ270" s="55"/>
      <c r="SLR270" s="55"/>
      <c r="SLS270" s="55"/>
      <c r="SLT270" s="55"/>
      <c r="SLU270" s="55"/>
      <c r="SLV270" s="55"/>
      <c r="SLW270" s="55"/>
      <c r="SLX270" s="55"/>
      <c r="SLY270" s="55"/>
      <c r="SLZ270" s="55"/>
      <c r="SMA270" s="55"/>
      <c r="SMB270" s="55"/>
      <c r="SMC270" s="55"/>
      <c r="SMD270" s="55"/>
      <c r="SME270" s="55"/>
      <c r="SMF270" s="55"/>
      <c r="SMG270" s="55"/>
      <c r="SMH270" s="55"/>
      <c r="SMI270" s="55"/>
      <c r="SMJ270" s="55"/>
      <c r="SMK270" s="55"/>
      <c r="SML270" s="55"/>
      <c r="SMM270" s="55"/>
      <c r="SMN270" s="55"/>
      <c r="SMO270" s="55"/>
      <c r="SMP270" s="55"/>
      <c r="SMQ270" s="55"/>
      <c r="SMR270" s="55"/>
      <c r="SMS270" s="55"/>
      <c r="SMT270" s="55"/>
      <c r="SMU270" s="55"/>
      <c r="SMV270" s="55"/>
      <c r="SMW270" s="55"/>
      <c r="SMX270" s="55"/>
      <c r="SMY270" s="55"/>
      <c r="SMZ270" s="55"/>
      <c r="SNA270" s="55"/>
      <c r="SNB270" s="55"/>
      <c r="SNC270" s="55"/>
      <c r="SND270" s="55"/>
      <c r="SNE270" s="55"/>
      <c r="SNF270" s="55"/>
      <c r="SNG270" s="55"/>
      <c r="SNH270" s="55"/>
      <c r="SNI270" s="55"/>
      <c r="SNJ270" s="55"/>
      <c r="SNK270" s="55"/>
      <c r="SNL270" s="55"/>
      <c r="SNM270" s="55"/>
      <c r="SNN270" s="55"/>
      <c r="SNO270" s="55"/>
      <c r="SNP270" s="55"/>
      <c r="SNQ270" s="55"/>
      <c r="SNR270" s="55"/>
      <c r="SNS270" s="55"/>
      <c r="SNT270" s="55"/>
      <c r="SNU270" s="55"/>
      <c r="SNV270" s="55"/>
      <c r="SNW270" s="55"/>
      <c r="SNX270" s="55"/>
      <c r="SNY270" s="55"/>
      <c r="SNZ270" s="55"/>
      <c r="SOA270" s="55"/>
      <c r="SOB270" s="55"/>
      <c r="SOC270" s="55"/>
      <c r="SOD270" s="55"/>
      <c r="SOE270" s="55"/>
      <c r="SOF270" s="55"/>
      <c r="SOG270" s="55"/>
      <c r="SOH270" s="55"/>
      <c r="SOI270" s="55"/>
      <c r="SOJ270" s="55"/>
      <c r="SOK270" s="55"/>
      <c r="SOL270" s="55"/>
      <c r="SOM270" s="55"/>
      <c r="SON270" s="55"/>
      <c r="SOO270" s="55"/>
      <c r="SOP270" s="55"/>
      <c r="SOQ270" s="55"/>
      <c r="SOR270" s="55"/>
      <c r="SOS270" s="55"/>
      <c r="SOT270" s="55"/>
      <c r="SOU270" s="55"/>
      <c r="SOV270" s="55"/>
      <c r="SOW270" s="55"/>
      <c r="SOX270" s="55"/>
      <c r="SOY270" s="55"/>
      <c r="SOZ270" s="55"/>
      <c r="SPA270" s="55"/>
      <c r="SPB270" s="55"/>
      <c r="SPC270" s="55"/>
      <c r="SPD270" s="55"/>
      <c r="SPE270" s="55"/>
      <c r="SPF270" s="55"/>
      <c r="SPG270" s="55"/>
      <c r="SPH270" s="55"/>
      <c r="SPI270" s="55"/>
      <c r="SPJ270" s="55"/>
      <c r="SPK270" s="55"/>
      <c r="SPL270" s="55"/>
      <c r="SPM270" s="55"/>
      <c r="SPN270" s="55"/>
      <c r="SPO270" s="55"/>
      <c r="SPP270" s="55"/>
      <c r="SPQ270" s="55"/>
      <c r="SPR270" s="55"/>
      <c r="SPS270" s="55"/>
      <c r="SPT270" s="55"/>
      <c r="SPU270" s="55"/>
      <c r="SPV270" s="55"/>
      <c r="SPW270" s="55"/>
      <c r="SPX270" s="55"/>
      <c r="SPY270" s="55"/>
      <c r="SPZ270" s="55"/>
      <c r="SQA270" s="55"/>
      <c r="SQB270" s="55"/>
      <c r="SQC270" s="55"/>
      <c r="SQD270" s="55"/>
      <c r="SQE270" s="55"/>
      <c r="SQF270" s="55"/>
      <c r="SQG270" s="55"/>
      <c r="SQH270" s="55"/>
      <c r="SQI270" s="55"/>
      <c r="SQJ270" s="55"/>
      <c r="SQK270" s="55"/>
      <c r="SQL270" s="55"/>
      <c r="SQM270" s="55"/>
      <c r="SQN270" s="55"/>
      <c r="SQO270" s="55"/>
      <c r="SQP270" s="55"/>
      <c r="SQQ270" s="55"/>
      <c r="SQR270" s="55"/>
      <c r="SQS270" s="55"/>
      <c r="SQT270" s="55"/>
      <c r="SQU270" s="55"/>
      <c r="SQV270" s="55"/>
      <c r="SQW270" s="55"/>
      <c r="SQX270" s="55"/>
      <c r="SQY270" s="55"/>
      <c r="SQZ270" s="55"/>
      <c r="SRA270" s="55"/>
      <c r="SRB270" s="55"/>
      <c r="SRC270" s="55"/>
      <c r="SRD270" s="55"/>
      <c r="SRE270" s="55"/>
      <c r="SRF270" s="55"/>
      <c r="SRG270" s="55"/>
      <c r="SRH270" s="55"/>
      <c r="SRI270" s="55"/>
      <c r="SRJ270" s="55"/>
      <c r="SRK270" s="55"/>
      <c r="SRL270" s="55"/>
      <c r="SRM270" s="55"/>
      <c r="SRN270" s="55"/>
      <c r="SRO270" s="55"/>
      <c r="SRP270" s="55"/>
      <c r="SRQ270" s="55"/>
      <c r="SRR270" s="55"/>
      <c r="SRS270" s="55"/>
      <c r="SRT270" s="55"/>
      <c r="SRU270" s="55"/>
      <c r="SRV270" s="55"/>
      <c r="SRW270" s="55"/>
      <c r="SRX270" s="55"/>
      <c r="SRY270" s="55"/>
      <c r="SRZ270" s="55"/>
      <c r="SSA270" s="55"/>
      <c r="SSB270" s="55"/>
      <c r="SSC270" s="55"/>
      <c r="SSD270" s="55"/>
      <c r="SSE270" s="55"/>
      <c r="SSF270" s="55"/>
      <c r="SSG270" s="55"/>
      <c r="SSH270" s="55"/>
      <c r="SSI270" s="55"/>
      <c r="SSJ270" s="55"/>
      <c r="SSK270" s="55"/>
      <c r="SSL270" s="55"/>
      <c r="SSM270" s="55"/>
      <c r="SSN270" s="55"/>
      <c r="SSO270" s="55"/>
      <c r="SSP270" s="55"/>
      <c r="SSQ270" s="55"/>
      <c r="SSR270" s="55"/>
      <c r="SSS270" s="55"/>
      <c r="SST270" s="55"/>
      <c r="SSU270" s="55"/>
      <c r="SSV270" s="55"/>
      <c r="SSW270" s="55"/>
      <c r="SSX270" s="55"/>
      <c r="SSY270" s="55"/>
      <c r="SSZ270" s="55"/>
      <c r="STA270" s="55"/>
      <c r="STB270" s="55"/>
      <c r="STC270" s="55"/>
      <c r="STD270" s="55"/>
      <c r="STE270" s="55"/>
      <c r="STF270" s="55"/>
      <c r="STG270" s="55"/>
      <c r="STH270" s="55"/>
      <c r="STI270" s="55"/>
      <c r="STJ270" s="55"/>
      <c r="STK270" s="55"/>
      <c r="STL270" s="55"/>
      <c r="STM270" s="55"/>
      <c r="STN270" s="55"/>
      <c r="STO270" s="55"/>
      <c r="STP270" s="55"/>
      <c r="STQ270" s="55"/>
      <c r="STR270" s="55"/>
      <c r="STS270" s="55"/>
      <c r="STT270" s="55"/>
      <c r="STU270" s="55"/>
      <c r="STV270" s="55"/>
      <c r="STW270" s="55"/>
      <c r="STX270" s="55"/>
      <c r="STY270" s="55"/>
      <c r="STZ270" s="55"/>
      <c r="SUA270" s="55"/>
      <c r="SUB270" s="55"/>
      <c r="SUC270" s="55"/>
      <c r="SUD270" s="55"/>
      <c r="SUE270" s="55"/>
      <c r="SUF270" s="55"/>
      <c r="SUG270" s="55"/>
      <c r="SUH270" s="55"/>
      <c r="SUI270" s="55"/>
      <c r="SUJ270" s="55"/>
      <c r="SUK270" s="55"/>
      <c r="SUL270" s="55"/>
      <c r="SUM270" s="55"/>
      <c r="SUN270" s="55"/>
      <c r="SUO270" s="55"/>
      <c r="SUP270" s="55"/>
      <c r="SUQ270" s="55"/>
      <c r="SUR270" s="55"/>
      <c r="SUS270" s="55"/>
      <c r="SUT270" s="55"/>
      <c r="SUU270" s="55"/>
      <c r="SUV270" s="55"/>
      <c r="SUW270" s="55"/>
      <c r="SUX270" s="55"/>
      <c r="SUY270" s="55"/>
      <c r="SUZ270" s="55"/>
      <c r="SVA270" s="55"/>
      <c r="SVB270" s="55"/>
      <c r="SVC270" s="55"/>
      <c r="SVD270" s="55"/>
      <c r="SVE270" s="55"/>
      <c r="SVF270" s="55"/>
      <c r="SVG270" s="55"/>
      <c r="SVH270" s="55"/>
      <c r="SVI270" s="55"/>
      <c r="SVJ270" s="55"/>
      <c r="SVK270" s="55"/>
      <c r="SVL270" s="55"/>
      <c r="SVM270" s="55"/>
      <c r="SVN270" s="55"/>
      <c r="SVO270" s="55"/>
      <c r="SVP270" s="55"/>
      <c r="SVQ270" s="55"/>
      <c r="SVR270" s="55"/>
      <c r="SVS270" s="55"/>
      <c r="SVT270" s="55"/>
      <c r="SVU270" s="55"/>
      <c r="SVV270" s="55"/>
      <c r="SVW270" s="55"/>
      <c r="SVX270" s="55"/>
      <c r="SVY270" s="55"/>
      <c r="SVZ270" s="55"/>
      <c r="SWA270" s="55"/>
      <c r="SWB270" s="55"/>
      <c r="SWC270" s="55"/>
      <c r="SWD270" s="55"/>
      <c r="SWE270" s="55"/>
      <c r="SWF270" s="55"/>
      <c r="SWG270" s="55"/>
      <c r="SWH270" s="55"/>
      <c r="SWI270" s="55"/>
      <c r="SWJ270" s="55"/>
      <c r="SWK270" s="55"/>
      <c r="SWL270" s="55"/>
      <c r="SWM270" s="55"/>
      <c r="SWN270" s="55"/>
      <c r="SWO270" s="55"/>
      <c r="SWP270" s="55"/>
      <c r="SWQ270" s="55"/>
      <c r="SWR270" s="55"/>
      <c r="SWS270" s="55"/>
      <c r="SWT270" s="55"/>
      <c r="SWU270" s="55"/>
      <c r="SWV270" s="55"/>
      <c r="SWW270" s="55"/>
      <c r="SWX270" s="55"/>
      <c r="SWY270" s="55"/>
      <c r="SWZ270" s="55"/>
      <c r="SXA270" s="55"/>
      <c r="SXB270" s="55"/>
      <c r="SXC270" s="55"/>
      <c r="SXD270" s="55"/>
      <c r="SXE270" s="55"/>
      <c r="SXF270" s="55"/>
      <c r="SXG270" s="55"/>
      <c r="SXH270" s="55"/>
      <c r="SXI270" s="55"/>
      <c r="SXJ270" s="55"/>
      <c r="SXK270" s="55"/>
      <c r="SXL270" s="55"/>
      <c r="SXM270" s="55"/>
      <c r="SXN270" s="55"/>
      <c r="SXO270" s="55"/>
      <c r="SXP270" s="55"/>
      <c r="SXQ270" s="55"/>
      <c r="SXR270" s="55"/>
      <c r="SXS270" s="55"/>
      <c r="SXT270" s="55"/>
      <c r="SXU270" s="55"/>
      <c r="SXV270" s="55"/>
      <c r="SXW270" s="55"/>
      <c r="SXX270" s="55"/>
      <c r="SXY270" s="55"/>
      <c r="SXZ270" s="55"/>
      <c r="SYA270" s="55"/>
      <c r="SYB270" s="55"/>
      <c r="SYC270" s="55"/>
      <c r="SYD270" s="55"/>
      <c r="SYE270" s="55"/>
      <c r="SYF270" s="55"/>
      <c r="SYG270" s="55"/>
      <c r="SYH270" s="55"/>
      <c r="SYI270" s="55"/>
      <c r="SYJ270" s="55"/>
      <c r="SYK270" s="55"/>
      <c r="SYL270" s="55"/>
      <c r="SYM270" s="55"/>
      <c r="SYN270" s="55"/>
      <c r="SYO270" s="55"/>
      <c r="SYP270" s="55"/>
      <c r="SYQ270" s="55"/>
      <c r="SYR270" s="55"/>
      <c r="SYS270" s="55"/>
      <c r="SYT270" s="55"/>
      <c r="SYU270" s="55"/>
      <c r="SYV270" s="55"/>
      <c r="SYW270" s="55"/>
      <c r="SYX270" s="55"/>
      <c r="SYY270" s="55"/>
      <c r="SYZ270" s="55"/>
      <c r="SZA270" s="55"/>
      <c r="SZB270" s="55"/>
      <c r="SZC270" s="55"/>
      <c r="SZD270" s="55"/>
      <c r="SZE270" s="55"/>
      <c r="SZF270" s="55"/>
      <c r="SZG270" s="55"/>
      <c r="SZH270" s="55"/>
      <c r="SZI270" s="55"/>
      <c r="SZJ270" s="55"/>
      <c r="SZK270" s="55"/>
      <c r="SZL270" s="55"/>
      <c r="SZM270" s="55"/>
      <c r="SZN270" s="55"/>
      <c r="SZO270" s="55"/>
      <c r="SZP270" s="55"/>
      <c r="SZQ270" s="55"/>
      <c r="SZR270" s="55"/>
      <c r="SZS270" s="55"/>
      <c r="SZT270" s="55"/>
      <c r="SZU270" s="55"/>
      <c r="SZV270" s="55"/>
      <c r="SZW270" s="55"/>
      <c r="SZX270" s="55"/>
      <c r="SZY270" s="55"/>
      <c r="SZZ270" s="55"/>
      <c r="TAA270" s="55"/>
      <c r="TAB270" s="55"/>
      <c r="TAC270" s="55"/>
      <c r="TAD270" s="55"/>
      <c r="TAE270" s="55"/>
      <c r="TAF270" s="55"/>
      <c r="TAG270" s="55"/>
      <c r="TAH270" s="55"/>
      <c r="TAI270" s="55"/>
      <c r="TAJ270" s="55"/>
      <c r="TAK270" s="55"/>
      <c r="TAL270" s="55"/>
      <c r="TAM270" s="55"/>
      <c r="TAN270" s="55"/>
      <c r="TAO270" s="55"/>
      <c r="TAP270" s="55"/>
      <c r="TAQ270" s="55"/>
      <c r="TAR270" s="55"/>
      <c r="TAS270" s="55"/>
      <c r="TAT270" s="55"/>
      <c r="TAU270" s="55"/>
      <c r="TAV270" s="55"/>
      <c r="TAW270" s="55"/>
      <c r="TAX270" s="55"/>
      <c r="TAY270" s="55"/>
      <c r="TAZ270" s="55"/>
      <c r="TBA270" s="55"/>
      <c r="TBB270" s="55"/>
      <c r="TBC270" s="55"/>
      <c r="TBD270" s="55"/>
      <c r="TBE270" s="55"/>
      <c r="TBF270" s="55"/>
      <c r="TBG270" s="55"/>
      <c r="TBH270" s="55"/>
      <c r="TBI270" s="55"/>
      <c r="TBJ270" s="55"/>
      <c r="TBK270" s="55"/>
      <c r="TBL270" s="55"/>
      <c r="TBM270" s="55"/>
      <c r="TBN270" s="55"/>
      <c r="TBO270" s="55"/>
      <c r="TBP270" s="55"/>
      <c r="TBQ270" s="55"/>
      <c r="TBR270" s="55"/>
      <c r="TBS270" s="55"/>
      <c r="TBT270" s="55"/>
      <c r="TBU270" s="55"/>
      <c r="TBV270" s="55"/>
      <c r="TBW270" s="55"/>
      <c r="TBX270" s="55"/>
      <c r="TBY270" s="55"/>
      <c r="TBZ270" s="55"/>
      <c r="TCA270" s="55"/>
      <c r="TCB270" s="55"/>
      <c r="TCC270" s="55"/>
      <c r="TCD270" s="55"/>
      <c r="TCE270" s="55"/>
      <c r="TCF270" s="55"/>
      <c r="TCG270" s="55"/>
      <c r="TCH270" s="55"/>
      <c r="TCI270" s="55"/>
      <c r="TCJ270" s="55"/>
      <c r="TCK270" s="55"/>
      <c r="TCL270" s="55"/>
      <c r="TCM270" s="55"/>
      <c r="TCN270" s="55"/>
      <c r="TCO270" s="55"/>
      <c r="TCP270" s="55"/>
      <c r="TCQ270" s="55"/>
      <c r="TCR270" s="55"/>
      <c r="TCS270" s="55"/>
      <c r="TCT270" s="55"/>
      <c r="TCU270" s="55"/>
      <c r="TCV270" s="55"/>
      <c r="TCW270" s="55"/>
      <c r="TCX270" s="55"/>
      <c r="TCY270" s="55"/>
      <c r="TCZ270" s="55"/>
      <c r="TDA270" s="55"/>
      <c r="TDB270" s="55"/>
      <c r="TDC270" s="55"/>
      <c r="TDD270" s="55"/>
      <c r="TDE270" s="55"/>
      <c r="TDF270" s="55"/>
      <c r="TDG270" s="55"/>
      <c r="TDH270" s="55"/>
      <c r="TDI270" s="55"/>
      <c r="TDJ270" s="55"/>
      <c r="TDK270" s="55"/>
      <c r="TDL270" s="55"/>
      <c r="TDM270" s="55"/>
      <c r="TDN270" s="55"/>
      <c r="TDO270" s="55"/>
      <c r="TDP270" s="55"/>
      <c r="TDQ270" s="55"/>
      <c r="TDR270" s="55"/>
      <c r="TDS270" s="55"/>
      <c r="TDT270" s="55"/>
      <c r="TDU270" s="55"/>
      <c r="TDV270" s="55"/>
      <c r="TDW270" s="55"/>
      <c r="TDX270" s="55"/>
      <c r="TDY270" s="55"/>
      <c r="TDZ270" s="55"/>
      <c r="TEA270" s="55"/>
      <c r="TEB270" s="55"/>
      <c r="TEC270" s="55"/>
      <c r="TED270" s="55"/>
      <c r="TEE270" s="55"/>
      <c r="TEF270" s="55"/>
      <c r="TEG270" s="55"/>
      <c r="TEH270" s="55"/>
      <c r="TEI270" s="55"/>
      <c r="TEJ270" s="55"/>
      <c r="TEK270" s="55"/>
      <c r="TEL270" s="55"/>
      <c r="TEM270" s="55"/>
      <c r="TEN270" s="55"/>
      <c r="TEO270" s="55"/>
      <c r="TEP270" s="55"/>
      <c r="TEQ270" s="55"/>
      <c r="TER270" s="55"/>
      <c r="TES270" s="55"/>
      <c r="TET270" s="55"/>
      <c r="TEU270" s="55"/>
      <c r="TEV270" s="55"/>
      <c r="TEW270" s="55"/>
      <c r="TEX270" s="55"/>
      <c r="TEY270" s="55"/>
      <c r="TEZ270" s="55"/>
      <c r="TFA270" s="55"/>
      <c r="TFB270" s="55"/>
      <c r="TFC270" s="55"/>
      <c r="TFD270" s="55"/>
      <c r="TFE270" s="55"/>
      <c r="TFF270" s="55"/>
      <c r="TFG270" s="55"/>
      <c r="TFH270" s="55"/>
      <c r="TFI270" s="55"/>
      <c r="TFJ270" s="55"/>
      <c r="TFK270" s="55"/>
      <c r="TFL270" s="55"/>
      <c r="TFM270" s="55"/>
      <c r="TFN270" s="55"/>
      <c r="TFO270" s="55"/>
      <c r="TFP270" s="55"/>
      <c r="TFQ270" s="55"/>
      <c r="TFR270" s="55"/>
      <c r="TFS270" s="55"/>
      <c r="TFT270" s="55"/>
      <c r="TFU270" s="55"/>
      <c r="TFV270" s="55"/>
      <c r="TFW270" s="55"/>
      <c r="TFX270" s="55"/>
      <c r="TFY270" s="55"/>
      <c r="TFZ270" s="55"/>
      <c r="TGA270" s="55"/>
      <c r="TGB270" s="55"/>
      <c r="TGC270" s="55"/>
      <c r="TGD270" s="55"/>
      <c r="TGE270" s="55"/>
      <c r="TGF270" s="55"/>
      <c r="TGG270" s="55"/>
      <c r="TGH270" s="55"/>
      <c r="TGI270" s="55"/>
      <c r="TGJ270" s="55"/>
      <c r="TGK270" s="55"/>
      <c r="TGL270" s="55"/>
      <c r="TGM270" s="55"/>
      <c r="TGN270" s="55"/>
      <c r="TGO270" s="55"/>
      <c r="TGP270" s="55"/>
      <c r="TGQ270" s="55"/>
      <c r="TGR270" s="55"/>
      <c r="TGS270" s="55"/>
      <c r="TGT270" s="55"/>
      <c r="TGU270" s="55"/>
      <c r="TGV270" s="55"/>
      <c r="TGW270" s="55"/>
      <c r="TGX270" s="55"/>
      <c r="TGY270" s="55"/>
      <c r="TGZ270" s="55"/>
      <c r="THA270" s="55"/>
      <c r="THB270" s="55"/>
      <c r="THC270" s="55"/>
      <c r="THD270" s="55"/>
      <c r="THE270" s="55"/>
      <c r="THF270" s="55"/>
      <c r="THG270" s="55"/>
      <c r="THH270" s="55"/>
      <c r="THI270" s="55"/>
      <c r="THJ270" s="55"/>
      <c r="THK270" s="55"/>
      <c r="THL270" s="55"/>
      <c r="THM270" s="55"/>
      <c r="THN270" s="55"/>
      <c r="THO270" s="55"/>
      <c r="THP270" s="55"/>
      <c r="THQ270" s="55"/>
      <c r="THR270" s="55"/>
      <c r="THS270" s="55"/>
      <c r="THT270" s="55"/>
      <c r="THU270" s="55"/>
      <c r="THV270" s="55"/>
      <c r="THW270" s="55"/>
      <c r="THX270" s="55"/>
      <c r="THY270" s="55"/>
      <c r="THZ270" s="55"/>
      <c r="TIA270" s="55"/>
      <c r="TIB270" s="55"/>
      <c r="TIC270" s="55"/>
      <c r="TID270" s="55"/>
      <c r="TIE270" s="55"/>
      <c r="TIF270" s="55"/>
      <c r="TIG270" s="55"/>
      <c r="TIH270" s="55"/>
      <c r="TII270" s="55"/>
      <c r="TIJ270" s="55"/>
      <c r="TIK270" s="55"/>
      <c r="TIL270" s="55"/>
      <c r="TIM270" s="55"/>
      <c r="TIN270" s="55"/>
      <c r="TIO270" s="55"/>
      <c r="TIP270" s="55"/>
      <c r="TIQ270" s="55"/>
      <c r="TIR270" s="55"/>
      <c r="TIS270" s="55"/>
      <c r="TIT270" s="55"/>
      <c r="TIU270" s="55"/>
      <c r="TIV270" s="55"/>
      <c r="TIW270" s="55"/>
      <c r="TIX270" s="55"/>
      <c r="TIY270" s="55"/>
      <c r="TIZ270" s="55"/>
      <c r="TJA270" s="55"/>
      <c r="TJB270" s="55"/>
      <c r="TJC270" s="55"/>
      <c r="TJD270" s="55"/>
      <c r="TJE270" s="55"/>
      <c r="TJF270" s="55"/>
      <c r="TJG270" s="55"/>
      <c r="TJH270" s="55"/>
      <c r="TJI270" s="55"/>
      <c r="TJJ270" s="55"/>
      <c r="TJK270" s="55"/>
      <c r="TJL270" s="55"/>
      <c r="TJM270" s="55"/>
      <c r="TJN270" s="55"/>
      <c r="TJO270" s="55"/>
      <c r="TJP270" s="55"/>
      <c r="TJQ270" s="55"/>
      <c r="TJR270" s="55"/>
      <c r="TJS270" s="55"/>
      <c r="TJT270" s="55"/>
      <c r="TJU270" s="55"/>
      <c r="TJV270" s="55"/>
      <c r="TJW270" s="55"/>
      <c r="TJX270" s="55"/>
      <c r="TJY270" s="55"/>
      <c r="TJZ270" s="55"/>
      <c r="TKA270" s="55"/>
      <c r="TKB270" s="55"/>
      <c r="TKC270" s="55"/>
      <c r="TKD270" s="55"/>
      <c r="TKE270" s="55"/>
      <c r="TKF270" s="55"/>
      <c r="TKG270" s="55"/>
      <c r="TKH270" s="55"/>
      <c r="TKI270" s="55"/>
      <c r="TKJ270" s="55"/>
      <c r="TKK270" s="55"/>
      <c r="TKL270" s="55"/>
      <c r="TKM270" s="55"/>
      <c r="TKN270" s="55"/>
      <c r="TKO270" s="55"/>
      <c r="TKP270" s="55"/>
      <c r="TKQ270" s="55"/>
      <c r="TKR270" s="55"/>
      <c r="TKS270" s="55"/>
      <c r="TKT270" s="55"/>
      <c r="TKU270" s="55"/>
      <c r="TKV270" s="55"/>
      <c r="TKW270" s="55"/>
      <c r="TKX270" s="55"/>
      <c r="TKY270" s="55"/>
      <c r="TKZ270" s="55"/>
      <c r="TLA270" s="55"/>
      <c r="TLB270" s="55"/>
      <c r="TLC270" s="55"/>
      <c r="TLD270" s="55"/>
      <c r="TLE270" s="55"/>
      <c r="TLF270" s="55"/>
      <c r="TLG270" s="55"/>
      <c r="TLH270" s="55"/>
      <c r="TLI270" s="55"/>
      <c r="TLJ270" s="55"/>
      <c r="TLK270" s="55"/>
      <c r="TLL270" s="55"/>
      <c r="TLM270" s="55"/>
      <c r="TLN270" s="55"/>
      <c r="TLO270" s="55"/>
      <c r="TLP270" s="55"/>
      <c r="TLQ270" s="55"/>
      <c r="TLR270" s="55"/>
      <c r="TLS270" s="55"/>
      <c r="TLT270" s="55"/>
      <c r="TLU270" s="55"/>
      <c r="TLV270" s="55"/>
      <c r="TLW270" s="55"/>
      <c r="TLX270" s="55"/>
      <c r="TLY270" s="55"/>
      <c r="TLZ270" s="55"/>
      <c r="TMA270" s="55"/>
      <c r="TMB270" s="55"/>
      <c r="TMC270" s="55"/>
      <c r="TMD270" s="55"/>
      <c r="TME270" s="55"/>
      <c r="TMF270" s="55"/>
      <c r="TMG270" s="55"/>
      <c r="TMH270" s="55"/>
      <c r="TMI270" s="55"/>
      <c r="TMJ270" s="55"/>
      <c r="TMK270" s="55"/>
      <c r="TML270" s="55"/>
      <c r="TMM270" s="55"/>
      <c r="TMN270" s="55"/>
      <c r="TMO270" s="55"/>
      <c r="TMP270" s="55"/>
      <c r="TMQ270" s="55"/>
      <c r="TMR270" s="55"/>
      <c r="TMS270" s="55"/>
      <c r="TMT270" s="55"/>
      <c r="TMU270" s="55"/>
      <c r="TMV270" s="55"/>
      <c r="TMW270" s="55"/>
      <c r="TMX270" s="55"/>
      <c r="TMY270" s="55"/>
      <c r="TMZ270" s="55"/>
      <c r="TNA270" s="55"/>
      <c r="TNB270" s="55"/>
      <c r="TNC270" s="55"/>
      <c r="TND270" s="55"/>
      <c r="TNE270" s="55"/>
      <c r="TNF270" s="55"/>
      <c r="TNG270" s="55"/>
      <c r="TNH270" s="55"/>
      <c r="TNI270" s="55"/>
      <c r="TNJ270" s="55"/>
      <c r="TNK270" s="55"/>
      <c r="TNL270" s="55"/>
      <c r="TNM270" s="55"/>
      <c r="TNN270" s="55"/>
      <c r="TNO270" s="55"/>
      <c r="TNP270" s="55"/>
      <c r="TNQ270" s="55"/>
      <c r="TNR270" s="55"/>
      <c r="TNS270" s="55"/>
      <c r="TNT270" s="55"/>
      <c r="TNU270" s="55"/>
      <c r="TNV270" s="55"/>
      <c r="TNW270" s="55"/>
      <c r="TNX270" s="55"/>
      <c r="TNY270" s="55"/>
      <c r="TNZ270" s="55"/>
      <c r="TOA270" s="55"/>
      <c r="TOB270" s="55"/>
      <c r="TOC270" s="55"/>
      <c r="TOD270" s="55"/>
      <c r="TOE270" s="55"/>
      <c r="TOF270" s="55"/>
      <c r="TOG270" s="55"/>
      <c r="TOH270" s="55"/>
      <c r="TOI270" s="55"/>
      <c r="TOJ270" s="55"/>
      <c r="TOK270" s="55"/>
      <c r="TOL270" s="55"/>
      <c r="TOM270" s="55"/>
      <c r="TON270" s="55"/>
      <c r="TOO270" s="55"/>
      <c r="TOP270" s="55"/>
      <c r="TOQ270" s="55"/>
      <c r="TOR270" s="55"/>
      <c r="TOS270" s="55"/>
      <c r="TOT270" s="55"/>
      <c r="TOU270" s="55"/>
      <c r="TOV270" s="55"/>
      <c r="TOW270" s="55"/>
      <c r="TOX270" s="55"/>
      <c r="TOY270" s="55"/>
      <c r="TOZ270" s="55"/>
      <c r="TPA270" s="55"/>
      <c r="TPB270" s="55"/>
      <c r="TPC270" s="55"/>
      <c r="TPD270" s="55"/>
      <c r="TPE270" s="55"/>
      <c r="TPF270" s="55"/>
      <c r="TPG270" s="55"/>
      <c r="TPH270" s="55"/>
      <c r="TPI270" s="55"/>
      <c r="TPJ270" s="55"/>
      <c r="TPK270" s="55"/>
      <c r="TPL270" s="55"/>
      <c r="TPM270" s="55"/>
      <c r="TPN270" s="55"/>
      <c r="TPO270" s="55"/>
      <c r="TPP270" s="55"/>
      <c r="TPQ270" s="55"/>
      <c r="TPR270" s="55"/>
      <c r="TPS270" s="55"/>
      <c r="TPT270" s="55"/>
      <c r="TPU270" s="55"/>
      <c r="TPV270" s="55"/>
      <c r="TPW270" s="55"/>
      <c r="TPX270" s="55"/>
      <c r="TPY270" s="55"/>
      <c r="TPZ270" s="55"/>
      <c r="TQA270" s="55"/>
      <c r="TQB270" s="55"/>
      <c r="TQC270" s="55"/>
      <c r="TQD270" s="55"/>
      <c r="TQE270" s="55"/>
      <c r="TQF270" s="55"/>
      <c r="TQG270" s="55"/>
      <c r="TQH270" s="55"/>
      <c r="TQI270" s="55"/>
      <c r="TQJ270" s="55"/>
      <c r="TQK270" s="55"/>
      <c r="TQL270" s="55"/>
      <c r="TQM270" s="55"/>
      <c r="TQN270" s="55"/>
      <c r="TQO270" s="55"/>
      <c r="TQP270" s="55"/>
      <c r="TQQ270" s="55"/>
      <c r="TQR270" s="55"/>
      <c r="TQS270" s="55"/>
      <c r="TQT270" s="55"/>
      <c r="TQU270" s="55"/>
      <c r="TQV270" s="55"/>
      <c r="TQW270" s="55"/>
      <c r="TQX270" s="55"/>
      <c r="TQY270" s="55"/>
      <c r="TQZ270" s="55"/>
      <c r="TRA270" s="55"/>
      <c r="TRB270" s="55"/>
      <c r="TRC270" s="55"/>
      <c r="TRD270" s="55"/>
      <c r="TRE270" s="55"/>
      <c r="TRF270" s="55"/>
      <c r="TRG270" s="55"/>
      <c r="TRH270" s="55"/>
      <c r="TRI270" s="55"/>
      <c r="TRJ270" s="55"/>
      <c r="TRK270" s="55"/>
      <c r="TRL270" s="55"/>
      <c r="TRM270" s="55"/>
      <c r="TRN270" s="55"/>
      <c r="TRO270" s="55"/>
      <c r="TRP270" s="55"/>
      <c r="TRQ270" s="55"/>
      <c r="TRR270" s="55"/>
      <c r="TRS270" s="55"/>
      <c r="TRT270" s="55"/>
      <c r="TRU270" s="55"/>
      <c r="TRV270" s="55"/>
      <c r="TRW270" s="55"/>
      <c r="TRX270" s="55"/>
      <c r="TRY270" s="55"/>
      <c r="TRZ270" s="55"/>
      <c r="TSA270" s="55"/>
      <c r="TSB270" s="55"/>
      <c r="TSC270" s="55"/>
      <c r="TSD270" s="55"/>
      <c r="TSE270" s="55"/>
      <c r="TSF270" s="55"/>
      <c r="TSG270" s="55"/>
      <c r="TSH270" s="55"/>
      <c r="TSI270" s="55"/>
      <c r="TSJ270" s="55"/>
      <c r="TSK270" s="55"/>
      <c r="TSL270" s="55"/>
      <c r="TSM270" s="55"/>
      <c r="TSN270" s="55"/>
      <c r="TSO270" s="55"/>
      <c r="TSP270" s="55"/>
      <c r="TSQ270" s="55"/>
      <c r="TSR270" s="55"/>
      <c r="TSS270" s="55"/>
      <c r="TST270" s="55"/>
      <c r="TSU270" s="55"/>
      <c r="TSV270" s="55"/>
      <c r="TSW270" s="55"/>
      <c r="TSX270" s="55"/>
      <c r="TSY270" s="55"/>
      <c r="TSZ270" s="55"/>
      <c r="TTA270" s="55"/>
      <c r="TTB270" s="55"/>
      <c r="TTC270" s="55"/>
      <c r="TTD270" s="55"/>
      <c r="TTE270" s="55"/>
      <c r="TTF270" s="55"/>
      <c r="TTG270" s="55"/>
      <c r="TTH270" s="55"/>
      <c r="TTI270" s="55"/>
      <c r="TTJ270" s="55"/>
      <c r="TTK270" s="55"/>
      <c r="TTL270" s="55"/>
      <c r="TTM270" s="55"/>
      <c r="TTN270" s="55"/>
      <c r="TTO270" s="55"/>
      <c r="TTP270" s="55"/>
      <c r="TTQ270" s="55"/>
      <c r="TTR270" s="55"/>
      <c r="TTS270" s="55"/>
      <c r="TTT270" s="55"/>
      <c r="TTU270" s="55"/>
      <c r="TTV270" s="55"/>
      <c r="TTW270" s="55"/>
      <c r="TTX270" s="55"/>
      <c r="TTY270" s="55"/>
      <c r="TTZ270" s="55"/>
      <c r="TUA270" s="55"/>
      <c r="TUB270" s="55"/>
      <c r="TUC270" s="55"/>
      <c r="TUD270" s="55"/>
      <c r="TUE270" s="55"/>
      <c r="TUF270" s="55"/>
      <c r="TUG270" s="55"/>
      <c r="TUH270" s="55"/>
      <c r="TUI270" s="55"/>
      <c r="TUJ270" s="55"/>
      <c r="TUK270" s="55"/>
      <c r="TUL270" s="55"/>
      <c r="TUM270" s="55"/>
      <c r="TUN270" s="55"/>
      <c r="TUO270" s="55"/>
      <c r="TUP270" s="55"/>
      <c r="TUQ270" s="55"/>
      <c r="TUR270" s="55"/>
      <c r="TUS270" s="55"/>
      <c r="TUT270" s="55"/>
      <c r="TUU270" s="55"/>
      <c r="TUV270" s="55"/>
      <c r="TUW270" s="55"/>
      <c r="TUX270" s="55"/>
      <c r="TUY270" s="55"/>
      <c r="TUZ270" s="55"/>
      <c r="TVA270" s="55"/>
      <c r="TVB270" s="55"/>
      <c r="TVC270" s="55"/>
      <c r="TVD270" s="55"/>
      <c r="TVE270" s="55"/>
      <c r="TVF270" s="55"/>
      <c r="TVG270" s="55"/>
      <c r="TVH270" s="55"/>
      <c r="TVI270" s="55"/>
      <c r="TVJ270" s="55"/>
      <c r="TVK270" s="55"/>
      <c r="TVL270" s="55"/>
      <c r="TVM270" s="55"/>
      <c r="TVN270" s="55"/>
      <c r="TVO270" s="55"/>
      <c r="TVP270" s="55"/>
      <c r="TVQ270" s="55"/>
      <c r="TVR270" s="55"/>
      <c r="TVS270" s="55"/>
      <c r="TVT270" s="55"/>
      <c r="TVU270" s="55"/>
      <c r="TVV270" s="55"/>
      <c r="TVW270" s="55"/>
      <c r="TVX270" s="55"/>
      <c r="TVY270" s="55"/>
      <c r="TVZ270" s="55"/>
      <c r="TWA270" s="55"/>
      <c r="TWB270" s="55"/>
      <c r="TWC270" s="55"/>
      <c r="TWD270" s="55"/>
      <c r="TWE270" s="55"/>
      <c r="TWF270" s="55"/>
      <c r="TWG270" s="55"/>
      <c r="TWH270" s="55"/>
      <c r="TWI270" s="55"/>
      <c r="TWJ270" s="55"/>
      <c r="TWK270" s="55"/>
      <c r="TWL270" s="55"/>
      <c r="TWM270" s="55"/>
      <c r="TWN270" s="55"/>
      <c r="TWO270" s="55"/>
      <c r="TWP270" s="55"/>
      <c r="TWQ270" s="55"/>
      <c r="TWR270" s="55"/>
      <c r="TWS270" s="55"/>
      <c r="TWT270" s="55"/>
      <c r="TWU270" s="55"/>
      <c r="TWV270" s="55"/>
      <c r="TWW270" s="55"/>
      <c r="TWX270" s="55"/>
      <c r="TWY270" s="55"/>
      <c r="TWZ270" s="55"/>
      <c r="TXA270" s="55"/>
      <c r="TXB270" s="55"/>
      <c r="TXC270" s="55"/>
      <c r="TXD270" s="55"/>
      <c r="TXE270" s="55"/>
      <c r="TXF270" s="55"/>
      <c r="TXG270" s="55"/>
      <c r="TXH270" s="55"/>
      <c r="TXI270" s="55"/>
      <c r="TXJ270" s="55"/>
      <c r="TXK270" s="55"/>
      <c r="TXL270" s="55"/>
      <c r="TXM270" s="55"/>
      <c r="TXN270" s="55"/>
      <c r="TXO270" s="55"/>
      <c r="TXP270" s="55"/>
      <c r="TXQ270" s="55"/>
      <c r="TXR270" s="55"/>
      <c r="TXS270" s="55"/>
      <c r="TXT270" s="55"/>
      <c r="TXU270" s="55"/>
      <c r="TXV270" s="55"/>
      <c r="TXW270" s="55"/>
      <c r="TXX270" s="55"/>
      <c r="TXY270" s="55"/>
      <c r="TXZ270" s="55"/>
      <c r="TYA270" s="55"/>
      <c r="TYB270" s="55"/>
      <c r="TYC270" s="55"/>
      <c r="TYD270" s="55"/>
      <c r="TYE270" s="55"/>
      <c r="TYF270" s="55"/>
      <c r="TYG270" s="55"/>
      <c r="TYH270" s="55"/>
      <c r="TYI270" s="55"/>
      <c r="TYJ270" s="55"/>
      <c r="TYK270" s="55"/>
      <c r="TYL270" s="55"/>
      <c r="TYM270" s="55"/>
      <c r="TYN270" s="55"/>
      <c r="TYO270" s="55"/>
      <c r="TYP270" s="55"/>
      <c r="TYQ270" s="55"/>
      <c r="TYR270" s="55"/>
      <c r="TYS270" s="55"/>
      <c r="TYT270" s="55"/>
      <c r="TYU270" s="55"/>
      <c r="TYV270" s="55"/>
      <c r="TYW270" s="55"/>
      <c r="TYX270" s="55"/>
      <c r="TYY270" s="55"/>
      <c r="TYZ270" s="55"/>
      <c r="TZA270" s="55"/>
      <c r="TZB270" s="55"/>
      <c r="TZC270" s="55"/>
      <c r="TZD270" s="55"/>
      <c r="TZE270" s="55"/>
      <c r="TZF270" s="55"/>
      <c r="TZG270" s="55"/>
      <c r="TZH270" s="55"/>
      <c r="TZI270" s="55"/>
      <c r="TZJ270" s="55"/>
      <c r="TZK270" s="55"/>
      <c r="TZL270" s="55"/>
      <c r="TZM270" s="55"/>
      <c r="TZN270" s="55"/>
      <c r="TZO270" s="55"/>
      <c r="TZP270" s="55"/>
      <c r="TZQ270" s="55"/>
      <c r="TZR270" s="55"/>
      <c r="TZS270" s="55"/>
      <c r="TZT270" s="55"/>
      <c r="TZU270" s="55"/>
      <c r="TZV270" s="55"/>
      <c r="TZW270" s="55"/>
      <c r="TZX270" s="55"/>
      <c r="TZY270" s="55"/>
      <c r="TZZ270" s="55"/>
      <c r="UAA270" s="55"/>
      <c r="UAB270" s="55"/>
      <c r="UAC270" s="55"/>
      <c r="UAD270" s="55"/>
      <c r="UAE270" s="55"/>
      <c r="UAF270" s="55"/>
      <c r="UAG270" s="55"/>
      <c r="UAH270" s="55"/>
      <c r="UAI270" s="55"/>
      <c r="UAJ270" s="55"/>
      <c r="UAK270" s="55"/>
      <c r="UAL270" s="55"/>
      <c r="UAM270" s="55"/>
      <c r="UAN270" s="55"/>
      <c r="UAO270" s="55"/>
      <c r="UAP270" s="55"/>
      <c r="UAQ270" s="55"/>
      <c r="UAR270" s="55"/>
      <c r="UAS270" s="55"/>
      <c r="UAT270" s="55"/>
      <c r="UAU270" s="55"/>
      <c r="UAV270" s="55"/>
      <c r="UAW270" s="55"/>
      <c r="UAX270" s="55"/>
      <c r="UAY270" s="55"/>
      <c r="UAZ270" s="55"/>
      <c r="UBA270" s="55"/>
      <c r="UBB270" s="55"/>
      <c r="UBC270" s="55"/>
      <c r="UBD270" s="55"/>
      <c r="UBE270" s="55"/>
      <c r="UBF270" s="55"/>
      <c r="UBG270" s="55"/>
      <c r="UBH270" s="55"/>
      <c r="UBI270" s="55"/>
      <c r="UBJ270" s="55"/>
      <c r="UBK270" s="55"/>
      <c r="UBL270" s="55"/>
      <c r="UBM270" s="55"/>
      <c r="UBN270" s="55"/>
      <c r="UBO270" s="55"/>
      <c r="UBP270" s="55"/>
      <c r="UBQ270" s="55"/>
      <c r="UBR270" s="55"/>
      <c r="UBS270" s="55"/>
      <c r="UBT270" s="55"/>
      <c r="UBU270" s="55"/>
      <c r="UBV270" s="55"/>
      <c r="UBW270" s="55"/>
      <c r="UBX270" s="55"/>
      <c r="UBY270" s="55"/>
      <c r="UBZ270" s="55"/>
      <c r="UCA270" s="55"/>
      <c r="UCB270" s="55"/>
      <c r="UCC270" s="55"/>
      <c r="UCD270" s="55"/>
      <c r="UCE270" s="55"/>
      <c r="UCF270" s="55"/>
      <c r="UCG270" s="55"/>
      <c r="UCH270" s="55"/>
      <c r="UCI270" s="55"/>
      <c r="UCJ270" s="55"/>
      <c r="UCK270" s="55"/>
      <c r="UCL270" s="55"/>
      <c r="UCM270" s="55"/>
      <c r="UCN270" s="55"/>
      <c r="UCO270" s="55"/>
      <c r="UCP270" s="55"/>
      <c r="UCQ270" s="55"/>
      <c r="UCR270" s="55"/>
      <c r="UCS270" s="55"/>
      <c r="UCT270" s="55"/>
      <c r="UCU270" s="55"/>
      <c r="UCV270" s="55"/>
      <c r="UCW270" s="55"/>
      <c r="UCX270" s="55"/>
      <c r="UCY270" s="55"/>
      <c r="UCZ270" s="55"/>
      <c r="UDA270" s="55"/>
      <c r="UDB270" s="55"/>
      <c r="UDC270" s="55"/>
      <c r="UDD270" s="55"/>
      <c r="UDE270" s="55"/>
      <c r="UDF270" s="55"/>
      <c r="UDG270" s="55"/>
      <c r="UDH270" s="55"/>
      <c r="UDI270" s="55"/>
      <c r="UDJ270" s="55"/>
      <c r="UDK270" s="55"/>
      <c r="UDL270" s="55"/>
      <c r="UDM270" s="55"/>
      <c r="UDN270" s="55"/>
      <c r="UDO270" s="55"/>
      <c r="UDP270" s="55"/>
      <c r="UDQ270" s="55"/>
      <c r="UDR270" s="55"/>
      <c r="UDS270" s="55"/>
      <c r="UDT270" s="55"/>
      <c r="UDU270" s="55"/>
      <c r="UDV270" s="55"/>
      <c r="UDW270" s="55"/>
      <c r="UDX270" s="55"/>
      <c r="UDY270" s="55"/>
      <c r="UDZ270" s="55"/>
      <c r="UEA270" s="55"/>
      <c r="UEB270" s="55"/>
      <c r="UEC270" s="55"/>
      <c r="UED270" s="55"/>
      <c r="UEE270" s="55"/>
      <c r="UEF270" s="55"/>
      <c r="UEG270" s="55"/>
      <c r="UEH270" s="55"/>
      <c r="UEI270" s="55"/>
      <c r="UEJ270" s="55"/>
      <c r="UEK270" s="55"/>
      <c r="UEL270" s="55"/>
      <c r="UEM270" s="55"/>
      <c r="UEN270" s="55"/>
      <c r="UEO270" s="55"/>
      <c r="UEP270" s="55"/>
      <c r="UEQ270" s="55"/>
      <c r="UER270" s="55"/>
      <c r="UES270" s="55"/>
      <c r="UET270" s="55"/>
      <c r="UEU270" s="55"/>
      <c r="UEV270" s="55"/>
      <c r="UEW270" s="55"/>
      <c r="UEX270" s="55"/>
      <c r="UEY270" s="55"/>
      <c r="UEZ270" s="55"/>
      <c r="UFA270" s="55"/>
      <c r="UFB270" s="55"/>
      <c r="UFC270" s="55"/>
      <c r="UFD270" s="55"/>
      <c r="UFE270" s="55"/>
      <c r="UFF270" s="55"/>
      <c r="UFG270" s="55"/>
      <c r="UFH270" s="55"/>
      <c r="UFI270" s="55"/>
      <c r="UFJ270" s="55"/>
      <c r="UFK270" s="55"/>
      <c r="UFL270" s="55"/>
      <c r="UFM270" s="55"/>
      <c r="UFN270" s="55"/>
      <c r="UFO270" s="55"/>
      <c r="UFP270" s="55"/>
      <c r="UFQ270" s="55"/>
      <c r="UFR270" s="55"/>
      <c r="UFS270" s="55"/>
      <c r="UFT270" s="55"/>
      <c r="UFU270" s="55"/>
      <c r="UFV270" s="55"/>
      <c r="UFW270" s="55"/>
      <c r="UFX270" s="55"/>
      <c r="UFY270" s="55"/>
      <c r="UFZ270" s="55"/>
      <c r="UGA270" s="55"/>
      <c r="UGB270" s="55"/>
      <c r="UGC270" s="55"/>
      <c r="UGD270" s="55"/>
      <c r="UGE270" s="55"/>
      <c r="UGF270" s="55"/>
      <c r="UGG270" s="55"/>
      <c r="UGH270" s="55"/>
      <c r="UGI270" s="55"/>
      <c r="UGJ270" s="55"/>
      <c r="UGK270" s="55"/>
      <c r="UGL270" s="55"/>
      <c r="UGM270" s="55"/>
      <c r="UGN270" s="55"/>
      <c r="UGO270" s="55"/>
      <c r="UGP270" s="55"/>
      <c r="UGQ270" s="55"/>
      <c r="UGR270" s="55"/>
      <c r="UGS270" s="55"/>
      <c r="UGT270" s="55"/>
      <c r="UGU270" s="55"/>
      <c r="UGV270" s="55"/>
      <c r="UGW270" s="55"/>
      <c r="UGX270" s="55"/>
      <c r="UGY270" s="55"/>
      <c r="UGZ270" s="55"/>
      <c r="UHA270" s="55"/>
      <c r="UHB270" s="55"/>
      <c r="UHC270" s="55"/>
      <c r="UHD270" s="55"/>
      <c r="UHE270" s="55"/>
      <c r="UHF270" s="55"/>
      <c r="UHG270" s="55"/>
      <c r="UHH270" s="55"/>
      <c r="UHI270" s="55"/>
      <c r="UHJ270" s="55"/>
      <c r="UHK270" s="55"/>
      <c r="UHL270" s="55"/>
      <c r="UHM270" s="55"/>
      <c r="UHN270" s="55"/>
      <c r="UHO270" s="55"/>
      <c r="UHP270" s="55"/>
      <c r="UHQ270" s="55"/>
      <c r="UHR270" s="55"/>
      <c r="UHS270" s="55"/>
      <c r="UHT270" s="55"/>
      <c r="UHU270" s="55"/>
      <c r="UHV270" s="55"/>
      <c r="UHW270" s="55"/>
      <c r="UHX270" s="55"/>
      <c r="UHY270" s="55"/>
      <c r="UHZ270" s="55"/>
      <c r="UIA270" s="55"/>
      <c r="UIB270" s="55"/>
      <c r="UIC270" s="55"/>
      <c r="UID270" s="55"/>
      <c r="UIE270" s="55"/>
      <c r="UIF270" s="55"/>
      <c r="UIG270" s="55"/>
      <c r="UIH270" s="55"/>
      <c r="UII270" s="55"/>
      <c r="UIJ270" s="55"/>
      <c r="UIK270" s="55"/>
      <c r="UIL270" s="55"/>
      <c r="UIM270" s="55"/>
      <c r="UIN270" s="55"/>
      <c r="UIO270" s="55"/>
      <c r="UIP270" s="55"/>
      <c r="UIQ270" s="55"/>
      <c r="UIR270" s="55"/>
      <c r="UIS270" s="55"/>
      <c r="UIT270" s="55"/>
      <c r="UIU270" s="55"/>
      <c r="UIV270" s="55"/>
      <c r="UIW270" s="55"/>
      <c r="UIX270" s="55"/>
      <c r="UIY270" s="55"/>
      <c r="UIZ270" s="55"/>
      <c r="UJA270" s="55"/>
      <c r="UJB270" s="55"/>
      <c r="UJC270" s="55"/>
      <c r="UJD270" s="55"/>
      <c r="UJE270" s="55"/>
      <c r="UJF270" s="55"/>
      <c r="UJG270" s="55"/>
      <c r="UJH270" s="55"/>
      <c r="UJI270" s="55"/>
      <c r="UJJ270" s="55"/>
      <c r="UJK270" s="55"/>
      <c r="UJL270" s="55"/>
      <c r="UJM270" s="55"/>
      <c r="UJN270" s="55"/>
      <c r="UJO270" s="55"/>
      <c r="UJP270" s="55"/>
      <c r="UJQ270" s="55"/>
      <c r="UJR270" s="55"/>
      <c r="UJS270" s="55"/>
      <c r="UJT270" s="55"/>
      <c r="UJU270" s="55"/>
      <c r="UJV270" s="55"/>
      <c r="UJW270" s="55"/>
      <c r="UJX270" s="55"/>
      <c r="UJY270" s="55"/>
      <c r="UJZ270" s="55"/>
      <c r="UKA270" s="55"/>
      <c r="UKB270" s="55"/>
      <c r="UKC270" s="55"/>
      <c r="UKD270" s="55"/>
      <c r="UKE270" s="55"/>
      <c r="UKF270" s="55"/>
      <c r="UKG270" s="55"/>
      <c r="UKH270" s="55"/>
      <c r="UKI270" s="55"/>
      <c r="UKJ270" s="55"/>
      <c r="UKK270" s="55"/>
      <c r="UKL270" s="55"/>
      <c r="UKM270" s="55"/>
      <c r="UKN270" s="55"/>
      <c r="UKO270" s="55"/>
      <c r="UKP270" s="55"/>
      <c r="UKQ270" s="55"/>
      <c r="UKR270" s="55"/>
      <c r="UKS270" s="55"/>
      <c r="UKT270" s="55"/>
      <c r="UKU270" s="55"/>
      <c r="UKV270" s="55"/>
      <c r="UKW270" s="55"/>
      <c r="UKX270" s="55"/>
      <c r="UKY270" s="55"/>
      <c r="UKZ270" s="55"/>
      <c r="ULA270" s="55"/>
      <c r="ULB270" s="55"/>
      <c r="ULC270" s="55"/>
      <c r="ULD270" s="55"/>
      <c r="ULE270" s="55"/>
      <c r="ULF270" s="55"/>
      <c r="ULG270" s="55"/>
      <c r="ULH270" s="55"/>
      <c r="ULI270" s="55"/>
      <c r="ULJ270" s="55"/>
      <c r="ULK270" s="55"/>
      <c r="ULL270" s="55"/>
      <c r="ULM270" s="55"/>
      <c r="ULN270" s="55"/>
      <c r="ULO270" s="55"/>
      <c r="ULP270" s="55"/>
      <c r="ULQ270" s="55"/>
      <c r="ULR270" s="55"/>
      <c r="ULS270" s="55"/>
      <c r="ULT270" s="55"/>
      <c r="ULU270" s="55"/>
      <c r="ULV270" s="55"/>
      <c r="ULW270" s="55"/>
      <c r="ULX270" s="55"/>
      <c r="ULY270" s="55"/>
      <c r="ULZ270" s="55"/>
      <c r="UMA270" s="55"/>
      <c r="UMB270" s="55"/>
      <c r="UMC270" s="55"/>
      <c r="UMD270" s="55"/>
      <c r="UME270" s="55"/>
      <c r="UMF270" s="55"/>
      <c r="UMG270" s="55"/>
      <c r="UMH270" s="55"/>
      <c r="UMI270" s="55"/>
      <c r="UMJ270" s="55"/>
      <c r="UMK270" s="55"/>
      <c r="UML270" s="55"/>
      <c r="UMM270" s="55"/>
      <c r="UMN270" s="55"/>
      <c r="UMO270" s="55"/>
      <c r="UMP270" s="55"/>
      <c r="UMQ270" s="55"/>
      <c r="UMR270" s="55"/>
      <c r="UMS270" s="55"/>
      <c r="UMT270" s="55"/>
      <c r="UMU270" s="55"/>
      <c r="UMV270" s="55"/>
      <c r="UMW270" s="55"/>
      <c r="UMX270" s="55"/>
      <c r="UMY270" s="55"/>
      <c r="UMZ270" s="55"/>
      <c r="UNA270" s="55"/>
      <c r="UNB270" s="55"/>
      <c r="UNC270" s="55"/>
      <c r="UND270" s="55"/>
      <c r="UNE270" s="55"/>
      <c r="UNF270" s="55"/>
      <c r="UNG270" s="55"/>
      <c r="UNH270" s="55"/>
      <c r="UNI270" s="55"/>
      <c r="UNJ270" s="55"/>
      <c r="UNK270" s="55"/>
      <c r="UNL270" s="55"/>
      <c r="UNM270" s="55"/>
      <c r="UNN270" s="55"/>
      <c r="UNO270" s="55"/>
      <c r="UNP270" s="55"/>
      <c r="UNQ270" s="55"/>
      <c r="UNR270" s="55"/>
      <c r="UNS270" s="55"/>
      <c r="UNT270" s="55"/>
      <c r="UNU270" s="55"/>
      <c r="UNV270" s="55"/>
      <c r="UNW270" s="55"/>
      <c r="UNX270" s="55"/>
      <c r="UNY270" s="55"/>
      <c r="UNZ270" s="55"/>
      <c r="UOA270" s="55"/>
      <c r="UOB270" s="55"/>
      <c r="UOC270" s="55"/>
      <c r="UOD270" s="55"/>
      <c r="UOE270" s="55"/>
      <c r="UOF270" s="55"/>
      <c r="UOG270" s="55"/>
      <c r="UOH270" s="55"/>
      <c r="UOI270" s="55"/>
      <c r="UOJ270" s="55"/>
      <c r="UOK270" s="55"/>
      <c r="UOL270" s="55"/>
      <c r="UOM270" s="55"/>
      <c r="UON270" s="55"/>
      <c r="UOO270" s="55"/>
      <c r="UOP270" s="55"/>
      <c r="UOQ270" s="55"/>
      <c r="UOR270" s="55"/>
      <c r="UOS270" s="55"/>
      <c r="UOT270" s="55"/>
      <c r="UOU270" s="55"/>
      <c r="UOV270" s="55"/>
      <c r="UOW270" s="55"/>
      <c r="UOX270" s="55"/>
      <c r="UOY270" s="55"/>
      <c r="UOZ270" s="55"/>
      <c r="UPA270" s="55"/>
      <c r="UPB270" s="55"/>
      <c r="UPC270" s="55"/>
      <c r="UPD270" s="55"/>
      <c r="UPE270" s="55"/>
      <c r="UPF270" s="55"/>
      <c r="UPG270" s="55"/>
      <c r="UPH270" s="55"/>
      <c r="UPI270" s="55"/>
      <c r="UPJ270" s="55"/>
      <c r="UPK270" s="55"/>
      <c r="UPL270" s="55"/>
      <c r="UPM270" s="55"/>
      <c r="UPN270" s="55"/>
      <c r="UPO270" s="55"/>
      <c r="UPP270" s="55"/>
      <c r="UPQ270" s="55"/>
      <c r="UPR270" s="55"/>
      <c r="UPS270" s="55"/>
      <c r="UPT270" s="55"/>
      <c r="UPU270" s="55"/>
      <c r="UPV270" s="55"/>
      <c r="UPW270" s="55"/>
      <c r="UPX270" s="55"/>
      <c r="UPY270" s="55"/>
      <c r="UPZ270" s="55"/>
      <c r="UQA270" s="55"/>
      <c r="UQB270" s="55"/>
      <c r="UQC270" s="55"/>
      <c r="UQD270" s="55"/>
      <c r="UQE270" s="55"/>
      <c r="UQF270" s="55"/>
      <c r="UQG270" s="55"/>
      <c r="UQH270" s="55"/>
      <c r="UQI270" s="55"/>
      <c r="UQJ270" s="55"/>
      <c r="UQK270" s="55"/>
      <c r="UQL270" s="55"/>
      <c r="UQM270" s="55"/>
      <c r="UQN270" s="55"/>
      <c r="UQO270" s="55"/>
      <c r="UQP270" s="55"/>
      <c r="UQQ270" s="55"/>
      <c r="UQR270" s="55"/>
      <c r="UQS270" s="55"/>
      <c r="UQT270" s="55"/>
      <c r="UQU270" s="55"/>
      <c r="UQV270" s="55"/>
      <c r="UQW270" s="55"/>
      <c r="UQX270" s="55"/>
      <c r="UQY270" s="55"/>
      <c r="UQZ270" s="55"/>
      <c r="URA270" s="55"/>
      <c r="URB270" s="55"/>
      <c r="URC270" s="55"/>
      <c r="URD270" s="55"/>
      <c r="URE270" s="55"/>
      <c r="URF270" s="55"/>
      <c r="URG270" s="55"/>
      <c r="URH270" s="55"/>
      <c r="URI270" s="55"/>
      <c r="URJ270" s="55"/>
      <c r="URK270" s="55"/>
      <c r="URL270" s="55"/>
      <c r="URM270" s="55"/>
      <c r="URN270" s="55"/>
      <c r="URO270" s="55"/>
      <c r="URP270" s="55"/>
      <c r="URQ270" s="55"/>
      <c r="URR270" s="55"/>
      <c r="URS270" s="55"/>
      <c r="URT270" s="55"/>
      <c r="URU270" s="55"/>
      <c r="URV270" s="55"/>
      <c r="URW270" s="55"/>
      <c r="URX270" s="55"/>
      <c r="URY270" s="55"/>
      <c r="URZ270" s="55"/>
      <c r="USA270" s="55"/>
      <c r="USB270" s="55"/>
      <c r="USC270" s="55"/>
      <c r="USD270" s="55"/>
      <c r="USE270" s="55"/>
      <c r="USF270" s="55"/>
      <c r="USG270" s="55"/>
      <c r="USH270" s="55"/>
      <c r="USI270" s="55"/>
      <c r="USJ270" s="55"/>
      <c r="USK270" s="55"/>
      <c r="USL270" s="55"/>
      <c r="USM270" s="55"/>
      <c r="USN270" s="55"/>
      <c r="USO270" s="55"/>
      <c r="USP270" s="55"/>
      <c r="USQ270" s="55"/>
      <c r="USR270" s="55"/>
      <c r="USS270" s="55"/>
      <c r="UST270" s="55"/>
      <c r="USU270" s="55"/>
      <c r="USV270" s="55"/>
      <c r="USW270" s="55"/>
      <c r="USX270" s="55"/>
      <c r="USY270" s="55"/>
      <c r="USZ270" s="55"/>
      <c r="UTA270" s="55"/>
      <c r="UTB270" s="55"/>
      <c r="UTC270" s="55"/>
      <c r="UTD270" s="55"/>
      <c r="UTE270" s="55"/>
      <c r="UTF270" s="55"/>
      <c r="UTG270" s="55"/>
      <c r="UTH270" s="55"/>
      <c r="UTI270" s="55"/>
      <c r="UTJ270" s="55"/>
      <c r="UTK270" s="55"/>
      <c r="UTL270" s="55"/>
      <c r="UTM270" s="55"/>
      <c r="UTN270" s="55"/>
      <c r="UTO270" s="55"/>
      <c r="UTP270" s="55"/>
      <c r="UTQ270" s="55"/>
      <c r="UTR270" s="55"/>
      <c r="UTS270" s="55"/>
      <c r="UTT270" s="55"/>
      <c r="UTU270" s="55"/>
      <c r="UTV270" s="55"/>
      <c r="UTW270" s="55"/>
      <c r="UTX270" s="55"/>
      <c r="UTY270" s="55"/>
      <c r="UTZ270" s="55"/>
      <c r="UUA270" s="55"/>
      <c r="UUB270" s="55"/>
      <c r="UUC270" s="55"/>
      <c r="UUD270" s="55"/>
      <c r="UUE270" s="55"/>
      <c r="UUF270" s="55"/>
      <c r="UUG270" s="55"/>
      <c r="UUH270" s="55"/>
      <c r="UUI270" s="55"/>
      <c r="UUJ270" s="55"/>
      <c r="UUK270" s="55"/>
      <c r="UUL270" s="55"/>
      <c r="UUM270" s="55"/>
      <c r="UUN270" s="55"/>
      <c r="UUO270" s="55"/>
      <c r="UUP270" s="55"/>
      <c r="UUQ270" s="55"/>
      <c r="UUR270" s="55"/>
      <c r="UUS270" s="55"/>
      <c r="UUT270" s="55"/>
      <c r="UUU270" s="55"/>
      <c r="UUV270" s="55"/>
      <c r="UUW270" s="55"/>
      <c r="UUX270" s="55"/>
      <c r="UUY270" s="55"/>
      <c r="UUZ270" s="55"/>
      <c r="UVA270" s="55"/>
      <c r="UVB270" s="55"/>
      <c r="UVC270" s="55"/>
      <c r="UVD270" s="55"/>
      <c r="UVE270" s="55"/>
      <c r="UVF270" s="55"/>
      <c r="UVG270" s="55"/>
      <c r="UVH270" s="55"/>
      <c r="UVI270" s="55"/>
      <c r="UVJ270" s="55"/>
      <c r="UVK270" s="55"/>
      <c r="UVL270" s="55"/>
      <c r="UVM270" s="55"/>
      <c r="UVN270" s="55"/>
      <c r="UVO270" s="55"/>
      <c r="UVP270" s="55"/>
      <c r="UVQ270" s="55"/>
      <c r="UVR270" s="55"/>
      <c r="UVS270" s="55"/>
      <c r="UVT270" s="55"/>
      <c r="UVU270" s="55"/>
      <c r="UVV270" s="55"/>
      <c r="UVW270" s="55"/>
      <c r="UVX270" s="55"/>
      <c r="UVY270" s="55"/>
      <c r="UVZ270" s="55"/>
      <c r="UWA270" s="55"/>
      <c r="UWB270" s="55"/>
      <c r="UWC270" s="55"/>
      <c r="UWD270" s="55"/>
      <c r="UWE270" s="55"/>
      <c r="UWF270" s="55"/>
      <c r="UWG270" s="55"/>
      <c r="UWH270" s="55"/>
      <c r="UWI270" s="55"/>
      <c r="UWJ270" s="55"/>
      <c r="UWK270" s="55"/>
      <c r="UWL270" s="55"/>
      <c r="UWM270" s="55"/>
      <c r="UWN270" s="55"/>
      <c r="UWO270" s="55"/>
      <c r="UWP270" s="55"/>
      <c r="UWQ270" s="55"/>
      <c r="UWR270" s="55"/>
      <c r="UWS270" s="55"/>
      <c r="UWT270" s="55"/>
      <c r="UWU270" s="55"/>
      <c r="UWV270" s="55"/>
      <c r="UWW270" s="55"/>
      <c r="UWX270" s="55"/>
      <c r="UWY270" s="55"/>
      <c r="UWZ270" s="55"/>
      <c r="UXA270" s="55"/>
      <c r="UXB270" s="55"/>
      <c r="UXC270" s="55"/>
      <c r="UXD270" s="55"/>
      <c r="UXE270" s="55"/>
      <c r="UXF270" s="55"/>
      <c r="UXG270" s="55"/>
      <c r="UXH270" s="55"/>
      <c r="UXI270" s="55"/>
      <c r="UXJ270" s="55"/>
      <c r="UXK270" s="55"/>
      <c r="UXL270" s="55"/>
      <c r="UXM270" s="55"/>
      <c r="UXN270" s="55"/>
      <c r="UXO270" s="55"/>
      <c r="UXP270" s="55"/>
      <c r="UXQ270" s="55"/>
      <c r="UXR270" s="55"/>
      <c r="UXS270" s="55"/>
      <c r="UXT270" s="55"/>
      <c r="UXU270" s="55"/>
      <c r="UXV270" s="55"/>
      <c r="UXW270" s="55"/>
      <c r="UXX270" s="55"/>
      <c r="UXY270" s="55"/>
      <c r="UXZ270" s="55"/>
      <c r="UYA270" s="55"/>
      <c r="UYB270" s="55"/>
      <c r="UYC270" s="55"/>
      <c r="UYD270" s="55"/>
      <c r="UYE270" s="55"/>
      <c r="UYF270" s="55"/>
      <c r="UYG270" s="55"/>
      <c r="UYH270" s="55"/>
      <c r="UYI270" s="55"/>
      <c r="UYJ270" s="55"/>
      <c r="UYK270" s="55"/>
      <c r="UYL270" s="55"/>
      <c r="UYM270" s="55"/>
      <c r="UYN270" s="55"/>
      <c r="UYO270" s="55"/>
      <c r="UYP270" s="55"/>
      <c r="UYQ270" s="55"/>
      <c r="UYR270" s="55"/>
      <c r="UYS270" s="55"/>
      <c r="UYT270" s="55"/>
      <c r="UYU270" s="55"/>
      <c r="UYV270" s="55"/>
      <c r="UYW270" s="55"/>
      <c r="UYX270" s="55"/>
      <c r="UYY270" s="55"/>
      <c r="UYZ270" s="55"/>
      <c r="UZA270" s="55"/>
      <c r="UZB270" s="55"/>
      <c r="UZC270" s="55"/>
      <c r="UZD270" s="55"/>
      <c r="UZE270" s="55"/>
      <c r="UZF270" s="55"/>
      <c r="UZG270" s="55"/>
      <c r="UZH270" s="55"/>
      <c r="UZI270" s="55"/>
      <c r="UZJ270" s="55"/>
      <c r="UZK270" s="55"/>
      <c r="UZL270" s="55"/>
      <c r="UZM270" s="55"/>
      <c r="UZN270" s="55"/>
      <c r="UZO270" s="55"/>
      <c r="UZP270" s="55"/>
      <c r="UZQ270" s="55"/>
      <c r="UZR270" s="55"/>
      <c r="UZS270" s="55"/>
      <c r="UZT270" s="55"/>
      <c r="UZU270" s="55"/>
      <c r="UZV270" s="55"/>
      <c r="UZW270" s="55"/>
      <c r="UZX270" s="55"/>
      <c r="UZY270" s="55"/>
      <c r="UZZ270" s="55"/>
      <c r="VAA270" s="55"/>
      <c r="VAB270" s="55"/>
      <c r="VAC270" s="55"/>
      <c r="VAD270" s="55"/>
      <c r="VAE270" s="55"/>
      <c r="VAF270" s="55"/>
      <c r="VAG270" s="55"/>
      <c r="VAH270" s="55"/>
      <c r="VAI270" s="55"/>
      <c r="VAJ270" s="55"/>
      <c r="VAK270" s="55"/>
      <c r="VAL270" s="55"/>
      <c r="VAM270" s="55"/>
      <c r="VAN270" s="55"/>
      <c r="VAO270" s="55"/>
      <c r="VAP270" s="55"/>
      <c r="VAQ270" s="55"/>
      <c r="VAR270" s="55"/>
      <c r="VAS270" s="55"/>
      <c r="VAT270" s="55"/>
      <c r="VAU270" s="55"/>
      <c r="VAV270" s="55"/>
      <c r="VAW270" s="55"/>
      <c r="VAX270" s="55"/>
      <c r="VAY270" s="55"/>
      <c r="VAZ270" s="55"/>
      <c r="VBA270" s="55"/>
      <c r="VBB270" s="55"/>
      <c r="VBC270" s="55"/>
      <c r="VBD270" s="55"/>
      <c r="VBE270" s="55"/>
      <c r="VBF270" s="55"/>
      <c r="VBG270" s="55"/>
      <c r="VBH270" s="55"/>
      <c r="VBI270" s="55"/>
      <c r="VBJ270" s="55"/>
      <c r="VBK270" s="55"/>
      <c r="VBL270" s="55"/>
      <c r="VBM270" s="55"/>
      <c r="VBN270" s="55"/>
      <c r="VBO270" s="55"/>
      <c r="VBP270" s="55"/>
      <c r="VBQ270" s="55"/>
      <c r="VBR270" s="55"/>
      <c r="VBS270" s="55"/>
      <c r="VBT270" s="55"/>
      <c r="VBU270" s="55"/>
      <c r="VBV270" s="55"/>
      <c r="VBW270" s="55"/>
      <c r="VBX270" s="55"/>
      <c r="VBY270" s="55"/>
      <c r="VBZ270" s="55"/>
      <c r="VCA270" s="55"/>
      <c r="VCB270" s="55"/>
      <c r="VCC270" s="55"/>
      <c r="VCD270" s="55"/>
      <c r="VCE270" s="55"/>
      <c r="VCF270" s="55"/>
      <c r="VCG270" s="55"/>
      <c r="VCH270" s="55"/>
      <c r="VCI270" s="55"/>
      <c r="VCJ270" s="55"/>
      <c r="VCK270" s="55"/>
      <c r="VCL270" s="55"/>
      <c r="VCM270" s="55"/>
      <c r="VCN270" s="55"/>
      <c r="VCO270" s="55"/>
      <c r="VCP270" s="55"/>
      <c r="VCQ270" s="55"/>
      <c r="VCR270" s="55"/>
      <c r="VCS270" s="55"/>
      <c r="VCT270" s="55"/>
      <c r="VCU270" s="55"/>
      <c r="VCV270" s="55"/>
      <c r="VCW270" s="55"/>
      <c r="VCX270" s="55"/>
      <c r="VCY270" s="55"/>
      <c r="VCZ270" s="55"/>
      <c r="VDA270" s="55"/>
      <c r="VDB270" s="55"/>
      <c r="VDC270" s="55"/>
      <c r="VDD270" s="55"/>
      <c r="VDE270" s="55"/>
      <c r="VDF270" s="55"/>
      <c r="VDG270" s="55"/>
      <c r="VDH270" s="55"/>
      <c r="VDI270" s="55"/>
      <c r="VDJ270" s="55"/>
      <c r="VDK270" s="55"/>
      <c r="VDL270" s="55"/>
      <c r="VDM270" s="55"/>
      <c r="VDN270" s="55"/>
      <c r="VDO270" s="55"/>
      <c r="VDP270" s="55"/>
      <c r="VDQ270" s="55"/>
      <c r="VDR270" s="55"/>
      <c r="VDS270" s="55"/>
      <c r="VDT270" s="55"/>
      <c r="VDU270" s="55"/>
      <c r="VDV270" s="55"/>
      <c r="VDW270" s="55"/>
      <c r="VDX270" s="55"/>
      <c r="VDY270" s="55"/>
      <c r="VDZ270" s="55"/>
      <c r="VEA270" s="55"/>
      <c r="VEB270" s="55"/>
      <c r="VEC270" s="55"/>
      <c r="VED270" s="55"/>
      <c r="VEE270" s="55"/>
      <c r="VEF270" s="55"/>
      <c r="VEG270" s="55"/>
      <c r="VEH270" s="55"/>
      <c r="VEI270" s="55"/>
      <c r="VEJ270" s="55"/>
      <c r="VEK270" s="55"/>
      <c r="VEL270" s="55"/>
      <c r="VEM270" s="55"/>
      <c r="VEN270" s="55"/>
      <c r="VEO270" s="55"/>
      <c r="VEP270" s="55"/>
      <c r="VEQ270" s="55"/>
      <c r="VER270" s="55"/>
      <c r="VES270" s="55"/>
      <c r="VET270" s="55"/>
      <c r="VEU270" s="55"/>
      <c r="VEV270" s="55"/>
      <c r="VEW270" s="55"/>
      <c r="VEX270" s="55"/>
      <c r="VEY270" s="55"/>
      <c r="VEZ270" s="55"/>
      <c r="VFA270" s="55"/>
      <c r="VFB270" s="55"/>
      <c r="VFC270" s="55"/>
      <c r="VFD270" s="55"/>
      <c r="VFE270" s="55"/>
      <c r="VFF270" s="55"/>
      <c r="VFG270" s="55"/>
      <c r="VFH270" s="55"/>
      <c r="VFI270" s="55"/>
      <c r="VFJ270" s="55"/>
      <c r="VFK270" s="55"/>
      <c r="VFL270" s="55"/>
      <c r="VFM270" s="55"/>
      <c r="VFN270" s="55"/>
      <c r="VFO270" s="55"/>
      <c r="VFP270" s="55"/>
      <c r="VFQ270" s="55"/>
      <c r="VFR270" s="55"/>
      <c r="VFS270" s="55"/>
      <c r="VFT270" s="55"/>
      <c r="VFU270" s="55"/>
      <c r="VFV270" s="55"/>
      <c r="VFW270" s="55"/>
      <c r="VFX270" s="55"/>
      <c r="VFY270" s="55"/>
      <c r="VFZ270" s="55"/>
      <c r="VGA270" s="55"/>
      <c r="VGB270" s="55"/>
      <c r="VGC270" s="55"/>
      <c r="VGD270" s="55"/>
      <c r="VGE270" s="55"/>
      <c r="VGF270" s="55"/>
      <c r="VGG270" s="55"/>
      <c r="VGH270" s="55"/>
      <c r="VGI270" s="55"/>
      <c r="VGJ270" s="55"/>
      <c r="VGK270" s="55"/>
      <c r="VGL270" s="55"/>
      <c r="VGM270" s="55"/>
      <c r="VGN270" s="55"/>
      <c r="VGO270" s="55"/>
      <c r="VGP270" s="55"/>
      <c r="VGQ270" s="55"/>
      <c r="VGR270" s="55"/>
      <c r="VGS270" s="55"/>
      <c r="VGT270" s="55"/>
      <c r="VGU270" s="55"/>
      <c r="VGV270" s="55"/>
      <c r="VGW270" s="55"/>
      <c r="VGX270" s="55"/>
      <c r="VGY270" s="55"/>
      <c r="VGZ270" s="55"/>
      <c r="VHA270" s="55"/>
      <c r="VHB270" s="55"/>
      <c r="VHC270" s="55"/>
      <c r="VHD270" s="55"/>
      <c r="VHE270" s="55"/>
      <c r="VHF270" s="55"/>
      <c r="VHG270" s="55"/>
      <c r="VHH270" s="55"/>
      <c r="VHI270" s="55"/>
      <c r="VHJ270" s="55"/>
      <c r="VHK270" s="55"/>
      <c r="VHL270" s="55"/>
      <c r="VHM270" s="55"/>
      <c r="VHN270" s="55"/>
      <c r="VHO270" s="55"/>
      <c r="VHP270" s="55"/>
      <c r="VHQ270" s="55"/>
      <c r="VHR270" s="55"/>
      <c r="VHS270" s="55"/>
      <c r="VHT270" s="55"/>
      <c r="VHU270" s="55"/>
      <c r="VHV270" s="55"/>
      <c r="VHW270" s="55"/>
      <c r="VHX270" s="55"/>
      <c r="VHY270" s="55"/>
      <c r="VHZ270" s="55"/>
      <c r="VIA270" s="55"/>
      <c r="VIB270" s="55"/>
      <c r="VIC270" s="55"/>
      <c r="VID270" s="55"/>
      <c r="VIE270" s="55"/>
      <c r="VIF270" s="55"/>
      <c r="VIG270" s="55"/>
      <c r="VIH270" s="55"/>
      <c r="VII270" s="55"/>
      <c r="VIJ270" s="55"/>
      <c r="VIK270" s="55"/>
      <c r="VIL270" s="55"/>
      <c r="VIM270" s="55"/>
      <c r="VIN270" s="55"/>
      <c r="VIO270" s="55"/>
      <c r="VIP270" s="55"/>
      <c r="VIQ270" s="55"/>
      <c r="VIR270" s="55"/>
      <c r="VIS270" s="55"/>
      <c r="VIT270" s="55"/>
      <c r="VIU270" s="55"/>
      <c r="VIV270" s="55"/>
      <c r="VIW270" s="55"/>
      <c r="VIX270" s="55"/>
      <c r="VIY270" s="55"/>
      <c r="VIZ270" s="55"/>
      <c r="VJA270" s="55"/>
      <c r="VJB270" s="55"/>
      <c r="VJC270" s="55"/>
      <c r="VJD270" s="55"/>
      <c r="VJE270" s="55"/>
      <c r="VJF270" s="55"/>
      <c r="VJG270" s="55"/>
      <c r="VJH270" s="55"/>
      <c r="VJI270" s="55"/>
      <c r="VJJ270" s="55"/>
      <c r="VJK270" s="55"/>
      <c r="VJL270" s="55"/>
      <c r="VJM270" s="55"/>
      <c r="VJN270" s="55"/>
      <c r="VJO270" s="55"/>
      <c r="VJP270" s="55"/>
      <c r="VJQ270" s="55"/>
      <c r="VJR270" s="55"/>
      <c r="VJS270" s="55"/>
      <c r="VJT270" s="55"/>
      <c r="VJU270" s="55"/>
      <c r="VJV270" s="55"/>
      <c r="VJW270" s="55"/>
      <c r="VJX270" s="55"/>
      <c r="VJY270" s="55"/>
      <c r="VJZ270" s="55"/>
      <c r="VKA270" s="55"/>
      <c r="VKB270" s="55"/>
      <c r="VKC270" s="55"/>
      <c r="VKD270" s="55"/>
      <c r="VKE270" s="55"/>
      <c r="VKF270" s="55"/>
      <c r="VKG270" s="55"/>
      <c r="VKH270" s="55"/>
      <c r="VKI270" s="55"/>
      <c r="VKJ270" s="55"/>
      <c r="VKK270" s="55"/>
      <c r="VKL270" s="55"/>
      <c r="VKM270" s="55"/>
      <c r="VKN270" s="55"/>
      <c r="VKO270" s="55"/>
      <c r="VKP270" s="55"/>
      <c r="VKQ270" s="55"/>
      <c r="VKR270" s="55"/>
      <c r="VKS270" s="55"/>
      <c r="VKT270" s="55"/>
      <c r="VKU270" s="55"/>
      <c r="VKV270" s="55"/>
      <c r="VKW270" s="55"/>
      <c r="VKX270" s="55"/>
      <c r="VKY270" s="55"/>
      <c r="VKZ270" s="55"/>
      <c r="VLA270" s="55"/>
      <c r="VLB270" s="55"/>
      <c r="VLC270" s="55"/>
      <c r="VLD270" s="55"/>
      <c r="VLE270" s="55"/>
      <c r="VLF270" s="55"/>
      <c r="VLG270" s="55"/>
      <c r="VLH270" s="55"/>
      <c r="VLI270" s="55"/>
      <c r="VLJ270" s="55"/>
      <c r="VLK270" s="55"/>
      <c r="VLL270" s="55"/>
      <c r="VLM270" s="55"/>
      <c r="VLN270" s="55"/>
      <c r="VLO270" s="55"/>
      <c r="VLP270" s="55"/>
      <c r="VLQ270" s="55"/>
      <c r="VLR270" s="55"/>
      <c r="VLS270" s="55"/>
      <c r="VLT270" s="55"/>
      <c r="VLU270" s="55"/>
      <c r="VLV270" s="55"/>
      <c r="VLW270" s="55"/>
      <c r="VLX270" s="55"/>
      <c r="VLY270" s="55"/>
      <c r="VLZ270" s="55"/>
      <c r="VMA270" s="55"/>
      <c r="VMB270" s="55"/>
      <c r="VMC270" s="55"/>
      <c r="VMD270" s="55"/>
      <c r="VME270" s="55"/>
      <c r="VMF270" s="55"/>
      <c r="VMG270" s="55"/>
      <c r="VMH270" s="55"/>
      <c r="VMI270" s="55"/>
      <c r="VMJ270" s="55"/>
      <c r="VMK270" s="55"/>
      <c r="VML270" s="55"/>
      <c r="VMM270" s="55"/>
      <c r="VMN270" s="55"/>
      <c r="VMO270" s="55"/>
      <c r="VMP270" s="55"/>
      <c r="VMQ270" s="55"/>
      <c r="VMR270" s="55"/>
      <c r="VMS270" s="55"/>
      <c r="VMT270" s="55"/>
      <c r="VMU270" s="55"/>
      <c r="VMV270" s="55"/>
      <c r="VMW270" s="55"/>
      <c r="VMX270" s="55"/>
      <c r="VMY270" s="55"/>
      <c r="VMZ270" s="55"/>
      <c r="VNA270" s="55"/>
      <c r="VNB270" s="55"/>
      <c r="VNC270" s="55"/>
      <c r="VND270" s="55"/>
      <c r="VNE270" s="55"/>
      <c r="VNF270" s="55"/>
      <c r="VNG270" s="55"/>
      <c r="VNH270" s="55"/>
      <c r="VNI270" s="55"/>
      <c r="VNJ270" s="55"/>
      <c r="VNK270" s="55"/>
      <c r="VNL270" s="55"/>
      <c r="VNM270" s="55"/>
      <c r="VNN270" s="55"/>
      <c r="VNO270" s="55"/>
      <c r="VNP270" s="55"/>
      <c r="VNQ270" s="55"/>
      <c r="VNR270" s="55"/>
      <c r="VNS270" s="55"/>
      <c r="VNT270" s="55"/>
      <c r="VNU270" s="55"/>
      <c r="VNV270" s="55"/>
      <c r="VNW270" s="55"/>
      <c r="VNX270" s="55"/>
      <c r="VNY270" s="55"/>
      <c r="VNZ270" s="55"/>
      <c r="VOA270" s="55"/>
      <c r="VOB270" s="55"/>
      <c r="VOC270" s="55"/>
      <c r="VOD270" s="55"/>
      <c r="VOE270" s="55"/>
      <c r="VOF270" s="55"/>
      <c r="VOG270" s="55"/>
      <c r="VOH270" s="55"/>
      <c r="VOI270" s="55"/>
      <c r="VOJ270" s="55"/>
      <c r="VOK270" s="55"/>
      <c r="VOL270" s="55"/>
      <c r="VOM270" s="55"/>
      <c r="VON270" s="55"/>
      <c r="VOO270" s="55"/>
      <c r="VOP270" s="55"/>
      <c r="VOQ270" s="55"/>
      <c r="VOR270" s="55"/>
      <c r="VOS270" s="55"/>
      <c r="VOT270" s="55"/>
      <c r="VOU270" s="55"/>
      <c r="VOV270" s="55"/>
      <c r="VOW270" s="55"/>
      <c r="VOX270" s="55"/>
      <c r="VOY270" s="55"/>
      <c r="VOZ270" s="55"/>
      <c r="VPA270" s="55"/>
      <c r="VPB270" s="55"/>
      <c r="VPC270" s="55"/>
      <c r="VPD270" s="55"/>
      <c r="VPE270" s="55"/>
      <c r="VPF270" s="55"/>
      <c r="VPG270" s="55"/>
      <c r="VPH270" s="55"/>
      <c r="VPI270" s="55"/>
      <c r="VPJ270" s="55"/>
      <c r="VPK270" s="55"/>
      <c r="VPL270" s="55"/>
      <c r="VPM270" s="55"/>
      <c r="VPN270" s="55"/>
      <c r="VPO270" s="55"/>
      <c r="VPP270" s="55"/>
      <c r="VPQ270" s="55"/>
      <c r="VPR270" s="55"/>
      <c r="VPS270" s="55"/>
      <c r="VPT270" s="55"/>
      <c r="VPU270" s="55"/>
      <c r="VPV270" s="55"/>
      <c r="VPW270" s="55"/>
      <c r="VPX270" s="55"/>
      <c r="VPY270" s="55"/>
      <c r="VPZ270" s="55"/>
      <c r="VQA270" s="55"/>
      <c r="VQB270" s="55"/>
      <c r="VQC270" s="55"/>
      <c r="VQD270" s="55"/>
      <c r="VQE270" s="55"/>
      <c r="VQF270" s="55"/>
      <c r="VQG270" s="55"/>
      <c r="VQH270" s="55"/>
      <c r="VQI270" s="55"/>
      <c r="VQJ270" s="55"/>
      <c r="VQK270" s="55"/>
      <c r="VQL270" s="55"/>
      <c r="VQM270" s="55"/>
      <c r="VQN270" s="55"/>
      <c r="VQO270" s="55"/>
      <c r="VQP270" s="55"/>
      <c r="VQQ270" s="55"/>
      <c r="VQR270" s="55"/>
      <c r="VQS270" s="55"/>
      <c r="VQT270" s="55"/>
      <c r="VQU270" s="55"/>
      <c r="VQV270" s="55"/>
      <c r="VQW270" s="55"/>
      <c r="VQX270" s="55"/>
      <c r="VQY270" s="55"/>
      <c r="VQZ270" s="55"/>
      <c r="VRA270" s="55"/>
      <c r="VRB270" s="55"/>
      <c r="VRC270" s="55"/>
      <c r="VRD270" s="55"/>
      <c r="VRE270" s="55"/>
      <c r="VRF270" s="55"/>
      <c r="VRG270" s="55"/>
      <c r="VRH270" s="55"/>
      <c r="VRI270" s="55"/>
      <c r="VRJ270" s="55"/>
      <c r="VRK270" s="55"/>
      <c r="VRL270" s="55"/>
      <c r="VRM270" s="55"/>
      <c r="VRN270" s="55"/>
      <c r="VRO270" s="55"/>
      <c r="VRP270" s="55"/>
      <c r="VRQ270" s="55"/>
      <c r="VRR270" s="55"/>
      <c r="VRS270" s="55"/>
      <c r="VRT270" s="55"/>
      <c r="VRU270" s="55"/>
      <c r="VRV270" s="55"/>
      <c r="VRW270" s="55"/>
      <c r="VRX270" s="55"/>
      <c r="VRY270" s="55"/>
      <c r="VRZ270" s="55"/>
      <c r="VSA270" s="55"/>
      <c r="VSB270" s="55"/>
      <c r="VSC270" s="55"/>
      <c r="VSD270" s="55"/>
      <c r="VSE270" s="55"/>
      <c r="VSF270" s="55"/>
      <c r="VSG270" s="55"/>
      <c r="VSH270" s="55"/>
      <c r="VSI270" s="55"/>
      <c r="VSJ270" s="55"/>
      <c r="VSK270" s="55"/>
      <c r="VSL270" s="55"/>
      <c r="VSM270" s="55"/>
      <c r="VSN270" s="55"/>
      <c r="VSO270" s="55"/>
      <c r="VSP270" s="55"/>
      <c r="VSQ270" s="55"/>
      <c r="VSR270" s="55"/>
      <c r="VSS270" s="55"/>
      <c r="VST270" s="55"/>
      <c r="VSU270" s="55"/>
      <c r="VSV270" s="55"/>
      <c r="VSW270" s="55"/>
      <c r="VSX270" s="55"/>
      <c r="VSY270" s="55"/>
      <c r="VSZ270" s="55"/>
      <c r="VTA270" s="55"/>
      <c r="VTB270" s="55"/>
      <c r="VTC270" s="55"/>
      <c r="VTD270" s="55"/>
      <c r="VTE270" s="55"/>
      <c r="VTF270" s="55"/>
      <c r="VTG270" s="55"/>
      <c r="VTH270" s="55"/>
      <c r="VTI270" s="55"/>
      <c r="VTJ270" s="55"/>
      <c r="VTK270" s="55"/>
      <c r="VTL270" s="55"/>
      <c r="VTM270" s="55"/>
      <c r="VTN270" s="55"/>
      <c r="VTO270" s="55"/>
      <c r="VTP270" s="55"/>
      <c r="VTQ270" s="55"/>
      <c r="VTR270" s="55"/>
      <c r="VTS270" s="55"/>
      <c r="VTT270" s="55"/>
      <c r="VTU270" s="55"/>
      <c r="VTV270" s="55"/>
      <c r="VTW270" s="55"/>
      <c r="VTX270" s="55"/>
      <c r="VTY270" s="55"/>
      <c r="VTZ270" s="55"/>
      <c r="VUA270" s="55"/>
      <c r="VUB270" s="55"/>
      <c r="VUC270" s="55"/>
      <c r="VUD270" s="55"/>
      <c r="VUE270" s="55"/>
      <c r="VUF270" s="55"/>
      <c r="VUG270" s="55"/>
      <c r="VUH270" s="55"/>
      <c r="VUI270" s="55"/>
      <c r="VUJ270" s="55"/>
      <c r="VUK270" s="55"/>
      <c r="VUL270" s="55"/>
      <c r="VUM270" s="55"/>
      <c r="VUN270" s="55"/>
      <c r="VUO270" s="55"/>
      <c r="VUP270" s="55"/>
      <c r="VUQ270" s="55"/>
      <c r="VUR270" s="55"/>
      <c r="VUS270" s="55"/>
      <c r="VUT270" s="55"/>
      <c r="VUU270" s="55"/>
      <c r="VUV270" s="55"/>
      <c r="VUW270" s="55"/>
      <c r="VUX270" s="55"/>
      <c r="VUY270" s="55"/>
      <c r="VUZ270" s="55"/>
      <c r="VVA270" s="55"/>
      <c r="VVB270" s="55"/>
      <c r="VVC270" s="55"/>
      <c r="VVD270" s="55"/>
      <c r="VVE270" s="55"/>
      <c r="VVF270" s="55"/>
      <c r="VVG270" s="55"/>
      <c r="VVH270" s="55"/>
      <c r="VVI270" s="55"/>
      <c r="VVJ270" s="55"/>
      <c r="VVK270" s="55"/>
      <c r="VVL270" s="55"/>
      <c r="VVM270" s="55"/>
      <c r="VVN270" s="55"/>
      <c r="VVO270" s="55"/>
      <c r="VVP270" s="55"/>
      <c r="VVQ270" s="55"/>
      <c r="VVR270" s="55"/>
      <c r="VVS270" s="55"/>
      <c r="VVT270" s="55"/>
      <c r="VVU270" s="55"/>
      <c r="VVV270" s="55"/>
      <c r="VVW270" s="55"/>
      <c r="VVX270" s="55"/>
      <c r="VVY270" s="55"/>
      <c r="VVZ270" s="55"/>
      <c r="VWA270" s="55"/>
      <c r="VWB270" s="55"/>
      <c r="VWC270" s="55"/>
      <c r="VWD270" s="55"/>
      <c r="VWE270" s="55"/>
      <c r="VWF270" s="55"/>
      <c r="VWG270" s="55"/>
      <c r="VWH270" s="55"/>
      <c r="VWI270" s="55"/>
      <c r="VWJ270" s="55"/>
      <c r="VWK270" s="55"/>
      <c r="VWL270" s="55"/>
      <c r="VWM270" s="55"/>
      <c r="VWN270" s="55"/>
      <c r="VWO270" s="55"/>
      <c r="VWP270" s="55"/>
      <c r="VWQ270" s="55"/>
      <c r="VWR270" s="55"/>
      <c r="VWS270" s="55"/>
      <c r="VWT270" s="55"/>
      <c r="VWU270" s="55"/>
      <c r="VWV270" s="55"/>
      <c r="VWW270" s="55"/>
      <c r="VWX270" s="55"/>
      <c r="VWY270" s="55"/>
      <c r="VWZ270" s="55"/>
      <c r="VXA270" s="55"/>
      <c r="VXB270" s="55"/>
      <c r="VXC270" s="55"/>
      <c r="VXD270" s="55"/>
      <c r="VXE270" s="55"/>
      <c r="VXF270" s="55"/>
      <c r="VXG270" s="55"/>
      <c r="VXH270" s="55"/>
      <c r="VXI270" s="55"/>
      <c r="VXJ270" s="55"/>
      <c r="VXK270" s="55"/>
      <c r="VXL270" s="55"/>
      <c r="VXM270" s="55"/>
      <c r="VXN270" s="55"/>
      <c r="VXO270" s="55"/>
      <c r="VXP270" s="55"/>
      <c r="VXQ270" s="55"/>
      <c r="VXR270" s="55"/>
      <c r="VXS270" s="55"/>
      <c r="VXT270" s="55"/>
      <c r="VXU270" s="55"/>
      <c r="VXV270" s="55"/>
      <c r="VXW270" s="55"/>
      <c r="VXX270" s="55"/>
      <c r="VXY270" s="55"/>
      <c r="VXZ270" s="55"/>
      <c r="VYA270" s="55"/>
      <c r="VYB270" s="55"/>
      <c r="VYC270" s="55"/>
      <c r="VYD270" s="55"/>
      <c r="VYE270" s="55"/>
      <c r="VYF270" s="55"/>
      <c r="VYG270" s="55"/>
      <c r="VYH270" s="55"/>
      <c r="VYI270" s="55"/>
      <c r="VYJ270" s="55"/>
      <c r="VYK270" s="55"/>
      <c r="VYL270" s="55"/>
      <c r="VYM270" s="55"/>
      <c r="VYN270" s="55"/>
      <c r="VYO270" s="55"/>
      <c r="VYP270" s="55"/>
      <c r="VYQ270" s="55"/>
      <c r="VYR270" s="55"/>
      <c r="VYS270" s="55"/>
      <c r="VYT270" s="55"/>
      <c r="VYU270" s="55"/>
      <c r="VYV270" s="55"/>
      <c r="VYW270" s="55"/>
      <c r="VYX270" s="55"/>
      <c r="VYY270" s="55"/>
      <c r="VYZ270" s="55"/>
      <c r="VZA270" s="55"/>
      <c r="VZB270" s="55"/>
      <c r="VZC270" s="55"/>
      <c r="VZD270" s="55"/>
      <c r="VZE270" s="55"/>
      <c r="VZF270" s="55"/>
      <c r="VZG270" s="55"/>
      <c r="VZH270" s="55"/>
      <c r="VZI270" s="55"/>
      <c r="VZJ270" s="55"/>
      <c r="VZK270" s="55"/>
      <c r="VZL270" s="55"/>
      <c r="VZM270" s="55"/>
      <c r="VZN270" s="55"/>
      <c r="VZO270" s="55"/>
      <c r="VZP270" s="55"/>
      <c r="VZQ270" s="55"/>
      <c r="VZR270" s="55"/>
      <c r="VZS270" s="55"/>
      <c r="VZT270" s="55"/>
      <c r="VZU270" s="55"/>
      <c r="VZV270" s="55"/>
      <c r="VZW270" s="55"/>
      <c r="VZX270" s="55"/>
      <c r="VZY270" s="55"/>
      <c r="VZZ270" s="55"/>
      <c r="WAA270" s="55"/>
      <c r="WAB270" s="55"/>
      <c r="WAC270" s="55"/>
      <c r="WAD270" s="55"/>
      <c r="WAE270" s="55"/>
      <c r="WAF270" s="55"/>
      <c r="WAG270" s="55"/>
      <c r="WAH270" s="55"/>
      <c r="WAI270" s="55"/>
      <c r="WAJ270" s="55"/>
      <c r="WAK270" s="55"/>
      <c r="WAL270" s="55"/>
      <c r="WAM270" s="55"/>
      <c r="WAN270" s="55"/>
      <c r="WAO270" s="55"/>
      <c r="WAP270" s="55"/>
      <c r="WAQ270" s="55"/>
      <c r="WAR270" s="55"/>
      <c r="WAS270" s="55"/>
      <c r="WAT270" s="55"/>
      <c r="WAU270" s="55"/>
      <c r="WAV270" s="55"/>
      <c r="WAW270" s="55"/>
      <c r="WAX270" s="55"/>
      <c r="WAY270" s="55"/>
      <c r="WAZ270" s="55"/>
      <c r="WBA270" s="55"/>
      <c r="WBB270" s="55"/>
      <c r="WBC270" s="55"/>
      <c r="WBD270" s="55"/>
      <c r="WBE270" s="55"/>
      <c r="WBF270" s="55"/>
      <c r="WBG270" s="55"/>
      <c r="WBH270" s="55"/>
      <c r="WBI270" s="55"/>
      <c r="WBJ270" s="55"/>
      <c r="WBK270" s="55"/>
      <c r="WBL270" s="55"/>
      <c r="WBM270" s="55"/>
      <c r="WBN270" s="55"/>
      <c r="WBO270" s="55"/>
      <c r="WBP270" s="55"/>
      <c r="WBQ270" s="55"/>
      <c r="WBR270" s="55"/>
      <c r="WBS270" s="55"/>
      <c r="WBT270" s="55"/>
      <c r="WBU270" s="55"/>
      <c r="WBV270" s="55"/>
      <c r="WBW270" s="55"/>
      <c r="WBX270" s="55"/>
      <c r="WBY270" s="55"/>
      <c r="WBZ270" s="55"/>
      <c r="WCA270" s="55"/>
      <c r="WCB270" s="55"/>
      <c r="WCC270" s="55"/>
      <c r="WCD270" s="55"/>
      <c r="WCE270" s="55"/>
      <c r="WCF270" s="55"/>
      <c r="WCG270" s="55"/>
      <c r="WCH270" s="55"/>
      <c r="WCI270" s="55"/>
      <c r="WCJ270" s="55"/>
      <c r="WCK270" s="55"/>
      <c r="WCL270" s="55"/>
      <c r="WCM270" s="55"/>
      <c r="WCN270" s="55"/>
      <c r="WCO270" s="55"/>
      <c r="WCP270" s="55"/>
      <c r="WCQ270" s="55"/>
      <c r="WCR270" s="55"/>
      <c r="WCS270" s="55"/>
      <c r="WCT270" s="55"/>
      <c r="WCU270" s="55"/>
      <c r="WCV270" s="55"/>
      <c r="WCW270" s="55"/>
      <c r="WCX270" s="55"/>
      <c r="WCY270" s="55"/>
      <c r="WCZ270" s="55"/>
      <c r="WDA270" s="55"/>
      <c r="WDB270" s="55"/>
      <c r="WDC270" s="55"/>
      <c r="WDD270" s="55"/>
      <c r="WDE270" s="55"/>
      <c r="WDF270" s="55"/>
      <c r="WDG270" s="55"/>
      <c r="WDH270" s="55"/>
      <c r="WDI270" s="55"/>
      <c r="WDJ270" s="55"/>
      <c r="WDK270" s="55"/>
      <c r="WDL270" s="55"/>
      <c r="WDM270" s="55"/>
      <c r="WDN270" s="55"/>
      <c r="WDO270" s="55"/>
      <c r="WDP270" s="55"/>
      <c r="WDQ270" s="55"/>
      <c r="WDR270" s="55"/>
      <c r="WDS270" s="55"/>
      <c r="WDT270" s="55"/>
      <c r="WDU270" s="55"/>
      <c r="WDV270" s="55"/>
      <c r="WDW270" s="55"/>
      <c r="WDX270" s="55"/>
      <c r="WDY270" s="55"/>
      <c r="WDZ270" s="55"/>
      <c r="WEA270" s="55"/>
      <c r="WEB270" s="55"/>
      <c r="WEC270" s="55"/>
      <c r="WED270" s="55"/>
      <c r="WEE270" s="55"/>
      <c r="WEF270" s="55"/>
      <c r="WEG270" s="55"/>
      <c r="WEH270" s="55"/>
      <c r="WEI270" s="55"/>
      <c r="WEJ270" s="55"/>
      <c r="WEK270" s="55"/>
      <c r="WEL270" s="55"/>
      <c r="WEM270" s="55"/>
      <c r="WEN270" s="55"/>
      <c r="WEO270" s="55"/>
      <c r="WEP270" s="55"/>
      <c r="WEQ270" s="55"/>
      <c r="WER270" s="55"/>
      <c r="WES270" s="55"/>
      <c r="WET270" s="55"/>
      <c r="WEU270" s="55"/>
      <c r="WEV270" s="55"/>
      <c r="WEW270" s="55"/>
      <c r="WEX270" s="55"/>
      <c r="WEY270" s="55"/>
      <c r="WEZ270" s="55"/>
      <c r="WFA270" s="55"/>
      <c r="WFB270" s="55"/>
      <c r="WFC270" s="55"/>
      <c r="WFD270" s="55"/>
      <c r="WFE270" s="55"/>
      <c r="WFF270" s="55"/>
      <c r="WFG270" s="55"/>
      <c r="WFH270" s="55"/>
      <c r="WFI270" s="55"/>
      <c r="WFJ270" s="55"/>
      <c r="WFK270" s="55"/>
      <c r="WFL270" s="55"/>
      <c r="WFM270" s="55"/>
      <c r="WFN270" s="55"/>
      <c r="WFO270" s="55"/>
      <c r="WFP270" s="55"/>
      <c r="WFQ270" s="55"/>
      <c r="WFR270" s="55"/>
      <c r="WFS270" s="55"/>
      <c r="WFT270" s="55"/>
      <c r="WFU270" s="55"/>
      <c r="WFV270" s="55"/>
      <c r="WFW270" s="55"/>
      <c r="WFX270" s="55"/>
      <c r="WFY270" s="55"/>
      <c r="WFZ270" s="55"/>
      <c r="WGA270" s="55"/>
      <c r="WGB270" s="55"/>
      <c r="WGC270" s="55"/>
      <c r="WGD270" s="55"/>
      <c r="WGE270" s="55"/>
      <c r="WGF270" s="55"/>
      <c r="WGG270" s="55"/>
      <c r="WGH270" s="55"/>
      <c r="WGI270" s="55"/>
      <c r="WGJ270" s="55"/>
      <c r="WGK270" s="55"/>
      <c r="WGL270" s="55"/>
      <c r="WGM270" s="55"/>
      <c r="WGN270" s="55"/>
      <c r="WGO270" s="55"/>
      <c r="WGP270" s="55"/>
      <c r="WGQ270" s="55"/>
      <c r="WGR270" s="55"/>
      <c r="WGS270" s="55"/>
      <c r="WGT270" s="55"/>
      <c r="WGU270" s="55"/>
      <c r="WGV270" s="55"/>
      <c r="WGW270" s="55"/>
      <c r="WGX270" s="55"/>
      <c r="WGY270" s="55"/>
      <c r="WGZ270" s="55"/>
      <c r="WHA270" s="55"/>
      <c r="WHB270" s="55"/>
      <c r="WHC270" s="55"/>
      <c r="WHD270" s="55"/>
      <c r="WHE270" s="55"/>
      <c r="WHF270" s="55"/>
      <c r="WHG270" s="55"/>
      <c r="WHH270" s="55"/>
      <c r="WHI270" s="55"/>
      <c r="WHJ270" s="55"/>
      <c r="WHK270" s="55"/>
      <c r="WHL270" s="55"/>
      <c r="WHM270" s="55"/>
      <c r="WHN270" s="55"/>
      <c r="WHO270" s="55"/>
      <c r="WHP270" s="55"/>
      <c r="WHQ270" s="55"/>
      <c r="WHR270" s="55"/>
      <c r="WHS270" s="55"/>
      <c r="WHT270" s="55"/>
      <c r="WHU270" s="55"/>
      <c r="WHV270" s="55"/>
      <c r="WHW270" s="55"/>
      <c r="WHX270" s="55"/>
      <c r="WHY270" s="55"/>
      <c r="WHZ270" s="55"/>
      <c r="WIA270" s="55"/>
      <c r="WIB270" s="55"/>
      <c r="WIC270" s="55"/>
      <c r="WID270" s="55"/>
      <c r="WIE270" s="55"/>
      <c r="WIF270" s="55"/>
      <c r="WIG270" s="55"/>
      <c r="WIH270" s="55"/>
      <c r="WII270" s="55"/>
      <c r="WIJ270" s="55"/>
      <c r="WIK270" s="55"/>
      <c r="WIL270" s="55"/>
      <c r="WIM270" s="55"/>
      <c r="WIN270" s="55"/>
      <c r="WIO270" s="55"/>
      <c r="WIP270" s="55"/>
      <c r="WIQ270" s="55"/>
      <c r="WIR270" s="55"/>
      <c r="WIS270" s="55"/>
      <c r="WIT270" s="55"/>
      <c r="WIU270" s="55"/>
      <c r="WIV270" s="55"/>
      <c r="WIW270" s="55"/>
      <c r="WIX270" s="55"/>
      <c r="WIY270" s="55"/>
      <c r="WIZ270" s="55"/>
      <c r="WJA270" s="55"/>
      <c r="WJB270" s="55"/>
      <c r="WJC270" s="55"/>
      <c r="WJD270" s="55"/>
      <c r="WJE270" s="55"/>
      <c r="WJF270" s="55"/>
      <c r="WJG270" s="55"/>
      <c r="WJH270" s="55"/>
      <c r="WJI270" s="55"/>
      <c r="WJJ270" s="55"/>
      <c r="WJK270" s="55"/>
      <c r="WJL270" s="55"/>
      <c r="WJM270" s="55"/>
      <c r="WJN270" s="55"/>
      <c r="WJO270" s="55"/>
      <c r="WJP270" s="55"/>
      <c r="WJQ270" s="55"/>
      <c r="WJR270" s="55"/>
      <c r="WJS270" s="55"/>
      <c r="WJT270" s="55"/>
      <c r="WJU270" s="55"/>
      <c r="WJV270" s="55"/>
      <c r="WJW270" s="55"/>
      <c r="WJX270" s="55"/>
      <c r="WJY270" s="55"/>
      <c r="WJZ270" s="55"/>
      <c r="WKA270" s="55"/>
      <c r="WKB270" s="55"/>
      <c r="WKC270" s="55"/>
      <c r="WKD270" s="55"/>
      <c r="WKE270" s="55"/>
      <c r="WKF270" s="55"/>
      <c r="WKG270" s="55"/>
      <c r="WKH270" s="55"/>
      <c r="WKI270" s="55"/>
      <c r="WKJ270" s="55"/>
      <c r="WKK270" s="55"/>
      <c r="WKL270" s="55"/>
      <c r="WKM270" s="55"/>
      <c r="WKN270" s="55"/>
      <c r="WKO270" s="55"/>
      <c r="WKP270" s="55"/>
      <c r="WKQ270" s="55"/>
      <c r="WKR270" s="55"/>
      <c r="WKS270" s="55"/>
      <c r="WKT270" s="55"/>
      <c r="WKU270" s="55"/>
      <c r="WKV270" s="55"/>
      <c r="WKW270" s="55"/>
      <c r="WKX270" s="55"/>
      <c r="WKY270" s="55"/>
      <c r="WKZ270" s="55"/>
      <c r="WLA270" s="55"/>
      <c r="WLB270" s="55"/>
      <c r="WLC270" s="55"/>
      <c r="WLD270" s="55"/>
      <c r="WLE270" s="55"/>
      <c r="WLF270" s="55"/>
      <c r="WLG270" s="55"/>
      <c r="WLH270" s="55"/>
      <c r="WLI270" s="55"/>
      <c r="WLJ270" s="55"/>
      <c r="WLK270" s="55"/>
      <c r="WLL270" s="55"/>
      <c r="WLM270" s="55"/>
      <c r="WLN270" s="55"/>
      <c r="WLO270" s="55"/>
      <c r="WLP270" s="55"/>
      <c r="WLQ270" s="55"/>
      <c r="WLR270" s="55"/>
      <c r="WLS270" s="55"/>
      <c r="WLT270" s="55"/>
      <c r="WLU270" s="55"/>
      <c r="WLV270" s="55"/>
      <c r="WLW270" s="55"/>
      <c r="WLX270" s="55"/>
      <c r="WLY270" s="55"/>
      <c r="WLZ270" s="55"/>
      <c r="WMA270" s="55"/>
      <c r="WMB270" s="55"/>
      <c r="WMC270" s="55"/>
      <c r="WMD270" s="55"/>
      <c r="WME270" s="55"/>
      <c r="WMF270" s="55"/>
      <c r="WMG270" s="55"/>
      <c r="WMH270" s="55"/>
      <c r="WMI270" s="55"/>
      <c r="WMJ270" s="55"/>
      <c r="WMK270" s="55"/>
      <c r="WML270" s="55"/>
      <c r="WMM270" s="55"/>
      <c r="WMN270" s="55"/>
      <c r="WMO270" s="55"/>
      <c r="WMP270" s="55"/>
      <c r="WMQ270" s="55"/>
      <c r="WMR270" s="55"/>
      <c r="WMS270" s="55"/>
      <c r="WMT270" s="55"/>
      <c r="WMU270" s="55"/>
      <c r="WMV270" s="55"/>
      <c r="WMW270" s="55"/>
      <c r="WMX270" s="55"/>
      <c r="WMY270" s="55"/>
      <c r="WMZ270" s="55"/>
      <c r="WNA270" s="55"/>
      <c r="WNB270" s="55"/>
      <c r="WNC270" s="55"/>
      <c r="WND270" s="55"/>
      <c r="WNE270" s="55"/>
      <c r="WNF270" s="55"/>
      <c r="WNG270" s="55"/>
      <c r="WNH270" s="55"/>
      <c r="WNI270" s="55"/>
      <c r="WNJ270" s="55"/>
      <c r="WNK270" s="55"/>
      <c r="WNL270" s="55"/>
      <c r="WNM270" s="55"/>
      <c r="WNN270" s="55"/>
      <c r="WNO270" s="55"/>
      <c r="WNP270" s="55"/>
      <c r="WNQ270" s="55"/>
      <c r="WNR270" s="55"/>
      <c r="WNS270" s="55"/>
      <c r="WNT270" s="55"/>
      <c r="WNU270" s="55"/>
      <c r="WNV270" s="55"/>
      <c r="WNW270" s="55"/>
      <c r="WNX270" s="55"/>
      <c r="WNY270" s="55"/>
      <c r="WNZ270" s="55"/>
      <c r="WOA270" s="55"/>
      <c r="WOB270" s="55"/>
      <c r="WOC270" s="55"/>
      <c r="WOD270" s="55"/>
      <c r="WOE270" s="55"/>
      <c r="WOF270" s="55"/>
      <c r="WOG270" s="55"/>
      <c r="WOH270" s="55"/>
      <c r="WOI270" s="55"/>
      <c r="WOJ270" s="55"/>
      <c r="WOK270" s="55"/>
      <c r="WOL270" s="55"/>
      <c r="WOM270" s="55"/>
      <c r="WON270" s="55"/>
      <c r="WOO270" s="55"/>
      <c r="WOP270" s="55"/>
      <c r="WOQ270" s="55"/>
      <c r="WOR270" s="55"/>
      <c r="WOS270" s="55"/>
      <c r="WOT270" s="55"/>
      <c r="WOU270" s="55"/>
      <c r="WOV270" s="55"/>
      <c r="WOW270" s="55"/>
      <c r="WOX270" s="55"/>
      <c r="WOY270" s="55"/>
      <c r="WOZ270" s="55"/>
      <c r="WPA270" s="55"/>
      <c r="WPB270" s="55"/>
      <c r="WPC270" s="55"/>
      <c r="WPD270" s="55"/>
      <c r="WPE270" s="55"/>
      <c r="WPF270" s="55"/>
      <c r="WPG270" s="55"/>
      <c r="WPH270" s="55"/>
      <c r="WPI270" s="55"/>
      <c r="WPJ270" s="55"/>
      <c r="WPK270" s="55"/>
      <c r="WPL270" s="55"/>
      <c r="WPM270" s="55"/>
      <c r="WPN270" s="55"/>
      <c r="WPO270" s="55"/>
      <c r="WPP270" s="55"/>
      <c r="WPQ270" s="55"/>
      <c r="WPR270" s="55"/>
      <c r="WPS270" s="55"/>
      <c r="WPT270" s="55"/>
      <c r="WPU270" s="55"/>
      <c r="WPV270" s="55"/>
      <c r="WPW270" s="55"/>
      <c r="WPX270" s="55"/>
      <c r="WPY270" s="55"/>
      <c r="WPZ270" s="55"/>
      <c r="WQA270" s="55"/>
      <c r="WQB270" s="55"/>
      <c r="WQC270" s="55"/>
      <c r="WQD270" s="55"/>
      <c r="WQE270" s="55"/>
      <c r="WQF270" s="55"/>
      <c r="WQG270" s="55"/>
      <c r="WQH270" s="55"/>
      <c r="WQI270" s="55"/>
      <c r="WQJ270" s="55"/>
      <c r="WQK270" s="55"/>
      <c r="WQL270" s="55"/>
      <c r="WQM270" s="55"/>
      <c r="WQN270" s="55"/>
      <c r="WQO270" s="55"/>
      <c r="WQP270" s="55"/>
      <c r="WQQ270" s="55"/>
      <c r="WQR270" s="55"/>
      <c r="WQS270" s="55"/>
      <c r="WQT270" s="55"/>
      <c r="WQU270" s="55"/>
      <c r="WQV270" s="55"/>
      <c r="WQW270" s="55"/>
      <c r="WQX270" s="55"/>
      <c r="WQY270" s="55"/>
      <c r="WQZ270" s="55"/>
      <c r="WRA270" s="55"/>
      <c r="WRB270" s="55"/>
      <c r="WRC270" s="55"/>
      <c r="WRD270" s="55"/>
      <c r="WRE270" s="55"/>
      <c r="WRF270" s="55"/>
      <c r="WRG270" s="55"/>
      <c r="WRH270" s="55"/>
      <c r="WRI270" s="55"/>
      <c r="WRJ270" s="55"/>
      <c r="WRK270" s="55"/>
      <c r="WRL270" s="55"/>
      <c r="WRM270" s="55"/>
      <c r="WRN270" s="55"/>
      <c r="WRO270" s="55"/>
      <c r="WRP270" s="55"/>
      <c r="WRQ270" s="55"/>
      <c r="WRR270" s="55"/>
      <c r="WRS270" s="55"/>
      <c r="WRT270" s="55"/>
      <c r="WRU270" s="55"/>
      <c r="WRV270" s="55"/>
      <c r="WRW270" s="55"/>
      <c r="WRX270" s="55"/>
      <c r="WRY270" s="55"/>
      <c r="WRZ270" s="55"/>
      <c r="WSA270" s="55"/>
      <c r="WSB270" s="55"/>
      <c r="WSC270" s="55"/>
      <c r="WSD270" s="55"/>
      <c r="WSE270" s="55"/>
      <c r="WSF270" s="55"/>
      <c r="WSG270" s="55"/>
      <c r="WSH270" s="55"/>
      <c r="WSI270" s="55"/>
      <c r="WSJ270" s="55"/>
      <c r="WSK270" s="55"/>
      <c r="WSL270" s="55"/>
      <c r="WSM270" s="55"/>
      <c r="WSN270" s="55"/>
      <c r="WSO270" s="55"/>
      <c r="WSP270" s="55"/>
      <c r="WSQ270" s="55"/>
      <c r="WSR270" s="55"/>
      <c r="WSS270" s="55"/>
      <c r="WST270" s="55"/>
      <c r="WSU270" s="55"/>
      <c r="WSV270" s="55"/>
      <c r="WSW270" s="55"/>
      <c r="WSX270" s="55"/>
      <c r="WSY270" s="55"/>
      <c r="WSZ270" s="55"/>
      <c r="WTA270" s="55"/>
      <c r="WTB270" s="55"/>
      <c r="WTC270" s="55"/>
      <c r="WTD270" s="55"/>
      <c r="WTE270" s="55"/>
      <c r="WTF270" s="55"/>
      <c r="WTG270" s="55"/>
      <c r="WTH270" s="55"/>
      <c r="WTI270" s="55"/>
      <c r="WTJ270" s="55"/>
      <c r="WTK270" s="55"/>
      <c r="WTL270" s="55"/>
      <c r="WTM270" s="55"/>
      <c r="WTN270" s="55"/>
      <c r="WTO270" s="55"/>
      <c r="WTP270" s="55"/>
      <c r="WTQ270" s="55"/>
      <c r="WTR270" s="55"/>
      <c r="WTS270" s="55"/>
      <c r="WTT270" s="55"/>
      <c r="WTU270" s="55"/>
      <c r="WTV270" s="55"/>
      <c r="WTW270" s="55"/>
      <c r="WTX270" s="55"/>
      <c r="WTY270" s="55"/>
      <c r="WTZ270" s="55"/>
      <c r="WUA270" s="55"/>
      <c r="WUB270" s="55"/>
      <c r="WUC270" s="55"/>
      <c r="WUD270" s="55"/>
      <c r="WUE270" s="55"/>
      <c r="WUF270" s="55"/>
      <c r="WUG270" s="55"/>
      <c r="WUH270" s="55"/>
      <c r="WUI270" s="55"/>
      <c r="WUJ270" s="55"/>
      <c r="WUK270" s="55"/>
      <c r="WUL270" s="55"/>
      <c r="WUM270" s="55"/>
      <c r="WUN270" s="55"/>
      <c r="WUO270" s="55"/>
      <c r="WUP270" s="55"/>
      <c r="WUQ270" s="55"/>
      <c r="WUR270" s="55"/>
      <c r="WUS270" s="55"/>
      <c r="WUT270" s="55"/>
      <c r="WUU270" s="55"/>
      <c r="WUV270" s="55"/>
      <c r="WUW270" s="55"/>
      <c r="WUX270" s="55"/>
      <c r="WUY270" s="55"/>
      <c r="WUZ270" s="55"/>
      <c r="WVA270" s="55"/>
      <c r="WVB270" s="55"/>
      <c r="WVC270" s="55"/>
      <c r="WVD270" s="55"/>
      <c r="WVE270" s="55"/>
      <c r="WVF270" s="55"/>
      <c r="WVG270" s="55"/>
      <c r="WVH270" s="55"/>
      <c r="WVI270" s="55"/>
      <c r="WVJ270" s="55"/>
      <c r="WVK270" s="55"/>
      <c r="WVL270" s="55"/>
      <c r="WVM270" s="55"/>
      <c r="WVN270" s="55"/>
      <c r="WVO270" s="55"/>
      <c r="WVP270" s="55"/>
      <c r="WVQ270" s="55"/>
      <c r="WVR270" s="55"/>
      <c r="WVS270" s="55"/>
      <c r="WVT270" s="55"/>
      <c r="WVU270" s="55"/>
      <c r="WVV270" s="55"/>
      <c r="WVW270" s="55"/>
      <c r="WVX270" s="55"/>
      <c r="WVY270" s="55"/>
      <c r="WVZ270" s="55"/>
      <c r="WWA270" s="55"/>
      <c r="WWB270" s="55"/>
      <c r="WWC270" s="55"/>
      <c r="WWD270" s="55"/>
      <c r="WWE270" s="55"/>
      <c r="WWF270" s="55"/>
      <c r="WWG270" s="55"/>
      <c r="WWH270" s="55"/>
      <c r="WWI270" s="55"/>
      <c r="WWJ270" s="55"/>
      <c r="WWK270" s="55"/>
      <c r="WWL270" s="55"/>
      <c r="WWM270" s="55"/>
      <c r="WWN270" s="55"/>
      <c r="WWO270" s="55"/>
      <c r="WWP270" s="55"/>
      <c r="WWQ270" s="55"/>
      <c r="WWR270" s="55"/>
      <c r="WWS270" s="55"/>
      <c r="WWT270" s="55"/>
      <c r="WWU270" s="55"/>
      <c r="WWV270" s="55"/>
      <c r="WWW270" s="55"/>
      <c r="WWX270" s="55"/>
      <c r="WWY270" s="55"/>
      <c r="WWZ270" s="55"/>
      <c r="WXA270" s="55"/>
      <c r="WXB270" s="55"/>
      <c r="WXC270" s="55"/>
      <c r="WXD270" s="55"/>
      <c r="WXE270" s="55"/>
      <c r="WXF270" s="55"/>
      <c r="WXG270" s="55"/>
      <c r="WXH270" s="55"/>
      <c r="WXI270" s="55"/>
      <c r="WXJ270" s="55"/>
      <c r="WXK270" s="55"/>
      <c r="WXL270" s="55"/>
      <c r="WXM270" s="55"/>
      <c r="WXN270" s="55"/>
      <c r="WXO270" s="55"/>
      <c r="WXP270" s="55"/>
      <c r="WXQ270" s="55"/>
      <c r="WXR270" s="55"/>
      <c r="WXS270" s="55"/>
      <c r="WXT270" s="55"/>
      <c r="WXU270" s="55"/>
      <c r="WXV270" s="55"/>
      <c r="WXW270" s="55"/>
      <c r="WXX270" s="55"/>
      <c r="WXY270" s="55"/>
      <c r="WXZ270" s="55"/>
      <c r="WYA270" s="55"/>
      <c r="WYB270" s="55"/>
      <c r="WYC270" s="55"/>
      <c r="WYD270" s="55"/>
      <c r="WYE270" s="55"/>
      <c r="WYF270" s="55"/>
      <c r="WYG270" s="55"/>
      <c r="WYH270" s="55"/>
      <c r="WYI270" s="55"/>
      <c r="WYJ270" s="55"/>
      <c r="WYK270" s="55"/>
      <c r="WYL270" s="55"/>
      <c r="WYM270" s="55"/>
      <c r="WYN270" s="55"/>
      <c r="WYO270" s="55"/>
      <c r="WYP270" s="55"/>
      <c r="WYQ270" s="55"/>
      <c r="WYR270" s="55"/>
      <c r="WYS270" s="55"/>
      <c r="WYT270" s="55"/>
      <c r="WYU270" s="55"/>
      <c r="WYV270" s="55"/>
      <c r="WYW270" s="55"/>
      <c r="WYX270" s="55"/>
      <c r="WYY270" s="55"/>
      <c r="WYZ270" s="55"/>
      <c r="WZA270" s="55"/>
      <c r="WZB270" s="55"/>
      <c r="WZC270" s="55"/>
      <c r="WZD270" s="55"/>
      <c r="WZE270" s="55"/>
      <c r="WZF270" s="55"/>
      <c r="WZG270" s="55"/>
      <c r="WZH270" s="55"/>
      <c r="WZI270" s="55"/>
      <c r="WZJ270" s="55"/>
      <c r="WZK270" s="55"/>
      <c r="WZL270" s="55"/>
      <c r="WZM270" s="55"/>
      <c r="WZN270" s="55"/>
      <c r="WZO270" s="55"/>
      <c r="WZP270" s="55"/>
      <c r="WZQ270" s="55"/>
      <c r="WZR270" s="55"/>
      <c r="WZS270" s="55"/>
      <c r="WZT270" s="55"/>
      <c r="WZU270" s="55"/>
      <c r="WZV270" s="55"/>
      <c r="WZW270" s="55"/>
      <c r="WZX270" s="55"/>
      <c r="WZY270" s="55"/>
      <c r="WZZ270" s="55"/>
      <c r="XAA270" s="55"/>
      <c r="XAB270" s="55"/>
      <c r="XAC270" s="55"/>
      <c r="XAD270" s="55"/>
      <c r="XAE270" s="55"/>
      <c r="XAF270" s="55"/>
      <c r="XAG270" s="55"/>
      <c r="XAH270" s="55"/>
      <c r="XAI270" s="55"/>
      <c r="XAJ270" s="55"/>
      <c r="XAK270" s="55"/>
      <c r="XAL270" s="55"/>
      <c r="XAM270" s="55"/>
      <c r="XAN270" s="55"/>
      <c r="XAO270" s="55"/>
      <c r="XAP270" s="55"/>
      <c r="XAQ270" s="55"/>
      <c r="XAR270" s="55"/>
      <c r="XAS270" s="55"/>
      <c r="XAT270" s="55"/>
      <c r="XAU270" s="55"/>
      <c r="XAV270" s="55"/>
      <c r="XAW270" s="55"/>
      <c r="XAX270" s="55"/>
      <c r="XAY270" s="55"/>
      <c r="XAZ270" s="55"/>
      <c r="XBA270" s="55"/>
      <c r="XBB270" s="55"/>
      <c r="XBC270" s="55"/>
      <c r="XBD270" s="55"/>
      <c r="XBE270" s="55"/>
      <c r="XBF270" s="55"/>
      <c r="XBG270" s="55"/>
      <c r="XBH270" s="55"/>
      <c r="XBI270" s="55"/>
      <c r="XBJ270" s="55"/>
      <c r="XBK270" s="55"/>
      <c r="XBL270" s="55"/>
      <c r="XBM270" s="55"/>
      <c r="XBN270" s="55"/>
      <c r="XBO270" s="55"/>
      <c r="XBP270" s="55"/>
      <c r="XBQ270" s="55"/>
      <c r="XBR270" s="55"/>
      <c r="XBS270" s="55"/>
      <c r="XBT270" s="55"/>
      <c r="XBU270" s="55"/>
      <c r="XBV270" s="55"/>
      <c r="XBW270" s="55"/>
      <c r="XBX270" s="55"/>
      <c r="XBY270" s="55"/>
      <c r="XBZ270" s="55"/>
      <c r="XCA270" s="55"/>
      <c r="XCB270" s="55"/>
      <c r="XCC270" s="55"/>
      <c r="XCD270" s="55"/>
      <c r="XCE270" s="55"/>
      <c r="XCF270" s="55"/>
      <c r="XCG270" s="55"/>
      <c r="XCH270" s="55"/>
      <c r="XCI270" s="55"/>
      <c r="XCJ270" s="55"/>
      <c r="XCK270" s="55"/>
      <c r="XCL270" s="55"/>
      <c r="XCM270" s="55"/>
      <c r="XCN270" s="55"/>
      <c r="XCO270" s="55"/>
      <c r="XCP270" s="55"/>
      <c r="XCQ270" s="55"/>
      <c r="XCR270" s="55"/>
      <c r="XCS270" s="55"/>
      <c r="XCT270" s="55"/>
      <c r="XCU270" s="55"/>
      <c r="XCV270" s="55"/>
      <c r="XCW270" s="55"/>
      <c r="XCX270" s="55"/>
      <c r="XCY270" s="55"/>
      <c r="XCZ270" s="55"/>
      <c r="XDA270" s="55"/>
      <c r="XDB270" s="55"/>
      <c r="XDC270" s="55"/>
      <c r="XDD270" s="55"/>
      <c r="XDE270" s="55"/>
      <c r="XDF270" s="55"/>
      <c r="XDG270" s="55"/>
      <c r="XDH270" s="55"/>
      <c r="XDI270" s="55"/>
      <c r="XDJ270" s="55"/>
      <c r="XDK270" s="55"/>
      <c r="XDL270" s="55"/>
    </row>
    <row r="271" spans="1:16340" s="57" customFormat="1" ht="41.25" customHeight="1" x14ac:dyDescent="0.15">
      <c r="A271" s="1" t="s">
        <v>6</v>
      </c>
      <c r="B271" s="1" t="s">
        <v>6</v>
      </c>
      <c r="C271" s="1" t="s">
        <v>6</v>
      </c>
      <c r="D271" s="1" t="s">
        <v>6</v>
      </c>
      <c r="E271" s="36"/>
      <c r="F271" s="36"/>
      <c r="G271" s="36" t="s">
        <v>6</v>
      </c>
      <c r="H271" s="36"/>
      <c r="I271" s="1" t="s">
        <v>109</v>
      </c>
      <c r="J271" s="1" t="s">
        <v>109</v>
      </c>
      <c r="K271" s="1" t="s">
        <v>109</v>
      </c>
      <c r="L271" s="1" t="s">
        <v>109</v>
      </c>
      <c r="M271" s="1" t="s">
        <v>110</v>
      </c>
      <c r="N271" s="1" t="s">
        <v>431</v>
      </c>
      <c r="O271" s="1" t="s">
        <v>432</v>
      </c>
      <c r="P271" s="1" t="s">
        <v>432</v>
      </c>
      <c r="Q271" s="1" t="s">
        <v>432</v>
      </c>
      <c r="R271" s="1" t="s">
        <v>432</v>
      </c>
      <c r="S271" s="1" t="s">
        <v>432</v>
      </c>
      <c r="T271" s="1" t="s">
        <v>432</v>
      </c>
      <c r="U271" s="1" t="s">
        <v>432</v>
      </c>
      <c r="V271" s="1" t="s">
        <v>111</v>
      </c>
      <c r="W271" s="1" t="s">
        <v>165</v>
      </c>
      <c r="X271" s="39">
        <v>75</v>
      </c>
      <c r="Y271" s="36">
        <v>55</v>
      </c>
      <c r="Z271" s="36">
        <v>65</v>
      </c>
      <c r="AA271" s="36">
        <v>70</v>
      </c>
      <c r="AB271" s="49">
        <v>75</v>
      </c>
      <c r="AC271" s="1" t="s">
        <v>1253</v>
      </c>
      <c r="AD271" s="1" t="s">
        <v>1254</v>
      </c>
      <c r="AE271" s="1" t="s">
        <v>1233</v>
      </c>
      <c r="AF271" s="1"/>
      <c r="AG271" s="1"/>
      <c r="AH271" s="1"/>
      <c r="AI271" s="1"/>
      <c r="AJ271" s="1"/>
      <c r="AK271" s="49"/>
      <c r="AL271" s="1"/>
      <c r="AM271" s="1"/>
      <c r="AN271" s="1"/>
      <c r="AO271" s="1"/>
      <c r="AP271" s="1"/>
      <c r="AQ271" s="49">
        <v>1</v>
      </c>
      <c r="AR271" s="1" t="s">
        <v>1255</v>
      </c>
      <c r="AS271" s="36" t="s">
        <v>116</v>
      </c>
      <c r="AT271" s="1" t="s">
        <v>117</v>
      </c>
      <c r="AU271" s="1" t="s">
        <v>118</v>
      </c>
      <c r="AV271" s="1" t="s">
        <v>1750</v>
      </c>
      <c r="AW271" s="1" t="s">
        <v>109</v>
      </c>
      <c r="AX271" s="1" t="s">
        <v>110</v>
      </c>
      <c r="AY271" s="1" t="s">
        <v>225</v>
      </c>
      <c r="AZ271" s="1" t="s">
        <v>109</v>
      </c>
      <c r="BA271" s="1" t="s">
        <v>225</v>
      </c>
      <c r="BB271" s="1" t="s">
        <v>225</v>
      </c>
      <c r="BC271" s="1" t="s">
        <v>225</v>
      </c>
      <c r="BD271" s="1" t="s">
        <v>225</v>
      </c>
      <c r="BE271" s="1" t="s">
        <v>225</v>
      </c>
      <c r="BF271" s="1" t="s">
        <v>225</v>
      </c>
      <c r="BG271" s="1" t="s">
        <v>225</v>
      </c>
      <c r="BH271" s="1" t="s">
        <v>225</v>
      </c>
      <c r="BI271" s="1" t="s">
        <v>225</v>
      </c>
      <c r="BJ271" s="1" t="s">
        <v>225</v>
      </c>
      <c r="BK271" s="1" t="s">
        <v>225</v>
      </c>
      <c r="BL271" s="1" t="s">
        <v>226</v>
      </c>
      <c r="BM271" s="38"/>
      <c r="BN271" s="38"/>
      <c r="BO271" s="106"/>
      <c r="BP271" s="38"/>
      <c r="BQ271" s="38"/>
      <c r="BR271" s="38"/>
      <c r="BS271" s="38"/>
      <c r="BT271" s="38"/>
      <c r="BU271" s="38"/>
      <c r="BV271" s="38"/>
      <c r="BW271" s="106"/>
      <c r="BX271" s="35"/>
      <c r="BY271" s="36"/>
      <c r="BZ271" s="36"/>
      <c r="CA271" s="36"/>
      <c r="CB271" s="36"/>
      <c r="CC271" s="36"/>
      <c r="CD271" s="36"/>
      <c r="CE271" s="35"/>
      <c r="CF271" s="36"/>
      <c r="CG271" s="36"/>
      <c r="CH271" s="1"/>
      <c r="CI271" s="1"/>
      <c r="CJ271" s="1"/>
      <c r="CK271" s="1"/>
      <c r="CL271" s="102"/>
      <c r="CM271" s="36"/>
      <c r="CN271" s="36"/>
      <c r="CO271" s="36"/>
      <c r="CP271" s="38"/>
      <c r="CQ271" s="38"/>
      <c r="CR271" s="38"/>
      <c r="CS271" s="38"/>
      <c r="CT271" s="36"/>
      <c r="CU271" s="36"/>
      <c r="CV271" s="38"/>
      <c r="CW271" s="38"/>
      <c r="CX271" s="38"/>
      <c r="CY271" s="38"/>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c r="ER271" s="55"/>
      <c r="ES271" s="55"/>
      <c r="ET271" s="55"/>
      <c r="EU271" s="55"/>
      <c r="EV271" s="55"/>
      <c r="EW271" s="55"/>
      <c r="EX271" s="55"/>
      <c r="EY271" s="55"/>
      <c r="EZ271" s="55"/>
      <c r="FA271" s="55"/>
      <c r="FB271" s="55"/>
      <c r="FC271" s="55"/>
      <c r="FD271" s="55"/>
      <c r="FE271" s="55"/>
      <c r="FF271" s="55"/>
      <c r="FG271" s="55"/>
      <c r="FH271" s="55"/>
      <c r="FI271" s="55"/>
      <c r="FJ271" s="55"/>
      <c r="FK271" s="55"/>
      <c r="FL271" s="55"/>
      <c r="FM271" s="55"/>
      <c r="FN271" s="55"/>
      <c r="FO271" s="55"/>
      <c r="FP271" s="55"/>
      <c r="FQ271" s="55"/>
      <c r="FR271" s="55"/>
      <c r="FS271" s="55"/>
      <c r="FT271" s="55"/>
      <c r="FU271" s="55"/>
      <c r="FV271" s="55"/>
      <c r="FW271" s="55"/>
      <c r="FX271" s="55"/>
      <c r="FY271" s="55"/>
      <c r="FZ271" s="55"/>
      <c r="GA271" s="55"/>
      <c r="GB271" s="55"/>
      <c r="GC271" s="55"/>
      <c r="GD271" s="55"/>
      <c r="GE271" s="55"/>
      <c r="GF271" s="55"/>
      <c r="GG271" s="55"/>
      <c r="GH271" s="55"/>
      <c r="GI271" s="55"/>
      <c r="GJ271" s="55"/>
      <c r="GK271" s="55"/>
      <c r="GL271" s="55"/>
      <c r="GM271" s="55"/>
      <c r="GN271" s="55"/>
      <c r="GO271" s="55"/>
      <c r="GP271" s="55"/>
      <c r="GQ271" s="55"/>
      <c r="GR271" s="55"/>
      <c r="GS271" s="55"/>
      <c r="GT271" s="55"/>
      <c r="GU271" s="55"/>
      <c r="GV271" s="55"/>
      <c r="GW271" s="55"/>
      <c r="GX271" s="55"/>
      <c r="GY271" s="55"/>
      <c r="GZ271" s="55"/>
      <c r="HA271" s="55"/>
      <c r="HB271" s="55"/>
      <c r="HC271" s="55"/>
      <c r="HD271" s="55"/>
      <c r="HE271" s="55"/>
      <c r="HF271" s="55"/>
      <c r="HG271" s="55"/>
      <c r="HH271" s="55"/>
      <c r="HI271" s="55"/>
      <c r="HJ271" s="55"/>
      <c r="HK271" s="55"/>
      <c r="HL271" s="55"/>
      <c r="HM271" s="55"/>
      <c r="HN271" s="55"/>
      <c r="HO271" s="55"/>
      <c r="HP271" s="55"/>
      <c r="HQ271" s="55"/>
      <c r="HR271" s="55"/>
      <c r="HS271" s="55"/>
      <c r="HT271" s="55"/>
      <c r="HU271" s="55"/>
      <c r="HV271" s="55"/>
      <c r="HW271" s="55"/>
      <c r="HX271" s="55"/>
      <c r="HY271" s="55"/>
      <c r="HZ271" s="55"/>
      <c r="IA271" s="55"/>
      <c r="IB271" s="55"/>
      <c r="IC271" s="55"/>
      <c r="ID271" s="55"/>
      <c r="IE271" s="55"/>
      <c r="IF271" s="55"/>
      <c r="IG271" s="55"/>
      <c r="IH271" s="55"/>
      <c r="II271" s="55"/>
      <c r="IJ271" s="55"/>
      <c r="IK271" s="55"/>
      <c r="IL271" s="55"/>
      <c r="IM271" s="55"/>
      <c r="IN271" s="55"/>
      <c r="IO271" s="55"/>
      <c r="IP271" s="55"/>
      <c r="IQ271" s="55"/>
      <c r="IR271" s="55"/>
      <c r="IS271" s="55"/>
      <c r="IT271" s="55"/>
      <c r="IU271" s="55"/>
      <c r="IV271" s="55"/>
      <c r="IW271" s="55"/>
      <c r="IX271" s="55"/>
      <c r="IY271" s="55"/>
      <c r="IZ271" s="55"/>
      <c r="JA271" s="55"/>
      <c r="JB271" s="55"/>
      <c r="JC271" s="55"/>
      <c r="JD271" s="55"/>
      <c r="JE271" s="55"/>
      <c r="JF271" s="55"/>
      <c r="JG271" s="55"/>
      <c r="JH271" s="55"/>
      <c r="JI271" s="55"/>
      <c r="JJ271" s="55"/>
      <c r="JK271" s="55"/>
      <c r="JL271" s="55"/>
      <c r="JM271" s="55"/>
      <c r="JN271" s="55"/>
      <c r="JO271" s="55"/>
      <c r="JP271" s="55"/>
      <c r="JQ271" s="55"/>
      <c r="JR271" s="55"/>
      <c r="JS271" s="55"/>
      <c r="JT271" s="55"/>
      <c r="JU271" s="55"/>
      <c r="JV271" s="55"/>
      <c r="JW271" s="55"/>
      <c r="JX271" s="55"/>
      <c r="JY271" s="55"/>
      <c r="JZ271" s="55"/>
      <c r="KA271" s="55"/>
      <c r="KB271" s="55"/>
      <c r="KC271" s="55"/>
      <c r="KD271" s="55"/>
      <c r="KE271" s="55"/>
      <c r="KF271" s="55"/>
      <c r="KG271" s="55"/>
      <c r="KH271" s="55"/>
      <c r="KI271" s="55"/>
      <c r="KJ271" s="55"/>
      <c r="KK271" s="55"/>
      <c r="KL271" s="55"/>
      <c r="KM271" s="55"/>
      <c r="KN271" s="55"/>
      <c r="KO271" s="55"/>
      <c r="KP271" s="55"/>
      <c r="KQ271" s="55"/>
      <c r="KR271" s="55"/>
      <c r="KS271" s="55"/>
      <c r="KT271" s="55"/>
      <c r="KU271" s="55"/>
      <c r="KV271" s="55"/>
      <c r="KW271" s="55"/>
      <c r="KX271" s="55"/>
      <c r="KY271" s="55"/>
      <c r="KZ271" s="55"/>
      <c r="LA271" s="55"/>
      <c r="LB271" s="55"/>
      <c r="LC271" s="55"/>
      <c r="LD271" s="55"/>
      <c r="LE271" s="55"/>
      <c r="LF271" s="55"/>
      <c r="LG271" s="55"/>
      <c r="LH271" s="55"/>
      <c r="LI271" s="55"/>
      <c r="LJ271" s="55"/>
      <c r="LK271" s="55"/>
      <c r="LL271" s="55"/>
      <c r="LM271" s="55"/>
      <c r="LN271" s="55"/>
      <c r="LO271" s="55"/>
      <c r="LP271" s="55"/>
      <c r="LQ271" s="55"/>
      <c r="LR271" s="55"/>
      <c r="LS271" s="55"/>
      <c r="LT271" s="55"/>
      <c r="LU271" s="55"/>
      <c r="LV271" s="55"/>
      <c r="LW271" s="55"/>
      <c r="LX271" s="55"/>
      <c r="LY271" s="55"/>
      <c r="LZ271" s="55"/>
      <c r="MA271" s="55"/>
      <c r="MB271" s="55"/>
      <c r="MC271" s="55"/>
      <c r="MD271" s="55"/>
      <c r="ME271" s="55"/>
      <c r="MF271" s="55"/>
      <c r="MG271" s="55"/>
      <c r="MH271" s="55"/>
      <c r="MI271" s="55"/>
      <c r="MJ271" s="55"/>
      <c r="MK271" s="55"/>
      <c r="ML271" s="55"/>
      <c r="MM271" s="55"/>
      <c r="MN271" s="55"/>
      <c r="MO271" s="55"/>
      <c r="MP271" s="55"/>
      <c r="MQ271" s="55"/>
      <c r="MR271" s="55"/>
      <c r="MS271" s="55"/>
      <c r="MT271" s="55"/>
      <c r="MU271" s="55"/>
      <c r="MV271" s="55"/>
      <c r="MW271" s="55"/>
      <c r="MX271" s="55"/>
      <c r="MY271" s="55"/>
      <c r="MZ271" s="55"/>
      <c r="NA271" s="55"/>
      <c r="NB271" s="55"/>
      <c r="NC271" s="55"/>
      <c r="ND271" s="55"/>
      <c r="NE271" s="55"/>
      <c r="NF271" s="55"/>
      <c r="NG271" s="55"/>
      <c r="NH271" s="55"/>
      <c r="NI271" s="55"/>
      <c r="NJ271" s="55"/>
      <c r="NK271" s="55"/>
      <c r="NL271" s="55"/>
      <c r="NM271" s="55"/>
      <c r="NN271" s="55"/>
      <c r="NO271" s="55"/>
      <c r="NP271" s="55"/>
      <c r="NQ271" s="55"/>
      <c r="NR271" s="55"/>
      <c r="NS271" s="55"/>
      <c r="NT271" s="55"/>
      <c r="NU271" s="55"/>
      <c r="NV271" s="55"/>
      <c r="NW271" s="55"/>
      <c r="NX271" s="55"/>
      <c r="NY271" s="55"/>
      <c r="NZ271" s="55"/>
      <c r="OA271" s="55"/>
      <c r="OB271" s="55"/>
      <c r="OC271" s="55"/>
      <c r="OD271" s="55"/>
      <c r="OE271" s="55"/>
      <c r="OF271" s="55"/>
      <c r="OG271" s="55"/>
      <c r="OH271" s="55"/>
      <c r="OI271" s="55"/>
      <c r="OJ271" s="55"/>
      <c r="OK271" s="55"/>
      <c r="OL271" s="55"/>
      <c r="OM271" s="55"/>
      <c r="ON271" s="55"/>
      <c r="OO271" s="55"/>
      <c r="OP271" s="55"/>
      <c r="OQ271" s="55"/>
      <c r="OR271" s="55"/>
      <c r="OS271" s="55"/>
      <c r="OT271" s="55"/>
      <c r="OU271" s="55"/>
      <c r="OV271" s="55"/>
      <c r="OW271" s="55"/>
      <c r="OX271" s="55"/>
      <c r="OY271" s="55"/>
      <c r="OZ271" s="55"/>
      <c r="PA271" s="55"/>
      <c r="PB271" s="55"/>
      <c r="PC271" s="55"/>
      <c r="PD271" s="55"/>
      <c r="PE271" s="55"/>
      <c r="PF271" s="55"/>
      <c r="PG271" s="55"/>
      <c r="PH271" s="55"/>
      <c r="PI271" s="55"/>
      <c r="PJ271" s="55"/>
      <c r="PK271" s="55"/>
      <c r="PL271" s="55"/>
      <c r="PM271" s="55"/>
      <c r="PN271" s="55"/>
      <c r="PO271" s="55"/>
      <c r="PP271" s="55"/>
      <c r="PQ271" s="55"/>
      <c r="PR271" s="55"/>
      <c r="PS271" s="55"/>
      <c r="PT271" s="55"/>
      <c r="PU271" s="55"/>
      <c r="PV271" s="55"/>
      <c r="PW271" s="55"/>
      <c r="PX271" s="55"/>
      <c r="PY271" s="55"/>
      <c r="PZ271" s="55"/>
      <c r="QA271" s="55"/>
      <c r="QB271" s="55"/>
      <c r="QC271" s="55"/>
      <c r="QD271" s="55"/>
      <c r="QE271" s="55"/>
      <c r="QF271" s="55"/>
      <c r="QG271" s="55"/>
      <c r="QH271" s="55"/>
      <c r="QI271" s="55"/>
      <c r="QJ271" s="55"/>
      <c r="QK271" s="55"/>
      <c r="QL271" s="55"/>
      <c r="QM271" s="55"/>
      <c r="QN271" s="55"/>
      <c r="QO271" s="55"/>
      <c r="QP271" s="55"/>
      <c r="QQ271" s="55"/>
      <c r="QR271" s="55"/>
      <c r="QS271" s="55"/>
      <c r="QT271" s="55"/>
      <c r="QU271" s="55"/>
      <c r="QV271" s="55"/>
      <c r="QW271" s="55"/>
      <c r="QX271" s="55"/>
      <c r="QY271" s="55"/>
      <c r="QZ271" s="55"/>
      <c r="RA271" s="55"/>
      <c r="RB271" s="55"/>
      <c r="RC271" s="55"/>
      <c r="RD271" s="55"/>
      <c r="RE271" s="55"/>
      <c r="RF271" s="55"/>
      <c r="RG271" s="55"/>
      <c r="RH271" s="55"/>
      <c r="RI271" s="55"/>
      <c r="RJ271" s="55"/>
      <c r="RK271" s="55"/>
      <c r="RL271" s="55"/>
      <c r="RM271" s="55"/>
      <c r="RN271" s="55"/>
      <c r="RO271" s="55"/>
      <c r="RP271" s="55"/>
      <c r="RQ271" s="55"/>
      <c r="RR271" s="55"/>
      <c r="RS271" s="55"/>
      <c r="RT271" s="55"/>
      <c r="RU271" s="55"/>
      <c r="RV271" s="55"/>
      <c r="RW271" s="55"/>
      <c r="RX271" s="55"/>
      <c r="RY271" s="55"/>
      <c r="RZ271" s="55"/>
      <c r="SA271" s="55"/>
      <c r="SB271" s="55"/>
      <c r="SC271" s="55"/>
      <c r="SD271" s="55"/>
      <c r="SE271" s="55"/>
      <c r="SF271" s="55"/>
      <c r="SG271" s="55"/>
      <c r="SH271" s="55"/>
      <c r="SI271" s="55"/>
      <c r="SJ271" s="55"/>
      <c r="SK271" s="55"/>
      <c r="SL271" s="55"/>
      <c r="SM271" s="55"/>
      <c r="SN271" s="55"/>
      <c r="SO271" s="55"/>
      <c r="SP271" s="55"/>
      <c r="SQ271" s="55"/>
      <c r="SR271" s="55"/>
      <c r="SS271" s="55"/>
      <c r="ST271" s="55"/>
      <c r="SU271" s="55"/>
      <c r="SV271" s="55"/>
      <c r="SW271" s="55"/>
      <c r="SX271" s="55"/>
      <c r="SY271" s="55"/>
      <c r="SZ271" s="55"/>
      <c r="TA271" s="55"/>
      <c r="TB271" s="55"/>
      <c r="TC271" s="55"/>
      <c r="TD271" s="55"/>
      <c r="TE271" s="55"/>
      <c r="TF271" s="55"/>
      <c r="TG271" s="55"/>
      <c r="TH271" s="55"/>
      <c r="TI271" s="55"/>
      <c r="TJ271" s="55"/>
      <c r="TK271" s="55"/>
      <c r="TL271" s="55"/>
      <c r="TM271" s="55"/>
      <c r="TN271" s="55"/>
      <c r="TO271" s="55"/>
      <c r="TP271" s="55"/>
      <c r="TQ271" s="55"/>
      <c r="TR271" s="55"/>
      <c r="TS271" s="55"/>
      <c r="TT271" s="55"/>
      <c r="TU271" s="55"/>
      <c r="TV271" s="55"/>
      <c r="TW271" s="55"/>
      <c r="TX271" s="55"/>
      <c r="TY271" s="55"/>
      <c r="TZ271" s="55"/>
      <c r="UA271" s="55"/>
      <c r="UB271" s="55"/>
      <c r="UC271" s="55"/>
      <c r="UD271" s="55"/>
      <c r="UE271" s="55"/>
      <c r="UF271" s="55"/>
      <c r="UG271" s="55"/>
      <c r="UH271" s="55"/>
      <c r="UI271" s="55"/>
      <c r="UJ271" s="55"/>
      <c r="UK271" s="55"/>
      <c r="UL271" s="55"/>
      <c r="UM271" s="55"/>
      <c r="UN271" s="55"/>
      <c r="UO271" s="55"/>
      <c r="UP271" s="55"/>
      <c r="UQ271" s="55"/>
      <c r="UR271" s="55"/>
      <c r="US271" s="55"/>
      <c r="UT271" s="55"/>
      <c r="UU271" s="55"/>
      <c r="UV271" s="55"/>
      <c r="UW271" s="55"/>
      <c r="UX271" s="55"/>
      <c r="UY271" s="55"/>
      <c r="UZ271" s="55"/>
      <c r="VA271" s="55"/>
      <c r="VB271" s="55"/>
      <c r="VC271" s="55"/>
      <c r="VD271" s="55"/>
      <c r="VE271" s="55"/>
      <c r="VF271" s="55"/>
      <c r="VG271" s="55"/>
      <c r="VH271" s="55"/>
      <c r="VI271" s="55"/>
      <c r="VJ271" s="55"/>
      <c r="VK271" s="55"/>
      <c r="VL271" s="55"/>
      <c r="VM271" s="55"/>
      <c r="VN271" s="55"/>
      <c r="VO271" s="55"/>
      <c r="VP271" s="55"/>
      <c r="VQ271" s="55"/>
      <c r="VR271" s="55"/>
      <c r="VS271" s="55"/>
      <c r="VT271" s="55"/>
      <c r="VU271" s="55"/>
      <c r="VV271" s="55"/>
      <c r="VW271" s="55"/>
      <c r="VX271" s="55"/>
      <c r="VY271" s="55"/>
      <c r="VZ271" s="55"/>
      <c r="WA271" s="55"/>
      <c r="WB271" s="55"/>
      <c r="WC271" s="55"/>
      <c r="WD271" s="55"/>
      <c r="WE271" s="55"/>
      <c r="WF271" s="55"/>
      <c r="WG271" s="55"/>
      <c r="WH271" s="55"/>
      <c r="WI271" s="55"/>
      <c r="WJ271" s="55"/>
      <c r="WK271" s="55"/>
      <c r="WL271" s="55"/>
      <c r="WM271" s="55"/>
      <c r="WN271" s="55"/>
      <c r="WO271" s="55"/>
      <c r="WP271" s="55"/>
      <c r="WQ271" s="55"/>
      <c r="WR271" s="55"/>
      <c r="WS271" s="55"/>
      <c r="WT271" s="55"/>
      <c r="WU271" s="55"/>
      <c r="WV271" s="55"/>
      <c r="WW271" s="55"/>
      <c r="WX271" s="55"/>
      <c r="WY271" s="55"/>
      <c r="WZ271" s="55"/>
      <c r="XA271" s="55"/>
      <c r="XB271" s="55"/>
      <c r="XC271" s="55"/>
      <c r="XD271" s="55"/>
      <c r="XE271" s="55"/>
      <c r="XF271" s="55"/>
      <c r="XG271" s="55"/>
      <c r="XH271" s="55"/>
      <c r="XI271" s="55"/>
      <c r="XJ271" s="55"/>
      <c r="XK271" s="55"/>
      <c r="XL271" s="55"/>
      <c r="XM271" s="55"/>
      <c r="XN271" s="55"/>
      <c r="XO271" s="55"/>
      <c r="XP271" s="55"/>
      <c r="XQ271" s="55"/>
      <c r="XR271" s="55"/>
      <c r="XS271" s="55"/>
      <c r="XT271" s="55"/>
      <c r="XU271" s="55"/>
      <c r="XV271" s="55"/>
      <c r="XW271" s="55"/>
      <c r="XX271" s="55"/>
      <c r="XY271" s="55"/>
      <c r="XZ271" s="55"/>
      <c r="YA271" s="55"/>
      <c r="YB271" s="55"/>
      <c r="YC271" s="55"/>
      <c r="YD271" s="55"/>
      <c r="YE271" s="55"/>
      <c r="YF271" s="55"/>
      <c r="YG271" s="55"/>
      <c r="YH271" s="55"/>
      <c r="YI271" s="55"/>
      <c r="YJ271" s="55"/>
      <c r="YK271" s="55"/>
      <c r="YL271" s="55"/>
      <c r="YM271" s="55"/>
      <c r="YN271" s="55"/>
      <c r="YO271" s="55"/>
      <c r="YP271" s="55"/>
      <c r="YQ271" s="55"/>
      <c r="YR271" s="55"/>
      <c r="YS271" s="55"/>
      <c r="YT271" s="55"/>
      <c r="YU271" s="55"/>
      <c r="YV271" s="55"/>
      <c r="YW271" s="55"/>
      <c r="YX271" s="55"/>
      <c r="YY271" s="55"/>
      <c r="YZ271" s="55"/>
      <c r="ZA271" s="55"/>
      <c r="ZB271" s="55"/>
      <c r="ZC271" s="55"/>
      <c r="ZD271" s="55"/>
      <c r="ZE271" s="55"/>
      <c r="ZF271" s="55"/>
      <c r="ZG271" s="55"/>
      <c r="ZH271" s="55"/>
      <c r="ZI271" s="55"/>
      <c r="ZJ271" s="55"/>
      <c r="ZK271" s="55"/>
      <c r="ZL271" s="55"/>
      <c r="ZM271" s="55"/>
      <c r="ZN271" s="55"/>
      <c r="ZO271" s="55"/>
      <c r="ZP271" s="55"/>
      <c r="ZQ271" s="55"/>
      <c r="ZR271" s="55"/>
      <c r="ZS271" s="55"/>
      <c r="ZT271" s="55"/>
      <c r="ZU271" s="55"/>
      <c r="ZV271" s="55"/>
      <c r="ZW271" s="55"/>
      <c r="ZX271" s="55"/>
      <c r="ZY271" s="55"/>
      <c r="ZZ271" s="55"/>
      <c r="AAA271" s="55"/>
      <c r="AAB271" s="55"/>
      <c r="AAC271" s="55"/>
      <c r="AAD271" s="55"/>
      <c r="AAE271" s="55"/>
      <c r="AAF271" s="55"/>
      <c r="AAG271" s="55"/>
      <c r="AAH271" s="55"/>
      <c r="AAI271" s="55"/>
      <c r="AAJ271" s="55"/>
      <c r="AAK271" s="55"/>
      <c r="AAL271" s="55"/>
      <c r="AAM271" s="55"/>
      <c r="AAN271" s="55"/>
      <c r="AAO271" s="55"/>
      <c r="AAP271" s="55"/>
      <c r="AAQ271" s="55"/>
      <c r="AAR271" s="55"/>
      <c r="AAS271" s="55"/>
      <c r="AAT271" s="55"/>
      <c r="AAU271" s="55"/>
      <c r="AAV271" s="55"/>
      <c r="AAW271" s="55"/>
      <c r="AAX271" s="55"/>
      <c r="AAY271" s="55"/>
      <c r="AAZ271" s="55"/>
      <c r="ABA271" s="55"/>
      <c r="ABB271" s="55"/>
      <c r="ABC271" s="55"/>
      <c r="ABD271" s="55"/>
      <c r="ABE271" s="55"/>
      <c r="ABF271" s="55"/>
      <c r="ABG271" s="55"/>
      <c r="ABH271" s="55"/>
      <c r="ABI271" s="55"/>
      <c r="ABJ271" s="55"/>
      <c r="ABK271" s="55"/>
      <c r="ABL271" s="55"/>
      <c r="ABM271" s="55"/>
      <c r="ABN271" s="55"/>
      <c r="ABO271" s="55"/>
      <c r="ABP271" s="55"/>
      <c r="ABQ271" s="55"/>
      <c r="ABR271" s="55"/>
      <c r="ABS271" s="55"/>
      <c r="ABT271" s="55"/>
      <c r="ABU271" s="55"/>
      <c r="ABV271" s="55"/>
      <c r="ABW271" s="55"/>
      <c r="ABX271" s="55"/>
      <c r="ABY271" s="55"/>
      <c r="ABZ271" s="55"/>
      <c r="ACA271" s="55"/>
      <c r="ACB271" s="55"/>
      <c r="ACC271" s="55"/>
      <c r="ACD271" s="55"/>
      <c r="ACE271" s="55"/>
      <c r="ACF271" s="55"/>
      <c r="ACG271" s="55"/>
      <c r="ACH271" s="55"/>
      <c r="ACI271" s="55"/>
      <c r="ACJ271" s="55"/>
      <c r="ACK271" s="55"/>
      <c r="ACL271" s="55"/>
      <c r="ACM271" s="55"/>
      <c r="ACN271" s="55"/>
      <c r="ACO271" s="55"/>
      <c r="ACP271" s="55"/>
      <c r="ACQ271" s="55"/>
      <c r="ACR271" s="55"/>
      <c r="ACS271" s="55"/>
      <c r="ACT271" s="55"/>
      <c r="ACU271" s="55"/>
      <c r="ACV271" s="55"/>
      <c r="ACW271" s="55"/>
      <c r="ACX271" s="55"/>
      <c r="ACY271" s="55"/>
      <c r="ACZ271" s="55"/>
      <c r="ADA271" s="55"/>
      <c r="ADB271" s="55"/>
      <c r="ADC271" s="55"/>
      <c r="ADD271" s="55"/>
      <c r="ADE271" s="55"/>
      <c r="ADF271" s="55"/>
      <c r="ADG271" s="55"/>
      <c r="ADH271" s="55"/>
      <c r="ADI271" s="55"/>
      <c r="ADJ271" s="55"/>
      <c r="ADK271" s="55"/>
      <c r="ADL271" s="55"/>
      <c r="ADM271" s="55"/>
      <c r="ADN271" s="55"/>
      <c r="ADO271" s="55"/>
      <c r="ADP271" s="55"/>
      <c r="ADQ271" s="55"/>
      <c r="ADR271" s="55"/>
      <c r="ADS271" s="55"/>
      <c r="ADT271" s="55"/>
      <c r="ADU271" s="55"/>
      <c r="ADV271" s="55"/>
      <c r="ADW271" s="55"/>
      <c r="ADX271" s="55"/>
      <c r="ADY271" s="55"/>
      <c r="ADZ271" s="55"/>
      <c r="AEA271" s="55"/>
      <c r="AEB271" s="55"/>
      <c r="AEC271" s="55"/>
      <c r="AED271" s="55"/>
      <c r="AEE271" s="55"/>
      <c r="AEF271" s="55"/>
      <c r="AEG271" s="55"/>
      <c r="AEH271" s="55"/>
      <c r="AEI271" s="55"/>
      <c r="AEJ271" s="55"/>
      <c r="AEK271" s="55"/>
      <c r="AEL271" s="55"/>
      <c r="AEM271" s="55"/>
      <c r="AEN271" s="55"/>
      <c r="AEO271" s="55"/>
      <c r="AEP271" s="55"/>
      <c r="AEQ271" s="55"/>
      <c r="AER271" s="55"/>
      <c r="AES271" s="55"/>
      <c r="AET271" s="55"/>
      <c r="AEU271" s="55"/>
      <c r="AEV271" s="55"/>
      <c r="AEW271" s="55"/>
      <c r="AEX271" s="55"/>
      <c r="AEY271" s="55"/>
      <c r="AEZ271" s="55"/>
      <c r="AFA271" s="55"/>
      <c r="AFB271" s="55"/>
      <c r="AFC271" s="55"/>
      <c r="AFD271" s="55"/>
      <c r="AFE271" s="55"/>
      <c r="AFF271" s="55"/>
      <c r="AFG271" s="55"/>
      <c r="AFH271" s="55"/>
      <c r="AFI271" s="55"/>
      <c r="AFJ271" s="55"/>
      <c r="AFK271" s="55"/>
      <c r="AFL271" s="55"/>
      <c r="AFM271" s="55"/>
      <c r="AFN271" s="55"/>
      <c r="AFO271" s="55"/>
      <c r="AFP271" s="55"/>
      <c r="AFQ271" s="55"/>
      <c r="AFR271" s="55"/>
      <c r="AFS271" s="55"/>
      <c r="AFT271" s="55"/>
      <c r="AFU271" s="55"/>
      <c r="AFV271" s="55"/>
      <c r="AFW271" s="55"/>
      <c r="AFX271" s="55"/>
      <c r="AFY271" s="55"/>
      <c r="AFZ271" s="55"/>
      <c r="AGA271" s="55"/>
      <c r="AGB271" s="55"/>
      <c r="AGC271" s="55"/>
      <c r="AGD271" s="55"/>
      <c r="AGE271" s="55"/>
      <c r="AGF271" s="55"/>
      <c r="AGG271" s="55"/>
      <c r="AGH271" s="55"/>
      <c r="AGI271" s="55"/>
      <c r="AGJ271" s="55"/>
      <c r="AGK271" s="55"/>
      <c r="AGL271" s="55"/>
      <c r="AGM271" s="55"/>
      <c r="AGN271" s="55"/>
      <c r="AGO271" s="55"/>
      <c r="AGP271" s="55"/>
      <c r="AGQ271" s="55"/>
      <c r="AGR271" s="55"/>
      <c r="AGS271" s="55"/>
      <c r="AGT271" s="55"/>
      <c r="AGU271" s="55"/>
      <c r="AGV271" s="55"/>
      <c r="AGW271" s="55"/>
      <c r="AGX271" s="55"/>
      <c r="AGY271" s="55"/>
      <c r="AGZ271" s="55"/>
      <c r="AHA271" s="55"/>
      <c r="AHB271" s="55"/>
      <c r="AHC271" s="55"/>
      <c r="AHD271" s="55"/>
      <c r="AHE271" s="55"/>
      <c r="AHF271" s="55"/>
      <c r="AHG271" s="55"/>
      <c r="AHH271" s="55"/>
      <c r="AHI271" s="55"/>
      <c r="AHJ271" s="55"/>
      <c r="AHK271" s="55"/>
      <c r="AHL271" s="55"/>
      <c r="AHM271" s="55"/>
      <c r="AHN271" s="55"/>
      <c r="AHO271" s="55"/>
      <c r="AHP271" s="55"/>
      <c r="AHQ271" s="55"/>
      <c r="AHR271" s="55"/>
      <c r="AHS271" s="55"/>
      <c r="AHT271" s="55"/>
      <c r="AHU271" s="55"/>
      <c r="AHV271" s="55"/>
      <c r="AHW271" s="55"/>
      <c r="AHX271" s="55"/>
      <c r="AHY271" s="55"/>
      <c r="AHZ271" s="55"/>
      <c r="AIA271" s="55"/>
      <c r="AIB271" s="55"/>
      <c r="AIC271" s="55"/>
      <c r="AID271" s="55"/>
      <c r="AIE271" s="55"/>
      <c r="AIF271" s="55"/>
      <c r="AIG271" s="55"/>
      <c r="AIH271" s="55"/>
      <c r="AII271" s="55"/>
      <c r="AIJ271" s="55"/>
      <c r="AIK271" s="55"/>
      <c r="AIL271" s="55"/>
      <c r="AIM271" s="55"/>
      <c r="AIN271" s="55"/>
      <c r="AIO271" s="55"/>
      <c r="AIP271" s="55"/>
      <c r="AIQ271" s="55"/>
      <c r="AIR271" s="55"/>
      <c r="AIS271" s="55"/>
      <c r="AIT271" s="55"/>
      <c r="AIU271" s="55"/>
      <c r="AIV271" s="55"/>
      <c r="AIW271" s="55"/>
      <c r="AIX271" s="55"/>
      <c r="AIY271" s="55"/>
      <c r="AIZ271" s="55"/>
      <c r="AJA271" s="55"/>
      <c r="AJB271" s="55"/>
      <c r="AJC271" s="55"/>
      <c r="AJD271" s="55"/>
      <c r="AJE271" s="55"/>
      <c r="AJF271" s="55"/>
      <c r="AJG271" s="55"/>
      <c r="AJH271" s="55"/>
      <c r="AJI271" s="55"/>
      <c r="AJJ271" s="55"/>
      <c r="AJK271" s="55"/>
      <c r="AJL271" s="55"/>
      <c r="AJM271" s="55"/>
      <c r="AJN271" s="55"/>
      <c r="AJO271" s="55"/>
      <c r="AJP271" s="55"/>
      <c r="AJQ271" s="55"/>
      <c r="AJR271" s="55"/>
      <c r="AJS271" s="55"/>
      <c r="AJT271" s="55"/>
      <c r="AJU271" s="55"/>
      <c r="AJV271" s="55"/>
      <c r="AJW271" s="55"/>
      <c r="AJX271" s="55"/>
      <c r="AJY271" s="55"/>
      <c r="AJZ271" s="55"/>
      <c r="AKA271" s="55"/>
      <c r="AKB271" s="55"/>
      <c r="AKC271" s="55"/>
      <c r="AKD271" s="55"/>
      <c r="AKE271" s="55"/>
      <c r="AKF271" s="55"/>
      <c r="AKG271" s="55"/>
      <c r="AKH271" s="55"/>
      <c r="AKI271" s="55"/>
      <c r="AKJ271" s="55"/>
      <c r="AKK271" s="55"/>
      <c r="AKL271" s="55"/>
      <c r="AKM271" s="55"/>
      <c r="AKN271" s="55"/>
      <c r="AKO271" s="55"/>
      <c r="AKP271" s="55"/>
      <c r="AKQ271" s="55"/>
      <c r="AKR271" s="55"/>
      <c r="AKS271" s="55"/>
      <c r="AKT271" s="55"/>
      <c r="AKU271" s="55"/>
      <c r="AKV271" s="55"/>
      <c r="AKW271" s="55"/>
      <c r="AKX271" s="55"/>
      <c r="AKY271" s="55"/>
      <c r="AKZ271" s="55"/>
      <c r="ALA271" s="55"/>
      <c r="ALB271" s="55"/>
      <c r="ALC271" s="55"/>
      <c r="ALD271" s="55"/>
      <c r="ALE271" s="55"/>
      <c r="ALF271" s="55"/>
      <c r="ALG271" s="55"/>
      <c r="ALH271" s="55"/>
      <c r="ALI271" s="55"/>
      <c r="ALJ271" s="55"/>
      <c r="ALK271" s="55"/>
      <c r="ALL271" s="55"/>
      <c r="ALM271" s="55"/>
      <c r="ALN271" s="55"/>
      <c r="ALO271" s="55"/>
      <c r="ALP271" s="55"/>
      <c r="ALQ271" s="55"/>
      <c r="ALR271" s="55"/>
      <c r="ALS271" s="55"/>
      <c r="ALT271" s="55"/>
      <c r="ALU271" s="55"/>
      <c r="ALV271" s="55"/>
      <c r="ALW271" s="55"/>
      <c r="ALX271" s="55"/>
      <c r="ALY271" s="55"/>
      <c r="ALZ271" s="55"/>
      <c r="AMA271" s="55"/>
      <c r="AMB271" s="55"/>
      <c r="AMC271" s="55"/>
      <c r="AMD271" s="55"/>
      <c r="AME271" s="55"/>
      <c r="AMF271" s="55"/>
      <c r="AMG271" s="55"/>
      <c r="AMH271" s="55"/>
      <c r="AMI271" s="55"/>
      <c r="AMJ271" s="55"/>
      <c r="AMK271" s="55"/>
      <c r="AML271" s="55"/>
      <c r="AMM271" s="55"/>
      <c r="AMN271" s="55"/>
      <c r="AMO271" s="55"/>
      <c r="AMP271" s="55"/>
      <c r="AMQ271" s="55"/>
      <c r="AMR271" s="55"/>
      <c r="AMS271" s="55"/>
      <c r="AMT271" s="55"/>
      <c r="AMU271" s="55"/>
      <c r="AMV271" s="55"/>
      <c r="AMW271" s="55"/>
      <c r="AMX271" s="55"/>
      <c r="AMY271" s="55"/>
      <c r="AMZ271" s="55"/>
      <c r="ANA271" s="55"/>
      <c r="ANB271" s="55"/>
      <c r="ANC271" s="55"/>
      <c r="AND271" s="55"/>
      <c r="ANE271" s="55"/>
      <c r="ANF271" s="55"/>
      <c r="ANG271" s="55"/>
      <c r="ANH271" s="55"/>
      <c r="ANI271" s="55"/>
      <c r="ANJ271" s="55"/>
      <c r="ANK271" s="55"/>
      <c r="ANL271" s="55"/>
      <c r="ANM271" s="55"/>
      <c r="ANN271" s="55"/>
      <c r="ANO271" s="55"/>
      <c r="ANP271" s="55"/>
      <c r="ANQ271" s="55"/>
      <c r="ANR271" s="55"/>
      <c r="ANS271" s="55"/>
      <c r="ANT271" s="55"/>
      <c r="ANU271" s="55"/>
      <c r="ANV271" s="55"/>
      <c r="ANW271" s="55"/>
      <c r="ANX271" s="55"/>
      <c r="ANY271" s="55"/>
      <c r="ANZ271" s="55"/>
      <c r="AOA271" s="55"/>
      <c r="AOB271" s="55"/>
      <c r="AOC271" s="55"/>
      <c r="AOD271" s="55"/>
      <c r="AOE271" s="55"/>
      <c r="AOF271" s="55"/>
      <c r="AOG271" s="55"/>
      <c r="AOH271" s="55"/>
      <c r="AOI271" s="55"/>
      <c r="AOJ271" s="55"/>
      <c r="AOK271" s="55"/>
      <c r="AOL271" s="55"/>
      <c r="AOM271" s="55"/>
      <c r="AON271" s="55"/>
      <c r="AOO271" s="55"/>
      <c r="AOP271" s="55"/>
      <c r="AOQ271" s="55"/>
      <c r="AOR271" s="55"/>
      <c r="AOS271" s="55"/>
      <c r="AOT271" s="55"/>
      <c r="AOU271" s="55"/>
      <c r="AOV271" s="55"/>
      <c r="AOW271" s="55"/>
      <c r="AOX271" s="55"/>
      <c r="AOY271" s="55"/>
      <c r="AOZ271" s="55"/>
      <c r="APA271" s="55"/>
      <c r="APB271" s="55"/>
      <c r="APC271" s="55"/>
      <c r="APD271" s="55"/>
      <c r="APE271" s="55"/>
      <c r="APF271" s="55"/>
      <c r="APG271" s="55"/>
      <c r="APH271" s="55"/>
      <c r="API271" s="55"/>
      <c r="APJ271" s="55"/>
      <c r="APK271" s="55"/>
      <c r="APL271" s="55"/>
      <c r="APM271" s="55"/>
      <c r="APN271" s="55"/>
      <c r="APO271" s="55"/>
      <c r="APP271" s="55"/>
      <c r="APQ271" s="55"/>
      <c r="APR271" s="55"/>
      <c r="APS271" s="55"/>
      <c r="APT271" s="55"/>
      <c r="APU271" s="55"/>
      <c r="APV271" s="55"/>
      <c r="APW271" s="55"/>
      <c r="APX271" s="55"/>
      <c r="APY271" s="55"/>
      <c r="APZ271" s="55"/>
      <c r="AQA271" s="55"/>
      <c r="AQB271" s="55"/>
      <c r="AQC271" s="55"/>
      <c r="AQD271" s="55"/>
      <c r="AQE271" s="55"/>
      <c r="AQF271" s="55"/>
      <c r="AQG271" s="55"/>
      <c r="AQH271" s="55"/>
      <c r="AQI271" s="55"/>
      <c r="AQJ271" s="55"/>
      <c r="AQK271" s="55"/>
      <c r="AQL271" s="55"/>
      <c r="AQM271" s="55"/>
      <c r="AQN271" s="55"/>
      <c r="AQO271" s="55"/>
      <c r="AQP271" s="55"/>
      <c r="AQQ271" s="55"/>
      <c r="AQR271" s="55"/>
      <c r="AQS271" s="55"/>
      <c r="AQT271" s="55"/>
      <c r="AQU271" s="55"/>
      <c r="AQV271" s="55"/>
      <c r="AQW271" s="55"/>
      <c r="AQX271" s="55"/>
      <c r="AQY271" s="55"/>
      <c r="AQZ271" s="55"/>
      <c r="ARA271" s="55"/>
      <c r="ARB271" s="55"/>
      <c r="ARC271" s="55"/>
      <c r="ARD271" s="55"/>
      <c r="ARE271" s="55"/>
      <c r="ARF271" s="55"/>
      <c r="ARG271" s="55"/>
      <c r="ARH271" s="55"/>
      <c r="ARI271" s="55"/>
      <c r="ARJ271" s="55"/>
      <c r="ARK271" s="55"/>
      <c r="ARL271" s="55"/>
      <c r="ARM271" s="55"/>
      <c r="ARN271" s="55"/>
      <c r="ARO271" s="55"/>
      <c r="ARP271" s="55"/>
      <c r="ARQ271" s="55"/>
      <c r="ARR271" s="55"/>
      <c r="ARS271" s="55"/>
      <c r="ART271" s="55"/>
      <c r="ARU271" s="55"/>
      <c r="ARV271" s="55"/>
      <c r="ARW271" s="55"/>
      <c r="ARX271" s="55"/>
      <c r="ARY271" s="55"/>
      <c r="ARZ271" s="55"/>
      <c r="ASA271" s="55"/>
      <c r="ASB271" s="55"/>
      <c r="ASC271" s="55"/>
      <c r="ASD271" s="55"/>
      <c r="ASE271" s="55"/>
      <c r="ASF271" s="55"/>
      <c r="ASG271" s="55"/>
      <c r="ASH271" s="55"/>
      <c r="ASI271" s="55"/>
      <c r="ASJ271" s="55"/>
      <c r="ASK271" s="55"/>
      <c r="ASL271" s="55"/>
      <c r="ASM271" s="55"/>
      <c r="ASN271" s="55"/>
      <c r="ASO271" s="55"/>
      <c r="ASP271" s="55"/>
      <c r="ASQ271" s="55"/>
      <c r="ASR271" s="55"/>
      <c r="ASS271" s="55"/>
      <c r="AST271" s="55"/>
      <c r="ASU271" s="55"/>
      <c r="ASV271" s="55"/>
      <c r="ASW271" s="55"/>
      <c r="ASX271" s="55"/>
      <c r="ASY271" s="55"/>
      <c r="ASZ271" s="55"/>
      <c r="ATA271" s="55"/>
      <c r="ATB271" s="55"/>
      <c r="ATC271" s="55"/>
      <c r="ATD271" s="55"/>
      <c r="ATE271" s="55"/>
      <c r="ATF271" s="55"/>
      <c r="ATG271" s="55"/>
      <c r="ATH271" s="55"/>
      <c r="ATI271" s="55"/>
      <c r="ATJ271" s="55"/>
      <c r="ATK271" s="55"/>
      <c r="ATL271" s="55"/>
      <c r="ATM271" s="55"/>
      <c r="ATN271" s="55"/>
      <c r="ATO271" s="55"/>
      <c r="ATP271" s="55"/>
      <c r="ATQ271" s="55"/>
      <c r="ATR271" s="55"/>
      <c r="ATS271" s="55"/>
      <c r="ATT271" s="55"/>
      <c r="ATU271" s="55"/>
      <c r="ATV271" s="55"/>
      <c r="ATW271" s="55"/>
      <c r="ATX271" s="55"/>
      <c r="ATY271" s="55"/>
      <c r="ATZ271" s="55"/>
      <c r="AUA271" s="55"/>
      <c r="AUB271" s="55"/>
      <c r="AUC271" s="55"/>
      <c r="AUD271" s="55"/>
      <c r="AUE271" s="55"/>
      <c r="AUF271" s="55"/>
      <c r="AUG271" s="55"/>
      <c r="AUH271" s="55"/>
      <c r="AUI271" s="55"/>
      <c r="AUJ271" s="55"/>
      <c r="AUK271" s="55"/>
      <c r="AUL271" s="55"/>
      <c r="AUM271" s="55"/>
      <c r="AUN271" s="55"/>
      <c r="AUO271" s="55"/>
      <c r="AUP271" s="55"/>
      <c r="AUQ271" s="55"/>
      <c r="AUR271" s="55"/>
      <c r="AUS271" s="55"/>
      <c r="AUT271" s="55"/>
      <c r="AUU271" s="55"/>
      <c r="AUV271" s="55"/>
      <c r="AUW271" s="55"/>
      <c r="AUX271" s="55"/>
      <c r="AUY271" s="55"/>
      <c r="AUZ271" s="55"/>
      <c r="AVA271" s="55"/>
      <c r="AVB271" s="55"/>
      <c r="AVC271" s="55"/>
      <c r="AVD271" s="55"/>
      <c r="AVE271" s="55"/>
      <c r="AVF271" s="55"/>
      <c r="AVG271" s="55"/>
      <c r="AVH271" s="55"/>
      <c r="AVI271" s="55"/>
      <c r="AVJ271" s="55"/>
      <c r="AVK271" s="55"/>
      <c r="AVL271" s="55"/>
      <c r="AVM271" s="55"/>
      <c r="AVN271" s="55"/>
      <c r="AVO271" s="55"/>
      <c r="AVP271" s="55"/>
      <c r="AVQ271" s="55"/>
      <c r="AVR271" s="55"/>
      <c r="AVS271" s="55"/>
      <c r="AVT271" s="55"/>
      <c r="AVU271" s="55"/>
      <c r="AVV271" s="55"/>
      <c r="AVW271" s="55"/>
      <c r="AVX271" s="55"/>
      <c r="AVY271" s="55"/>
      <c r="AVZ271" s="55"/>
      <c r="AWA271" s="55"/>
      <c r="AWB271" s="55"/>
      <c r="AWC271" s="55"/>
      <c r="AWD271" s="55"/>
      <c r="AWE271" s="55"/>
      <c r="AWF271" s="55"/>
      <c r="AWG271" s="55"/>
      <c r="AWH271" s="55"/>
      <c r="AWI271" s="55"/>
      <c r="AWJ271" s="55"/>
      <c r="AWK271" s="55"/>
      <c r="AWL271" s="55"/>
      <c r="AWM271" s="55"/>
      <c r="AWN271" s="55"/>
      <c r="AWO271" s="55"/>
      <c r="AWP271" s="55"/>
      <c r="AWQ271" s="55"/>
      <c r="AWR271" s="55"/>
      <c r="AWS271" s="55"/>
      <c r="AWT271" s="55"/>
      <c r="AWU271" s="55"/>
      <c r="AWV271" s="55"/>
      <c r="AWW271" s="55"/>
      <c r="AWX271" s="55"/>
      <c r="AWY271" s="55"/>
      <c r="AWZ271" s="55"/>
      <c r="AXA271" s="55"/>
      <c r="AXB271" s="55"/>
      <c r="AXC271" s="55"/>
      <c r="AXD271" s="55"/>
      <c r="AXE271" s="55"/>
      <c r="AXF271" s="55"/>
      <c r="AXG271" s="55"/>
      <c r="AXH271" s="55"/>
      <c r="AXI271" s="55"/>
      <c r="AXJ271" s="55"/>
      <c r="AXK271" s="55"/>
      <c r="AXL271" s="55"/>
      <c r="AXM271" s="55"/>
      <c r="AXN271" s="55"/>
      <c r="AXO271" s="55"/>
      <c r="AXP271" s="55"/>
      <c r="AXQ271" s="55"/>
      <c r="AXR271" s="55"/>
      <c r="AXS271" s="55"/>
      <c r="AXT271" s="55"/>
      <c r="AXU271" s="55"/>
      <c r="AXV271" s="55"/>
      <c r="AXW271" s="55"/>
      <c r="AXX271" s="55"/>
      <c r="AXY271" s="55"/>
      <c r="AXZ271" s="55"/>
      <c r="AYA271" s="55"/>
      <c r="AYB271" s="55"/>
      <c r="AYC271" s="55"/>
      <c r="AYD271" s="55"/>
      <c r="AYE271" s="55"/>
      <c r="AYF271" s="55"/>
      <c r="AYG271" s="55"/>
      <c r="AYH271" s="55"/>
      <c r="AYI271" s="55"/>
      <c r="AYJ271" s="55"/>
      <c r="AYK271" s="55"/>
      <c r="AYL271" s="55"/>
      <c r="AYM271" s="55"/>
      <c r="AYN271" s="55"/>
      <c r="AYO271" s="55"/>
      <c r="AYP271" s="55"/>
      <c r="AYQ271" s="55"/>
      <c r="AYR271" s="55"/>
      <c r="AYS271" s="55"/>
      <c r="AYT271" s="55"/>
      <c r="AYU271" s="55"/>
      <c r="AYV271" s="55"/>
      <c r="AYW271" s="55"/>
      <c r="AYX271" s="55"/>
      <c r="AYY271" s="55"/>
      <c r="AYZ271" s="55"/>
      <c r="AZA271" s="55"/>
      <c r="AZB271" s="55"/>
      <c r="AZC271" s="55"/>
      <c r="AZD271" s="55"/>
      <c r="AZE271" s="55"/>
      <c r="AZF271" s="55"/>
      <c r="AZG271" s="55"/>
      <c r="AZH271" s="55"/>
      <c r="AZI271" s="55"/>
      <c r="AZJ271" s="55"/>
      <c r="AZK271" s="55"/>
      <c r="AZL271" s="55"/>
      <c r="AZM271" s="55"/>
      <c r="AZN271" s="55"/>
      <c r="AZO271" s="55"/>
      <c r="AZP271" s="55"/>
      <c r="AZQ271" s="55"/>
      <c r="AZR271" s="55"/>
      <c r="AZS271" s="55"/>
      <c r="AZT271" s="55"/>
      <c r="AZU271" s="55"/>
      <c r="AZV271" s="55"/>
      <c r="AZW271" s="55"/>
      <c r="AZX271" s="55"/>
      <c r="AZY271" s="55"/>
      <c r="AZZ271" s="55"/>
      <c r="BAA271" s="55"/>
      <c r="BAB271" s="55"/>
      <c r="BAC271" s="55"/>
      <c r="BAD271" s="55"/>
      <c r="BAE271" s="55"/>
      <c r="BAF271" s="55"/>
      <c r="BAG271" s="55"/>
      <c r="BAH271" s="55"/>
      <c r="BAI271" s="55"/>
      <c r="BAJ271" s="55"/>
      <c r="BAK271" s="55"/>
      <c r="BAL271" s="55"/>
      <c r="BAM271" s="55"/>
      <c r="BAN271" s="55"/>
      <c r="BAO271" s="55"/>
      <c r="BAP271" s="55"/>
      <c r="BAQ271" s="55"/>
      <c r="BAR271" s="55"/>
      <c r="BAS271" s="55"/>
      <c r="BAT271" s="55"/>
      <c r="BAU271" s="55"/>
      <c r="BAV271" s="55"/>
      <c r="BAW271" s="55"/>
      <c r="BAX271" s="55"/>
      <c r="BAY271" s="55"/>
      <c r="BAZ271" s="55"/>
      <c r="BBA271" s="55"/>
      <c r="BBB271" s="55"/>
      <c r="BBC271" s="55"/>
      <c r="BBD271" s="55"/>
      <c r="BBE271" s="55"/>
      <c r="BBF271" s="55"/>
      <c r="BBG271" s="55"/>
      <c r="BBH271" s="55"/>
      <c r="BBI271" s="55"/>
      <c r="BBJ271" s="55"/>
      <c r="BBK271" s="55"/>
      <c r="BBL271" s="55"/>
      <c r="BBM271" s="55"/>
      <c r="BBN271" s="55"/>
      <c r="BBO271" s="55"/>
      <c r="BBP271" s="55"/>
      <c r="BBQ271" s="55"/>
      <c r="BBR271" s="55"/>
      <c r="BBS271" s="55"/>
      <c r="BBT271" s="55"/>
      <c r="BBU271" s="55"/>
      <c r="BBV271" s="55"/>
      <c r="BBW271" s="55"/>
      <c r="BBX271" s="55"/>
      <c r="BBY271" s="55"/>
      <c r="BBZ271" s="55"/>
      <c r="BCA271" s="55"/>
      <c r="BCB271" s="55"/>
      <c r="BCC271" s="55"/>
      <c r="BCD271" s="55"/>
      <c r="BCE271" s="55"/>
      <c r="BCF271" s="55"/>
      <c r="BCG271" s="55"/>
      <c r="BCH271" s="55"/>
      <c r="BCI271" s="55"/>
      <c r="BCJ271" s="55"/>
      <c r="BCK271" s="55"/>
      <c r="BCL271" s="55"/>
      <c r="BCM271" s="55"/>
      <c r="BCN271" s="55"/>
      <c r="BCO271" s="55"/>
      <c r="BCP271" s="55"/>
      <c r="BCQ271" s="55"/>
      <c r="BCR271" s="55"/>
      <c r="BCS271" s="55"/>
      <c r="BCT271" s="55"/>
      <c r="BCU271" s="55"/>
      <c r="BCV271" s="55"/>
      <c r="BCW271" s="55"/>
      <c r="BCX271" s="55"/>
      <c r="BCY271" s="55"/>
      <c r="BCZ271" s="55"/>
      <c r="BDA271" s="55"/>
      <c r="BDB271" s="55"/>
      <c r="BDC271" s="55"/>
      <c r="BDD271" s="55"/>
      <c r="BDE271" s="55"/>
      <c r="BDF271" s="55"/>
      <c r="BDG271" s="55"/>
      <c r="BDH271" s="55"/>
      <c r="BDI271" s="55"/>
      <c r="BDJ271" s="55"/>
      <c r="BDK271" s="55"/>
      <c r="BDL271" s="55"/>
      <c r="BDM271" s="55"/>
      <c r="BDN271" s="55"/>
      <c r="BDO271" s="55"/>
      <c r="BDP271" s="55"/>
      <c r="BDQ271" s="55"/>
      <c r="BDR271" s="55"/>
      <c r="BDS271" s="55"/>
      <c r="BDT271" s="55"/>
      <c r="BDU271" s="55"/>
      <c r="BDV271" s="55"/>
      <c r="BDW271" s="55"/>
      <c r="BDX271" s="55"/>
      <c r="BDY271" s="55"/>
      <c r="BDZ271" s="55"/>
      <c r="BEA271" s="55"/>
      <c r="BEB271" s="55"/>
      <c r="BEC271" s="55"/>
      <c r="BED271" s="55"/>
      <c r="BEE271" s="55"/>
      <c r="BEF271" s="55"/>
      <c r="BEG271" s="55"/>
      <c r="BEH271" s="55"/>
      <c r="BEI271" s="55"/>
      <c r="BEJ271" s="55"/>
      <c r="BEK271" s="55"/>
      <c r="BEL271" s="55"/>
      <c r="BEM271" s="55"/>
      <c r="BEN271" s="55"/>
      <c r="BEO271" s="55"/>
      <c r="BEP271" s="55"/>
      <c r="BEQ271" s="55"/>
      <c r="BER271" s="55"/>
      <c r="BES271" s="55"/>
      <c r="BET271" s="55"/>
      <c r="BEU271" s="55"/>
      <c r="BEV271" s="55"/>
      <c r="BEW271" s="55"/>
      <c r="BEX271" s="55"/>
      <c r="BEY271" s="55"/>
      <c r="BEZ271" s="55"/>
      <c r="BFA271" s="55"/>
      <c r="BFB271" s="55"/>
      <c r="BFC271" s="55"/>
      <c r="BFD271" s="55"/>
      <c r="BFE271" s="55"/>
      <c r="BFF271" s="55"/>
      <c r="BFG271" s="55"/>
      <c r="BFH271" s="55"/>
      <c r="BFI271" s="55"/>
      <c r="BFJ271" s="55"/>
      <c r="BFK271" s="55"/>
      <c r="BFL271" s="55"/>
      <c r="BFM271" s="55"/>
      <c r="BFN271" s="55"/>
      <c r="BFO271" s="55"/>
      <c r="BFP271" s="55"/>
      <c r="BFQ271" s="55"/>
      <c r="BFR271" s="55"/>
      <c r="BFS271" s="55"/>
      <c r="BFT271" s="55"/>
      <c r="BFU271" s="55"/>
      <c r="BFV271" s="55"/>
      <c r="BFW271" s="55"/>
      <c r="BFX271" s="55"/>
      <c r="BFY271" s="55"/>
      <c r="BFZ271" s="55"/>
      <c r="BGA271" s="55"/>
      <c r="BGB271" s="55"/>
      <c r="BGC271" s="55"/>
      <c r="BGD271" s="55"/>
      <c r="BGE271" s="55"/>
      <c r="BGF271" s="55"/>
      <c r="BGG271" s="55"/>
      <c r="BGH271" s="55"/>
      <c r="BGI271" s="55"/>
      <c r="BGJ271" s="55"/>
      <c r="BGK271" s="55"/>
      <c r="BGL271" s="55"/>
      <c r="BGM271" s="55"/>
      <c r="BGN271" s="55"/>
      <c r="BGO271" s="55"/>
      <c r="BGP271" s="55"/>
      <c r="BGQ271" s="55"/>
      <c r="BGR271" s="55"/>
      <c r="BGS271" s="55"/>
      <c r="BGT271" s="55"/>
      <c r="BGU271" s="55"/>
      <c r="BGV271" s="55"/>
      <c r="BGW271" s="55"/>
      <c r="BGX271" s="55"/>
      <c r="BGY271" s="55"/>
      <c r="BGZ271" s="55"/>
      <c r="BHA271" s="55"/>
      <c r="BHB271" s="55"/>
      <c r="BHC271" s="55"/>
      <c r="BHD271" s="55"/>
      <c r="BHE271" s="55"/>
      <c r="BHF271" s="55"/>
      <c r="BHG271" s="55"/>
      <c r="BHH271" s="55"/>
      <c r="BHI271" s="55"/>
      <c r="BHJ271" s="55"/>
      <c r="BHK271" s="55"/>
      <c r="BHL271" s="55"/>
      <c r="BHM271" s="55"/>
      <c r="BHN271" s="55"/>
      <c r="BHO271" s="55"/>
      <c r="BHP271" s="55"/>
      <c r="BHQ271" s="55"/>
      <c r="BHR271" s="55"/>
      <c r="BHS271" s="55"/>
      <c r="BHT271" s="55"/>
      <c r="BHU271" s="55"/>
      <c r="BHV271" s="55"/>
      <c r="BHW271" s="55"/>
      <c r="BHX271" s="55"/>
      <c r="BHY271" s="55"/>
      <c r="BHZ271" s="55"/>
      <c r="BIA271" s="55"/>
      <c r="BIB271" s="55"/>
      <c r="BIC271" s="55"/>
      <c r="BID271" s="55"/>
      <c r="BIE271" s="55"/>
      <c r="BIF271" s="55"/>
      <c r="BIG271" s="55"/>
      <c r="BIH271" s="55"/>
      <c r="BII271" s="55"/>
      <c r="BIJ271" s="55"/>
      <c r="BIK271" s="55"/>
      <c r="BIL271" s="55"/>
      <c r="BIM271" s="55"/>
      <c r="BIN271" s="55"/>
      <c r="BIO271" s="55"/>
      <c r="BIP271" s="55"/>
      <c r="BIQ271" s="55"/>
      <c r="BIR271" s="55"/>
      <c r="BIS271" s="55"/>
      <c r="BIT271" s="55"/>
      <c r="BIU271" s="55"/>
      <c r="BIV271" s="55"/>
      <c r="BIW271" s="55"/>
      <c r="BIX271" s="55"/>
      <c r="BIY271" s="55"/>
      <c r="BIZ271" s="55"/>
      <c r="BJA271" s="55"/>
      <c r="BJB271" s="55"/>
      <c r="BJC271" s="55"/>
      <c r="BJD271" s="55"/>
      <c r="BJE271" s="55"/>
      <c r="BJF271" s="55"/>
      <c r="BJG271" s="55"/>
      <c r="BJH271" s="55"/>
      <c r="BJI271" s="55"/>
      <c r="BJJ271" s="55"/>
      <c r="BJK271" s="55"/>
      <c r="BJL271" s="55"/>
      <c r="BJM271" s="55"/>
      <c r="BJN271" s="55"/>
      <c r="BJO271" s="55"/>
      <c r="BJP271" s="55"/>
      <c r="BJQ271" s="55"/>
      <c r="BJR271" s="55"/>
      <c r="BJS271" s="55"/>
      <c r="BJT271" s="55"/>
      <c r="BJU271" s="55"/>
      <c r="BJV271" s="55"/>
      <c r="BJW271" s="55"/>
      <c r="BJX271" s="55"/>
      <c r="BJY271" s="55"/>
      <c r="BJZ271" s="55"/>
      <c r="BKA271" s="55"/>
      <c r="BKB271" s="55"/>
      <c r="BKC271" s="55"/>
      <c r="BKD271" s="55"/>
      <c r="BKE271" s="55"/>
      <c r="BKF271" s="55"/>
      <c r="BKG271" s="55"/>
      <c r="BKH271" s="55"/>
      <c r="BKI271" s="55"/>
      <c r="BKJ271" s="55"/>
      <c r="BKK271" s="55"/>
      <c r="BKL271" s="55"/>
      <c r="BKM271" s="55"/>
      <c r="BKN271" s="55"/>
      <c r="BKO271" s="55"/>
      <c r="BKP271" s="55"/>
      <c r="BKQ271" s="55"/>
      <c r="BKR271" s="55"/>
      <c r="BKS271" s="55"/>
      <c r="BKT271" s="55"/>
      <c r="BKU271" s="55"/>
      <c r="BKV271" s="55"/>
      <c r="BKW271" s="55"/>
      <c r="BKX271" s="55"/>
      <c r="BKY271" s="55"/>
      <c r="BKZ271" s="55"/>
      <c r="BLA271" s="55"/>
      <c r="BLB271" s="55"/>
      <c r="BLC271" s="55"/>
      <c r="BLD271" s="55"/>
      <c r="BLE271" s="55"/>
      <c r="BLF271" s="55"/>
      <c r="BLG271" s="55"/>
      <c r="BLH271" s="55"/>
      <c r="BLI271" s="55"/>
      <c r="BLJ271" s="55"/>
      <c r="BLK271" s="55"/>
      <c r="BLL271" s="55"/>
      <c r="BLM271" s="55"/>
      <c r="BLN271" s="55"/>
      <c r="BLO271" s="55"/>
      <c r="BLP271" s="55"/>
      <c r="BLQ271" s="55"/>
      <c r="BLR271" s="55"/>
      <c r="BLS271" s="55"/>
      <c r="BLT271" s="55"/>
      <c r="BLU271" s="55"/>
      <c r="BLV271" s="55"/>
      <c r="BLW271" s="55"/>
      <c r="BLX271" s="55"/>
      <c r="BLY271" s="55"/>
      <c r="BLZ271" s="55"/>
      <c r="BMA271" s="55"/>
      <c r="BMB271" s="55"/>
      <c r="BMC271" s="55"/>
      <c r="BMD271" s="55"/>
      <c r="BME271" s="55"/>
      <c r="BMF271" s="55"/>
      <c r="BMG271" s="55"/>
      <c r="BMH271" s="55"/>
      <c r="BMI271" s="55"/>
      <c r="BMJ271" s="55"/>
      <c r="BMK271" s="55"/>
      <c r="BML271" s="55"/>
      <c r="BMM271" s="55"/>
      <c r="BMN271" s="55"/>
      <c r="BMO271" s="55"/>
      <c r="BMP271" s="55"/>
      <c r="BMQ271" s="55"/>
      <c r="BMR271" s="55"/>
      <c r="BMS271" s="55"/>
      <c r="BMT271" s="55"/>
      <c r="BMU271" s="55"/>
      <c r="BMV271" s="55"/>
      <c r="BMW271" s="55"/>
      <c r="BMX271" s="55"/>
      <c r="BMY271" s="55"/>
      <c r="BMZ271" s="55"/>
      <c r="BNA271" s="55"/>
      <c r="BNB271" s="55"/>
      <c r="BNC271" s="55"/>
      <c r="BND271" s="55"/>
      <c r="BNE271" s="55"/>
      <c r="BNF271" s="55"/>
      <c r="BNG271" s="55"/>
      <c r="BNH271" s="55"/>
      <c r="BNI271" s="55"/>
      <c r="BNJ271" s="55"/>
      <c r="BNK271" s="55"/>
      <c r="BNL271" s="55"/>
      <c r="BNM271" s="55"/>
      <c r="BNN271" s="55"/>
      <c r="BNO271" s="55"/>
      <c r="BNP271" s="55"/>
      <c r="BNQ271" s="55"/>
      <c r="BNR271" s="55"/>
      <c r="BNS271" s="55"/>
      <c r="BNT271" s="55"/>
      <c r="BNU271" s="55"/>
      <c r="BNV271" s="55"/>
      <c r="BNW271" s="55"/>
      <c r="BNX271" s="55"/>
      <c r="BNY271" s="55"/>
      <c r="BNZ271" s="55"/>
      <c r="BOA271" s="55"/>
      <c r="BOB271" s="55"/>
      <c r="BOC271" s="55"/>
      <c r="BOD271" s="55"/>
      <c r="BOE271" s="55"/>
      <c r="BOF271" s="55"/>
      <c r="BOG271" s="55"/>
      <c r="BOH271" s="55"/>
      <c r="BOI271" s="55"/>
      <c r="BOJ271" s="55"/>
      <c r="BOK271" s="55"/>
      <c r="BOL271" s="55"/>
      <c r="BOM271" s="55"/>
      <c r="BON271" s="55"/>
      <c r="BOO271" s="55"/>
      <c r="BOP271" s="55"/>
      <c r="BOQ271" s="55"/>
      <c r="BOR271" s="55"/>
      <c r="BOS271" s="55"/>
      <c r="BOT271" s="55"/>
      <c r="BOU271" s="55"/>
      <c r="BOV271" s="55"/>
      <c r="BOW271" s="55"/>
      <c r="BOX271" s="55"/>
      <c r="BOY271" s="55"/>
      <c r="BOZ271" s="55"/>
      <c r="BPA271" s="55"/>
      <c r="BPB271" s="55"/>
      <c r="BPC271" s="55"/>
      <c r="BPD271" s="55"/>
      <c r="BPE271" s="55"/>
      <c r="BPF271" s="55"/>
      <c r="BPG271" s="55"/>
      <c r="BPH271" s="55"/>
      <c r="BPI271" s="55"/>
      <c r="BPJ271" s="55"/>
      <c r="BPK271" s="55"/>
      <c r="BPL271" s="55"/>
      <c r="BPM271" s="55"/>
      <c r="BPN271" s="55"/>
      <c r="BPO271" s="55"/>
      <c r="BPP271" s="55"/>
      <c r="BPQ271" s="55"/>
      <c r="BPR271" s="55"/>
      <c r="BPS271" s="55"/>
      <c r="BPT271" s="55"/>
      <c r="BPU271" s="55"/>
      <c r="BPV271" s="55"/>
      <c r="BPW271" s="55"/>
      <c r="BPX271" s="55"/>
      <c r="BPY271" s="55"/>
      <c r="BPZ271" s="55"/>
      <c r="BQA271" s="55"/>
      <c r="BQB271" s="55"/>
      <c r="BQC271" s="55"/>
      <c r="BQD271" s="55"/>
      <c r="BQE271" s="55"/>
      <c r="BQF271" s="55"/>
      <c r="BQG271" s="55"/>
      <c r="BQH271" s="55"/>
      <c r="BQI271" s="55"/>
      <c r="BQJ271" s="55"/>
      <c r="BQK271" s="55"/>
      <c r="BQL271" s="55"/>
      <c r="BQM271" s="55"/>
      <c r="BQN271" s="55"/>
      <c r="BQO271" s="55"/>
      <c r="BQP271" s="55"/>
      <c r="BQQ271" s="55"/>
      <c r="BQR271" s="55"/>
      <c r="BQS271" s="55"/>
      <c r="BQT271" s="55"/>
      <c r="BQU271" s="55"/>
      <c r="BQV271" s="55"/>
      <c r="BQW271" s="55"/>
      <c r="BQX271" s="55"/>
      <c r="BQY271" s="55"/>
      <c r="BQZ271" s="55"/>
      <c r="BRA271" s="55"/>
      <c r="BRB271" s="55"/>
      <c r="BRC271" s="55"/>
      <c r="BRD271" s="55"/>
      <c r="BRE271" s="55"/>
      <c r="BRF271" s="55"/>
      <c r="BRG271" s="55"/>
      <c r="BRH271" s="55"/>
      <c r="BRI271" s="55"/>
      <c r="BRJ271" s="55"/>
      <c r="BRK271" s="55"/>
      <c r="BRL271" s="55"/>
      <c r="BRM271" s="55"/>
      <c r="BRN271" s="55"/>
      <c r="BRO271" s="55"/>
      <c r="BRP271" s="55"/>
      <c r="BRQ271" s="55"/>
      <c r="BRR271" s="55"/>
      <c r="BRS271" s="55"/>
      <c r="BRT271" s="55"/>
      <c r="BRU271" s="55"/>
      <c r="BRV271" s="55"/>
      <c r="BRW271" s="55"/>
      <c r="BRX271" s="55"/>
      <c r="BRY271" s="55"/>
      <c r="BRZ271" s="55"/>
      <c r="BSA271" s="55"/>
      <c r="BSB271" s="55"/>
      <c r="BSC271" s="55"/>
      <c r="BSD271" s="55"/>
      <c r="BSE271" s="55"/>
      <c r="BSF271" s="55"/>
      <c r="BSG271" s="55"/>
      <c r="BSH271" s="55"/>
      <c r="BSI271" s="55"/>
      <c r="BSJ271" s="55"/>
      <c r="BSK271" s="55"/>
      <c r="BSL271" s="55"/>
      <c r="BSM271" s="55"/>
      <c r="BSN271" s="55"/>
      <c r="BSO271" s="55"/>
      <c r="BSP271" s="55"/>
      <c r="BSQ271" s="55"/>
      <c r="BSR271" s="55"/>
      <c r="BSS271" s="55"/>
      <c r="BST271" s="55"/>
      <c r="BSU271" s="55"/>
      <c r="BSV271" s="55"/>
      <c r="BSW271" s="55"/>
      <c r="BSX271" s="55"/>
      <c r="BSY271" s="55"/>
      <c r="BSZ271" s="55"/>
      <c r="BTA271" s="55"/>
      <c r="BTB271" s="55"/>
      <c r="BTC271" s="55"/>
      <c r="BTD271" s="55"/>
      <c r="BTE271" s="55"/>
      <c r="BTF271" s="55"/>
      <c r="BTG271" s="55"/>
      <c r="BTH271" s="55"/>
      <c r="BTI271" s="55"/>
      <c r="BTJ271" s="55"/>
      <c r="BTK271" s="55"/>
      <c r="BTL271" s="55"/>
      <c r="BTM271" s="55"/>
      <c r="BTN271" s="55"/>
      <c r="BTO271" s="55"/>
      <c r="BTP271" s="55"/>
      <c r="BTQ271" s="55"/>
      <c r="BTR271" s="55"/>
      <c r="BTS271" s="55"/>
      <c r="BTT271" s="55"/>
      <c r="BTU271" s="55"/>
      <c r="BTV271" s="55"/>
      <c r="BTW271" s="55"/>
      <c r="BTX271" s="55"/>
      <c r="BTY271" s="55"/>
      <c r="BTZ271" s="55"/>
      <c r="BUA271" s="55"/>
      <c r="BUB271" s="55"/>
      <c r="BUC271" s="55"/>
      <c r="BUD271" s="55"/>
      <c r="BUE271" s="55"/>
      <c r="BUF271" s="55"/>
      <c r="BUG271" s="55"/>
      <c r="BUH271" s="55"/>
      <c r="BUI271" s="55"/>
      <c r="BUJ271" s="55"/>
      <c r="BUK271" s="55"/>
      <c r="BUL271" s="55"/>
      <c r="BUM271" s="55"/>
      <c r="BUN271" s="55"/>
      <c r="BUO271" s="55"/>
      <c r="BUP271" s="55"/>
      <c r="BUQ271" s="55"/>
      <c r="BUR271" s="55"/>
      <c r="BUS271" s="55"/>
      <c r="BUT271" s="55"/>
      <c r="BUU271" s="55"/>
      <c r="BUV271" s="55"/>
      <c r="BUW271" s="55"/>
      <c r="BUX271" s="55"/>
      <c r="BUY271" s="55"/>
      <c r="BUZ271" s="55"/>
      <c r="BVA271" s="55"/>
      <c r="BVB271" s="55"/>
      <c r="BVC271" s="55"/>
      <c r="BVD271" s="55"/>
      <c r="BVE271" s="55"/>
      <c r="BVF271" s="55"/>
      <c r="BVG271" s="55"/>
      <c r="BVH271" s="55"/>
      <c r="BVI271" s="55"/>
      <c r="BVJ271" s="55"/>
      <c r="BVK271" s="55"/>
      <c r="BVL271" s="55"/>
      <c r="BVM271" s="55"/>
      <c r="BVN271" s="55"/>
      <c r="BVO271" s="55"/>
      <c r="BVP271" s="55"/>
      <c r="BVQ271" s="55"/>
      <c r="BVR271" s="55"/>
      <c r="BVS271" s="55"/>
      <c r="BVT271" s="55"/>
      <c r="BVU271" s="55"/>
      <c r="BVV271" s="55"/>
      <c r="BVW271" s="55"/>
      <c r="BVX271" s="55"/>
      <c r="BVY271" s="55"/>
      <c r="BVZ271" s="55"/>
      <c r="BWA271" s="55"/>
      <c r="BWB271" s="55"/>
      <c r="BWC271" s="55"/>
      <c r="BWD271" s="55"/>
      <c r="BWE271" s="55"/>
      <c r="BWF271" s="55"/>
      <c r="BWG271" s="55"/>
      <c r="BWH271" s="55"/>
      <c r="BWI271" s="55"/>
      <c r="BWJ271" s="55"/>
      <c r="BWK271" s="55"/>
      <c r="BWL271" s="55"/>
      <c r="BWM271" s="55"/>
      <c r="BWN271" s="55"/>
      <c r="BWO271" s="55"/>
      <c r="BWP271" s="55"/>
      <c r="BWQ271" s="55"/>
      <c r="BWR271" s="55"/>
      <c r="BWS271" s="55"/>
      <c r="BWT271" s="55"/>
      <c r="BWU271" s="55"/>
      <c r="BWV271" s="55"/>
      <c r="BWW271" s="55"/>
      <c r="BWX271" s="55"/>
      <c r="BWY271" s="55"/>
      <c r="BWZ271" s="55"/>
      <c r="BXA271" s="55"/>
      <c r="BXB271" s="55"/>
      <c r="BXC271" s="55"/>
      <c r="BXD271" s="55"/>
      <c r="BXE271" s="55"/>
      <c r="BXF271" s="55"/>
      <c r="BXG271" s="55"/>
      <c r="BXH271" s="55"/>
      <c r="BXI271" s="55"/>
      <c r="BXJ271" s="55"/>
      <c r="BXK271" s="55"/>
      <c r="BXL271" s="55"/>
      <c r="BXM271" s="55"/>
      <c r="BXN271" s="55"/>
      <c r="BXO271" s="55"/>
      <c r="BXP271" s="55"/>
      <c r="BXQ271" s="55"/>
      <c r="BXR271" s="55"/>
      <c r="BXS271" s="55"/>
      <c r="BXT271" s="55"/>
      <c r="BXU271" s="55"/>
      <c r="BXV271" s="55"/>
      <c r="BXW271" s="55"/>
      <c r="BXX271" s="55"/>
      <c r="BXY271" s="55"/>
      <c r="BXZ271" s="55"/>
      <c r="BYA271" s="55"/>
      <c r="BYB271" s="55"/>
      <c r="BYC271" s="55"/>
      <c r="BYD271" s="55"/>
      <c r="BYE271" s="55"/>
      <c r="BYF271" s="55"/>
      <c r="BYG271" s="55"/>
      <c r="BYH271" s="55"/>
      <c r="BYI271" s="55"/>
      <c r="BYJ271" s="55"/>
      <c r="BYK271" s="55"/>
      <c r="BYL271" s="55"/>
      <c r="BYM271" s="55"/>
      <c r="BYN271" s="55"/>
      <c r="BYO271" s="55"/>
      <c r="BYP271" s="55"/>
      <c r="BYQ271" s="55"/>
      <c r="BYR271" s="55"/>
      <c r="BYS271" s="55"/>
      <c r="BYT271" s="55"/>
      <c r="BYU271" s="55"/>
      <c r="BYV271" s="55"/>
      <c r="BYW271" s="55"/>
      <c r="BYX271" s="55"/>
      <c r="BYY271" s="55"/>
      <c r="BYZ271" s="55"/>
      <c r="BZA271" s="55"/>
      <c r="BZB271" s="55"/>
      <c r="BZC271" s="55"/>
      <c r="BZD271" s="55"/>
      <c r="BZE271" s="55"/>
      <c r="BZF271" s="55"/>
      <c r="BZG271" s="55"/>
      <c r="BZH271" s="55"/>
      <c r="BZI271" s="55"/>
      <c r="BZJ271" s="55"/>
      <c r="BZK271" s="55"/>
      <c r="BZL271" s="55"/>
      <c r="BZM271" s="55"/>
      <c r="BZN271" s="55"/>
      <c r="BZO271" s="55"/>
      <c r="BZP271" s="55"/>
      <c r="BZQ271" s="55"/>
      <c r="BZR271" s="55"/>
      <c r="BZS271" s="55"/>
      <c r="BZT271" s="55"/>
      <c r="BZU271" s="55"/>
      <c r="BZV271" s="55"/>
      <c r="BZW271" s="55"/>
      <c r="BZX271" s="55"/>
      <c r="BZY271" s="55"/>
      <c r="BZZ271" s="55"/>
      <c r="CAA271" s="55"/>
      <c r="CAB271" s="55"/>
      <c r="CAC271" s="55"/>
      <c r="CAD271" s="55"/>
      <c r="CAE271" s="55"/>
      <c r="CAF271" s="55"/>
      <c r="CAG271" s="55"/>
      <c r="CAH271" s="55"/>
      <c r="CAI271" s="55"/>
      <c r="CAJ271" s="55"/>
      <c r="CAK271" s="55"/>
      <c r="CAL271" s="55"/>
      <c r="CAM271" s="55"/>
      <c r="CAN271" s="55"/>
      <c r="CAO271" s="55"/>
      <c r="CAP271" s="55"/>
      <c r="CAQ271" s="55"/>
      <c r="CAR271" s="55"/>
      <c r="CAS271" s="55"/>
      <c r="CAT271" s="55"/>
      <c r="CAU271" s="55"/>
      <c r="CAV271" s="55"/>
      <c r="CAW271" s="55"/>
      <c r="CAX271" s="55"/>
      <c r="CAY271" s="55"/>
      <c r="CAZ271" s="55"/>
      <c r="CBA271" s="55"/>
      <c r="CBB271" s="55"/>
      <c r="CBC271" s="55"/>
      <c r="CBD271" s="55"/>
      <c r="CBE271" s="55"/>
      <c r="CBF271" s="55"/>
      <c r="CBG271" s="55"/>
      <c r="CBH271" s="55"/>
      <c r="CBI271" s="55"/>
      <c r="CBJ271" s="55"/>
      <c r="CBK271" s="55"/>
      <c r="CBL271" s="55"/>
      <c r="CBM271" s="55"/>
      <c r="CBN271" s="55"/>
      <c r="CBO271" s="55"/>
      <c r="CBP271" s="55"/>
      <c r="CBQ271" s="55"/>
      <c r="CBR271" s="55"/>
      <c r="CBS271" s="55"/>
      <c r="CBT271" s="55"/>
      <c r="CBU271" s="55"/>
      <c r="CBV271" s="55"/>
      <c r="CBW271" s="55"/>
      <c r="CBX271" s="55"/>
      <c r="CBY271" s="55"/>
      <c r="CBZ271" s="55"/>
      <c r="CCA271" s="55"/>
      <c r="CCB271" s="55"/>
      <c r="CCC271" s="55"/>
      <c r="CCD271" s="55"/>
      <c r="CCE271" s="55"/>
      <c r="CCF271" s="55"/>
      <c r="CCG271" s="55"/>
      <c r="CCH271" s="55"/>
      <c r="CCI271" s="55"/>
      <c r="CCJ271" s="55"/>
      <c r="CCK271" s="55"/>
      <c r="CCL271" s="55"/>
      <c r="CCM271" s="55"/>
      <c r="CCN271" s="55"/>
      <c r="CCO271" s="55"/>
      <c r="CCP271" s="55"/>
      <c r="CCQ271" s="55"/>
      <c r="CCR271" s="55"/>
      <c r="CCS271" s="55"/>
      <c r="CCT271" s="55"/>
      <c r="CCU271" s="55"/>
      <c r="CCV271" s="55"/>
      <c r="CCW271" s="55"/>
      <c r="CCX271" s="55"/>
      <c r="CCY271" s="55"/>
      <c r="CCZ271" s="55"/>
      <c r="CDA271" s="55"/>
      <c r="CDB271" s="55"/>
      <c r="CDC271" s="55"/>
      <c r="CDD271" s="55"/>
      <c r="CDE271" s="55"/>
      <c r="CDF271" s="55"/>
      <c r="CDG271" s="55"/>
      <c r="CDH271" s="55"/>
      <c r="CDI271" s="55"/>
      <c r="CDJ271" s="55"/>
      <c r="CDK271" s="55"/>
      <c r="CDL271" s="55"/>
      <c r="CDM271" s="55"/>
      <c r="CDN271" s="55"/>
      <c r="CDO271" s="55"/>
      <c r="CDP271" s="55"/>
      <c r="CDQ271" s="55"/>
      <c r="CDR271" s="55"/>
      <c r="CDS271" s="55"/>
      <c r="CDT271" s="55"/>
      <c r="CDU271" s="55"/>
      <c r="CDV271" s="55"/>
      <c r="CDW271" s="55"/>
      <c r="CDX271" s="55"/>
      <c r="CDY271" s="55"/>
      <c r="CDZ271" s="55"/>
      <c r="CEA271" s="55"/>
      <c r="CEB271" s="55"/>
      <c r="CEC271" s="55"/>
      <c r="CED271" s="55"/>
      <c r="CEE271" s="55"/>
      <c r="CEF271" s="55"/>
      <c r="CEG271" s="55"/>
      <c r="CEH271" s="55"/>
      <c r="CEI271" s="55"/>
      <c r="CEJ271" s="55"/>
      <c r="CEK271" s="55"/>
      <c r="CEL271" s="55"/>
      <c r="CEM271" s="55"/>
      <c r="CEN271" s="55"/>
      <c r="CEO271" s="55"/>
      <c r="CEP271" s="55"/>
      <c r="CEQ271" s="55"/>
      <c r="CER271" s="55"/>
      <c r="CES271" s="55"/>
      <c r="CET271" s="55"/>
      <c r="CEU271" s="55"/>
      <c r="CEV271" s="55"/>
      <c r="CEW271" s="55"/>
      <c r="CEX271" s="55"/>
      <c r="CEY271" s="55"/>
      <c r="CEZ271" s="55"/>
      <c r="CFA271" s="55"/>
      <c r="CFB271" s="55"/>
      <c r="CFC271" s="55"/>
      <c r="CFD271" s="55"/>
      <c r="CFE271" s="55"/>
      <c r="CFF271" s="55"/>
      <c r="CFG271" s="55"/>
      <c r="CFH271" s="55"/>
      <c r="CFI271" s="55"/>
      <c r="CFJ271" s="55"/>
      <c r="CFK271" s="55"/>
      <c r="CFL271" s="55"/>
      <c r="CFM271" s="55"/>
      <c r="CFN271" s="55"/>
      <c r="CFO271" s="55"/>
      <c r="CFP271" s="55"/>
      <c r="CFQ271" s="55"/>
      <c r="CFR271" s="55"/>
      <c r="CFS271" s="55"/>
      <c r="CFT271" s="55"/>
      <c r="CFU271" s="55"/>
      <c r="CFV271" s="55"/>
      <c r="CFW271" s="55"/>
      <c r="CFX271" s="55"/>
      <c r="CFY271" s="55"/>
      <c r="CFZ271" s="55"/>
      <c r="CGA271" s="55"/>
      <c r="CGB271" s="55"/>
      <c r="CGC271" s="55"/>
      <c r="CGD271" s="55"/>
      <c r="CGE271" s="55"/>
      <c r="CGF271" s="55"/>
      <c r="CGG271" s="55"/>
      <c r="CGH271" s="55"/>
      <c r="CGI271" s="55"/>
      <c r="CGJ271" s="55"/>
      <c r="CGK271" s="55"/>
      <c r="CGL271" s="55"/>
      <c r="CGM271" s="55"/>
      <c r="CGN271" s="55"/>
      <c r="CGO271" s="55"/>
      <c r="CGP271" s="55"/>
      <c r="CGQ271" s="55"/>
      <c r="CGR271" s="55"/>
      <c r="CGS271" s="55"/>
      <c r="CGT271" s="55"/>
      <c r="CGU271" s="55"/>
      <c r="CGV271" s="55"/>
      <c r="CGW271" s="55"/>
      <c r="CGX271" s="55"/>
      <c r="CGY271" s="55"/>
      <c r="CGZ271" s="55"/>
      <c r="CHA271" s="55"/>
      <c r="CHB271" s="55"/>
      <c r="CHC271" s="55"/>
      <c r="CHD271" s="55"/>
      <c r="CHE271" s="55"/>
      <c r="CHF271" s="55"/>
      <c r="CHG271" s="55"/>
      <c r="CHH271" s="55"/>
      <c r="CHI271" s="55"/>
      <c r="CHJ271" s="55"/>
      <c r="CHK271" s="55"/>
      <c r="CHL271" s="55"/>
      <c r="CHM271" s="55"/>
      <c r="CHN271" s="55"/>
      <c r="CHO271" s="55"/>
      <c r="CHP271" s="55"/>
      <c r="CHQ271" s="55"/>
      <c r="CHR271" s="55"/>
      <c r="CHS271" s="55"/>
      <c r="CHT271" s="55"/>
      <c r="CHU271" s="55"/>
      <c r="CHV271" s="55"/>
      <c r="CHW271" s="55"/>
      <c r="CHX271" s="55"/>
      <c r="CHY271" s="55"/>
      <c r="CHZ271" s="55"/>
      <c r="CIA271" s="55"/>
      <c r="CIB271" s="55"/>
      <c r="CIC271" s="55"/>
      <c r="CID271" s="55"/>
      <c r="CIE271" s="55"/>
      <c r="CIF271" s="55"/>
      <c r="CIG271" s="55"/>
      <c r="CIH271" s="55"/>
      <c r="CII271" s="55"/>
      <c r="CIJ271" s="55"/>
      <c r="CIK271" s="55"/>
      <c r="CIL271" s="55"/>
      <c r="CIM271" s="55"/>
      <c r="CIN271" s="55"/>
      <c r="CIO271" s="55"/>
      <c r="CIP271" s="55"/>
      <c r="CIQ271" s="55"/>
      <c r="CIR271" s="55"/>
      <c r="CIS271" s="55"/>
      <c r="CIT271" s="55"/>
      <c r="CIU271" s="55"/>
      <c r="CIV271" s="55"/>
      <c r="CIW271" s="55"/>
      <c r="CIX271" s="55"/>
      <c r="CIY271" s="55"/>
      <c r="CIZ271" s="55"/>
      <c r="CJA271" s="55"/>
      <c r="CJB271" s="55"/>
      <c r="CJC271" s="55"/>
      <c r="CJD271" s="55"/>
      <c r="CJE271" s="55"/>
      <c r="CJF271" s="55"/>
      <c r="CJG271" s="55"/>
      <c r="CJH271" s="55"/>
      <c r="CJI271" s="55"/>
      <c r="CJJ271" s="55"/>
      <c r="CJK271" s="55"/>
      <c r="CJL271" s="55"/>
      <c r="CJM271" s="55"/>
      <c r="CJN271" s="55"/>
      <c r="CJO271" s="55"/>
      <c r="CJP271" s="55"/>
      <c r="CJQ271" s="55"/>
      <c r="CJR271" s="55"/>
      <c r="CJS271" s="55"/>
      <c r="CJT271" s="55"/>
      <c r="CJU271" s="55"/>
      <c r="CJV271" s="55"/>
      <c r="CJW271" s="55"/>
      <c r="CJX271" s="55"/>
      <c r="CJY271" s="55"/>
      <c r="CJZ271" s="55"/>
      <c r="CKA271" s="55"/>
      <c r="CKB271" s="55"/>
      <c r="CKC271" s="55"/>
      <c r="CKD271" s="55"/>
      <c r="CKE271" s="55"/>
      <c r="CKF271" s="55"/>
      <c r="CKG271" s="55"/>
      <c r="CKH271" s="55"/>
      <c r="CKI271" s="55"/>
      <c r="CKJ271" s="55"/>
      <c r="CKK271" s="55"/>
      <c r="CKL271" s="55"/>
      <c r="CKM271" s="55"/>
      <c r="CKN271" s="55"/>
      <c r="CKO271" s="55"/>
      <c r="CKP271" s="55"/>
      <c r="CKQ271" s="55"/>
      <c r="CKR271" s="55"/>
      <c r="CKS271" s="55"/>
      <c r="CKT271" s="55"/>
      <c r="CKU271" s="55"/>
      <c r="CKV271" s="55"/>
      <c r="CKW271" s="55"/>
      <c r="CKX271" s="55"/>
      <c r="CKY271" s="55"/>
      <c r="CKZ271" s="55"/>
      <c r="CLA271" s="55"/>
      <c r="CLB271" s="55"/>
      <c r="CLC271" s="55"/>
      <c r="CLD271" s="55"/>
      <c r="CLE271" s="55"/>
      <c r="CLF271" s="55"/>
      <c r="CLG271" s="55"/>
      <c r="CLH271" s="55"/>
      <c r="CLI271" s="55"/>
      <c r="CLJ271" s="55"/>
      <c r="CLK271" s="55"/>
      <c r="CLL271" s="55"/>
      <c r="CLM271" s="55"/>
      <c r="CLN271" s="55"/>
      <c r="CLO271" s="55"/>
      <c r="CLP271" s="55"/>
      <c r="CLQ271" s="55"/>
      <c r="CLR271" s="55"/>
      <c r="CLS271" s="55"/>
      <c r="CLT271" s="55"/>
      <c r="CLU271" s="55"/>
      <c r="CLV271" s="55"/>
      <c r="CLW271" s="55"/>
      <c r="CLX271" s="55"/>
      <c r="CLY271" s="55"/>
      <c r="CLZ271" s="55"/>
      <c r="CMA271" s="55"/>
      <c r="CMB271" s="55"/>
      <c r="CMC271" s="55"/>
      <c r="CMD271" s="55"/>
      <c r="CME271" s="55"/>
      <c r="CMF271" s="55"/>
      <c r="CMG271" s="55"/>
      <c r="CMH271" s="55"/>
      <c r="CMI271" s="55"/>
      <c r="CMJ271" s="55"/>
      <c r="CMK271" s="55"/>
      <c r="CML271" s="55"/>
      <c r="CMM271" s="55"/>
      <c r="CMN271" s="55"/>
      <c r="CMO271" s="55"/>
      <c r="CMP271" s="55"/>
      <c r="CMQ271" s="55"/>
      <c r="CMR271" s="55"/>
      <c r="CMS271" s="55"/>
      <c r="CMT271" s="55"/>
      <c r="CMU271" s="55"/>
      <c r="CMV271" s="55"/>
      <c r="CMW271" s="55"/>
      <c r="CMX271" s="55"/>
      <c r="CMY271" s="55"/>
      <c r="CMZ271" s="55"/>
      <c r="CNA271" s="55"/>
      <c r="CNB271" s="55"/>
      <c r="CNC271" s="55"/>
      <c r="CND271" s="55"/>
      <c r="CNE271" s="55"/>
      <c r="CNF271" s="55"/>
      <c r="CNG271" s="55"/>
      <c r="CNH271" s="55"/>
      <c r="CNI271" s="55"/>
      <c r="CNJ271" s="55"/>
      <c r="CNK271" s="55"/>
      <c r="CNL271" s="55"/>
      <c r="CNM271" s="55"/>
      <c r="CNN271" s="55"/>
      <c r="CNO271" s="55"/>
      <c r="CNP271" s="55"/>
      <c r="CNQ271" s="55"/>
      <c r="CNR271" s="55"/>
      <c r="CNS271" s="55"/>
      <c r="CNT271" s="55"/>
      <c r="CNU271" s="55"/>
      <c r="CNV271" s="55"/>
      <c r="CNW271" s="55"/>
      <c r="CNX271" s="55"/>
      <c r="CNY271" s="55"/>
      <c r="CNZ271" s="55"/>
      <c r="COA271" s="55"/>
      <c r="COB271" s="55"/>
      <c r="COC271" s="55"/>
      <c r="COD271" s="55"/>
      <c r="COE271" s="55"/>
      <c r="COF271" s="55"/>
      <c r="COG271" s="55"/>
      <c r="COH271" s="55"/>
      <c r="COI271" s="55"/>
      <c r="COJ271" s="55"/>
      <c r="COK271" s="55"/>
      <c r="COL271" s="55"/>
      <c r="COM271" s="55"/>
      <c r="CON271" s="55"/>
      <c r="COO271" s="55"/>
      <c r="COP271" s="55"/>
      <c r="COQ271" s="55"/>
      <c r="COR271" s="55"/>
      <c r="COS271" s="55"/>
      <c r="COT271" s="55"/>
      <c r="COU271" s="55"/>
      <c r="COV271" s="55"/>
      <c r="COW271" s="55"/>
      <c r="COX271" s="55"/>
      <c r="COY271" s="55"/>
      <c r="COZ271" s="55"/>
      <c r="CPA271" s="55"/>
      <c r="CPB271" s="55"/>
      <c r="CPC271" s="55"/>
      <c r="CPD271" s="55"/>
      <c r="CPE271" s="55"/>
      <c r="CPF271" s="55"/>
      <c r="CPG271" s="55"/>
      <c r="CPH271" s="55"/>
      <c r="CPI271" s="55"/>
      <c r="CPJ271" s="55"/>
      <c r="CPK271" s="55"/>
      <c r="CPL271" s="55"/>
      <c r="CPM271" s="55"/>
      <c r="CPN271" s="55"/>
      <c r="CPO271" s="55"/>
      <c r="CPP271" s="55"/>
      <c r="CPQ271" s="55"/>
      <c r="CPR271" s="55"/>
      <c r="CPS271" s="55"/>
      <c r="CPT271" s="55"/>
      <c r="CPU271" s="55"/>
      <c r="CPV271" s="55"/>
      <c r="CPW271" s="55"/>
      <c r="CPX271" s="55"/>
      <c r="CPY271" s="55"/>
      <c r="CPZ271" s="55"/>
      <c r="CQA271" s="55"/>
      <c r="CQB271" s="55"/>
      <c r="CQC271" s="55"/>
      <c r="CQD271" s="55"/>
      <c r="CQE271" s="55"/>
      <c r="CQF271" s="55"/>
      <c r="CQG271" s="55"/>
      <c r="CQH271" s="55"/>
      <c r="CQI271" s="55"/>
      <c r="CQJ271" s="55"/>
      <c r="CQK271" s="55"/>
      <c r="CQL271" s="55"/>
      <c r="CQM271" s="55"/>
      <c r="CQN271" s="55"/>
      <c r="CQO271" s="55"/>
      <c r="CQP271" s="55"/>
      <c r="CQQ271" s="55"/>
      <c r="CQR271" s="55"/>
      <c r="CQS271" s="55"/>
      <c r="CQT271" s="55"/>
      <c r="CQU271" s="55"/>
      <c r="CQV271" s="55"/>
      <c r="CQW271" s="55"/>
      <c r="CQX271" s="55"/>
      <c r="CQY271" s="55"/>
      <c r="CQZ271" s="55"/>
      <c r="CRA271" s="55"/>
      <c r="CRB271" s="55"/>
      <c r="CRC271" s="55"/>
      <c r="CRD271" s="55"/>
      <c r="CRE271" s="55"/>
      <c r="CRF271" s="55"/>
      <c r="CRG271" s="55"/>
      <c r="CRH271" s="55"/>
      <c r="CRI271" s="55"/>
      <c r="CRJ271" s="55"/>
      <c r="CRK271" s="55"/>
      <c r="CRL271" s="55"/>
      <c r="CRM271" s="55"/>
      <c r="CRN271" s="55"/>
      <c r="CRO271" s="55"/>
      <c r="CRP271" s="55"/>
      <c r="CRQ271" s="55"/>
      <c r="CRR271" s="55"/>
      <c r="CRS271" s="55"/>
      <c r="CRT271" s="55"/>
      <c r="CRU271" s="55"/>
      <c r="CRV271" s="55"/>
      <c r="CRW271" s="55"/>
      <c r="CRX271" s="55"/>
      <c r="CRY271" s="55"/>
      <c r="CRZ271" s="55"/>
      <c r="CSA271" s="55"/>
      <c r="CSB271" s="55"/>
      <c r="CSC271" s="55"/>
      <c r="CSD271" s="55"/>
      <c r="CSE271" s="55"/>
      <c r="CSF271" s="55"/>
      <c r="CSG271" s="55"/>
      <c r="CSH271" s="55"/>
      <c r="CSI271" s="55"/>
      <c r="CSJ271" s="55"/>
      <c r="CSK271" s="55"/>
      <c r="CSL271" s="55"/>
      <c r="CSM271" s="55"/>
      <c r="CSN271" s="55"/>
      <c r="CSO271" s="55"/>
      <c r="CSP271" s="55"/>
      <c r="CSQ271" s="55"/>
      <c r="CSR271" s="55"/>
      <c r="CSS271" s="55"/>
      <c r="CST271" s="55"/>
      <c r="CSU271" s="55"/>
      <c r="CSV271" s="55"/>
      <c r="CSW271" s="55"/>
      <c r="CSX271" s="55"/>
      <c r="CSY271" s="55"/>
      <c r="CSZ271" s="55"/>
      <c r="CTA271" s="55"/>
      <c r="CTB271" s="55"/>
      <c r="CTC271" s="55"/>
      <c r="CTD271" s="55"/>
      <c r="CTE271" s="55"/>
      <c r="CTF271" s="55"/>
      <c r="CTG271" s="55"/>
      <c r="CTH271" s="55"/>
      <c r="CTI271" s="55"/>
      <c r="CTJ271" s="55"/>
      <c r="CTK271" s="55"/>
      <c r="CTL271" s="55"/>
      <c r="CTM271" s="55"/>
      <c r="CTN271" s="55"/>
      <c r="CTO271" s="55"/>
      <c r="CTP271" s="55"/>
      <c r="CTQ271" s="55"/>
      <c r="CTR271" s="55"/>
      <c r="CTS271" s="55"/>
      <c r="CTT271" s="55"/>
      <c r="CTU271" s="55"/>
      <c r="CTV271" s="55"/>
      <c r="CTW271" s="55"/>
      <c r="CTX271" s="55"/>
      <c r="CTY271" s="55"/>
      <c r="CTZ271" s="55"/>
      <c r="CUA271" s="55"/>
      <c r="CUB271" s="55"/>
      <c r="CUC271" s="55"/>
      <c r="CUD271" s="55"/>
      <c r="CUE271" s="55"/>
      <c r="CUF271" s="55"/>
      <c r="CUG271" s="55"/>
      <c r="CUH271" s="55"/>
      <c r="CUI271" s="55"/>
      <c r="CUJ271" s="55"/>
      <c r="CUK271" s="55"/>
      <c r="CUL271" s="55"/>
      <c r="CUM271" s="55"/>
      <c r="CUN271" s="55"/>
      <c r="CUO271" s="55"/>
      <c r="CUP271" s="55"/>
      <c r="CUQ271" s="55"/>
      <c r="CUR271" s="55"/>
      <c r="CUS271" s="55"/>
      <c r="CUT271" s="55"/>
      <c r="CUU271" s="55"/>
      <c r="CUV271" s="55"/>
      <c r="CUW271" s="55"/>
      <c r="CUX271" s="55"/>
      <c r="CUY271" s="55"/>
      <c r="CUZ271" s="55"/>
      <c r="CVA271" s="55"/>
      <c r="CVB271" s="55"/>
      <c r="CVC271" s="55"/>
      <c r="CVD271" s="55"/>
      <c r="CVE271" s="55"/>
      <c r="CVF271" s="55"/>
      <c r="CVG271" s="55"/>
      <c r="CVH271" s="55"/>
      <c r="CVI271" s="55"/>
      <c r="CVJ271" s="55"/>
      <c r="CVK271" s="55"/>
      <c r="CVL271" s="55"/>
      <c r="CVM271" s="55"/>
      <c r="CVN271" s="55"/>
      <c r="CVO271" s="55"/>
      <c r="CVP271" s="55"/>
      <c r="CVQ271" s="55"/>
      <c r="CVR271" s="55"/>
      <c r="CVS271" s="55"/>
      <c r="CVT271" s="55"/>
      <c r="CVU271" s="55"/>
      <c r="CVV271" s="55"/>
      <c r="CVW271" s="55"/>
      <c r="CVX271" s="55"/>
      <c r="CVY271" s="55"/>
      <c r="CVZ271" s="55"/>
      <c r="CWA271" s="55"/>
      <c r="CWB271" s="55"/>
      <c r="CWC271" s="55"/>
      <c r="CWD271" s="55"/>
      <c r="CWE271" s="55"/>
      <c r="CWF271" s="55"/>
      <c r="CWG271" s="55"/>
      <c r="CWH271" s="55"/>
      <c r="CWI271" s="55"/>
      <c r="CWJ271" s="55"/>
      <c r="CWK271" s="55"/>
      <c r="CWL271" s="55"/>
      <c r="CWM271" s="55"/>
      <c r="CWN271" s="55"/>
      <c r="CWO271" s="55"/>
      <c r="CWP271" s="55"/>
      <c r="CWQ271" s="55"/>
      <c r="CWR271" s="55"/>
      <c r="CWS271" s="55"/>
      <c r="CWT271" s="55"/>
      <c r="CWU271" s="55"/>
      <c r="CWV271" s="55"/>
      <c r="CWW271" s="55"/>
      <c r="CWX271" s="55"/>
      <c r="CWY271" s="55"/>
      <c r="CWZ271" s="55"/>
      <c r="CXA271" s="55"/>
      <c r="CXB271" s="55"/>
      <c r="CXC271" s="55"/>
      <c r="CXD271" s="55"/>
      <c r="CXE271" s="55"/>
      <c r="CXF271" s="55"/>
      <c r="CXG271" s="55"/>
      <c r="CXH271" s="55"/>
      <c r="CXI271" s="55"/>
      <c r="CXJ271" s="55"/>
      <c r="CXK271" s="55"/>
      <c r="CXL271" s="55"/>
      <c r="CXM271" s="55"/>
      <c r="CXN271" s="55"/>
      <c r="CXO271" s="55"/>
      <c r="CXP271" s="55"/>
      <c r="CXQ271" s="55"/>
      <c r="CXR271" s="55"/>
      <c r="CXS271" s="55"/>
      <c r="CXT271" s="55"/>
      <c r="CXU271" s="55"/>
      <c r="CXV271" s="55"/>
      <c r="CXW271" s="55"/>
      <c r="CXX271" s="55"/>
      <c r="CXY271" s="55"/>
      <c r="CXZ271" s="55"/>
      <c r="CYA271" s="55"/>
      <c r="CYB271" s="55"/>
      <c r="CYC271" s="55"/>
      <c r="CYD271" s="55"/>
      <c r="CYE271" s="55"/>
      <c r="CYF271" s="55"/>
      <c r="CYG271" s="55"/>
      <c r="CYH271" s="55"/>
      <c r="CYI271" s="55"/>
      <c r="CYJ271" s="55"/>
      <c r="CYK271" s="55"/>
      <c r="CYL271" s="55"/>
      <c r="CYM271" s="55"/>
      <c r="CYN271" s="55"/>
      <c r="CYO271" s="55"/>
      <c r="CYP271" s="55"/>
      <c r="CYQ271" s="55"/>
      <c r="CYR271" s="55"/>
      <c r="CYS271" s="55"/>
      <c r="CYT271" s="55"/>
      <c r="CYU271" s="55"/>
      <c r="CYV271" s="55"/>
      <c r="CYW271" s="55"/>
      <c r="CYX271" s="55"/>
      <c r="CYY271" s="55"/>
      <c r="CYZ271" s="55"/>
      <c r="CZA271" s="55"/>
      <c r="CZB271" s="55"/>
      <c r="CZC271" s="55"/>
      <c r="CZD271" s="55"/>
      <c r="CZE271" s="55"/>
      <c r="CZF271" s="55"/>
      <c r="CZG271" s="55"/>
      <c r="CZH271" s="55"/>
      <c r="CZI271" s="55"/>
      <c r="CZJ271" s="55"/>
      <c r="CZK271" s="55"/>
      <c r="CZL271" s="55"/>
      <c r="CZM271" s="55"/>
      <c r="CZN271" s="55"/>
      <c r="CZO271" s="55"/>
      <c r="CZP271" s="55"/>
      <c r="CZQ271" s="55"/>
      <c r="CZR271" s="55"/>
      <c r="CZS271" s="55"/>
      <c r="CZT271" s="55"/>
      <c r="CZU271" s="55"/>
      <c r="CZV271" s="55"/>
      <c r="CZW271" s="55"/>
      <c r="CZX271" s="55"/>
      <c r="CZY271" s="55"/>
      <c r="CZZ271" s="55"/>
      <c r="DAA271" s="55"/>
      <c r="DAB271" s="55"/>
      <c r="DAC271" s="55"/>
      <c r="DAD271" s="55"/>
      <c r="DAE271" s="55"/>
      <c r="DAF271" s="55"/>
      <c r="DAG271" s="55"/>
      <c r="DAH271" s="55"/>
      <c r="DAI271" s="55"/>
      <c r="DAJ271" s="55"/>
      <c r="DAK271" s="55"/>
      <c r="DAL271" s="55"/>
      <c r="DAM271" s="55"/>
      <c r="DAN271" s="55"/>
      <c r="DAO271" s="55"/>
      <c r="DAP271" s="55"/>
      <c r="DAQ271" s="55"/>
      <c r="DAR271" s="55"/>
      <c r="DAS271" s="55"/>
      <c r="DAT271" s="55"/>
      <c r="DAU271" s="55"/>
      <c r="DAV271" s="55"/>
      <c r="DAW271" s="55"/>
      <c r="DAX271" s="55"/>
      <c r="DAY271" s="55"/>
      <c r="DAZ271" s="55"/>
      <c r="DBA271" s="55"/>
      <c r="DBB271" s="55"/>
      <c r="DBC271" s="55"/>
      <c r="DBD271" s="55"/>
      <c r="DBE271" s="55"/>
      <c r="DBF271" s="55"/>
      <c r="DBG271" s="55"/>
      <c r="DBH271" s="55"/>
      <c r="DBI271" s="55"/>
      <c r="DBJ271" s="55"/>
      <c r="DBK271" s="55"/>
      <c r="DBL271" s="55"/>
      <c r="DBM271" s="55"/>
      <c r="DBN271" s="55"/>
      <c r="DBO271" s="55"/>
      <c r="DBP271" s="55"/>
      <c r="DBQ271" s="55"/>
      <c r="DBR271" s="55"/>
      <c r="DBS271" s="55"/>
      <c r="DBT271" s="55"/>
      <c r="DBU271" s="55"/>
      <c r="DBV271" s="55"/>
      <c r="DBW271" s="55"/>
      <c r="DBX271" s="55"/>
      <c r="DBY271" s="55"/>
      <c r="DBZ271" s="55"/>
      <c r="DCA271" s="55"/>
      <c r="DCB271" s="55"/>
      <c r="DCC271" s="55"/>
      <c r="DCD271" s="55"/>
      <c r="DCE271" s="55"/>
      <c r="DCF271" s="55"/>
      <c r="DCG271" s="55"/>
      <c r="DCH271" s="55"/>
      <c r="DCI271" s="55"/>
      <c r="DCJ271" s="55"/>
      <c r="DCK271" s="55"/>
      <c r="DCL271" s="55"/>
      <c r="DCM271" s="55"/>
      <c r="DCN271" s="55"/>
      <c r="DCO271" s="55"/>
      <c r="DCP271" s="55"/>
      <c r="DCQ271" s="55"/>
      <c r="DCR271" s="55"/>
      <c r="DCS271" s="55"/>
      <c r="DCT271" s="55"/>
      <c r="DCU271" s="55"/>
      <c r="DCV271" s="55"/>
      <c r="DCW271" s="55"/>
      <c r="DCX271" s="55"/>
      <c r="DCY271" s="55"/>
      <c r="DCZ271" s="55"/>
      <c r="DDA271" s="55"/>
      <c r="DDB271" s="55"/>
      <c r="DDC271" s="55"/>
      <c r="DDD271" s="55"/>
      <c r="DDE271" s="55"/>
      <c r="DDF271" s="55"/>
      <c r="DDG271" s="55"/>
      <c r="DDH271" s="55"/>
      <c r="DDI271" s="55"/>
      <c r="DDJ271" s="55"/>
      <c r="DDK271" s="55"/>
      <c r="DDL271" s="55"/>
      <c r="DDM271" s="55"/>
      <c r="DDN271" s="55"/>
      <c r="DDO271" s="55"/>
      <c r="DDP271" s="55"/>
      <c r="DDQ271" s="55"/>
      <c r="DDR271" s="55"/>
      <c r="DDS271" s="55"/>
      <c r="DDT271" s="55"/>
      <c r="DDU271" s="55"/>
      <c r="DDV271" s="55"/>
      <c r="DDW271" s="55"/>
      <c r="DDX271" s="55"/>
      <c r="DDY271" s="55"/>
      <c r="DDZ271" s="55"/>
      <c r="DEA271" s="55"/>
      <c r="DEB271" s="55"/>
      <c r="DEC271" s="55"/>
      <c r="DED271" s="55"/>
      <c r="DEE271" s="55"/>
      <c r="DEF271" s="55"/>
      <c r="DEG271" s="55"/>
      <c r="DEH271" s="55"/>
      <c r="DEI271" s="55"/>
      <c r="DEJ271" s="55"/>
      <c r="DEK271" s="55"/>
      <c r="DEL271" s="55"/>
      <c r="DEM271" s="55"/>
      <c r="DEN271" s="55"/>
      <c r="DEO271" s="55"/>
      <c r="DEP271" s="55"/>
      <c r="DEQ271" s="55"/>
      <c r="DER271" s="55"/>
      <c r="DES271" s="55"/>
      <c r="DET271" s="55"/>
      <c r="DEU271" s="55"/>
      <c r="DEV271" s="55"/>
      <c r="DEW271" s="55"/>
      <c r="DEX271" s="55"/>
      <c r="DEY271" s="55"/>
      <c r="DEZ271" s="55"/>
      <c r="DFA271" s="55"/>
      <c r="DFB271" s="55"/>
      <c r="DFC271" s="55"/>
      <c r="DFD271" s="55"/>
      <c r="DFE271" s="55"/>
      <c r="DFF271" s="55"/>
      <c r="DFG271" s="55"/>
      <c r="DFH271" s="55"/>
      <c r="DFI271" s="55"/>
      <c r="DFJ271" s="55"/>
      <c r="DFK271" s="55"/>
      <c r="DFL271" s="55"/>
      <c r="DFM271" s="55"/>
      <c r="DFN271" s="55"/>
      <c r="DFO271" s="55"/>
      <c r="DFP271" s="55"/>
      <c r="DFQ271" s="55"/>
      <c r="DFR271" s="55"/>
      <c r="DFS271" s="55"/>
      <c r="DFT271" s="55"/>
      <c r="DFU271" s="55"/>
      <c r="DFV271" s="55"/>
      <c r="DFW271" s="55"/>
      <c r="DFX271" s="55"/>
      <c r="DFY271" s="55"/>
      <c r="DFZ271" s="55"/>
      <c r="DGA271" s="55"/>
      <c r="DGB271" s="55"/>
      <c r="DGC271" s="55"/>
      <c r="DGD271" s="55"/>
      <c r="DGE271" s="55"/>
      <c r="DGF271" s="55"/>
      <c r="DGG271" s="55"/>
      <c r="DGH271" s="55"/>
      <c r="DGI271" s="55"/>
      <c r="DGJ271" s="55"/>
      <c r="DGK271" s="55"/>
      <c r="DGL271" s="55"/>
      <c r="DGM271" s="55"/>
      <c r="DGN271" s="55"/>
      <c r="DGO271" s="55"/>
      <c r="DGP271" s="55"/>
      <c r="DGQ271" s="55"/>
      <c r="DGR271" s="55"/>
      <c r="DGS271" s="55"/>
      <c r="DGT271" s="55"/>
      <c r="DGU271" s="55"/>
      <c r="DGV271" s="55"/>
      <c r="DGW271" s="55"/>
      <c r="DGX271" s="55"/>
      <c r="DGY271" s="55"/>
      <c r="DGZ271" s="55"/>
      <c r="DHA271" s="55"/>
      <c r="DHB271" s="55"/>
      <c r="DHC271" s="55"/>
      <c r="DHD271" s="55"/>
      <c r="DHE271" s="55"/>
      <c r="DHF271" s="55"/>
      <c r="DHG271" s="55"/>
      <c r="DHH271" s="55"/>
      <c r="DHI271" s="55"/>
      <c r="DHJ271" s="55"/>
      <c r="DHK271" s="55"/>
      <c r="DHL271" s="55"/>
      <c r="DHM271" s="55"/>
      <c r="DHN271" s="55"/>
      <c r="DHO271" s="55"/>
      <c r="DHP271" s="55"/>
      <c r="DHQ271" s="55"/>
      <c r="DHR271" s="55"/>
      <c r="DHS271" s="55"/>
      <c r="DHT271" s="55"/>
      <c r="DHU271" s="55"/>
      <c r="DHV271" s="55"/>
      <c r="DHW271" s="55"/>
      <c r="DHX271" s="55"/>
      <c r="DHY271" s="55"/>
      <c r="DHZ271" s="55"/>
      <c r="DIA271" s="55"/>
      <c r="DIB271" s="55"/>
      <c r="DIC271" s="55"/>
      <c r="DID271" s="55"/>
      <c r="DIE271" s="55"/>
      <c r="DIF271" s="55"/>
      <c r="DIG271" s="55"/>
      <c r="DIH271" s="55"/>
      <c r="DII271" s="55"/>
      <c r="DIJ271" s="55"/>
      <c r="DIK271" s="55"/>
      <c r="DIL271" s="55"/>
      <c r="DIM271" s="55"/>
      <c r="DIN271" s="55"/>
      <c r="DIO271" s="55"/>
      <c r="DIP271" s="55"/>
      <c r="DIQ271" s="55"/>
      <c r="DIR271" s="55"/>
      <c r="DIS271" s="55"/>
      <c r="DIT271" s="55"/>
      <c r="DIU271" s="55"/>
      <c r="DIV271" s="55"/>
      <c r="DIW271" s="55"/>
      <c r="DIX271" s="55"/>
      <c r="DIY271" s="55"/>
      <c r="DIZ271" s="55"/>
      <c r="DJA271" s="55"/>
      <c r="DJB271" s="55"/>
      <c r="DJC271" s="55"/>
      <c r="DJD271" s="55"/>
      <c r="DJE271" s="55"/>
      <c r="DJF271" s="55"/>
      <c r="DJG271" s="55"/>
      <c r="DJH271" s="55"/>
      <c r="DJI271" s="55"/>
      <c r="DJJ271" s="55"/>
      <c r="DJK271" s="55"/>
      <c r="DJL271" s="55"/>
      <c r="DJM271" s="55"/>
      <c r="DJN271" s="55"/>
      <c r="DJO271" s="55"/>
      <c r="DJP271" s="55"/>
      <c r="DJQ271" s="55"/>
      <c r="DJR271" s="55"/>
      <c r="DJS271" s="55"/>
      <c r="DJT271" s="55"/>
      <c r="DJU271" s="55"/>
      <c r="DJV271" s="55"/>
      <c r="DJW271" s="55"/>
      <c r="DJX271" s="55"/>
      <c r="DJY271" s="55"/>
      <c r="DJZ271" s="55"/>
      <c r="DKA271" s="55"/>
      <c r="DKB271" s="55"/>
      <c r="DKC271" s="55"/>
      <c r="DKD271" s="55"/>
      <c r="DKE271" s="55"/>
      <c r="DKF271" s="55"/>
      <c r="DKG271" s="55"/>
      <c r="DKH271" s="55"/>
      <c r="DKI271" s="55"/>
      <c r="DKJ271" s="55"/>
      <c r="DKK271" s="55"/>
      <c r="DKL271" s="55"/>
      <c r="DKM271" s="55"/>
      <c r="DKN271" s="55"/>
      <c r="DKO271" s="55"/>
      <c r="DKP271" s="55"/>
      <c r="DKQ271" s="55"/>
      <c r="DKR271" s="55"/>
      <c r="DKS271" s="55"/>
      <c r="DKT271" s="55"/>
      <c r="DKU271" s="55"/>
      <c r="DKV271" s="55"/>
      <c r="DKW271" s="55"/>
      <c r="DKX271" s="55"/>
      <c r="DKY271" s="55"/>
      <c r="DKZ271" s="55"/>
      <c r="DLA271" s="55"/>
      <c r="DLB271" s="55"/>
      <c r="DLC271" s="55"/>
      <c r="DLD271" s="55"/>
      <c r="DLE271" s="55"/>
      <c r="DLF271" s="55"/>
      <c r="DLG271" s="55"/>
      <c r="DLH271" s="55"/>
      <c r="DLI271" s="55"/>
      <c r="DLJ271" s="55"/>
      <c r="DLK271" s="55"/>
      <c r="DLL271" s="55"/>
      <c r="DLM271" s="55"/>
      <c r="DLN271" s="55"/>
      <c r="DLO271" s="55"/>
      <c r="DLP271" s="55"/>
      <c r="DLQ271" s="55"/>
      <c r="DLR271" s="55"/>
      <c r="DLS271" s="55"/>
      <c r="DLT271" s="55"/>
      <c r="DLU271" s="55"/>
      <c r="DLV271" s="55"/>
      <c r="DLW271" s="55"/>
      <c r="DLX271" s="55"/>
      <c r="DLY271" s="55"/>
      <c r="DLZ271" s="55"/>
      <c r="DMA271" s="55"/>
      <c r="DMB271" s="55"/>
      <c r="DMC271" s="55"/>
      <c r="DMD271" s="55"/>
      <c r="DME271" s="55"/>
      <c r="DMF271" s="55"/>
      <c r="DMG271" s="55"/>
      <c r="DMH271" s="55"/>
      <c r="DMI271" s="55"/>
      <c r="DMJ271" s="55"/>
      <c r="DMK271" s="55"/>
      <c r="DML271" s="55"/>
      <c r="DMM271" s="55"/>
      <c r="DMN271" s="55"/>
      <c r="DMO271" s="55"/>
      <c r="DMP271" s="55"/>
      <c r="DMQ271" s="55"/>
      <c r="DMR271" s="55"/>
      <c r="DMS271" s="55"/>
      <c r="DMT271" s="55"/>
      <c r="DMU271" s="55"/>
      <c r="DMV271" s="55"/>
      <c r="DMW271" s="55"/>
      <c r="DMX271" s="55"/>
      <c r="DMY271" s="55"/>
      <c r="DMZ271" s="55"/>
      <c r="DNA271" s="55"/>
      <c r="DNB271" s="55"/>
      <c r="DNC271" s="55"/>
      <c r="DND271" s="55"/>
      <c r="DNE271" s="55"/>
      <c r="DNF271" s="55"/>
      <c r="DNG271" s="55"/>
      <c r="DNH271" s="55"/>
      <c r="DNI271" s="55"/>
      <c r="DNJ271" s="55"/>
      <c r="DNK271" s="55"/>
      <c r="DNL271" s="55"/>
      <c r="DNM271" s="55"/>
      <c r="DNN271" s="55"/>
      <c r="DNO271" s="55"/>
      <c r="DNP271" s="55"/>
      <c r="DNQ271" s="55"/>
      <c r="DNR271" s="55"/>
      <c r="DNS271" s="55"/>
      <c r="DNT271" s="55"/>
      <c r="DNU271" s="55"/>
      <c r="DNV271" s="55"/>
      <c r="DNW271" s="55"/>
      <c r="DNX271" s="55"/>
      <c r="DNY271" s="55"/>
      <c r="DNZ271" s="55"/>
      <c r="DOA271" s="55"/>
      <c r="DOB271" s="55"/>
      <c r="DOC271" s="55"/>
      <c r="DOD271" s="55"/>
      <c r="DOE271" s="55"/>
      <c r="DOF271" s="55"/>
      <c r="DOG271" s="55"/>
      <c r="DOH271" s="55"/>
      <c r="DOI271" s="55"/>
      <c r="DOJ271" s="55"/>
      <c r="DOK271" s="55"/>
      <c r="DOL271" s="55"/>
      <c r="DOM271" s="55"/>
      <c r="DON271" s="55"/>
      <c r="DOO271" s="55"/>
      <c r="DOP271" s="55"/>
      <c r="DOQ271" s="55"/>
      <c r="DOR271" s="55"/>
      <c r="DOS271" s="55"/>
      <c r="DOT271" s="55"/>
      <c r="DOU271" s="55"/>
      <c r="DOV271" s="55"/>
      <c r="DOW271" s="55"/>
      <c r="DOX271" s="55"/>
      <c r="DOY271" s="55"/>
      <c r="DOZ271" s="55"/>
      <c r="DPA271" s="55"/>
      <c r="DPB271" s="55"/>
      <c r="DPC271" s="55"/>
      <c r="DPD271" s="55"/>
      <c r="DPE271" s="55"/>
      <c r="DPF271" s="55"/>
      <c r="DPG271" s="55"/>
      <c r="DPH271" s="55"/>
      <c r="DPI271" s="55"/>
      <c r="DPJ271" s="55"/>
      <c r="DPK271" s="55"/>
      <c r="DPL271" s="55"/>
      <c r="DPM271" s="55"/>
      <c r="DPN271" s="55"/>
      <c r="DPO271" s="55"/>
      <c r="DPP271" s="55"/>
      <c r="DPQ271" s="55"/>
      <c r="DPR271" s="55"/>
      <c r="DPS271" s="55"/>
      <c r="DPT271" s="55"/>
      <c r="DPU271" s="55"/>
      <c r="DPV271" s="55"/>
      <c r="DPW271" s="55"/>
      <c r="DPX271" s="55"/>
      <c r="DPY271" s="55"/>
      <c r="DPZ271" s="55"/>
      <c r="DQA271" s="55"/>
      <c r="DQB271" s="55"/>
      <c r="DQC271" s="55"/>
      <c r="DQD271" s="55"/>
      <c r="DQE271" s="55"/>
      <c r="DQF271" s="55"/>
      <c r="DQG271" s="55"/>
      <c r="DQH271" s="55"/>
      <c r="DQI271" s="55"/>
      <c r="DQJ271" s="55"/>
      <c r="DQK271" s="55"/>
      <c r="DQL271" s="55"/>
      <c r="DQM271" s="55"/>
      <c r="DQN271" s="55"/>
      <c r="DQO271" s="55"/>
      <c r="DQP271" s="55"/>
      <c r="DQQ271" s="55"/>
      <c r="DQR271" s="55"/>
      <c r="DQS271" s="55"/>
      <c r="DQT271" s="55"/>
      <c r="DQU271" s="55"/>
      <c r="DQV271" s="55"/>
      <c r="DQW271" s="55"/>
      <c r="DQX271" s="55"/>
      <c r="DQY271" s="55"/>
      <c r="DQZ271" s="55"/>
      <c r="DRA271" s="55"/>
      <c r="DRB271" s="55"/>
      <c r="DRC271" s="55"/>
      <c r="DRD271" s="55"/>
      <c r="DRE271" s="55"/>
      <c r="DRF271" s="55"/>
      <c r="DRG271" s="55"/>
      <c r="DRH271" s="55"/>
      <c r="DRI271" s="55"/>
      <c r="DRJ271" s="55"/>
      <c r="DRK271" s="55"/>
      <c r="DRL271" s="55"/>
      <c r="DRM271" s="55"/>
      <c r="DRN271" s="55"/>
      <c r="DRO271" s="55"/>
      <c r="DRP271" s="55"/>
      <c r="DRQ271" s="55"/>
      <c r="DRR271" s="55"/>
      <c r="DRS271" s="55"/>
      <c r="DRT271" s="55"/>
      <c r="DRU271" s="55"/>
      <c r="DRV271" s="55"/>
      <c r="DRW271" s="55"/>
      <c r="DRX271" s="55"/>
      <c r="DRY271" s="55"/>
      <c r="DRZ271" s="55"/>
      <c r="DSA271" s="55"/>
      <c r="DSB271" s="55"/>
      <c r="DSC271" s="55"/>
      <c r="DSD271" s="55"/>
      <c r="DSE271" s="55"/>
      <c r="DSF271" s="55"/>
      <c r="DSG271" s="55"/>
      <c r="DSH271" s="55"/>
      <c r="DSI271" s="55"/>
      <c r="DSJ271" s="55"/>
      <c r="DSK271" s="55"/>
      <c r="DSL271" s="55"/>
      <c r="DSM271" s="55"/>
      <c r="DSN271" s="55"/>
      <c r="DSO271" s="55"/>
      <c r="DSP271" s="55"/>
      <c r="DSQ271" s="55"/>
      <c r="DSR271" s="55"/>
      <c r="DSS271" s="55"/>
      <c r="DST271" s="55"/>
      <c r="DSU271" s="55"/>
      <c r="DSV271" s="55"/>
      <c r="DSW271" s="55"/>
      <c r="DSX271" s="55"/>
      <c r="DSY271" s="55"/>
      <c r="DSZ271" s="55"/>
      <c r="DTA271" s="55"/>
      <c r="DTB271" s="55"/>
      <c r="DTC271" s="55"/>
      <c r="DTD271" s="55"/>
      <c r="DTE271" s="55"/>
      <c r="DTF271" s="55"/>
      <c r="DTG271" s="55"/>
      <c r="DTH271" s="55"/>
      <c r="DTI271" s="55"/>
      <c r="DTJ271" s="55"/>
      <c r="DTK271" s="55"/>
      <c r="DTL271" s="55"/>
      <c r="DTM271" s="55"/>
      <c r="DTN271" s="55"/>
      <c r="DTO271" s="55"/>
      <c r="DTP271" s="55"/>
      <c r="DTQ271" s="55"/>
      <c r="DTR271" s="55"/>
      <c r="DTS271" s="55"/>
      <c r="DTT271" s="55"/>
      <c r="DTU271" s="55"/>
      <c r="DTV271" s="55"/>
      <c r="DTW271" s="55"/>
      <c r="DTX271" s="55"/>
      <c r="DTY271" s="55"/>
      <c r="DTZ271" s="55"/>
      <c r="DUA271" s="55"/>
      <c r="DUB271" s="55"/>
      <c r="DUC271" s="55"/>
      <c r="DUD271" s="55"/>
      <c r="DUE271" s="55"/>
      <c r="DUF271" s="55"/>
      <c r="DUG271" s="55"/>
      <c r="DUH271" s="55"/>
      <c r="DUI271" s="55"/>
      <c r="DUJ271" s="55"/>
      <c r="DUK271" s="55"/>
      <c r="DUL271" s="55"/>
      <c r="DUM271" s="55"/>
      <c r="DUN271" s="55"/>
      <c r="DUO271" s="55"/>
      <c r="DUP271" s="55"/>
      <c r="DUQ271" s="55"/>
      <c r="DUR271" s="55"/>
      <c r="DUS271" s="55"/>
      <c r="DUT271" s="55"/>
      <c r="DUU271" s="55"/>
      <c r="DUV271" s="55"/>
      <c r="DUW271" s="55"/>
      <c r="DUX271" s="55"/>
      <c r="DUY271" s="55"/>
      <c r="DUZ271" s="55"/>
      <c r="DVA271" s="55"/>
      <c r="DVB271" s="55"/>
      <c r="DVC271" s="55"/>
      <c r="DVD271" s="55"/>
      <c r="DVE271" s="55"/>
      <c r="DVF271" s="55"/>
      <c r="DVG271" s="55"/>
      <c r="DVH271" s="55"/>
      <c r="DVI271" s="55"/>
      <c r="DVJ271" s="55"/>
      <c r="DVK271" s="55"/>
      <c r="DVL271" s="55"/>
      <c r="DVM271" s="55"/>
      <c r="DVN271" s="55"/>
      <c r="DVO271" s="55"/>
      <c r="DVP271" s="55"/>
      <c r="DVQ271" s="55"/>
      <c r="DVR271" s="55"/>
      <c r="DVS271" s="55"/>
      <c r="DVT271" s="55"/>
      <c r="DVU271" s="55"/>
      <c r="DVV271" s="55"/>
      <c r="DVW271" s="55"/>
      <c r="DVX271" s="55"/>
      <c r="DVY271" s="55"/>
      <c r="DVZ271" s="55"/>
      <c r="DWA271" s="55"/>
      <c r="DWB271" s="55"/>
      <c r="DWC271" s="55"/>
      <c r="DWD271" s="55"/>
      <c r="DWE271" s="55"/>
      <c r="DWF271" s="55"/>
      <c r="DWG271" s="55"/>
      <c r="DWH271" s="55"/>
      <c r="DWI271" s="55"/>
      <c r="DWJ271" s="55"/>
      <c r="DWK271" s="55"/>
      <c r="DWL271" s="55"/>
      <c r="DWM271" s="55"/>
      <c r="DWN271" s="55"/>
      <c r="DWO271" s="55"/>
      <c r="DWP271" s="55"/>
      <c r="DWQ271" s="55"/>
      <c r="DWR271" s="55"/>
      <c r="DWS271" s="55"/>
      <c r="DWT271" s="55"/>
      <c r="DWU271" s="55"/>
      <c r="DWV271" s="55"/>
      <c r="DWW271" s="55"/>
      <c r="DWX271" s="55"/>
      <c r="DWY271" s="55"/>
      <c r="DWZ271" s="55"/>
      <c r="DXA271" s="55"/>
      <c r="DXB271" s="55"/>
      <c r="DXC271" s="55"/>
      <c r="DXD271" s="55"/>
      <c r="DXE271" s="55"/>
      <c r="DXF271" s="55"/>
      <c r="DXG271" s="55"/>
      <c r="DXH271" s="55"/>
      <c r="DXI271" s="55"/>
      <c r="DXJ271" s="55"/>
      <c r="DXK271" s="55"/>
      <c r="DXL271" s="55"/>
      <c r="DXM271" s="55"/>
      <c r="DXN271" s="55"/>
      <c r="DXO271" s="55"/>
      <c r="DXP271" s="55"/>
      <c r="DXQ271" s="55"/>
      <c r="DXR271" s="55"/>
      <c r="DXS271" s="55"/>
      <c r="DXT271" s="55"/>
      <c r="DXU271" s="55"/>
      <c r="DXV271" s="55"/>
      <c r="DXW271" s="55"/>
      <c r="DXX271" s="55"/>
      <c r="DXY271" s="55"/>
      <c r="DXZ271" s="55"/>
      <c r="DYA271" s="55"/>
      <c r="DYB271" s="55"/>
      <c r="DYC271" s="55"/>
      <c r="DYD271" s="55"/>
      <c r="DYE271" s="55"/>
      <c r="DYF271" s="55"/>
      <c r="DYG271" s="55"/>
      <c r="DYH271" s="55"/>
      <c r="DYI271" s="55"/>
      <c r="DYJ271" s="55"/>
      <c r="DYK271" s="55"/>
      <c r="DYL271" s="55"/>
      <c r="DYM271" s="55"/>
      <c r="DYN271" s="55"/>
      <c r="DYO271" s="55"/>
      <c r="DYP271" s="55"/>
      <c r="DYQ271" s="55"/>
      <c r="DYR271" s="55"/>
      <c r="DYS271" s="55"/>
      <c r="DYT271" s="55"/>
      <c r="DYU271" s="55"/>
      <c r="DYV271" s="55"/>
      <c r="DYW271" s="55"/>
      <c r="DYX271" s="55"/>
      <c r="DYY271" s="55"/>
      <c r="DYZ271" s="55"/>
      <c r="DZA271" s="55"/>
      <c r="DZB271" s="55"/>
      <c r="DZC271" s="55"/>
      <c r="DZD271" s="55"/>
      <c r="DZE271" s="55"/>
      <c r="DZF271" s="55"/>
      <c r="DZG271" s="55"/>
      <c r="DZH271" s="55"/>
      <c r="DZI271" s="55"/>
      <c r="DZJ271" s="55"/>
      <c r="DZK271" s="55"/>
      <c r="DZL271" s="55"/>
      <c r="DZM271" s="55"/>
      <c r="DZN271" s="55"/>
      <c r="DZO271" s="55"/>
      <c r="DZP271" s="55"/>
      <c r="DZQ271" s="55"/>
      <c r="DZR271" s="55"/>
      <c r="DZS271" s="55"/>
      <c r="DZT271" s="55"/>
      <c r="DZU271" s="55"/>
      <c r="DZV271" s="55"/>
      <c r="DZW271" s="55"/>
      <c r="DZX271" s="55"/>
      <c r="DZY271" s="55"/>
      <c r="DZZ271" s="55"/>
      <c r="EAA271" s="55"/>
      <c r="EAB271" s="55"/>
      <c r="EAC271" s="55"/>
      <c r="EAD271" s="55"/>
      <c r="EAE271" s="55"/>
      <c r="EAF271" s="55"/>
      <c r="EAG271" s="55"/>
      <c r="EAH271" s="55"/>
      <c r="EAI271" s="55"/>
      <c r="EAJ271" s="55"/>
      <c r="EAK271" s="55"/>
      <c r="EAL271" s="55"/>
      <c r="EAM271" s="55"/>
      <c r="EAN271" s="55"/>
      <c r="EAO271" s="55"/>
      <c r="EAP271" s="55"/>
      <c r="EAQ271" s="55"/>
      <c r="EAR271" s="55"/>
      <c r="EAS271" s="55"/>
      <c r="EAT271" s="55"/>
      <c r="EAU271" s="55"/>
      <c r="EAV271" s="55"/>
      <c r="EAW271" s="55"/>
      <c r="EAX271" s="55"/>
      <c r="EAY271" s="55"/>
      <c r="EAZ271" s="55"/>
      <c r="EBA271" s="55"/>
      <c r="EBB271" s="55"/>
      <c r="EBC271" s="55"/>
      <c r="EBD271" s="55"/>
      <c r="EBE271" s="55"/>
      <c r="EBF271" s="55"/>
      <c r="EBG271" s="55"/>
      <c r="EBH271" s="55"/>
      <c r="EBI271" s="55"/>
      <c r="EBJ271" s="55"/>
      <c r="EBK271" s="55"/>
      <c r="EBL271" s="55"/>
      <c r="EBM271" s="55"/>
      <c r="EBN271" s="55"/>
      <c r="EBO271" s="55"/>
      <c r="EBP271" s="55"/>
      <c r="EBQ271" s="55"/>
      <c r="EBR271" s="55"/>
      <c r="EBS271" s="55"/>
      <c r="EBT271" s="55"/>
      <c r="EBU271" s="55"/>
      <c r="EBV271" s="55"/>
      <c r="EBW271" s="55"/>
      <c r="EBX271" s="55"/>
      <c r="EBY271" s="55"/>
      <c r="EBZ271" s="55"/>
      <c r="ECA271" s="55"/>
      <c r="ECB271" s="55"/>
      <c r="ECC271" s="55"/>
      <c r="ECD271" s="55"/>
      <c r="ECE271" s="55"/>
      <c r="ECF271" s="55"/>
      <c r="ECG271" s="55"/>
      <c r="ECH271" s="55"/>
      <c r="ECI271" s="55"/>
      <c r="ECJ271" s="55"/>
      <c r="ECK271" s="55"/>
      <c r="ECL271" s="55"/>
      <c r="ECM271" s="55"/>
      <c r="ECN271" s="55"/>
      <c r="ECO271" s="55"/>
      <c r="ECP271" s="55"/>
      <c r="ECQ271" s="55"/>
      <c r="ECR271" s="55"/>
      <c r="ECS271" s="55"/>
      <c r="ECT271" s="55"/>
      <c r="ECU271" s="55"/>
      <c r="ECV271" s="55"/>
      <c r="ECW271" s="55"/>
      <c r="ECX271" s="55"/>
      <c r="ECY271" s="55"/>
      <c r="ECZ271" s="55"/>
      <c r="EDA271" s="55"/>
      <c r="EDB271" s="55"/>
      <c r="EDC271" s="55"/>
      <c r="EDD271" s="55"/>
      <c r="EDE271" s="55"/>
      <c r="EDF271" s="55"/>
      <c r="EDG271" s="55"/>
      <c r="EDH271" s="55"/>
      <c r="EDI271" s="55"/>
      <c r="EDJ271" s="55"/>
      <c r="EDK271" s="55"/>
      <c r="EDL271" s="55"/>
      <c r="EDM271" s="55"/>
      <c r="EDN271" s="55"/>
      <c r="EDO271" s="55"/>
      <c r="EDP271" s="55"/>
      <c r="EDQ271" s="55"/>
      <c r="EDR271" s="55"/>
      <c r="EDS271" s="55"/>
      <c r="EDT271" s="55"/>
      <c r="EDU271" s="55"/>
      <c r="EDV271" s="55"/>
      <c r="EDW271" s="55"/>
      <c r="EDX271" s="55"/>
      <c r="EDY271" s="55"/>
      <c r="EDZ271" s="55"/>
      <c r="EEA271" s="55"/>
      <c r="EEB271" s="55"/>
      <c r="EEC271" s="55"/>
      <c r="EED271" s="55"/>
      <c r="EEE271" s="55"/>
      <c r="EEF271" s="55"/>
      <c r="EEG271" s="55"/>
      <c r="EEH271" s="55"/>
      <c r="EEI271" s="55"/>
      <c r="EEJ271" s="55"/>
      <c r="EEK271" s="55"/>
      <c r="EEL271" s="55"/>
      <c r="EEM271" s="55"/>
      <c r="EEN271" s="55"/>
      <c r="EEO271" s="55"/>
      <c r="EEP271" s="55"/>
      <c r="EEQ271" s="55"/>
      <c r="EER271" s="55"/>
      <c r="EES271" s="55"/>
      <c r="EET271" s="55"/>
      <c r="EEU271" s="55"/>
      <c r="EEV271" s="55"/>
      <c r="EEW271" s="55"/>
      <c r="EEX271" s="55"/>
      <c r="EEY271" s="55"/>
      <c r="EEZ271" s="55"/>
      <c r="EFA271" s="55"/>
      <c r="EFB271" s="55"/>
      <c r="EFC271" s="55"/>
      <c r="EFD271" s="55"/>
      <c r="EFE271" s="55"/>
      <c r="EFF271" s="55"/>
      <c r="EFG271" s="55"/>
      <c r="EFH271" s="55"/>
      <c r="EFI271" s="55"/>
      <c r="EFJ271" s="55"/>
      <c r="EFK271" s="55"/>
      <c r="EFL271" s="55"/>
      <c r="EFM271" s="55"/>
      <c r="EFN271" s="55"/>
      <c r="EFO271" s="55"/>
      <c r="EFP271" s="55"/>
      <c r="EFQ271" s="55"/>
      <c r="EFR271" s="55"/>
      <c r="EFS271" s="55"/>
      <c r="EFT271" s="55"/>
      <c r="EFU271" s="55"/>
      <c r="EFV271" s="55"/>
      <c r="EFW271" s="55"/>
      <c r="EFX271" s="55"/>
      <c r="EFY271" s="55"/>
      <c r="EFZ271" s="55"/>
      <c r="EGA271" s="55"/>
      <c r="EGB271" s="55"/>
      <c r="EGC271" s="55"/>
      <c r="EGD271" s="55"/>
      <c r="EGE271" s="55"/>
      <c r="EGF271" s="55"/>
      <c r="EGG271" s="55"/>
      <c r="EGH271" s="55"/>
      <c r="EGI271" s="55"/>
      <c r="EGJ271" s="55"/>
      <c r="EGK271" s="55"/>
      <c r="EGL271" s="55"/>
      <c r="EGM271" s="55"/>
      <c r="EGN271" s="55"/>
      <c r="EGO271" s="55"/>
      <c r="EGP271" s="55"/>
      <c r="EGQ271" s="55"/>
      <c r="EGR271" s="55"/>
      <c r="EGS271" s="55"/>
      <c r="EGT271" s="55"/>
      <c r="EGU271" s="55"/>
      <c r="EGV271" s="55"/>
      <c r="EGW271" s="55"/>
      <c r="EGX271" s="55"/>
      <c r="EGY271" s="55"/>
      <c r="EGZ271" s="55"/>
      <c r="EHA271" s="55"/>
      <c r="EHB271" s="55"/>
      <c r="EHC271" s="55"/>
      <c r="EHD271" s="55"/>
      <c r="EHE271" s="55"/>
      <c r="EHF271" s="55"/>
      <c r="EHG271" s="55"/>
      <c r="EHH271" s="55"/>
      <c r="EHI271" s="55"/>
      <c r="EHJ271" s="55"/>
      <c r="EHK271" s="55"/>
      <c r="EHL271" s="55"/>
      <c r="EHM271" s="55"/>
      <c r="EHN271" s="55"/>
      <c r="EHO271" s="55"/>
      <c r="EHP271" s="55"/>
      <c r="EHQ271" s="55"/>
      <c r="EHR271" s="55"/>
      <c r="EHS271" s="55"/>
      <c r="EHT271" s="55"/>
      <c r="EHU271" s="55"/>
      <c r="EHV271" s="55"/>
      <c r="EHW271" s="55"/>
      <c r="EHX271" s="55"/>
      <c r="EHY271" s="55"/>
      <c r="EHZ271" s="55"/>
      <c r="EIA271" s="55"/>
      <c r="EIB271" s="55"/>
      <c r="EIC271" s="55"/>
      <c r="EID271" s="55"/>
      <c r="EIE271" s="55"/>
      <c r="EIF271" s="55"/>
      <c r="EIG271" s="55"/>
      <c r="EIH271" s="55"/>
      <c r="EII271" s="55"/>
      <c r="EIJ271" s="55"/>
      <c r="EIK271" s="55"/>
      <c r="EIL271" s="55"/>
      <c r="EIM271" s="55"/>
      <c r="EIN271" s="55"/>
      <c r="EIO271" s="55"/>
      <c r="EIP271" s="55"/>
      <c r="EIQ271" s="55"/>
      <c r="EIR271" s="55"/>
      <c r="EIS271" s="55"/>
      <c r="EIT271" s="55"/>
      <c r="EIU271" s="55"/>
      <c r="EIV271" s="55"/>
      <c r="EIW271" s="55"/>
      <c r="EIX271" s="55"/>
      <c r="EIY271" s="55"/>
      <c r="EIZ271" s="55"/>
      <c r="EJA271" s="55"/>
      <c r="EJB271" s="55"/>
      <c r="EJC271" s="55"/>
      <c r="EJD271" s="55"/>
      <c r="EJE271" s="55"/>
      <c r="EJF271" s="55"/>
      <c r="EJG271" s="55"/>
      <c r="EJH271" s="55"/>
      <c r="EJI271" s="55"/>
      <c r="EJJ271" s="55"/>
      <c r="EJK271" s="55"/>
      <c r="EJL271" s="55"/>
      <c r="EJM271" s="55"/>
      <c r="EJN271" s="55"/>
      <c r="EJO271" s="55"/>
      <c r="EJP271" s="55"/>
      <c r="EJQ271" s="55"/>
      <c r="EJR271" s="55"/>
      <c r="EJS271" s="55"/>
      <c r="EJT271" s="55"/>
      <c r="EJU271" s="55"/>
      <c r="EJV271" s="55"/>
      <c r="EJW271" s="55"/>
      <c r="EJX271" s="55"/>
      <c r="EJY271" s="55"/>
      <c r="EJZ271" s="55"/>
      <c r="EKA271" s="55"/>
      <c r="EKB271" s="55"/>
      <c r="EKC271" s="55"/>
      <c r="EKD271" s="55"/>
      <c r="EKE271" s="55"/>
      <c r="EKF271" s="55"/>
      <c r="EKG271" s="55"/>
      <c r="EKH271" s="55"/>
      <c r="EKI271" s="55"/>
      <c r="EKJ271" s="55"/>
      <c r="EKK271" s="55"/>
      <c r="EKL271" s="55"/>
      <c r="EKM271" s="55"/>
      <c r="EKN271" s="55"/>
      <c r="EKO271" s="55"/>
      <c r="EKP271" s="55"/>
      <c r="EKQ271" s="55"/>
      <c r="EKR271" s="55"/>
      <c r="EKS271" s="55"/>
      <c r="EKT271" s="55"/>
      <c r="EKU271" s="55"/>
      <c r="EKV271" s="55"/>
      <c r="EKW271" s="55"/>
      <c r="EKX271" s="55"/>
      <c r="EKY271" s="55"/>
      <c r="EKZ271" s="55"/>
      <c r="ELA271" s="55"/>
      <c r="ELB271" s="55"/>
      <c r="ELC271" s="55"/>
      <c r="ELD271" s="55"/>
      <c r="ELE271" s="55"/>
      <c r="ELF271" s="55"/>
      <c r="ELG271" s="55"/>
      <c r="ELH271" s="55"/>
      <c r="ELI271" s="55"/>
      <c r="ELJ271" s="55"/>
      <c r="ELK271" s="55"/>
      <c r="ELL271" s="55"/>
      <c r="ELM271" s="55"/>
      <c r="ELN271" s="55"/>
      <c r="ELO271" s="55"/>
      <c r="ELP271" s="55"/>
      <c r="ELQ271" s="55"/>
      <c r="ELR271" s="55"/>
      <c r="ELS271" s="55"/>
      <c r="ELT271" s="55"/>
      <c r="ELU271" s="55"/>
      <c r="ELV271" s="55"/>
      <c r="ELW271" s="55"/>
      <c r="ELX271" s="55"/>
      <c r="ELY271" s="55"/>
      <c r="ELZ271" s="55"/>
      <c r="EMA271" s="55"/>
      <c r="EMB271" s="55"/>
      <c r="EMC271" s="55"/>
      <c r="EMD271" s="55"/>
      <c r="EME271" s="55"/>
      <c r="EMF271" s="55"/>
      <c r="EMG271" s="55"/>
      <c r="EMH271" s="55"/>
      <c r="EMI271" s="55"/>
      <c r="EMJ271" s="55"/>
      <c r="EMK271" s="55"/>
      <c r="EML271" s="55"/>
      <c r="EMM271" s="55"/>
      <c r="EMN271" s="55"/>
      <c r="EMO271" s="55"/>
      <c r="EMP271" s="55"/>
      <c r="EMQ271" s="55"/>
      <c r="EMR271" s="55"/>
      <c r="EMS271" s="55"/>
      <c r="EMT271" s="55"/>
      <c r="EMU271" s="55"/>
      <c r="EMV271" s="55"/>
      <c r="EMW271" s="55"/>
      <c r="EMX271" s="55"/>
      <c r="EMY271" s="55"/>
      <c r="EMZ271" s="55"/>
      <c r="ENA271" s="55"/>
      <c r="ENB271" s="55"/>
      <c r="ENC271" s="55"/>
      <c r="END271" s="55"/>
      <c r="ENE271" s="55"/>
      <c r="ENF271" s="55"/>
      <c r="ENG271" s="55"/>
      <c r="ENH271" s="55"/>
      <c r="ENI271" s="55"/>
      <c r="ENJ271" s="55"/>
      <c r="ENK271" s="55"/>
      <c r="ENL271" s="55"/>
      <c r="ENM271" s="55"/>
      <c r="ENN271" s="55"/>
      <c r="ENO271" s="55"/>
      <c r="ENP271" s="55"/>
      <c r="ENQ271" s="55"/>
      <c r="ENR271" s="55"/>
      <c r="ENS271" s="55"/>
      <c r="ENT271" s="55"/>
      <c r="ENU271" s="55"/>
      <c r="ENV271" s="55"/>
      <c r="ENW271" s="55"/>
      <c r="ENX271" s="55"/>
      <c r="ENY271" s="55"/>
      <c r="ENZ271" s="55"/>
      <c r="EOA271" s="55"/>
      <c r="EOB271" s="55"/>
      <c r="EOC271" s="55"/>
      <c r="EOD271" s="55"/>
      <c r="EOE271" s="55"/>
      <c r="EOF271" s="55"/>
      <c r="EOG271" s="55"/>
      <c r="EOH271" s="55"/>
      <c r="EOI271" s="55"/>
      <c r="EOJ271" s="55"/>
      <c r="EOK271" s="55"/>
      <c r="EOL271" s="55"/>
      <c r="EOM271" s="55"/>
      <c r="EON271" s="55"/>
      <c r="EOO271" s="55"/>
      <c r="EOP271" s="55"/>
      <c r="EOQ271" s="55"/>
      <c r="EOR271" s="55"/>
      <c r="EOS271" s="55"/>
      <c r="EOT271" s="55"/>
      <c r="EOU271" s="55"/>
      <c r="EOV271" s="55"/>
      <c r="EOW271" s="55"/>
      <c r="EOX271" s="55"/>
      <c r="EOY271" s="55"/>
      <c r="EOZ271" s="55"/>
      <c r="EPA271" s="55"/>
      <c r="EPB271" s="55"/>
      <c r="EPC271" s="55"/>
      <c r="EPD271" s="55"/>
      <c r="EPE271" s="55"/>
      <c r="EPF271" s="55"/>
      <c r="EPG271" s="55"/>
      <c r="EPH271" s="55"/>
      <c r="EPI271" s="55"/>
      <c r="EPJ271" s="55"/>
      <c r="EPK271" s="55"/>
      <c r="EPL271" s="55"/>
      <c r="EPM271" s="55"/>
      <c r="EPN271" s="55"/>
      <c r="EPO271" s="55"/>
      <c r="EPP271" s="55"/>
      <c r="EPQ271" s="55"/>
      <c r="EPR271" s="55"/>
      <c r="EPS271" s="55"/>
      <c r="EPT271" s="55"/>
      <c r="EPU271" s="55"/>
      <c r="EPV271" s="55"/>
      <c r="EPW271" s="55"/>
      <c r="EPX271" s="55"/>
      <c r="EPY271" s="55"/>
      <c r="EPZ271" s="55"/>
      <c r="EQA271" s="55"/>
      <c r="EQB271" s="55"/>
      <c r="EQC271" s="55"/>
      <c r="EQD271" s="55"/>
      <c r="EQE271" s="55"/>
      <c r="EQF271" s="55"/>
      <c r="EQG271" s="55"/>
      <c r="EQH271" s="55"/>
      <c r="EQI271" s="55"/>
      <c r="EQJ271" s="55"/>
      <c r="EQK271" s="55"/>
      <c r="EQL271" s="55"/>
      <c r="EQM271" s="55"/>
      <c r="EQN271" s="55"/>
      <c r="EQO271" s="55"/>
      <c r="EQP271" s="55"/>
      <c r="EQQ271" s="55"/>
      <c r="EQR271" s="55"/>
      <c r="EQS271" s="55"/>
      <c r="EQT271" s="55"/>
      <c r="EQU271" s="55"/>
      <c r="EQV271" s="55"/>
      <c r="EQW271" s="55"/>
      <c r="EQX271" s="55"/>
      <c r="EQY271" s="55"/>
      <c r="EQZ271" s="55"/>
      <c r="ERA271" s="55"/>
      <c r="ERB271" s="55"/>
      <c r="ERC271" s="55"/>
      <c r="ERD271" s="55"/>
      <c r="ERE271" s="55"/>
      <c r="ERF271" s="55"/>
      <c r="ERG271" s="55"/>
      <c r="ERH271" s="55"/>
      <c r="ERI271" s="55"/>
      <c r="ERJ271" s="55"/>
      <c r="ERK271" s="55"/>
      <c r="ERL271" s="55"/>
      <c r="ERM271" s="55"/>
      <c r="ERN271" s="55"/>
      <c r="ERO271" s="55"/>
      <c r="ERP271" s="55"/>
      <c r="ERQ271" s="55"/>
      <c r="ERR271" s="55"/>
      <c r="ERS271" s="55"/>
      <c r="ERT271" s="55"/>
      <c r="ERU271" s="55"/>
      <c r="ERV271" s="55"/>
      <c r="ERW271" s="55"/>
      <c r="ERX271" s="55"/>
      <c r="ERY271" s="55"/>
      <c r="ERZ271" s="55"/>
      <c r="ESA271" s="55"/>
      <c r="ESB271" s="55"/>
      <c r="ESC271" s="55"/>
      <c r="ESD271" s="55"/>
      <c r="ESE271" s="55"/>
      <c r="ESF271" s="55"/>
      <c r="ESG271" s="55"/>
      <c r="ESH271" s="55"/>
      <c r="ESI271" s="55"/>
      <c r="ESJ271" s="55"/>
      <c r="ESK271" s="55"/>
      <c r="ESL271" s="55"/>
      <c r="ESM271" s="55"/>
      <c r="ESN271" s="55"/>
      <c r="ESO271" s="55"/>
      <c r="ESP271" s="55"/>
      <c r="ESQ271" s="55"/>
      <c r="ESR271" s="55"/>
      <c r="ESS271" s="55"/>
      <c r="EST271" s="55"/>
      <c r="ESU271" s="55"/>
      <c r="ESV271" s="55"/>
      <c r="ESW271" s="55"/>
      <c r="ESX271" s="55"/>
      <c r="ESY271" s="55"/>
      <c r="ESZ271" s="55"/>
      <c r="ETA271" s="55"/>
      <c r="ETB271" s="55"/>
      <c r="ETC271" s="55"/>
      <c r="ETD271" s="55"/>
      <c r="ETE271" s="55"/>
      <c r="ETF271" s="55"/>
      <c r="ETG271" s="55"/>
      <c r="ETH271" s="55"/>
      <c r="ETI271" s="55"/>
      <c r="ETJ271" s="55"/>
      <c r="ETK271" s="55"/>
      <c r="ETL271" s="55"/>
      <c r="ETM271" s="55"/>
      <c r="ETN271" s="55"/>
      <c r="ETO271" s="55"/>
      <c r="ETP271" s="55"/>
      <c r="ETQ271" s="55"/>
      <c r="ETR271" s="55"/>
      <c r="ETS271" s="55"/>
      <c r="ETT271" s="55"/>
      <c r="ETU271" s="55"/>
      <c r="ETV271" s="55"/>
      <c r="ETW271" s="55"/>
      <c r="ETX271" s="55"/>
      <c r="ETY271" s="55"/>
      <c r="ETZ271" s="55"/>
      <c r="EUA271" s="55"/>
      <c r="EUB271" s="55"/>
      <c r="EUC271" s="55"/>
      <c r="EUD271" s="55"/>
      <c r="EUE271" s="55"/>
      <c r="EUF271" s="55"/>
      <c r="EUG271" s="55"/>
      <c r="EUH271" s="55"/>
      <c r="EUI271" s="55"/>
      <c r="EUJ271" s="55"/>
      <c r="EUK271" s="55"/>
      <c r="EUL271" s="55"/>
      <c r="EUM271" s="55"/>
      <c r="EUN271" s="55"/>
      <c r="EUO271" s="55"/>
      <c r="EUP271" s="55"/>
      <c r="EUQ271" s="55"/>
      <c r="EUR271" s="55"/>
      <c r="EUS271" s="55"/>
      <c r="EUT271" s="55"/>
      <c r="EUU271" s="55"/>
      <c r="EUV271" s="55"/>
      <c r="EUW271" s="55"/>
      <c r="EUX271" s="55"/>
      <c r="EUY271" s="55"/>
      <c r="EUZ271" s="55"/>
      <c r="EVA271" s="55"/>
      <c r="EVB271" s="55"/>
      <c r="EVC271" s="55"/>
      <c r="EVD271" s="55"/>
      <c r="EVE271" s="55"/>
      <c r="EVF271" s="55"/>
      <c r="EVG271" s="55"/>
      <c r="EVH271" s="55"/>
      <c r="EVI271" s="55"/>
      <c r="EVJ271" s="55"/>
      <c r="EVK271" s="55"/>
      <c r="EVL271" s="55"/>
      <c r="EVM271" s="55"/>
      <c r="EVN271" s="55"/>
      <c r="EVO271" s="55"/>
      <c r="EVP271" s="55"/>
      <c r="EVQ271" s="55"/>
      <c r="EVR271" s="55"/>
      <c r="EVS271" s="55"/>
      <c r="EVT271" s="55"/>
      <c r="EVU271" s="55"/>
      <c r="EVV271" s="55"/>
      <c r="EVW271" s="55"/>
      <c r="EVX271" s="55"/>
      <c r="EVY271" s="55"/>
      <c r="EVZ271" s="55"/>
      <c r="EWA271" s="55"/>
      <c r="EWB271" s="55"/>
      <c r="EWC271" s="55"/>
      <c r="EWD271" s="55"/>
      <c r="EWE271" s="55"/>
      <c r="EWF271" s="55"/>
      <c r="EWG271" s="55"/>
      <c r="EWH271" s="55"/>
      <c r="EWI271" s="55"/>
      <c r="EWJ271" s="55"/>
      <c r="EWK271" s="55"/>
      <c r="EWL271" s="55"/>
      <c r="EWM271" s="55"/>
      <c r="EWN271" s="55"/>
      <c r="EWO271" s="55"/>
      <c r="EWP271" s="55"/>
      <c r="EWQ271" s="55"/>
      <c r="EWR271" s="55"/>
      <c r="EWS271" s="55"/>
      <c r="EWT271" s="55"/>
      <c r="EWU271" s="55"/>
      <c r="EWV271" s="55"/>
      <c r="EWW271" s="55"/>
      <c r="EWX271" s="55"/>
      <c r="EWY271" s="55"/>
      <c r="EWZ271" s="55"/>
      <c r="EXA271" s="55"/>
      <c r="EXB271" s="55"/>
      <c r="EXC271" s="55"/>
      <c r="EXD271" s="55"/>
      <c r="EXE271" s="55"/>
      <c r="EXF271" s="55"/>
      <c r="EXG271" s="55"/>
      <c r="EXH271" s="55"/>
      <c r="EXI271" s="55"/>
      <c r="EXJ271" s="55"/>
      <c r="EXK271" s="55"/>
      <c r="EXL271" s="55"/>
      <c r="EXM271" s="55"/>
      <c r="EXN271" s="55"/>
      <c r="EXO271" s="55"/>
      <c r="EXP271" s="55"/>
      <c r="EXQ271" s="55"/>
      <c r="EXR271" s="55"/>
      <c r="EXS271" s="55"/>
      <c r="EXT271" s="55"/>
      <c r="EXU271" s="55"/>
      <c r="EXV271" s="55"/>
      <c r="EXW271" s="55"/>
      <c r="EXX271" s="55"/>
      <c r="EXY271" s="55"/>
      <c r="EXZ271" s="55"/>
      <c r="EYA271" s="55"/>
      <c r="EYB271" s="55"/>
      <c r="EYC271" s="55"/>
      <c r="EYD271" s="55"/>
      <c r="EYE271" s="55"/>
      <c r="EYF271" s="55"/>
      <c r="EYG271" s="55"/>
      <c r="EYH271" s="55"/>
      <c r="EYI271" s="55"/>
      <c r="EYJ271" s="55"/>
      <c r="EYK271" s="55"/>
      <c r="EYL271" s="55"/>
      <c r="EYM271" s="55"/>
      <c r="EYN271" s="55"/>
      <c r="EYO271" s="55"/>
      <c r="EYP271" s="55"/>
      <c r="EYQ271" s="55"/>
      <c r="EYR271" s="55"/>
      <c r="EYS271" s="55"/>
      <c r="EYT271" s="55"/>
      <c r="EYU271" s="55"/>
      <c r="EYV271" s="55"/>
      <c r="EYW271" s="55"/>
      <c r="EYX271" s="55"/>
      <c r="EYY271" s="55"/>
      <c r="EYZ271" s="55"/>
      <c r="EZA271" s="55"/>
      <c r="EZB271" s="55"/>
      <c r="EZC271" s="55"/>
      <c r="EZD271" s="55"/>
      <c r="EZE271" s="55"/>
      <c r="EZF271" s="55"/>
      <c r="EZG271" s="55"/>
      <c r="EZH271" s="55"/>
      <c r="EZI271" s="55"/>
      <c r="EZJ271" s="55"/>
      <c r="EZK271" s="55"/>
      <c r="EZL271" s="55"/>
      <c r="EZM271" s="55"/>
      <c r="EZN271" s="55"/>
      <c r="EZO271" s="55"/>
      <c r="EZP271" s="55"/>
      <c r="EZQ271" s="55"/>
      <c r="EZR271" s="55"/>
      <c r="EZS271" s="55"/>
      <c r="EZT271" s="55"/>
      <c r="EZU271" s="55"/>
      <c r="EZV271" s="55"/>
      <c r="EZW271" s="55"/>
      <c r="EZX271" s="55"/>
      <c r="EZY271" s="55"/>
      <c r="EZZ271" s="55"/>
      <c r="FAA271" s="55"/>
      <c r="FAB271" s="55"/>
      <c r="FAC271" s="55"/>
      <c r="FAD271" s="55"/>
      <c r="FAE271" s="55"/>
      <c r="FAF271" s="55"/>
      <c r="FAG271" s="55"/>
      <c r="FAH271" s="55"/>
      <c r="FAI271" s="55"/>
      <c r="FAJ271" s="55"/>
      <c r="FAK271" s="55"/>
      <c r="FAL271" s="55"/>
      <c r="FAM271" s="55"/>
      <c r="FAN271" s="55"/>
      <c r="FAO271" s="55"/>
      <c r="FAP271" s="55"/>
      <c r="FAQ271" s="55"/>
      <c r="FAR271" s="55"/>
      <c r="FAS271" s="55"/>
      <c r="FAT271" s="55"/>
      <c r="FAU271" s="55"/>
      <c r="FAV271" s="55"/>
      <c r="FAW271" s="55"/>
      <c r="FAX271" s="55"/>
      <c r="FAY271" s="55"/>
      <c r="FAZ271" s="55"/>
      <c r="FBA271" s="55"/>
      <c r="FBB271" s="55"/>
      <c r="FBC271" s="55"/>
      <c r="FBD271" s="55"/>
      <c r="FBE271" s="55"/>
      <c r="FBF271" s="55"/>
      <c r="FBG271" s="55"/>
      <c r="FBH271" s="55"/>
      <c r="FBI271" s="55"/>
      <c r="FBJ271" s="55"/>
      <c r="FBK271" s="55"/>
      <c r="FBL271" s="55"/>
      <c r="FBM271" s="55"/>
      <c r="FBN271" s="55"/>
      <c r="FBO271" s="55"/>
      <c r="FBP271" s="55"/>
      <c r="FBQ271" s="55"/>
      <c r="FBR271" s="55"/>
      <c r="FBS271" s="55"/>
      <c r="FBT271" s="55"/>
      <c r="FBU271" s="55"/>
      <c r="FBV271" s="55"/>
      <c r="FBW271" s="55"/>
      <c r="FBX271" s="55"/>
      <c r="FBY271" s="55"/>
      <c r="FBZ271" s="55"/>
      <c r="FCA271" s="55"/>
      <c r="FCB271" s="55"/>
      <c r="FCC271" s="55"/>
      <c r="FCD271" s="55"/>
      <c r="FCE271" s="55"/>
      <c r="FCF271" s="55"/>
      <c r="FCG271" s="55"/>
      <c r="FCH271" s="55"/>
      <c r="FCI271" s="55"/>
      <c r="FCJ271" s="55"/>
      <c r="FCK271" s="55"/>
      <c r="FCL271" s="55"/>
      <c r="FCM271" s="55"/>
      <c r="FCN271" s="55"/>
      <c r="FCO271" s="55"/>
      <c r="FCP271" s="55"/>
      <c r="FCQ271" s="55"/>
      <c r="FCR271" s="55"/>
      <c r="FCS271" s="55"/>
      <c r="FCT271" s="55"/>
      <c r="FCU271" s="55"/>
      <c r="FCV271" s="55"/>
      <c r="FCW271" s="55"/>
      <c r="FCX271" s="55"/>
      <c r="FCY271" s="55"/>
      <c r="FCZ271" s="55"/>
      <c r="FDA271" s="55"/>
      <c r="FDB271" s="55"/>
      <c r="FDC271" s="55"/>
      <c r="FDD271" s="55"/>
      <c r="FDE271" s="55"/>
      <c r="FDF271" s="55"/>
      <c r="FDG271" s="55"/>
      <c r="FDH271" s="55"/>
      <c r="FDI271" s="55"/>
      <c r="FDJ271" s="55"/>
      <c r="FDK271" s="55"/>
      <c r="FDL271" s="55"/>
      <c r="FDM271" s="55"/>
      <c r="FDN271" s="55"/>
      <c r="FDO271" s="55"/>
      <c r="FDP271" s="55"/>
      <c r="FDQ271" s="55"/>
      <c r="FDR271" s="55"/>
      <c r="FDS271" s="55"/>
      <c r="FDT271" s="55"/>
      <c r="FDU271" s="55"/>
      <c r="FDV271" s="55"/>
      <c r="FDW271" s="55"/>
      <c r="FDX271" s="55"/>
      <c r="FDY271" s="55"/>
      <c r="FDZ271" s="55"/>
      <c r="FEA271" s="55"/>
      <c r="FEB271" s="55"/>
      <c r="FEC271" s="55"/>
      <c r="FED271" s="55"/>
      <c r="FEE271" s="55"/>
      <c r="FEF271" s="55"/>
      <c r="FEG271" s="55"/>
      <c r="FEH271" s="55"/>
      <c r="FEI271" s="55"/>
      <c r="FEJ271" s="55"/>
      <c r="FEK271" s="55"/>
      <c r="FEL271" s="55"/>
      <c r="FEM271" s="55"/>
      <c r="FEN271" s="55"/>
      <c r="FEO271" s="55"/>
      <c r="FEP271" s="55"/>
      <c r="FEQ271" s="55"/>
      <c r="FER271" s="55"/>
      <c r="FES271" s="55"/>
      <c r="FET271" s="55"/>
      <c r="FEU271" s="55"/>
      <c r="FEV271" s="55"/>
      <c r="FEW271" s="55"/>
      <c r="FEX271" s="55"/>
      <c r="FEY271" s="55"/>
      <c r="FEZ271" s="55"/>
      <c r="FFA271" s="55"/>
      <c r="FFB271" s="55"/>
      <c r="FFC271" s="55"/>
      <c r="FFD271" s="55"/>
      <c r="FFE271" s="55"/>
      <c r="FFF271" s="55"/>
      <c r="FFG271" s="55"/>
      <c r="FFH271" s="55"/>
      <c r="FFI271" s="55"/>
      <c r="FFJ271" s="55"/>
      <c r="FFK271" s="55"/>
      <c r="FFL271" s="55"/>
      <c r="FFM271" s="55"/>
      <c r="FFN271" s="55"/>
      <c r="FFO271" s="55"/>
      <c r="FFP271" s="55"/>
      <c r="FFQ271" s="55"/>
      <c r="FFR271" s="55"/>
      <c r="FFS271" s="55"/>
      <c r="FFT271" s="55"/>
      <c r="FFU271" s="55"/>
      <c r="FFV271" s="55"/>
      <c r="FFW271" s="55"/>
      <c r="FFX271" s="55"/>
      <c r="FFY271" s="55"/>
      <c r="FFZ271" s="55"/>
      <c r="FGA271" s="55"/>
      <c r="FGB271" s="55"/>
      <c r="FGC271" s="55"/>
      <c r="FGD271" s="55"/>
      <c r="FGE271" s="55"/>
      <c r="FGF271" s="55"/>
      <c r="FGG271" s="55"/>
      <c r="FGH271" s="55"/>
      <c r="FGI271" s="55"/>
      <c r="FGJ271" s="55"/>
      <c r="FGK271" s="55"/>
      <c r="FGL271" s="55"/>
      <c r="FGM271" s="55"/>
      <c r="FGN271" s="55"/>
      <c r="FGO271" s="55"/>
      <c r="FGP271" s="55"/>
      <c r="FGQ271" s="55"/>
      <c r="FGR271" s="55"/>
      <c r="FGS271" s="55"/>
      <c r="FGT271" s="55"/>
      <c r="FGU271" s="55"/>
      <c r="FGV271" s="55"/>
      <c r="FGW271" s="55"/>
      <c r="FGX271" s="55"/>
      <c r="FGY271" s="55"/>
      <c r="FGZ271" s="55"/>
      <c r="FHA271" s="55"/>
      <c r="FHB271" s="55"/>
      <c r="FHC271" s="55"/>
      <c r="FHD271" s="55"/>
      <c r="FHE271" s="55"/>
      <c r="FHF271" s="55"/>
      <c r="FHG271" s="55"/>
      <c r="FHH271" s="55"/>
      <c r="FHI271" s="55"/>
      <c r="FHJ271" s="55"/>
      <c r="FHK271" s="55"/>
      <c r="FHL271" s="55"/>
      <c r="FHM271" s="55"/>
      <c r="FHN271" s="55"/>
      <c r="FHO271" s="55"/>
      <c r="FHP271" s="55"/>
      <c r="FHQ271" s="55"/>
      <c r="FHR271" s="55"/>
      <c r="FHS271" s="55"/>
      <c r="FHT271" s="55"/>
      <c r="FHU271" s="55"/>
      <c r="FHV271" s="55"/>
      <c r="FHW271" s="55"/>
      <c r="FHX271" s="55"/>
      <c r="FHY271" s="55"/>
      <c r="FHZ271" s="55"/>
      <c r="FIA271" s="55"/>
      <c r="FIB271" s="55"/>
      <c r="FIC271" s="55"/>
      <c r="FID271" s="55"/>
      <c r="FIE271" s="55"/>
      <c r="FIF271" s="55"/>
      <c r="FIG271" s="55"/>
      <c r="FIH271" s="55"/>
      <c r="FII271" s="55"/>
      <c r="FIJ271" s="55"/>
      <c r="FIK271" s="55"/>
      <c r="FIL271" s="55"/>
      <c r="FIM271" s="55"/>
      <c r="FIN271" s="55"/>
      <c r="FIO271" s="55"/>
      <c r="FIP271" s="55"/>
      <c r="FIQ271" s="55"/>
      <c r="FIR271" s="55"/>
      <c r="FIS271" s="55"/>
      <c r="FIT271" s="55"/>
      <c r="FIU271" s="55"/>
      <c r="FIV271" s="55"/>
      <c r="FIW271" s="55"/>
      <c r="FIX271" s="55"/>
      <c r="FIY271" s="55"/>
      <c r="FIZ271" s="55"/>
      <c r="FJA271" s="55"/>
      <c r="FJB271" s="55"/>
      <c r="FJC271" s="55"/>
      <c r="FJD271" s="55"/>
      <c r="FJE271" s="55"/>
      <c r="FJF271" s="55"/>
      <c r="FJG271" s="55"/>
      <c r="FJH271" s="55"/>
      <c r="FJI271" s="55"/>
      <c r="FJJ271" s="55"/>
      <c r="FJK271" s="55"/>
      <c r="FJL271" s="55"/>
      <c r="FJM271" s="55"/>
      <c r="FJN271" s="55"/>
      <c r="FJO271" s="55"/>
      <c r="FJP271" s="55"/>
      <c r="FJQ271" s="55"/>
      <c r="FJR271" s="55"/>
      <c r="FJS271" s="55"/>
      <c r="FJT271" s="55"/>
      <c r="FJU271" s="55"/>
      <c r="FJV271" s="55"/>
      <c r="FJW271" s="55"/>
      <c r="FJX271" s="55"/>
      <c r="FJY271" s="55"/>
      <c r="FJZ271" s="55"/>
      <c r="FKA271" s="55"/>
      <c r="FKB271" s="55"/>
      <c r="FKC271" s="55"/>
      <c r="FKD271" s="55"/>
      <c r="FKE271" s="55"/>
      <c r="FKF271" s="55"/>
      <c r="FKG271" s="55"/>
      <c r="FKH271" s="55"/>
      <c r="FKI271" s="55"/>
      <c r="FKJ271" s="55"/>
      <c r="FKK271" s="55"/>
      <c r="FKL271" s="55"/>
      <c r="FKM271" s="55"/>
      <c r="FKN271" s="55"/>
      <c r="FKO271" s="55"/>
      <c r="FKP271" s="55"/>
      <c r="FKQ271" s="55"/>
      <c r="FKR271" s="55"/>
      <c r="FKS271" s="55"/>
      <c r="FKT271" s="55"/>
      <c r="FKU271" s="55"/>
      <c r="FKV271" s="55"/>
      <c r="FKW271" s="55"/>
      <c r="FKX271" s="55"/>
      <c r="FKY271" s="55"/>
      <c r="FKZ271" s="55"/>
      <c r="FLA271" s="55"/>
      <c r="FLB271" s="55"/>
      <c r="FLC271" s="55"/>
      <c r="FLD271" s="55"/>
      <c r="FLE271" s="55"/>
      <c r="FLF271" s="55"/>
      <c r="FLG271" s="55"/>
      <c r="FLH271" s="55"/>
      <c r="FLI271" s="55"/>
      <c r="FLJ271" s="55"/>
      <c r="FLK271" s="55"/>
      <c r="FLL271" s="55"/>
      <c r="FLM271" s="55"/>
      <c r="FLN271" s="55"/>
      <c r="FLO271" s="55"/>
      <c r="FLP271" s="55"/>
      <c r="FLQ271" s="55"/>
      <c r="FLR271" s="55"/>
      <c r="FLS271" s="55"/>
      <c r="FLT271" s="55"/>
      <c r="FLU271" s="55"/>
      <c r="FLV271" s="55"/>
      <c r="FLW271" s="55"/>
      <c r="FLX271" s="55"/>
      <c r="FLY271" s="55"/>
      <c r="FLZ271" s="55"/>
      <c r="FMA271" s="55"/>
      <c r="FMB271" s="55"/>
      <c r="FMC271" s="55"/>
      <c r="FMD271" s="55"/>
      <c r="FME271" s="55"/>
      <c r="FMF271" s="55"/>
      <c r="FMG271" s="55"/>
      <c r="FMH271" s="55"/>
      <c r="FMI271" s="55"/>
      <c r="FMJ271" s="55"/>
      <c r="FMK271" s="55"/>
      <c r="FML271" s="55"/>
      <c r="FMM271" s="55"/>
      <c r="FMN271" s="55"/>
      <c r="FMO271" s="55"/>
      <c r="FMP271" s="55"/>
      <c r="FMQ271" s="55"/>
      <c r="FMR271" s="55"/>
      <c r="FMS271" s="55"/>
      <c r="FMT271" s="55"/>
      <c r="FMU271" s="55"/>
      <c r="FMV271" s="55"/>
      <c r="FMW271" s="55"/>
      <c r="FMX271" s="55"/>
      <c r="FMY271" s="55"/>
      <c r="FMZ271" s="55"/>
      <c r="FNA271" s="55"/>
      <c r="FNB271" s="55"/>
      <c r="FNC271" s="55"/>
      <c r="FND271" s="55"/>
      <c r="FNE271" s="55"/>
      <c r="FNF271" s="55"/>
      <c r="FNG271" s="55"/>
      <c r="FNH271" s="55"/>
      <c r="FNI271" s="55"/>
      <c r="FNJ271" s="55"/>
      <c r="FNK271" s="55"/>
      <c r="FNL271" s="55"/>
      <c r="FNM271" s="55"/>
      <c r="FNN271" s="55"/>
      <c r="FNO271" s="55"/>
      <c r="FNP271" s="55"/>
      <c r="FNQ271" s="55"/>
      <c r="FNR271" s="55"/>
      <c r="FNS271" s="55"/>
      <c r="FNT271" s="55"/>
      <c r="FNU271" s="55"/>
      <c r="FNV271" s="55"/>
      <c r="FNW271" s="55"/>
      <c r="FNX271" s="55"/>
      <c r="FNY271" s="55"/>
      <c r="FNZ271" s="55"/>
      <c r="FOA271" s="55"/>
      <c r="FOB271" s="55"/>
      <c r="FOC271" s="55"/>
      <c r="FOD271" s="55"/>
      <c r="FOE271" s="55"/>
      <c r="FOF271" s="55"/>
      <c r="FOG271" s="55"/>
      <c r="FOH271" s="55"/>
      <c r="FOI271" s="55"/>
      <c r="FOJ271" s="55"/>
      <c r="FOK271" s="55"/>
      <c r="FOL271" s="55"/>
      <c r="FOM271" s="55"/>
      <c r="FON271" s="55"/>
      <c r="FOO271" s="55"/>
      <c r="FOP271" s="55"/>
      <c r="FOQ271" s="55"/>
      <c r="FOR271" s="55"/>
      <c r="FOS271" s="55"/>
      <c r="FOT271" s="55"/>
      <c r="FOU271" s="55"/>
      <c r="FOV271" s="55"/>
      <c r="FOW271" s="55"/>
      <c r="FOX271" s="55"/>
      <c r="FOY271" s="55"/>
      <c r="FOZ271" s="55"/>
      <c r="FPA271" s="55"/>
      <c r="FPB271" s="55"/>
      <c r="FPC271" s="55"/>
      <c r="FPD271" s="55"/>
      <c r="FPE271" s="55"/>
      <c r="FPF271" s="55"/>
      <c r="FPG271" s="55"/>
      <c r="FPH271" s="55"/>
      <c r="FPI271" s="55"/>
      <c r="FPJ271" s="55"/>
      <c r="FPK271" s="55"/>
      <c r="FPL271" s="55"/>
      <c r="FPM271" s="55"/>
      <c r="FPN271" s="55"/>
      <c r="FPO271" s="55"/>
      <c r="FPP271" s="55"/>
      <c r="FPQ271" s="55"/>
      <c r="FPR271" s="55"/>
      <c r="FPS271" s="55"/>
      <c r="FPT271" s="55"/>
      <c r="FPU271" s="55"/>
      <c r="FPV271" s="55"/>
      <c r="FPW271" s="55"/>
      <c r="FPX271" s="55"/>
      <c r="FPY271" s="55"/>
      <c r="FPZ271" s="55"/>
      <c r="FQA271" s="55"/>
      <c r="FQB271" s="55"/>
      <c r="FQC271" s="55"/>
      <c r="FQD271" s="55"/>
      <c r="FQE271" s="55"/>
      <c r="FQF271" s="55"/>
      <c r="FQG271" s="55"/>
      <c r="FQH271" s="55"/>
      <c r="FQI271" s="55"/>
      <c r="FQJ271" s="55"/>
      <c r="FQK271" s="55"/>
      <c r="FQL271" s="55"/>
      <c r="FQM271" s="55"/>
      <c r="FQN271" s="55"/>
      <c r="FQO271" s="55"/>
      <c r="FQP271" s="55"/>
      <c r="FQQ271" s="55"/>
      <c r="FQR271" s="55"/>
      <c r="FQS271" s="55"/>
      <c r="FQT271" s="55"/>
      <c r="FQU271" s="55"/>
      <c r="FQV271" s="55"/>
      <c r="FQW271" s="55"/>
      <c r="FQX271" s="55"/>
      <c r="FQY271" s="55"/>
      <c r="FQZ271" s="55"/>
      <c r="FRA271" s="55"/>
      <c r="FRB271" s="55"/>
      <c r="FRC271" s="55"/>
      <c r="FRD271" s="55"/>
      <c r="FRE271" s="55"/>
      <c r="FRF271" s="55"/>
      <c r="FRG271" s="55"/>
      <c r="FRH271" s="55"/>
      <c r="FRI271" s="55"/>
      <c r="FRJ271" s="55"/>
      <c r="FRK271" s="55"/>
      <c r="FRL271" s="55"/>
      <c r="FRM271" s="55"/>
      <c r="FRN271" s="55"/>
      <c r="FRO271" s="55"/>
      <c r="FRP271" s="55"/>
      <c r="FRQ271" s="55"/>
      <c r="FRR271" s="55"/>
      <c r="FRS271" s="55"/>
      <c r="FRT271" s="55"/>
      <c r="FRU271" s="55"/>
      <c r="FRV271" s="55"/>
      <c r="FRW271" s="55"/>
      <c r="FRX271" s="55"/>
      <c r="FRY271" s="55"/>
      <c r="FRZ271" s="55"/>
      <c r="FSA271" s="55"/>
      <c r="FSB271" s="55"/>
      <c r="FSC271" s="55"/>
      <c r="FSD271" s="55"/>
      <c r="FSE271" s="55"/>
      <c r="FSF271" s="55"/>
      <c r="FSG271" s="55"/>
      <c r="FSH271" s="55"/>
      <c r="FSI271" s="55"/>
      <c r="FSJ271" s="55"/>
      <c r="FSK271" s="55"/>
      <c r="FSL271" s="55"/>
      <c r="FSM271" s="55"/>
      <c r="FSN271" s="55"/>
      <c r="FSO271" s="55"/>
      <c r="FSP271" s="55"/>
      <c r="FSQ271" s="55"/>
      <c r="FSR271" s="55"/>
      <c r="FSS271" s="55"/>
      <c r="FST271" s="55"/>
      <c r="FSU271" s="55"/>
      <c r="FSV271" s="55"/>
      <c r="FSW271" s="55"/>
      <c r="FSX271" s="55"/>
      <c r="FSY271" s="55"/>
      <c r="FSZ271" s="55"/>
      <c r="FTA271" s="55"/>
      <c r="FTB271" s="55"/>
      <c r="FTC271" s="55"/>
      <c r="FTD271" s="55"/>
      <c r="FTE271" s="55"/>
      <c r="FTF271" s="55"/>
      <c r="FTG271" s="55"/>
      <c r="FTH271" s="55"/>
      <c r="FTI271" s="55"/>
      <c r="FTJ271" s="55"/>
      <c r="FTK271" s="55"/>
      <c r="FTL271" s="55"/>
      <c r="FTM271" s="55"/>
      <c r="FTN271" s="55"/>
      <c r="FTO271" s="55"/>
      <c r="FTP271" s="55"/>
      <c r="FTQ271" s="55"/>
      <c r="FTR271" s="55"/>
      <c r="FTS271" s="55"/>
      <c r="FTT271" s="55"/>
      <c r="FTU271" s="55"/>
      <c r="FTV271" s="55"/>
      <c r="FTW271" s="55"/>
      <c r="FTX271" s="55"/>
      <c r="FTY271" s="55"/>
      <c r="FTZ271" s="55"/>
      <c r="FUA271" s="55"/>
      <c r="FUB271" s="55"/>
      <c r="FUC271" s="55"/>
      <c r="FUD271" s="55"/>
      <c r="FUE271" s="55"/>
      <c r="FUF271" s="55"/>
      <c r="FUG271" s="55"/>
      <c r="FUH271" s="55"/>
      <c r="FUI271" s="55"/>
      <c r="FUJ271" s="55"/>
      <c r="FUK271" s="55"/>
      <c r="FUL271" s="55"/>
      <c r="FUM271" s="55"/>
      <c r="FUN271" s="55"/>
      <c r="FUO271" s="55"/>
      <c r="FUP271" s="55"/>
      <c r="FUQ271" s="55"/>
      <c r="FUR271" s="55"/>
      <c r="FUS271" s="55"/>
      <c r="FUT271" s="55"/>
      <c r="FUU271" s="55"/>
      <c r="FUV271" s="55"/>
      <c r="FUW271" s="55"/>
      <c r="FUX271" s="55"/>
      <c r="FUY271" s="55"/>
      <c r="FUZ271" s="55"/>
      <c r="FVA271" s="55"/>
      <c r="FVB271" s="55"/>
      <c r="FVC271" s="55"/>
      <c r="FVD271" s="55"/>
      <c r="FVE271" s="55"/>
      <c r="FVF271" s="55"/>
      <c r="FVG271" s="55"/>
      <c r="FVH271" s="55"/>
      <c r="FVI271" s="55"/>
      <c r="FVJ271" s="55"/>
      <c r="FVK271" s="55"/>
      <c r="FVL271" s="55"/>
      <c r="FVM271" s="55"/>
      <c r="FVN271" s="55"/>
      <c r="FVO271" s="55"/>
      <c r="FVP271" s="55"/>
      <c r="FVQ271" s="55"/>
      <c r="FVR271" s="55"/>
      <c r="FVS271" s="55"/>
      <c r="FVT271" s="55"/>
      <c r="FVU271" s="55"/>
      <c r="FVV271" s="55"/>
      <c r="FVW271" s="55"/>
      <c r="FVX271" s="55"/>
      <c r="FVY271" s="55"/>
      <c r="FVZ271" s="55"/>
      <c r="FWA271" s="55"/>
      <c r="FWB271" s="55"/>
      <c r="FWC271" s="55"/>
      <c r="FWD271" s="55"/>
      <c r="FWE271" s="55"/>
      <c r="FWF271" s="55"/>
      <c r="FWG271" s="55"/>
      <c r="FWH271" s="55"/>
      <c r="FWI271" s="55"/>
      <c r="FWJ271" s="55"/>
      <c r="FWK271" s="55"/>
      <c r="FWL271" s="55"/>
      <c r="FWM271" s="55"/>
      <c r="FWN271" s="55"/>
      <c r="FWO271" s="55"/>
      <c r="FWP271" s="55"/>
      <c r="FWQ271" s="55"/>
      <c r="FWR271" s="55"/>
      <c r="FWS271" s="55"/>
      <c r="FWT271" s="55"/>
      <c r="FWU271" s="55"/>
      <c r="FWV271" s="55"/>
      <c r="FWW271" s="55"/>
      <c r="FWX271" s="55"/>
      <c r="FWY271" s="55"/>
      <c r="FWZ271" s="55"/>
      <c r="FXA271" s="55"/>
      <c r="FXB271" s="55"/>
      <c r="FXC271" s="55"/>
      <c r="FXD271" s="55"/>
      <c r="FXE271" s="55"/>
      <c r="FXF271" s="55"/>
      <c r="FXG271" s="55"/>
      <c r="FXH271" s="55"/>
      <c r="FXI271" s="55"/>
      <c r="FXJ271" s="55"/>
      <c r="FXK271" s="55"/>
      <c r="FXL271" s="55"/>
      <c r="FXM271" s="55"/>
      <c r="FXN271" s="55"/>
      <c r="FXO271" s="55"/>
      <c r="FXP271" s="55"/>
      <c r="FXQ271" s="55"/>
      <c r="FXR271" s="55"/>
      <c r="FXS271" s="55"/>
      <c r="FXT271" s="55"/>
      <c r="FXU271" s="55"/>
      <c r="FXV271" s="55"/>
      <c r="FXW271" s="55"/>
      <c r="FXX271" s="55"/>
      <c r="FXY271" s="55"/>
      <c r="FXZ271" s="55"/>
      <c r="FYA271" s="55"/>
      <c r="FYB271" s="55"/>
      <c r="FYC271" s="55"/>
      <c r="FYD271" s="55"/>
      <c r="FYE271" s="55"/>
      <c r="FYF271" s="55"/>
      <c r="FYG271" s="55"/>
      <c r="FYH271" s="55"/>
      <c r="FYI271" s="55"/>
      <c r="FYJ271" s="55"/>
      <c r="FYK271" s="55"/>
      <c r="FYL271" s="55"/>
      <c r="FYM271" s="55"/>
      <c r="FYN271" s="55"/>
      <c r="FYO271" s="55"/>
      <c r="FYP271" s="55"/>
      <c r="FYQ271" s="55"/>
      <c r="FYR271" s="55"/>
      <c r="FYS271" s="55"/>
      <c r="FYT271" s="55"/>
      <c r="FYU271" s="55"/>
      <c r="FYV271" s="55"/>
      <c r="FYW271" s="55"/>
      <c r="FYX271" s="55"/>
      <c r="FYY271" s="55"/>
      <c r="FYZ271" s="55"/>
      <c r="FZA271" s="55"/>
      <c r="FZB271" s="55"/>
      <c r="FZC271" s="55"/>
      <c r="FZD271" s="55"/>
      <c r="FZE271" s="55"/>
      <c r="FZF271" s="55"/>
      <c r="FZG271" s="55"/>
      <c r="FZH271" s="55"/>
      <c r="FZI271" s="55"/>
      <c r="FZJ271" s="55"/>
      <c r="FZK271" s="55"/>
      <c r="FZL271" s="55"/>
      <c r="FZM271" s="55"/>
      <c r="FZN271" s="55"/>
      <c r="FZO271" s="55"/>
      <c r="FZP271" s="55"/>
      <c r="FZQ271" s="55"/>
      <c r="FZR271" s="55"/>
      <c r="FZS271" s="55"/>
      <c r="FZT271" s="55"/>
      <c r="FZU271" s="55"/>
      <c r="FZV271" s="55"/>
      <c r="FZW271" s="55"/>
      <c r="FZX271" s="55"/>
      <c r="FZY271" s="55"/>
      <c r="FZZ271" s="55"/>
      <c r="GAA271" s="55"/>
      <c r="GAB271" s="55"/>
      <c r="GAC271" s="55"/>
      <c r="GAD271" s="55"/>
      <c r="GAE271" s="55"/>
      <c r="GAF271" s="55"/>
      <c r="GAG271" s="55"/>
      <c r="GAH271" s="55"/>
      <c r="GAI271" s="55"/>
      <c r="GAJ271" s="55"/>
      <c r="GAK271" s="55"/>
      <c r="GAL271" s="55"/>
      <c r="GAM271" s="55"/>
      <c r="GAN271" s="55"/>
      <c r="GAO271" s="55"/>
      <c r="GAP271" s="55"/>
      <c r="GAQ271" s="55"/>
      <c r="GAR271" s="55"/>
      <c r="GAS271" s="55"/>
      <c r="GAT271" s="55"/>
      <c r="GAU271" s="55"/>
      <c r="GAV271" s="55"/>
      <c r="GAW271" s="55"/>
      <c r="GAX271" s="55"/>
      <c r="GAY271" s="55"/>
      <c r="GAZ271" s="55"/>
      <c r="GBA271" s="55"/>
      <c r="GBB271" s="55"/>
      <c r="GBC271" s="55"/>
      <c r="GBD271" s="55"/>
      <c r="GBE271" s="55"/>
      <c r="GBF271" s="55"/>
      <c r="GBG271" s="55"/>
      <c r="GBH271" s="55"/>
      <c r="GBI271" s="55"/>
      <c r="GBJ271" s="55"/>
      <c r="GBK271" s="55"/>
      <c r="GBL271" s="55"/>
      <c r="GBM271" s="55"/>
      <c r="GBN271" s="55"/>
      <c r="GBO271" s="55"/>
      <c r="GBP271" s="55"/>
      <c r="GBQ271" s="55"/>
      <c r="GBR271" s="55"/>
      <c r="GBS271" s="55"/>
      <c r="GBT271" s="55"/>
      <c r="GBU271" s="55"/>
      <c r="GBV271" s="55"/>
      <c r="GBW271" s="55"/>
      <c r="GBX271" s="55"/>
      <c r="GBY271" s="55"/>
      <c r="GBZ271" s="55"/>
      <c r="GCA271" s="55"/>
      <c r="GCB271" s="55"/>
      <c r="GCC271" s="55"/>
      <c r="GCD271" s="55"/>
      <c r="GCE271" s="55"/>
      <c r="GCF271" s="55"/>
      <c r="GCG271" s="55"/>
      <c r="GCH271" s="55"/>
      <c r="GCI271" s="55"/>
      <c r="GCJ271" s="55"/>
      <c r="GCK271" s="55"/>
      <c r="GCL271" s="55"/>
      <c r="GCM271" s="55"/>
      <c r="GCN271" s="55"/>
      <c r="GCO271" s="55"/>
      <c r="GCP271" s="55"/>
      <c r="GCQ271" s="55"/>
      <c r="GCR271" s="55"/>
      <c r="GCS271" s="55"/>
      <c r="GCT271" s="55"/>
      <c r="GCU271" s="55"/>
      <c r="GCV271" s="55"/>
      <c r="GCW271" s="55"/>
      <c r="GCX271" s="55"/>
      <c r="GCY271" s="55"/>
      <c r="GCZ271" s="55"/>
      <c r="GDA271" s="55"/>
      <c r="GDB271" s="55"/>
      <c r="GDC271" s="55"/>
      <c r="GDD271" s="55"/>
      <c r="GDE271" s="55"/>
      <c r="GDF271" s="55"/>
      <c r="GDG271" s="55"/>
      <c r="GDH271" s="55"/>
      <c r="GDI271" s="55"/>
      <c r="GDJ271" s="55"/>
      <c r="GDK271" s="55"/>
      <c r="GDL271" s="55"/>
      <c r="GDM271" s="55"/>
      <c r="GDN271" s="55"/>
      <c r="GDO271" s="55"/>
      <c r="GDP271" s="55"/>
      <c r="GDQ271" s="55"/>
      <c r="GDR271" s="55"/>
      <c r="GDS271" s="55"/>
      <c r="GDT271" s="55"/>
      <c r="GDU271" s="55"/>
      <c r="GDV271" s="55"/>
      <c r="GDW271" s="55"/>
      <c r="GDX271" s="55"/>
      <c r="GDY271" s="55"/>
      <c r="GDZ271" s="55"/>
      <c r="GEA271" s="55"/>
      <c r="GEB271" s="55"/>
      <c r="GEC271" s="55"/>
      <c r="GED271" s="55"/>
      <c r="GEE271" s="55"/>
      <c r="GEF271" s="55"/>
      <c r="GEG271" s="55"/>
      <c r="GEH271" s="55"/>
      <c r="GEI271" s="55"/>
      <c r="GEJ271" s="55"/>
      <c r="GEK271" s="55"/>
      <c r="GEL271" s="55"/>
      <c r="GEM271" s="55"/>
      <c r="GEN271" s="55"/>
      <c r="GEO271" s="55"/>
      <c r="GEP271" s="55"/>
      <c r="GEQ271" s="55"/>
      <c r="GER271" s="55"/>
      <c r="GES271" s="55"/>
      <c r="GET271" s="55"/>
      <c r="GEU271" s="55"/>
      <c r="GEV271" s="55"/>
      <c r="GEW271" s="55"/>
      <c r="GEX271" s="55"/>
      <c r="GEY271" s="55"/>
      <c r="GEZ271" s="55"/>
      <c r="GFA271" s="55"/>
      <c r="GFB271" s="55"/>
      <c r="GFC271" s="55"/>
      <c r="GFD271" s="55"/>
      <c r="GFE271" s="55"/>
      <c r="GFF271" s="55"/>
      <c r="GFG271" s="55"/>
      <c r="GFH271" s="55"/>
      <c r="GFI271" s="55"/>
      <c r="GFJ271" s="55"/>
      <c r="GFK271" s="55"/>
      <c r="GFL271" s="55"/>
      <c r="GFM271" s="55"/>
      <c r="GFN271" s="55"/>
      <c r="GFO271" s="55"/>
      <c r="GFP271" s="55"/>
      <c r="GFQ271" s="55"/>
      <c r="GFR271" s="55"/>
      <c r="GFS271" s="55"/>
      <c r="GFT271" s="55"/>
      <c r="GFU271" s="55"/>
      <c r="GFV271" s="55"/>
      <c r="GFW271" s="55"/>
      <c r="GFX271" s="55"/>
      <c r="GFY271" s="55"/>
      <c r="GFZ271" s="55"/>
      <c r="GGA271" s="55"/>
      <c r="GGB271" s="55"/>
      <c r="GGC271" s="55"/>
      <c r="GGD271" s="55"/>
      <c r="GGE271" s="55"/>
      <c r="GGF271" s="55"/>
      <c r="GGG271" s="55"/>
      <c r="GGH271" s="55"/>
      <c r="GGI271" s="55"/>
      <c r="GGJ271" s="55"/>
      <c r="GGK271" s="55"/>
      <c r="GGL271" s="55"/>
      <c r="GGM271" s="55"/>
      <c r="GGN271" s="55"/>
      <c r="GGO271" s="55"/>
      <c r="GGP271" s="55"/>
      <c r="GGQ271" s="55"/>
      <c r="GGR271" s="55"/>
      <c r="GGS271" s="55"/>
      <c r="GGT271" s="55"/>
      <c r="GGU271" s="55"/>
      <c r="GGV271" s="55"/>
      <c r="GGW271" s="55"/>
      <c r="GGX271" s="55"/>
      <c r="GGY271" s="55"/>
      <c r="GGZ271" s="55"/>
      <c r="GHA271" s="55"/>
      <c r="GHB271" s="55"/>
      <c r="GHC271" s="55"/>
      <c r="GHD271" s="55"/>
      <c r="GHE271" s="55"/>
      <c r="GHF271" s="55"/>
      <c r="GHG271" s="55"/>
      <c r="GHH271" s="55"/>
      <c r="GHI271" s="55"/>
      <c r="GHJ271" s="55"/>
      <c r="GHK271" s="55"/>
      <c r="GHL271" s="55"/>
      <c r="GHM271" s="55"/>
      <c r="GHN271" s="55"/>
      <c r="GHO271" s="55"/>
      <c r="GHP271" s="55"/>
      <c r="GHQ271" s="55"/>
      <c r="GHR271" s="55"/>
      <c r="GHS271" s="55"/>
      <c r="GHT271" s="55"/>
      <c r="GHU271" s="55"/>
      <c r="GHV271" s="55"/>
      <c r="GHW271" s="55"/>
      <c r="GHX271" s="55"/>
      <c r="GHY271" s="55"/>
      <c r="GHZ271" s="55"/>
      <c r="GIA271" s="55"/>
      <c r="GIB271" s="55"/>
      <c r="GIC271" s="55"/>
      <c r="GID271" s="55"/>
      <c r="GIE271" s="55"/>
      <c r="GIF271" s="55"/>
      <c r="GIG271" s="55"/>
      <c r="GIH271" s="55"/>
      <c r="GII271" s="55"/>
      <c r="GIJ271" s="55"/>
      <c r="GIK271" s="55"/>
      <c r="GIL271" s="55"/>
      <c r="GIM271" s="55"/>
      <c r="GIN271" s="55"/>
      <c r="GIO271" s="55"/>
      <c r="GIP271" s="55"/>
      <c r="GIQ271" s="55"/>
      <c r="GIR271" s="55"/>
      <c r="GIS271" s="55"/>
      <c r="GIT271" s="55"/>
      <c r="GIU271" s="55"/>
      <c r="GIV271" s="55"/>
      <c r="GIW271" s="55"/>
      <c r="GIX271" s="55"/>
      <c r="GIY271" s="55"/>
      <c r="GIZ271" s="55"/>
      <c r="GJA271" s="55"/>
      <c r="GJB271" s="55"/>
      <c r="GJC271" s="55"/>
      <c r="GJD271" s="55"/>
      <c r="GJE271" s="55"/>
      <c r="GJF271" s="55"/>
      <c r="GJG271" s="55"/>
      <c r="GJH271" s="55"/>
      <c r="GJI271" s="55"/>
      <c r="GJJ271" s="55"/>
      <c r="GJK271" s="55"/>
      <c r="GJL271" s="55"/>
      <c r="GJM271" s="55"/>
      <c r="GJN271" s="55"/>
      <c r="GJO271" s="55"/>
      <c r="GJP271" s="55"/>
      <c r="GJQ271" s="55"/>
      <c r="GJR271" s="55"/>
      <c r="GJS271" s="55"/>
      <c r="GJT271" s="55"/>
      <c r="GJU271" s="55"/>
      <c r="GJV271" s="55"/>
      <c r="GJW271" s="55"/>
      <c r="GJX271" s="55"/>
      <c r="GJY271" s="55"/>
      <c r="GJZ271" s="55"/>
      <c r="GKA271" s="55"/>
      <c r="GKB271" s="55"/>
      <c r="GKC271" s="55"/>
      <c r="GKD271" s="55"/>
      <c r="GKE271" s="55"/>
      <c r="GKF271" s="55"/>
      <c r="GKG271" s="55"/>
      <c r="GKH271" s="55"/>
      <c r="GKI271" s="55"/>
      <c r="GKJ271" s="55"/>
      <c r="GKK271" s="55"/>
      <c r="GKL271" s="55"/>
      <c r="GKM271" s="55"/>
      <c r="GKN271" s="55"/>
      <c r="GKO271" s="55"/>
      <c r="GKP271" s="55"/>
      <c r="GKQ271" s="55"/>
      <c r="GKR271" s="55"/>
      <c r="GKS271" s="55"/>
      <c r="GKT271" s="55"/>
      <c r="GKU271" s="55"/>
      <c r="GKV271" s="55"/>
      <c r="GKW271" s="55"/>
      <c r="GKX271" s="55"/>
      <c r="GKY271" s="55"/>
      <c r="GKZ271" s="55"/>
      <c r="GLA271" s="55"/>
      <c r="GLB271" s="55"/>
      <c r="GLC271" s="55"/>
      <c r="GLD271" s="55"/>
      <c r="GLE271" s="55"/>
      <c r="GLF271" s="55"/>
      <c r="GLG271" s="55"/>
      <c r="GLH271" s="55"/>
      <c r="GLI271" s="55"/>
      <c r="GLJ271" s="55"/>
      <c r="GLK271" s="55"/>
      <c r="GLL271" s="55"/>
      <c r="GLM271" s="55"/>
      <c r="GLN271" s="55"/>
      <c r="GLO271" s="55"/>
      <c r="GLP271" s="55"/>
      <c r="GLQ271" s="55"/>
      <c r="GLR271" s="55"/>
      <c r="GLS271" s="55"/>
      <c r="GLT271" s="55"/>
      <c r="GLU271" s="55"/>
      <c r="GLV271" s="55"/>
      <c r="GLW271" s="55"/>
      <c r="GLX271" s="55"/>
      <c r="GLY271" s="55"/>
      <c r="GLZ271" s="55"/>
      <c r="GMA271" s="55"/>
      <c r="GMB271" s="55"/>
      <c r="GMC271" s="55"/>
      <c r="GMD271" s="55"/>
      <c r="GME271" s="55"/>
      <c r="GMF271" s="55"/>
      <c r="GMG271" s="55"/>
      <c r="GMH271" s="55"/>
      <c r="GMI271" s="55"/>
      <c r="GMJ271" s="55"/>
      <c r="GMK271" s="55"/>
      <c r="GML271" s="55"/>
      <c r="GMM271" s="55"/>
      <c r="GMN271" s="55"/>
      <c r="GMO271" s="55"/>
      <c r="GMP271" s="55"/>
      <c r="GMQ271" s="55"/>
      <c r="GMR271" s="55"/>
      <c r="GMS271" s="55"/>
      <c r="GMT271" s="55"/>
      <c r="GMU271" s="55"/>
      <c r="GMV271" s="55"/>
      <c r="GMW271" s="55"/>
      <c r="GMX271" s="55"/>
      <c r="GMY271" s="55"/>
      <c r="GMZ271" s="55"/>
      <c r="GNA271" s="55"/>
      <c r="GNB271" s="55"/>
      <c r="GNC271" s="55"/>
      <c r="GND271" s="55"/>
      <c r="GNE271" s="55"/>
      <c r="GNF271" s="55"/>
      <c r="GNG271" s="55"/>
      <c r="GNH271" s="55"/>
      <c r="GNI271" s="55"/>
      <c r="GNJ271" s="55"/>
      <c r="GNK271" s="55"/>
      <c r="GNL271" s="55"/>
      <c r="GNM271" s="55"/>
      <c r="GNN271" s="55"/>
      <c r="GNO271" s="55"/>
      <c r="GNP271" s="55"/>
      <c r="GNQ271" s="55"/>
      <c r="GNR271" s="55"/>
      <c r="GNS271" s="55"/>
      <c r="GNT271" s="55"/>
      <c r="GNU271" s="55"/>
      <c r="GNV271" s="55"/>
      <c r="GNW271" s="55"/>
      <c r="GNX271" s="55"/>
      <c r="GNY271" s="55"/>
      <c r="GNZ271" s="55"/>
      <c r="GOA271" s="55"/>
      <c r="GOB271" s="55"/>
      <c r="GOC271" s="55"/>
      <c r="GOD271" s="55"/>
      <c r="GOE271" s="55"/>
      <c r="GOF271" s="55"/>
      <c r="GOG271" s="55"/>
      <c r="GOH271" s="55"/>
      <c r="GOI271" s="55"/>
      <c r="GOJ271" s="55"/>
      <c r="GOK271" s="55"/>
      <c r="GOL271" s="55"/>
      <c r="GOM271" s="55"/>
      <c r="GON271" s="55"/>
      <c r="GOO271" s="55"/>
      <c r="GOP271" s="55"/>
      <c r="GOQ271" s="55"/>
      <c r="GOR271" s="55"/>
      <c r="GOS271" s="55"/>
      <c r="GOT271" s="55"/>
      <c r="GOU271" s="55"/>
      <c r="GOV271" s="55"/>
      <c r="GOW271" s="55"/>
      <c r="GOX271" s="55"/>
      <c r="GOY271" s="55"/>
      <c r="GOZ271" s="55"/>
      <c r="GPA271" s="55"/>
      <c r="GPB271" s="55"/>
      <c r="GPC271" s="55"/>
      <c r="GPD271" s="55"/>
      <c r="GPE271" s="55"/>
      <c r="GPF271" s="55"/>
      <c r="GPG271" s="55"/>
      <c r="GPH271" s="55"/>
      <c r="GPI271" s="55"/>
      <c r="GPJ271" s="55"/>
      <c r="GPK271" s="55"/>
      <c r="GPL271" s="55"/>
      <c r="GPM271" s="55"/>
      <c r="GPN271" s="55"/>
      <c r="GPO271" s="55"/>
      <c r="GPP271" s="55"/>
      <c r="GPQ271" s="55"/>
      <c r="GPR271" s="55"/>
      <c r="GPS271" s="55"/>
      <c r="GPT271" s="55"/>
      <c r="GPU271" s="55"/>
      <c r="GPV271" s="55"/>
      <c r="GPW271" s="55"/>
      <c r="GPX271" s="55"/>
      <c r="GPY271" s="55"/>
      <c r="GPZ271" s="55"/>
      <c r="GQA271" s="55"/>
      <c r="GQB271" s="55"/>
      <c r="GQC271" s="55"/>
      <c r="GQD271" s="55"/>
      <c r="GQE271" s="55"/>
      <c r="GQF271" s="55"/>
      <c r="GQG271" s="55"/>
      <c r="GQH271" s="55"/>
      <c r="GQI271" s="55"/>
      <c r="GQJ271" s="55"/>
      <c r="GQK271" s="55"/>
      <c r="GQL271" s="55"/>
      <c r="GQM271" s="55"/>
      <c r="GQN271" s="55"/>
      <c r="GQO271" s="55"/>
      <c r="GQP271" s="55"/>
      <c r="GQQ271" s="55"/>
      <c r="GQR271" s="55"/>
      <c r="GQS271" s="55"/>
      <c r="GQT271" s="55"/>
      <c r="GQU271" s="55"/>
      <c r="GQV271" s="55"/>
      <c r="GQW271" s="55"/>
      <c r="GQX271" s="55"/>
      <c r="GQY271" s="55"/>
      <c r="GQZ271" s="55"/>
      <c r="GRA271" s="55"/>
      <c r="GRB271" s="55"/>
      <c r="GRC271" s="55"/>
      <c r="GRD271" s="55"/>
      <c r="GRE271" s="55"/>
      <c r="GRF271" s="55"/>
      <c r="GRG271" s="55"/>
      <c r="GRH271" s="55"/>
      <c r="GRI271" s="55"/>
      <c r="GRJ271" s="55"/>
      <c r="GRK271" s="55"/>
      <c r="GRL271" s="55"/>
      <c r="GRM271" s="55"/>
      <c r="GRN271" s="55"/>
      <c r="GRO271" s="55"/>
      <c r="GRP271" s="55"/>
      <c r="GRQ271" s="55"/>
      <c r="GRR271" s="55"/>
      <c r="GRS271" s="55"/>
      <c r="GRT271" s="55"/>
      <c r="GRU271" s="55"/>
      <c r="GRV271" s="55"/>
      <c r="GRW271" s="55"/>
      <c r="GRX271" s="55"/>
      <c r="GRY271" s="55"/>
      <c r="GRZ271" s="55"/>
      <c r="GSA271" s="55"/>
      <c r="GSB271" s="55"/>
      <c r="GSC271" s="55"/>
      <c r="GSD271" s="55"/>
      <c r="GSE271" s="55"/>
      <c r="GSF271" s="55"/>
      <c r="GSG271" s="55"/>
      <c r="GSH271" s="55"/>
      <c r="GSI271" s="55"/>
      <c r="GSJ271" s="55"/>
      <c r="GSK271" s="55"/>
      <c r="GSL271" s="55"/>
      <c r="GSM271" s="55"/>
      <c r="GSN271" s="55"/>
      <c r="GSO271" s="55"/>
      <c r="GSP271" s="55"/>
      <c r="GSQ271" s="55"/>
      <c r="GSR271" s="55"/>
      <c r="GSS271" s="55"/>
      <c r="GST271" s="55"/>
      <c r="GSU271" s="55"/>
      <c r="GSV271" s="55"/>
      <c r="GSW271" s="55"/>
      <c r="GSX271" s="55"/>
      <c r="GSY271" s="55"/>
      <c r="GSZ271" s="55"/>
      <c r="GTA271" s="55"/>
      <c r="GTB271" s="55"/>
      <c r="GTC271" s="55"/>
      <c r="GTD271" s="55"/>
      <c r="GTE271" s="55"/>
      <c r="GTF271" s="55"/>
      <c r="GTG271" s="55"/>
      <c r="GTH271" s="55"/>
      <c r="GTI271" s="55"/>
      <c r="GTJ271" s="55"/>
      <c r="GTK271" s="55"/>
      <c r="GTL271" s="55"/>
      <c r="GTM271" s="55"/>
      <c r="GTN271" s="55"/>
      <c r="GTO271" s="55"/>
      <c r="GTP271" s="55"/>
      <c r="GTQ271" s="55"/>
      <c r="GTR271" s="55"/>
      <c r="GTS271" s="55"/>
      <c r="GTT271" s="55"/>
      <c r="GTU271" s="55"/>
      <c r="GTV271" s="55"/>
      <c r="GTW271" s="55"/>
      <c r="GTX271" s="55"/>
      <c r="GTY271" s="55"/>
      <c r="GTZ271" s="55"/>
      <c r="GUA271" s="55"/>
      <c r="GUB271" s="55"/>
      <c r="GUC271" s="55"/>
      <c r="GUD271" s="55"/>
      <c r="GUE271" s="55"/>
      <c r="GUF271" s="55"/>
      <c r="GUG271" s="55"/>
      <c r="GUH271" s="55"/>
      <c r="GUI271" s="55"/>
      <c r="GUJ271" s="55"/>
      <c r="GUK271" s="55"/>
      <c r="GUL271" s="55"/>
      <c r="GUM271" s="55"/>
      <c r="GUN271" s="55"/>
      <c r="GUO271" s="55"/>
      <c r="GUP271" s="55"/>
      <c r="GUQ271" s="55"/>
      <c r="GUR271" s="55"/>
      <c r="GUS271" s="55"/>
      <c r="GUT271" s="55"/>
      <c r="GUU271" s="55"/>
      <c r="GUV271" s="55"/>
      <c r="GUW271" s="55"/>
      <c r="GUX271" s="55"/>
      <c r="GUY271" s="55"/>
      <c r="GUZ271" s="55"/>
      <c r="GVA271" s="55"/>
      <c r="GVB271" s="55"/>
      <c r="GVC271" s="55"/>
      <c r="GVD271" s="55"/>
      <c r="GVE271" s="55"/>
      <c r="GVF271" s="55"/>
      <c r="GVG271" s="55"/>
      <c r="GVH271" s="55"/>
      <c r="GVI271" s="55"/>
      <c r="GVJ271" s="55"/>
      <c r="GVK271" s="55"/>
      <c r="GVL271" s="55"/>
      <c r="GVM271" s="55"/>
      <c r="GVN271" s="55"/>
      <c r="GVO271" s="55"/>
      <c r="GVP271" s="55"/>
      <c r="GVQ271" s="55"/>
      <c r="GVR271" s="55"/>
      <c r="GVS271" s="55"/>
      <c r="GVT271" s="55"/>
      <c r="GVU271" s="55"/>
      <c r="GVV271" s="55"/>
      <c r="GVW271" s="55"/>
      <c r="GVX271" s="55"/>
      <c r="GVY271" s="55"/>
      <c r="GVZ271" s="55"/>
      <c r="GWA271" s="55"/>
      <c r="GWB271" s="55"/>
      <c r="GWC271" s="55"/>
      <c r="GWD271" s="55"/>
      <c r="GWE271" s="55"/>
      <c r="GWF271" s="55"/>
      <c r="GWG271" s="55"/>
      <c r="GWH271" s="55"/>
      <c r="GWI271" s="55"/>
      <c r="GWJ271" s="55"/>
      <c r="GWK271" s="55"/>
      <c r="GWL271" s="55"/>
      <c r="GWM271" s="55"/>
      <c r="GWN271" s="55"/>
      <c r="GWO271" s="55"/>
      <c r="GWP271" s="55"/>
      <c r="GWQ271" s="55"/>
      <c r="GWR271" s="55"/>
      <c r="GWS271" s="55"/>
      <c r="GWT271" s="55"/>
      <c r="GWU271" s="55"/>
      <c r="GWV271" s="55"/>
      <c r="GWW271" s="55"/>
      <c r="GWX271" s="55"/>
      <c r="GWY271" s="55"/>
      <c r="GWZ271" s="55"/>
      <c r="GXA271" s="55"/>
      <c r="GXB271" s="55"/>
      <c r="GXC271" s="55"/>
      <c r="GXD271" s="55"/>
      <c r="GXE271" s="55"/>
      <c r="GXF271" s="55"/>
      <c r="GXG271" s="55"/>
      <c r="GXH271" s="55"/>
      <c r="GXI271" s="55"/>
      <c r="GXJ271" s="55"/>
      <c r="GXK271" s="55"/>
      <c r="GXL271" s="55"/>
      <c r="GXM271" s="55"/>
      <c r="GXN271" s="55"/>
      <c r="GXO271" s="55"/>
      <c r="GXP271" s="55"/>
      <c r="GXQ271" s="55"/>
      <c r="GXR271" s="55"/>
      <c r="GXS271" s="55"/>
      <c r="GXT271" s="55"/>
      <c r="GXU271" s="55"/>
      <c r="GXV271" s="55"/>
      <c r="GXW271" s="55"/>
      <c r="GXX271" s="55"/>
      <c r="GXY271" s="55"/>
      <c r="GXZ271" s="55"/>
      <c r="GYA271" s="55"/>
      <c r="GYB271" s="55"/>
      <c r="GYC271" s="55"/>
      <c r="GYD271" s="55"/>
      <c r="GYE271" s="55"/>
      <c r="GYF271" s="55"/>
      <c r="GYG271" s="55"/>
      <c r="GYH271" s="55"/>
      <c r="GYI271" s="55"/>
      <c r="GYJ271" s="55"/>
      <c r="GYK271" s="55"/>
      <c r="GYL271" s="55"/>
      <c r="GYM271" s="55"/>
      <c r="GYN271" s="55"/>
      <c r="GYO271" s="55"/>
      <c r="GYP271" s="55"/>
      <c r="GYQ271" s="55"/>
      <c r="GYR271" s="55"/>
      <c r="GYS271" s="55"/>
      <c r="GYT271" s="55"/>
      <c r="GYU271" s="55"/>
      <c r="GYV271" s="55"/>
      <c r="GYW271" s="55"/>
      <c r="GYX271" s="55"/>
      <c r="GYY271" s="55"/>
      <c r="GYZ271" s="55"/>
      <c r="GZA271" s="55"/>
      <c r="GZB271" s="55"/>
      <c r="GZC271" s="55"/>
      <c r="GZD271" s="55"/>
      <c r="GZE271" s="55"/>
      <c r="GZF271" s="55"/>
      <c r="GZG271" s="55"/>
      <c r="GZH271" s="55"/>
      <c r="GZI271" s="55"/>
      <c r="GZJ271" s="55"/>
      <c r="GZK271" s="55"/>
      <c r="GZL271" s="55"/>
      <c r="GZM271" s="55"/>
      <c r="GZN271" s="55"/>
      <c r="GZO271" s="55"/>
      <c r="GZP271" s="55"/>
      <c r="GZQ271" s="55"/>
      <c r="GZR271" s="55"/>
      <c r="GZS271" s="55"/>
      <c r="GZT271" s="55"/>
      <c r="GZU271" s="55"/>
      <c r="GZV271" s="55"/>
      <c r="GZW271" s="55"/>
      <c r="GZX271" s="55"/>
      <c r="GZY271" s="55"/>
      <c r="GZZ271" s="55"/>
      <c r="HAA271" s="55"/>
      <c r="HAB271" s="55"/>
      <c r="HAC271" s="55"/>
      <c r="HAD271" s="55"/>
      <c r="HAE271" s="55"/>
      <c r="HAF271" s="55"/>
      <c r="HAG271" s="55"/>
      <c r="HAH271" s="55"/>
      <c r="HAI271" s="55"/>
      <c r="HAJ271" s="55"/>
      <c r="HAK271" s="55"/>
      <c r="HAL271" s="55"/>
      <c r="HAM271" s="55"/>
      <c r="HAN271" s="55"/>
      <c r="HAO271" s="55"/>
      <c r="HAP271" s="55"/>
      <c r="HAQ271" s="55"/>
      <c r="HAR271" s="55"/>
      <c r="HAS271" s="55"/>
      <c r="HAT271" s="55"/>
      <c r="HAU271" s="55"/>
      <c r="HAV271" s="55"/>
      <c r="HAW271" s="55"/>
      <c r="HAX271" s="55"/>
      <c r="HAY271" s="55"/>
      <c r="HAZ271" s="55"/>
      <c r="HBA271" s="55"/>
      <c r="HBB271" s="55"/>
      <c r="HBC271" s="55"/>
      <c r="HBD271" s="55"/>
      <c r="HBE271" s="55"/>
      <c r="HBF271" s="55"/>
      <c r="HBG271" s="55"/>
      <c r="HBH271" s="55"/>
      <c r="HBI271" s="55"/>
      <c r="HBJ271" s="55"/>
      <c r="HBK271" s="55"/>
      <c r="HBL271" s="55"/>
      <c r="HBM271" s="55"/>
      <c r="HBN271" s="55"/>
      <c r="HBO271" s="55"/>
      <c r="HBP271" s="55"/>
      <c r="HBQ271" s="55"/>
      <c r="HBR271" s="55"/>
      <c r="HBS271" s="55"/>
      <c r="HBT271" s="55"/>
      <c r="HBU271" s="55"/>
      <c r="HBV271" s="55"/>
      <c r="HBW271" s="55"/>
      <c r="HBX271" s="55"/>
      <c r="HBY271" s="55"/>
      <c r="HBZ271" s="55"/>
      <c r="HCA271" s="55"/>
      <c r="HCB271" s="55"/>
      <c r="HCC271" s="55"/>
      <c r="HCD271" s="55"/>
      <c r="HCE271" s="55"/>
      <c r="HCF271" s="55"/>
      <c r="HCG271" s="55"/>
      <c r="HCH271" s="55"/>
      <c r="HCI271" s="55"/>
      <c r="HCJ271" s="55"/>
      <c r="HCK271" s="55"/>
      <c r="HCL271" s="55"/>
      <c r="HCM271" s="55"/>
      <c r="HCN271" s="55"/>
      <c r="HCO271" s="55"/>
      <c r="HCP271" s="55"/>
      <c r="HCQ271" s="55"/>
      <c r="HCR271" s="55"/>
      <c r="HCS271" s="55"/>
      <c r="HCT271" s="55"/>
      <c r="HCU271" s="55"/>
      <c r="HCV271" s="55"/>
      <c r="HCW271" s="55"/>
      <c r="HCX271" s="55"/>
      <c r="HCY271" s="55"/>
      <c r="HCZ271" s="55"/>
      <c r="HDA271" s="55"/>
      <c r="HDB271" s="55"/>
      <c r="HDC271" s="55"/>
      <c r="HDD271" s="55"/>
      <c r="HDE271" s="55"/>
      <c r="HDF271" s="55"/>
      <c r="HDG271" s="55"/>
      <c r="HDH271" s="55"/>
      <c r="HDI271" s="55"/>
      <c r="HDJ271" s="55"/>
      <c r="HDK271" s="55"/>
      <c r="HDL271" s="55"/>
      <c r="HDM271" s="55"/>
      <c r="HDN271" s="55"/>
      <c r="HDO271" s="55"/>
      <c r="HDP271" s="55"/>
      <c r="HDQ271" s="55"/>
      <c r="HDR271" s="55"/>
      <c r="HDS271" s="55"/>
      <c r="HDT271" s="55"/>
      <c r="HDU271" s="55"/>
      <c r="HDV271" s="55"/>
      <c r="HDW271" s="55"/>
      <c r="HDX271" s="55"/>
      <c r="HDY271" s="55"/>
      <c r="HDZ271" s="55"/>
      <c r="HEA271" s="55"/>
      <c r="HEB271" s="55"/>
      <c r="HEC271" s="55"/>
      <c r="HED271" s="55"/>
      <c r="HEE271" s="55"/>
      <c r="HEF271" s="55"/>
      <c r="HEG271" s="55"/>
      <c r="HEH271" s="55"/>
      <c r="HEI271" s="55"/>
      <c r="HEJ271" s="55"/>
      <c r="HEK271" s="55"/>
      <c r="HEL271" s="55"/>
      <c r="HEM271" s="55"/>
      <c r="HEN271" s="55"/>
      <c r="HEO271" s="55"/>
      <c r="HEP271" s="55"/>
      <c r="HEQ271" s="55"/>
      <c r="HER271" s="55"/>
      <c r="HES271" s="55"/>
      <c r="HET271" s="55"/>
      <c r="HEU271" s="55"/>
      <c r="HEV271" s="55"/>
      <c r="HEW271" s="55"/>
      <c r="HEX271" s="55"/>
      <c r="HEY271" s="55"/>
      <c r="HEZ271" s="55"/>
      <c r="HFA271" s="55"/>
      <c r="HFB271" s="55"/>
      <c r="HFC271" s="55"/>
      <c r="HFD271" s="55"/>
      <c r="HFE271" s="55"/>
      <c r="HFF271" s="55"/>
      <c r="HFG271" s="55"/>
      <c r="HFH271" s="55"/>
      <c r="HFI271" s="55"/>
      <c r="HFJ271" s="55"/>
      <c r="HFK271" s="55"/>
      <c r="HFL271" s="55"/>
      <c r="HFM271" s="55"/>
      <c r="HFN271" s="55"/>
      <c r="HFO271" s="55"/>
      <c r="HFP271" s="55"/>
      <c r="HFQ271" s="55"/>
      <c r="HFR271" s="55"/>
      <c r="HFS271" s="55"/>
      <c r="HFT271" s="55"/>
      <c r="HFU271" s="55"/>
      <c r="HFV271" s="55"/>
      <c r="HFW271" s="55"/>
      <c r="HFX271" s="55"/>
      <c r="HFY271" s="55"/>
      <c r="HFZ271" s="55"/>
      <c r="HGA271" s="55"/>
      <c r="HGB271" s="55"/>
      <c r="HGC271" s="55"/>
      <c r="HGD271" s="55"/>
      <c r="HGE271" s="55"/>
      <c r="HGF271" s="55"/>
      <c r="HGG271" s="55"/>
      <c r="HGH271" s="55"/>
      <c r="HGI271" s="55"/>
      <c r="HGJ271" s="55"/>
      <c r="HGK271" s="55"/>
      <c r="HGL271" s="55"/>
      <c r="HGM271" s="55"/>
      <c r="HGN271" s="55"/>
      <c r="HGO271" s="55"/>
      <c r="HGP271" s="55"/>
      <c r="HGQ271" s="55"/>
      <c r="HGR271" s="55"/>
      <c r="HGS271" s="55"/>
      <c r="HGT271" s="55"/>
      <c r="HGU271" s="55"/>
      <c r="HGV271" s="55"/>
      <c r="HGW271" s="55"/>
      <c r="HGX271" s="55"/>
      <c r="HGY271" s="55"/>
      <c r="HGZ271" s="55"/>
      <c r="HHA271" s="55"/>
      <c r="HHB271" s="55"/>
      <c r="HHC271" s="55"/>
      <c r="HHD271" s="55"/>
      <c r="HHE271" s="55"/>
      <c r="HHF271" s="55"/>
      <c r="HHG271" s="55"/>
      <c r="HHH271" s="55"/>
      <c r="HHI271" s="55"/>
      <c r="HHJ271" s="55"/>
      <c r="HHK271" s="55"/>
      <c r="HHL271" s="55"/>
      <c r="HHM271" s="55"/>
      <c r="HHN271" s="55"/>
      <c r="HHO271" s="55"/>
      <c r="HHP271" s="55"/>
      <c r="HHQ271" s="55"/>
      <c r="HHR271" s="55"/>
      <c r="HHS271" s="55"/>
      <c r="HHT271" s="55"/>
      <c r="HHU271" s="55"/>
      <c r="HHV271" s="55"/>
      <c r="HHW271" s="55"/>
      <c r="HHX271" s="55"/>
      <c r="HHY271" s="55"/>
      <c r="HHZ271" s="55"/>
      <c r="HIA271" s="55"/>
      <c r="HIB271" s="55"/>
      <c r="HIC271" s="55"/>
      <c r="HID271" s="55"/>
      <c r="HIE271" s="55"/>
      <c r="HIF271" s="55"/>
      <c r="HIG271" s="55"/>
      <c r="HIH271" s="55"/>
      <c r="HII271" s="55"/>
      <c r="HIJ271" s="55"/>
      <c r="HIK271" s="55"/>
      <c r="HIL271" s="55"/>
      <c r="HIM271" s="55"/>
      <c r="HIN271" s="55"/>
      <c r="HIO271" s="55"/>
      <c r="HIP271" s="55"/>
      <c r="HIQ271" s="55"/>
      <c r="HIR271" s="55"/>
      <c r="HIS271" s="55"/>
      <c r="HIT271" s="55"/>
      <c r="HIU271" s="55"/>
      <c r="HIV271" s="55"/>
      <c r="HIW271" s="55"/>
      <c r="HIX271" s="55"/>
      <c r="HIY271" s="55"/>
      <c r="HIZ271" s="55"/>
      <c r="HJA271" s="55"/>
      <c r="HJB271" s="55"/>
      <c r="HJC271" s="55"/>
      <c r="HJD271" s="55"/>
      <c r="HJE271" s="55"/>
      <c r="HJF271" s="55"/>
      <c r="HJG271" s="55"/>
      <c r="HJH271" s="55"/>
      <c r="HJI271" s="55"/>
      <c r="HJJ271" s="55"/>
      <c r="HJK271" s="55"/>
      <c r="HJL271" s="55"/>
      <c r="HJM271" s="55"/>
      <c r="HJN271" s="55"/>
      <c r="HJO271" s="55"/>
      <c r="HJP271" s="55"/>
      <c r="HJQ271" s="55"/>
      <c r="HJR271" s="55"/>
      <c r="HJS271" s="55"/>
      <c r="HJT271" s="55"/>
      <c r="HJU271" s="55"/>
      <c r="HJV271" s="55"/>
      <c r="HJW271" s="55"/>
      <c r="HJX271" s="55"/>
      <c r="HJY271" s="55"/>
      <c r="HJZ271" s="55"/>
      <c r="HKA271" s="55"/>
      <c r="HKB271" s="55"/>
      <c r="HKC271" s="55"/>
      <c r="HKD271" s="55"/>
      <c r="HKE271" s="55"/>
      <c r="HKF271" s="55"/>
      <c r="HKG271" s="55"/>
      <c r="HKH271" s="55"/>
      <c r="HKI271" s="55"/>
      <c r="HKJ271" s="55"/>
      <c r="HKK271" s="55"/>
      <c r="HKL271" s="55"/>
      <c r="HKM271" s="55"/>
      <c r="HKN271" s="55"/>
      <c r="HKO271" s="55"/>
      <c r="HKP271" s="55"/>
      <c r="HKQ271" s="55"/>
      <c r="HKR271" s="55"/>
      <c r="HKS271" s="55"/>
      <c r="HKT271" s="55"/>
      <c r="HKU271" s="55"/>
      <c r="HKV271" s="55"/>
      <c r="HKW271" s="55"/>
      <c r="HKX271" s="55"/>
      <c r="HKY271" s="55"/>
      <c r="HKZ271" s="55"/>
      <c r="HLA271" s="55"/>
      <c r="HLB271" s="55"/>
      <c r="HLC271" s="55"/>
      <c r="HLD271" s="55"/>
      <c r="HLE271" s="55"/>
      <c r="HLF271" s="55"/>
      <c r="HLG271" s="55"/>
      <c r="HLH271" s="55"/>
      <c r="HLI271" s="55"/>
      <c r="HLJ271" s="55"/>
      <c r="HLK271" s="55"/>
      <c r="HLL271" s="55"/>
      <c r="HLM271" s="55"/>
      <c r="HLN271" s="55"/>
      <c r="HLO271" s="55"/>
      <c r="HLP271" s="55"/>
      <c r="HLQ271" s="55"/>
      <c r="HLR271" s="55"/>
      <c r="HLS271" s="55"/>
      <c r="HLT271" s="55"/>
      <c r="HLU271" s="55"/>
      <c r="HLV271" s="55"/>
      <c r="HLW271" s="55"/>
      <c r="HLX271" s="55"/>
      <c r="HLY271" s="55"/>
      <c r="HLZ271" s="55"/>
      <c r="HMA271" s="55"/>
      <c r="HMB271" s="55"/>
      <c r="HMC271" s="55"/>
      <c r="HMD271" s="55"/>
      <c r="HME271" s="55"/>
      <c r="HMF271" s="55"/>
      <c r="HMG271" s="55"/>
      <c r="HMH271" s="55"/>
      <c r="HMI271" s="55"/>
      <c r="HMJ271" s="55"/>
      <c r="HMK271" s="55"/>
      <c r="HML271" s="55"/>
      <c r="HMM271" s="55"/>
      <c r="HMN271" s="55"/>
      <c r="HMO271" s="55"/>
      <c r="HMP271" s="55"/>
      <c r="HMQ271" s="55"/>
      <c r="HMR271" s="55"/>
      <c r="HMS271" s="55"/>
      <c r="HMT271" s="55"/>
      <c r="HMU271" s="55"/>
      <c r="HMV271" s="55"/>
      <c r="HMW271" s="55"/>
      <c r="HMX271" s="55"/>
      <c r="HMY271" s="55"/>
      <c r="HMZ271" s="55"/>
      <c r="HNA271" s="55"/>
      <c r="HNB271" s="55"/>
      <c r="HNC271" s="55"/>
      <c r="HND271" s="55"/>
      <c r="HNE271" s="55"/>
      <c r="HNF271" s="55"/>
      <c r="HNG271" s="55"/>
      <c r="HNH271" s="55"/>
      <c r="HNI271" s="55"/>
      <c r="HNJ271" s="55"/>
      <c r="HNK271" s="55"/>
      <c r="HNL271" s="55"/>
      <c r="HNM271" s="55"/>
      <c r="HNN271" s="55"/>
      <c r="HNO271" s="55"/>
      <c r="HNP271" s="55"/>
      <c r="HNQ271" s="55"/>
      <c r="HNR271" s="55"/>
      <c r="HNS271" s="55"/>
      <c r="HNT271" s="55"/>
      <c r="HNU271" s="55"/>
      <c r="HNV271" s="55"/>
      <c r="HNW271" s="55"/>
      <c r="HNX271" s="55"/>
      <c r="HNY271" s="55"/>
      <c r="HNZ271" s="55"/>
      <c r="HOA271" s="55"/>
      <c r="HOB271" s="55"/>
      <c r="HOC271" s="55"/>
      <c r="HOD271" s="55"/>
      <c r="HOE271" s="55"/>
      <c r="HOF271" s="55"/>
      <c r="HOG271" s="55"/>
      <c r="HOH271" s="55"/>
      <c r="HOI271" s="55"/>
      <c r="HOJ271" s="55"/>
      <c r="HOK271" s="55"/>
      <c r="HOL271" s="55"/>
      <c r="HOM271" s="55"/>
      <c r="HON271" s="55"/>
      <c r="HOO271" s="55"/>
      <c r="HOP271" s="55"/>
      <c r="HOQ271" s="55"/>
      <c r="HOR271" s="55"/>
      <c r="HOS271" s="55"/>
      <c r="HOT271" s="55"/>
      <c r="HOU271" s="55"/>
      <c r="HOV271" s="55"/>
      <c r="HOW271" s="55"/>
      <c r="HOX271" s="55"/>
      <c r="HOY271" s="55"/>
      <c r="HOZ271" s="55"/>
      <c r="HPA271" s="55"/>
      <c r="HPB271" s="55"/>
      <c r="HPC271" s="55"/>
      <c r="HPD271" s="55"/>
      <c r="HPE271" s="55"/>
      <c r="HPF271" s="55"/>
      <c r="HPG271" s="55"/>
      <c r="HPH271" s="55"/>
      <c r="HPI271" s="55"/>
      <c r="HPJ271" s="55"/>
      <c r="HPK271" s="55"/>
      <c r="HPL271" s="55"/>
      <c r="HPM271" s="55"/>
      <c r="HPN271" s="55"/>
      <c r="HPO271" s="55"/>
      <c r="HPP271" s="55"/>
      <c r="HPQ271" s="55"/>
      <c r="HPR271" s="55"/>
      <c r="HPS271" s="55"/>
      <c r="HPT271" s="55"/>
      <c r="HPU271" s="55"/>
      <c r="HPV271" s="55"/>
      <c r="HPW271" s="55"/>
      <c r="HPX271" s="55"/>
      <c r="HPY271" s="55"/>
      <c r="HPZ271" s="55"/>
      <c r="HQA271" s="55"/>
      <c r="HQB271" s="55"/>
      <c r="HQC271" s="55"/>
      <c r="HQD271" s="55"/>
      <c r="HQE271" s="55"/>
      <c r="HQF271" s="55"/>
      <c r="HQG271" s="55"/>
      <c r="HQH271" s="55"/>
      <c r="HQI271" s="55"/>
      <c r="HQJ271" s="55"/>
      <c r="HQK271" s="55"/>
      <c r="HQL271" s="55"/>
      <c r="HQM271" s="55"/>
      <c r="HQN271" s="55"/>
      <c r="HQO271" s="55"/>
      <c r="HQP271" s="55"/>
      <c r="HQQ271" s="55"/>
      <c r="HQR271" s="55"/>
      <c r="HQS271" s="55"/>
      <c r="HQT271" s="55"/>
      <c r="HQU271" s="55"/>
      <c r="HQV271" s="55"/>
      <c r="HQW271" s="55"/>
      <c r="HQX271" s="55"/>
      <c r="HQY271" s="55"/>
      <c r="HQZ271" s="55"/>
      <c r="HRA271" s="55"/>
      <c r="HRB271" s="55"/>
      <c r="HRC271" s="55"/>
      <c r="HRD271" s="55"/>
      <c r="HRE271" s="55"/>
      <c r="HRF271" s="55"/>
      <c r="HRG271" s="55"/>
      <c r="HRH271" s="55"/>
      <c r="HRI271" s="55"/>
      <c r="HRJ271" s="55"/>
      <c r="HRK271" s="55"/>
      <c r="HRL271" s="55"/>
      <c r="HRM271" s="55"/>
      <c r="HRN271" s="55"/>
      <c r="HRO271" s="55"/>
      <c r="HRP271" s="55"/>
      <c r="HRQ271" s="55"/>
      <c r="HRR271" s="55"/>
      <c r="HRS271" s="55"/>
      <c r="HRT271" s="55"/>
      <c r="HRU271" s="55"/>
      <c r="HRV271" s="55"/>
      <c r="HRW271" s="55"/>
      <c r="HRX271" s="55"/>
      <c r="HRY271" s="55"/>
      <c r="HRZ271" s="55"/>
      <c r="HSA271" s="55"/>
      <c r="HSB271" s="55"/>
      <c r="HSC271" s="55"/>
      <c r="HSD271" s="55"/>
      <c r="HSE271" s="55"/>
      <c r="HSF271" s="55"/>
      <c r="HSG271" s="55"/>
      <c r="HSH271" s="55"/>
      <c r="HSI271" s="55"/>
      <c r="HSJ271" s="55"/>
      <c r="HSK271" s="55"/>
      <c r="HSL271" s="55"/>
      <c r="HSM271" s="55"/>
      <c r="HSN271" s="55"/>
      <c r="HSO271" s="55"/>
      <c r="HSP271" s="55"/>
      <c r="HSQ271" s="55"/>
      <c r="HSR271" s="55"/>
      <c r="HSS271" s="55"/>
      <c r="HST271" s="55"/>
      <c r="HSU271" s="55"/>
      <c r="HSV271" s="55"/>
      <c r="HSW271" s="55"/>
      <c r="HSX271" s="55"/>
      <c r="HSY271" s="55"/>
      <c r="HSZ271" s="55"/>
      <c r="HTA271" s="55"/>
      <c r="HTB271" s="55"/>
      <c r="HTC271" s="55"/>
      <c r="HTD271" s="55"/>
      <c r="HTE271" s="55"/>
      <c r="HTF271" s="55"/>
      <c r="HTG271" s="55"/>
      <c r="HTH271" s="55"/>
      <c r="HTI271" s="55"/>
      <c r="HTJ271" s="55"/>
      <c r="HTK271" s="55"/>
      <c r="HTL271" s="55"/>
      <c r="HTM271" s="55"/>
      <c r="HTN271" s="55"/>
      <c r="HTO271" s="55"/>
      <c r="HTP271" s="55"/>
      <c r="HTQ271" s="55"/>
      <c r="HTR271" s="55"/>
      <c r="HTS271" s="55"/>
      <c r="HTT271" s="55"/>
      <c r="HTU271" s="55"/>
      <c r="HTV271" s="55"/>
      <c r="HTW271" s="55"/>
      <c r="HTX271" s="55"/>
      <c r="HTY271" s="55"/>
      <c r="HTZ271" s="55"/>
      <c r="HUA271" s="55"/>
      <c r="HUB271" s="55"/>
      <c r="HUC271" s="55"/>
      <c r="HUD271" s="55"/>
      <c r="HUE271" s="55"/>
      <c r="HUF271" s="55"/>
      <c r="HUG271" s="55"/>
      <c r="HUH271" s="55"/>
      <c r="HUI271" s="55"/>
      <c r="HUJ271" s="55"/>
      <c r="HUK271" s="55"/>
      <c r="HUL271" s="55"/>
      <c r="HUM271" s="55"/>
      <c r="HUN271" s="55"/>
      <c r="HUO271" s="55"/>
      <c r="HUP271" s="55"/>
      <c r="HUQ271" s="55"/>
      <c r="HUR271" s="55"/>
      <c r="HUS271" s="55"/>
      <c r="HUT271" s="55"/>
      <c r="HUU271" s="55"/>
      <c r="HUV271" s="55"/>
      <c r="HUW271" s="55"/>
      <c r="HUX271" s="55"/>
      <c r="HUY271" s="55"/>
      <c r="HUZ271" s="55"/>
      <c r="HVA271" s="55"/>
      <c r="HVB271" s="55"/>
      <c r="HVC271" s="55"/>
      <c r="HVD271" s="55"/>
      <c r="HVE271" s="55"/>
      <c r="HVF271" s="55"/>
      <c r="HVG271" s="55"/>
      <c r="HVH271" s="55"/>
      <c r="HVI271" s="55"/>
      <c r="HVJ271" s="55"/>
      <c r="HVK271" s="55"/>
      <c r="HVL271" s="55"/>
      <c r="HVM271" s="55"/>
      <c r="HVN271" s="55"/>
      <c r="HVO271" s="55"/>
      <c r="HVP271" s="55"/>
      <c r="HVQ271" s="55"/>
      <c r="HVR271" s="55"/>
      <c r="HVS271" s="55"/>
      <c r="HVT271" s="55"/>
      <c r="HVU271" s="55"/>
      <c r="HVV271" s="55"/>
      <c r="HVW271" s="55"/>
      <c r="HVX271" s="55"/>
      <c r="HVY271" s="55"/>
      <c r="HVZ271" s="55"/>
      <c r="HWA271" s="55"/>
      <c r="HWB271" s="55"/>
      <c r="HWC271" s="55"/>
      <c r="HWD271" s="55"/>
      <c r="HWE271" s="55"/>
      <c r="HWF271" s="55"/>
      <c r="HWG271" s="55"/>
      <c r="HWH271" s="55"/>
      <c r="HWI271" s="55"/>
      <c r="HWJ271" s="55"/>
      <c r="HWK271" s="55"/>
      <c r="HWL271" s="55"/>
      <c r="HWM271" s="55"/>
      <c r="HWN271" s="55"/>
      <c r="HWO271" s="55"/>
      <c r="HWP271" s="55"/>
      <c r="HWQ271" s="55"/>
      <c r="HWR271" s="55"/>
      <c r="HWS271" s="55"/>
      <c r="HWT271" s="55"/>
      <c r="HWU271" s="55"/>
      <c r="HWV271" s="55"/>
      <c r="HWW271" s="55"/>
      <c r="HWX271" s="55"/>
      <c r="HWY271" s="55"/>
      <c r="HWZ271" s="55"/>
      <c r="HXA271" s="55"/>
      <c r="HXB271" s="55"/>
      <c r="HXC271" s="55"/>
      <c r="HXD271" s="55"/>
      <c r="HXE271" s="55"/>
      <c r="HXF271" s="55"/>
      <c r="HXG271" s="55"/>
      <c r="HXH271" s="55"/>
      <c r="HXI271" s="55"/>
      <c r="HXJ271" s="55"/>
      <c r="HXK271" s="55"/>
      <c r="HXL271" s="55"/>
      <c r="HXM271" s="55"/>
      <c r="HXN271" s="55"/>
      <c r="HXO271" s="55"/>
      <c r="HXP271" s="55"/>
      <c r="HXQ271" s="55"/>
      <c r="HXR271" s="55"/>
      <c r="HXS271" s="55"/>
      <c r="HXT271" s="55"/>
      <c r="HXU271" s="55"/>
      <c r="HXV271" s="55"/>
      <c r="HXW271" s="55"/>
      <c r="HXX271" s="55"/>
      <c r="HXY271" s="55"/>
      <c r="HXZ271" s="55"/>
      <c r="HYA271" s="55"/>
      <c r="HYB271" s="55"/>
      <c r="HYC271" s="55"/>
      <c r="HYD271" s="55"/>
      <c r="HYE271" s="55"/>
      <c r="HYF271" s="55"/>
      <c r="HYG271" s="55"/>
      <c r="HYH271" s="55"/>
      <c r="HYI271" s="55"/>
      <c r="HYJ271" s="55"/>
      <c r="HYK271" s="55"/>
      <c r="HYL271" s="55"/>
      <c r="HYM271" s="55"/>
      <c r="HYN271" s="55"/>
      <c r="HYO271" s="55"/>
      <c r="HYP271" s="55"/>
      <c r="HYQ271" s="55"/>
      <c r="HYR271" s="55"/>
      <c r="HYS271" s="55"/>
      <c r="HYT271" s="55"/>
      <c r="HYU271" s="55"/>
      <c r="HYV271" s="55"/>
      <c r="HYW271" s="55"/>
      <c r="HYX271" s="55"/>
      <c r="HYY271" s="55"/>
      <c r="HYZ271" s="55"/>
      <c r="HZA271" s="55"/>
      <c r="HZB271" s="55"/>
      <c r="HZC271" s="55"/>
      <c r="HZD271" s="55"/>
      <c r="HZE271" s="55"/>
      <c r="HZF271" s="55"/>
      <c r="HZG271" s="55"/>
      <c r="HZH271" s="55"/>
      <c r="HZI271" s="55"/>
      <c r="HZJ271" s="55"/>
      <c r="HZK271" s="55"/>
      <c r="HZL271" s="55"/>
      <c r="HZM271" s="55"/>
      <c r="HZN271" s="55"/>
      <c r="HZO271" s="55"/>
      <c r="HZP271" s="55"/>
      <c r="HZQ271" s="55"/>
      <c r="HZR271" s="55"/>
      <c r="HZS271" s="55"/>
      <c r="HZT271" s="55"/>
      <c r="HZU271" s="55"/>
      <c r="HZV271" s="55"/>
      <c r="HZW271" s="55"/>
      <c r="HZX271" s="55"/>
      <c r="HZY271" s="55"/>
      <c r="HZZ271" s="55"/>
      <c r="IAA271" s="55"/>
      <c r="IAB271" s="55"/>
      <c r="IAC271" s="55"/>
      <c r="IAD271" s="55"/>
      <c r="IAE271" s="55"/>
      <c r="IAF271" s="55"/>
      <c r="IAG271" s="55"/>
      <c r="IAH271" s="55"/>
      <c r="IAI271" s="55"/>
      <c r="IAJ271" s="55"/>
      <c r="IAK271" s="55"/>
      <c r="IAL271" s="55"/>
      <c r="IAM271" s="55"/>
      <c r="IAN271" s="55"/>
      <c r="IAO271" s="55"/>
      <c r="IAP271" s="55"/>
      <c r="IAQ271" s="55"/>
      <c r="IAR271" s="55"/>
      <c r="IAS271" s="55"/>
      <c r="IAT271" s="55"/>
      <c r="IAU271" s="55"/>
      <c r="IAV271" s="55"/>
      <c r="IAW271" s="55"/>
      <c r="IAX271" s="55"/>
      <c r="IAY271" s="55"/>
      <c r="IAZ271" s="55"/>
      <c r="IBA271" s="55"/>
      <c r="IBB271" s="55"/>
      <c r="IBC271" s="55"/>
      <c r="IBD271" s="55"/>
      <c r="IBE271" s="55"/>
      <c r="IBF271" s="55"/>
      <c r="IBG271" s="55"/>
      <c r="IBH271" s="55"/>
      <c r="IBI271" s="55"/>
      <c r="IBJ271" s="55"/>
      <c r="IBK271" s="55"/>
      <c r="IBL271" s="55"/>
      <c r="IBM271" s="55"/>
      <c r="IBN271" s="55"/>
      <c r="IBO271" s="55"/>
      <c r="IBP271" s="55"/>
      <c r="IBQ271" s="55"/>
      <c r="IBR271" s="55"/>
      <c r="IBS271" s="55"/>
      <c r="IBT271" s="55"/>
      <c r="IBU271" s="55"/>
      <c r="IBV271" s="55"/>
      <c r="IBW271" s="55"/>
      <c r="IBX271" s="55"/>
      <c r="IBY271" s="55"/>
      <c r="IBZ271" s="55"/>
      <c r="ICA271" s="55"/>
      <c r="ICB271" s="55"/>
      <c r="ICC271" s="55"/>
      <c r="ICD271" s="55"/>
      <c r="ICE271" s="55"/>
      <c r="ICF271" s="55"/>
      <c r="ICG271" s="55"/>
      <c r="ICH271" s="55"/>
      <c r="ICI271" s="55"/>
      <c r="ICJ271" s="55"/>
      <c r="ICK271" s="55"/>
      <c r="ICL271" s="55"/>
      <c r="ICM271" s="55"/>
      <c r="ICN271" s="55"/>
      <c r="ICO271" s="55"/>
      <c r="ICP271" s="55"/>
      <c r="ICQ271" s="55"/>
      <c r="ICR271" s="55"/>
      <c r="ICS271" s="55"/>
      <c r="ICT271" s="55"/>
      <c r="ICU271" s="55"/>
      <c r="ICV271" s="55"/>
      <c r="ICW271" s="55"/>
      <c r="ICX271" s="55"/>
      <c r="ICY271" s="55"/>
      <c r="ICZ271" s="55"/>
      <c r="IDA271" s="55"/>
      <c r="IDB271" s="55"/>
      <c r="IDC271" s="55"/>
      <c r="IDD271" s="55"/>
      <c r="IDE271" s="55"/>
      <c r="IDF271" s="55"/>
      <c r="IDG271" s="55"/>
      <c r="IDH271" s="55"/>
      <c r="IDI271" s="55"/>
      <c r="IDJ271" s="55"/>
      <c r="IDK271" s="55"/>
      <c r="IDL271" s="55"/>
      <c r="IDM271" s="55"/>
      <c r="IDN271" s="55"/>
      <c r="IDO271" s="55"/>
      <c r="IDP271" s="55"/>
      <c r="IDQ271" s="55"/>
      <c r="IDR271" s="55"/>
      <c r="IDS271" s="55"/>
      <c r="IDT271" s="55"/>
      <c r="IDU271" s="55"/>
      <c r="IDV271" s="55"/>
      <c r="IDW271" s="55"/>
      <c r="IDX271" s="55"/>
      <c r="IDY271" s="55"/>
      <c r="IDZ271" s="55"/>
      <c r="IEA271" s="55"/>
      <c r="IEB271" s="55"/>
      <c r="IEC271" s="55"/>
      <c r="IED271" s="55"/>
      <c r="IEE271" s="55"/>
      <c r="IEF271" s="55"/>
      <c r="IEG271" s="55"/>
      <c r="IEH271" s="55"/>
      <c r="IEI271" s="55"/>
      <c r="IEJ271" s="55"/>
      <c r="IEK271" s="55"/>
      <c r="IEL271" s="55"/>
      <c r="IEM271" s="55"/>
      <c r="IEN271" s="55"/>
      <c r="IEO271" s="55"/>
      <c r="IEP271" s="55"/>
      <c r="IEQ271" s="55"/>
      <c r="IER271" s="55"/>
      <c r="IES271" s="55"/>
      <c r="IET271" s="55"/>
      <c r="IEU271" s="55"/>
      <c r="IEV271" s="55"/>
      <c r="IEW271" s="55"/>
      <c r="IEX271" s="55"/>
      <c r="IEY271" s="55"/>
      <c r="IEZ271" s="55"/>
      <c r="IFA271" s="55"/>
      <c r="IFB271" s="55"/>
      <c r="IFC271" s="55"/>
      <c r="IFD271" s="55"/>
      <c r="IFE271" s="55"/>
      <c r="IFF271" s="55"/>
      <c r="IFG271" s="55"/>
      <c r="IFH271" s="55"/>
      <c r="IFI271" s="55"/>
      <c r="IFJ271" s="55"/>
      <c r="IFK271" s="55"/>
      <c r="IFL271" s="55"/>
      <c r="IFM271" s="55"/>
      <c r="IFN271" s="55"/>
      <c r="IFO271" s="55"/>
      <c r="IFP271" s="55"/>
      <c r="IFQ271" s="55"/>
      <c r="IFR271" s="55"/>
      <c r="IFS271" s="55"/>
      <c r="IFT271" s="55"/>
      <c r="IFU271" s="55"/>
      <c r="IFV271" s="55"/>
      <c r="IFW271" s="55"/>
      <c r="IFX271" s="55"/>
      <c r="IFY271" s="55"/>
      <c r="IFZ271" s="55"/>
      <c r="IGA271" s="55"/>
      <c r="IGB271" s="55"/>
      <c r="IGC271" s="55"/>
      <c r="IGD271" s="55"/>
      <c r="IGE271" s="55"/>
      <c r="IGF271" s="55"/>
      <c r="IGG271" s="55"/>
      <c r="IGH271" s="55"/>
      <c r="IGI271" s="55"/>
      <c r="IGJ271" s="55"/>
      <c r="IGK271" s="55"/>
      <c r="IGL271" s="55"/>
      <c r="IGM271" s="55"/>
      <c r="IGN271" s="55"/>
      <c r="IGO271" s="55"/>
      <c r="IGP271" s="55"/>
      <c r="IGQ271" s="55"/>
      <c r="IGR271" s="55"/>
      <c r="IGS271" s="55"/>
      <c r="IGT271" s="55"/>
      <c r="IGU271" s="55"/>
      <c r="IGV271" s="55"/>
      <c r="IGW271" s="55"/>
      <c r="IGX271" s="55"/>
      <c r="IGY271" s="55"/>
      <c r="IGZ271" s="55"/>
      <c r="IHA271" s="55"/>
      <c r="IHB271" s="55"/>
      <c r="IHC271" s="55"/>
      <c r="IHD271" s="55"/>
      <c r="IHE271" s="55"/>
      <c r="IHF271" s="55"/>
      <c r="IHG271" s="55"/>
      <c r="IHH271" s="55"/>
      <c r="IHI271" s="55"/>
      <c r="IHJ271" s="55"/>
      <c r="IHK271" s="55"/>
      <c r="IHL271" s="55"/>
      <c r="IHM271" s="55"/>
      <c r="IHN271" s="55"/>
      <c r="IHO271" s="55"/>
      <c r="IHP271" s="55"/>
      <c r="IHQ271" s="55"/>
      <c r="IHR271" s="55"/>
      <c r="IHS271" s="55"/>
      <c r="IHT271" s="55"/>
      <c r="IHU271" s="55"/>
      <c r="IHV271" s="55"/>
      <c r="IHW271" s="55"/>
      <c r="IHX271" s="55"/>
      <c r="IHY271" s="55"/>
      <c r="IHZ271" s="55"/>
      <c r="IIA271" s="55"/>
      <c r="IIB271" s="55"/>
      <c r="IIC271" s="55"/>
      <c r="IID271" s="55"/>
      <c r="IIE271" s="55"/>
      <c r="IIF271" s="55"/>
      <c r="IIG271" s="55"/>
      <c r="IIH271" s="55"/>
      <c r="III271" s="55"/>
      <c r="IIJ271" s="55"/>
      <c r="IIK271" s="55"/>
      <c r="IIL271" s="55"/>
      <c r="IIM271" s="55"/>
      <c r="IIN271" s="55"/>
      <c r="IIO271" s="55"/>
      <c r="IIP271" s="55"/>
      <c r="IIQ271" s="55"/>
      <c r="IIR271" s="55"/>
      <c r="IIS271" s="55"/>
      <c r="IIT271" s="55"/>
      <c r="IIU271" s="55"/>
      <c r="IIV271" s="55"/>
      <c r="IIW271" s="55"/>
      <c r="IIX271" s="55"/>
      <c r="IIY271" s="55"/>
      <c r="IIZ271" s="55"/>
      <c r="IJA271" s="55"/>
      <c r="IJB271" s="55"/>
      <c r="IJC271" s="55"/>
      <c r="IJD271" s="55"/>
      <c r="IJE271" s="55"/>
      <c r="IJF271" s="55"/>
      <c r="IJG271" s="55"/>
      <c r="IJH271" s="55"/>
      <c r="IJI271" s="55"/>
      <c r="IJJ271" s="55"/>
      <c r="IJK271" s="55"/>
      <c r="IJL271" s="55"/>
      <c r="IJM271" s="55"/>
      <c r="IJN271" s="55"/>
      <c r="IJO271" s="55"/>
      <c r="IJP271" s="55"/>
      <c r="IJQ271" s="55"/>
      <c r="IJR271" s="55"/>
      <c r="IJS271" s="55"/>
      <c r="IJT271" s="55"/>
      <c r="IJU271" s="55"/>
      <c r="IJV271" s="55"/>
      <c r="IJW271" s="55"/>
      <c r="IJX271" s="55"/>
      <c r="IJY271" s="55"/>
      <c r="IJZ271" s="55"/>
      <c r="IKA271" s="55"/>
      <c r="IKB271" s="55"/>
      <c r="IKC271" s="55"/>
      <c r="IKD271" s="55"/>
      <c r="IKE271" s="55"/>
      <c r="IKF271" s="55"/>
      <c r="IKG271" s="55"/>
      <c r="IKH271" s="55"/>
      <c r="IKI271" s="55"/>
      <c r="IKJ271" s="55"/>
      <c r="IKK271" s="55"/>
      <c r="IKL271" s="55"/>
      <c r="IKM271" s="55"/>
      <c r="IKN271" s="55"/>
      <c r="IKO271" s="55"/>
      <c r="IKP271" s="55"/>
      <c r="IKQ271" s="55"/>
      <c r="IKR271" s="55"/>
      <c r="IKS271" s="55"/>
      <c r="IKT271" s="55"/>
      <c r="IKU271" s="55"/>
      <c r="IKV271" s="55"/>
      <c r="IKW271" s="55"/>
      <c r="IKX271" s="55"/>
      <c r="IKY271" s="55"/>
      <c r="IKZ271" s="55"/>
      <c r="ILA271" s="55"/>
      <c r="ILB271" s="55"/>
      <c r="ILC271" s="55"/>
      <c r="ILD271" s="55"/>
      <c r="ILE271" s="55"/>
      <c r="ILF271" s="55"/>
      <c r="ILG271" s="55"/>
      <c r="ILH271" s="55"/>
      <c r="ILI271" s="55"/>
      <c r="ILJ271" s="55"/>
      <c r="ILK271" s="55"/>
      <c r="ILL271" s="55"/>
      <c r="ILM271" s="55"/>
      <c r="ILN271" s="55"/>
      <c r="ILO271" s="55"/>
      <c r="ILP271" s="55"/>
      <c r="ILQ271" s="55"/>
      <c r="ILR271" s="55"/>
      <c r="ILS271" s="55"/>
      <c r="ILT271" s="55"/>
      <c r="ILU271" s="55"/>
      <c r="ILV271" s="55"/>
      <c r="ILW271" s="55"/>
      <c r="ILX271" s="55"/>
      <c r="ILY271" s="55"/>
      <c r="ILZ271" s="55"/>
      <c r="IMA271" s="55"/>
      <c r="IMB271" s="55"/>
      <c r="IMC271" s="55"/>
      <c r="IMD271" s="55"/>
      <c r="IME271" s="55"/>
      <c r="IMF271" s="55"/>
      <c r="IMG271" s="55"/>
      <c r="IMH271" s="55"/>
      <c r="IMI271" s="55"/>
      <c r="IMJ271" s="55"/>
      <c r="IMK271" s="55"/>
      <c r="IML271" s="55"/>
      <c r="IMM271" s="55"/>
      <c r="IMN271" s="55"/>
      <c r="IMO271" s="55"/>
      <c r="IMP271" s="55"/>
      <c r="IMQ271" s="55"/>
      <c r="IMR271" s="55"/>
      <c r="IMS271" s="55"/>
      <c r="IMT271" s="55"/>
      <c r="IMU271" s="55"/>
      <c r="IMV271" s="55"/>
      <c r="IMW271" s="55"/>
      <c r="IMX271" s="55"/>
      <c r="IMY271" s="55"/>
      <c r="IMZ271" s="55"/>
      <c r="INA271" s="55"/>
      <c r="INB271" s="55"/>
      <c r="INC271" s="55"/>
      <c r="IND271" s="55"/>
      <c r="INE271" s="55"/>
      <c r="INF271" s="55"/>
      <c r="ING271" s="55"/>
      <c r="INH271" s="55"/>
      <c r="INI271" s="55"/>
      <c r="INJ271" s="55"/>
      <c r="INK271" s="55"/>
      <c r="INL271" s="55"/>
      <c r="INM271" s="55"/>
      <c r="INN271" s="55"/>
      <c r="INO271" s="55"/>
      <c r="INP271" s="55"/>
      <c r="INQ271" s="55"/>
      <c r="INR271" s="55"/>
      <c r="INS271" s="55"/>
      <c r="INT271" s="55"/>
      <c r="INU271" s="55"/>
      <c r="INV271" s="55"/>
      <c r="INW271" s="55"/>
      <c r="INX271" s="55"/>
      <c r="INY271" s="55"/>
      <c r="INZ271" s="55"/>
      <c r="IOA271" s="55"/>
      <c r="IOB271" s="55"/>
      <c r="IOC271" s="55"/>
      <c r="IOD271" s="55"/>
      <c r="IOE271" s="55"/>
      <c r="IOF271" s="55"/>
      <c r="IOG271" s="55"/>
      <c r="IOH271" s="55"/>
      <c r="IOI271" s="55"/>
      <c r="IOJ271" s="55"/>
      <c r="IOK271" s="55"/>
      <c r="IOL271" s="55"/>
      <c r="IOM271" s="55"/>
      <c r="ION271" s="55"/>
      <c r="IOO271" s="55"/>
      <c r="IOP271" s="55"/>
      <c r="IOQ271" s="55"/>
      <c r="IOR271" s="55"/>
      <c r="IOS271" s="55"/>
      <c r="IOT271" s="55"/>
      <c r="IOU271" s="55"/>
      <c r="IOV271" s="55"/>
      <c r="IOW271" s="55"/>
      <c r="IOX271" s="55"/>
      <c r="IOY271" s="55"/>
      <c r="IOZ271" s="55"/>
      <c r="IPA271" s="55"/>
      <c r="IPB271" s="55"/>
      <c r="IPC271" s="55"/>
      <c r="IPD271" s="55"/>
      <c r="IPE271" s="55"/>
      <c r="IPF271" s="55"/>
      <c r="IPG271" s="55"/>
      <c r="IPH271" s="55"/>
      <c r="IPI271" s="55"/>
      <c r="IPJ271" s="55"/>
      <c r="IPK271" s="55"/>
      <c r="IPL271" s="55"/>
      <c r="IPM271" s="55"/>
      <c r="IPN271" s="55"/>
      <c r="IPO271" s="55"/>
      <c r="IPP271" s="55"/>
      <c r="IPQ271" s="55"/>
      <c r="IPR271" s="55"/>
      <c r="IPS271" s="55"/>
      <c r="IPT271" s="55"/>
      <c r="IPU271" s="55"/>
      <c r="IPV271" s="55"/>
      <c r="IPW271" s="55"/>
      <c r="IPX271" s="55"/>
      <c r="IPY271" s="55"/>
      <c r="IPZ271" s="55"/>
      <c r="IQA271" s="55"/>
      <c r="IQB271" s="55"/>
      <c r="IQC271" s="55"/>
      <c r="IQD271" s="55"/>
      <c r="IQE271" s="55"/>
      <c r="IQF271" s="55"/>
      <c r="IQG271" s="55"/>
      <c r="IQH271" s="55"/>
      <c r="IQI271" s="55"/>
      <c r="IQJ271" s="55"/>
      <c r="IQK271" s="55"/>
      <c r="IQL271" s="55"/>
      <c r="IQM271" s="55"/>
      <c r="IQN271" s="55"/>
      <c r="IQO271" s="55"/>
      <c r="IQP271" s="55"/>
      <c r="IQQ271" s="55"/>
      <c r="IQR271" s="55"/>
      <c r="IQS271" s="55"/>
      <c r="IQT271" s="55"/>
      <c r="IQU271" s="55"/>
      <c r="IQV271" s="55"/>
      <c r="IQW271" s="55"/>
      <c r="IQX271" s="55"/>
      <c r="IQY271" s="55"/>
      <c r="IQZ271" s="55"/>
      <c r="IRA271" s="55"/>
      <c r="IRB271" s="55"/>
      <c r="IRC271" s="55"/>
      <c r="IRD271" s="55"/>
      <c r="IRE271" s="55"/>
      <c r="IRF271" s="55"/>
      <c r="IRG271" s="55"/>
      <c r="IRH271" s="55"/>
      <c r="IRI271" s="55"/>
      <c r="IRJ271" s="55"/>
      <c r="IRK271" s="55"/>
      <c r="IRL271" s="55"/>
      <c r="IRM271" s="55"/>
      <c r="IRN271" s="55"/>
      <c r="IRO271" s="55"/>
      <c r="IRP271" s="55"/>
      <c r="IRQ271" s="55"/>
      <c r="IRR271" s="55"/>
      <c r="IRS271" s="55"/>
      <c r="IRT271" s="55"/>
      <c r="IRU271" s="55"/>
      <c r="IRV271" s="55"/>
      <c r="IRW271" s="55"/>
      <c r="IRX271" s="55"/>
      <c r="IRY271" s="55"/>
      <c r="IRZ271" s="55"/>
      <c r="ISA271" s="55"/>
      <c r="ISB271" s="55"/>
      <c r="ISC271" s="55"/>
      <c r="ISD271" s="55"/>
      <c r="ISE271" s="55"/>
      <c r="ISF271" s="55"/>
      <c r="ISG271" s="55"/>
      <c r="ISH271" s="55"/>
      <c r="ISI271" s="55"/>
      <c r="ISJ271" s="55"/>
      <c r="ISK271" s="55"/>
      <c r="ISL271" s="55"/>
      <c r="ISM271" s="55"/>
      <c r="ISN271" s="55"/>
      <c r="ISO271" s="55"/>
      <c r="ISP271" s="55"/>
      <c r="ISQ271" s="55"/>
      <c r="ISR271" s="55"/>
      <c r="ISS271" s="55"/>
      <c r="IST271" s="55"/>
      <c r="ISU271" s="55"/>
      <c r="ISV271" s="55"/>
      <c r="ISW271" s="55"/>
      <c r="ISX271" s="55"/>
      <c r="ISY271" s="55"/>
      <c r="ISZ271" s="55"/>
      <c r="ITA271" s="55"/>
      <c r="ITB271" s="55"/>
      <c r="ITC271" s="55"/>
      <c r="ITD271" s="55"/>
      <c r="ITE271" s="55"/>
      <c r="ITF271" s="55"/>
      <c r="ITG271" s="55"/>
      <c r="ITH271" s="55"/>
      <c r="ITI271" s="55"/>
      <c r="ITJ271" s="55"/>
      <c r="ITK271" s="55"/>
      <c r="ITL271" s="55"/>
      <c r="ITM271" s="55"/>
      <c r="ITN271" s="55"/>
      <c r="ITO271" s="55"/>
      <c r="ITP271" s="55"/>
      <c r="ITQ271" s="55"/>
      <c r="ITR271" s="55"/>
      <c r="ITS271" s="55"/>
      <c r="ITT271" s="55"/>
      <c r="ITU271" s="55"/>
      <c r="ITV271" s="55"/>
      <c r="ITW271" s="55"/>
      <c r="ITX271" s="55"/>
      <c r="ITY271" s="55"/>
      <c r="ITZ271" s="55"/>
      <c r="IUA271" s="55"/>
      <c r="IUB271" s="55"/>
      <c r="IUC271" s="55"/>
      <c r="IUD271" s="55"/>
      <c r="IUE271" s="55"/>
      <c r="IUF271" s="55"/>
      <c r="IUG271" s="55"/>
      <c r="IUH271" s="55"/>
      <c r="IUI271" s="55"/>
      <c r="IUJ271" s="55"/>
      <c r="IUK271" s="55"/>
      <c r="IUL271" s="55"/>
      <c r="IUM271" s="55"/>
      <c r="IUN271" s="55"/>
      <c r="IUO271" s="55"/>
      <c r="IUP271" s="55"/>
      <c r="IUQ271" s="55"/>
      <c r="IUR271" s="55"/>
      <c r="IUS271" s="55"/>
      <c r="IUT271" s="55"/>
      <c r="IUU271" s="55"/>
      <c r="IUV271" s="55"/>
      <c r="IUW271" s="55"/>
      <c r="IUX271" s="55"/>
      <c r="IUY271" s="55"/>
      <c r="IUZ271" s="55"/>
      <c r="IVA271" s="55"/>
      <c r="IVB271" s="55"/>
      <c r="IVC271" s="55"/>
      <c r="IVD271" s="55"/>
      <c r="IVE271" s="55"/>
      <c r="IVF271" s="55"/>
      <c r="IVG271" s="55"/>
      <c r="IVH271" s="55"/>
      <c r="IVI271" s="55"/>
      <c r="IVJ271" s="55"/>
      <c r="IVK271" s="55"/>
      <c r="IVL271" s="55"/>
      <c r="IVM271" s="55"/>
      <c r="IVN271" s="55"/>
      <c r="IVO271" s="55"/>
      <c r="IVP271" s="55"/>
      <c r="IVQ271" s="55"/>
      <c r="IVR271" s="55"/>
      <c r="IVS271" s="55"/>
      <c r="IVT271" s="55"/>
      <c r="IVU271" s="55"/>
      <c r="IVV271" s="55"/>
      <c r="IVW271" s="55"/>
      <c r="IVX271" s="55"/>
      <c r="IVY271" s="55"/>
      <c r="IVZ271" s="55"/>
      <c r="IWA271" s="55"/>
      <c r="IWB271" s="55"/>
      <c r="IWC271" s="55"/>
      <c r="IWD271" s="55"/>
      <c r="IWE271" s="55"/>
      <c r="IWF271" s="55"/>
      <c r="IWG271" s="55"/>
      <c r="IWH271" s="55"/>
      <c r="IWI271" s="55"/>
      <c r="IWJ271" s="55"/>
      <c r="IWK271" s="55"/>
      <c r="IWL271" s="55"/>
      <c r="IWM271" s="55"/>
      <c r="IWN271" s="55"/>
      <c r="IWO271" s="55"/>
      <c r="IWP271" s="55"/>
      <c r="IWQ271" s="55"/>
      <c r="IWR271" s="55"/>
      <c r="IWS271" s="55"/>
      <c r="IWT271" s="55"/>
      <c r="IWU271" s="55"/>
      <c r="IWV271" s="55"/>
      <c r="IWW271" s="55"/>
      <c r="IWX271" s="55"/>
      <c r="IWY271" s="55"/>
      <c r="IWZ271" s="55"/>
      <c r="IXA271" s="55"/>
      <c r="IXB271" s="55"/>
      <c r="IXC271" s="55"/>
      <c r="IXD271" s="55"/>
      <c r="IXE271" s="55"/>
      <c r="IXF271" s="55"/>
      <c r="IXG271" s="55"/>
      <c r="IXH271" s="55"/>
      <c r="IXI271" s="55"/>
      <c r="IXJ271" s="55"/>
      <c r="IXK271" s="55"/>
      <c r="IXL271" s="55"/>
      <c r="IXM271" s="55"/>
      <c r="IXN271" s="55"/>
      <c r="IXO271" s="55"/>
      <c r="IXP271" s="55"/>
      <c r="IXQ271" s="55"/>
      <c r="IXR271" s="55"/>
      <c r="IXS271" s="55"/>
      <c r="IXT271" s="55"/>
      <c r="IXU271" s="55"/>
      <c r="IXV271" s="55"/>
      <c r="IXW271" s="55"/>
      <c r="IXX271" s="55"/>
      <c r="IXY271" s="55"/>
      <c r="IXZ271" s="55"/>
      <c r="IYA271" s="55"/>
      <c r="IYB271" s="55"/>
      <c r="IYC271" s="55"/>
      <c r="IYD271" s="55"/>
      <c r="IYE271" s="55"/>
      <c r="IYF271" s="55"/>
      <c r="IYG271" s="55"/>
      <c r="IYH271" s="55"/>
      <c r="IYI271" s="55"/>
      <c r="IYJ271" s="55"/>
      <c r="IYK271" s="55"/>
      <c r="IYL271" s="55"/>
      <c r="IYM271" s="55"/>
      <c r="IYN271" s="55"/>
      <c r="IYO271" s="55"/>
      <c r="IYP271" s="55"/>
      <c r="IYQ271" s="55"/>
      <c r="IYR271" s="55"/>
      <c r="IYS271" s="55"/>
      <c r="IYT271" s="55"/>
      <c r="IYU271" s="55"/>
      <c r="IYV271" s="55"/>
      <c r="IYW271" s="55"/>
      <c r="IYX271" s="55"/>
      <c r="IYY271" s="55"/>
      <c r="IYZ271" s="55"/>
      <c r="IZA271" s="55"/>
      <c r="IZB271" s="55"/>
      <c r="IZC271" s="55"/>
      <c r="IZD271" s="55"/>
      <c r="IZE271" s="55"/>
      <c r="IZF271" s="55"/>
      <c r="IZG271" s="55"/>
      <c r="IZH271" s="55"/>
      <c r="IZI271" s="55"/>
      <c r="IZJ271" s="55"/>
      <c r="IZK271" s="55"/>
      <c r="IZL271" s="55"/>
      <c r="IZM271" s="55"/>
      <c r="IZN271" s="55"/>
      <c r="IZO271" s="55"/>
      <c r="IZP271" s="55"/>
      <c r="IZQ271" s="55"/>
      <c r="IZR271" s="55"/>
      <c r="IZS271" s="55"/>
      <c r="IZT271" s="55"/>
      <c r="IZU271" s="55"/>
      <c r="IZV271" s="55"/>
      <c r="IZW271" s="55"/>
      <c r="IZX271" s="55"/>
      <c r="IZY271" s="55"/>
      <c r="IZZ271" s="55"/>
      <c r="JAA271" s="55"/>
      <c r="JAB271" s="55"/>
      <c r="JAC271" s="55"/>
      <c r="JAD271" s="55"/>
      <c r="JAE271" s="55"/>
      <c r="JAF271" s="55"/>
      <c r="JAG271" s="55"/>
      <c r="JAH271" s="55"/>
      <c r="JAI271" s="55"/>
      <c r="JAJ271" s="55"/>
      <c r="JAK271" s="55"/>
      <c r="JAL271" s="55"/>
      <c r="JAM271" s="55"/>
      <c r="JAN271" s="55"/>
      <c r="JAO271" s="55"/>
      <c r="JAP271" s="55"/>
      <c r="JAQ271" s="55"/>
      <c r="JAR271" s="55"/>
      <c r="JAS271" s="55"/>
      <c r="JAT271" s="55"/>
      <c r="JAU271" s="55"/>
      <c r="JAV271" s="55"/>
      <c r="JAW271" s="55"/>
      <c r="JAX271" s="55"/>
      <c r="JAY271" s="55"/>
      <c r="JAZ271" s="55"/>
      <c r="JBA271" s="55"/>
      <c r="JBB271" s="55"/>
      <c r="JBC271" s="55"/>
      <c r="JBD271" s="55"/>
      <c r="JBE271" s="55"/>
      <c r="JBF271" s="55"/>
      <c r="JBG271" s="55"/>
      <c r="JBH271" s="55"/>
      <c r="JBI271" s="55"/>
      <c r="JBJ271" s="55"/>
      <c r="JBK271" s="55"/>
      <c r="JBL271" s="55"/>
      <c r="JBM271" s="55"/>
      <c r="JBN271" s="55"/>
      <c r="JBO271" s="55"/>
      <c r="JBP271" s="55"/>
      <c r="JBQ271" s="55"/>
      <c r="JBR271" s="55"/>
      <c r="JBS271" s="55"/>
      <c r="JBT271" s="55"/>
      <c r="JBU271" s="55"/>
      <c r="JBV271" s="55"/>
      <c r="JBW271" s="55"/>
      <c r="JBX271" s="55"/>
      <c r="JBY271" s="55"/>
      <c r="JBZ271" s="55"/>
      <c r="JCA271" s="55"/>
      <c r="JCB271" s="55"/>
      <c r="JCC271" s="55"/>
      <c r="JCD271" s="55"/>
      <c r="JCE271" s="55"/>
      <c r="JCF271" s="55"/>
      <c r="JCG271" s="55"/>
      <c r="JCH271" s="55"/>
      <c r="JCI271" s="55"/>
      <c r="JCJ271" s="55"/>
      <c r="JCK271" s="55"/>
      <c r="JCL271" s="55"/>
      <c r="JCM271" s="55"/>
      <c r="JCN271" s="55"/>
      <c r="JCO271" s="55"/>
      <c r="JCP271" s="55"/>
      <c r="JCQ271" s="55"/>
      <c r="JCR271" s="55"/>
      <c r="JCS271" s="55"/>
      <c r="JCT271" s="55"/>
      <c r="JCU271" s="55"/>
      <c r="JCV271" s="55"/>
      <c r="JCW271" s="55"/>
      <c r="JCX271" s="55"/>
      <c r="JCY271" s="55"/>
      <c r="JCZ271" s="55"/>
      <c r="JDA271" s="55"/>
      <c r="JDB271" s="55"/>
      <c r="JDC271" s="55"/>
      <c r="JDD271" s="55"/>
      <c r="JDE271" s="55"/>
      <c r="JDF271" s="55"/>
      <c r="JDG271" s="55"/>
      <c r="JDH271" s="55"/>
      <c r="JDI271" s="55"/>
      <c r="JDJ271" s="55"/>
      <c r="JDK271" s="55"/>
      <c r="JDL271" s="55"/>
      <c r="JDM271" s="55"/>
      <c r="JDN271" s="55"/>
      <c r="JDO271" s="55"/>
      <c r="JDP271" s="55"/>
      <c r="JDQ271" s="55"/>
      <c r="JDR271" s="55"/>
      <c r="JDS271" s="55"/>
      <c r="JDT271" s="55"/>
      <c r="JDU271" s="55"/>
      <c r="JDV271" s="55"/>
      <c r="JDW271" s="55"/>
      <c r="JDX271" s="55"/>
      <c r="JDY271" s="55"/>
      <c r="JDZ271" s="55"/>
      <c r="JEA271" s="55"/>
      <c r="JEB271" s="55"/>
      <c r="JEC271" s="55"/>
      <c r="JED271" s="55"/>
      <c r="JEE271" s="55"/>
      <c r="JEF271" s="55"/>
      <c r="JEG271" s="55"/>
      <c r="JEH271" s="55"/>
      <c r="JEI271" s="55"/>
      <c r="JEJ271" s="55"/>
      <c r="JEK271" s="55"/>
      <c r="JEL271" s="55"/>
      <c r="JEM271" s="55"/>
      <c r="JEN271" s="55"/>
      <c r="JEO271" s="55"/>
      <c r="JEP271" s="55"/>
      <c r="JEQ271" s="55"/>
      <c r="JER271" s="55"/>
      <c r="JES271" s="55"/>
      <c r="JET271" s="55"/>
      <c r="JEU271" s="55"/>
      <c r="JEV271" s="55"/>
      <c r="JEW271" s="55"/>
      <c r="JEX271" s="55"/>
      <c r="JEY271" s="55"/>
      <c r="JEZ271" s="55"/>
      <c r="JFA271" s="55"/>
      <c r="JFB271" s="55"/>
      <c r="JFC271" s="55"/>
      <c r="JFD271" s="55"/>
      <c r="JFE271" s="55"/>
      <c r="JFF271" s="55"/>
      <c r="JFG271" s="55"/>
      <c r="JFH271" s="55"/>
      <c r="JFI271" s="55"/>
      <c r="JFJ271" s="55"/>
      <c r="JFK271" s="55"/>
      <c r="JFL271" s="55"/>
      <c r="JFM271" s="55"/>
      <c r="JFN271" s="55"/>
      <c r="JFO271" s="55"/>
      <c r="JFP271" s="55"/>
      <c r="JFQ271" s="55"/>
      <c r="JFR271" s="55"/>
      <c r="JFS271" s="55"/>
      <c r="JFT271" s="55"/>
      <c r="JFU271" s="55"/>
      <c r="JFV271" s="55"/>
      <c r="JFW271" s="55"/>
      <c r="JFX271" s="55"/>
      <c r="JFY271" s="55"/>
      <c r="JFZ271" s="55"/>
      <c r="JGA271" s="55"/>
      <c r="JGB271" s="55"/>
      <c r="JGC271" s="55"/>
      <c r="JGD271" s="55"/>
      <c r="JGE271" s="55"/>
      <c r="JGF271" s="55"/>
      <c r="JGG271" s="55"/>
      <c r="JGH271" s="55"/>
      <c r="JGI271" s="55"/>
      <c r="JGJ271" s="55"/>
      <c r="JGK271" s="55"/>
      <c r="JGL271" s="55"/>
      <c r="JGM271" s="55"/>
      <c r="JGN271" s="55"/>
      <c r="JGO271" s="55"/>
      <c r="JGP271" s="55"/>
      <c r="JGQ271" s="55"/>
      <c r="JGR271" s="55"/>
      <c r="JGS271" s="55"/>
      <c r="JGT271" s="55"/>
      <c r="JGU271" s="55"/>
      <c r="JGV271" s="55"/>
      <c r="JGW271" s="55"/>
      <c r="JGX271" s="55"/>
      <c r="JGY271" s="55"/>
      <c r="JGZ271" s="55"/>
      <c r="JHA271" s="55"/>
      <c r="JHB271" s="55"/>
      <c r="JHC271" s="55"/>
      <c r="JHD271" s="55"/>
      <c r="JHE271" s="55"/>
      <c r="JHF271" s="55"/>
      <c r="JHG271" s="55"/>
      <c r="JHH271" s="55"/>
      <c r="JHI271" s="55"/>
      <c r="JHJ271" s="55"/>
      <c r="JHK271" s="55"/>
      <c r="JHL271" s="55"/>
      <c r="JHM271" s="55"/>
      <c r="JHN271" s="55"/>
      <c r="JHO271" s="55"/>
      <c r="JHP271" s="55"/>
      <c r="JHQ271" s="55"/>
      <c r="JHR271" s="55"/>
      <c r="JHS271" s="55"/>
      <c r="JHT271" s="55"/>
      <c r="JHU271" s="55"/>
      <c r="JHV271" s="55"/>
      <c r="JHW271" s="55"/>
      <c r="JHX271" s="55"/>
      <c r="JHY271" s="55"/>
      <c r="JHZ271" s="55"/>
      <c r="JIA271" s="55"/>
      <c r="JIB271" s="55"/>
      <c r="JIC271" s="55"/>
      <c r="JID271" s="55"/>
      <c r="JIE271" s="55"/>
      <c r="JIF271" s="55"/>
      <c r="JIG271" s="55"/>
      <c r="JIH271" s="55"/>
      <c r="JII271" s="55"/>
      <c r="JIJ271" s="55"/>
      <c r="JIK271" s="55"/>
      <c r="JIL271" s="55"/>
      <c r="JIM271" s="55"/>
      <c r="JIN271" s="55"/>
      <c r="JIO271" s="55"/>
      <c r="JIP271" s="55"/>
      <c r="JIQ271" s="55"/>
      <c r="JIR271" s="55"/>
      <c r="JIS271" s="55"/>
      <c r="JIT271" s="55"/>
      <c r="JIU271" s="55"/>
      <c r="JIV271" s="55"/>
      <c r="JIW271" s="55"/>
      <c r="JIX271" s="55"/>
      <c r="JIY271" s="55"/>
      <c r="JIZ271" s="55"/>
      <c r="JJA271" s="55"/>
      <c r="JJB271" s="55"/>
      <c r="JJC271" s="55"/>
      <c r="JJD271" s="55"/>
      <c r="JJE271" s="55"/>
      <c r="JJF271" s="55"/>
      <c r="JJG271" s="55"/>
      <c r="JJH271" s="55"/>
      <c r="JJI271" s="55"/>
      <c r="JJJ271" s="55"/>
      <c r="JJK271" s="55"/>
      <c r="JJL271" s="55"/>
      <c r="JJM271" s="55"/>
      <c r="JJN271" s="55"/>
      <c r="JJO271" s="55"/>
      <c r="JJP271" s="55"/>
      <c r="JJQ271" s="55"/>
      <c r="JJR271" s="55"/>
      <c r="JJS271" s="55"/>
      <c r="JJT271" s="55"/>
      <c r="JJU271" s="55"/>
      <c r="JJV271" s="55"/>
      <c r="JJW271" s="55"/>
      <c r="JJX271" s="55"/>
      <c r="JJY271" s="55"/>
      <c r="JJZ271" s="55"/>
      <c r="JKA271" s="55"/>
      <c r="JKB271" s="55"/>
      <c r="JKC271" s="55"/>
      <c r="JKD271" s="55"/>
      <c r="JKE271" s="55"/>
      <c r="JKF271" s="55"/>
      <c r="JKG271" s="55"/>
      <c r="JKH271" s="55"/>
      <c r="JKI271" s="55"/>
      <c r="JKJ271" s="55"/>
      <c r="JKK271" s="55"/>
      <c r="JKL271" s="55"/>
      <c r="JKM271" s="55"/>
      <c r="JKN271" s="55"/>
      <c r="JKO271" s="55"/>
      <c r="JKP271" s="55"/>
      <c r="JKQ271" s="55"/>
      <c r="JKR271" s="55"/>
      <c r="JKS271" s="55"/>
      <c r="JKT271" s="55"/>
      <c r="JKU271" s="55"/>
      <c r="JKV271" s="55"/>
      <c r="JKW271" s="55"/>
      <c r="JKX271" s="55"/>
      <c r="JKY271" s="55"/>
      <c r="JKZ271" s="55"/>
      <c r="JLA271" s="55"/>
      <c r="JLB271" s="55"/>
      <c r="JLC271" s="55"/>
      <c r="JLD271" s="55"/>
      <c r="JLE271" s="55"/>
      <c r="JLF271" s="55"/>
      <c r="JLG271" s="55"/>
      <c r="JLH271" s="55"/>
      <c r="JLI271" s="55"/>
      <c r="JLJ271" s="55"/>
      <c r="JLK271" s="55"/>
      <c r="JLL271" s="55"/>
      <c r="JLM271" s="55"/>
      <c r="JLN271" s="55"/>
      <c r="JLO271" s="55"/>
      <c r="JLP271" s="55"/>
      <c r="JLQ271" s="55"/>
      <c r="JLR271" s="55"/>
      <c r="JLS271" s="55"/>
      <c r="JLT271" s="55"/>
      <c r="JLU271" s="55"/>
      <c r="JLV271" s="55"/>
      <c r="JLW271" s="55"/>
      <c r="JLX271" s="55"/>
      <c r="JLY271" s="55"/>
      <c r="JLZ271" s="55"/>
      <c r="JMA271" s="55"/>
      <c r="JMB271" s="55"/>
      <c r="JMC271" s="55"/>
      <c r="JMD271" s="55"/>
      <c r="JME271" s="55"/>
      <c r="JMF271" s="55"/>
      <c r="JMG271" s="55"/>
      <c r="JMH271" s="55"/>
      <c r="JMI271" s="55"/>
      <c r="JMJ271" s="55"/>
      <c r="JMK271" s="55"/>
      <c r="JML271" s="55"/>
      <c r="JMM271" s="55"/>
      <c r="JMN271" s="55"/>
      <c r="JMO271" s="55"/>
      <c r="JMP271" s="55"/>
      <c r="JMQ271" s="55"/>
      <c r="JMR271" s="55"/>
      <c r="JMS271" s="55"/>
      <c r="JMT271" s="55"/>
      <c r="JMU271" s="55"/>
      <c r="JMV271" s="55"/>
      <c r="JMW271" s="55"/>
      <c r="JMX271" s="55"/>
      <c r="JMY271" s="55"/>
      <c r="JMZ271" s="55"/>
      <c r="JNA271" s="55"/>
      <c r="JNB271" s="55"/>
      <c r="JNC271" s="55"/>
      <c r="JND271" s="55"/>
      <c r="JNE271" s="55"/>
      <c r="JNF271" s="55"/>
      <c r="JNG271" s="55"/>
      <c r="JNH271" s="55"/>
      <c r="JNI271" s="55"/>
      <c r="JNJ271" s="55"/>
      <c r="JNK271" s="55"/>
      <c r="JNL271" s="55"/>
      <c r="JNM271" s="55"/>
      <c r="JNN271" s="55"/>
      <c r="JNO271" s="55"/>
      <c r="JNP271" s="55"/>
      <c r="JNQ271" s="55"/>
      <c r="JNR271" s="55"/>
      <c r="JNS271" s="55"/>
      <c r="JNT271" s="55"/>
      <c r="JNU271" s="55"/>
      <c r="JNV271" s="55"/>
      <c r="JNW271" s="55"/>
      <c r="JNX271" s="55"/>
      <c r="JNY271" s="55"/>
      <c r="JNZ271" s="55"/>
      <c r="JOA271" s="55"/>
      <c r="JOB271" s="55"/>
      <c r="JOC271" s="55"/>
      <c r="JOD271" s="55"/>
      <c r="JOE271" s="55"/>
      <c r="JOF271" s="55"/>
      <c r="JOG271" s="55"/>
      <c r="JOH271" s="55"/>
      <c r="JOI271" s="55"/>
      <c r="JOJ271" s="55"/>
      <c r="JOK271" s="55"/>
      <c r="JOL271" s="55"/>
      <c r="JOM271" s="55"/>
      <c r="JON271" s="55"/>
      <c r="JOO271" s="55"/>
      <c r="JOP271" s="55"/>
      <c r="JOQ271" s="55"/>
      <c r="JOR271" s="55"/>
      <c r="JOS271" s="55"/>
      <c r="JOT271" s="55"/>
      <c r="JOU271" s="55"/>
      <c r="JOV271" s="55"/>
      <c r="JOW271" s="55"/>
      <c r="JOX271" s="55"/>
      <c r="JOY271" s="55"/>
      <c r="JOZ271" s="55"/>
      <c r="JPA271" s="55"/>
      <c r="JPB271" s="55"/>
      <c r="JPC271" s="55"/>
      <c r="JPD271" s="55"/>
      <c r="JPE271" s="55"/>
      <c r="JPF271" s="55"/>
      <c r="JPG271" s="55"/>
      <c r="JPH271" s="55"/>
      <c r="JPI271" s="55"/>
      <c r="JPJ271" s="55"/>
      <c r="JPK271" s="55"/>
      <c r="JPL271" s="55"/>
      <c r="JPM271" s="55"/>
      <c r="JPN271" s="55"/>
      <c r="JPO271" s="55"/>
      <c r="JPP271" s="55"/>
      <c r="JPQ271" s="55"/>
      <c r="JPR271" s="55"/>
      <c r="JPS271" s="55"/>
      <c r="JPT271" s="55"/>
      <c r="JPU271" s="55"/>
      <c r="JPV271" s="55"/>
      <c r="JPW271" s="55"/>
      <c r="JPX271" s="55"/>
      <c r="JPY271" s="55"/>
      <c r="JPZ271" s="55"/>
      <c r="JQA271" s="55"/>
      <c r="JQB271" s="55"/>
      <c r="JQC271" s="55"/>
      <c r="JQD271" s="55"/>
      <c r="JQE271" s="55"/>
      <c r="JQF271" s="55"/>
      <c r="JQG271" s="55"/>
      <c r="JQH271" s="55"/>
      <c r="JQI271" s="55"/>
      <c r="JQJ271" s="55"/>
      <c r="JQK271" s="55"/>
      <c r="JQL271" s="55"/>
      <c r="JQM271" s="55"/>
      <c r="JQN271" s="55"/>
      <c r="JQO271" s="55"/>
      <c r="JQP271" s="55"/>
      <c r="JQQ271" s="55"/>
      <c r="JQR271" s="55"/>
      <c r="JQS271" s="55"/>
      <c r="JQT271" s="55"/>
      <c r="JQU271" s="55"/>
      <c r="JQV271" s="55"/>
      <c r="JQW271" s="55"/>
      <c r="JQX271" s="55"/>
      <c r="JQY271" s="55"/>
      <c r="JQZ271" s="55"/>
      <c r="JRA271" s="55"/>
      <c r="JRB271" s="55"/>
      <c r="JRC271" s="55"/>
      <c r="JRD271" s="55"/>
      <c r="JRE271" s="55"/>
      <c r="JRF271" s="55"/>
      <c r="JRG271" s="55"/>
      <c r="JRH271" s="55"/>
      <c r="JRI271" s="55"/>
      <c r="JRJ271" s="55"/>
      <c r="JRK271" s="55"/>
      <c r="JRL271" s="55"/>
      <c r="JRM271" s="55"/>
      <c r="JRN271" s="55"/>
      <c r="JRO271" s="55"/>
      <c r="JRP271" s="55"/>
      <c r="JRQ271" s="55"/>
      <c r="JRR271" s="55"/>
      <c r="JRS271" s="55"/>
      <c r="JRT271" s="55"/>
      <c r="JRU271" s="55"/>
      <c r="JRV271" s="55"/>
      <c r="JRW271" s="55"/>
      <c r="JRX271" s="55"/>
      <c r="JRY271" s="55"/>
      <c r="JRZ271" s="55"/>
      <c r="JSA271" s="55"/>
      <c r="JSB271" s="55"/>
      <c r="JSC271" s="55"/>
      <c r="JSD271" s="55"/>
      <c r="JSE271" s="55"/>
      <c r="JSF271" s="55"/>
      <c r="JSG271" s="55"/>
      <c r="JSH271" s="55"/>
      <c r="JSI271" s="55"/>
      <c r="JSJ271" s="55"/>
      <c r="JSK271" s="55"/>
      <c r="JSL271" s="55"/>
      <c r="JSM271" s="55"/>
      <c r="JSN271" s="55"/>
      <c r="JSO271" s="55"/>
      <c r="JSP271" s="55"/>
      <c r="JSQ271" s="55"/>
      <c r="JSR271" s="55"/>
      <c r="JSS271" s="55"/>
      <c r="JST271" s="55"/>
      <c r="JSU271" s="55"/>
      <c r="JSV271" s="55"/>
      <c r="JSW271" s="55"/>
      <c r="JSX271" s="55"/>
      <c r="JSY271" s="55"/>
      <c r="JSZ271" s="55"/>
      <c r="JTA271" s="55"/>
      <c r="JTB271" s="55"/>
      <c r="JTC271" s="55"/>
      <c r="JTD271" s="55"/>
      <c r="JTE271" s="55"/>
      <c r="JTF271" s="55"/>
      <c r="JTG271" s="55"/>
      <c r="JTH271" s="55"/>
      <c r="JTI271" s="55"/>
      <c r="JTJ271" s="55"/>
      <c r="JTK271" s="55"/>
      <c r="JTL271" s="55"/>
      <c r="JTM271" s="55"/>
      <c r="JTN271" s="55"/>
      <c r="JTO271" s="55"/>
      <c r="JTP271" s="55"/>
      <c r="JTQ271" s="55"/>
      <c r="JTR271" s="55"/>
      <c r="JTS271" s="55"/>
      <c r="JTT271" s="55"/>
      <c r="JTU271" s="55"/>
      <c r="JTV271" s="55"/>
      <c r="JTW271" s="55"/>
      <c r="JTX271" s="55"/>
      <c r="JTY271" s="55"/>
      <c r="JTZ271" s="55"/>
      <c r="JUA271" s="55"/>
      <c r="JUB271" s="55"/>
      <c r="JUC271" s="55"/>
      <c r="JUD271" s="55"/>
      <c r="JUE271" s="55"/>
      <c r="JUF271" s="55"/>
      <c r="JUG271" s="55"/>
      <c r="JUH271" s="55"/>
      <c r="JUI271" s="55"/>
      <c r="JUJ271" s="55"/>
      <c r="JUK271" s="55"/>
      <c r="JUL271" s="55"/>
      <c r="JUM271" s="55"/>
      <c r="JUN271" s="55"/>
      <c r="JUO271" s="55"/>
      <c r="JUP271" s="55"/>
      <c r="JUQ271" s="55"/>
      <c r="JUR271" s="55"/>
      <c r="JUS271" s="55"/>
      <c r="JUT271" s="55"/>
      <c r="JUU271" s="55"/>
      <c r="JUV271" s="55"/>
      <c r="JUW271" s="55"/>
      <c r="JUX271" s="55"/>
      <c r="JUY271" s="55"/>
      <c r="JUZ271" s="55"/>
      <c r="JVA271" s="55"/>
      <c r="JVB271" s="55"/>
      <c r="JVC271" s="55"/>
      <c r="JVD271" s="55"/>
      <c r="JVE271" s="55"/>
      <c r="JVF271" s="55"/>
      <c r="JVG271" s="55"/>
      <c r="JVH271" s="55"/>
      <c r="JVI271" s="55"/>
      <c r="JVJ271" s="55"/>
      <c r="JVK271" s="55"/>
      <c r="JVL271" s="55"/>
      <c r="JVM271" s="55"/>
      <c r="JVN271" s="55"/>
      <c r="JVO271" s="55"/>
      <c r="JVP271" s="55"/>
      <c r="JVQ271" s="55"/>
      <c r="JVR271" s="55"/>
      <c r="JVS271" s="55"/>
      <c r="JVT271" s="55"/>
      <c r="JVU271" s="55"/>
      <c r="JVV271" s="55"/>
      <c r="JVW271" s="55"/>
      <c r="JVX271" s="55"/>
      <c r="JVY271" s="55"/>
      <c r="JVZ271" s="55"/>
      <c r="JWA271" s="55"/>
      <c r="JWB271" s="55"/>
      <c r="JWC271" s="55"/>
      <c r="JWD271" s="55"/>
      <c r="JWE271" s="55"/>
      <c r="JWF271" s="55"/>
      <c r="JWG271" s="55"/>
      <c r="JWH271" s="55"/>
      <c r="JWI271" s="55"/>
      <c r="JWJ271" s="55"/>
      <c r="JWK271" s="55"/>
      <c r="JWL271" s="55"/>
      <c r="JWM271" s="55"/>
      <c r="JWN271" s="55"/>
      <c r="JWO271" s="55"/>
      <c r="JWP271" s="55"/>
      <c r="JWQ271" s="55"/>
      <c r="JWR271" s="55"/>
      <c r="JWS271" s="55"/>
      <c r="JWT271" s="55"/>
      <c r="JWU271" s="55"/>
      <c r="JWV271" s="55"/>
      <c r="JWW271" s="55"/>
      <c r="JWX271" s="55"/>
      <c r="JWY271" s="55"/>
      <c r="JWZ271" s="55"/>
      <c r="JXA271" s="55"/>
      <c r="JXB271" s="55"/>
      <c r="JXC271" s="55"/>
      <c r="JXD271" s="55"/>
      <c r="JXE271" s="55"/>
      <c r="JXF271" s="55"/>
      <c r="JXG271" s="55"/>
      <c r="JXH271" s="55"/>
      <c r="JXI271" s="55"/>
      <c r="JXJ271" s="55"/>
      <c r="JXK271" s="55"/>
      <c r="JXL271" s="55"/>
      <c r="JXM271" s="55"/>
      <c r="JXN271" s="55"/>
      <c r="JXO271" s="55"/>
      <c r="JXP271" s="55"/>
      <c r="JXQ271" s="55"/>
      <c r="JXR271" s="55"/>
      <c r="JXS271" s="55"/>
      <c r="JXT271" s="55"/>
      <c r="JXU271" s="55"/>
      <c r="JXV271" s="55"/>
      <c r="JXW271" s="55"/>
      <c r="JXX271" s="55"/>
      <c r="JXY271" s="55"/>
      <c r="JXZ271" s="55"/>
      <c r="JYA271" s="55"/>
      <c r="JYB271" s="55"/>
      <c r="JYC271" s="55"/>
      <c r="JYD271" s="55"/>
      <c r="JYE271" s="55"/>
      <c r="JYF271" s="55"/>
      <c r="JYG271" s="55"/>
      <c r="JYH271" s="55"/>
      <c r="JYI271" s="55"/>
      <c r="JYJ271" s="55"/>
      <c r="JYK271" s="55"/>
      <c r="JYL271" s="55"/>
      <c r="JYM271" s="55"/>
      <c r="JYN271" s="55"/>
      <c r="JYO271" s="55"/>
      <c r="JYP271" s="55"/>
      <c r="JYQ271" s="55"/>
      <c r="JYR271" s="55"/>
      <c r="JYS271" s="55"/>
      <c r="JYT271" s="55"/>
      <c r="JYU271" s="55"/>
      <c r="JYV271" s="55"/>
      <c r="JYW271" s="55"/>
      <c r="JYX271" s="55"/>
      <c r="JYY271" s="55"/>
      <c r="JYZ271" s="55"/>
      <c r="JZA271" s="55"/>
      <c r="JZB271" s="55"/>
      <c r="JZC271" s="55"/>
      <c r="JZD271" s="55"/>
      <c r="JZE271" s="55"/>
      <c r="JZF271" s="55"/>
      <c r="JZG271" s="55"/>
      <c r="JZH271" s="55"/>
      <c r="JZI271" s="55"/>
      <c r="JZJ271" s="55"/>
      <c r="JZK271" s="55"/>
      <c r="JZL271" s="55"/>
      <c r="JZM271" s="55"/>
      <c r="JZN271" s="55"/>
      <c r="JZO271" s="55"/>
      <c r="JZP271" s="55"/>
      <c r="JZQ271" s="55"/>
      <c r="JZR271" s="55"/>
      <c r="JZS271" s="55"/>
      <c r="JZT271" s="55"/>
      <c r="JZU271" s="55"/>
      <c r="JZV271" s="55"/>
      <c r="JZW271" s="55"/>
      <c r="JZX271" s="55"/>
      <c r="JZY271" s="55"/>
      <c r="JZZ271" s="55"/>
      <c r="KAA271" s="55"/>
      <c r="KAB271" s="55"/>
      <c r="KAC271" s="55"/>
      <c r="KAD271" s="55"/>
      <c r="KAE271" s="55"/>
      <c r="KAF271" s="55"/>
      <c r="KAG271" s="55"/>
      <c r="KAH271" s="55"/>
      <c r="KAI271" s="55"/>
      <c r="KAJ271" s="55"/>
      <c r="KAK271" s="55"/>
      <c r="KAL271" s="55"/>
      <c r="KAM271" s="55"/>
      <c r="KAN271" s="55"/>
      <c r="KAO271" s="55"/>
      <c r="KAP271" s="55"/>
      <c r="KAQ271" s="55"/>
      <c r="KAR271" s="55"/>
      <c r="KAS271" s="55"/>
      <c r="KAT271" s="55"/>
      <c r="KAU271" s="55"/>
      <c r="KAV271" s="55"/>
      <c r="KAW271" s="55"/>
      <c r="KAX271" s="55"/>
      <c r="KAY271" s="55"/>
      <c r="KAZ271" s="55"/>
      <c r="KBA271" s="55"/>
      <c r="KBB271" s="55"/>
      <c r="KBC271" s="55"/>
      <c r="KBD271" s="55"/>
      <c r="KBE271" s="55"/>
      <c r="KBF271" s="55"/>
      <c r="KBG271" s="55"/>
      <c r="KBH271" s="55"/>
      <c r="KBI271" s="55"/>
      <c r="KBJ271" s="55"/>
      <c r="KBK271" s="55"/>
      <c r="KBL271" s="55"/>
      <c r="KBM271" s="55"/>
      <c r="KBN271" s="55"/>
      <c r="KBO271" s="55"/>
      <c r="KBP271" s="55"/>
      <c r="KBQ271" s="55"/>
      <c r="KBR271" s="55"/>
      <c r="KBS271" s="55"/>
      <c r="KBT271" s="55"/>
      <c r="KBU271" s="55"/>
      <c r="KBV271" s="55"/>
      <c r="KBW271" s="55"/>
      <c r="KBX271" s="55"/>
      <c r="KBY271" s="55"/>
      <c r="KBZ271" s="55"/>
      <c r="KCA271" s="55"/>
      <c r="KCB271" s="55"/>
      <c r="KCC271" s="55"/>
      <c r="KCD271" s="55"/>
      <c r="KCE271" s="55"/>
      <c r="KCF271" s="55"/>
      <c r="KCG271" s="55"/>
      <c r="KCH271" s="55"/>
      <c r="KCI271" s="55"/>
      <c r="KCJ271" s="55"/>
      <c r="KCK271" s="55"/>
      <c r="KCL271" s="55"/>
      <c r="KCM271" s="55"/>
      <c r="KCN271" s="55"/>
      <c r="KCO271" s="55"/>
      <c r="KCP271" s="55"/>
      <c r="KCQ271" s="55"/>
      <c r="KCR271" s="55"/>
      <c r="KCS271" s="55"/>
      <c r="KCT271" s="55"/>
      <c r="KCU271" s="55"/>
      <c r="KCV271" s="55"/>
      <c r="KCW271" s="55"/>
      <c r="KCX271" s="55"/>
      <c r="KCY271" s="55"/>
      <c r="KCZ271" s="55"/>
      <c r="KDA271" s="55"/>
      <c r="KDB271" s="55"/>
      <c r="KDC271" s="55"/>
      <c r="KDD271" s="55"/>
      <c r="KDE271" s="55"/>
      <c r="KDF271" s="55"/>
      <c r="KDG271" s="55"/>
      <c r="KDH271" s="55"/>
      <c r="KDI271" s="55"/>
      <c r="KDJ271" s="55"/>
      <c r="KDK271" s="55"/>
      <c r="KDL271" s="55"/>
      <c r="KDM271" s="55"/>
      <c r="KDN271" s="55"/>
      <c r="KDO271" s="55"/>
      <c r="KDP271" s="55"/>
      <c r="KDQ271" s="55"/>
      <c r="KDR271" s="55"/>
      <c r="KDS271" s="55"/>
      <c r="KDT271" s="55"/>
      <c r="KDU271" s="55"/>
      <c r="KDV271" s="55"/>
      <c r="KDW271" s="55"/>
      <c r="KDX271" s="55"/>
      <c r="KDY271" s="55"/>
      <c r="KDZ271" s="55"/>
      <c r="KEA271" s="55"/>
      <c r="KEB271" s="55"/>
      <c r="KEC271" s="55"/>
      <c r="KED271" s="55"/>
      <c r="KEE271" s="55"/>
      <c r="KEF271" s="55"/>
      <c r="KEG271" s="55"/>
      <c r="KEH271" s="55"/>
      <c r="KEI271" s="55"/>
      <c r="KEJ271" s="55"/>
      <c r="KEK271" s="55"/>
      <c r="KEL271" s="55"/>
      <c r="KEM271" s="55"/>
      <c r="KEN271" s="55"/>
      <c r="KEO271" s="55"/>
      <c r="KEP271" s="55"/>
      <c r="KEQ271" s="55"/>
      <c r="KER271" s="55"/>
      <c r="KES271" s="55"/>
      <c r="KET271" s="55"/>
      <c r="KEU271" s="55"/>
      <c r="KEV271" s="55"/>
      <c r="KEW271" s="55"/>
      <c r="KEX271" s="55"/>
      <c r="KEY271" s="55"/>
      <c r="KEZ271" s="55"/>
      <c r="KFA271" s="55"/>
      <c r="KFB271" s="55"/>
      <c r="KFC271" s="55"/>
      <c r="KFD271" s="55"/>
      <c r="KFE271" s="55"/>
      <c r="KFF271" s="55"/>
      <c r="KFG271" s="55"/>
      <c r="KFH271" s="55"/>
      <c r="KFI271" s="55"/>
      <c r="KFJ271" s="55"/>
      <c r="KFK271" s="55"/>
      <c r="KFL271" s="55"/>
      <c r="KFM271" s="55"/>
      <c r="KFN271" s="55"/>
      <c r="KFO271" s="55"/>
      <c r="KFP271" s="55"/>
      <c r="KFQ271" s="55"/>
      <c r="KFR271" s="55"/>
      <c r="KFS271" s="55"/>
      <c r="KFT271" s="55"/>
      <c r="KFU271" s="55"/>
      <c r="KFV271" s="55"/>
      <c r="KFW271" s="55"/>
      <c r="KFX271" s="55"/>
      <c r="KFY271" s="55"/>
      <c r="KFZ271" s="55"/>
      <c r="KGA271" s="55"/>
      <c r="KGB271" s="55"/>
      <c r="KGC271" s="55"/>
      <c r="KGD271" s="55"/>
      <c r="KGE271" s="55"/>
      <c r="KGF271" s="55"/>
      <c r="KGG271" s="55"/>
      <c r="KGH271" s="55"/>
      <c r="KGI271" s="55"/>
      <c r="KGJ271" s="55"/>
      <c r="KGK271" s="55"/>
      <c r="KGL271" s="55"/>
      <c r="KGM271" s="55"/>
      <c r="KGN271" s="55"/>
      <c r="KGO271" s="55"/>
      <c r="KGP271" s="55"/>
      <c r="KGQ271" s="55"/>
      <c r="KGR271" s="55"/>
      <c r="KGS271" s="55"/>
      <c r="KGT271" s="55"/>
      <c r="KGU271" s="55"/>
      <c r="KGV271" s="55"/>
      <c r="KGW271" s="55"/>
      <c r="KGX271" s="55"/>
      <c r="KGY271" s="55"/>
      <c r="KGZ271" s="55"/>
      <c r="KHA271" s="55"/>
      <c r="KHB271" s="55"/>
      <c r="KHC271" s="55"/>
      <c r="KHD271" s="55"/>
      <c r="KHE271" s="55"/>
      <c r="KHF271" s="55"/>
      <c r="KHG271" s="55"/>
      <c r="KHH271" s="55"/>
      <c r="KHI271" s="55"/>
      <c r="KHJ271" s="55"/>
      <c r="KHK271" s="55"/>
      <c r="KHL271" s="55"/>
      <c r="KHM271" s="55"/>
      <c r="KHN271" s="55"/>
      <c r="KHO271" s="55"/>
      <c r="KHP271" s="55"/>
      <c r="KHQ271" s="55"/>
      <c r="KHR271" s="55"/>
      <c r="KHS271" s="55"/>
      <c r="KHT271" s="55"/>
      <c r="KHU271" s="55"/>
      <c r="KHV271" s="55"/>
      <c r="KHW271" s="55"/>
      <c r="KHX271" s="55"/>
      <c r="KHY271" s="55"/>
      <c r="KHZ271" s="55"/>
      <c r="KIA271" s="55"/>
      <c r="KIB271" s="55"/>
      <c r="KIC271" s="55"/>
      <c r="KID271" s="55"/>
      <c r="KIE271" s="55"/>
      <c r="KIF271" s="55"/>
      <c r="KIG271" s="55"/>
      <c r="KIH271" s="55"/>
      <c r="KII271" s="55"/>
      <c r="KIJ271" s="55"/>
      <c r="KIK271" s="55"/>
      <c r="KIL271" s="55"/>
      <c r="KIM271" s="55"/>
      <c r="KIN271" s="55"/>
      <c r="KIO271" s="55"/>
      <c r="KIP271" s="55"/>
      <c r="KIQ271" s="55"/>
      <c r="KIR271" s="55"/>
      <c r="KIS271" s="55"/>
      <c r="KIT271" s="55"/>
      <c r="KIU271" s="55"/>
      <c r="KIV271" s="55"/>
      <c r="KIW271" s="55"/>
      <c r="KIX271" s="55"/>
      <c r="KIY271" s="55"/>
      <c r="KIZ271" s="55"/>
      <c r="KJA271" s="55"/>
      <c r="KJB271" s="55"/>
      <c r="KJC271" s="55"/>
      <c r="KJD271" s="55"/>
      <c r="KJE271" s="55"/>
      <c r="KJF271" s="55"/>
      <c r="KJG271" s="55"/>
      <c r="KJH271" s="55"/>
      <c r="KJI271" s="55"/>
      <c r="KJJ271" s="55"/>
      <c r="KJK271" s="55"/>
      <c r="KJL271" s="55"/>
      <c r="KJM271" s="55"/>
      <c r="KJN271" s="55"/>
      <c r="KJO271" s="55"/>
      <c r="KJP271" s="55"/>
      <c r="KJQ271" s="55"/>
      <c r="KJR271" s="55"/>
      <c r="KJS271" s="55"/>
      <c r="KJT271" s="55"/>
      <c r="KJU271" s="55"/>
      <c r="KJV271" s="55"/>
      <c r="KJW271" s="55"/>
      <c r="KJX271" s="55"/>
      <c r="KJY271" s="55"/>
      <c r="KJZ271" s="55"/>
      <c r="KKA271" s="55"/>
      <c r="KKB271" s="55"/>
      <c r="KKC271" s="55"/>
      <c r="KKD271" s="55"/>
      <c r="KKE271" s="55"/>
      <c r="KKF271" s="55"/>
      <c r="KKG271" s="55"/>
      <c r="KKH271" s="55"/>
      <c r="KKI271" s="55"/>
      <c r="KKJ271" s="55"/>
      <c r="KKK271" s="55"/>
      <c r="KKL271" s="55"/>
      <c r="KKM271" s="55"/>
      <c r="KKN271" s="55"/>
      <c r="KKO271" s="55"/>
      <c r="KKP271" s="55"/>
      <c r="KKQ271" s="55"/>
      <c r="KKR271" s="55"/>
      <c r="KKS271" s="55"/>
      <c r="KKT271" s="55"/>
      <c r="KKU271" s="55"/>
      <c r="KKV271" s="55"/>
      <c r="KKW271" s="55"/>
      <c r="KKX271" s="55"/>
      <c r="KKY271" s="55"/>
      <c r="KKZ271" s="55"/>
      <c r="KLA271" s="55"/>
      <c r="KLB271" s="55"/>
      <c r="KLC271" s="55"/>
      <c r="KLD271" s="55"/>
      <c r="KLE271" s="55"/>
      <c r="KLF271" s="55"/>
      <c r="KLG271" s="55"/>
      <c r="KLH271" s="55"/>
      <c r="KLI271" s="55"/>
      <c r="KLJ271" s="55"/>
      <c r="KLK271" s="55"/>
      <c r="KLL271" s="55"/>
      <c r="KLM271" s="55"/>
      <c r="KLN271" s="55"/>
      <c r="KLO271" s="55"/>
      <c r="KLP271" s="55"/>
      <c r="KLQ271" s="55"/>
      <c r="KLR271" s="55"/>
      <c r="KLS271" s="55"/>
      <c r="KLT271" s="55"/>
      <c r="KLU271" s="55"/>
      <c r="KLV271" s="55"/>
      <c r="KLW271" s="55"/>
      <c r="KLX271" s="55"/>
      <c r="KLY271" s="55"/>
      <c r="KLZ271" s="55"/>
      <c r="KMA271" s="55"/>
      <c r="KMB271" s="55"/>
      <c r="KMC271" s="55"/>
      <c r="KMD271" s="55"/>
      <c r="KME271" s="55"/>
      <c r="KMF271" s="55"/>
      <c r="KMG271" s="55"/>
      <c r="KMH271" s="55"/>
      <c r="KMI271" s="55"/>
      <c r="KMJ271" s="55"/>
      <c r="KMK271" s="55"/>
      <c r="KML271" s="55"/>
      <c r="KMM271" s="55"/>
      <c r="KMN271" s="55"/>
      <c r="KMO271" s="55"/>
      <c r="KMP271" s="55"/>
      <c r="KMQ271" s="55"/>
      <c r="KMR271" s="55"/>
      <c r="KMS271" s="55"/>
      <c r="KMT271" s="55"/>
      <c r="KMU271" s="55"/>
      <c r="KMV271" s="55"/>
      <c r="KMW271" s="55"/>
      <c r="KMX271" s="55"/>
      <c r="KMY271" s="55"/>
      <c r="KMZ271" s="55"/>
      <c r="KNA271" s="55"/>
      <c r="KNB271" s="55"/>
      <c r="KNC271" s="55"/>
      <c r="KND271" s="55"/>
      <c r="KNE271" s="55"/>
      <c r="KNF271" s="55"/>
      <c r="KNG271" s="55"/>
      <c r="KNH271" s="55"/>
      <c r="KNI271" s="55"/>
      <c r="KNJ271" s="55"/>
      <c r="KNK271" s="55"/>
      <c r="KNL271" s="55"/>
      <c r="KNM271" s="55"/>
      <c r="KNN271" s="55"/>
      <c r="KNO271" s="55"/>
      <c r="KNP271" s="55"/>
      <c r="KNQ271" s="55"/>
      <c r="KNR271" s="55"/>
      <c r="KNS271" s="55"/>
      <c r="KNT271" s="55"/>
      <c r="KNU271" s="55"/>
      <c r="KNV271" s="55"/>
      <c r="KNW271" s="55"/>
      <c r="KNX271" s="55"/>
      <c r="KNY271" s="55"/>
      <c r="KNZ271" s="55"/>
      <c r="KOA271" s="55"/>
      <c r="KOB271" s="55"/>
      <c r="KOC271" s="55"/>
      <c r="KOD271" s="55"/>
      <c r="KOE271" s="55"/>
      <c r="KOF271" s="55"/>
      <c r="KOG271" s="55"/>
      <c r="KOH271" s="55"/>
      <c r="KOI271" s="55"/>
      <c r="KOJ271" s="55"/>
      <c r="KOK271" s="55"/>
      <c r="KOL271" s="55"/>
      <c r="KOM271" s="55"/>
      <c r="KON271" s="55"/>
      <c r="KOO271" s="55"/>
      <c r="KOP271" s="55"/>
      <c r="KOQ271" s="55"/>
      <c r="KOR271" s="55"/>
      <c r="KOS271" s="55"/>
      <c r="KOT271" s="55"/>
      <c r="KOU271" s="55"/>
      <c r="KOV271" s="55"/>
      <c r="KOW271" s="55"/>
      <c r="KOX271" s="55"/>
      <c r="KOY271" s="55"/>
      <c r="KOZ271" s="55"/>
      <c r="KPA271" s="55"/>
      <c r="KPB271" s="55"/>
      <c r="KPC271" s="55"/>
      <c r="KPD271" s="55"/>
      <c r="KPE271" s="55"/>
      <c r="KPF271" s="55"/>
      <c r="KPG271" s="55"/>
      <c r="KPH271" s="55"/>
      <c r="KPI271" s="55"/>
      <c r="KPJ271" s="55"/>
      <c r="KPK271" s="55"/>
      <c r="KPL271" s="55"/>
      <c r="KPM271" s="55"/>
      <c r="KPN271" s="55"/>
      <c r="KPO271" s="55"/>
      <c r="KPP271" s="55"/>
      <c r="KPQ271" s="55"/>
      <c r="KPR271" s="55"/>
      <c r="KPS271" s="55"/>
      <c r="KPT271" s="55"/>
      <c r="KPU271" s="55"/>
      <c r="KPV271" s="55"/>
      <c r="KPW271" s="55"/>
      <c r="KPX271" s="55"/>
      <c r="KPY271" s="55"/>
      <c r="KPZ271" s="55"/>
      <c r="KQA271" s="55"/>
      <c r="KQB271" s="55"/>
      <c r="KQC271" s="55"/>
      <c r="KQD271" s="55"/>
      <c r="KQE271" s="55"/>
      <c r="KQF271" s="55"/>
      <c r="KQG271" s="55"/>
      <c r="KQH271" s="55"/>
      <c r="KQI271" s="55"/>
      <c r="KQJ271" s="55"/>
      <c r="KQK271" s="55"/>
      <c r="KQL271" s="55"/>
      <c r="KQM271" s="55"/>
      <c r="KQN271" s="55"/>
      <c r="KQO271" s="55"/>
      <c r="KQP271" s="55"/>
      <c r="KQQ271" s="55"/>
      <c r="KQR271" s="55"/>
      <c r="KQS271" s="55"/>
      <c r="KQT271" s="55"/>
      <c r="KQU271" s="55"/>
      <c r="KQV271" s="55"/>
      <c r="KQW271" s="55"/>
      <c r="KQX271" s="55"/>
      <c r="KQY271" s="55"/>
      <c r="KQZ271" s="55"/>
      <c r="KRA271" s="55"/>
      <c r="KRB271" s="55"/>
      <c r="KRC271" s="55"/>
      <c r="KRD271" s="55"/>
      <c r="KRE271" s="55"/>
      <c r="KRF271" s="55"/>
      <c r="KRG271" s="55"/>
      <c r="KRH271" s="55"/>
      <c r="KRI271" s="55"/>
      <c r="KRJ271" s="55"/>
      <c r="KRK271" s="55"/>
      <c r="KRL271" s="55"/>
      <c r="KRM271" s="55"/>
      <c r="KRN271" s="55"/>
      <c r="KRO271" s="55"/>
      <c r="KRP271" s="55"/>
      <c r="KRQ271" s="55"/>
      <c r="KRR271" s="55"/>
      <c r="KRS271" s="55"/>
      <c r="KRT271" s="55"/>
      <c r="KRU271" s="55"/>
      <c r="KRV271" s="55"/>
      <c r="KRW271" s="55"/>
      <c r="KRX271" s="55"/>
      <c r="KRY271" s="55"/>
      <c r="KRZ271" s="55"/>
      <c r="KSA271" s="55"/>
      <c r="KSB271" s="55"/>
      <c r="KSC271" s="55"/>
      <c r="KSD271" s="55"/>
      <c r="KSE271" s="55"/>
      <c r="KSF271" s="55"/>
      <c r="KSG271" s="55"/>
      <c r="KSH271" s="55"/>
      <c r="KSI271" s="55"/>
      <c r="KSJ271" s="55"/>
      <c r="KSK271" s="55"/>
      <c r="KSL271" s="55"/>
      <c r="KSM271" s="55"/>
      <c r="KSN271" s="55"/>
      <c r="KSO271" s="55"/>
      <c r="KSP271" s="55"/>
      <c r="KSQ271" s="55"/>
      <c r="KSR271" s="55"/>
      <c r="KSS271" s="55"/>
      <c r="KST271" s="55"/>
      <c r="KSU271" s="55"/>
      <c r="KSV271" s="55"/>
      <c r="KSW271" s="55"/>
      <c r="KSX271" s="55"/>
      <c r="KSY271" s="55"/>
      <c r="KSZ271" s="55"/>
      <c r="KTA271" s="55"/>
      <c r="KTB271" s="55"/>
      <c r="KTC271" s="55"/>
      <c r="KTD271" s="55"/>
      <c r="KTE271" s="55"/>
      <c r="KTF271" s="55"/>
      <c r="KTG271" s="55"/>
      <c r="KTH271" s="55"/>
      <c r="KTI271" s="55"/>
      <c r="KTJ271" s="55"/>
      <c r="KTK271" s="55"/>
      <c r="KTL271" s="55"/>
      <c r="KTM271" s="55"/>
      <c r="KTN271" s="55"/>
      <c r="KTO271" s="55"/>
      <c r="KTP271" s="55"/>
      <c r="KTQ271" s="55"/>
      <c r="KTR271" s="55"/>
      <c r="KTS271" s="55"/>
      <c r="KTT271" s="55"/>
      <c r="KTU271" s="55"/>
      <c r="KTV271" s="55"/>
      <c r="KTW271" s="55"/>
      <c r="KTX271" s="55"/>
      <c r="KTY271" s="55"/>
      <c r="KTZ271" s="55"/>
      <c r="KUA271" s="55"/>
      <c r="KUB271" s="55"/>
      <c r="KUC271" s="55"/>
      <c r="KUD271" s="55"/>
      <c r="KUE271" s="55"/>
      <c r="KUF271" s="55"/>
      <c r="KUG271" s="55"/>
      <c r="KUH271" s="55"/>
      <c r="KUI271" s="55"/>
      <c r="KUJ271" s="55"/>
      <c r="KUK271" s="55"/>
      <c r="KUL271" s="55"/>
      <c r="KUM271" s="55"/>
      <c r="KUN271" s="55"/>
      <c r="KUO271" s="55"/>
      <c r="KUP271" s="55"/>
      <c r="KUQ271" s="55"/>
      <c r="KUR271" s="55"/>
      <c r="KUS271" s="55"/>
      <c r="KUT271" s="55"/>
      <c r="KUU271" s="55"/>
      <c r="KUV271" s="55"/>
      <c r="KUW271" s="55"/>
      <c r="KUX271" s="55"/>
      <c r="KUY271" s="55"/>
      <c r="KUZ271" s="55"/>
      <c r="KVA271" s="55"/>
      <c r="KVB271" s="55"/>
      <c r="KVC271" s="55"/>
      <c r="KVD271" s="55"/>
      <c r="KVE271" s="55"/>
      <c r="KVF271" s="55"/>
      <c r="KVG271" s="55"/>
      <c r="KVH271" s="55"/>
      <c r="KVI271" s="55"/>
      <c r="KVJ271" s="55"/>
      <c r="KVK271" s="55"/>
      <c r="KVL271" s="55"/>
      <c r="KVM271" s="55"/>
      <c r="KVN271" s="55"/>
      <c r="KVO271" s="55"/>
      <c r="KVP271" s="55"/>
      <c r="KVQ271" s="55"/>
      <c r="KVR271" s="55"/>
      <c r="KVS271" s="55"/>
      <c r="KVT271" s="55"/>
      <c r="KVU271" s="55"/>
      <c r="KVV271" s="55"/>
      <c r="KVW271" s="55"/>
      <c r="KVX271" s="55"/>
      <c r="KVY271" s="55"/>
      <c r="KVZ271" s="55"/>
      <c r="KWA271" s="55"/>
      <c r="KWB271" s="55"/>
      <c r="KWC271" s="55"/>
      <c r="KWD271" s="55"/>
      <c r="KWE271" s="55"/>
      <c r="KWF271" s="55"/>
      <c r="KWG271" s="55"/>
      <c r="KWH271" s="55"/>
      <c r="KWI271" s="55"/>
      <c r="KWJ271" s="55"/>
      <c r="KWK271" s="55"/>
      <c r="KWL271" s="55"/>
      <c r="KWM271" s="55"/>
      <c r="KWN271" s="55"/>
      <c r="KWO271" s="55"/>
      <c r="KWP271" s="55"/>
      <c r="KWQ271" s="55"/>
      <c r="KWR271" s="55"/>
      <c r="KWS271" s="55"/>
      <c r="KWT271" s="55"/>
      <c r="KWU271" s="55"/>
      <c r="KWV271" s="55"/>
      <c r="KWW271" s="55"/>
      <c r="KWX271" s="55"/>
      <c r="KWY271" s="55"/>
      <c r="KWZ271" s="55"/>
      <c r="KXA271" s="55"/>
      <c r="KXB271" s="55"/>
      <c r="KXC271" s="55"/>
      <c r="KXD271" s="55"/>
      <c r="KXE271" s="55"/>
      <c r="KXF271" s="55"/>
      <c r="KXG271" s="55"/>
      <c r="KXH271" s="55"/>
      <c r="KXI271" s="55"/>
      <c r="KXJ271" s="55"/>
      <c r="KXK271" s="55"/>
      <c r="KXL271" s="55"/>
      <c r="KXM271" s="55"/>
      <c r="KXN271" s="55"/>
      <c r="KXO271" s="55"/>
      <c r="KXP271" s="55"/>
      <c r="KXQ271" s="55"/>
      <c r="KXR271" s="55"/>
      <c r="KXS271" s="55"/>
      <c r="KXT271" s="55"/>
      <c r="KXU271" s="55"/>
      <c r="KXV271" s="55"/>
      <c r="KXW271" s="55"/>
      <c r="KXX271" s="55"/>
      <c r="KXY271" s="55"/>
      <c r="KXZ271" s="55"/>
      <c r="KYA271" s="55"/>
      <c r="KYB271" s="55"/>
      <c r="KYC271" s="55"/>
      <c r="KYD271" s="55"/>
      <c r="KYE271" s="55"/>
      <c r="KYF271" s="55"/>
      <c r="KYG271" s="55"/>
      <c r="KYH271" s="55"/>
      <c r="KYI271" s="55"/>
      <c r="KYJ271" s="55"/>
      <c r="KYK271" s="55"/>
      <c r="KYL271" s="55"/>
      <c r="KYM271" s="55"/>
      <c r="KYN271" s="55"/>
      <c r="KYO271" s="55"/>
      <c r="KYP271" s="55"/>
      <c r="KYQ271" s="55"/>
      <c r="KYR271" s="55"/>
      <c r="KYS271" s="55"/>
      <c r="KYT271" s="55"/>
      <c r="KYU271" s="55"/>
      <c r="KYV271" s="55"/>
      <c r="KYW271" s="55"/>
      <c r="KYX271" s="55"/>
      <c r="KYY271" s="55"/>
      <c r="KYZ271" s="55"/>
      <c r="KZA271" s="55"/>
      <c r="KZB271" s="55"/>
      <c r="KZC271" s="55"/>
      <c r="KZD271" s="55"/>
      <c r="KZE271" s="55"/>
      <c r="KZF271" s="55"/>
      <c r="KZG271" s="55"/>
      <c r="KZH271" s="55"/>
      <c r="KZI271" s="55"/>
      <c r="KZJ271" s="55"/>
      <c r="KZK271" s="55"/>
      <c r="KZL271" s="55"/>
      <c r="KZM271" s="55"/>
      <c r="KZN271" s="55"/>
      <c r="KZO271" s="55"/>
      <c r="KZP271" s="55"/>
      <c r="KZQ271" s="55"/>
      <c r="KZR271" s="55"/>
      <c r="KZS271" s="55"/>
      <c r="KZT271" s="55"/>
      <c r="KZU271" s="55"/>
      <c r="KZV271" s="55"/>
      <c r="KZW271" s="55"/>
      <c r="KZX271" s="55"/>
      <c r="KZY271" s="55"/>
      <c r="KZZ271" s="55"/>
      <c r="LAA271" s="55"/>
      <c r="LAB271" s="55"/>
      <c r="LAC271" s="55"/>
      <c r="LAD271" s="55"/>
      <c r="LAE271" s="55"/>
      <c r="LAF271" s="55"/>
      <c r="LAG271" s="55"/>
      <c r="LAH271" s="55"/>
      <c r="LAI271" s="55"/>
      <c r="LAJ271" s="55"/>
      <c r="LAK271" s="55"/>
      <c r="LAL271" s="55"/>
      <c r="LAM271" s="55"/>
      <c r="LAN271" s="55"/>
      <c r="LAO271" s="55"/>
      <c r="LAP271" s="55"/>
      <c r="LAQ271" s="55"/>
      <c r="LAR271" s="55"/>
      <c r="LAS271" s="55"/>
      <c r="LAT271" s="55"/>
      <c r="LAU271" s="55"/>
      <c r="LAV271" s="55"/>
      <c r="LAW271" s="55"/>
      <c r="LAX271" s="55"/>
      <c r="LAY271" s="55"/>
      <c r="LAZ271" s="55"/>
      <c r="LBA271" s="55"/>
      <c r="LBB271" s="55"/>
      <c r="LBC271" s="55"/>
      <c r="LBD271" s="55"/>
      <c r="LBE271" s="55"/>
      <c r="LBF271" s="55"/>
      <c r="LBG271" s="55"/>
      <c r="LBH271" s="55"/>
      <c r="LBI271" s="55"/>
      <c r="LBJ271" s="55"/>
      <c r="LBK271" s="55"/>
      <c r="LBL271" s="55"/>
      <c r="LBM271" s="55"/>
      <c r="LBN271" s="55"/>
      <c r="LBO271" s="55"/>
      <c r="LBP271" s="55"/>
      <c r="LBQ271" s="55"/>
      <c r="LBR271" s="55"/>
      <c r="LBS271" s="55"/>
      <c r="LBT271" s="55"/>
      <c r="LBU271" s="55"/>
      <c r="LBV271" s="55"/>
      <c r="LBW271" s="55"/>
      <c r="LBX271" s="55"/>
      <c r="LBY271" s="55"/>
      <c r="LBZ271" s="55"/>
      <c r="LCA271" s="55"/>
      <c r="LCB271" s="55"/>
      <c r="LCC271" s="55"/>
      <c r="LCD271" s="55"/>
      <c r="LCE271" s="55"/>
      <c r="LCF271" s="55"/>
      <c r="LCG271" s="55"/>
      <c r="LCH271" s="55"/>
      <c r="LCI271" s="55"/>
      <c r="LCJ271" s="55"/>
      <c r="LCK271" s="55"/>
      <c r="LCL271" s="55"/>
      <c r="LCM271" s="55"/>
      <c r="LCN271" s="55"/>
      <c r="LCO271" s="55"/>
      <c r="LCP271" s="55"/>
      <c r="LCQ271" s="55"/>
      <c r="LCR271" s="55"/>
      <c r="LCS271" s="55"/>
      <c r="LCT271" s="55"/>
      <c r="LCU271" s="55"/>
      <c r="LCV271" s="55"/>
      <c r="LCW271" s="55"/>
      <c r="LCX271" s="55"/>
      <c r="LCY271" s="55"/>
      <c r="LCZ271" s="55"/>
      <c r="LDA271" s="55"/>
      <c r="LDB271" s="55"/>
      <c r="LDC271" s="55"/>
      <c r="LDD271" s="55"/>
      <c r="LDE271" s="55"/>
      <c r="LDF271" s="55"/>
      <c r="LDG271" s="55"/>
      <c r="LDH271" s="55"/>
      <c r="LDI271" s="55"/>
      <c r="LDJ271" s="55"/>
      <c r="LDK271" s="55"/>
      <c r="LDL271" s="55"/>
      <c r="LDM271" s="55"/>
      <c r="LDN271" s="55"/>
      <c r="LDO271" s="55"/>
      <c r="LDP271" s="55"/>
      <c r="LDQ271" s="55"/>
      <c r="LDR271" s="55"/>
      <c r="LDS271" s="55"/>
      <c r="LDT271" s="55"/>
      <c r="LDU271" s="55"/>
      <c r="LDV271" s="55"/>
      <c r="LDW271" s="55"/>
      <c r="LDX271" s="55"/>
      <c r="LDY271" s="55"/>
      <c r="LDZ271" s="55"/>
      <c r="LEA271" s="55"/>
      <c r="LEB271" s="55"/>
      <c r="LEC271" s="55"/>
      <c r="LED271" s="55"/>
      <c r="LEE271" s="55"/>
      <c r="LEF271" s="55"/>
      <c r="LEG271" s="55"/>
      <c r="LEH271" s="55"/>
      <c r="LEI271" s="55"/>
      <c r="LEJ271" s="55"/>
      <c r="LEK271" s="55"/>
      <c r="LEL271" s="55"/>
      <c r="LEM271" s="55"/>
      <c r="LEN271" s="55"/>
      <c r="LEO271" s="55"/>
      <c r="LEP271" s="55"/>
      <c r="LEQ271" s="55"/>
      <c r="LER271" s="55"/>
      <c r="LES271" s="55"/>
      <c r="LET271" s="55"/>
      <c r="LEU271" s="55"/>
      <c r="LEV271" s="55"/>
      <c r="LEW271" s="55"/>
      <c r="LEX271" s="55"/>
      <c r="LEY271" s="55"/>
      <c r="LEZ271" s="55"/>
      <c r="LFA271" s="55"/>
      <c r="LFB271" s="55"/>
      <c r="LFC271" s="55"/>
      <c r="LFD271" s="55"/>
      <c r="LFE271" s="55"/>
      <c r="LFF271" s="55"/>
      <c r="LFG271" s="55"/>
      <c r="LFH271" s="55"/>
      <c r="LFI271" s="55"/>
      <c r="LFJ271" s="55"/>
      <c r="LFK271" s="55"/>
      <c r="LFL271" s="55"/>
      <c r="LFM271" s="55"/>
      <c r="LFN271" s="55"/>
      <c r="LFO271" s="55"/>
      <c r="LFP271" s="55"/>
      <c r="LFQ271" s="55"/>
      <c r="LFR271" s="55"/>
      <c r="LFS271" s="55"/>
      <c r="LFT271" s="55"/>
      <c r="LFU271" s="55"/>
      <c r="LFV271" s="55"/>
      <c r="LFW271" s="55"/>
      <c r="LFX271" s="55"/>
      <c r="LFY271" s="55"/>
      <c r="LFZ271" s="55"/>
      <c r="LGA271" s="55"/>
      <c r="LGB271" s="55"/>
      <c r="LGC271" s="55"/>
      <c r="LGD271" s="55"/>
      <c r="LGE271" s="55"/>
      <c r="LGF271" s="55"/>
      <c r="LGG271" s="55"/>
      <c r="LGH271" s="55"/>
      <c r="LGI271" s="55"/>
      <c r="LGJ271" s="55"/>
      <c r="LGK271" s="55"/>
      <c r="LGL271" s="55"/>
      <c r="LGM271" s="55"/>
      <c r="LGN271" s="55"/>
      <c r="LGO271" s="55"/>
      <c r="LGP271" s="55"/>
      <c r="LGQ271" s="55"/>
      <c r="LGR271" s="55"/>
      <c r="LGS271" s="55"/>
      <c r="LGT271" s="55"/>
      <c r="LGU271" s="55"/>
      <c r="LGV271" s="55"/>
      <c r="LGW271" s="55"/>
      <c r="LGX271" s="55"/>
      <c r="LGY271" s="55"/>
      <c r="LGZ271" s="55"/>
      <c r="LHA271" s="55"/>
      <c r="LHB271" s="55"/>
      <c r="LHC271" s="55"/>
      <c r="LHD271" s="55"/>
      <c r="LHE271" s="55"/>
      <c r="LHF271" s="55"/>
      <c r="LHG271" s="55"/>
      <c r="LHH271" s="55"/>
      <c r="LHI271" s="55"/>
      <c r="LHJ271" s="55"/>
      <c r="LHK271" s="55"/>
      <c r="LHL271" s="55"/>
      <c r="LHM271" s="55"/>
      <c r="LHN271" s="55"/>
      <c r="LHO271" s="55"/>
      <c r="LHP271" s="55"/>
      <c r="LHQ271" s="55"/>
      <c r="LHR271" s="55"/>
      <c r="LHS271" s="55"/>
      <c r="LHT271" s="55"/>
      <c r="LHU271" s="55"/>
      <c r="LHV271" s="55"/>
      <c r="LHW271" s="55"/>
      <c r="LHX271" s="55"/>
      <c r="LHY271" s="55"/>
      <c r="LHZ271" s="55"/>
      <c r="LIA271" s="55"/>
      <c r="LIB271" s="55"/>
      <c r="LIC271" s="55"/>
      <c r="LID271" s="55"/>
      <c r="LIE271" s="55"/>
      <c r="LIF271" s="55"/>
      <c r="LIG271" s="55"/>
      <c r="LIH271" s="55"/>
      <c r="LII271" s="55"/>
      <c r="LIJ271" s="55"/>
      <c r="LIK271" s="55"/>
      <c r="LIL271" s="55"/>
      <c r="LIM271" s="55"/>
      <c r="LIN271" s="55"/>
      <c r="LIO271" s="55"/>
      <c r="LIP271" s="55"/>
      <c r="LIQ271" s="55"/>
      <c r="LIR271" s="55"/>
      <c r="LIS271" s="55"/>
      <c r="LIT271" s="55"/>
      <c r="LIU271" s="55"/>
      <c r="LIV271" s="55"/>
      <c r="LIW271" s="55"/>
      <c r="LIX271" s="55"/>
      <c r="LIY271" s="55"/>
      <c r="LIZ271" s="55"/>
      <c r="LJA271" s="55"/>
      <c r="LJB271" s="55"/>
      <c r="LJC271" s="55"/>
      <c r="LJD271" s="55"/>
      <c r="LJE271" s="55"/>
      <c r="LJF271" s="55"/>
      <c r="LJG271" s="55"/>
      <c r="LJH271" s="55"/>
      <c r="LJI271" s="55"/>
      <c r="LJJ271" s="55"/>
      <c r="LJK271" s="55"/>
      <c r="LJL271" s="55"/>
      <c r="LJM271" s="55"/>
      <c r="LJN271" s="55"/>
      <c r="LJO271" s="55"/>
      <c r="LJP271" s="55"/>
      <c r="LJQ271" s="55"/>
      <c r="LJR271" s="55"/>
      <c r="LJS271" s="55"/>
      <c r="LJT271" s="55"/>
      <c r="LJU271" s="55"/>
      <c r="LJV271" s="55"/>
      <c r="LJW271" s="55"/>
      <c r="LJX271" s="55"/>
      <c r="LJY271" s="55"/>
      <c r="LJZ271" s="55"/>
      <c r="LKA271" s="55"/>
      <c r="LKB271" s="55"/>
      <c r="LKC271" s="55"/>
      <c r="LKD271" s="55"/>
      <c r="LKE271" s="55"/>
      <c r="LKF271" s="55"/>
      <c r="LKG271" s="55"/>
      <c r="LKH271" s="55"/>
      <c r="LKI271" s="55"/>
      <c r="LKJ271" s="55"/>
      <c r="LKK271" s="55"/>
      <c r="LKL271" s="55"/>
      <c r="LKM271" s="55"/>
      <c r="LKN271" s="55"/>
      <c r="LKO271" s="55"/>
      <c r="LKP271" s="55"/>
      <c r="LKQ271" s="55"/>
      <c r="LKR271" s="55"/>
      <c r="LKS271" s="55"/>
      <c r="LKT271" s="55"/>
      <c r="LKU271" s="55"/>
      <c r="LKV271" s="55"/>
      <c r="LKW271" s="55"/>
      <c r="LKX271" s="55"/>
      <c r="LKY271" s="55"/>
      <c r="LKZ271" s="55"/>
      <c r="LLA271" s="55"/>
      <c r="LLB271" s="55"/>
      <c r="LLC271" s="55"/>
      <c r="LLD271" s="55"/>
      <c r="LLE271" s="55"/>
      <c r="LLF271" s="55"/>
      <c r="LLG271" s="55"/>
      <c r="LLH271" s="55"/>
      <c r="LLI271" s="55"/>
      <c r="LLJ271" s="55"/>
      <c r="LLK271" s="55"/>
      <c r="LLL271" s="55"/>
      <c r="LLM271" s="55"/>
      <c r="LLN271" s="55"/>
      <c r="LLO271" s="55"/>
      <c r="LLP271" s="55"/>
      <c r="LLQ271" s="55"/>
      <c r="LLR271" s="55"/>
      <c r="LLS271" s="55"/>
      <c r="LLT271" s="55"/>
      <c r="LLU271" s="55"/>
      <c r="LLV271" s="55"/>
      <c r="LLW271" s="55"/>
      <c r="LLX271" s="55"/>
      <c r="LLY271" s="55"/>
      <c r="LLZ271" s="55"/>
      <c r="LMA271" s="55"/>
      <c r="LMB271" s="55"/>
      <c r="LMC271" s="55"/>
      <c r="LMD271" s="55"/>
      <c r="LME271" s="55"/>
      <c r="LMF271" s="55"/>
      <c r="LMG271" s="55"/>
      <c r="LMH271" s="55"/>
      <c r="LMI271" s="55"/>
      <c r="LMJ271" s="55"/>
      <c r="LMK271" s="55"/>
      <c r="LML271" s="55"/>
      <c r="LMM271" s="55"/>
      <c r="LMN271" s="55"/>
      <c r="LMO271" s="55"/>
      <c r="LMP271" s="55"/>
      <c r="LMQ271" s="55"/>
      <c r="LMR271" s="55"/>
      <c r="LMS271" s="55"/>
      <c r="LMT271" s="55"/>
      <c r="LMU271" s="55"/>
      <c r="LMV271" s="55"/>
      <c r="LMW271" s="55"/>
      <c r="LMX271" s="55"/>
      <c r="LMY271" s="55"/>
      <c r="LMZ271" s="55"/>
      <c r="LNA271" s="55"/>
      <c r="LNB271" s="55"/>
      <c r="LNC271" s="55"/>
      <c r="LND271" s="55"/>
      <c r="LNE271" s="55"/>
      <c r="LNF271" s="55"/>
      <c r="LNG271" s="55"/>
      <c r="LNH271" s="55"/>
      <c r="LNI271" s="55"/>
      <c r="LNJ271" s="55"/>
      <c r="LNK271" s="55"/>
      <c r="LNL271" s="55"/>
      <c r="LNM271" s="55"/>
      <c r="LNN271" s="55"/>
      <c r="LNO271" s="55"/>
      <c r="LNP271" s="55"/>
      <c r="LNQ271" s="55"/>
      <c r="LNR271" s="55"/>
      <c r="LNS271" s="55"/>
      <c r="LNT271" s="55"/>
      <c r="LNU271" s="55"/>
      <c r="LNV271" s="55"/>
      <c r="LNW271" s="55"/>
      <c r="LNX271" s="55"/>
      <c r="LNY271" s="55"/>
      <c r="LNZ271" s="55"/>
      <c r="LOA271" s="55"/>
      <c r="LOB271" s="55"/>
      <c r="LOC271" s="55"/>
      <c r="LOD271" s="55"/>
      <c r="LOE271" s="55"/>
      <c r="LOF271" s="55"/>
      <c r="LOG271" s="55"/>
      <c r="LOH271" s="55"/>
      <c r="LOI271" s="55"/>
      <c r="LOJ271" s="55"/>
      <c r="LOK271" s="55"/>
      <c r="LOL271" s="55"/>
      <c r="LOM271" s="55"/>
      <c r="LON271" s="55"/>
      <c r="LOO271" s="55"/>
      <c r="LOP271" s="55"/>
      <c r="LOQ271" s="55"/>
      <c r="LOR271" s="55"/>
      <c r="LOS271" s="55"/>
      <c r="LOT271" s="55"/>
      <c r="LOU271" s="55"/>
      <c r="LOV271" s="55"/>
      <c r="LOW271" s="55"/>
      <c r="LOX271" s="55"/>
      <c r="LOY271" s="55"/>
      <c r="LOZ271" s="55"/>
      <c r="LPA271" s="55"/>
      <c r="LPB271" s="55"/>
      <c r="LPC271" s="55"/>
      <c r="LPD271" s="55"/>
      <c r="LPE271" s="55"/>
      <c r="LPF271" s="55"/>
      <c r="LPG271" s="55"/>
      <c r="LPH271" s="55"/>
      <c r="LPI271" s="55"/>
      <c r="LPJ271" s="55"/>
      <c r="LPK271" s="55"/>
      <c r="LPL271" s="55"/>
      <c r="LPM271" s="55"/>
      <c r="LPN271" s="55"/>
      <c r="LPO271" s="55"/>
      <c r="LPP271" s="55"/>
      <c r="LPQ271" s="55"/>
      <c r="LPR271" s="55"/>
      <c r="LPS271" s="55"/>
      <c r="LPT271" s="55"/>
      <c r="LPU271" s="55"/>
      <c r="LPV271" s="55"/>
      <c r="LPW271" s="55"/>
      <c r="LPX271" s="55"/>
      <c r="LPY271" s="55"/>
      <c r="LPZ271" s="55"/>
      <c r="LQA271" s="55"/>
      <c r="LQB271" s="55"/>
      <c r="LQC271" s="55"/>
      <c r="LQD271" s="55"/>
      <c r="LQE271" s="55"/>
      <c r="LQF271" s="55"/>
      <c r="LQG271" s="55"/>
      <c r="LQH271" s="55"/>
      <c r="LQI271" s="55"/>
      <c r="LQJ271" s="55"/>
      <c r="LQK271" s="55"/>
      <c r="LQL271" s="55"/>
      <c r="LQM271" s="55"/>
      <c r="LQN271" s="55"/>
      <c r="LQO271" s="55"/>
      <c r="LQP271" s="55"/>
      <c r="LQQ271" s="55"/>
      <c r="LQR271" s="55"/>
      <c r="LQS271" s="55"/>
      <c r="LQT271" s="55"/>
      <c r="LQU271" s="55"/>
      <c r="LQV271" s="55"/>
      <c r="LQW271" s="55"/>
      <c r="LQX271" s="55"/>
      <c r="LQY271" s="55"/>
      <c r="LQZ271" s="55"/>
      <c r="LRA271" s="55"/>
      <c r="LRB271" s="55"/>
      <c r="LRC271" s="55"/>
      <c r="LRD271" s="55"/>
      <c r="LRE271" s="55"/>
      <c r="LRF271" s="55"/>
      <c r="LRG271" s="55"/>
      <c r="LRH271" s="55"/>
      <c r="LRI271" s="55"/>
      <c r="LRJ271" s="55"/>
      <c r="LRK271" s="55"/>
      <c r="LRL271" s="55"/>
      <c r="LRM271" s="55"/>
      <c r="LRN271" s="55"/>
      <c r="LRO271" s="55"/>
      <c r="LRP271" s="55"/>
      <c r="LRQ271" s="55"/>
      <c r="LRR271" s="55"/>
      <c r="LRS271" s="55"/>
      <c r="LRT271" s="55"/>
      <c r="LRU271" s="55"/>
      <c r="LRV271" s="55"/>
      <c r="LRW271" s="55"/>
      <c r="LRX271" s="55"/>
      <c r="LRY271" s="55"/>
      <c r="LRZ271" s="55"/>
      <c r="LSA271" s="55"/>
      <c r="LSB271" s="55"/>
      <c r="LSC271" s="55"/>
      <c r="LSD271" s="55"/>
      <c r="LSE271" s="55"/>
      <c r="LSF271" s="55"/>
      <c r="LSG271" s="55"/>
      <c r="LSH271" s="55"/>
      <c r="LSI271" s="55"/>
      <c r="LSJ271" s="55"/>
      <c r="LSK271" s="55"/>
      <c r="LSL271" s="55"/>
      <c r="LSM271" s="55"/>
      <c r="LSN271" s="55"/>
      <c r="LSO271" s="55"/>
      <c r="LSP271" s="55"/>
      <c r="LSQ271" s="55"/>
      <c r="LSR271" s="55"/>
      <c r="LSS271" s="55"/>
      <c r="LST271" s="55"/>
      <c r="LSU271" s="55"/>
      <c r="LSV271" s="55"/>
      <c r="LSW271" s="55"/>
      <c r="LSX271" s="55"/>
      <c r="LSY271" s="55"/>
      <c r="LSZ271" s="55"/>
      <c r="LTA271" s="55"/>
      <c r="LTB271" s="55"/>
      <c r="LTC271" s="55"/>
      <c r="LTD271" s="55"/>
      <c r="LTE271" s="55"/>
      <c r="LTF271" s="55"/>
      <c r="LTG271" s="55"/>
      <c r="LTH271" s="55"/>
      <c r="LTI271" s="55"/>
      <c r="LTJ271" s="55"/>
      <c r="LTK271" s="55"/>
      <c r="LTL271" s="55"/>
      <c r="LTM271" s="55"/>
      <c r="LTN271" s="55"/>
      <c r="LTO271" s="55"/>
      <c r="LTP271" s="55"/>
      <c r="LTQ271" s="55"/>
      <c r="LTR271" s="55"/>
      <c r="LTS271" s="55"/>
      <c r="LTT271" s="55"/>
      <c r="LTU271" s="55"/>
      <c r="LTV271" s="55"/>
      <c r="LTW271" s="55"/>
      <c r="LTX271" s="55"/>
      <c r="LTY271" s="55"/>
      <c r="LTZ271" s="55"/>
      <c r="LUA271" s="55"/>
      <c r="LUB271" s="55"/>
      <c r="LUC271" s="55"/>
      <c r="LUD271" s="55"/>
      <c r="LUE271" s="55"/>
      <c r="LUF271" s="55"/>
      <c r="LUG271" s="55"/>
      <c r="LUH271" s="55"/>
      <c r="LUI271" s="55"/>
      <c r="LUJ271" s="55"/>
      <c r="LUK271" s="55"/>
      <c r="LUL271" s="55"/>
      <c r="LUM271" s="55"/>
      <c r="LUN271" s="55"/>
      <c r="LUO271" s="55"/>
      <c r="LUP271" s="55"/>
      <c r="LUQ271" s="55"/>
      <c r="LUR271" s="55"/>
      <c r="LUS271" s="55"/>
      <c r="LUT271" s="55"/>
      <c r="LUU271" s="55"/>
      <c r="LUV271" s="55"/>
      <c r="LUW271" s="55"/>
      <c r="LUX271" s="55"/>
      <c r="LUY271" s="55"/>
      <c r="LUZ271" s="55"/>
      <c r="LVA271" s="55"/>
      <c r="LVB271" s="55"/>
      <c r="LVC271" s="55"/>
      <c r="LVD271" s="55"/>
      <c r="LVE271" s="55"/>
      <c r="LVF271" s="55"/>
      <c r="LVG271" s="55"/>
      <c r="LVH271" s="55"/>
      <c r="LVI271" s="55"/>
      <c r="LVJ271" s="55"/>
      <c r="LVK271" s="55"/>
      <c r="LVL271" s="55"/>
      <c r="LVM271" s="55"/>
      <c r="LVN271" s="55"/>
      <c r="LVO271" s="55"/>
      <c r="LVP271" s="55"/>
      <c r="LVQ271" s="55"/>
      <c r="LVR271" s="55"/>
      <c r="LVS271" s="55"/>
      <c r="LVT271" s="55"/>
      <c r="LVU271" s="55"/>
      <c r="LVV271" s="55"/>
      <c r="LVW271" s="55"/>
      <c r="LVX271" s="55"/>
      <c r="LVY271" s="55"/>
      <c r="LVZ271" s="55"/>
      <c r="LWA271" s="55"/>
      <c r="LWB271" s="55"/>
      <c r="LWC271" s="55"/>
      <c r="LWD271" s="55"/>
      <c r="LWE271" s="55"/>
      <c r="LWF271" s="55"/>
      <c r="LWG271" s="55"/>
      <c r="LWH271" s="55"/>
      <c r="LWI271" s="55"/>
      <c r="LWJ271" s="55"/>
      <c r="LWK271" s="55"/>
      <c r="LWL271" s="55"/>
      <c r="LWM271" s="55"/>
      <c r="LWN271" s="55"/>
      <c r="LWO271" s="55"/>
      <c r="LWP271" s="55"/>
      <c r="LWQ271" s="55"/>
      <c r="LWR271" s="55"/>
      <c r="LWS271" s="55"/>
      <c r="LWT271" s="55"/>
      <c r="LWU271" s="55"/>
      <c r="LWV271" s="55"/>
      <c r="LWW271" s="55"/>
      <c r="LWX271" s="55"/>
      <c r="LWY271" s="55"/>
      <c r="LWZ271" s="55"/>
      <c r="LXA271" s="55"/>
      <c r="LXB271" s="55"/>
      <c r="LXC271" s="55"/>
      <c r="LXD271" s="55"/>
      <c r="LXE271" s="55"/>
      <c r="LXF271" s="55"/>
      <c r="LXG271" s="55"/>
      <c r="LXH271" s="55"/>
      <c r="LXI271" s="55"/>
      <c r="LXJ271" s="55"/>
      <c r="LXK271" s="55"/>
      <c r="LXL271" s="55"/>
      <c r="LXM271" s="55"/>
      <c r="LXN271" s="55"/>
      <c r="LXO271" s="55"/>
      <c r="LXP271" s="55"/>
      <c r="LXQ271" s="55"/>
      <c r="LXR271" s="55"/>
      <c r="LXS271" s="55"/>
      <c r="LXT271" s="55"/>
      <c r="LXU271" s="55"/>
      <c r="LXV271" s="55"/>
      <c r="LXW271" s="55"/>
      <c r="LXX271" s="55"/>
      <c r="LXY271" s="55"/>
      <c r="LXZ271" s="55"/>
      <c r="LYA271" s="55"/>
      <c r="LYB271" s="55"/>
      <c r="LYC271" s="55"/>
      <c r="LYD271" s="55"/>
      <c r="LYE271" s="55"/>
      <c r="LYF271" s="55"/>
      <c r="LYG271" s="55"/>
      <c r="LYH271" s="55"/>
      <c r="LYI271" s="55"/>
      <c r="LYJ271" s="55"/>
      <c r="LYK271" s="55"/>
      <c r="LYL271" s="55"/>
      <c r="LYM271" s="55"/>
      <c r="LYN271" s="55"/>
      <c r="LYO271" s="55"/>
      <c r="LYP271" s="55"/>
      <c r="LYQ271" s="55"/>
      <c r="LYR271" s="55"/>
      <c r="LYS271" s="55"/>
      <c r="LYT271" s="55"/>
      <c r="LYU271" s="55"/>
      <c r="LYV271" s="55"/>
      <c r="LYW271" s="55"/>
      <c r="LYX271" s="55"/>
      <c r="LYY271" s="55"/>
      <c r="LYZ271" s="55"/>
      <c r="LZA271" s="55"/>
      <c r="LZB271" s="55"/>
      <c r="LZC271" s="55"/>
      <c r="LZD271" s="55"/>
      <c r="LZE271" s="55"/>
      <c r="LZF271" s="55"/>
      <c r="LZG271" s="55"/>
      <c r="LZH271" s="55"/>
      <c r="LZI271" s="55"/>
      <c r="LZJ271" s="55"/>
      <c r="LZK271" s="55"/>
      <c r="LZL271" s="55"/>
      <c r="LZM271" s="55"/>
      <c r="LZN271" s="55"/>
      <c r="LZO271" s="55"/>
      <c r="LZP271" s="55"/>
      <c r="LZQ271" s="55"/>
      <c r="LZR271" s="55"/>
      <c r="LZS271" s="55"/>
      <c r="LZT271" s="55"/>
      <c r="LZU271" s="55"/>
      <c r="LZV271" s="55"/>
      <c r="LZW271" s="55"/>
      <c r="LZX271" s="55"/>
      <c r="LZY271" s="55"/>
      <c r="LZZ271" s="55"/>
      <c r="MAA271" s="55"/>
      <c r="MAB271" s="55"/>
      <c r="MAC271" s="55"/>
      <c r="MAD271" s="55"/>
      <c r="MAE271" s="55"/>
      <c r="MAF271" s="55"/>
      <c r="MAG271" s="55"/>
      <c r="MAH271" s="55"/>
      <c r="MAI271" s="55"/>
      <c r="MAJ271" s="55"/>
      <c r="MAK271" s="55"/>
      <c r="MAL271" s="55"/>
      <c r="MAM271" s="55"/>
      <c r="MAN271" s="55"/>
      <c r="MAO271" s="55"/>
      <c r="MAP271" s="55"/>
      <c r="MAQ271" s="55"/>
      <c r="MAR271" s="55"/>
      <c r="MAS271" s="55"/>
      <c r="MAT271" s="55"/>
      <c r="MAU271" s="55"/>
      <c r="MAV271" s="55"/>
      <c r="MAW271" s="55"/>
      <c r="MAX271" s="55"/>
      <c r="MAY271" s="55"/>
      <c r="MAZ271" s="55"/>
      <c r="MBA271" s="55"/>
      <c r="MBB271" s="55"/>
      <c r="MBC271" s="55"/>
      <c r="MBD271" s="55"/>
      <c r="MBE271" s="55"/>
      <c r="MBF271" s="55"/>
      <c r="MBG271" s="55"/>
      <c r="MBH271" s="55"/>
      <c r="MBI271" s="55"/>
      <c r="MBJ271" s="55"/>
      <c r="MBK271" s="55"/>
      <c r="MBL271" s="55"/>
      <c r="MBM271" s="55"/>
      <c r="MBN271" s="55"/>
      <c r="MBO271" s="55"/>
      <c r="MBP271" s="55"/>
      <c r="MBQ271" s="55"/>
      <c r="MBR271" s="55"/>
      <c r="MBS271" s="55"/>
      <c r="MBT271" s="55"/>
      <c r="MBU271" s="55"/>
      <c r="MBV271" s="55"/>
      <c r="MBW271" s="55"/>
      <c r="MBX271" s="55"/>
      <c r="MBY271" s="55"/>
      <c r="MBZ271" s="55"/>
      <c r="MCA271" s="55"/>
      <c r="MCB271" s="55"/>
      <c r="MCC271" s="55"/>
      <c r="MCD271" s="55"/>
      <c r="MCE271" s="55"/>
      <c r="MCF271" s="55"/>
      <c r="MCG271" s="55"/>
      <c r="MCH271" s="55"/>
      <c r="MCI271" s="55"/>
      <c r="MCJ271" s="55"/>
      <c r="MCK271" s="55"/>
      <c r="MCL271" s="55"/>
      <c r="MCM271" s="55"/>
      <c r="MCN271" s="55"/>
      <c r="MCO271" s="55"/>
      <c r="MCP271" s="55"/>
      <c r="MCQ271" s="55"/>
      <c r="MCR271" s="55"/>
      <c r="MCS271" s="55"/>
      <c r="MCT271" s="55"/>
      <c r="MCU271" s="55"/>
      <c r="MCV271" s="55"/>
      <c r="MCW271" s="55"/>
      <c r="MCX271" s="55"/>
      <c r="MCY271" s="55"/>
      <c r="MCZ271" s="55"/>
      <c r="MDA271" s="55"/>
      <c r="MDB271" s="55"/>
      <c r="MDC271" s="55"/>
      <c r="MDD271" s="55"/>
      <c r="MDE271" s="55"/>
      <c r="MDF271" s="55"/>
      <c r="MDG271" s="55"/>
      <c r="MDH271" s="55"/>
      <c r="MDI271" s="55"/>
      <c r="MDJ271" s="55"/>
      <c r="MDK271" s="55"/>
      <c r="MDL271" s="55"/>
      <c r="MDM271" s="55"/>
      <c r="MDN271" s="55"/>
      <c r="MDO271" s="55"/>
      <c r="MDP271" s="55"/>
      <c r="MDQ271" s="55"/>
      <c r="MDR271" s="55"/>
      <c r="MDS271" s="55"/>
      <c r="MDT271" s="55"/>
      <c r="MDU271" s="55"/>
      <c r="MDV271" s="55"/>
      <c r="MDW271" s="55"/>
      <c r="MDX271" s="55"/>
      <c r="MDY271" s="55"/>
      <c r="MDZ271" s="55"/>
      <c r="MEA271" s="55"/>
      <c r="MEB271" s="55"/>
      <c r="MEC271" s="55"/>
      <c r="MED271" s="55"/>
      <c r="MEE271" s="55"/>
      <c r="MEF271" s="55"/>
      <c r="MEG271" s="55"/>
      <c r="MEH271" s="55"/>
      <c r="MEI271" s="55"/>
      <c r="MEJ271" s="55"/>
      <c r="MEK271" s="55"/>
      <c r="MEL271" s="55"/>
      <c r="MEM271" s="55"/>
      <c r="MEN271" s="55"/>
      <c r="MEO271" s="55"/>
      <c r="MEP271" s="55"/>
      <c r="MEQ271" s="55"/>
      <c r="MER271" s="55"/>
      <c r="MES271" s="55"/>
      <c r="MET271" s="55"/>
      <c r="MEU271" s="55"/>
      <c r="MEV271" s="55"/>
      <c r="MEW271" s="55"/>
      <c r="MEX271" s="55"/>
      <c r="MEY271" s="55"/>
      <c r="MEZ271" s="55"/>
      <c r="MFA271" s="55"/>
      <c r="MFB271" s="55"/>
      <c r="MFC271" s="55"/>
      <c r="MFD271" s="55"/>
      <c r="MFE271" s="55"/>
      <c r="MFF271" s="55"/>
      <c r="MFG271" s="55"/>
      <c r="MFH271" s="55"/>
      <c r="MFI271" s="55"/>
      <c r="MFJ271" s="55"/>
      <c r="MFK271" s="55"/>
      <c r="MFL271" s="55"/>
      <c r="MFM271" s="55"/>
      <c r="MFN271" s="55"/>
      <c r="MFO271" s="55"/>
      <c r="MFP271" s="55"/>
      <c r="MFQ271" s="55"/>
      <c r="MFR271" s="55"/>
      <c r="MFS271" s="55"/>
      <c r="MFT271" s="55"/>
      <c r="MFU271" s="55"/>
      <c r="MFV271" s="55"/>
      <c r="MFW271" s="55"/>
      <c r="MFX271" s="55"/>
      <c r="MFY271" s="55"/>
      <c r="MFZ271" s="55"/>
      <c r="MGA271" s="55"/>
      <c r="MGB271" s="55"/>
      <c r="MGC271" s="55"/>
      <c r="MGD271" s="55"/>
      <c r="MGE271" s="55"/>
      <c r="MGF271" s="55"/>
      <c r="MGG271" s="55"/>
      <c r="MGH271" s="55"/>
      <c r="MGI271" s="55"/>
      <c r="MGJ271" s="55"/>
      <c r="MGK271" s="55"/>
      <c r="MGL271" s="55"/>
      <c r="MGM271" s="55"/>
      <c r="MGN271" s="55"/>
      <c r="MGO271" s="55"/>
      <c r="MGP271" s="55"/>
      <c r="MGQ271" s="55"/>
      <c r="MGR271" s="55"/>
      <c r="MGS271" s="55"/>
      <c r="MGT271" s="55"/>
      <c r="MGU271" s="55"/>
      <c r="MGV271" s="55"/>
      <c r="MGW271" s="55"/>
      <c r="MGX271" s="55"/>
      <c r="MGY271" s="55"/>
      <c r="MGZ271" s="55"/>
      <c r="MHA271" s="55"/>
      <c r="MHB271" s="55"/>
      <c r="MHC271" s="55"/>
      <c r="MHD271" s="55"/>
      <c r="MHE271" s="55"/>
      <c r="MHF271" s="55"/>
      <c r="MHG271" s="55"/>
      <c r="MHH271" s="55"/>
      <c r="MHI271" s="55"/>
      <c r="MHJ271" s="55"/>
      <c r="MHK271" s="55"/>
      <c r="MHL271" s="55"/>
      <c r="MHM271" s="55"/>
      <c r="MHN271" s="55"/>
      <c r="MHO271" s="55"/>
      <c r="MHP271" s="55"/>
      <c r="MHQ271" s="55"/>
      <c r="MHR271" s="55"/>
      <c r="MHS271" s="55"/>
      <c r="MHT271" s="55"/>
      <c r="MHU271" s="55"/>
      <c r="MHV271" s="55"/>
      <c r="MHW271" s="55"/>
      <c r="MHX271" s="55"/>
      <c r="MHY271" s="55"/>
      <c r="MHZ271" s="55"/>
      <c r="MIA271" s="55"/>
      <c r="MIB271" s="55"/>
      <c r="MIC271" s="55"/>
      <c r="MID271" s="55"/>
      <c r="MIE271" s="55"/>
      <c r="MIF271" s="55"/>
      <c r="MIG271" s="55"/>
      <c r="MIH271" s="55"/>
      <c r="MII271" s="55"/>
      <c r="MIJ271" s="55"/>
      <c r="MIK271" s="55"/>
      <c r="MIL271" s="55"/>
      <c r="MIM271" s="55"/>
      <c r="MIN271" s="55"/>
      <c r="MIO271" s="55"/>
      <c r="MIP271" s="55"/>
      <c r="MIQ271" s="55"/>
      <c r="MIR271" s="55"/>
      <c r="MIS271" s="55"/>
      <c r="MIT271" s="55"/>
      <c r="MIU271" s="55"/>
      <c r="MIV271" s="55"/>
      <c r="MIW271" s="55"/>
      <c r="MIX271" s="55"/>
      <c r="MIY271" s="55"/>
      <c r="MIZ271" s="55"/>
      <c r="MJA271" s="55"/>
      <c r="MJB271" s="55"/>
      <c r="MJC271" s="55"/>
      <c r="MJD271" s="55"/>
      <c r="MJE271" s="55"/>
      <c r="MJF271" s="55"/>
      <c r="MJG271" s="55"/>
      <c r="MJH271" s="55"/>
      <c r="MJI271" s="55"/>
      <c r="MJJ271" s="55"/>
      <c r="MJK271" s="55"/>
      <c r="MJL271" s="55"/>
      <c r="MJM271" s="55"/>
      <c r="MJN271" s="55"/>
      <c r="MJO271" s="55"/>
      <c r="MJP271" s="55"/>
      <c r="MJQ271" s="55"/>
      <c r="MJR271" s="55"/>
      <c r="MJS271" s="55"/>
      <c r="MJT271" s="55"/>
      <c r="MJU271" s="55"/>
      <c r="MJV271" s="55"/>
      <c r="MJW271" s="55"/>
      <c r="MJX271" s="55"/>
      <c r="MJY271" s="55"/>
      <c r="MJZ271" s="55"/>
      <c r="MKA271" s="55"/>
      <c r="MKB271" s="55"/>
      <c r="MKC271" s="55"/>
      <c r="MKD271" s="55"/>
      <c r="MKE271" s="55"/>
      <c r="MKF271" s="55"/>
      <c r="MKG271" s="55"/>
      <c r="MKH271" s="55"/>
      <c r="MKI271" s="55"/>
      <c r="MKJ271" s="55"/>
      <c r="MKK271" s="55"/>
      <c r="MKL271" s="55"/>
      <c r="MKM271" s="55"/>
      <c r="MKN271" s="55"/>
      <c r="MKO271" s="55"/>
      <c r="MKP271" s="55"/>
      <c r="MKQ271" s="55"/>
      <c r="MKR271" s="55"/>
      <c r="MKS271" s="55"/>
      <c r="MKT271" s="55"/>
      <c r="MKU271" s="55"/>
      <c r="MKV271" s="55"/>
      <c r="MKW271" s="55"/>
      <c r="MKX271" s="55"/>
      <c r="MKY271" s="55"/>
      <c r="MKZ271" s="55"/>
      <c r="MLA271" s="55"/>
      <c r="MLB271" s="55"/>
      <c r="MLC271" s="55"/>
      <c r="MLD271" s="55"/>
      <c r="MLE271" s="55"/>
      <c r="MLF271" s="55"/>
      <c r="MLG271" s="55"/>
      <c r="MLH271" s="55"/>
      <c r="MLI271" s="55"/>
      <c r="MLJ271" s="55"/>
      <c r="MLK271" s="55"/>
      <c r="MLL271" s="55"/>
      <c r="MLM271" s="55"/>
      <c r="MLN271" s="55"/>
      <c r="MLO271" s="55"/>
      <c r="MLP271" s="55"/>
      <c r="MLQ271" s="55"/>
      <c r="MLR271" s="55"/>
      <c r="MLS271" s="55"/>
      <c r="MLT271" s="55"/>
      <c r="MLU271" s="55"/>
      <c r="MLV271" s="55"/>
      <c r="MLW271" s="55"/>
      <c r="MLX271" s="55"/>
      <c r="MLY271" s="55"/>
      <c r="MLZ271" s="55"/>
      <c r="MMA271" s="55"/>
      <c r="MMB271" s="55"/>
      <c r="MMC271" s="55"/>
      <c r="MMD271" s="55"/>
      <c r="MME271" s="55"/>
      <c r="MMF271" s="55"/>
      <c r="MMG271" s="55"/>
      <c r="MMH271" s="55"/>
      <c r="MMI271" s="55"/>
      <c r="MMJ271" s="55"/>
      <c r="MMK271" s="55"/>
      <c r="MML271" s="55"/>
      <c r="MMM271" s="55"/>
      <c r="MMN271" s="55"/>
      <c r="MMO271" s="55"/>
      <c r="MMP271" s="55"/>
      <c r="MMQ271" s="55"/>
      <c r="MMR271" s="55"/>
      <c r="MMS271" s="55"/>
      <c r="MMT271" s="55"/>
      <c r="MMU271" s="55"/>
      <c r="MMV271" s="55"/>
      <c r="MMW271" s="55"/>
      <c r="MMX271" s="55"/>
      <c r="MMY271" s="55"/>
      <c r="MMZ271" s="55"/>
      <c r="MNA271" s="55"/>
      <c r="MNB271" s="55"/>
      <c r="MNC271" s="55"/>
      <c r="MND271" s="55"/>
      <c r="MNE271" s="55"/>
      <c r="MNF271" s="55"/>
      <c r="MNG271" s="55"/>
      <c r="MNH271" s="55"/>
      <c r="MNI271" s="55"/>
      <c r="MNJ271" s="55"/>
      <c r="MNK271" s="55"/>
      <c r="MNL271" s="55"/>
      <c r="MNM271" s="55"/>
      <c r="MNN271" s="55"/>
      <c r="MNO271" s="55"/>
      <c r="MNP271" s="55"/>
      <c r="MNQ271" s="55"/>
      <c r="MNR271" s="55"/>
      <c r="MNS271" s="55"/>
      <c r="MNT271" s="55"/>
      <c r="MNU271" s="55"/>
      <c r="MNV271" s="55"/>
      <c r="MNW271" s="55"/>
      <c r="MNX271" s="55"/>
      <c r="MNY271" s="55"/>
      <c r="MNZ271" s="55"/>
      <c r="MOA271" s="55"/>
      <c r="MOB271" s="55"/>
      <c r="MOC271" s="55"/>
      <c r="MOD271" s="55"/>
      <c r="MOE271" s="55"/>
      <c r="MOF271" s="55"/>
      <c r="MOG271" s="55"/>
      <c r="MOH271" s="55"/>
      <c r="MOI271" s="55"/>
      <c r="MOJ271" s="55"/>
      <c r="MOK271" s="55"/>
      <c r="MOL271" s="55"/>
      <c r="MOM271" s="55"/>
      <c r="MON271" s="55"/>
      <c r="MOO271" s="55"/>
      <c r="MOP271" s="55"/>
      <c r="MOQ271" s="55"/>
      <c r="MOR271" s="55"/>
      <c r="MOS271" s="55"/>
      <c r="MOT271" s="55"/>
      <c r="MOU271" s="55"/>
      <c r="MOV271" s="55"/>
      <c r="MOW271" s="55"/>
      <c r="MOX271" s="55"/>
      <c r="MOY271" s="55"/>
      <c r="MOZ271" s="55"/>
      <c r="MPA271" s="55"/>
      <c r="MPB271" s="55"/>
      <c r="MPC271" s="55"/>
      <c r="MPD271" s="55"/>
      <c r="MPE271" s="55"/>
      <c r="MPF271" s="55"/>
      <c r="MPG271" s="55"/>
      <c r="MPH271" s="55"/>
      <c r="MPI271" s="55"/>
      <c r="MPJ271" s="55"/>
      <c r="MPK271" s="55"/>
      <c r="MPL271" s="55"/>
      <c r="MPM271" s="55"/>
      <c r="MPN271" s="55"/>
      <c r="MPO271" s="55"/>
      <c r="MPP271" s="55"/>
      <c r="MPQ271" s="55"/>
      <c r="MPR271" s="55"/>
      <c r="MPS271" s="55"/>
      <c r="MPT271" s="55"/>
      <c r="MPU271" s="55"/>
      <c r="MPV271" s="55"/>
      <c r="MPW271" s="55"/>
      <c r="MPX271" s="55"/>
      <c r="MPY271" s="55"/>
      <c r="MPZ271" s="55"/>
      <c r="MQA271" s="55"/>
      <c r="MQB271" s="55"/>
      <c r="MQC271" s="55"/>
      <c r="MQD271" s="55"/>
      <c r="MQE271" s="55"/>
      <c r="MQF271" s="55"/>
      <c r="MQG271" s="55"/>
      <c r="MQH271" s="55"/>
      <c r="MQI271" s="55"/>
      <c r="MQJ271" s="55"/>
      <c r="MQK271" s="55"/>
      <c r="MQL271" s="55"/>
      <c r="MQM271" s="55"/>
      <c r="MQN271" s="55"/>
      <c r="MQO271" s="55"/>
      <c r="MQP271" s="55"/>
      <c r="MQQ271" s="55"/>
      <c r="MQR271" s="55"/>
      <c r="MQS271" s="55"/>
      <c r="MQT271" s="55"/>
      <c r="MQU271" s="55"/>
      <c r="MQV271" s="55"/>
      <c r="MQW271" s="55"/>
      <c r="MQX271" s="55"/>
      <c r="MQY271" s="55"/>
      <c r="MQZ271" s="55"/>
      <c r="MRA271" s="55"/>
      <c r="MRB271" s="55"/>
      <c r="MRC271" s="55"/>
      <c r="MRD271" s="55"/>
      <c r="MRE271" s="55"/>
      <c r="MRF271" s="55"/>
      <c r="MRG271" s="55"/>
      <c r="MRH271" s="55"/>
      <c r="MRI271" s="55"/>
      <c r="MRJ271" s="55"/>
      <c r="MRK271" s="55"/>
      <c r="MRL271" s="55"/>
      <c r="MRM271" s="55"/>
      <c r="MRN271" s="55"/>
      <c r="MRO271" s="55"/>
      <c r="MRP271" s="55"/>
      <c r="MRQ271" s="55"/>
      <c r="MRR271" s="55"/>
      <c r="MRS271" s="55"/>
      <c r="MRT271" s="55"/>
      <c r="MRU271" s="55"/>
      <c r="MRV271" s="55"/>
      <c r="MRW271" s="55"/>
      <c r="MRX271" s="55"/>
      <c r="MRY271" s="55"/>
      <c r="MRZ271" s="55"/>
      <c r="MSA271" s="55"/>
      <c r="MSB271" s="55"/>
      <c r="MSC271" s="55"/>
      <c r="MSD271" s="55"/>
      <c r="MSE271" s="55"/>
      <c r="MSF271" s="55"/>
      <c r="MSG271" s="55"/>
      <c r="MSH271" s="55"/>
      <c r="MSI271" s="55"/>
      <c r="MSJ271" s="55"/>
      <c r="MSK271" s="55"/>
      <c r="MSL271" s="55"/>
      <c r="MSM271" s="55"/>
      <c r="MSN271" s="55"/>
      <c r="MSO271" s="55"/>
      <c r="MSP271" s="55"/>
      <c r="MSQ271" s="55"/>
      <c r="MSR271" s="55"/>
      <c r="MSS271" s="55"/>
      <c r="MST271" s="55"/>
      <c r="MSU271" s="55"/>
      <c r="MSV271" s="55"/>
      <c r="MSW271" s="55"/>
      <c r="MSX271" s="55"/>
      <c r="MSY271" s="55"/>
      <c r="MSZ271" s="55"/>
      <c r="MTA271" s="55"/>
      <c r="MTB271" s="55"/>
      <c r="MTC271" s="55"/>
      <c r="MTD271" s="55"/>
      <c r="MTE271" s="55"/>
      <c r="MTF271" s="55"/>
      <c r="MTG271" s="55"/>
      <c r="MTH271" s="55"/>
      <c r="MTI271" s="55"/>
      <c r="MTJ271" s="55"/>
      <c r="MTK271" s="55"/>
      <c r="MTL271" s="55"/>
      <c r="MTM271" s="55"/>
      <c r="MTN271" s="55"/>
      <c r="MTO271" s="55"/>
      <c r="MTP271" s="55"/>
      <c r="MTQ271" s="55"/>
      <c r="MTR271" s="55"/>
      <c r="MTS271" s="55"/>
      <c r="MTT271" s="55"/>
      <c r="MTU271" s="55"/>
      <c r="MTV271" s="55"/>
      <c r="MTW271" s="55"/>
      <c r="MTX271" s="55"/>
      <c r="MTY271" s="55"/>
      <c r="MTZ271" s="55"/>
      <c r="MUA271" s="55"/>
      <c r="MUB271" s="55"/>
      <c r="MUC271" s="55"/>
      <c r="MUD271" s="55"/>
      <c r="MUE271" s="55"/>
      <c r="MUF271" s="55"/>
      <c r="MUG271" s="55"/>
      <c r="MUH271" s="55"/>
      <c r="MUI271" s="55"/>
      <c r="MUJ271" s="55"/>
      <c r="MUK271" s="55"/>
      <c r="MUL271" s="55"/>
      <c r="MUM271" s="55"/>
      <c r="MUN271" s="55"/>
      <c r="MUO271" s="55"/>
      <c r="MUP271" s="55"/>
      <c r="MUQ271" s="55"/>
      <c r="MUR271" s="55"/>
      <c r="MUS271" s="55"/>
      <c r="MUT271" s="55"/>
      <c r="MUU271" s="55"/>
      <c r="MUV271" s="55"/>
      <c r="MUW271" s="55"/>
      <c r="MUX271" s="55"/>
      <c r="MUY271" s="55"/>
      <c r="MUZ271" s="55"/>
      <c r="MVA271" s="55"/>
      <c r="MVB271" s="55"/>
      <c r="MVC271" s="55"/>
      <c r="MVD271" s="55"/>
      <c r="MVE271" s="55"/>
      <c r="MVF271" s="55"/>
      <c r="MVG271" s="55"/>
      <c r="MVH271" s="55"/>
      <c r="MVI271" s="55"/>
      <c r="MVJ271" s="55"/>
      <c r="MVK271" s="55"/>
      <c r="MVL271" s="55"/>
      <c r="MVM271" s="55"/>
      <c r="MVN271" s="55"/>
      <c r="MVO271" s="55"/>
      <c r="MVP271" s="55"/>
      <c r="MVQ271" s="55"/>
      <c r="MVR271" s="55"/>
      <c r="MVS271" s="55"/>
      <c r="MVT271" s="55"/>
      <c r="MVU271" s="55"/>
      <c r="MVV271" s="55"/>
      <c r="MVW271" s="55"/>
      <c r="MVX271" s="55"/>
      <c r="MVY271" s="55"/>
      <c r="MVZ271" s="55"/>
      <c r="MWA271" s="55"/>
      <c r="MWB271" s="55"/>
      <c r="MWC271" s="55"/>
      <c r="MWD271" s="55"/>
      <c r="MWE271" s="55"/>
      <c r="MWF271" s="55"/>
      <c r="MWG271" s="55"/>
      <c r="MWH271" s="55"/>
      <c r="MWI271" s="55"/>
      <c r="MWJ271" s="55"/>
      <c r="MWK271" s="55"/>
      <c r="MWL271" s="55"/>
      <c r="MWM271" s="55"/>
      <c r="MWN271" s="55"/>
      <c r="MWO271" s="55"/>
      <c r="MWP271" s="55"/>
      <c r="MWQ271" s="55"/>
      <c r="MWR271" s="55"/>
      <c r="MWS271" s="55"/>
      <c r="MWT271" s="55"/>
      <c r="MWU271" s="55"/>
      <c r="MWV271" s="55"/>
      <c r="MWW271" s="55"/>
      <c r="MWX271" s="55"/>
      <c r="MWY271" s="55"/>
      <c r="MWZ271" s="55"/>
      <c r="MXA271" s="55"/>
      <c r="MXB271" s="55"/>
      <c r="MXC271" s="55"/>
      <c r="MXD271" s="55"/>
      <c r="MXE271" s="55"/>
      <c r="MXF271" s="55"/>
      <c r="MXG271" s="55"/>
      <c r="MXH271" s="55"/>
      <c r="MXI271" s="55"/>
      <c r="MXJ271" s="55"/>
      <c r="MXK271" s="55"/>
      <c r="MXL271" s="55"/>
      <c r="MXM271" s="55"/>
      <c r="MXN271" s="55"/>
      <c r="MXO271" s="55"/>
      <c r="MXP271" s="55"/>
      <c r="MXQ271" s="55"/>
      <c r="MXR271" s="55"/>
      <c r="MXS271" s="55"/>
      <c r="MXT271" s="55"/>
      <c r="MXU271" s="55"/>
      <c r="MXV271" s="55"/>
      <c r="MXW271" s="55"/>
      <c r="MXX271" s="55"/>
      <c r="MXY271" s="55"/>
      <c r="MXZ271" s="55"/>
      <c r="MYA271" s="55"/>
      <c r="MYB271" s="55"/>
      <c r="MYC271" s="55"/>
      <c r="MYD271" s="55"/>
      <c r="MYE271" s="55"/>
      <c r="MYF271" s="55"/>
      <c r="MYG271" s="55"/>
      <c r="MYH271" s="55"/>
      <c r="MYI271" s="55"/>
      <c r="MYJ271" s="55"/>
      <c r="MYK271" s="55"/>
      <c r="MYL271" s="55"/>
      <c r="MYM271" s="55"/>
      <c r="MYN271" s="55"/>
      <c r="MYO271" s="55"/>
      <c r="MYP271" s="55"/>
      <c r="MYQ271" s="55"/>
      <c r="MYR271" s="55"/>
      <c r="MYS271" s="55"/>
      <c r="MYT271" s="55"/>
      <c r="MYU271" s="55"/>
      <c r="MYV271" s="55"/>
      <c r="MYW271" s="55"/>
      <c r="MYX271" s="55"/>
      <c r="MYY271" s="55"/>
      <c r="MYZ271" s="55"/>
      <c r="MZA271" s="55"/>
      <c r="MZB271" s="55"/>
      <c r="MZC271" s="55"/>
      <c r="MZD271" s="55"/>
      <c r="MZE271" s="55"/>
      <c r="MZF271" s="55"/>
      <c r="MZG271" s="55"/>
      <c r="MZH271" s="55"/>
      <c r="MZI271" s="55"/>
      <c r="MZJ271" s="55"/>
      <c r="MZK271" s="55"/>
      <c r="MZL271" s="55"/>
      <c r="MZM271" s="55"/>
      <c r="MZN271" s="55"/>
      <c r="MZO271" s="55"/>
      <c r="MZP271" s="55"/>
      <c r="MZQ271" s="55"/>
      <c r="MZR271" s="55"/>
      <c r="MZS271" s="55"/>
      <c r="MZT271" s="55"/>
      <c r="MZU271" s="55"/>
      <c r="MZV271" s="55"/>
      <c r="MZW271" s="55"/>
      <c r="MZX271" s="55"/>
      <c r="MZY271" s="55"/>
      <c r="MZZ271" s="55"/>
      <c r="NAA271" s="55"/>
      <c r="NAB271" s="55"/>
      <c r="NAC271" s="55"/>
      <c r="NAD271" s="55"/>
      <c r="NAE271" s="55"/>
      <c r="NAF271" s="55"/>
      <c r="NAG271" s="55"/>
      <c r="NAH271" s="55"/>
      <c r="NAI271" s="55"/>
      <c r="NAJ271" s="55"/>
      <c r="NAK271" s="55"/>
      <c r="NAL271" s="55"/>
      <c r="NAM271" s="55"/>
      <c r="NAN271" s="55"/>
      <c r="NAO271" s="55"/>
      <c r="NAP271" s="55"/>
      <c r="NAQ271" s="55"/>
      <c r="NAR271" s="55"/>
      <c r="NAS271" s="55"/>
      <c r="NAT271" s="55"/>
      <c r="NAU271" s="55"/>
      <c r="NAV271" s="55"/>
      <c r="NAW271" s="55"/>
      <c r="NAX271" s="55"/>
      <c r="NAY271" s="55"/>
      <c r="NAZ271" s="55"/>
      <c r="NBA271" s="55"/>
      <c r="NBB271" s="55"/>
      <c r="NBC271" s="55"/>
      <c r="NBD271" s="55"/>
      <c r="NBE271" s="55"/>
      <c r="NBF271" s="55"/>
      <c r="NBG271" s="55"/>
      <c r="NBH271" s="55"/>
      <c r="NBI271" s="55"/>
      <c r="NBJ271" s="55"/>
      <c r="NBK271" s="55"/>
      <c r="NBL271" s="55"/>
      <c r="NBM271" s="55"/>
      <c r="NBN271" s="55"/>
      <c r="NBO271" s="55"/>
      <c r="NBP271" s="55"/>
      <c r="NBQ271" s="55"/>
      <c r="NBR271" s="55"/>
      <c r="NBS271" s="55"/>
      <c r="NBT271" s="55"/>
      <c r="NBU271" s="55"/>
      <c r="NBV271" s="55"/>
      <c r="NBW271" s="55"/>
      <c r="NBX271" s="55"/>
      <c r="NBY271" s="55"/>
      <c r="NBZ271" s="55"/>
      <c r="NCA271" s="55"/>
      <c r="NCB271" s="55"/>
      <c r="NCC271" s="55"/>
      <c r="NCD271" s="55"/>
      <c r="NCE271" s="55"/>
      <c r="NCF271" s="55"/>
      <c r="NCG271" s="55"/>
      <c r="NCH271" s="55"/>
      <c r="NCI271" s="55"/>
      <c r="NCJ271" s="55"/>
      <c r="NCK271" s="55"/>
      <c r="NCL271" s="55"/>
      <c r="NCM271" s="55"/>
      <c r="NCN271" s="55"/>
      <c r="NCO271" s="55"/>
      <c r="NCP271" s="55"/>
      <c r="NCQ271" s="55"/>
      <c r="NCR271" s="55"/>
      <c r="NCS271" s="55"/>
      <c r="NCT271" s="55"/>
      <c r="NCU271" s="55"/>
      <c r="NCV271" s="55"/>
      <c r="NCW271" s="55"/>
      <c r="NCX271" s="55"/>
      <c r="NCY271" s="55"/>
      <c r="NCZ271" s="55"/>
      <c r="NDA271" s="55"/>
      <c r="NDB271" s="55"/>
      <c r="NDC271" s="55"/>
      <c r="NDD271" s="55"/>
      <c r="NDE271" s="55"/>
      <c r="NDF271" s="55"/>
      <c r="NDG271" s="55"/>
      <c r="NDH271" s="55"/>
      <c r="NDI271" s="55"/>
      <c r="NDJ271" s="55"/>
      <c r="NDK271" s="55"/>
      <c r="NDL271" s="55"/>
      <c r="NDM271" s="55"/>
      <c r="NDN271" s="55"/>
      <c r="NDO271" s="55"/>
      <c r="NDP271" s="55"/>
      <c r="NDQ271" s="55"/>
      <c r="NDR271" s="55"/>
      <c r="NDS271" s="55"/>
      <c r="NDT271" s="55"/>
      <c r="NDU271" s="55"/>
      <c r="NDV271" s="55"/>
      <c r="NDW271" s="55"/>
      <c r="NDX271" s="55"/>
      <c r="NDY271" s="55"/>
      <c r="NDZ271" s="55"/>
      <c r="NEA271" s="55"/>
      <c r="NEB271" s="55"/>
      <c r="NEC271" s="55"/>
      <c r="NED271" s="55"/>
      <c r="NEE271" s="55"/>
      <c r="NEF271" s="55"/>
      <c r="NEG271" s="55"/>
      <c r="NEH271" s="55"/>
      <c r="NEI271" s="55"/>
      <c r="NEJ271" s="55"/>
      <c r="NEK271" s="55"/>
      <c r="NEL271" s="55"/>
      <c r="NEM271" s="55"/>
      <c r="NEN271" s="55"/>
      <c r="NEO271" s="55"/>
      <c r="NEP271" s="55"/>
      <c r="NEQ271" s="55"/>
      <c r="NER271" s="55"/>
      <c r="NES271" s="55"/>
      <c r="NET271" s="55"/>
      <c r="NEU271" s="55"/>
      <c r="NEV271" s="55"/>
      <c r="NEW271" s="55"/>
      <c r="NEX271" s="55"/>
      <c r="NEY271" s="55"/>
      <c r="NEZ271" s="55"/>
      <c r="NFA271" s="55"/>
      <c r="NFB271" s="55"/>
      <c r="NFC271" s="55"/>
      <c r="NFD271" s="55"/>
      <c r="NFE271" s="55"/>
      <c r="NFF271" s="55"/>
      <c r="NFG271" s="55"/>
      <c r="NFH271" s="55"/>
      <c r="NFI271" s="55"/>
      <c r="NFJ271" s="55"/>
      <c r="NFK271" s="55"/>
      <c r="NFL271" s="55"/>
      <c r="NFM271" s="55"/>
      <c r="NFN271" s="55"/>
      <c r="NFO271" s="55"/>
      <c r="NFP271" s="55"/>
      <c r="NFQ271" s="55"/>
      <c r="NFR271" s="55"/>
      <c r="NFS271" s="55"/>
      <c r="NFT271" s="55"/>
      <c r="NFU271" s="55"/>
      <c r="NFV271" s="55"/>
      <c r="NFW271" s="55"/>
      <c r="NFX271" s="55"/>
      <c r="NFY271" s="55"/>
      <c r="NFZ271" s="55"/>
      <c r="NGA271" s="55"/>
      <c r="NGB271" s="55"/>
      <c r="NGC271" s="55"/>
      <c r="NGD271" s="55"/>
      <c r="NGE271" s="55"/>
      <c r="NGF271" s="55"/>
      <c r="NGG271" s="55"/>
      <c r="NGH271" s="55"/>
      <c r="NGI271" s="55"/>
      <c r="NGJ271" s="55"/>
      <c r="NGK271" s="55"/>
      <c r="NGL271" s="55"/>
      <c r="NGM271" s="55"/>
      <c r="NGN271" s="55"/>
      <c r="NGO271" s="55"/>
      <c r="NGP271" s="55"/>
      <c r="NGQ271" s="55"/>
      <c r="NGR271" s="55"/>
      <c r="NGS271" s="55"/>
      <c r="NGT271" s="55"/>
      <c r="NGU271" s="55"/>
      <c r="NGV271" s="55"/>
      <c r="NGW271" s="55"/>
      <c r="NGX271" s="55"/>
      <c r="NGY271" s="55"/>
      <c r="NGZ271" s="55"/>
      <c r="NHA271" s="55"/>
      <c r="NHB271" s="55"/>
      <c r="NHC271" s="55"/>
      <c r="NHD271" s="55"/>
      <c r="NHE271" s="55"/>
      <c r="NHF271" s="55"/>
      <c r="NHG271" s="55"/>
      <c r="NHH271" s="55"/>
      <c r="NHI271" s="55"/>
      <c r="NHJ271" s="55"/>
      <c r="NHK271" s="55"/>
      <c r="NHL271" s="55"/>
      <c r="NHM271" s="55"/>
      <c r="NHN271" s="55"/>
      <c r="NHO271" s="55"/>
      <c r="NHP271" s="55"/>
      <c r="NHQ271" s="55"/>
      <c r="NHR271" s="55"/>
      <c r="NHS271" s="55"/>
      <c r="NHT271" s="55"/>
      <c r="NHU271" s="55"/>
      <c r="NHV271" s="55"/>
      <c r="NHW271" s="55"/>
      <c r="NHX271" s="55"/>
      <c r="NHY271" s="55"/>
      <c r="NHZ271" s="55"/>
      <c r="NIA271" s="55"/>
      <c r="NIB271" s="55"/>
      <c r="NIC271" s="55"/>
      <c r="NID271" s="55"/>
      <c r="NIE271" s="55"/>
      <c r="NIF271" s="55"/>
      <c r="NIG271" s="55"/>
      <c r="NIH271" s="55"/>
      <c r="NII271" s="55"/>
      <c r="NIJ271" s="55"/>
      <c r="NIK271" s="55"/>
      <c r="NIL271" s="55"/>
      <c r="NIM271" s="55"/>
      <c r="NIN271" s="55"/>
      <c r="NIO271" s="55"/>
      <c r="NIP271" s="55"/>
      <c r="NIQ271" s="55"/>
      <c r="NIR271" s="55"/>
      <c r="NIS271" s="55"/>
      <c r="NIT271" s="55"/>
      <c r="NIU271" s="55"/>
      <c r="NIV271" s="55"/>
      <c r="NIW271" s="55"/>
      <c r="NIX271" s="55"/>
      <c r="NIY271" s="55"/>
      <c r="NIZ271" s="55"/>
      <c r="NJA271" s="55"/>
      <c r="NJB271" s="55"/>
      <c r="NJC271" s="55"/>
      <c r="NJD271" s="55"/>
      <c r="NJE271" s="55"/>
      <c r="NJF271" s="55"/>
      <c r="NJG271" s="55"/>
      <c r="NJH271" s="55"/>
      <c r="NJI271" s="55"/>
      <c r="NJJ271" s="55"/>
      <c r="NJK271" s="55"/>
      <c r="NJL271" s="55"/>
      <c r="NJM271" s="55"/>
      <c r="NJN271" s="55"/>
      <c r="NJO271" s="55"/>
      <c r="NJP271" s="55"/>
      <c r="NJQ271" s="55"/>
      <c r="NJR271" s="55"/>
      <c r="NJS271" s="55"/>
      <c r="NJT271" s="55"/>
      <c r="NJU271" s="55"/>
      <c r="NJV271" s="55"/>
      <c r="NJW271" s="55"/>
      <c r="NJX271" s="55"/>
      <c r="NJY271" s="55"/>
      <c r="NJZ271" s="55"/>
      <c r="NKA271" s="55"/>
      <c r="NKB271" s="55"/>
      <c r="NKC271" s="55"/>
      <c r="NKD271" s="55"/>
      <c r="NKE271" s="55"/>
      <c r="NKF271" s="55"/>
      <c r="NKG271" s="55"/>
      <c r="NKH271" s="55"/>
      <c r="NKI271" s="55"/>
      <c r="NKJ271" s="55"/>
      <c r="NKK271" s="55"/>
      <c r="NKL271" s="55"/>
      <c r="NKM271" s="55"/>
      <c r="NKN271" s="55"/>
      <c r="NKO271" s="55"/>
      <c r="NKP271" s="55"/>
      <c r="NKQ271" s="55"/>
      <c r="NKR271" s="55"/>
      <c r="NKS271" s="55"/>
      <c r="NKT271" s="55"/>
      <c r="NKU271" s="55"/>
      <c r="NKV271" s="55"/>
      <c r="NKW271" s="55"/>
      <c r="NKX271" s="55"/>
      <c r="NKY271" s="55"/>
      <c r="NKZ271" s="55"/>
      <c r="NLA271" s="55"/>
      <c r="NLB271" s="55"/>
      <c r="NLC271" s="55"/>
      <c r="NLD271" s="55"/>
      <c r="NLE271" s="55"/>
      <c r="NLF271" s="55"/>
      <c r="NLG271" s="55"/>
      <c r="NLH271" s="55"/>
      <c r="NLI271" s="55"/>
      <c r="NLJ271" s="55"/>
      <c r="NLK271" s="55"/>
      <c r="NLL271" s="55"/>
      <c r="NLM271" s="55"/>
      <c r="NLN271" s="55"/>
      <c r="NLO271" s="55"/>
      <c r="NLP271" s="55"/>
      <c r="NLQ271" s="55"/>
      <c r="NLR271" s="55"/>
      <c r="NLS271" s="55"/>
      <c r="NLT271" s="55"/>
      <c r="NLU271" s="55"/>
      <c r="NLV271" s="55"/>
      <c r="NLW271" s="55"/>
      <c r="NLX271" s="55"/>
      <c r="NLY271" s="55"/>
      <c r="NLZ271" s="55"/>
      <c r="NMA271" s="55"/>
      <c r="NMB271" s="55"/>
      <c r="NMC271" s="55"/>
      <c r="NMD271" s="55"/>
      <c r="NME271" s="55"/>
      <c r="NMF271" s="55"/>
      <c r="NMG271" s="55"/>
      <c r="NMH271" s="55"/>
      <c r="NMI271" s="55"/>
      <c r="NMJ271" s="55"/>
      <c r="NMK271" s="55"/>
      <c r="NML271" s="55"/>
      <c r="NMM271" s="55"/>
      <c r="NMN271" s="55"/>
      <c r="NMO271" s="55"/>
      <c r="NMP271" s="55"/>
      <c r="NMQ271" s="55"/>
      <c r="NMR271" s="55"/>
      <c r="NMS271" s="55"/>
      <c r="NMT271" s="55"/>
      <c r="NMU271" s="55"/>
      <c r="NMV271" s="55"/>
      <c r="NMW271" s="55"/>
      <c r="NMX271" s="55"/>
      <c r="NMY271" s="55"/>
      <c r="NMZ271" s="55"/>
      <c r="NNA271" s="55"/>
      <c r="NNB271" s="55"/>
      <c r="NNC271" s="55"/>
      <c r="NND271" s="55"/>
      <c r="NNE271" s="55"/>
      <c r="NNF271" s="55"/>
      <c r="NNG271" s="55"/>
      <c r="NNH271" s="55"/>
      <c r="NNI271" s="55"/>
      <c r="NNJ271" s="55"/>
      <c r="NNK271" s="55"/>
      <c r="NNL271" s="55"/>
      <c r="NNM271" s="55"/>
      <c r="NNN271" s="55"/>
      <c r="NNO271" s="55"/>
      <c r="NNP271" s="55"/>
      <c r="NNQ271" s="55"/>
      <c r="NNR271" s="55"/>
      <c r="NNS271" s="55"/>
      <c r="NNT271" s="55"/>
      <c r="NNU271" s="55"/>
      <c r="NNV271" s="55"/>
      <c r="NNW271" s="55"/>
      <c r="NNX271" s="55"/>
      <c r="NNY271" s="55"/>
      <c r="NNZ271" s="55"/>
      <c r="NOA271" s="55"/>
      <c r="NOB271" s="55"/>
      <c r="NOC271" s="55"/>
      <c r="NOD271" s="55"/>
      <c r="NOE271" s="55"/>
      <c r="NOF271" s="55"/>
      <c r="NOG271" s="55"/>
      <c r="NOH271" s="55"/>
      <c r="NOI271" s="55"/>
      <c r="NOJ271" s="55"/>
      <c r="NOK271" s="55"/>
      <c r="NOL271" s="55"/>
      <c r="NOM271" s="55"/>
      <c r="NON271" s="55"/>
      <c r="NOO271" s="55"/>
      <c r="NOP271" s="55"/>
      <c r="NOQ271" s="55"/>
      <c r="NOR271" s="55"/>
      <c r="NOS271" s="55"/>
      <c r="NOT271" s="55"/>
      <c r="NOU271" s="55"/>
      <c r="NOV271" s="55"/>
      <c r="NOW271" s="55"/>
      <c r="NOX271" s="55"/>
      <c r="NOY271" s="55"/>
      <c r="NOZ271" s="55"/>
      <c r="NPA271" s="55"/>
      <c r="NPB271" s="55"/>
      <c r="NPC271" s="55"/>
      <c r="NPD271" s="55"/>
      <c r="NPE271" s="55"/>
      <c r="NPF271" s="55"/>
      <c r="NPG271" s="55"/>
      <c r="NPH271" s="55"/>
      <c r="NPI271" s="55"/>
      <c r="NPJ271" s="55"/>
      <c r="NPK271" s="55"/>
      <c r="NPL271" s="55"/>
      <c r="NPM271" s="55"/>
      <c r="NPN271" s="55"/>
      <c r="NPO271" s="55"/>
      <c r="NPP271" s="55"/>
      <c r="NPQ271" s="55"/>
      <c r="NPR271" s="55"/>
      <c r="NPS271" s="55"/>
      <c r="NPT271" s="55"/>
      <c r="NPU271" s="55"/>
      <c r="NPV271" s="55"/>
      <c r="NPW271" s="55"/>
      <c r="NPX271" s="55"/>
      <c r="NPY271" s="55"/>
      <c r="NPZ271" s="55"/>
      <c r="NQA271" s="55"/>
      <c r="NQB271" s="55"/>
      <c r="NQC271" s="55"/>
      <c r="NQD271" s="55"/>
      <c r="NQE271" s="55"/>
      <c r="NQF271" s="55"/>
      <c r="NQG271" s="55"/>
      <c r="NQH271" s="55"/>
      <c r="NQI271" s="55"/>
      <c r="NQJ271" s="55"/>
      <c r="NQK271" s="55"/>
      <c r="NQL271" s="55"/>
      <c r="NQM271" s="55"/>
      <c r="NQN271" s="55"/>
      <c r="NQO271" s="55"/>
      <c r="NQP271" s="55"/>
      <c r="NQQ271" s="55"/>
      <c r="NQR271" s="55"/>
      <c r="NQS271" s="55"/>
      <c r="NQT271" s="55"/>
      <c r="NQU271" s="55"/>
      <c r="NQV271" s="55"/>
      <c r="NQW271" s="55"/>
      <c r="NQX271" s="55"/>
      <c r="NQY271" s="55"/>
      <c r="NQZ271" s="55"/>
      <c r="NRA271" s="55"/>
      <c r="NRB271" s="55"/>
      <c r="NRC271" s="55"/>
      <c r="NRD271" s="55"/>
      <c r="NRE271" s="55"/>
      <c r="NRF271" s="55"/>
      <c r="NRG271" s="55"/>
      <c r="NRH271" s="55"/>
      <c r="NRI271" s="55"/>
      <c r="NRJ271" s="55"/>
      <c r="NRK271" s="55"/>
      <c r="NRL271" s="55"/>
      <c r="NRM271" s="55"/>
      <c r="NRN271" s="55"/>
      <c r="NRO271" s="55"/>
      <c r="NRP271" s="55"/>
      <c r="NRQ271" s="55"/>
      <c r="NRR271" s="55"/>
      <c r="NRS271" s="55"/>
      <c r="NRT271" s="55"/>
      <c r="NRU271" s="55"/>
      <c r="NRV271" s="55"/>
      <c r="NRW271" s="55"/>
      <c r="NRX271" s="55"/>
      <c r="NRY271" s="55"/>
      <c r="NRZ271" s="55"/>
      <c r="NSA271" s="55"/>
      <c r="NSB271" s="55"/>
      <c r="NSC271" s="55"/>
      <c r="NSD271" s="55"/>
      <c r="NSE271" s="55"/>
      <c r="NSF271" s="55"/>
      <c r="NSG271" s="55"/>
      <c r="NSH271" s="55"/>
      <c r="NSI271" s="55"/>
      <c r="NSJ271" s="55"/>
      <c r="NSK271" s="55"/>
      <c r="NSL271" s="55"/>
      <c r="NSM271" s="55"/>
      <c r="NSN271" s="55"/>
      <c r="NSO271" s="55"/>
      <c r="NSP271" s="55"/>
      <c r="NSQ271" s="55"/>
      <c r="NSR271" s="55"/>
      <c r="NSS271" s="55"/>
      <c r="NST271" s="55"/>
      <c r="NSU271" s="55"/>
      <c r="NSV271" s="55"/>
      <c r="NSW271" s="55"/>
      <c r="NSX271" s="55"/>
      <c r="NSY271" s="55"/>
      <c r="NSZ271" s="55"/>
      <c r="NTA271" s="55"/>
      <c r="NTB271" s="55"/>
      <c r="NTC271" s="55"/>
      <c r="NTD271" s="55"/>
      <c r="NTE271" s="55"/>
      <c r="NTF271" s="55"/>
      <c r="NTG271" s="55"/>
      <c r="NTH271" s="55"/>
      <c r="NTI271" s="55"/>
      <c r="NTJ271" s="55"/>
      <c r="NTK271" s="55"/>
      <c r="NTL271" s="55"/>
      <c r="NTM271" s="55"/>
      <c r="NTN271" s="55"/>
      <c r="NTO271" s="55"/>
      <c r="NTP271" s="55"/>
      <c r="NTQ271" s="55"/>
      <c r="NTR271" s="55"/>
      <c r="NTS271" s="55"/>
      <c r="NTT271" s="55"/>
      <c r="NTU271" s="55"/>
      <c r="NTV271" s="55"/>
      <c r="NTW271" s="55"/>
      <c r="NTX271" s="55"/>
      <c r="NTY271" s="55"/>
      <c r="NTZ271" s="55"/>
      <c r="NUA271" s="55"/>
      <c r="NUB271" s="55"/>
      <c r="NUC271" s="55"/>
      <c r="NUD271" s="55"/>
      <c r="NUE271" s="55"/>
      <c r="NUF271" s="55"/>
      <c r="NUG271" s="55"/>
      <c r="NUH271" s="55"/>
      <c r="NUI271" s="55"/>
      <c r="NUJ271" s="55"/>
      <c r="NUK271" s="55"/>
      <c r="NUL271" s="55"/>
      <c r="NUM271" s="55"/>
      <c r="NUN271" s="55"/>
      <c r="NUO271" s="55"/>
      <c r="NUP271" s="55"/>
      <c r="NUQ271" s="55"/>
      <c r="NUR271" s="55"/>
      <c r="NUS271" s="55"/>
      <c r="NUT271" s="55"/>
      <c r="NUU271" s="55"/>
      <c r="NUV271" s="55"/>
      <c r="NUW271" s="55"/>
      <c r="NUX271" s="55"/>
      <c r="NUY271" s="55"/>
      <c r="NUZ271" s="55"/>
      <c r="NVA271" s="55"/>
      <c r="NVB271" s="55"/>
      <c r="NVC271" s="55"/>
      <c r="NVD271" s="55"/>
      <c r="NVE271" s="55"/>
      <c r="NVF271" s="55"/>
      <c r="NVG271" s="55"/>
      <c r="NVH271" s="55"/>
      <c r="NVI271" s="55"/>
      <c r="NVJ271" s="55"/>
      <c r="NVK271" s="55"/>
      <c r="NVL271" s="55"/>
      <c r="NVM271" s="55"/>
      <c r="NVN271" s="55"/>
      <c r="NVO271" s="55"/>
      <c r="NVP271" s="55"/>
      <c r="NVQ271" s="55"/>
      <c r="NVR271" s="55"/>
      <c r="NVS271" s="55"/>
      <c r="NVT271" s="55"/>
      <c r="NVU271" s="55"/>
      <c r="NVV271" s="55"/>
      <c r="NVW271" s="55"/>
      <c r="NVX271" s="55"/>
      <c r="NVY271" s="55"/>
      <c r="NVZ271" s="55"/>
      <c r="NWA271" s="55"/>
      <c r="NWB271" s="55"/>
      <c r="NWC271" s="55"/>
      <c r="NWD271" s="55"/>
      <c r="NWE271" s="55"/>
      <c r="NWF271" s="55"/>
      <c r="NWG271" s="55"/>
      <c r="NWH271" s="55"/>
      <c r="NWI271" s="55"/>
      <c r="NWJ271" s="55"/>
      <c r="NWK271" s="55"/>
      <c r="NWL271" s="55"/>
      <c r="NWM271" s="55"/>
      <c r="NWN271" s="55"/>
      <c r="NWO271" s="55"/>
      <c r="NWP271" s="55"/>
      <c r="NWQ271" s="55"/>
      <c r="NWR271" s="55"/>
      <c r="NWS271" s="55"/>
      <c r="NWT271" s="55"/>
      <c r="NWU271" s="55"/>
      <c r="NWV271" s="55"/>
      <c r="NWW271" s="55"/>
      <c r="NWX271" s="55"/>
      <c r="NWY271" s="55"/>
      <c r="NWZ271" s="55"/>
      <c r="NXA271" s="55"/>
      <c r="NXB271" s="55"/>
      <c r="NXC271" s="55"/>
      <c r="NXD271" s="55"/>
      <c r="NXE271" s="55"/>
      <c r="NXF271" s="55"/>
      <c r="NXG271" s="55"/>
      <c r="NXH271" s="55"/>
      <c r="NXI271" s="55"/>
      <c r="NXJ271" s="55"/>
      <c r="NXK271" s="55"/>
      <c r="NXL271" s="55"/>
      <c r="NXM271" s="55"/>
      <c r="NXN271" s="55"/>
      <c r="NXO271" s="55"/>
      <c r="NXP271" s="55"/>
      <c r="NXQ271" s="55"/>
      <c r="NXR271" s="55"/>
      <c r="NXS271" s="55"/>
      <c r="NXT271" s="55"/>
      <c r="NXU271" s="55"/>
      <c r="NXV271" s="55"/>
      <c r="NXW271" s="55"/>
      <c r="NXX271" s="55"/>
      <c r="NXY271" s="55"/>
      <c r="NXZ271" s="55"/>
      <c r="NYA271" s="55"/>
      <c r="NYB271" s="55"/>
      <c r="NYC271" s="55"/>
      <c r="NYD271" s="55"/>
      <c r="NYE271" s="55"/>
      <c r="NYF271" s="55"/>
      <c r="NYG271" s="55"/>
      <c r="NYH271" s="55"/>
      <c r="NYI271" s="55"/>
      <c r="NYJ271" s="55"/>
      <c r="NYK271" s="55"/>
      <c r="NYL271" s="55"/>
      <c r="NYM271" s="55"/>
      <c r="NYN271" s="55"/>
      <c r="NYO271" s="55"/>
      <c r="NYP271" s="55"/>
      <c r="NYQ271" s="55"/>
      <c r="NYR271" s="55"/>
      <c r="NYS271" s="55"/>
      <c r="NYT271" s="55"/>
      <c r="NYU271" s="55"/>
      <c r="NYV271" s="55"/>
      <c r="NYW271" s="55"/>
      <c r="NYX271" s="55"/>
      <c r="NYY271" s="55"/>
      <c r="NYZ271" s="55"/>
      <c r="NZA271" s="55"/>
      <c r="NZB271" s="55"/>
      <c r="NZC271" s="55"/>
      <c r="NZD271" s="55"/>
      <c r="NZE271" s="55"/>
      <c r="NZF271" s="55"/>
      <c r="NZG271" s="55"/>
      <c r="NZH271" s="55"/>
      <c r="NZI271" s="55"/>
      <c r="NZJ271" s="55"/>
      <c r="NZK271" s="55"/>
      <c r="NZL271" s="55"/>
      <c r="NZM271" s="55"/>
      <c r="NZN271" s="55"/>
      <c r="NZO271" s="55"/>
      <c r="NZP271" s="55"/>
      <c r="NZQ271" s="55"/>
      <c r="NZR271" s="55"/>
      <c r="NZS271" s="55"/>
      <c r="NZT271" s="55"/>
      <c r="NZU271" s="55"/>
      <c r="NZV271" s="55"/>
      <c r="NZW271" s="55"/>
      <c r="NZX271" s="55"/>
      <c r="NZY271" s="55"/>
      <c r="NZZ271" s="55"/>
      <c r="OAA271" s="55"/>
      <c r="OAB271" s="55"/>
      <c r="OAC271" s="55"/>
      <c r="OAD271" s="55"/>
      <c r="OAE271" s="55"/>
      <c r="OAF271" s="55"/>
      <c r="OAG271" s="55"/>
      <c r="OAH271" s="55"/>
      <c r="OAI271" s="55"/>
      <c r="OAJ271" s="55"/>
      <c r="OAK271" s="55"/>
      <c r="OAL271" s="55"/>
      <c r="OAM271" s="55"/>
      <c r="OAN271" s="55"/>
      <c r="OAO271" s="55"/>
      <c r="OAP271" s="55"/>
      <c r="OAQ271" s="55"/>
      <c r="OAR271" s="55"/>
      <c r="OAS271" s="55"/>
      <c r="OAT271" s="55"/>
      <c r="OAU271" s="55"/>
      <c r="OAV271" s="55"/>
      <c r="OAW271" s="55"/>
      <c r="OAX271" s="55"/>
      <c r="OAY271" s="55"/>
      <c r="OAZ271" s="55"/>
      <c r="OBA271" s="55"/>
      <c r="OBB271" s="55"/>
      <c r="OBC271" s="55"/>
      <c r="OBD271" s="55"/>
      <c r="OBE271" s="55"/>
      <c r="OBF271" s="55"/>
      <c r="OBG271" s="55"/>
      <c r="OBH271" s="55"/>
      <c r="OBI271" s="55"/>
      <c r="OBJ271" s="55"/>
      <c r="OBK271" s="55"/>
      <c r="OBL271" s="55"/>
      <c r="OBM271" s="55"/>
      <c r="OBN271" s="55"/>
      <c r="OBO271" s="55"/>
      <c r="OBP271" s="55"/>
      <c r="OBQ271" s="55"/>
      <c r="OBR271" s="55"/>
      <c r="OBS271" s="55"/>
      <c r="OBT271" s="55"/>
      <c r="OBU271" s="55"/>
      <c r="OBV271" s="55"/>
      <c r="OBW271" s="55"/>
      <c r="OBX271" s="55"/>
      <c r="OBY271" s="55"/>
      <c r="OBZ271" s="55"/>
      <c r="OCA271" s="55"/>
      <c r="OCB271" s="55"/>
      <c r="OCC271" s="55"/>
      <c r="OCD271" s="55"/>
      <c r="OCE271" s="55"/>
      <c r="OCF271" s="55"/>
      <c r="OCG271" s="55"/>
      <c r="OCH271" s="55"/>
      <c r="OCI271" s="55"/>
      <c r="OCJ271" s="55"/>
      <c r="OCK271" s="55"/>
      <c r="OCL271" s="55"/>
      <c r="OCM271" s="55"/>
      <c r="OCN271" s="55"/>
      <c r="OCO271" s="55"/>
      <c r="OCP271" s="55"/>
      <c r="OCQ271" s="55"/>
      <c r="OCR271" s="55"/>
      <c r="OCS271" s="55"/>
      <c r="OCT271" s="55"/>
      <c r="OCU271" s="55"/>
      <c r="OCV271" s="55"/>
      <c r="OCW271" s="55"/>
      <c r="OCX271" s="55"/>
      <c r="OCY271" s="55"/>
      <c r="OCZ271" s="55"/>
      <c r="ODA271" s="55"/>
      <c r="ODB271" s="55"/>
      <c r="ODC271" s="55"/>
      <c r="ODD271" s="55"/>
      <c r="ODE271" s="55"/>
      <c r="ODF271" s="55"/>
      <c r="ODG271" s="55"/>
      <c r="ODH271" s="55"/>
      <c r="ODI271" s="55"/>
      <c r="ODJ271" s="55"/>
      <c r="ODK271" s="55"/>
      <c r="ODL271" s="55"/>
      <c r="ODM271" s="55"/>
      <c r="ODN271" s="55"/>
      <c r="ODO271" s="55"/>
      <c r="ODP271" s="55"/>
      <c r="ODQ271" s="55"/>
      <c r="ODR271" s="55"/>
      <c r="ODS271" s="55"/>
      <c r="ODT271" s="55"/>
      <c r="ODU271" s="55"/>
      <c r="ODV271" s="55"/>
      <c r="ODW271" s="55"/>
      <c r="ODX271" s="55"/>
      <c r="ODY271" s="55"/>
      <c r="ODZ271" s="55"/>
      <c r="OEA271" s="55"/>
      <c r="OEB271" s="55"/>
      <c r="OEC271" s="55"/>
      <c r="OED271" s="55"/>
      <c r="OEE271" s="55"/>
      <c r="OEF271" s="55"/>
      <c r="OEG271" s="55"/>
      <c r="OEH271" s="55"/>
      <c r="OEI271" s="55"/>
      <c r="OEJ271" s="55"/>
      <c r="OEK271" s="55"/>
      <c r="OEL271" s="55"/>
      <c r="OEM271" s="55"/>
      <c r="OEN271" s="55"/>
      <c r="OEO271" s="55"/>
      <c r="OEP271" s="55"/>
      <c r="OEQ271" s="55"/>
      <c r="OER271" s="55"/>
      <c r="OES271" s="55"/>
      <c r="OET271" s="55"/>
      <c r="OEU271" s="55"/>
      <c r="OEV271" s="55"/>
      <c r="OEW271" s="55"/>
      <c r="OEX271" s="55"/>
      <c r="OEY271" s="55"/>
      <c r="OEZ271" s="55"/>
      <c r="OFA271" s="55"/>
      <c r="OFB271" s="55"/>
      <c r="OFC271" s="55"/>
      <c r="OFD271" s="55"/>
      <c r="OFE271" s="55"/>
      <c r="OFF271" s="55"/>
      <c r="OFG271" s="55"/>
      <c r="OFH271" s="55"/>
      <c r="OFI271" s="55"/>
      <c r="OFJ271" s="55"/>
      <c r="OFK271" s="55"/>
      <c r="OFL271" s="55"/>
      <c r="OFM271" s="55"/>
      <c r="OFN271" s="55"/>
      <c r="OFO271" s="55"/>
      <c r="OFP271" s="55"/>
      <c r="OFQ271" s="55"/>
      <c r="OFR271" s="55"/>
      <c r="OFS271" s="55"/>
      <c r="OFT271" s="55"/>
      <c r="OFU271" s="55"/>
      <c r="OFV271" s="55"/>
      <c r="OFW271" s="55"/>
      <c r="OFX271" s="55"/>
      <c r="OFY271" s="55"/>
      <c r="OFZ271" s="55"/>
      <c r="OGA271" s="55"/>
      <c r="OGB271" s="55"/>
      <c r="OGC271" s="55"/>
      <c r="OGD271" s="55"/>
      <c r="OGE271" s="55"/>
      <c r="OGF271" s="55"/>
      <c r="OGG271" s="55"/>
      <c r="OGH271" s="55"/>
      <c r="OGI271" s="55"/>
      <c r="OGJ271" s="55"/>
      <c r="OGK271" s="55"/>
      <c r="OGL271" s="55"/>
      <c r="OGM271" s="55"/>
      <c r="OGN271" s="55"/>
      <c r="OGO271" s="55"/>
      <c r="OGP271" s="55"/>
      <c r="OGQ271" s="55"/>
      <c r="OGR271" s="55"/>
      <c r="OGS271" s="55"/>
      <c r="OGT271" s="55"/>
      <c r="OGU271" s="55"/>
      <c r="OGV271" s="55"/>
      <c r="OGW271" s="55"/>
      <c r="OGX271" s="55"/>
      <c r="OGY271" s="55"/>
      <c r="OGZ271" s="55"/>
      <c r="OHA271" s="55"/>
      <c r="OHB271" s="55"/>
      <c r="OHC271" s="55"/>
      <c r="OHD271" s="55"/>
      <c r="OHE271" s="55"/>
      <c r="OHF271" s="55"/>
      <c r="OHG271" s="55"/>
      <c r="OHH271" s="55"/>
      <c r="OHI271" s="55"/>
      <c r="OHJ271" s="55"/>
      <c r="OHK271" s="55"/>
      <c r="OHL271" s="55"/>
      <c r="OHM271" s="55"/>
      <c r="OHN271" s="55"/>
      <c r="OHO271" s="55"/>
      <c r="OHP271" s="55"/>
      <c r="OHQ271" s="55"/>
      <c r="OHR271" s="55"/>
      <c r="OHS271" s="55"/>
      <c r="OHT271" s="55"/>
      <c r="OHU271" s="55"/>
      <c r="OHV271" s="55"/>
      <c r="OHW271" s="55"/>
      <c r="OHX271" s="55"/>
      <c r="OHY271" s="55"/>
      <c r="OHZ271" s="55"/>
      <c r="OIA271" s="55"/>
      <c r="OIB271" s="55"/>
      <c r="OIC271" s="55"/>
      <c r="OID271" s="55"/>
      <c r="OIE271" s="55"/>
      <c r="OIF271" s="55"/>
      <c r="OIG271" s="55"/>
      <c r="OIH271" s="55"/>
      <c r="OII271" s="55"/>
      <c r="OIJ271" s="55"/>
      <c r="OIK271" s="55"/>
      <c r="OIL271" s="55"/>
      <c r="OIM271" s="55"/>
      <c r="OIN271" s="55"/>
      <c r="OIO271" s="55"/>
      <c r="OIP271" s="55"/>
      <c r="OIQ271" s="55"/>
      <c r="OIR271" s="55"/>
      <c r="OIS271" s="55"/>
      <c r="OIT271" s="55"/>
      <c r="OIU271" s="55"/>
      <c r="OIV271" s="55"/>
      <c r="OIW271" s="55"/>
      <c r="OIX271" s="55"/>
      <c r="OIY271" s="55"/>
      <c r="OIZ271" s="55"/>
      <c r="OJA271" s="55"/>
      <c r="OJB271" s="55"/>
      <c r="OJC271" s="55"/>
      <c r="OJD271" s="55"/>
      <c r="OJE271" s="55"/>
      <c r="OJF271" s="55"/>
      <c r="OJG271" s="55"/>
      <c r="OJH271" s="55"/>
      <c r="OJI271" s="55"/>
      <c r="OJJ271" s="55"/>
      <c r="OJK271" s="55"/>
      <c r="OJL271" s="55"/>
      <c r="OJM271" s="55"/>
      <c r="OJN271" s="55"/>
      <c r="OJO271" s="55"/>
      <c r="OJP271" s="55"/>
      <c r="OJQ271" s="55"/>
      <c r="OJR271" s="55"/>
      <c r="OJS271" s="55"/>
      <c r="OJT271" s="55"/>
      <c r="OJU271" s="55"/>
      <c r="OJV271" s="55"/>
      <c r="OJW271" s="55"/>
      <c r="OJX271" s="55"/>
      <c r="OJY271" s="55"/>
      <c r="OJZ271" s="55"/>
      <c r="OKA271" s="55"/>
      <c r="OKB271" s="55"/>
      <c r="OKC271" s="55"/>
      <c r="OKD271" s="55"/>
      <c r="OKE271" s="55"/>
      <c r="OKF271" s="55"/>
      <c r="OKG271" s="55"/>
      <c r="OKH271" s="55"/>
      <c r="OKI271" s="55"/>
      <c r="OKJ271" s="55"/>
      <c r="OKK271" s="55"/>
      <c r="OKL271" s="55"/>
      <c r="OKM271" s="55"/>
      <c r="OKN271" s="55"/>
      <c r="OKO271" s="55"/>
      <c r="OKP271" s="55"/>
      <c r="OKQ271" s="55"/>
      <c r="OKR271" s="55"/>
      <c r="OKS271" s="55"/>
      <c r="OKT271" s="55"/>
      <c r="OKU271" s="55"/>
      <c r="OKV271" s="55"/>
      <c r="OKW271" s="55"/>
      <c r="OKX271" s="55"/>
      <c r="OKY271" s="55"/>
      <c r="OKZ271" s="55"/>
      <c r="OLA271" s="55"/>
      <c r="OLB271" s="55"/>
      <c r="OLC271" s="55"/>
      <c r="OLD271" s="55"/>
      <c r="OLE271" s="55"/>
      <c r="OLF271" s="55"/>
      <c r="OLG271" s="55"/>
      <c r="OLH271" s="55"/>
      <c r="OLI271" s="55"/>
      <c r="OLJ271" s="55"/>
      <c r="OLK271" s="55"/>
      <c r="OLL271" s="55"/>
      <c r="OLM271" s="55"/>
      <c r="OLN271" s="55"/>
      <c r="OLO271" s="55"/>
      <c r="OLP271" s="55"/>
      <c r="OLQ271" s="55"/>
      <c r="OLR271" s="55"/>
      <c r="OLS271" s="55"/>
      <c r="OLT271" s="55"/>
      <c r="OLU271" s="55"/>
      <c r="OLV271" s="55"/>
      <c r="OLW271" s="55"/>
      <c r="OLX271" s="55"/>
      <c r="OLY271" s="55"/>
      <c r="OLZ271" s="55"/>
      <c r="OMA271" s="55"/>
      <c r="OMB271" s="55"/>
      <c r="OMC271" s="55"/>
      <c r="OMD271" s="55"/>
      <c r="OME271" s="55"/>
      <c r="OMF271" s="55"/>
      <c r="OMG271" s="55"/>
      <c r="OMH271" s="55"/>
      <c r="OMI271" s="55"/>
      <c r="OMJ271" s="55"/>
      <c r="OMK271" s="55"/>
      <c r="OML271" s="55"/>
      <c r="OMM271" s="55"/>
      <c r="OMN271" s="55"/>
      <c r="OMO271" s="55"/>
      <c r="OMP271" s="55"/>
      <c r="OMQ271" s="55"/>
      <c r="OMR271" s="55"/>
      <c r="OMS271" s="55"/>
      <c r="OMT271" s="55"/>
      <c r="OMU271" s="55"/>
      <c r="OMV271" s="55"/>
      <c r="OMW271" s="55"/>
      <c r="OMX271" s="55"/>
      <c r="OMY271" s="55"/>
      <c r="OMZ271" s="55"/>
      <c r="ONA271" s="55"/>
      <c r="ONB271" s="55"/>
      <c r="ONC271" s="55"/>
      <c r="OND271" s="55"/>
      <c r="ONE271" s="55"/>
      <c r="ONF271" s="55"/>
      <c r="ONG271" s="55"/>
      <c r="ONH271" s="55"/>
      <c r="ONI271" s="55"/>
      <c r="ONJ271" s="55"/>
      <c r="ONK271" s="55"/>
      <c r="ONL271" s="55"/>
      <c r="ONM271" s="55"/>
      <c r="ONN271" s="55"/>
      <c r="ONO271" s="55"/>
      <c r="ONP271" s="55"/>
      <c r="ONQ271" s="55"/>
      <c r="ONR271" s="55"/>
      <c r="ONS271" s="55"/>
      <c r="ONT271" s="55"/>
      <c r="ONU271" s="55"/>
      <c r="ONV271" s="55"/>
      <c r="ONW271" s="55"/>
      <c r="ONX271" s="55"/>
      <c r="ONY271" s="55"/>
      <c r="ONZ271" s="55"/>
      <c r="OOA271" s="55"/>
      <c r="OOB271" s="55"/>
      <c r="OOC271" s="55"/>
      <c r="OOD271" s="55"/>
      <c r="OOE271" s="55"/>
      <c r="OOF271" s="55"/>
      <c r="OOG271" s="55"/>
      <c r="OOH271" s="55"/>
      <c r="OOI271" s="55"/>
      <c r="OOJ271" s="55"/>
      <c r="OOK271" s="55"/>
      <c r="OOL271" s="55"/>
      <c r="OOM271" s="55"/>
      <c r="OON271" s="55"/>
      <c r="OOO271" s="55"/>
      <c r="OOP271" s="55"/>
      <c r="OOQ271" s="55"/>
      <c r="OOR271" s="55"/>
      <c r="OOS271" s="55"/>
      <c r="OOT271" s="55"/>
      <c r="OOU271" s="55"/>
      <c r="OOV271" s="55"/>
      <c r="OOW271" s="55"/>
      <c r="OOX271" s="55"/>
      <c r="OOY271" s="55"/>
      <c r="OOZ271" s="55"/>
      <c r="OPA271" s="55"/>
      <c r="OPB271" s="55"/>
      <c r="OPC271" s="55"/>
      <c r="OPD271" s="55"/>
      <c r="OPE271" s="55"/>
      <c r="OPF271" s="55"/>
      <c r="OPG271" s="55"/>
      <c r="OPH271" s="55"/>
      <c r="OPI271" s="55"/>
      <c r="OPJ271" s="55"/>
      <c r="OPK271" s="55"/>
      <c r="OPL271" s="55"/>
      <c r="OPM271" s="55"/>
      <c r="OPN271" s="55"/>
      <c r="OPO271" s="55"/>
      <c r="OPP271" s="55"/>
      <c r="OPQ271" s="55"/>
      <c r="OPR271" s="55"/>
      <c r="OPS271" s="55"/>
      <c r="OPT271" s="55"/>
      <c r="OPU271" s="55"/>
      <c r="OPV271" s="55"/>
      <c r="OPW271" s="55"/>
      <c r="OPX271" s="55"/>
      <c r="OPY271" s="55"/>
      <c r="OPZ271" s="55"/>
      <c r="OQA271" s="55"/>
      <c r="OQB271" s="55"/>
      <c r="OQC271" s="55"/>
      <c r="OQD271" s="55"/>
      <c r="OQE271" s="55"/>
      <c r="OQF271" s="55"/>
      <c r="OQG271" s="55"/>
      <c r="OQH271" s="55"/>
      <c r="OQI271" s="55"/>
      <c r="OQJ271" s="55"/>
      <c r="OQK271" s="55"/>
      <c r="OQL271" s="55"/>
      <c r="OQM271" s="55"/>
      <c r="OQN271" s="55"/>
      <c r="OQO271" s="55"/>
      <c r="OQP271" s="55"/>
      <c r="OQQ271" s="55"/>
      <c r="OQR271" s="55"/>
      <c r="OQS271" s="55"/>
      <c r="OQT271" s="55"/>
      <c r="OQU271" s="55"/>
      <c r="OQV271" s="55"/>
      <c r="OQW271" s="55"/>
      <c r="OQX271" s="55"/>
      <c r="OQY271" s="55"/>
      <c r="OQZ271" s="55"/>
      <c r="ORA271" s="55"/>
      <c r="ORB271" s="55"/>
      <c r="ORC271" s="55"/>
      <c r="ORD271" s="55"/>
      <c r="ORE271" s="55"/>
      <c r="ORF271" s="55"/>
      <c r="ORG271" s="55"/>
      <c r="ORH271" s="55"/>
      <c r="ORI271" s="55"/>
      <c r="ORJ271" s="55"/>
      <c r="ORK271" s="55"/>
      <c r="ORL271" s="55"/>
      <c r="ORM271" s="55"/>
      <c r="ORN271" s="55"/>
      <c r="ORO271" s="55"/>
      <c r="ORP271" s="55"/>
      <c r="ORQ271" s="55"/>
      <c r="ORR271" s="55"/>
      <c r="ORS271" s="55"/>
      <c r="ORT271" s="55"/>
      <c r="ORU271" s="55"/>
      <c r="ORV271" s="55"/>
      <c r="ORW271" s="55"/>
      <c r="ORX271" s="55"/>
      <c r="ORY271" s="55"/>
      <c r="ORZ271" s="55"/>
      <c r="OSA271" s="55"/>
      <c r="OSB271" s="55"/>
      <c r="OSC271" s="55"/>
      <c r="OSD271" s="55"/>
      <c r="OSE271" s="55"/>
      <c r="OSF271" s="55"/>
      <c r="OSG271" s="55"/>
      <c r="OSH271" s="55"/>
      <c r="OSI271" s="55"/>
      <c r="OSJ271" s="55"/>
      <c r="OSK271" s="55"/>
      <c r="OSL271" s="55"/>
      <c r="OSM271" s="55"/>
      <c r="OSN271" s="55"/>
      <c r="OSO271" s="55"/>
      <c r="OSP271" s="55"/>
      <c r="OSQ271" s="55"/>
      <c r="OSR271" s="55"/>
      <c r="OSS271" s="55"/>
      <c r="OST271" s="55"/>
      <c r="OSU271" s="55"/>
      <c r="OSV271" s="55"/>
      <c r="OSW271" s="55"/>
      <c r="OSX271" s="55"/>
      <c r="OSY271" s="55"/>
      <c r="OSZ271" s="55"/>
      <c r="OTA271" s="55"/>
      <c r="OTB271" s="55"/>
      <c r="OTC271" s="55"/>
      <c r="OTD271" s="55"/>
      <c r="OTE271" s="55"/>
      <c r="OTF271" s="55"/>
      <c r="OTG271" s="55"/>
      <c r="OTH271" s="55"/>
      <c r="OTI271" s="55"/>
      <c r="OTJ271" s="55"/>
      <c r="OTK271" s="55"/>
      <c r="OTL271" s="55"/>
      <c r="OTM271" s="55"/>
      <c r="OTN271" s="55"/>
      <c r="OTO271" s="55"/>
      <c r="OTP271" s="55"/>
      <c r="OTQ271" s="55"/>
      <c r="OTR271" s="55"/>
      <c r="OTS271" s="55"/>
      <c r="OTT271" s="55"/>
      <c r="OTU271" s="55"/>
      <c r="OTV271" s="55"/>
      <c r="OTW271" s="55"/>
      <c r="OTX271" s="55"/>
      <c r="OTY271" s="55"/>
      <c r="OTZ271" s="55"/>
      <c r="OUA271" s="55"/>
      <c r="OUB271" s="55"/>
      <c r="OUC271" s="55"/>
      <c r="OUD271" s="55"/>
      <c r="OUE271" s="55"/>
      <c r="OUF271" s="55"/>
      <c r="OUG271" s="55"/>
      <c r="OUH271" s="55"/>
      <c r="OUI271" s="55"/>
      <c r="OUJ271" s="55"/>
      <c r="OUK271" s="55"/>
      <c r="OUL271" s="55"/>
      <c r="OUM271" s="55"/>
      <c r="OUN271" s="55"/>
      <c r="OUO271" s="55"/>
      <c r="OUP271" s="55"/>
      <c r="OUQ271" s="55"/>
      <c r="OUR271" s="55"/>
      <c r="OUS271" s="55"/>
      <c r="OUT271" s="55"/>
      <c r="OUU271" s="55"/>
      <c r="OUV271" s="55"/>
      <c r="OUW271" s="55"/>
      <c r="OUX271" s="55"/>
      <c r="OUY271" s="55"/>
      <c r="OUZ271" s="55"/>
      <c r="OVA271" s="55"/>
      <c r="OVB271" s="55"/>
      <c r="OVC271" s="55"/>
      <c r="OVD271" s="55"/>
      <c r="OVE271" s="55"/>
      <c r="OVF271" s="55"/>
      <c r="OVG271" s="55"/>
      <c r="OVH271" s="55"/>
      <c r="OVI271" s="55"/>
      <c r="OVJ271" s="55"/>
      <c r="OVK271" s="55"/>
      <c r="OVL271" s="55"/>
      <c r="OVM271" s="55"/>
      <c r="OVN271" s="55"/>
      <c r="OVO271" s="55"/>
      <c r="OVP271" s="55"/>
      <c r="OVQ271" s="55"/>
      <c r="OVR271" s="55"/>
      <c r="OVS271" s="55"/>
      <c r="OVT271" s="55"/>
      <c r="OVU271" s="55"/>
      <c r="OVV271" s="55"/>
      <c r="OVW271" s="55"/>
      <c r="OVX271" s="55"/>
      <c r="OVY271" s="55"/>
      <c r="OVZ271" s="55"/>
      <c r="OWA271" s="55"/>
      <c r="OWB271" s="55"/>
      <c r="OWC271" s="55"/>
      <c r="OWD271" s="55"/>
      <c r="OWE271" s="55"/>
      <c r="OWF271" s="55"/>
      <c r="OWG271" s="55"/>
      <c r="OWH271" s="55"/>
      <c r="OWI271" s="55"/>
      <c r="OWJ271" s="55"/>
      <c r="OWK271" s="55"/>
      <c r="OWL271" s="55"/>
      <c r="OWM271" s="55"/>
      <c r="OWN271" s="55"/>
      <c r="OWO271" s="55"/>
      <c r="OWP271" s="55"/>
      <c r="OWQ271" s="55"/>
      <c r="OWR271" s="55"/>
      <c r="OWS271" s="55"/>
      <c r="OWT271" s="55"/>
      <c r="OWU271" s="55"/>
      <c r="OWV271" s="55"/>
      <c r="OWW271" s="55"/>
      <c r="OWX271" s="55"/>
      <c r="OWY271" s="55"/>
      <c r="OWZ271" s="55"/>
      <c r="OXA271" s="55"/>
      <c r="OXB271" s="55"/>
      <c r="OXC271" s="55"/>
      <c r="OXD271" s="55"/>
      <c r="OXE271" s="55"/>
      <c r="OXF271" s="55"/>
      <c r="OXG271" s="55"/>
      <c r="OXH271" s="55"/>
      <c r="OXI271" s="55"/>
      <c r="OXJ271" s="55"/>
      <c r="OXK271" s="55"/>
      <c r="OXL271" s="55"/>
      <c r="OXM271" s="55"/>
      <c r="OXN271" s="55"/>
      <c r="OXO271" s="55"/>
      <c r="OXP271" s="55"/>
      <c r="OXQ271" s="55"/>
      <c r="OXR271" s="55"/>
      <c r="OXS271" s="55"/>
      <c r="OXT271" s="55"/>
      <c r="OXU271" s="55"/>
      <c r="OXV271" s="55"/>
      <c r="OXW271" s="55"/>
      <c r="OXX271" s="55"/>
      <c r="OXY271" s="55"/>
      <c r="OXZ271" s="55"/>
      <c r="OYA271" s="55"/>
      <c r="OYB271" s="55"/>
      <c r="OYC271" s="55"/>
      <c r="OYD271" s="55"/>
      <c r="OYE271" s="55"/>
      <c r="OYF271" s="55"/>
      <c r="OYG271" s="55"/>
      <c r="OYH271" s="55"/>
      <c r="OYI271" s="55"/>
      <c r="OYJ271" s="55"/>
      <c r="OYK271" s="55"/>
      <c r="OYL271" s="55"/>
      <c r="OYM271" s="55"/>
      <c r="OYN271" s="55"/>
      <c r="OYO271" s="55"/>
      <c r="OYP271" s="55"/>
      <c r="OYQ271" s="55"/>
      <c r="OYR271" s="55"/>
      <c r="OYS271" s="55"/>
      <c r="OYT271" s="55"/>
      <c r="OYU271" s="55"/>
      <c r="OYV271" s="55"/>
      <c r="OYW271" s="55"/>
      <c r="OYX271" s="55"/>
      <c r="OYY271" s="55"/>
      <c r="OYZ271" s="55"/>
      <c r="OZA271" s="55"/>
      <c r="OZB271" s="55"/>
      <c r="OZC271" s="55"/>
      <c r="OZD271" s="55"/>
      <c r="OZE271" s="55"/>
      <c r="OZF271" s="55"/>
      <c r="OZG271" s="55"/>
      <c r="OZH271" s="55"/>
      <c r="OZI271" s="55"/>
      <c r="OZJ271" s="55"/>
      <c r="OZK271" s="55"/>
      <c r="OZL271" s="55"/>
      <c r="OZM271" s="55"/>
      <c r="OZN271" s="55"/>
      <c r="OZO271" s="55"/>
      <c r="OZP271" s="55"/>
      <c r="OZQ271" s="55"/>
      <c r="OZR271" s="55"/>
      <c r="OZS271" s="55"/>
      <c r="OZT271" s="55"/>
      <c r="OZU271" s="55"/>
      <c r="OZV271" s="55"/>
      <c r="OZW271" s="55"/>
      <c r="OZX271" s="55"/>
      <c r="OZY271" s="55"/>
      <c r="OZZ271" s="55"/>
      <c r="PAA271" s="55"/>
      <c r="PAB271" s="55"/>
      <c r="PAC271" s="55"/>
      <c r="PAD271" s="55"/>
      <c r="PAE271" s="55"/>
      <c r="PAF271" s="55"/>
      <c r="PAG271" s="55"/>
      <c r="PAH271" s="55"/>
      <c r="PAI271" s="55"/>
      <c r="PAJ271" s="55"/>
      <c r="PAK271" s="55"/>
      <c r="PAL271" s="55"/>
      <c r="PAM271" s="55"/>
      <c r="PAN271" s="55"/>
      <c r="PAO271" s="55"/>
      <c r="PAP271" s="55"/>
      <c r="PAQ271" s="55"/>
      <c r="PAR271" s="55"/>
      <c r="PAS271" s="55"/>
      <c r="PAT271" s="55"/>
      <c r="PAU271" s="55"/>
      <c r="PAV271" s="55"/>
      <c r="PAW271" s="55"/>
      <c r="PAX271" s="55"/>
      <c r="PAY271" s="55"/>
      <c r="PAZ271" s="55"/>
      <c r="PBA271" s="55"/>
      <c r="PBB271" s="55"/>
      <c r="PBC271" s="55"/>
      <c r="PBD271" s="55"/>
      <c r="PBE271" s="55"/>
      <c r="PBF271" s="55"/>
      <c r="PBG271" s="55"/>
      <c r="PBH271" s="55"/>
      <c r="PBI271" s="55"/>
      <c r="PBJ271" s="55"/>
      <c r="PBK271" s="55"/>
      <c r="PBL271" s="55"/>
      <c r="PBM271" s="55"/>
      <c r="PBN271" s="55"/>
      <c r="PBO271" s="55"/>
      <c r="PBP271" s="55"/>
      <c r="PBQ271" s="55"/>
      <c r="PBR271" s="55"/>
      <c r="PBS271" s="55"/>
      <c r="PBT271" s="55"/>
      <c r="PBU271" s="55"/>
      <c r="PBV271" s="55"/>
      <c r="PBW271" s="55"/>
      <c r="PBX271" s="55"/>
      <c r="PBY271" s="55"/>
      <c r="PBZ271" s="55"/>
      <c r="PCA271" s="55"/>
      <c r="PCB271" s="55"/>
      <c r="PCC271" s="55"/>
      <c r="PCD271" s="55"/>
      <c r="PCE271" s="55"/>
      <c r="PCF271" s="55"/>
      <c r="PCG271" s="55"/>
      <c r="PCH271" s="55"/>
      <c r="PCI271" s="55"/>
      <c r="PCJ271" s="55"/>
      <c r="PCK271" s="55"/>
      <c r="PCL271" s="55"/>
      <c r="PCM271" s="55"/>
      <c r="PCN271" s="55"/>
      <c r="PCO271" s="55"/>
      <c r="PCP271" s="55"/>
      <c r="PCQ271" s="55"/>
      <c r="PCR271" s="55"/>
      <c r="PCS271" s="55"/>
      <c r="PCT271" s="55"/>
      <c r="PCU271" s="55"/>
      <c r="PCV271" s="55"/>
      <c r="PCW271" s="55"/>
      <c r="PCX271" s="55"/>
      <c r="PCY271" s="55"/>
      <c r="PCZ271" s="55"/>
      <c r="PDA271" s="55"/>
      <c r="PDB271" s="55"/>
      <c r="PDC271" s="55"/>
      <c r="PDD271" s="55"/>
      <c r="PDE271" s="55"/>
      <c r="PDF271" s="55"/>
      <c r="PDG271" s="55"/>
      <c r="PDH271" s="55"/>
      <c r="PDI271" s="55"/>
      <c r="PDJ271" s="55"/>
      <c r="PDK271" s="55"/>
      <c r="PDL271" s="55"/>
      <c r="PDM271" s="55"/>
      <c r="PDN271" s="55"/>
      <c r="PDO271" s="55"/>
      <c r="PDP271" s="55"/>
      <c r="PDQ271" s="55"/>
      <c r="PDR271" s="55"/>
      <c r="PDS271" s="55"/>
      <c r="PDT271" s="55"/>
      <c r="PDU271" s="55"/>
      <c r="PDV271" s="55"/>
      <c r="PDW271" s="55"/>
      <c r="PDX271" s="55"/>
      <c r="PDY271" s="55"/>
      <c r="PDZ271" s="55"/>
      <c r="PEA271" s="55"/>
      <c r="PEB271" s="55"/>
      <c r="PEC271" s="55"/>
      <c r="PED271" s="55"/>
      <c r="PEE271" s="55"/>
      <c r="PEF271" s="55"/>
      <c r="PEG271" s="55"/>
      <c r="PEH271" s="55"/>
      <c r="PEI271" s="55"/>
      <c r="PEJ271" s="55"/>
      <c r="PEK271" s="55"/>
      <c r="PEL271" s="55"/>
      <c r="PEM271" s="55"/>
      <c r="PEN271" s="55"/>
      <c r="PEO271" s="55"/>
      <c r="PEP271" s="55"/>
      <c r="PEQ271" s="55"/>
      <c r="PER271" s="55"/>
      <c r="PES271" s="55"/>
      <c r="PET271" s="55"/>
      <c r="PEU271" s="55"/>
      <c r="PEV271" s="55"/>
      <c r="PEW271" s="55"/>
      <c r="PEX271" s="55"/>
      <c r="PEY271" s="55"/>
      <c r="PEZ271" s="55"/>
      <c r="PFA271" s="55"/>
      <c r="PFB271" s="55"/>
      <c r="PFC271" s="55"/>
      <c r="PFD271" s="55"/>
      <c r="PFE271" s="55"/>
      <c r="PFF271" s="55"/>
      <c r="PFG271" s="55"/>
      <c r="PFH271" s="55"/>
      <c r="PFI271" s="55"/>
      <c r="PFJ271" s="55"/>
      <c r="PFK271" s="55"/>
      <c r="PFL271" s="55"/>
      <c r="PFM271" s="55"/>
      <c r="PFN271" s="55"/>
      <c r="PFO271" s="55"/>
      <c r="PFP271" s="55"/>
      <c r="PFQ271" s="55"/>
      <c r="PFR271" s="55"/>
      <c r="PFS271" s="55"/>
      <c r="PFT271" s="55"/>
      <c r="PFU271" s="55"/>
      <c r="PFV271" s="55"/>
      <c r="PFW271" s="55"/>
      <c r="PFX271" s="55"/>
      <c r="PFY271" s="55"/>
      <c r="PFZ271" s="55"/>
      <c r="PGA271" s="55"/>
      <c r="PGB271" s="55"/>
      <c r="PGC271" s="55"/>
      <c r="PGD271" s="55"/>
      <c r="PGE271" s="55"/>
      <c r="PGF271" s="55"/>
      <c r="PGG271" s="55"/>
      <c r="PGH271" s="55"/>
      <c r="PGI271" s="55"/>
      <c r="PGJ271" s="55"/>
      <c r="PGK271" s="55"/>
      <c r="PGL271" s="55"/>
      <c r="PGM271" s="55"/>
      <c r="PGN271" s="55"/>
      <c r="PGO271" s="55"/>
      <c r="PGP271" s="55"/>
      <c r="PGQ271" s="55"/>
      <c r="PGR271" s="55"/>
      <c r="PGS271" s="55"/>
      <c r="PGT271" s="55"/>
      <c r="PGU271" s="55"/>
      <c r="PGV271" s="55"/>
      <c r="PGW271" s="55"/>
      <c r="PGX271" s="55"/>
      <c r="PGY271" s="55"/>
      <c r="PGZ271" s="55"/>
      <c r="PHA271" s="55"/>
      <c r="PHB271" s="55"/>
      <c r="PHC271" s="55"/>
      <c r="PHD271" s="55"/>
      <c r="PHE271" s="55"/>
      <c r="PHF271" s="55"/>
      <c r="PHG271" s="55"/>
      <c r="PHH271" s="55"/>
      <c r="PHI271" s="55"/>
      <c r="PHJ271" s="55"/>
      <c r="PHK271" s="55"/>
      <c r="PHL271" s="55"/>
      <c r="PHM271" s="55"/>
      <c r="PHN271" s="55"/>
      <c r="PHO271" s="55"/>
      <c r="PHP271" s="55"/>
      <c r="PHQ271" s="55"/>
      <c r="PHR271" s="55"/>
      <c r="PHS271" s="55"/>
      <c r="PHT271" s="55"/>
      <c r="PHU271" s="55"/>
      <c r="PHV271" s="55"/>
      <c r="PHW271" s="55"/>
      <c r="PHX271" s="55"/>
      <c r="PHY271" s="55"/>
      <c r="PHZ271" s="55"/>
      <c r="PIA271" s="55"/>
      <c r="PIB271" s="55"/>
      <c r="PIC271" s="55"/>
      <c r="PID271" s="55"/>
      <c r="PIE271" s="55"/>
      <c r="PIF271" s="55"/>
      <c r="PIG271" s="55"/>
      <c r="PIH271" s="55"/>
      <c r="PII271" s="55"/>
      <c r="PIJ271" s="55"/>
      <c r="PIK271" s="55"/>
      <c r="PIL271" s="55"/>
      <c r="PIM271" s="55"/>
      <c r="PIN271" s="55"/>
      <c r="PIO271" s="55"/>
      <c r="PIP271" s="55"/>
      <c r="PIQ271" s="55"/>
      <c r="PIR271" s="55"/>
      <c r="PIS271" s="55"/>
      <c r="PIT271" s="55"/>
      <c r="PIU271" s="55"/>
      <c r="PIV271" s="55"/>
      <c r="PIW271" s="55"/>
      <c r="PIX271" s="55"/>
      <c r="PIY271" s="55"/>
      <c r="PIZ271" s="55"/>
      <c r="PJA271" s="55"/>
      <c r="PJB271" s="55"/>
      <c r="PJC271" s="55"/>
      <c r="PJD271" s="55"/>
      <c r="PJE271" s="55"/>
      <c r="PJF271" s="55"/>
      <c r="PJG271" s="55"/>
      <c r="PJH271" s="55"/>
      <c r="PJI271" s="55"/>
      <c r="PJJ271" s="55"/>
      <c r="PJK271" s="55"/>
      <c r="PJL271" s="55"/>
      <c r="PJM271" s="55"/>
      <c r="PJN271" s="55"/>
      <c r="PJO271" s="55"/>
      <c r="PJP271" s="55"/>
      <c r="PJQ271" s="55"/>
      <c r="PJR271" s="55"/>
      <c r="PJS271" s="55"/>
      <c r="PJT271" s="55"/>
      <c r="PJU271" s="55"/>
      <c r="PJV271" s="55"/>
      <c r="PJW271" s="55"/>
      <c r="PJX271" s="55"/>
      <c r="PJY271" s="55"/>
      <c r="PJZ271" s="55"/>
      <c r="PKA271" s="55"/>
      <c r="PKB271" s="55"/>
      <c r="PKC271" s="55"/>
      <c r="PKD271" s="55"/>
      <c r="PKE271" s="55"/>
      <c r="PKF271" s="55"/>
      <c r="PKG271" s="55"/>
      <c r="PKH271" s="55"/>
      <c r="PKI271" s="55"/>
      <c r="PKJ271" s="55"/>
      <c r="PKK271" s="55"/>
      <c r="PKL271" s="55"/>
      <c r="PKM271" s="55"/>
      <c r="PKN271" s="55"/>
      <c r="PKO271" s="55"/>
      <c r="PKP271" s="55"/>
      <c r="PKQ271" s="55"/>
      <c r="PKR271" s="55"/>
      <c r="PKS271" s="55"/>
      <c r="PKT271" s="55"/>
      <c r="PKU271" s="55"/>
      <c r="PKV271" s="55"/>
      <c r="PKW271" s="55"/>
      <c r="PKX271" s="55"/>
      <c r="PKY271" s="55"/>
      <c r="PKZ271" s="55"/>
      <c r="PLA271" s="55"/>
      <c r="PLB271" s="55"/>
      <c r="PLC271" s="55"/>
      <c r="PLD271" s="55"/>
      <c r="PLE271" s="55"/>
      <c r="PLF271" s="55"/>
      <c r="PLG271" s="55"/>
      <c r="PLH271" s="55"/>
      <c r="PLI271" s="55"/>
      <c r="PLJ271" s="55"/>
      <c r="PLK271" s="55"/>
      <c r="PLL271" s="55"/>
      <c r="PLM271" s="55"/>
      <c r="PLN271" s="55"/>
      <c r="PLO271" s="55"/>
      <c r="PLP271" s="55"/>
      <c r="PLQ271" s="55"/>
      <c r="PLR271" s="55"/>
      <c r="PLS271" s="55"/>
      <c r="PLT271" s="55"/>
      <c r="PLU271" s="55"/>
      <c r="PLV271" s="55"/>
      <c r="PLW271" s="55"/>
      <c r="PLX271" s="55"/>
      <c r="PLY271" s="55"/>
      <c r="PLZ271" s="55"/>
      <c r="PMA271" s="55"/>
      <c r="PMB271" s="55"/>
      <c r="PMC271" s="55"/>
      <c r="PMD271" s="55"/>
      <c r="PME271" s="55"/>
      <c r="PMF271" s="55"/>
      <c r="PMG271" s="55"/>
      <c r="PMH271" s="55"/>
      <c r="PMI271" s="55"/>
      <c r="PMJ271" s="55"/>
      <c r="PMK271" s="55"/>
      <c r="PML271" s="55"/>
      <c r="PMM271" s="55"/>
      <c r="PMN271" s="55"/>
      <c r="PMO271" s="55"/>
      <c r="PMP271" s="55"/>
      <c r="PMQ271" s="55"/>
      <c r="PMR271" s="55"/>
      <c r="PMS271" s="55"/>
      <c r="PMT271" s="55"/>
      <c r="PMU271" s="55"/>
      <c r="PMV271" s="55"/>
      <c r="PMW271" s="55"/>
      <c r="PMX271" s="55"/>
      <c r="PMY271" s="55"/>
      <c r="PMZ271" s="55"/>
      <c r="PNA271" s="55"/>
      <c r="PNB271" s="55"/>
      <c r="PNC271" s="55"/>
      <c r="PND271" s="55"/>
      <c r="PNE271" s="55"/>
      <c r="PNF271" s="55"/>
      <c r="PNG271" s="55"/>
      <c r="PNH271" s="55"/>
      <c r="PNI271" s="55"/>
      <c r="PNJ271" s="55"/>
      <c r="PNK271" s="55"/>
      <c r="PNL271" s="55"/>
      <c r="PNM271" s="55"/>
      <c r="PNN271" s="55"/>
      <c r="PNO271" s="55"/>
      <c r="PNP271" s="55"/>
      <c r="PNQ271" s="55"/>
      <c r="PNR271" s="55"/>
      <c r="PNS271" s="55"/>
      <c r="PNT271" s="55"/>
      <c r="PNU271" s="55"/>
      <c r="PNV271" s="55"/>
      <c r="PNW271" s="55"/>
      <c r="PNX271" s="55"/>
      <c r="PNY271" s="55"/>
      <c r="PNZ271" s="55"/>
      <c r="POA271" s="55"/>
      <c r="POB271" s="55"/>
      <c r="POC271" s="55"/>
      <c r="POD271" s="55"/>
      <c r="POE271" s="55"/>
      <c r="POF271" s="55"/>
      <c r="POG271" s="55"/>
      <c r="POH271" s="55"/>
      <c r="POI271" s="55"/>
      <c r="POJ271" s="55"/>
      <c r="POK271" s="55"/>
      <c r="POL271" s="55"/>
      <c r="POM271" s="55"/>
      <c r="PON271" s="55"/>
      <c r="POO271" s="55"/>
      <c r="POP271" s="55"/>
      <c r="POQ271" s="55"/>
      <c r="POR271" s="55"/>
      <c r="POS271" s="55"/>
      <c r="POT271" s="55"/>
      <c r="POU271" s="55"/>
      <c r="POV271" s="55"/>
      <c r="POW271" s="55"/>
      <c r="POX271" s="55"/>
      <c r="POY271" s="55"/>
      <c r="POZ271" s="55"/>
      <c r="PPA271" s="55"/>
      <c r="PPB271" s="55"/>
      <c r="PPC271" s="55"/>
      <c r="PPD271" s="55"/>
      <c r="PPE271" s="55"/>
      <c r="PPF271" s="55"/>
      <c r="PPG271" s="55"/>
      <c r="PPH271" s="55"/>
      <c r="PPI271" s="55"/>
      <c r="PPJ271" s="55"/>
      <c r="PPK271" s="55"/>
      <c r="PPL271" s="55"/>
      <c r="PPM271" s="55"/>
      <c r="PPN271" s="55"/>
      <c r="PPO271" s="55"/>
      <c r="PPP271" s="55"/>
      <c r="PPQ271" s="55"/>
      <c r="PPR271" s="55"/>
      <c r="PPS271" s="55"/>
      <c r="PPT271" s="55"/>
      <c r="PPU271" s="55"/>
      <c r="PPV271" s="55"/>
      <c r="PPW271" s="55"/>
      <c r="PPX271" s="55"/>
      <c r="PPY271" s="55"/>
      <c r="PPZ271" s="55"/>
      <c r="PQA271" s="55"/>
      <c r="PQB271" s="55"/>
      <c r="PQC271" s="55"/>
      <c r="PQD271" s="55"/>
      <c r="PQE271" s="55"/>
      <c r="PQF271" s="55"/>
      <c r="PQG271" s="55"/>
      <c r="PQH271" s="55"/>
      <c r="PQI271" s="55"/>
      <c r="PQJ271" s="55"/>
      <c r="PQK271" s="55"/>
      <c r="PQL271" s="55"/>
      <c r="PQM271" s="55"/>
      <c r="PQN271" s="55"/>
      <c r="PQO271" s="55"/>
      <c r="PQP271" s="55"/>
      <c r="PQQ271" s="55"/>
      <c r="PQR271" s="55"/>
      <c r="PQS271" s="55"/>
      <c r="PQT271" s="55"/>
      <c r="PQU271" s="55"/>
      <c r="PQV271" s="55"/>
      <c r="PQW271" s="55"/>
      <c r="PQX271" s="55"/>
      <c r="PQY271" s="55"/>
      <c r="PQZ271" s="55"/>
      <c r="PRA271" s="55"/>
      <c r="PRB271" s="55"/>
      <c r="PRC271" s="55"/>
      <c r="PRD271" s="55"/>
      <c r="PRE271" s="55"/>
      <c r="PRF271" s="55"/>
      <c r="PRG271" s="55"/>
      <c r="PRH271" s="55"/>
      <c r="PRI271" s="55"/>
      <c r="PRJ271" s="55"/>
      <c r="PRK271" s="55"/>
      <c r="PRL271" s="55"/>
      <c r="PRM271" s="55"/>
      <c r="PRN271" s="55"/>
      <c r="PRO271" s="55"/>
      <c r="PRP271" s="55"/>
      <c r="PRQ271" s="55"/>
      <c r="PRR271" s="55"/>
      <c r="PRS271" s="55"/>
      <c r="PRT271" s="55"/>
      <c r="PRU271" s="55"/>
      <c r="PRV271" s="55"/>
      <c r="PRW271" s="55"/>
      <c r="PRX271" s="55"/>
      <c r="PRY271" s="55"/>
      <c r="PRZ271" s="55"/>
      <c r="PSA271" s="55"/>
      <c r="PSB271" s="55"/>
      <c r="PSC271" s="55"/>
      <c r="PSD271" s="55"/>
      <c r="PSE271" s="55"/>
      <c r="PSF271" s="55"/>
      <c r="PSG271" s="55"/>
      <c r="PSH271" s="55"/>
      <c r="PSI271" s="55"/>
      <c r="PSJ271" s="55"/>
      <c r="PSK271" s="55"/>
      <c r="PSL271" s="55"/>
      <c r="PSM271" s="55"/>
      <c r="PSN271" s="55"/>
      <c r="PSO271" s="55"/>
      <c r="PSP271" s="55"/>
      <c r="PSQ271" s="55"/>
      <c r="PSR271" s="55"/>
      <c r="PSS271" s="55"/>
      <c r="PST271" s="55"/>
      <c r="PSU271" s="55"/>
      <c r="PSV271" s="55"/>
      <c r="PSW271" s="55"/>
      <c r="PSX271" s="55"/>
      <c r="PSY271" s="55"/>
      <c r="PSZ271" s="55"/>
      <c r="PTA271" s="55"/>
      <c r="PTB271" s="55"/>
      <c r="PTC271" s="55"/>
      <c r="PTD271" s="55"/>
      <c r="PTE271" s="55"/>
      <c r="PTF271" s="55"/>
      <c r="PTG271" s="55"/>
      <c r="PTH271" s="55"/>
      <c r="PTI271" s="55"/>
      <c r="PTJ271" s="55"/>
      <c r="PTK271" s="55"/>
      <c r="PTL271" s="55"/>
      <c r="PTM271" s="55"/>
      <c r="PTN271" s="55"/>
      <c r="PTO271" s="55"/>
      <c r="PTP271" s="55"/>
      <c r="PTQ271" s="55"/>
      <c r="PTR271" s="55"/>
      <c r="PTS271" s="55"/>
      <c r="PTT271" s="55"/>
      <c r="PTU271" s="55"/>
      <c r="PTV271" s="55"/>
      <c r="PTW271" s="55"/>
      <c r="PTX271" s="55"/>
      <c r="PTY271" s="55"/>
      <c r="PTZ271" s="55"/>
      <c r="PUA271" s="55"/>
      <c r="PUB271" s="55"/>
      <c r="PUC271" s="55"/>
      <c r="PUD271" s="55"/>
      <c r="PUE271" s="55"/>
      <c r="PUF271" s="55"/>
      <c r="PUG271" s="55"/>
      <c r="PUH271" s="55"/>
      <c r="PUI271" s="55"/>
      <c r="PUJ271" s="55"/>
      <c r="PUK271" s="55"/>
      <c r="PUL271" s="55"/>
      <c r="PUM271" s="55"/>
      <c r="PUN271" s="55"/>
      <c r="PUO271" s="55"/>
      <c r="PUP271" s="55"/>
      <c r="PUQ271" s="55"/>
      <c r="PUR271" s="55"/>
      <c r="PUS271" s="55"/>
      <c r="PUT271" s="55"/>
      <c r="PUU271" s="55"/>
      <c r="PUV271" s="55"/>
      <c r="PUW271" s="55"/>
      <c r="PUX271" s="55"/>
      <c r="PUY271" s="55"/>
      <c r="PUZ271" s="55"/>
      <c r="PVA271" s="55"/>
      <c r="PVB271" s="55"/>
      <c r="PVC271" s="55"/>
      <c r="PVD271" s="55"/>
      <c r="PVE271" s="55"/>
      <c r="PVF271" s="55"/>
      <c r="PVG271" s="55"/>
      <c r="PVH271" s="55"/>
      <c r="PVI271" s="55"/>
      <c r="PVJ271" s="55"/>
      <c r="PVK271" s="55"/>
      <c r="PVL271" s="55"/>
      <c r="PVM271" s="55"/>
      <c r="PVN271" s="55"/>
      <c r="PVO271" s="55"/>
      <c r="PVP271" s="55"/>
      <c r="PVQ271" s="55"/>
      <c r="PVR271" s="55"/>
      <c r="PVS271" s="55"/>
      <c r="PVT271" s="55"/>
      <c r="PVU271" s="55"/>
      <c r="PVV271" s="55"/>
      <c r="PVW271" s="55"/>
      <c r="PVX271" s="55"/>
      <c r="PVY271" s="55"/>
      <c r="PVZ271" s="55"/>
      <c r="PWA271" s="55"/>
      <c r="PWB271" s="55"/>
      <c r="PWC271" s="55"/>
      <c r="PWD271" s="55"/>
      <c r="PWE271" s="55"/>
      <c r="PWF271" s="55"/>
      <c r="PWG271" s="55"/>
      <c r="PWH271" s="55"/>
      <c r="PWI271" s="55"/>
      <c r="PWJ271" s="55"/>
      <c r="PWK271" s="55"/>
      <c r="PWL271" s="55"/>
      <c r="PWM271" s="55"/>
      <c r="PWN271" s="55"/>
      <c r="PWO271" s="55"/>
      <c r="PWP271" s="55"/>
      <c r="PWQ271" s="55"/>
      <c r="PWR271" s="55"/>
      <c r="PWS271" s="55"/>
      <c r="PWT271" s="55"/>
      <c r="PWU271" s="55"/>
      <c r="PWV271" s="55"/>
      <c r="PWW271" s="55"/>
      <c r="PWX271" s="55"/>
      <c r="PWY271" s="55"/>
      <c r="PWZ271" s="55"/>
      <c r="PXA271" s="55"/>
      <c r="PXB271" s="55"/>
      <c r="PXC271" s="55"/>
      <c r="PXD271" s="55"/>
      <c r="PXE271" s="55"/>
      <c r="PXF271" s="55"/>
      <c r="PXG271" s="55"/>
      <c r="PXH271" s="55"/>
      <c r="PXI271" s="55"/>
      <c r="PXJ271" s="55"/>
      <c r="PXK271" s="55"/>
      <c r="PXL271" s="55"/>
      <c r="PXM271" s="55"/>
      <c r="PXN271" s="55"/>
      <c r="PXO271" s="55"/>
      <c r="PXP271" s="55"/>
      <c r="PXQ271" s="55"/>
      <c r="PXR271" s="55"/>
      <c r="PXS271" s="55"/>
      <c r="PXT271" s="55"/>
      <c r="PXU271" s="55"/>
      <c r="PXV271" s="55"/>
      <c r="PXW271" s="55"/>
      <c r="PXX271" s="55"/>
      <c r="PXY271" s="55"/>
      <c r="PXZ271" s="55"/>
      <c r="PYA271" s="55"/>
      <c r="PYB271" s="55"/>
      <c r="PYC271" s="55"/>
      <c r="PYD271" s="55"/>
      <c r="PYE271" s="55"/>
      <c r="PYF271" s="55"/>
      <c r="PYG271" s="55"/>
      <c r="PYH271" s="55"/>
      <c r="PYI271" s="55"/>
      <c r="PYJ271" s="55"/>
      <c r="PYK271" s="55"/>
      <c r="PYL271" s="55"/>
      <c r="PYM271" s="55"/>
      <c r="PYN271" s="55"/>
      <c r="PYO271" s="55"/>
      <c r="PYP271" s="55"/>
      <c r="PYQ271" s="55"/>
      <c r="PYR271" s="55"/>
      <c r="PYS271" s="55"/>
      <c r="PYT271" s="55"/>
      <c r="PYU271" s="55"/>
      <c r="PYV271" s="55"/>
      <c r="PYW271" s="55"/>
      <c r="PYX271" s="55"/>
      <c r="PYY271" s="55"/>
      <c r="PYZ271" s="55"/>
      <c r="PZA271" s="55"/>
      <c r="PZB271" s="55"/>
      <c r="PZC271" s="55"/>
      <c r="PZD271" s="55"/>
      <c r="PZE271" s="55"/>
      <c r="PZF271" s="55"/>
      <c r="PZG271" s="55"/>
      <c r="PZH271" s="55"/>
      <c r="PZI271" s="55"/>
      <c r="PZJ271" s="55"/>
      <c r="PZK271" s="55"/>
      <c r="PZL271" s="55"/>
      <c r="PZM271" s="55"/>
      <c r="PZN271" s="55"/>
      <c r="PZO271" s="55"/>
      <c r="PZP271" s="55"/>
      <c r="PZQ271" s="55"/>
      <c r="PZR271" s="55"/>
      <c r="PZS271" s="55"/>
      <c r="PZT271" s="55"/>
      <c r="PZU271" s="55"/>
      <c r="PZV271" s="55"/>
      <c r="PZW271" s="55"/>
      <c r="PZX271" s="55"/>
      <c r="PZY271" s="55"/>
      <c r="PZZ271" s="55"/>
      <c r="QAA271" s="55"/>
      <c r="QAB271" s="55"/>
      <c r="QAC271" s="55"/>
      <c r="QAD271" s="55"/>
      <c r="QAE271" s="55"/>
      <c r="QAF271" s="55"/>
      <c r="QAG271" s="55"/>
      <c r="QAH271" s="55"/>
      <c r="QAI271" s="55"/>
      <c r="QAJ271" s="55"/>
      <c r="QAK271" s="55"/>
      <c r="QAL271" s="55"/>
      <c r="QAM271" s="55"/>
      <c r="QAN271" s="55"/>
      <c r="QAO271" s="55"/>
      <c r="QAP271" s="55"/>
      <c r="QAQ271" s="55"/>
      <c r="QAR271" s="55"/>
      <c r="QAS271" s="55"/>
      <c r="QAT271" s="55"/>
      <c r="QAU271" s="55"/>
      <c r="QAV271" s="55"/>
      <c r="QAW271" s="55"/>
      <c r="QAX271" s="55"/>
      <c r="QAY271" s="55"/>
      <c r="QAZ271" s="55"/>
      <c r="QBA271" s="55"/>
      <c r="QBB271" s="55"/>
      <c r="QBC271" s="55"/>
      <c r="QBD271" s="55"/>
      <c r="QBE271" s="55"/>
      <c r="QBF271" s="55"/>
      <c r="QBG271" s="55"/>
      <c r="QBH271" s="55"/>
      <c r="QBI271" s="55"/>
      <c r="QBJ271" s="55"/>
      <c r="QBK271" s="55"/>
      <c r="QBL271" s="55"/>
      <c r="QBM271" s="55"/>
      <c r="QBN271" s="55"/>
      <c r="QBO271" s="55"/>
      <c r="QBP271" s="55"/>
      <c r="QBQ271" s="55"/>
      <c r="QBR271" s="55"/>
      <c r="QBS271" s="55"/>
      <c r="QBT271" s="55"/>
      <c r="QBU271" s="55"/>
      <c r="QBV271" s="55"/>
      <c r="QBW271" s="55"/>
      <c r="QBX271" s="55"/>
      <c r="QBY271" s="55"/>
      <c r="QBZ271" s="55"/>
      <c r="QCA271" s="55"/>
      <c r="QCB271" s="55"/>
      <c r="QCC271" s="55"/>
      <c r="QCD271" s="55"/>
      <c r="QCE271" s="55"/>
      <c r="QCF271" s="55"/>
      <c r="QCG271" s="55"/>
      <c r="QCH271" s="55"/>
      <c r="QCI271" s="55"/>
      <c r="QCJ271" s="55"/>
      <c r="QCK271" s="55"/>
      <c r="QCL271" s="55"/>
      <c r="QCM271" s="55"/>
      <c r="QCN271" s="55"/>
      <c r="QCO271" s="55"/>
      <c r="QCP271" s="55"/>
      <c r="QCQ271" s="55"/>
      <c r="QCR271" s="55"/>
      <c r="QCS271" s="55"/>
      <c r="QCT271" s="55"/>
      <c r="QCU271" s="55"/>
      <c r="QCV271" s="55"/>
      <c r="QCW271" s="55"/>
      <c r="QCX271" s="55"/>
      <c r="QCY271" s="55"/>
      <c r="QCZ271" s="55"/>
      <c r="QDA271" s="55"/>
      <c r="QDB271" s="55"/>
      <c r="QDC271" s="55"/>
      <c r="QDD271" s="55"/>
      <c r="QDE271" s="55"/>
      <c r="QDF271" s="55"/>
      <c r="QDG271" s="55"/>
      <c r="QDH271" s="55"/>
      <c r="QDI271" s="55"/>
      <c r="QDJ271" s="55"/>
      <c r="QDK271" s="55"/>
      <c r="QDL271" s="55"/>
      <c r="QDM271" s="55"/>
      <c r="QDN271" s="55"/>
      <c r="QDO271" s="55"/>
      <c r="QDP271" s="55"/>
      <c r="QDQ271" s="55"/>
      <c r="QDR271" s="55"/>
      <c r="QDS271" s="55"/>
      <c r="QDT271" s="55"/>
      <c r="QDU271" s="55"/>
      <c r="QDV271" s="55"/>
      <c r="QDW271" s="55"/>
      <c r="QDX271" s="55"/>
      <c r="QDY271" s="55"/>
      <c r="QDZ271" s="55"/>
      <c r="QEA271" s="55"/>
      <c r="QEB271" s="55"/>
      <c r="QEC271" s="55"/>
      <c r="QED271" s="55"/>
      <c r="QEE271" s="55"/>
      <c r="QEF271" s="55"/>
      <c r="QEG271" s="55"/>
      <c r="QEH271" s="55"/>
      <c r="QEI271" s="55"/>
      <c r="QEJ271" s="55"/>
      <c r="QEK271" s="55"/>
      <c r="QEL271" s="55"/>
      <c r="QEM271" s="55"/>
      <c r="QEN271" s="55"/>
      <c r="QEO271" s="55"/>
      <c r="QEP271" s="55"/>
      <c r="QEQ271" s="55"/>
      <c r="QER271" s="55"/>
      <c r="QES271" s="55"/>
      <c r="QET271" s="55"/>
      <c r="QEU271" s="55"/>
      <c r="QEV271" s="55"/>
      <c r="QEW271" s="55"/>
      <c r="QEX271" s="55"/>
      <c r="QEY271" s="55"/>
      <c r="QEZ271" s="55"/>
      <c r="QFA271" s="55"/>
      <c r="QFB271" s="55"/>
      <c r="QFC271" s="55"/>
      <c r="QFD271" s="55"/>
      <c r="QFE271" s="55"/>
      <c r="QFF271" s="55"/>
      <c r="QFG271" s="55"/>
      <c r="QFH271" s="55"/>
      <c r="QFI271" s="55"/>
      <c r="QFJ271" s="55"/>
      <c r="QFK271" s="55"/>
      <c r="QFL271" s="55"/>
      <c r="QFM271" s="55"/>
      <c r="QFN271" s="55"/>
      <c r="QFO271" s="55"/>
      <c r="QFP271" s="55"/>
      <c r="QFQ271" s="55"/>
      <c r="QFR271" s="55"/>
      <c r="QFS271" s="55"/>
      <c r="QFT271" s="55"/>
      <c r="QFU271" s="55"/>
      <c r="QFV271" s="55"/>
      <c r="QFW271" s="55"/>
      <c r="QFX271" s="55"/>
      <c r="QFY271" s="55"/>
      <c r="QFZ271" s="55"/>
      <c r="QGA271" s="55"/>
      <c r="QGB271" s="55"/>
      <c r="QGC271" s="55"/>
      <c r="QGD271" s="55"/>
      <c r="QGE271" s="55"/>
      <c r="QGF271" s="55"/>
      <c r="QGG271" s="55"/>
      <c r="QGH271" s="55"/>
      <c r="QGI271" s="55"/>
      <c r="QGJ271" s="55"/>
      <c r="QGK271" s="55"/>
      <c r="QGL271" s="55"/>
      <c r="QGM271" s="55"/>
      <c r="QGN271" s="55"/>
      <c r="QGO271" s="55"/>
      <c r="QGP271" s="55"/>
      <c r="QGQ271" s="55"/>
      <c r="QGR271" s="55"/>
      <c r="QGS271" s="55"/>
      <c r="QGT271" s="55"/>
      <c r="QGU271" s="55"/>
      <c r="QGV271" s="55"/>
      <c r="QGW271" s="55"/>
      <c r="QGX271" s="55"/>
      <c r="QGY271" s="55"/>
      <c r="QGZ271" s="55"/>
      <c r="QHA271" s="55"/>
      <c r="QHB271" s="55"/>
      <c r="QHC271" s="55"/>
      <c r="QHD271" s="55"/>
      <c r="QHE271" s="55"/>
      <c r="QHF271" s="55"/>
      <c r="QHG271" s="55"/>
      <c r="QHH271" s="55"/>
      <c r="QHI271" s="55"/>
      <c r="QHJ271" s="55"/>
      <c r="QHK271" s="55"/>
      <c r="QHL271" s="55"/>
      <c r="QHM271" s="55"/>
      <c r="QHN271" s="55"/>
      <c r="QHO271" s="55"/>
      <c r="QHP271" s="55"/>
      <c r="QHQ271" s="55"/>
      <c r="QHR271" s="55"/>
      <c r="QHS271" s="55"/>
      <c r="QHT271" s="55"/>
      <c r="QHU271" s="55"/>
      <c r="QHV271" s="55"/>
      <c r="QHW271" s="55"/>
      <c r="QHX271" s="55"/>
      <c r="QHY271" s="55"/>
      <c r="QHZ271" s="55"/>
      <c r="QIA271" s="55"/>
      <c r="QIB271" s="55"/>
      <c r="QIC271" s="55"/>
      <c r="QID271" s="55"/>
      <c r="QIE271" s="55"/>
      <c r="QIF271" s="55"/>
      <c r="QIG271" s="55"/>
      <c r="QIH271" s="55"/>
      <c r="QII271" s="55"/>
      <c r="QIJ271" s="55"/>
      <c r="QIK271" s="55"/>
      <c r="QIL271" s="55"/>
      <c r="QIM271" s="55"/>
      <c r="QIN271" s="55"/>
      <c r="QIO271" s="55"/>
      <c r="QIP271" s="55"/>
      <c r="QIQ271" s="55"/>
      <c r="QIR271" s="55"/>
      <c r="QIS271" s="55"/>
      <c r="QIT271" s="55"/>
      <c r="QIU271" s="55"/>
      <c r="QIV271" s="55"/>
      <c r="QIW271" s="55"/>
      <c r="QIX271" s="55"/>
      <c r="QIY271" s="55"/>
      <c r="QIZ271" s="55"/>
      <c r="QJA271" s="55"/>
      <c r="QJB271" s="55"/>
      <c r="QJC271" s="55"/>
      <c r="QJD271" s="55"/>
      <c r="QJE271" s="55"/>
      <c r="QJF271" s="55"/>
      <c r="QJG271" s="55"/>
      <c r="QJH271" s="55"/>
      <c r="QJI271" s="55"/>
      <c r="QJJ271" s="55"/>
      <c r="QJK271" s="55"/>
      <c r="QJL271" s="55"/>
      <c r="QJM271" s="55"/>
      <c r="QJN271" s="55"/>
      <c r="QJO271" s="55"/>
      <c r="QJP271" s="55"/>
      <c r="QJQ271" s="55"/>
      <c r="QJR271" s="55"/>
      <c r="QJS271" s="55"/>
      <c r="QJT271" s="55"/>
      <c r="QJU271" s="55"/>
      <c r="QJV271" s="55"/>
      <c r="QJW271" s="55"/>
      <c r="QJX271" s="55"/>
      <c r="QJY271" s="55"/>
      <c r="QJZ271" s="55"/>
      <c r="QKA271" s="55"/>
      <c r="QKB271" s="55"/>
      <c r="QKC271" s="55"/>
      <c r="QKD271" s="55"/>
      <c r="QKE271" s="55"/>
      <c r="QKF271" s="55"/>
      <c r="QKG271" s="55"/>
      <c r="QKH271" s="55"/>
      <c r="QKI271" s="55"/>
      <c r="QKJ271" s="55"/>
      <c r="QKK271" s="55"/>
      <c r="QKL271" s="55"/>
      <c r="QKM271" s="55"/>
      <c r="QKN271" s="55"/>
      <c r="QKO271" s="55"/>
      <c r="QKP271" s="55"/>
      <c r="QKQ271" s="55"/>
      <c r="QKR271" s="55"/>
      <c r="QKS271" s="55"/>
      <c r="QKT271" s="55"/>
      <c r="QKU271" s="55"/>
      <c r="QKV271" s="55"/>
      <c r="QKW271" s="55"/>
      <c r="QKX271" s="55"/>
      <c r="QKY271" s="55"/>
      <c r="QKZ271" s="55"/>
      <c r="QLA271" s="55"/>
      <c r="QLB271" s="55"/>
      <c r="QLC271" s="55"/>
      <c r="QLD271" s="55"/>
      <c r="QLE271" s="55"/>
      <c r="QLF271" s="55"/>
      <c r="QLG271" s="55"/>
      <c r="QLH271" s="55"/>
      <c r="QLI271" s="55"/>
      <c r="QLJ271" s="55"/>
      <c r="QLK271" s="55"/>
      <c r="QLL271" s="55"/>
      <c r="QLM271" s="55"/>
      <c r="QLN271" s="55"/>
      <c r="QLO271" s="55"/>
      <c r="QLP271" s="55"/>
      <c r="QLQ271" s="55"/>
      <c r="QLR271" s="55"/>
      <c r="QLS271" s="55"/>
      <c r="QLT271" s="55"/>
      <c r="QLU271" s="55"/>
      <c r="QLV271" s="55"/>
      <c r="QLW271" s="55"/>
      <c r="QLX271" s="55"/>
      <c r="QLY271" s="55"/>
      <c r="QLZ271" s="55"/>
      <c r="QMA271" s="55"/>
      <c r="QMB271" s="55"/>
      <c r="QMC271" s="55"/>
      <c r="QMD271" s="55"/>
      <c r="QME271" s="55"/>
      <c r="QMF271" s="55"/>
      <c r="QMG271" s="55"/>
      <c r="QMH271" s="55"/>
      <c r="QMI271" s="55"/>
      <c r="QMJ271" s="55"/>
      <c r="QMK271" s="55"/>
      <c r="QML271" s="55"/>
      <c r="QMM271" s="55"/>
      <c r="QMN271" s="55"/>
      <c r="QMO271" s="55"/>
      <c r="QMP271" s="55"/>
      <c r="QMQ271" s="55"/>
      <c r="QMR271" s="55"/>
      <c r="QMS271" s="55"/>
      <c r="QMT271" s="55"/>
      <c r="QMU271" s="55"/>
      <c r="QMV271" s="55"/>
      <c r="QMW271" s="55"/>
      <c r="QMX271" s="55"/>
      <c r="QMY271" s="55"/>
      <c r="QMZ271" s="55"/>
      <c r="QNA271" s="55"/>
      <c r="QNB271" s="55"/>
      <c r="QNC271" s="55"/>
      <c r="QND271" s="55"/>
      <c r="QNE271" s="55"/>
      <c r="QNF271" s="55"/>
      <c r="QNG271" s="55"/>
      <c r="QNH271" s="55"/>
      <c r="QNI271" s="55"/>
      <c r="QNJ271" s="55"/>
      <c r="QNK271" s="55"/>
      <c r="QNL271" s="55"/>
      <c r="QNM271" s="55"/>
      <c r="QNN271" s="55"/>
      <c r="QNO271" s="55"/>
      <c r="QNP271" s="55"/>
      <c r="QNQ271" s="55"/>
      <c r="QNR271" s="55"/>
      <c r="QNS271" s="55"/>
      <c r="QNT271" s="55"/>
      <c r="QNU271" s="55"/>
      <c r="QNV271" s="55"/>
      <c r="QNW271" s="55"/>
      <c r="QNX271" s="55"/>
      <c r="QNY271" s="55"/>
      <c r="QNZ271" s="55"/>
      <c r="QOA271" s="55"/>
      <c r="QOB271" s="55"/>
      <c r="QOC271" s="55"/>
      <c r="QOD271" s="55"/>
      <c r="QOE271" s="55"/>
      <c r="QOF271" s="55"/>
      <c r="QOG271" s="55"/>
      <c r="QOH271" s="55"/>
      <c r="QOI271" s="55"/>
      <c r="QOJ271" s="55"/>
      <c r="QOK271" s="55"/>
      <c r="QOL271" s="55"/>
      <c r="QOM271" s="55"/>
      <c r="QON271" s="55"/>
      <c r="QOO271" s="55"/>
      <c r="QOP271" s="55"/>
      <c r="QOQ271" s="55"/>
      <c r="QOR271" s="55"/>
      <c r="QOS271" s="55"/>
      <c r="QOT271" s="55"/>
      <c r="QOU271" s="55"/>
      <c r="QOV271" s="55"/>
      <c r="QOW271" s="55"/>
      <c r="QOX271" s="55"/>
      <c r="QOY271" s="55"/>
      <c r="QOZ271" s="55"/>
      <c r="QPA271" s="55"/>
      <c r="QPB271" s="55"/>
      <c r="QPC271" s="55"/>
      <c r="QPD271" s="55"/>
      <c r="QPE271" s="55"/>
      <c r="QPF271" s="55"/>
      <c r="QPG271" s="55"/>
      <c r="QPH271" s="55"/>
      <c r="QPI271" s="55"/>
      <c r="QPJ271" s="55"/>
      <c r="QPK271" s="55"/>
      <c r="QPL271" s="55"/>
      <c r="QPM271" s="55"/>
      <c r="QPN271" s="55"/>
      <c r="QPO271" s="55"/>
      <c r="QPP271" s="55"/>
      <c r="QPQ271" s="55"/>
      <c r="QPR271" s="55"/>
      <c r="QPS271" s="55"/>
      <c r="QPT271" s="55"/>
      <c r="QPU271" s="55"/>
      <c r="QPV271" s="55"/>
      <c r="QPW271" s="55"/>
      <c r="QPX271" s="55"/>
      <c r="QPY271" s="55"/>
      <c r="QPZ271" s="55"/>
      <c r="QQA271" s="55"/>
      <c r="QQB271" s="55"/>
      <c r="QQC271" s="55"/>
      <c r="QQD271" s="55"/>
      <c r="QQE271" s="55"/>
      <c r="QQF271" s="55"/>
      <c r="QQG271" s="55"/>
      <c r="QQH271" s="55"/>
      <c r="QQI271" s="55"/>
      <c r="QQJ271" s="55"/>
      <c r="QQK271" s="55"/>
      <c r="QQL271" s="55"/>
      <c r="QQM271" s="55"/>
      <c r="QQN271" s="55"/>
      <c r="QQO271" s="55"/>
      <c r="QQP271" s="55"/>
      <c r="QQQ271" s="55"/>
      <c r="QQR271" s="55"/>
      <c r="QQS271" s="55"/>
      <c r="QQT271" s="55"/>
      <c r="QQU271" s="55"/>
      <c r="QQV271" s="55"/>
      <c r="QQW271" s="55"/>
      <c r="QQX271" s="55"/>
      <c r="QQY271" s="55"/>
      <c r="QQZ271" s="55"/>
      <c r="QRA271" s="55"/>
      <c r="QRB271" s="55"/>
      <c r="QRC271" s="55"/>
      <c r="QRD271" s="55"/>
      <c r="QRE271" s="55"/>
      <c r="QRF271" s="55"/>
      <c r="QRG271" s="55"/>
      <c r="QRH271" s="55"/>
      <c r="QRI271" s="55"/>
      <c r="QRJ271" s="55"/>
      <c r="QRK271" s="55"/>
      <c r="QRL271" s="55"/>
      <c r="QRM271" s="55"/>
      <c r="QRN271" s="55"/>
      <c r="QRO271" s="55"/>
      <c r="QRP271" s="55"/>
      <c r="QRQ271" s="55"/>
      <c r="QRR271" s="55"/>
      <c r="QRS271" s="55"/>
      <c r="QRT271" s="55"/>
      <c r="QRU271" s="55"/>
      <c r="QRV271" s="55"/>
      <c r="QRW271" s="55"/>
      <c r="QRX271" s="55"/>
      <c r="QRY271" s="55"/>
      <c r="QRZ271" s="55"/>
      <c r="QSA271" s="55"/>
      <c r="QSB271" s="55"/>
      <c r="QSC271" s="55"/>
      <c r="QSD271" s="55"/>
      <c r="QSE271" s="55"/>
      <c r="QSF271" s="55"/>
      <c r="QSG271" s="55"/>
      <c r="QSH271" s="55"/>
      <c r="QSI271" s="55"/>
      <c r="QSJ271" s="55"/>
      <c r="QSK271" s="55"/>
      <c r="QSL271" s="55"/>
      <c r="QSM271" s="55"/>
      <c r="QSN271" s="55"/>
      <c r="QSO271" s="55"/>
      <c r="QSP271" s="55"/>
      <c r="QSQ271" s="55"/>
      <c r="QSR271" s="55"/>
      <c r="QSS271" s="55"/>
      <c r="QST271" s="55"/>
      <c r="QSU271" s="55"/>
      <c r="QSV271" s="55"/>
      <c r="QSW271" s="55"/>
      <c r="QSX271" s="55"/>
      <c r="QSY271" s="55"/>
      <c r="QSZ271" s="55"/>
      <c r="QTA271" s="55"/>
      <c r="QTB271" s="55"/>
      <c r="QTC271" s="55"/>
      <c r="QTD271" s="55"/>
      <c r="QTE271" s="55"/>
      <c r="QTF271" s="55"/>
      <c r="QTG271" s="55"/>
      <c r="QTH271" s="55"/>
      <c r="QTI271" s="55"/>
      <c r="QTJ271" s="55"/>
      <c r="QTK271" s="55"/>
      <c r="QTL271" s="55"/>
      <c r="QTM271" s="55"/>
      <c r="QTN271" s="55"/>
      <c r="QTO271" s="55"/>
      <c r="QTP271" s="55"/>
      <c r="QTQ271" s="55"/>
      <c r="QTR271" s="55"/>
      <c r="QTS271" s="55"/>
      <c r="QTT271" s="55"/>
      <c r="QTU271" s="55"/>
      <c r="QTV271" s="55"/>
      <c r="QTW271" s="55"/>
      <c r="QTX271" s="55"/>
      <c r="QTY271" s="55"/>
      <c r="QTZ271" s="55"/>
      <c r="QUA271" s="55"/>
      <c r="QUB271" s="55"/>
      <c r="QUC271" s="55"/>
      <c r="QUD271" s="55"/>
      <c r="QUE271" s="55"/>
      <c r="QUF271" s="55"/>
      <c r="QUG271" s="55"/>
      <c r="QUH271" s="55"/>
      <c r="QUI271" s="55"/>
      <c r="QUJ271" s="55"/>
      <c r="QUK271" s="55"/>
      <c r="QUL271" s="55"/>
      <c r="QUM271" s="55"/>
      <c r="QUN271" s="55"/>
      <c r="QUO271" s="55"/>
      <c r="QUP271" s="55"/>
      <c r="QUQ271" s="55"/>
      <c r="QUR271" s="55"/>
      <c r="QUS271" s="55"/>
      <c r="QUT271" s="55"/>
      <c r="QUU271" s="55"/>
      <c r="QUV271" s="55"/>
      <c r="QUW271" s="55"/>
      <c r="QUX271" s="55"/>
      <c r="QUY271" s="55"/>
      <c r="QUZ271" s="55"/>
      <c r="QVA271" s="55"/>
      <c r="QVB271" s="55"/>
      <c r="QVC271" s="55"/>
      <c r="QVD271" s="55"/>
      <c r="QVE271" s="55"/>
      <c r="QVF271" s="55"/>
      <c r="QVG271" s="55"/>
      <c r="QVH271" s="55"/>
      <c r="QVI271" s="55"/>
      <c r="QVJ271" s="55"/>
      <c r="QVK271" s="55"/>
      <c r="QVL271" s="55"/>
      <c r="QVM271" s="55"/>
      <c r="QVN271" s="55"/>
      <c r="QVO271" s="55"/>
      <c r="QVP271" s="55"/>
      <c r="QVQ271" s="55"/>
      <c r="QVR271" s="55"/>
      <c r="QVS271" s="55"/>
      <c r="QVT271" s="55"/>
      <c r="QVU271" s="55"/>
      <c r="QVV271" s="55"/>
      <c r="QVW271" s="55"/>
      <c r="QVX271" s="55"/>
      <c r="QVY271" s="55"/>
      <c r="QVZ271" s="55"/>
      <c r="QWA271" s="55"/>
      <c r="QWB271" s="55"/>
      <c r="QWC271" s="55"/>
      <c r="QWD271" s="55"/>
      <c r="QWE271" s="55"/>
      <c r="QWF271" s="55"/>
      <c r="QWG271" s="55"/>
      <c r="QWH271" s="55"/>
      <c r="QWI271" s="55"/>
      <c r="QWJ271" s="55"/>
      <c r="QWK271" s="55"/>
      <c r="QWL271" s="55"/>
      <c r="QWM271" s="55"/>
      <c r="QWN271" s="55"/>
      <c r="QWO271" s="55"/>
      <c r="QWP271" s="55"/>
      <c r="QWQ271" s="55"/>
      <c r="QWR271" s="55"/>
      <c r="QWS271" s="55"/>
      <c r="QWT271" s="55"/>
      <c r="QWU271" s="55"/>
      <c r="QWV271" s="55"/>
      <c r="QWW271" s="55"/>
      <c r="QWX271" s="55"/>
      <c r="QWY271" s="55"/>
      <c r="QWZ271" s="55"/>
      <c r="QXA271" s="55"/>
      <c r="QXB271" s="55"/>
      <c r="QXC271" s="55"/>
      <c r="QXD271" s="55"/>
      <c r="QXE271" s="55"/>
      <c r="QXF271" s="55"/>
      <c r="QXG271" s="55"/>
      <c r="QXH271" s="55"/>
      <c r="QXI271" s="55"/>
      <c r="QXJ271" s="55"/>
      <c r="QXK271" s="55"/>
      <c r="QXL271" s="55"/>
      <c r="QXM271" s="55"/>
      <c r="QXN271" s="55"/>
      <c r="QXO271" s="55"/>
      <c r="QXP271" s="55"/>
      <c r="QXQ271" s="55"/>
      <c r="QXR271" s="55"/>
      <c r="QXS271" s="55"/>
      <c r="QXT271" s="55"/>
      <c r="QXU271" s="55"/>
      <c r="QXV271" s="55"/>
      <c r="QXW271" s="55"/>
      <c r="QXX271" s="55"/>
      <c r="QXY271" s="55"/>
      <c r="QXZ271" s="55"/>
      <c r="QYA271" s="55"/>
      <c r="QYB271" s="55"/>
      <c r="QYC271" s="55"/>
      <c r="QYD271" s="55"/>
      <c r="QYE271" s="55"/>
      <c r="QYF271" s="55"/>
      <c r="QYG271" s="55"/>
      <c r="QYH271" s="55"/>
      <c r="QYI271" s="55"/>
      <c r="QYJ271" s="55"/>
      <c r="QYK271" s="55"/>
      <c r="QYL271" s="55"/>
      <c r="QYM271" s="55"/>
      <c r="QYN271" s="55"/>
      <c r="QYO271" s="55"/>
      <c r="QYP271" s="55"/>
      <c r="QYQ271" s="55"/>
      <c r="QYR271" s="55"/>
      <c r="QYS271" s="55"/>
      <c r="QYT271" s="55"/>
      <c r="QYU271" s="55"/>
      <c r="QYV271" s="55"/>
      <c r="QYW271" s="55"/>
      <c r="QYX271" s="55"/>
      <c r="QYY271" s="55"/>
      <c r="QYZ271" s="55"/>
      <c r="QZA271" s="55"/>
      <c r="QZB271" s="55"/>
      <c r="QZC271" s="55"/>
      <c r="QZD271" s="55"/>
      <c r="QZE271" s="55"/>
      <c r="QZF271" s="55"/>
      <c r="QZG271" s="55"/>
      <c r="QZH271" s="55"/>
      <c r="QZI271" s="55"/>
      <c r="QZJ271" s="55"/>
      <c r="QZK271" s="55"/>
      <c r="QZL271" s="55"/>
      <c r="QZM271" s="55"/>
      <c r="QZN271" s="55"/>
      <c r="QZO271" s="55"/>
      <c r="QZP271" s="55"/>
      <c r="QZQ271" s="55"/>
      <c r="QZR271" s="55"/>
      <c r="QZS271" s="55"/>
      <c r="QZT271" s="55"/>
      <c r="QZU271" s="55"/>
      <c r="QZV271" s="55"/>
      <c r="QZW271" s="55"/>
      <c r="QZX271" s="55"/>
      <c r="QZY271" s="55"/>
      <c r="QZZ271" s="55"/>
      <c r="RAA271" s="55"/>
      <c r="RAB271" s="55"/>
      <c r="RAC271" s="55"/>
      <c r="RAD271" s="55"/>
      <c r="RAE271" s="55"/>
      <c r="RAF271" s="55"/>
      <c r="RAG271" s="55"/>
      <c r="RAH271" s="55"/>
      <c r="RAI271" s="55"/>
      <c r="RAJ271" s="55"/>
      <c r="RAK271" s="55"/>
      <c r="RAL271" s="55"/>
      <c r="RAM271" s="55"/>
      <c r="RAN271" s="55"/>
      <c r="RAO271" s="55"/>
      <c r="RAP271" s="55"/>
      <c r="RAQ271" s="55"/>
      <c r="RAR271" s="55"/>
      <c r="RAS271" s="55"/>
      <c r="RAT271" s="55"/>
      <c r="RAU271" s="55"/>
      <c r="RAV271" s="55"/>
      <c r="RAW271" s="55"/>
      <c r="RAX271" s="55"/>
      <c r="RAY271" s="55"/>
      <c r="RAZ271" s="55"/>
      <c r="RBA271" s="55"/>
      <c r="RBB271" s="55"/>
      <c r="RBC271" s="55"/>
      <c r="RBD271" s="55"/>
      <c r="RBE271" s="55"/>
      <c r="RBF271" s="55"/>
      <c r="RBG271" s="55"/>
      <c r="RBH271" s="55"/>
      <c r="RBI271" s="55"/>
      <c r="RBJ271" s="55"/>
      <c r="RBK271" s="55"/>
      <c r="RBL271" s="55"/>
      <c r="RBM271" s="55"/>
      <c r="RBN271" s="55"/>
      <c r="RBO271" s="55"/>
      <c r="RBP271" s="55"/>
      <c r="RBQ271" s="55"/>
      <c r="RBR271" s="55"/>
      <c r="RBS271" s="55"/>
      <c r="RBT271" s="55"/>
      <c r="RBU271" s="55"/>
      <c r="RBV271" s="55"/>
      <c r="RBW271" s="55"/>
      <c r="RBX271" s="55"/>
      <c r="RBY271" s="55"/>
      <c r="RBZ271" s="55"/>
      <c r="RCA271" s="55"/>
      <c r="RCB271" s="55"/>
      <c r="RCC271" s="55"/>
      <c r="RCD271" s="55"/>
      <c r="RCE271" s="55"/>
      <c r="RCF271" s="55"/>
      <c r="RCG271" s="55"/>
      <c r="RCH271" s="55"/>
      <c r="RCI271" s="55"/>
      <c r="RCJ271" s="55"/>
      <c r="RCK271" s="55"/>
      <c r="RCL271" s="55"/>
      <c r="RCM271" s="55"/>
      <c r="RCN271" s="55"/>
      <c r="RCO271" s="55"/>
      <c r="RCP271" s="55"/>
      <c r="RCQ271" s="55"/>
      <c r="RCR271" s="55"/>
      <c r="RCS271" s="55"/>
      <c r="RCT271" s="55"/>
      <c r="RCU271" s="55"/>
      <c r="RCV271" s="55"/>
      <c r="RCW271" s="55"/>
      <c r="RCX271" s="55"/>
      <c r="RCY271" s="55"/>
      <c r="RCZ271" s="55"/>
      <c r="RDA271" s="55"/>
      <c r="RDB271" s="55"/>
      <c r="RDC271" s="55"/>
      <c r="RDD271" s="55"/>
      <c r="RDE271" s="55"/>
      <c r="RDF271" s="55"/>
      <c r="RDG271" s="55"/>
      <c r="RDH271" s="55"/>
      <c r="RDI271" s="55"/>
      <c r="RDJ271" s="55"/>
      <c r="RDK271" s="55"/>
      <c r="RDL271" s="55"/>
      <c r="RDM271" s="55"/>
      <c r="RDN271" s="55"/>
      <c r="RDO271" s="55"/>
      <c r="RDP271" s="55"/>
      <c r="RDQ271" s="55"/>
      <c r="RDR271" s="55"/>
      <c r="RDS271" s="55"/>
      <c r="RDT271" s="55"/>
      <c r="RDU271" s="55"/>
      <c r="RDV271" s="55"/>
      <c r="RDW271" s="55"/>
      <c r="RDX271" s="55"/>
      <c r="RDY271" s="55"/>
      <c r="RDZ271" s="55"/>
      <c r="REA271" s="55"/>
      <c r="REB271" s="55"/>
      <c r="REC271" s="55"/>
      <c r="RED271" s="55"/>
      <c r="REE271" s="55"/>
      <c r="REF271" s="55"/>
      <c r="REG271" s="55"/>
      <c r="REH271" s="55"/>
      <c r="REI271" s="55"/>
      <c r="REJ271" s="55"/>
      <c r="REK271" s="55"/>
      <c r="REL271" s="55"/>
      <c r="REM271" s="55"/>
      <c r="REN271" s="55"/>
      <c r="REO271" s="55"/>
      <c r="REP271" s="55"/>
      <c r="REQ271" s="55"/>
      <c r="RER271" s="55"/>
      <c r="RES271" s="55"/>
      <c r="RET271" s="55"/>
      <c r="REU271" s="55"/>
      <c r="REV271" s="55"/>
      <c r="REW271" s="55"/>
      <c r="REX271" s="55"/>
      <c r="REY271" s="55"/>
      <c r="REZ271" s="55"/>
      <c r="RFA271" s="55"/>
      <c r="RFB271" s="55"/>
      <c r="RFC271" s="55"/>
      <c r="RFD271" s="55"/>
      <c r="RFE271" s="55"/>
      <c r="RFF271" s="55"/>
      <c r="RFG271" s="55"/>
      <c r="RFH271" s="55"/>
      <c r="RFI271" s="55"/>
      <c r="RFJ271" s="55"/>
      <c r="RFK271" s="55"/>
      <c r="RFL271" s="55"/>
      <c r="RFM271" s="55"/>
      <c r="RFN271" s="55"/>
      <c r="RFO271" s="55"/>
      <c r="RFP271" s="55"/>
      <c r="RFQ271" s="55"/>
      <c r="RFR271" s="55"/>
      <c r="RFS271" s="55"/>
      <c r="RFT271" s="55"/>
      <c r="RFU271" s="55"/>
      <c r="RFV271" s="55"/>
      <c r="RFW271" s="55"/>
      <c r="RFX271" s="55"/>
      <c r="RFY271" s="55"/>
      <c r="RFZ271" s="55"/>
      <c r="RGA271" s="55"/>
      <c r="RGB271" s="55"/>
      <c r="RGC271" s="55"/>
      <c r="RGD271" s="55"/>
      <c r="RGE271" s="55"/>
      <c r="RGF271" s="55"/>
      <c r="RGG271" s="55"/>
      <c r="RGH271" s="55"/>
      <c r="RGI271" s="55"/>
      <c r="RGJ271" s="55"/>
      <c r="RGK271" s="55"/>
      <c r="RGL271" s="55"/>
      <c r="RGM271" s="55"/>
      <c r="RGN271" s="55"/>
      <c r="RGO271" s="55"/>
      <c r="RGP271" s="55"/>
      <c r="RGQ271" s="55"/>
      <c r="RGR271" s="55"/>
      <c r="RGS271" s="55"/>
      <c r="RGT271" s="55"/>
      <c r="RGU271" s="55"/>
      <c r="RGV271" s="55"/>
      <c r="RGW271" s="55"/>
      <c r="RGX271" s="55"/>
      <c r="RGY271" s="55"/>
      <c r="RGZ271" s="55"/>
      <c r="RHA271" s="55"/>
      <c r="RHB271" s="55"/>
      <c r="RHC271" s="55"/>
      <c r="RHD271" s="55"/>
      <c r="RHE271" s="55"/>
      <c r="RHF271" s="55"/>
      <c r="RHG271" s="55"/>
      <c r="RHH271" s="55"/>
      <c r="RHI271" s="55"/>
      <c r="RHJ271" s="55"/>
      <c r="RHK271" s="55"/>
      <c r="RHL271" s="55"/>
      <c r="RHM271" s="55"/>
      <c r="RHN271" s="55"/>
      <c r="RHO271" s="55"/>
      <c r="RHP271" s="55"/>
      <c r="RHQ271" s="55"/>
      <c r="RHR271" s="55"/>
      <c r="RHS271" s="55"/>
      <c r="RHT271" s="55"/>
      <c r="RHU271" s="55"/>
      <c r="RHV271" s="55"/>
      <c r="RHW271" s="55"/>
      <c r="RHX271" s="55"/>
      <c r="RHY271" s="55"/>
      <c r="RHZ271" s="55"/>
      <c r="RIA271" s="55"/>
      <c r="RIB271" s="55"/>
      <c r="RIC271" s="55"/>
      <c r="RID271" s="55"/>
      <c r="RIE271" s="55"/>
      <c r="RIF271" s="55"/>
      <c r="RIG271" s="55"/>
      <c r="RIH271" s="55"/>
      <c r="RII271" s="55"/>
      <c r="RIJ271" s="55"/>
      <c r="RIK271" s="55"/>
      <c r="RIL271" s="55"/>
      <c r="RIM271" s="55"/>
      <c r="RIN271" s="55"/>
      <c r="RIO271" s="55"/>
      <c r="RIP271" s="55"/>
      <c r="RIQ271" s="55"/>
      <c r="RIR271" s="55"/>
      <c r="RIS271" s="55"/>
      <c r="RIT271" s="55"/>
      <c r="RIU271" s="55"/>
      <c r="RIV271" s="55"/>
      <c r="RIW271" s="55"/>
      <c r="RIX271" s="55"/>
      <c r="RIY271" s="55"/>
      <c r="RIZ271" s="55"/>
      <c r="RJA271" s="55"/>
      <c r="RJB271" s="55"/>
      <c r="RJC271" s="55"/>
      <c r="RJD271" s="55"/>
      <c r="RJE271" s="55"/>
      <c r="RJF271" s="55"/>
      <c r="RJG271" s="55"/>
      <c r="RJH271" s="55"/>
      <c r="RJI271" s="55"/>
      <c r="RJJ271" s="55"/>
      <c r="RJK271" s="55"/>
      <c r="RJL271" s="55"/>
      <c r="RJM271" s="55"/>
      <c r="RJN271" s="55"/>
      <c r="RJO271" s="55"/>
      <c r="RJP271" s="55"/>
      <c r="RJQ271" s="55"/>
      <c r="RJR271" s="55"/>
      <c r="RJS271" s="55"/>
      <c r="RJT271" s="55"/>
      <c r="RJU271" s="55"/>
      <c r="RJV271" s="55"/>
      <c r="RJW271" s="55"/>
      <c r="RJX271" s="55"/>
      <c r="RJY271" s="55"/>
      <c r="RJZ271" s="55"/>
      <c r="RKA271" s="55"/>
      <c r="RKB271" s="55"/>
      <c r="RKC271" s="55"/>
      <c r="RKD271" s="55"/>
      <c r="RKE271" s="55"/>
      <c r="RKF271" s="55"/>
      <c r="RKG271" s="55"/>
      <c r="RKH271" s="55"/>
      <c r="RKI271" s="55"/>
      <c r="RKJ271" s="55"/>
      <c r="RKK271" s="55"/>
      <c r="RKL271" s="55"/>
      <c r="RKM271" s="55"/>
      <c r="RKN271" s="55"/>
      <c r="RKO271" s="55"/>
      <c r="RKP271" s="55"/>
      <c r="RKQ271" s="55"/>
      <c r="RKR271" s="55"/>
      <c r="RKS271" s="55"/>
      <c r="RKT271" s="55"/>
      <c r="RKU271" s="55"/>
      <c r="RKV271" s="55"/>
      <c r="RKW271" s="55"/>
      <c r="RKX271" s="55"/>
      <c r="RKY271" s="55"/>
      <c r="RKZ271" s="55"/>
      <c r="RLA271" s="55"/>
      <c r="RLB271" s="55"/>
      <c r="RLC271" s="55"/>
      <c r="RLD271" s="55"/>
      <c r="RLE271" s="55"/>
      <c r="RLF271" s="55"/>
      <c r="RLG271" s="55"/>
      <c r="RLH271" s="55"/>
      <c r="RLI271" s="55"/>
      <c r="RLJ271" s="55"/>
      <c r="RLK271" s="55"/>
      <c r="RLL271" s="55"/>
      <c r="RLM271" s="55"/>
      <c r="RLN271" s="55"/>
      <c r="RLO271" s="55"/>
      <c r="RLP271" s="55"/>
      <c r="RLQ271" s="55"/>
      <c r="RLR271" s="55"/>
      <c r="RLS271" s="55"/>
      <c r="RLT271" s="55"/>
      <c r="RLU271" s="55"/>
      <c r="RLV271" s="55"/>
      <c r="RLW271" s="55"/>
      <c r="RLX271" s="55"/>
      <c r="RLY271" s="55"/>
      <c r="RLZ271" s="55"/>
      <c r="RMA271" s="55"/>
      <c r="RMB271" s="55"/>
      <c r="RMC271" s="55"/>
      <c r="RMD271" s="55"/>
      <c r="RME271" s="55"/>
      <c r="RMF271" s="55"/>
      <c r="RMG271" s="55"/>
      <c r="RMH271" s="55"/>
      <c r="RMI271" s="55"/>
      <c r="RMJ271" s="55"/>
      <c r="RMK271" s="55"/>
      <c r="RML271" s="55"/>
      <c r="RMM271" s="55"/>
      <c r="RMN271" s="55"/>
      <c r="RMO271" s="55"/>
      <c r="RMP271" s="55"/>
      <c r="RMQ271" s="55"/>
      <c r="RMR271" s="55"/>
      <c r="RMS271" s="55"/>
      <c r="RMT271" s="55"/>
      <c r="RMU271" s="55"/>
      <c r="RMV271" s="55"/>
      <c r="RMW271" s="55"/>
      <c r="RMX271" s="55"/>
      <c r="RMY271" s="55"/>
      <c r="RMZ271" s="55"/>
      <c r="RNA271" s="55"/>
      <c r="RNB271" s="55"/>
      <c r="RNC271" s="55"/>
      <c r="RND271" s="55"/>
      <c r="RNE271" s="55"/>
      <c r="RNF271" s="55"/>
      <c r="RNG271" s="55"/>
      <c r="RNH271" s="55"/>
      <c r="RNI271" s="55"/>
      <c r="RNJ271" s="55"/>
      <c r="RNK271" s="55"/>
      <c r="RNL271" s="55"/>
      <c r="RNM271" s="55"/>
      <c r="RNN271" s="55"/>
      <c r="RNO271" s="55"/>
      <c r="RNP271" s="55"/>
      <c r="RNQ271" s="55"/>
      <c r="RNR271" s="55"/>
      <c r="RNS271" s="55"/>
      <c r="RNT271" s="55"/>
      <c r="RNU271" s="55"/>
      <c r="RNV271" s="55"/>
      <c r="RNW271" s="55"/>
      <c r="RNX271" s="55"/>
      <c r="RNY271" s="55"/>
      <c r="RNZ271" s="55"/>
      <c r="ROA271" s="55"/>
      <c r="ROB271" s="55"/>
      <c r="ROC271" s="55"/>
      <c r="ROD271" s="55"/>
      <c r="ROE271" s="55"/>
      <c r="ROF271" s="55"/>
      <c r="ROG271" s="55"/>
      <c r="ROH271" s="55"/>
      <c r="ROI271" s="55"/>
      <c r="ROJ271" s="55"/>
      <c r="ROK271" s="55"/>
      <c r="ROL271" s="55"/>
      <c r="ROM271" s="55"/>
      <c r="RON271" s="55"/>
      <c r="ROO271" s="55"/>
      <c r="ROP271" s="55"/>
      <c r="ROQ271" s="55"/>
      <c r="ROR271" s="55"/>
      <c r="ROS271" s="55"/>
      <c r="ROT271" s="55"/>
      <c r="ROU271" s="55"/>
      <c r="ROV271" s="55"/>
      <c r="ROW271" s="55"/>
      <c r="ROX271" s="55"/>
      <c r="ROY271" s="55"/>
      <c r="ROZ271" s="55"/>
      <c r="RPA271" s="55"/>
      <c r="RPB271" s="55"/>
      <c r="RPC271" s="55"/>
      <c r="RPD271" s="55"/>
      <c r="RPE271" s="55"/>
      <c r="RPF271" s="55"/>
      <c r="RPG271" s="55"/>
      <c r="RPH271" s="55"/>
      <c r="RPI271" s="55"/>
      <c r="RPJ271" s="55"/>
      <c r="RPK271" s="55"/>
      <c r="RPL271" s="55"/>
      <c r="RPM271" s="55"/>
      <c r="RPN271" s="55"/>
      <c r="RPO271" s="55"/>
      <c r="RPP271" s="55"/>
      <c r="RPQ271" s="55"/>
      <c r="RPR271" s="55"/>
      <c r="RPS271" s="55"/>
      <c r="RPT271" s="55"/>
      <c r="RPU271" s="55"/>
      <c r="RPV271" s="55"/>
      <c r="RPW271" s="55"/>
      <c r="RPX271" s="55"/>
      <c r="RPY271" s="55"/>
      <c r="RPZ271" s="55"/>
      <c r="RQA271" s="55"/>
      <c r="RQB271" s="55"/>
      <c r="RQC271" s="55"/>
      <c r="RQD271" s="55"/>
      <c r="RQE271" s="55"/>
      <c r="RQF271" s="55"/>
      <c r="RQG271" s="55"/>
      <c r="RQH271" s="55"/>
      <c r="RQI271" s="55"/>
      <c r="RQJ271" s="55"/>
      <c r="RQK271" s="55"/>
      <c r="RQL271" s="55"/>
      <c r="RQM271" s="55"/>
      <c r="RQN271" s="55"/>
      <c r="RQO271" s="55"/>
      <c r="RQP271" s="55"/>
      <c r="RQQ271" s="55"/>
      <c r="RQR271" s="55"/>
      <c r="RQS271" s="55"/>
      <c r="RQT271" s="55"/>
      <c r="RQU271" s="55"/>
      <c r="RQV271" s="55"/>
      <c r="RQW271" s="55"/>
      <c r="RQX271" s="55"/>
      <c r="RQY271" s="55"/>
      <c r="RQZ271" s="55"/>
      <c r="RRA271" s="55"/>
      <c r="RRB271" s="55"/>
      <c r="RRC271" s="55"/>
      <c r="RRD271" s="55"/>
      <c r="RRE271" s="55"/>
      <c r="RRF271" s="55"/>
      <c r="RRG271" s="55"/>
      <c r="RRH271" s="55"/>
      <c r="RRI271" s="55"/>
      <c r="RRJ271" s="55"/>
      <c r="RRK271" s="55"/>
      <c r="RRL271" s="55"/>
      <c r="RRM271" s="55"/>
      <c r="RRN271" s="55"/>
      <c r="RRO271" s="55"/>
      <c r="RRP271" s="55"/>
      <c r="RRQ271" s="55"/>
      <c r="RRR271" s="55"/>
      <c r="RRS271" s="55"/>
      <c r="RRT271" s="55"/>
      <c r="RRU271" s="55"/>
      <c r="RRV271" s="55"/>
      <c r="RRW271" s="55"/>
      <c r="RRX271" s="55"/>
      <c r="RRY271" s="55"/>
      <c r="RRZ271" s="55"/>
      <c r="RSA271" s="55"/>
      <c r="RSB271" s="55"/>
      <c r="RSC271" s="55"/>
      <c r="RSD271" s="55"/>
      <c r="RSE271" s="55"/>
      <c r="RSF271" s="55"/>
      <c r="RSG271" s="55"/>
      <c r="RSH271" s="55"/>
      <c r="RSI271" s="55"/>
      <c r="RSJ271" s="55"/>
      <c r="RSK271" s="55"/>
      <c r="RSL271" s="55"/>
      <c r="RSM271" s="55"/>
      <c r="RSN271" s="55"/>
      <c r="RSO271" s="55"/>
      <c r="RSP271" s="55"/>
      <c r="RSQ271" s="55"/>
      <c r="RSR271" s="55"/>
      <c r="RSS271" s="55"/>
      <c r="RST271" s="55"/>
      <c r="RSU271" s="55"/>
      <c r="RSV271" s="55"/>
      <c r="RSW271" s="55"/>
      <c r="RSX271" s="55"/>
      <c r="RSY271" s="55"/>
      <c r="RSZ271" s="55"/>
      <c r="RTA271" s="55"/>
      <c r="RTB271" s="55"/>
      <c r="RTC271" s="55"/>
      <c r="RTD271" s="55"/>
      <c r="RTE271" s="55"/>
      <c r="RTF271" s="55"/>
      <c r="RTG271" s="55"/>
      <c r="RTH271" s="55"/>
      <c r="RTI271" s="55"/>
      <c r="RTJ271" s="55"/>
      <c r="RTK271" s="55"/>
      <c r="RTL271" s="55"/>
      <c r="RTM271" s="55"/>
      <c r="RTN271" s="55"/>
      <c r="RTO271" s="55"/>
      <c r="RTP271" s="55"/>
      <c r="RTQ271" s="55"/>
      <c r="RTR271" s="55"/>
      <c r="RTS271" s="55"/>
      <c r="RTT271" s="55"/>
      <c r="RTU271" s="55"/>
      <c r="RTV271" s="55"/>
      <c r="RTW271" s="55"/>
      <c r="RTX271" s="55"/>
      <c r="RTY271" s="55"/>
      <c r="RTZ271" s="55"/>
      <c r="RUA271" s="55"/>
      <c r="RUB271" s="55"/>
      <c r="RUC271" s="55"/>
      <c r="RUD271" s="55"/>
      <c r="RUE271" s="55"/>
      <c r="RUF271" s="55"/>
      <c r="RUG271" s="55"/>
      <c r="RUH271" s="55"/>
      <c r="RUI271" s="55"/>
      <c r="RUJ271" s="55"/>
      <c r="RUK271" s="55"/>
      <c r="RUL271" s="55"/>
      <c r="RUM271" s="55"/>
      <c r="RUN271" s="55"/>
      <c r="RUO271" s="55"/>
      <c r="RUP271" s="55"/>
      <c r="RUQ271" s="55"/>
      <c r="RUR271" s="55"/>
      <c r="RUS271" s="55"/>
      <c r="RUT271" s="55"/>
      <c r="RUU271" s="55"/>
      <c r="RUV271" s="55"/>
      <c r="RUW271" s="55"/>
      <c r="RUX271" s="55"/>
      <c r="RUY271" s="55"/>
      <c r="RUZ271" s="55"/>
      <c r="RVA271" s="55"/>
      <c r="RVB271" s="55"/>
      <c r="RVC271" s="55"/>
      <c r="RVD271" s="55"/>
      <c r="RVE271" s="55"/>
      <c r="RVF271" s="55"/>
      <c r="RVG271" s="55"/>
      <c r="RVH271" s="55"/>
      <c r="RVI271" s="55"/>
      <c r="RVJ271" s="55"/>
      <c r="RVK271" s="55"/>
      <c r="RVL271" s="55"/>
      <c r="RVM271" s="55"/>
      <c r="RVN271" s="55"/>
      <c r="RVO271" s="55"/>
      <c r="RVP271" s="55"/>
      <c r="RVQ271" s="55"/>
      <c r="RVR271" s="55"/>
      <c r="RVS271" s="55"/>
      <c r="RVT271" s="55"/>
      <c r="RVU271" s="55"/>
      <c r="RVV271" s="55"/>
      <c r="RVW271" s="55"/>
      <c r="RVX271" s="55"/>
      <c r="RVY271" s="55"/>
      <c r="RVZ271" s="55"/>
      <c r="RWA271" s="55"/>
      <c r="RWB271" s="55"/>
      <c r="RWC271" s="55"/>
      <c r="RWD271" s="55"/>
      <c r="RWE271" s="55"/>
      <c r="RWF271" s="55"/>
      <c r="RWG271" s="55"/>
      <c r="RWH271" s="55"/>
      <c r="RWI271" s="55"/>
      <c r="RWJ271" s="55"/>
      <c r="RWK271" s="55"/>
      <c r="RWL271" s="55"/>
      <c r="RWM271" s="55"/>
      <c r="RWN271" s="55"/>
      <c r="RWO271" s="55"/>
      <c r="RWP271" s="55"/>
      <c r="RWQ271" s="55"/>
      <c r="RWR271" s="55"/>
      <c r="RWS271" s="55"/>
      <c r="RWT271" s="55"/>
      <c r="RWU271" s="55"/>
      <c r="RWV271" s="55"/>
      <c r="RWW271" s="55"/>
      <c r="RWX271" s="55"/>
      <c r="RWY271" s="55"/>
      <c r="RWZ271" s="55"/>
      <c r="RXA271" s="55"/>
      <c r="RXB271" s="55"/>
      <c r="RXC271" s="55"/>
      <c r="RXD271" s="55"/>
      <c r="RXE271" s="55"/>
      <c r="RXF271" s="55"/>
      <c r="RXG271" s="55"/>
      <c r="RXH271" s="55"/>
      <c r="RXI271" s="55"/>
      <c r="RXJ271" s="55"/>
      <c r="RXK271" s="55"/>
      <c r="RXL271" s="55"/>
      <c r="RXM271" s="55"/>
      <c r="RXN271" s="55"/>
      <c r="RXO271" s="55"/>
      <c r="RXP271" s="55"/>
      <c r="RXQ271" s="55"/>
      <c r="RXR271" s="55"/>
      <c r="RXS271" s="55"/>
      <c r="RXT271" s="55"/>
      <c r="RXU271" s="55"/>
      <c r="RXV271" s="55"/>
      <c r="RXW271" s="55"/>
      <c r="RXX271" s="55"/>
      <c r="RXY271" s="55"/>
      <c r="RXZ271" s="55"/>
      <c r="RYA271" s="55"/>
      <c r="RYB271" s="55"/>
      <c r="RYC271" s="55"/>
      <c r="RYD271" s="55"/>
      <c r="RYE271" s="55"/>
      <c r="RYF271" s="55"/>
      <c r="RYG271" s="55"/>
      <c r="RYH271" s="55"/>
      <c r="RYI271" s="55"/>
      <c r="RYJ271" s="55"/>
      <c r="RYK271" s="55"/>
      <c r="RYL271" s="55"/>
      <c r="RYM271" s="55"/>
      <c r="RYN271" s="55"/>
      <c r="RYO271" s="55"/>
      <c r="RYP271" s="55"/>
      <c r="RYQ271" s="55"/>
      <c r="RYR271" s="55"/>
      <c r="RYS271" s="55"/>
      <c r="RYT271" s="55"/>
      <c r="RYU271" s="55"/>
      <c r="RYV271" s="55"/>
      <c r="RYW271" s="55"/>
      <c r="RYX271" s="55"/>
      <c r="RYY271" s="55"/>
      <c r="RYZ271" s="55"/>
      <c r="RZA271" s="55"/>
      <c r="RZB271" s="55"/>
      <c r="RZC271" s="55"/>
      <c r="RZD271" s="55"/>
      <c r="RZE271" s="55"/>
      <c r="RZF271" s="55"/>
      <c r="RZG271" s="55"/>
      <c r="RZH271" s="55"/>
      <c r="RZI271" s="55"/>
      <c r="RZJ271" s="55"/>
      <c r="RZK271" s="55"/>
      <c r="RZL271" s="55"/>
      <c r="RZM271" s="55"/>
      <c r="RZN271" s="55"/>
      <c r="RZO271" s="55"/>
      <c r="RZP271" s="55"/>
      <c r="RZQ271" s="55"/>
      <c r="RZR271" s="55"/>
      <c r="RZS271" s="55"/>
      <c r="RZT271" s="55"/>
      <c r="RZU271" s="55"/>
      <c r="RZV271" s="55"/>
      <c r="RZW271" s="55"/>
      <c r="RZX271" s="55"/>
      <c r="RZY271" s="55"/>
      <c r="RZZ271" s="55"/>
      <c r="SAA271" s="55"/>
      <c r="SAB271" s="55"/>
      <c r="SAC271" s="55"/>
      <c r="SAD271" s="55"/>
      <c r="SAE271" s="55"/>
      <c r="SAF271" s="55"/>
      <c r="SAG271" s="55"/>
      <c r="SAH271" s="55"/>
      <c r="SAI271" s="55"/>
      <c r="SAJ271" s="55"/>
      <c r="SAK271" s="55"/>
      <c r="SAL271" s="55"/>
      <c r="SAM271" s="55"/>
      <c r="SAN271" s="55"/>
      <c r="SAO271" s="55"/>
      <c r="SAP271" s="55"/>
      <c r="SAQ271" s="55"/>
      <c r="SAR271" s="55"/>
      <c r="SAS271" s="55"/>
      <c r="SAT271" s="55"/>
      <c r="SAU271" s="55"/>
      <c r="SAV271" s="55"/>
      <c r="SAW271" s="55"/>
      <c r="SAX271" s="55"/>
      <c r="SAY271" s="55"/>
      <c r="SAZ271" s="55"/>
      <c r="SBA271" s="55"/>
      <c r="SBB271" s="55"/>
      <c r="SBC271" s="55"/>
      <c r="SBD271" s="55"/>
      <c r="SBE271" s="55"/>
      <c r="SBF271" s="55"/>
      <c r="SBG271" s="55"/>
      <c r="SBH271" s="55"/>
      <c r="SBI271" s="55"/>
      <c r="SBJ271" s="55"/>
      <c r="SBK271" s="55"/>
      <c r="SBL271" s="55"/>
      <c r="SBM271" s="55"/>
      <c r="SBN271" s="55"/>
      <c r="SBO271" s="55"/>
      <c r="SBP271" s="55"/>
      <c r="SBQ271" s="55"/>
      <c r="SBR271" s="55"/>
      <c r="SBS271" s="55"/>
      <c r="SBT271" s="55"/>
      <c r="SBU271" s="55"/>
      <c r="SBV271" s="55"/>
      <c r="SBW271" s="55"/>
      <c r="SBX271" s="55"/>
      <c r="SBY271" s="55"/>
      <c r="SBZ271" s="55"/>
      <c r="SCA271" s="55"/>
      <c r="SCB271" s="55"/>
      <c r="SCC271" s="55"/>
      <c r="SCD271" s="55"/>
      <c r="SCE271" s="55"/>
      <c r="SCF271" s="55"/>
      <c r="SCG271" s="55"/>
      <c r="SCH271" s="55"/>
      <c r="SCI271" s="55"/>
      <c r="SCJ271" s="55"/>
      <c r="SCK271" s="55"/>
      <c r="SCL271" s="55"/>
      <c r="SCM271" s="55"/>
      <c r="SCN271" s="55"/>
      <c r="SCO271" s="55"/>
      <c r="SCP271" s="55"/>
      <c r="SCQ271" s="55"/>
      <c r="SCR271" s="55"/>
      <c r="SCS271" s="55"/>
      <c r="SCT271" s="55"/>
      <c r="SCU271" s="55"/>
      <c r="SCV271" s="55"/>
      <c r="SCW271" s="55"/>
      <c r="SCX271" s="55"/>
      <c r="SCY271" s="55"/>
      <c r="SCZ271" s="55"/>
      <c r="SDA271" s="55"/>
      <c r="SDB271" s="55"/>
      <c r="SDC271" s="55"/>
      <c r="SDD271" s="55"/>
      <c r="SDE271" s="55"/>
      <c r="SDF271" s="55"/>
      <c r="SDG271" s="55"/>
      <c r="SDH271" s="55"/>
      <c r="SDI271" s="55"/>
      <c r="SDJ271" s="55"/>
      <c r="SDK271" s="55"/>
      <c r="SDL271" s="55"/>
      <c r="SDM271" s="55"/>
      <c r="SDN271" s="55"/>
      <c r="SDO271" s="55"/>
      <c r="SDP271" s="55"/>
      <c r="SDQ271" s="55"/>
      <c r="SDR271" s="55"/>
      <c r="SDS271" s="55"/>
      <c r="SDT271" s="55"/>
      <c r="SDU271" s="55"/>
      <c r="SDV271" s="55"/>
      <c r="SDW271" s="55"/>
      <c r="SDX271" s="55"/>
      <c r="SDY271" s="55"/>
      <c r="SDZ271" s="55"/>
      <c r="SEA271" s="55"/>
      <c r="SEB271" s="55"/>
      <c r="SEC271" s="55"/>
      <c r="SED271" s="55"/>
      <c r="SEE271" s="55"/>
      <c r="SEF271" s="55"/>
      <c r="SEG271" s="55"/>
      <c r="SEH271" s="55"/>
      <c r="SEI271" s="55"/>
      <c r="SEJ271" s="55"/>
      <c r="SEK271" s="55"/>
      <c r="SEL271" s="55"/>
      <c r="SEM271" s="55"/>
      <c r="SEN271" s="55"/>
      <c r="SEO271" s="55"/>
      <c r="SEP271" s="55"/>
      <c r="SEQ271" s="55"/>
      <c r="SER271" s="55"/>
      <c r="SES271" s="55"/>
      <c r="SET271" s="55"/>
      <c r="SEU271" s="55"/>
      <c r="SEV271" s="55"/>
      <c r="SEW271" s="55"/>
      <c r="SEX271" s="55"/>
      <c r="SEY271" s="55"/>
      <c r="SEZ271" s="55"/>
      <c r="SFA271" s="55"/>
      <c r="SFB271" s="55"/>
      <c r="SFC271" s="55"/>
      <c r="SFD271" s="55"/>
      <c r="SFE271" s="55"/>
      <c r="SFF271" s="55"/>
      <c r="SFG271" s="55"/>
      <c r="SFH271" s="55"/>
      <c r="SFI271" s="55"/>
      <c r="SFJ271" s="55"/>
      <c r="SFK271" s="55"/>
      <c r="SFL271" s="55"/>
      <c r="SFM271" s="55"/>
      <c r="SFN271" s="55"/>
      <c r="SFO271" s="55"/>
      <c r="SFP271" s="55"/>
      <c r="SFQ271" s="55"/>
      <c r="SFR271" s="55"/>
      <c r="SFS271" s="55"/>
      <c r="SFT271" s="55"/>
      <c r="SFU271" s="55"/>
      <c r="SFV271" s="55"/>
      <c r="SFW271" s="55"/>
      <c r="SFX271" s="55"/>
      <c r="SFY271" s="55"/>
      <c r="SFZ271" s="55"/>
      <c r="SGA271" s="55"/>
      <c r="SGB271" s="55"/>
      <c r="SGC271" s="55"/>
      <c r="SGD271" s="55"/>
      <c r="SGE271" s="55"/>
      <c r="SGF271" s="55"/>
      <c r="SGG271" s="55"/>
      <c r="SGH271" s="55"/>
      <c r="SGI271" s="55"/>
      <c r="SGJ271" s="55"/>
      <c r="SGK271" s="55"/>
      <c r="SGL271" s="55"/>
      <c r="SGM271" s="55"/>
      <c r="SGN271" s="55"/>
      <c r="SGO271" s="55"/>
      <c r="SGP271" s="55"/>
      <c r="SGQ271" s="55"/>
      <c r="SGR271" s="55"/>
      <c r="SGS271" s="55"/>
      <c r="SGT271" s="55"/>
      <c r="SGU271" s="55"/>
      <c r="SGV271" s="55"/>
      <c r="SGW271" s="55"/>
      <c r="SGX271" s="55"/>
      <c r="SGY271" s="55"/>
      <c r="SGZ271" s="55"/>
      <c r="SHA271" s="55"/>
      <c r="SHB271" s="55"/>
      <c r="SHC271" s="55"/>
      <c r="SHD271" s="55"/>
      <c r="SHE271" s="55"/>
      <c r="SHF271" s="55"/>
      <c r="SHG271" s="55"/>
      <c r="SHH271" s="55"/>
      <c r="SHI271" s="55"/>
      <c r="SHJ271" s="55"/>
      <c r="SHK271" s="55"/>
      <c r="SHL271" s="55"/>
      <c r="SHM271" s="55"/>
      <c r="SHN271" s="55"/>
      <c r="SHO271" s="55"/>
      <c r="SHP271" s="55"/>
      <c r="SHQ271" s="55"/>
      <c r="SHR271" s="55"/>
      <c r="SHS271" s="55"/>
      <c r="SHT271" s="55"/>
      <c r="SHU271" s="55"/>
      <c r="SHV271" s="55"/>
      <c r="SHW271" s="55"/>
      <c r="SHX271" s="55"/>
      <c r="SHY271" s="55"/>
      <c r="SHZ271" s="55"/>
      <c r="SIA271" s="55"/>
      <c r="SIB271" s="55"/>
      <c r="SIC271" s="55"/>
      <c r="SID271" s="55"/>
      <c r="SIE271" s="55"/>
      <c r="SIF271" s="55"/>
      <c r="SIG271" s="55"/>
      <c r="SIH271" s="55"/>
      <c r="SII271" s="55"/>
      <c r="SIJ271" s="55"/>
      <c r="SIK271" s="55"/>
      <c r="SIL271" s="55"/>
      <c r="SIM271" s="55"/>
      <c r="SIN271" s="55"/>
      <c r="SIO271" s="55"/>
      <c r="SIP271" s="55"/>
      <c r="SIQ271" s="55"/>
      <c r="SIR271" s="55"/>
      <c r="SIS271" s="55"/>
      <c r="SIT271" s="55"/>
      <c r="SIU271" s="55"/>
      <c r="SIV271" s="55"/>
      <c r="SIW271" s="55"/>
      <c r="SIX271" s="55"/>
      <c r="SIY271" s="55"/>
      <c r="SIZ271" s="55"/>
      <c r="SJA271" s="55"/>
      <c r="SJB271" s="55"/>
      <c r="SJC271" s="55"/>
      <c r="SJD271" s="55"/>
      <c r="SJE271" s="55"/>
      <c r="SJF271" s="55"/>
      <c r="SJG271" s="55"/>
      <c r="SJH271" s="55"/>
      <c r="SJI271" s="55"/>
      <c r="SJJ271" s="55"/>
      <c r="SJK271" s="55"/>
      <c r="SJL271" s="55"/>
      <c r="SJM271" s="55"/>
      <c r="SJN271" s="55"/>
      <c r="SJO271" s="55"/>
      <c r="SJP271" s="55"/>
      <c r="SJQ271" s="55"/>
      <c r="SJR271" s="55"/>
      <c r="SJS271" s="55"/>
      <c r="SJT271" s="55"/>
      <c r="SJU271" s="55"/>
      <c r="SJV271" s="55"/>
      <c r="SJW271" s="55"/>
      <c r="SJX271" s="55"/>
      <c r="SJY271" s="55"/>
      <c r="SJZ271" s="55"/>
      <c r="SKA271" s="55"/>
      <c r="SKB271" s="55"/>
      <c r="SKC271" s="55"/>
      <c r="SKD271" s="55"/>
      <c r="SKE271" s="55"/>
      <c r="SKF271" s="55"/>
      <c r="SKG271" s="55"/>
      <c r="SKH271" s="55"/>
      <c r="SKI271" s="55"/>
      <c r="SKJ271" s="55"/>
      <c r="SKK271" s="55"/>
      <c r="SKL271" s="55"/>
      <c r="SKM271" s="55"/>
      <c r="SKN271" s="55"/>
      <c r="SKO271" s="55"/>
      <c r="SKP271" s="55"/>
      <c r="SKQ271" s="55"/>
      <c r="SKR271" s="55"/>
      <c r="SKS271" s="55"/>
      <c r="SKT271" s="55"/>
      <c r="SKU271" s="55"/>
      <c r="SKV271" s="55"/>
      <c r="SKW271" s="55"/>
      <c r="SKX271" s="55"/>
      <c r="SKY271" s="55"/>
      <c r="SKZ271" s="55"/>
      <c r="SLA271" s="55"/>
      <c r="SLB271" s="55"/>
      <c r="SLC271" s="55"/>
      <c r="SLD271" s="55"/>
      <c r="SLE271" s="55"/>
      <c r="SLF271" s="55"/>
      <c r="SLG271" s="55"/>
      <c r="SLH271" s="55"/>
      <c r="SLI271" s="55"/>
      <c r="SLJ271" s="55"/>
      <c r="SLK271" s="55"/>
      <c r="SLL271" s="55"/>
      <c r="SLM271" s="55"/>
      <c r="SLN271" s="55"/>
      <c r="SLO271" s="55"/>
      <c r="SLP271" s="55"/>
      <c r="SLQ271" s="55"/>
      <c r="SLR271" s="55"/>
      <c r="SLS271" s="55"/>
      <c r="SLT271" s="55"/>
      <c r="SLU271" s="55"/>
      <c r="SLV271" s="55"/>
      <c r="SLW271" s="55"/>
      <c r="SLX271" s="55"/>
      <c r="SLY271" s="55"/>
      <c r="SLZ271" s="55"/>
      <c r="SMA271" s="55"/>
      <c r="SMB271" s="55"/>
      <c r="SMC271" s="55"/>
      <c r="SMD271" s="55"/>
      <c r="SME271" s="55"/>
      <c r="SMF271" s="55"/>
      <c r="SMG271" s="55"/>
      <c r="SMH271" s="55"/>
      <c r="SMI271" s="55"/>
      <c r="SMJ271" s="55"/>
      <c r="SMK271" s="55"/>
      <c r="SML271" s="55"/>
      <c r="SMM271" s="55"/>
      <c r="SMN271" s="55"/>
      <c r="SMO271" s="55"/>
      <c r="SMP271" s="55"/>
      <c r="SMQ271" s="55"/>
      <c r="SMR271" s="55"/>
      <c r="SMS271" s="55"/>
      <c r="SMT271" s="55"/>
      <c r="SMU271" s="55"/>
      <c r="SMV271" s="55"/>
      <c r="SMW271" s="55"/>
      <c r="SMX271" s="55"/>
      <c r="SMY271" s="55"/>
      <c r="SMZ271" s="55"/>
      <c r="SNA271" s="55"/>
      <c r="SNB271" s="55"/>
      <c r="SNC271" s="55"/>
      <c r="SND271" s="55"/>
      <c r="SNE271" s="55"/>
      <c r="SNF271" s="55"/>
      <c r="SNG271" s="55"/>
      <c r="SNH271" s="55"/>
      <c r="SNI271" s="55"/>
      <c r="SNJ271" s="55"/>
      <c r="SNK271" s="55"/>
      <c r="SNL271" s="55"/>
      <c r="SNM271" s="55"/>
      <c r="SNN271" s="55"/>
      <c r="SNO271" s="55"/>
      <c r="SNP271" s="55"/>
      <c r="SNQ271" s="55"/>
      <c r="SNR271" s="55"/>
      <c r="SNS271" s="55"/>
      <c r="SNT271" s="55"/>
      <c r="SNU271" s="55"/>
      <c r="SNV271" s="55"/>
      <c r="SNW271" s="55"/>
      <c r="SNX271" s="55"/>
      <c r="SNY271" s="55"/>
      <c r="SNZ271" s="55"/>
      <c r="SOA271" s="55"/>
      <c r="SOB271" s="55"/>
      <c r="SOC271" s="55"/>
      <c r="SOD271" s="55"/>
      <c r="SOE271" s="55"/>
      <c r="SOF271" s="55"/>
      <c r="SOG271" s="55"/>
      <c r="SOH271" s="55"/>
      <c r="SOI271" s="55"/>
      <c r="SOJ271" s="55"/>
      <c r="SOK271" s="55"/>
      <c r="SOL271" s="55"/>
      <c r="SOM271" s="55"/>
      <c r="SON271" s="55"/>
      <c r="SOO271" s="55"/>
      <c r="SOP271" s="55"/>
      <c r="SOQ271" s="55"/>
      <c r="SOR271" s="55"/>
      <c r="SOS271" s="55"/>
      <c r="SOT271" s="55"/>
      <c r="SOU271" s="55"/>
      <c r="SOV271" s="55"/>
      <c r="SOW271" s="55"/>
      <c r="SOX271" s="55"/>
      <c r="SOY271" s="55"/>
      <c r="SOZ271" s="55"/>
      <c r="SPA271" s="55"/>
      <c r="SPB271" s="55"/>
      <c r="SPC271" s="55"/>
      <c r="SPD271" s="55"/>
      <c r="SPE271" s="55"/>
      <c r="SPF271" s="55"/>
      <c r="SPG271" s="55"/>
      <c r="SPH271" s="55"/>
      <c r="SPI271" s="55"/>
      <c r="SPJ271" s="55"/>
      <c r="SPK271" s="55"/>
      <c r="SPL271" s="55"/>
      <c r="SPM271" s="55"/>
      <c r="SPN271" s="55"/>
      <c r="SPO271" s="55"/>
      <c r="SPP271" s="55"/>
      <c r="SPQ271" s="55"/>
      <c r="SPR271" s="55"/>
      <c r="SPS271" s="55"/>
      <c r="SPT271" s="55"/>
      <c r="SPU271" s="55"/>
      <c r="SPV271" s="55"/>
      <c r="SPW271" s="55"/>
      <c r="SPX271" s="55"/>
      <c r="SPY271" s="55"/>
      <c r="SPZ271" s="55"/>
      <c r="SQA271" s="55"/>
      <c r="SQB271" s="55"/>
      <c r="SQC271" s="55"/>
      <c r="SQD271" s="55"/>
      <c r="SQE271" s="55"/>
      <c r="SQF271" s="55"/>
      <c r="SQG271" s="55"/>
      <c r="SQH271" s="55"/>
      <c r="SQI271" s="55"/>
      <c r="SQJ271" s="55"/>
      <c r="SQK271" s="55"/>
      <c r="SQL271" s="55"/>
      <c r="SQM271" s="55"/>
      <c r="SQN271" s="55"/>
      <c r="SQO271" s="55"/>
      <c r="SQP271" s="55"/>
      <c r="SQQ271" s="55"/>
      <c r="SQR271" s="55"/>
      <c r="SQS271" s="55"/>
      <c r="SQT271" s="55"/>
      <c r="SQU271" s="55"/>
      <c r="SQV271" s="55"/>
      <c r="SQW271" s="55"/>
      <c r="SQX271" s="55"/>
      <c r="SQY271" s="55"/>
      <c r="SQZ271" s="55"/>
      <c r="SRA271" s="55"/>
      <c r="SRB271" s="55"/>
      <c r="SRC271" s="55"/>
      <c r="SRD271" s="55"/>
      <c r="SRE271" s="55"/>
      <c r="SRF271" s="55"/>
      <c r="SRG271" s="55"/>
      <c r="SRH271" s="55"/>
      <c r="SRI271" s="55"/>
      <c r="SRJ271" s="55"/>
      <c r="SRK271" s="55"/>
      <c r="SRL271" s="55"/>
      <c r="SRM271" s="55"/>
      <c r="SRN271" s="55"/>
      <c r="SRO271" s="55"/>
      <c r="SRP271" s="55"/>
      <c r="SRQ271" s="55"/>
      <c r="SRR271" s="55"/>
      <c r="SRS271" s="55"/>
      <c r="SRT271" s="55"/>
      <c r="SRU271" s="55"/>
      <c r="SRV271" s="55"/>
      <c r="SRW271" s="55"/>
      <c r="SRX271" s="55"/>
      <c r="SRY271" s="55"/>
      <c r="SRZ271" s="55"/>
      <c r="SSA271" s="55"/>
      <c r="SSB271" s="55"/>
      <c r="SSC271" s="55"/>
      <c r="SSD271" s="55"/>
      <c r="SSE271" s="55"/>
      <c r="SSF271" s="55"/>
      <c r="SSG271" s="55"/>
      <c r="SSH271" s="55"/>
      <c r="SSI271" s="55"/>
      <c r="SSJ271" s="55"/>
      <c r="SSK271" s="55"/>
      <c r="SSL271" s="55"/>
      <c r="SSM271" s="55"/>
      <c r="SSN271" s="55"/>
      <c r="SSO271" s="55"/>
      <c r="SSP271" s="55"/>
      <c r="SSQ271" s="55"/>
      <c r="SSR271" s="55"/>
      <c r="SSS271" s="55"/>
      <c r="SST271" s="55"/>
      <c r="SSU271" s="55"/>
      <c r="SSV271" s="55"/>
      <c r="SSW271" s="55"/>
      <c r="SSX271" s="55"/>
      <c r="SSY271" s="55"/>
      <c r="SSZ271" s="55"/>
      <c r="STA271" s="55"/>
      <c r="STB271" s="55"/>
      <c r="STC271" s="55"/>
      <c r="STD271" s="55"/>
      <c r="STE271" s="55"/>
      <c r="STF271" s="55"/>
      <c r="STG271" s="55"/>
      <c r="STH271" s="55"/>
      <c r="STI271" s="55"/>
      <c r="STJ271" s="55"/>
      <c r="STK271" s="55"/>
      <c r="STL271" s="55"/>
      <c r="STM271" s="55"/>
      <c r="STN271" s="55"/>
      <c r="STO271" s="55"/>
      <c r="STP271" s="55"/>
      <c r="STQ271" s="55"/>
      <c r="STR271" s="55"/>
      <c r="STS271" s="55"/>
      <c r="STT271" s="55"/>
      <c r="STU271" s="55"/>
      <c r="STV271" s="55"/>
      <c r="STW271" s="55"/>
      <c r="STX271" s="55"/>
      <c r="STY271" s="55"/>
      <c r="STZ271" s="55"/>
      <c r="SUA271" s="55"/>
      <c r="SUB271" s="55"/>
      <c r="SUC271" s="55"/>
      <c r="SUD271" s="55"/>
      <c r="SUE271" s="55"/>
      <c r="SUF271" s="55"/>
      <c r="SUG271" s="55"/>
      <c r="SUH271" s="55"/>
      <c r="SUI271" s="55"/>
      <c r="SUJ271" s="55"/>
      <c r="SUK271" s="55"/>
      <c r="SUL271" s="55"/>
      <c r="SUM271" s="55"/>
      <c r="SUN271" s="55"/>
      <c r="SUO271" s="55"/>
      <c r="SUP271" s="55"/>
      <c r="SUQ271" s="55"/>
      <c r="SUR271" s="55"/>
      <c r="SUS271" s="55"/>
      <c r="SUT271" s="55"/>
      <c r="SUU271" s="55"/>
      <c r="SUV271" s="55"/>
      <c r="SUW271" s="55"/>
      <c r="SUX271" s="55"/>
      <c r="SUY271" s="55"/>
      <c r="SUZ271" s="55"/>
      <c r="SVA271" s="55"/>
      <c r="SVB271" s="55"/>
      <c r="SVC271" s="55"/>
      <c r="SVD271" s="55"/>
      <c r="SVE271" s="55"/>
      <c r="SVF271" s="55"/>
      <c r="SVG271" s="55"/>
      <c r="SVH271" s="55"/>
      <c r="SVI271" s="55"/>
      <c r="SVJ271" s="55"/>
      <c r="SVK271" s="55"/>
      <c r="SVL271" s="55"/>
      <c r="SVM271" s="55"/>
      <c r="SVN271" s="55"/>
      <c r="SVO271" s="55"/>
      <c r="SVP271" s="55"/>
      <c r="SVQ271" s="55"/>
      <c r="SVR271" s="55"/>
      <c r="SVS271" s="55"/>
      <c r="SVT271" s="55"/>
      <c r="SVU271" s="55"/>
      <c r="SVV271" s="55"/>
      <c r="SVW271" s="55"/>
      <c r="SVX271" s="55"/>
      <c r="SVY271" s="55"/>
      <c r="SVZ271" s="55"/>
      <c r="SWA271" s="55"/>
      <c r="SWB271" s="55"/>
      <c r="SWC271" s="55"/>
      <c r="SWD271" s="55"/>
      <c r="SWE271" s="55"/>
      <c r="SWF271" s="55"/>
      <c r="SWG271" s="55"/>
      <c r="SWH271" s="55"/>
      <c r="SWI271" s="55"/>
      <c r="SWJ271" s="55"/>
      <c r="SWK271" s="55"/>
      <c r="SWL271" s="55"/>
      <c r="SWM271" s="55"/>
      <c r="SWN271" s="55"/>
      <c r="SWO271" s="55"/>
      <c r="SWP271" s="55"/>
      <c r="SWQ271" s="55"/>
      <c r="SWR271" s="55"/>
      <c r="SWS271" s="55"/>
      <c r="SWT271" s="55"/>
      <c r="SWU271" s="55"/>
      <c r="SWV271" s="55"/>
      <c r="SWW271" s="55"/>
      <c r="SWX271" s="55"/>
      <c r="SWY271" s="55"/>
      <c r="SWZ271" s="55"/>
      <c r="SXA271" s="55"/>
      <c r="SXB271" s="55"/>
      <c r="SXC271" s="55"/>
      <c r="SXD271" s="55"/>
      <c r="SXE271" s="55"/>
      <c r="SXF271" s="55"/>
      <c r="SXG271" s="55"/>
      <c r="SXH271" s="55"/>
      <c r="SXI271" s="55"/>
      <c r="SXJ271" s="55"/>
      <c r="SXK271" s="55"/>
      <c r="SXL271" s="55"/>
      <c r="SXM271" s="55"/>
      <c r="SXN271" s="55"/>
      <c r="SXO271" s="55"/>
      <c r="SXP271" s="55"/>
      <c r="SXQ271" s="55"/>
      <c r="SXR271" s="55"/>
      <c r="SXS271" s="55"/>
      <c r="SXT271" s="55"/>
      <c r="SXU271" s="55"/>
      <c r="SXV271" s="55"/>
      <c r="SXW271" s="55"/>
      <c r="SXX271" s="55"/>
      <c r="SXY271" s="55"/>
      <c r="SXZ271" s="55"/>
      <c r="SYA271" s="55"/>
      <c r="SYB271" s="55"/>
      <c r="SYC271" s="55"/>
      <c r="SYD271" s="55"/>
      <c r="SYE271" s="55"/>
      <c r="SYF271" s="55"/>
      <c r="SYG271" s="55"/>
      <c r="SYH271" s="55"/>
      <c r="SYI271" s="55"/>
      <c r="SYJ271" s="55"/>
      <c r="SYK271" s="55"/>
      <c r="SYL271" s="55"/>
      <c r="SYM271" s="55"/>
      <c r="SYN271" s="55"/>
      <c r="SYO271" s="55"/>
      <c r="SYP271" s="55"/>
      <c r="SYQ271" s="55"/>
      <c r="SYR271" s="55"/>
      <c r="SYS271" s="55"/>
      <c r="SYT271" s="55"/>
      <c r="SYU271" s="55"/>
      <c r="SYV271" s="55"/>
      <c r="SYW271" s="55"/>
      <c r="SYX271" s="55"/>
      <c r="SYY271" s="55"/>
      <c r="SYZ271" s="55"/>
      <c r="SZA271" s="55"/>
      <c r="SZB271" s="55"/>
      <c r="SZC271" s="55"/>
      <c r="SZD271" s="55"/>
      <c r="SZE271" s="55"/>
      <c r="SZF271" s="55"/>
      <c r="SZG271" s="55"/>
      <c r="SZH271" s="55"/>
      <c r="SZI271" s="55"/>
      <c r="SZJ271" s="55"/>
      <c r="SZK271" s="55"/>
      <c r="SZL271" s="55"/>
      <c r="SZM271" s="55"/>
      <c r="SZN271" s="55"/>
      <c r="SZO271" s="55"/>
      <c r="SZP271" s="55"/>
      <c r="SZQ271" s="55"/>
      <c r="SZR271" s="55"/>
      <c r="SZS271" s="55"/>
      <c r="SZT271" s="55"/>
      <c r="SZU271" s="55"/>
      <c r="SZV271" s="55"/>
      <c r="SZW271" s="55"/>
      <c r="SZX271" s="55"/>
      <c r="SZY271" s="55"/>
      <c r="SZZ271" s="55"/>
      <c r="TAA271" s="55"/>
      <c r="TAB271" s="55"/>
      <c r="TAC271" s="55"/>
      <c r="TAD271" s="55"/>
      <c r="TAE271" s="55"/>
      <c r="TAF271" s="55"/>
      <c r="TAG271" s="55"/>
      <c r="TAH271" s="55"/>
      <c r="TAI271" s="55"/>
      <c r="TAJ271" s="55"/>
      <c r="TAK271" s="55"/>
      <c r="TAL271" s="55"/>
      <c r="TAM271" s="55"/>
      <c r="TAN271" s="55"/>
      <c r="TAO271" s="55"/>
      <c r="TAP271" s="55"/>
      <c r="TAQ271" s="55"/>
      <c r="TAR271" s="55"/>
      <c r="TAS271" s="55"/>
      <c r="TAT271" s="55"/>
      <c r="TAU271" s="55"/>
      <c r="TAV271" s="55"/>
      <c r="TAW271" s="55"/>
      <c r="TAX271" s="55"/>
      <c r="TAY271" s="55"/>
      <c r="TAZ271" s="55"/>
      <c r="TBA271" s="55"/>
      <c r="TBB271" s="55"/>
      <c r="TBC271" s="55"/>
      <c r="TBD271" s="55"/>
      <c r="TBE271" s="55"/>
      <c r="TBF271" s="55"/>
      <c r="TBG271" s="55"/>
      <c r="TBH271" s="55"/>
      <c r="TBI271" s="55"/>
      <c r="TBJ271" s="55"/>
      <c r="TBK271" s="55"/>
      <c r="TBL271" s="55"/>
      <c r="TBM271" s="55"/>
      <c r="TBN271" s="55"/>
      <c r="TBO271" s="55"/>
      <c r="TBP271" s="55"/>
      <c r="TBQ271" s="55"/>
      <c r="TBR271" s="55"/>
      <c r="TBS271" s="55"/>
      <c r="TBT271" s="55"/>
      <c r="TBU271" s="55"/>
      <c r="TBV271" s="55"/>
      <c r="TBW271" s="55"/>
      <c r="TBX271" s="55"/>
      <c r="TBY271" s="55"/>
      <c r="TBZ271" s="55"/>
      <c r="TCA271" s="55"/>
      <c r="TCB271" s="55"/>
      <c r="TCC271" s="55"/>
      <c r="TCD271" s="55"/>
      <c r="TCE271" s="55"/>
      <c r="TCF271" s="55"/>
      <c r="TCG271" s="55"/>
      <c r="TCH271" s="55"/>
      <c r="TCI271" s="55"/>
      <c r="TCJ271" s="55"/>
      <c r="TCK271" s="55"/>
      <c r="TCL271" s="55"/>
      <c r="TCM271" s="55"/>
      <c r="TCN271" s="55"/>
      <c r="TCO271" s="55"/>
      <c r="TCP271" s="55"/>
      <c r="TCQ271" s="55"/>
      <c r="TCR271" s="55"/>
      <c r="TCS271" s="55"/>
      <c r="TCT271" s="55"/>
      <c r="TCU271" s="55"/>
      <c r="TCV271" s="55"/>
      <c r="TCW271" s="55"/>
      <c r="TCX271" s="55"/>
      <c r="TCY271" s="55"/>
      <c r="TCZ271" s="55"/>
      <c r="TDA271" s="55"/>
      <c r="TDB271" s="55"/>
      <c r="TDC271" s="55"/>
      <c r="TDD271" s="55"/>
      <c r="TDE271" s="55"/>
      <c r="TDF271" s="55"/>
      <c r="TDG271" s="55"/>
      <c r="TDH271" s="55"/>
      <c r="TDI271" s="55"/>
      <c r="TDJ271" s="55"/>
      <c r="TDK271" s="55"/>
      <c r="TDL271" s="55"/>
      <c r="TDM271" s="55"/>
      <c r="TDN271" s="55"/>
      <c r="TDO271" s="55"/>
      <c r="TDP271" s="55"/>
      <c r="TDQ271" s="55"/>
      <c r="TDR271" s="55"/>
      <c r="TDS271" s="55"/>
      <c r="TDT271" s="55"/>
      <c r="TDU271" s="55"/>
      <c r="TDV271" s="55"/>
      <c r="TDW271" s="55"/>
      <c r="TDX271" s="55"/>
      <c r="TDY271" s="55"/>
      <c r="TDZ271" s="55"/>
      <c r="TEA271" s="55"/>
      <c r="TEB271" s="55"/>
      <c r="TEC271" s="55"/>
      <c r="TED271" s="55"/>
      <c r="TEE271" s="55"/>
      <c r="TEF271" s="55"/>
      <c r="TEG271" s="55"/>
      <c r="TEH271" s="55"/>
      <c r="TEI271" s="55"/>
      <c r="TEJ271" s="55"/>
      <c r="TEK271" s="55"/>
      <c r="TEL271" s="55"/>
      <c r="TEM271" s="55"/>
      <c r="TEN271" s="55"/>
      <c r="TEO271" s="55"/>
      <c r="TEP271" s="55"/>
      <c r="TEQ271" s="55"/>
      <c r="TER271" s="55"/>
      <c r="TES271" s="55"/>
      <c r="TET271" s="55"/>
      <c r="TEU271" s="55"/>
      <c r="TEV271" s="55"/>
      <c r="TEW271" s="55"/>
      <c r="TEX271" s="55"/>
      <c r="TEY271" s="55"/>
      <c r="TEZ271" s="55"/>
      <c r="TFA271" s="55"/>
      <c r="TFB271" s="55"/>
      <c r="TFC271" s="55"/>
      <c r="TFD271" s="55"/>
      <c r="TFE271" s="55"/>
      <c r="TFF271" s="55"/>
      <c r="TFG271" s="55"/>
      <c r="TFH271" s="55"/>
      <c r="TFI271" s="55"/>
      <c r="TFJ271" s="55"/>
      <c r="TFK271" s="55"/>
      <c r="TFL271" s="55"/>
      <c r="TFM271" s="55"/>
      <c r="TFN271" s="55"/>
      <c r="TFO271" s="55"/>
      <c r="TFP271" s="55"/>
      <c r="TFQ271" s="55"/>
      <c r="TFR271" s="55"/>
      <c r="TFS271" s="55"/>
      <c r="TFT271" s="55"/>
      <c r="TFU271" s="55"/>
      <c r="TFV271" s="55"/>
      <c r="TFW271" s="55"/>
      <c r="TFX271" s="55"/>
      <c r="TFY271" s="55"/>
      <c r="TFZ271" s="55"/>
      <c r="TGA271" s="55"/>
      <c r="TGB271" s="55"/>
      <c r="TGC271" s="55"/>
      <c r="TGD271" s="55"/>
      <c r="TGE271" s="55"/>
      <c r="TGF271" s="55"/>
      <c r="TGG271" s="55"/>
      <c r="TGH271" s="55"/>
      <c r="TGI271" s="55"/>
      <c r="TGJ271" s="55"/>
      <c r="TGK271" s="55"/>
      <c r="TGL271" s="55"/>
      <c r="TGM271" s="55"/>
      <c r="TGN271" s="55"/>
      <c r="TGO271" s="55"/>
      <c r="TGP271" s="55"/>
      <c r="TGQ271" s="55"/>
      <c r="TGR271" s="55"/>
      <c r="TGS271" s="55"/>
      <c r="TGT271" s="55"/>
      <c r="TGU271" s="55"/>
      <c r="TGV271" s="55"/>
      <c r="TGW271" s="55"/>
      <c r="TGX271" s="55"/>
      <c r="TGY271" s="55"/>
      <c r="TGZ271" s="55"/>
      <c r="THA271" s="55"/>
      <c r="THB271" s="55"/>
      <c r="THC271" s="55"/>
      <c r="THD271" s="55"/>
      <c r="THE271" s="55"/>
      <c r="THF271" s="55"/>
      <c r="THG271" s="55"/>
      <c r="THH271" s="55"/>
      <c r="THI271" s="55"/>
      <c r="THJ271" s="55"/>
      <c r="THK271" s="55"/>
      <c r="THL271" s="55"/>
      <c r="THM271" s="55"/>
      <c r="THN271" s="55"/>
      <c r="THO271" s="55"/>
      <c r="THP271" s="55"/>
      <c r="THQ271" s="55"/>
      <c r="THR271" s="55"/>
      <c r="THS271" s="55"/>
      <c r="THT271" s="55"/>
      <c r="THU271" s="55"/>
      <c r="THV271" s="55"/>
      <c r="THW271" s="55"/>
      <c r="THX271" s="55"/>
      <c r="THY271" s="55"/>
      <c r="THZ271" s="55"/>
      <c r="TIA271" s="55"/>
      <c r="TIB271" s="55"/>
      <c r="TIC271" s="55"/>
      <c r="TID271" s="55"/>
      <c r="TIE271" s="55"/>
      <c r="TIF271" s="55"/>
      <c r="TIG271" s="55"/>
      <c r="TIH271" s="55"/>
      <c r="TII271" s="55"/>
      <c r="TIJ271" s="55"/>
      <c r="TIK271" s="55"/>
      <c r="TIL271" s="55"/>
      <c r="TIM271" s="55"/>
      <c r="TIN271" s="55"/>
      <c r="TIO271" s="55"/>
      <c r="TIP271" s="55"/>
      <c r="TIQ271" s="55"/>
      <c r="TIR271" s="55"/>
      <c r="TIS271" s="55"/>
      <c r="TIT271" s="55"/>
      <c r="TIU271" s="55"/>
      <c r="TIV271" s="55"/>
      <c r="TIW271" s="55"/>
      <c r="TIX271" s="55"/>
      <c r="TIY271" s="55"/>
      <c r="TIZ271" s="55"/>
      <c r="TJA271" s="55"/>
      <c r="TJB271" s="55"/>
      <c r="TJC271" s="55"/>
      <c r="TJD271" s="55"/>
      <c r="TJE271" s="55"/>
      <c r="TJF271" s="55"/>
      <c r="TJG271" s="55"/>
      <c r="TJH271" s="55"/>
      <c r="TJI271" s="55"/>
      <c r="TJJ271" s="55"/>
      <c r="TJK271" s="55"/>
      <c r="TJL271" s="55"/>
      <c r="TJM271" s="55"/>
      <c r="TJN271" s="55"/>
      <c r="TJO271" s="55"/>
      <c r="TJP271" s="55"/>
      <c r="TJQ271" s="55"/>
      <c r="TJR271" s="55"/>
      <c r="TJS271" s="55"/>
      <c r="TJT271" s="55"/>
      <c r="TJU271" s="55"/>
      <c r="TJV271" s="55"/>
      <c r="TJW271" s="55"/>
      <c r="TJX271" s="55"/>
      <c r="TJY271" s="55"/>
      <c r="TJZ271" s="55"/>
      <c r="TKA271" s="55"/>
      <c r="TKB271" s="55"/>
      <c r="TKC271" s="55"/>
      <c r="TKD271" s="55"/>
      <c r="TKE271" s="55"/>
      <c r="TKF271" s="55"/>
      <c r="TKG271" s="55"/>
      <c r="TKH271" s="55"/>
      <c r="TKI271" s="55"/>
      <c r="TKJ271" s="55"/>
      <c r="TKK271" s="55"/>
      <c r="TKL271" s="55"/>
      <c r="TKM271" s="55"/>
      <c r="TKN271" s="55"/>
      <c r="TKO271" s="55"/>
      <c r="TKP271" s="55"/>
      <c r="TKQ271" s="55"/>
      <c r="TKR271" s="55"/>
      <c r="TKS271" s="55"/>
      <c r="TKT271" s="55"/>
      <c r="TKU271" s="55"/>
      <c r="TKV271" s="55"/>
      <c r="TKW271" s="55"/>
      <c r="TKX271" s="55"/>
      <c r="TKY271" s="55"/>
      <c r="TKZ271" s="55"/>
      <c r="TLA271" s="55"/>
      <c r="TLB271" s="55"/>
      <c r="TLC271" s="55"/>
      <c r="TLD271" s="55"/>
      <c r="TLE271" s="55"/>
      <c r="TLF271" s="55"/>
      <c r="TLG271" s="55"/>
      <c r="TLH271" s="55"/>
      <c r="TLI271" s="55"/>
      <c r="TLJ271" s="55"/>
      <c r="TLK271" s="55"/>
      <c r="TLL271" s="55"/>
      <c r="TLM271" s="55"/>
      <c r="TLN271" s="55"/>
      <c r="TLO271" s="55"/>
      <c r="TLP271" s="55"/>
      <c r="TLQ271" s="55"/>
      <c r="TLR271" s="55"/>
      <c r="TLS271" s="55"/>
      <c r="TLT271" s="55"/>
      <c r="TLU271" s="55"/>
      <c r="TLV271" s="55"/>
      <c r="TLW271" s="55"/>
      <c r="TLX271" s="55"/>
      <c r="TLY271" s="55"/>
      <c r="TLZ271" s="55"/>
      <c r="TMA271" s="55"/>
      <c r="TMB271" s="55"/>
      <c r="TMC271" s="55"/>
      <c r="TMD271" s="55"/>
      <c r="TME271" s="55"/>
      <c r="TMF271" s="55"/>
      <c r="TMG271" s="55"/>
      <c r="TMH271" s="55"/>
      <c r="TMI271" s="55"/>
      <c r="TMJ271" s="55"/>
      <c r="TMK271" s="55"/>
      <c r="TML271" s="55"/>
      <c r="TMM271" s="55"/>
      <c r="TMN271" s="55"/>
      <c r="TMO271" s="55"/>
      <c r="TMP271" s="55"/>
      <c r="TMQ271" s="55"/>
      <c r="TMR271" s="55"/>
      <c r="TMS271" s="55"/>
      <c r="TMT271" s="55"/>
      <c r="TMU271" s="55"/>
      <c r="TMV271" s="55"/>
      <c r="TMW271" s="55"/>
      <c r="TMX271" s="55"/>
      <c r="TMY271" s="55"/>
      <c r="TMZ271" s="55"/>
      <c r="TNA271" s="55"/>
      <c r="TNB271" s="55"/>
      <c r="TNC271" s="55"/>
      <c r="TND271" s="55"/>
      <c r="TNE271" s="55"/>
      <c r="TNF271" s="55"/>
      <c r="TNG271" s="55"/>
      <c r="TNH271" s="55"/>
      <c r="TNI271" s="55"/>
      <c r="TNJ271" s="55"/>
      <c r="TNK271" s="55"/>
      <c r="TNL271" s="55"/>
      <c r="TNM271" s="55"/>
      <c r="TNN271" s="55"/>
      <c r="TNO271" s="55"/>
      <c r="TNP271" s="55"/>
      <c r="TNQ271" s="55"/>
      <c r="TNR271" s="55"/>
      <c r="TNS271" s="55"/>
      <c r="TNT271" s="55"/>
      <c r="TNU271" s="55"/>
      <c r="TNV271" s="55"/>
      <c r="TNW271" s="55"/>
      <c r="TNX271" s="55"/>
      <c r="TNY271" s="55"/>
      <c r="TNZ271" s="55"/>
      <c r="TOA271" s="55"/>
      <c r="TOB271" s="55"/>
      <c r="TOC271" s="55"/>
      <c r="TOD271" s="55"/>
      <c r="TOE271" s="55"/>
      <c r="TOF271" s="55"/>
      <c r="TOG271" s="55"/>
      <c r="TOH271" s="55"/>
      <c r="TOI271" s="55"/>
      <c r="TOJ271" s="55"/>
      <c r="TOK271" s="55"/>
      <c r="TOL271" s="55"/>
      <c r="TOM271" s="55"/>
      <c r="TON271" s="55"/>
      <c r="TOO271" s="55"/>
      <c r="TOP271" s="55"/>
      <c r="TOQ271" s="55"/>
      <c r="TOR271" s="55"/>
      <c r="TOS271" s="55"/>
      <c r="TOT271" s="55"/>
      <c r="TOU271" s="55"/>
      <c r="TOV271" s="55"/>
      <c r="TOW271" s="55"/>
      <c r="TOX271" s="55"/>
      <c r="TOY271" s="55"/>
      <c r="TOZ271" s="55"/>
      <c r="TPA271" s="55"/>
      <c r="TPB271" s="55"/>
      <c r="TPC271" s="55"/>
      <c r="TPD271" s="55"/>
      <c r="TPE271" s="55"/>
      <c r="TPF271" s="55"/>
      <c r="TPG271" s="55"/>
      <c r="TPH271" s="55"/>
      <c r="TPI271" s="55"/>
      <c r="TPJ271" s="55"/>
      <c r="TPK271" s="55"/>
      <c r="TPL271" s="55"/>
      <c r="TPM271" s="55"/>
      <c r="TPN271" s="55"/>
      <c r="TPO271" s="55"/>
      <c r="TPP271" s="55"/>
      <c r="TPQ271" s="55"/>
      <c r="TPR271" s="55"/>
      <c r="TPS271" s="55"/>
      <c r="TPT271" s="55"/>
      <c r="TPU271" s="55"/>
      <c r="TPV271" s="55"/>
      <c r="TPW271" s="55"/>
      <c r="TPX271" s="55"/>
      <c r="TPY271" s="55"/>
      <c r="TPZ271" s="55"/>
      <c r="TQA271" s="55"/>
      <c r="TQB271" s="55"/>
      <c r="TQC271" s="55"/>
      <c r="TQD271" s="55"/>
      <c r="TQE271" s="55"/>
      <c r="TQF271" s="55"/>
      <c r="TQG271" s="55"/>
      <c r="TQH271" s="55"/>
      <c r="TQI271" s="55"/>
      <c r="TQJ271" s="55"/>
      <c r="TQK271" s="55"/>
      <c r="TQL271" s="55"/>
      <c r="TQM271" s="55"/>
      <c r="TQN271" s="55"/>
      <c r="TQO271" s="55"/>
      <c r="TQP271" s="55"/>
      <c r="TQQ271" s="55"/>
      <c r="TQR271" s="55"/>
      <c r="TQS271" s="55"/>
      <c r="TQT271" s="55"/>
      <c r="TQU271" s="55"/>
      <c r="TQV271" s="55"/>
      <c r="TQW271" s="55"/>
      <c r="TQX271" s="55"/>
      <c r="TQY271" s="55"/>
      <c r="TQZ271" s="55"/>
      <c r="TRA271" s="55"/>
      <c r="TRB271" s="55"/>
      <c r="TRC271" s="55"/>
      <c r="TRD271" s="55"/>
      <c r="TRE271" s="55"/>
      <c r="TRF271" s="55"/>
      <c r="TRG271" s="55"/>
      <c r="TRH271" s="55"/>
      <c r="TRI271" s="55"/>
      <c r="TRJ271" s="55"/>
      <c r="TRK271" s="55"/>
      <c r="TRL271" s="55"/>
      <c r="TRM271" s="55"/>
      <c r="TRN271" s="55"/>
      <c r="TRO271" s="55"/>
      <c r="TRP271" s="55"/>
      <c r="TRQ271" s="55"/>
      <c r="TRR271" s="55"/>
      <c r="TRS271" s="55"/>
      <c r="TRT271" s="55"/>
      <c r="TRU271" s="55"/>
      <c r="TRV271" s="55"/>
      <c r="TRW271" s="55"/>
      <c r="TRX271" s="55"/>
      <c r="TRY271" s="55"/>
      <c r="TRZ271" s="55"/>
      <c r="TSA271" s="55"/>
      <c r="TSB271" s="55"/>
      <c r="TSC271" s="55"/>
      <c r="TSD271" s="55"/>
      <c r="TSE271" s="55"/>
      <c r="TSF271" s="55"/>
      <c r="TSG271" s="55"/>
      <c r="TSH271" s="55"/>
      <c r="TSI271" s="55"/>
      <c r="TSJ271" s="55"/>
      <c r="TSK271" s="55"/>
      <c r="TSL271" s="55"/>
      <c r="TSM271" s="55"/>
      <c r="TSN271" s="55"/>
      <c r="TSO271" s="55"/>
      <c r="TSP271" s="55"/>
      <c r="TSQ271" s="55"/>
      <c r="TSR271" s="55"/>
      <c r="TSS271" s="55"/>
      <c r="TST271" s="55"/>
      <c r="TSU271" s="55"/>
      <c r="TSV271" s="55"/>
      <c r="TSW271" s="55"/>
      <c r="TSX271" s="55"/>
      <c r="TSY271" s="55"/>
      <c r="TSZ271" s="55"/>
      <c r="TTA271" s="55"/>
      <c r="TTB271" s="55"/>
      <c r="TTC271" s="55"/>
      <c r="TTD271" s="55"/>
      <c r="TTE271" s="55"/>
      <c r="TTF271" s="55"/>
      <c r="TTG271" s="55"/>
      <c r="TTH271" s="55"/>
      <c r="TTI271" s="55"/>
      <c r="TTJ271" s="55"/>
      <c r="TTK271" s="55"/>
      <c r="TTL271" s="55"/>
      <c r="TTM271" s="55"/>
      <c r="TTN271" s="55"/>
      <c r="TTO271" s="55"/>
      <c r="TTP271" s="55"/>
      <c r="TTQ271" s="55"/>
      <c r="TTR271" s="55"/>
      <c r="TTS271" s="55"/>
      <c r="TTT271" s="55"/>
      <c r="TTU271" s="55"/>
      <c r="TTV271" s="55"/>
      <c r="TTW271" s="55"/>
      <c r="TTX271" s="55"/>
      <c r="TTY271" s="55"/>
      <c r="TTZ271" s="55"/>
      <c r="TUA271" s="55"/>
      <c r="TUB271" s="55"/>
      <c r="TUC271" s="55"/>
      <c r="TUD271" s="55"/>
      <c r="TUE271" s="55"/>
      <c r="TUF271" s="55"/>
      <c r="TUG271" s="55"/>
      <c r="TUH271" s="55"/>
      <c r="TUI271" s="55"/>
      <c r="TUJ271" s="55"/>
      <c r="TUK271" s="55"/>
      <c r="TUL271" s="55"/>
      <c r="TUM271" s="55"/>
      <c r="TUN271" s="55"/>
      <c r="TUO271" s="55"/>
      <c r="TUP271" s="55"/>
      <c r="TUQ271" s="55"/>
      <c r="TUR271" s="55"/>
      <c r="TUS271" s="55"/>
      <c r="TUT271" s="55"/>
      <c r="TUU271" s="55"/>
      <c r="TUV271" s="55"/>
      <c r="TUW271" s="55"/>
      <c r="TUX271" s="55"/>
      <c r="TUY271" s="55"/>
      <c r="TUZ271" s="55"/>
      <c r="TVA271" s="55"/>
      <c r="TVB271" s="55"/>
      <c r="TVC271" s="55"/>
      <c r="TVD271" s="55"/>
      <c r="TVE271" s="55"/>
      <c r="TVF271" s="55"/>
      <c r="TVG271" s="55"/>
      <c r="TVH271" s="55"/>
      <c r="TVI271" s="55"/>
      <c r="TVJ271" s="55"/>
      <c r="TVK271" s="55"/>
      <c r="TVL271" s="55"/>
      <c r="TVM271" s="55"/>
      <c r="TVN271" s="55"/>
      <c r="TVO271" s="55"/>
      <c r="TVP271" s="55"/>
      <c r="TVQ271" s="55"/>
      <c r="TVR271" s="55"/>
      <c r="TVS271" s="55"/>
      <c r="TVT271" s="55"/>
      <c r="TVU271" s="55"/>
      <c r="TVV271" s="55"/>
      <c r="TVW271" s="55"/>
      <c r="TVX271" s="55"/>
      <c r="TVY271" s="55"/>
      <c r="TVZ271" s="55"/>
      <c r="TWA271" s="55"/>
      <c r="TWB271" s="55"/>
      <c r="TWC271" s="55"/>
      <c r="TWD271" s="55"/>
      <c r="TWE271" s="55"/>
      <c r="TWF271" s="55"/>
      <c r="TWG271" s="55"/>
      <c r="TWH271" s="55"/>
      <c r="TWI271" s="55"/>
      <c r="TWJ271" s="55"/>
      <c r="TWK271" s="55"/>
      <c r="TWL271" s="55"/>
      <c r="TWM271" s="55"/>
      <c r="TWN271" s="55"/>
      <c r="TWO271" s="55"/>
      <c r="TWP271" s="55"/>
      <c r="TWQ271" s="55"/>
      <c r="TWR271" s="55"/>
      <c r="TWS271" s="55"/>
      <c r="TWT271" s="55"/>
      <c r="TWU271" s="55"/>
      <c r="TWV271" s="55"/>
      <c r="TWW271" s="55"/>
      <c r="TWX271" s="55"/>
      <c r="TWY271" s="55"/>
      <c r="TWZ271" s="55"/>
      <c r="TXA271" s="55"/>
      <c r="TXB271" s="55"/>
      <c r="TXC271" s="55"/>
      <c r="TXD271" s="55"/>
      <c r="TXE271" s="55"/>
      <c r="TXF271" s="55"/>
      <c r="TXG271" s="55"/>
      <c r="TXH271" s="55"/>
      <c r="TXI271" s="55"/>
      <c r="TXJ271" s="55"/>
      <c r="TXK271" s="55"/>
      <c r="TXL271" s="55"/>
      <c r="TXM271" s="55"/>
      <c r="TXN271" s="55"/>
      <c r="TXO271" s="55"/>
      <c r="TXP271" s="55"/>
      <c r="TXQ271" s="55"/>
      <c r="TXR271" s="55"/>
      <c r="TXS271" s="55"/>
      <c r="TXT271" s="55"/>
      <c r="TXU271" s="55"/>
      <c r="TXV271" s="55"/>
      <c r="TXW271" s="55"/>
      <c r="TXX271" s="55"/>
      <c r="TXY271" s="55"/>
      <c r="TXZ271" s="55"/>
      <c r="TYA271" s="55"/>
      <c r="TYB271" s="55"/>
      <c r="TYC271" s="55"/>
      <c r="TYD271" s="55"/>
      <c r="TYE271" s="55"/>
      <c r="TYF271" s="55"/>
      <c r="TYG271" s="55"/>
      <c r="TYH271" s="55"/>
      <c r="TYI271" s="55"/>
      <c r="TYJ271" s="55"/>
      <c r="TYK271" s="55"/>
      <c r="TYL271" s="55"/>
      <c r="TYM271" s="55"/>
      <c r="TYN271" s="55"/>
      <c r="TYO271" s="55"/>
      <c r="TYP271" s="55"/>
      <c r="TYQ271" s="55"/>
      <c r="TYR271" s="55"/>
      <c r="TYS271" s="55"/>
      <c r="TYT271" s="55"/>
      <c r="TYU271" s="55"/>
      <c r="TYV271" s="55"/>
      <c r="TYW271" s="55"/>
      <c r="TYX271" s="55"/>
      <c r="TYY271" s="55"/>
      <c r="TYZ271" s="55"/>
      <c r="TZA271" s="55"/>
      <c r="TZB271" s="55"/>
      <c r="TZC271" s="55"/>
      <c r="TZD271" s="55"/>
      <c r="TZE271" s="55"/>
      <c r="TZF271" s="55"/>
      <c r="TZG271" s="55"/>
      <c r="TZH271" s="55"/>
      <c r="TZI271" s="55"/>
      <c r="TZJ271" s="55"/>
      <c r="TZK271" s="55"/>
      <c r="TZL271" s="55"/>
      <c r="TZM271" s="55"/>
      <c r="TZN271" s="55"/>
      <c r="TZO271" s="55"/>
      <c r="TZP271" s="55"/>
      <c r="TZQ271" s="55"/>
      <c r="TZR271" s="55"/>
      <c r="TZS271" s="55"/>
      <c r="TZT271" s="55"/>
      <c r="TZU271" s="55"/>
      <c r="TZV271" s="55"/>
      <c r="TZW271" s="55"/>
      <c r="TZX271" s="55"/>
      <c r="TZY271" s="55"/>
      <c r="TZZ271" s="55"/>
      <c r="UAA271" s="55"/>
      <c r="UAB271" s="55"/>
      <c r="UAC271" s="55"/>
      <c r="UAD271" s="55"/>
      <c r="UAE271" s="55"/>
      <c r="UAF271" s="55"/>
      <c r="UAG271" s="55"/>
      <c r="UAH271" s="55"/>
      <c r="UAI271" s="55"/>
      <c r="UAJ271" s="55"/>
      <c r="UAK271" s="55"/>
      <c r="UAL271" s="55"/>
      <c r="UAM271" s="55"/>
      <c r="UAN271" s="55"/>
      <c r="UAO271" s="55"/>
      <c r="UAP271" s="55"/>
      <c r="UAQ271" s="55"/>
      <c r="UAR271" s="55"/>
      <c r="UAS271" s="55"/>
      <c r="UAT271" s="55"/>
      <c r="UAU271" s="55"/>
      <c r="UAV271" s="55"/>
      <c r="UAW271" s="55"/>
      <c r="UAX271" s="55"/>
      <c r="UAY271" s="55"/>
      <c r="UAZ271" s="55"/>
      <c r="UBA271" s="55"/>
      <c r="UBB271" s="55"/>
      <c r="UBC271" s="55"/>
      <c r="UBD271" s="55"/>
      <c r="UBE271" s="55"/>
      <c r="UBF271" s="55"/>
      <c r="UBG271" s="55"/>
      <c r="UBH271" s="55"/>
      <c r="UBI271" s="55"/>
      <c r="UBJ271" s="55"/>
      <c r="UBK271" s="55"/>
      <c r="UBL271" s="55"/>
      <c r="UBM271" s="55"/>
      <c r="UBN271" s="55"/>
      <c r="UBO271" s="55"/>
      <c r="UBP271" s="55"/>
      <c r="UBQ271" s="55"/>
      <c r="UBR271" s="55"/>
      <c r="UBS271" s="55"/>
      <c r="UBT271" s="55"/>
      <c r="UBU271" s="55"/>
      <c r="UBV271" s="55"/>
      <c r="UBW271" s="55"/>
      <c r="UBX271" s="55"/>
      <c r="UBY271" s="55"/>
      <c r="UBZ271" s="55"/>
      <c r="UCA271" s="55"/>
      <c r="UCB271" s="55"/>
      <c r="UCC271" s="55"/>
      <c r="UCD271" s="55"/>
      <c r="UCE271" s="55"/>
      <c r="UCF271" s="55"/>
      <c r="UCG271" s="55"/>
      <c r="UCH271" s="55"/>
      <c r="UCI271" s="55"/>
      <c r="UCJ271" s="55"/>
      <c r="UCK271" s="55"/>
      <c r="UCL271" s="55"/>
      <c r="UCM271" s="55"/>
      <c r="UCN271" s="55"/>
      <c r="UCO271" s="55"/>
      <c r="UCP271" s="55"/>
      <c r="UCQ271" s="55"/>
      <c r="UCR271" s="55"/>
      <c r="UCS271" s="55"/>
      <c r="UCT271" s="55"/>
      <c r="UCU271" s="55"/>
      <c r="UCV271" s="55"/>
      <c r="UCW271" s="55"/>
      <c r="UCX271" s="55"/>
      <c r="UCY271" s="55"/>
      <c r="UCZ271" s="55"/>
      <c r="UDA271" s="55"/>
      <c r="UDB271" s="55"/>
      <c r="UDC271" s="55"/>
      <c r="UDD271" s="55"/>
      <c r="UDE271" s="55"/>
      <c r="UDF271" s="55"/>
      <c r="UDG271" s="55"/>
      <c r="UDH271" s="55"/>
      <c r="UDI271" s="55"/>
      <c r="UDJ271" s="55"/>
      <c r="UDK271" s="55"/>
      <c r="UDL271" s="55"/>
      <c r="UDM271" s="55"/>
      <c r="UDN271" s="55"/>
      <c r="UDO271" s="55"/>
      <c r="UDP271" s="55"/>
      <c r="UDQ271" s="55"/>
      <c r="UDR271" s="55"/>
      <c r="UDS271" s="55"/>
      <c r="UDT271" s="55"/>
      <c r="UDU271" s="55"/>
      <c r="UDV271" s="55"/>
      <c r="UDW271" s="55"/>
      <c r="UDX271" s="55"/>
      <c r="UDY271" s="55"/>
      <c r="UDZ271" s="55"/>
      <c r="UEA271" s="55"/>
      <c r="UEB271" s="55"/>
      <c r="UEC271" s="55"/>
      <c r="UED271" s="55"/>
      <c r="UEE271" s="55"/>
      <c r="UEF271" s="55"/>
      <c r="UEG271" s="55"/>
      <c r="UEH271" s="55"/>
      <c r="UEI271" s="55"/>
      <c r="UEJ271" s="55"/>
      <c r="UEK271" s="55"/>
      <c r="UEL271" s="55"/>
      <c r="UEM271" s="55"/>
      <c r="UEN271" s="55"/>
      <c r="UEO271" s="55"/>
      <c r="UEP271" s="55"/>
      <c r="UEQ271" s="55"/>
      <c r="UER271" s="55"/>
      <c r="UES271" s="55"/>
      <c r="UET271" s="55"/>
      <c r="UEU271" s="55"/>
      <c r="UEV271" s="55"/>
      <c r="UEW271" s="55"/>
      <c r="UEX271" s="55"/>
      <c r="UEY271" s="55"/>
      <c r="UEZ271" s="55"/>
      <c r="UFA271" s="55"/>
      <c r="UFB271" s="55"/>
      <c r="UFC271" s="55"/>
      <c r="UFD271" s="55"/>
      <c r="UFE271" s="55"/>
      <c r="UFF271" s="55"/>
      <c r="UFG271" s="55"/>
      <c r="UFH271" s="55"/>
      <c r="UFI271" s="55"/>
      <c r="UFJ271" s="55"/>
      <c r="UFK271" s="55"/>
      <c r="UFL271" s="55"/>
      <c r="UFM271" s="55"/>
      <c r="UFN271" s="55"/>
      <c r="UFO271" s="55"/>
      <c r="UFP271" s="55"/>
      <c r="UFQ271" s="55"/>
      <c r="UFR271" s="55"/>
      <c r="UFS271" s="55"/>
      <c r="UFT271" s="55"/>
      <c r="UFU271" s="55"/>
      <c r="UFV271" s="55"/>
      <c r="UFW271" s="55"/>
      <c r="UFX271" s="55"/>
      <c r="UFY271" s="55"/>
      <c r="UFZ271" s="55"/>
      <c r="UGA271" s="55"/>
      <c r="UGB271" s="55"/>
      <c r="UGC271" s="55"/>
      <c r="UGD271" s="55"/>
      <c r="UGE271" s="55"/>
      <c r="UGF271" s="55"/>
      <c r="UGG271" s="55"/>
      <c r="UGH271" s="55"/>
      <c r="UGI271" s="55"/>
      <c r="UGJ271" s="55"/>
      <c r="UGK271" s="55"/>
      <c r="UGL271" s="55"/>
      <c r="UGM271" s="55"/>
      <c r="UGN271" s="55"/>
      <c r="UGO271" s="55"/>
      <c r="UGP271" s="55"/>
      <c r="UGQ271" s="55"/>
      <c r="UGR271" s="55"/>
      <c r="UGS271" s="55"/>
      <c r="UGT271" s="55"/>
      <c r="UGU271" s="55"/>
      <c r="UGV271" s="55"/>
      <c r="UGW271" s="55"/>
      <c r="UGX271" s="55"/>
      <c r="UGY271" s="55"/>
      <c r="UGZ271" s="55"/>
      <c r="UHA271" s="55"/>
      <c r="UHB271" s="55"/>
      <c r="UHC271" s="55"/>
      <c r="UHD271" s="55"/>
      <c r="UHE271" s="55"/>
      <c r="UHF271" s="55"/>
      <c r="UHG271" s="55"/>
      <c r="UHH271" s="55"/>
      <c r="UHI271" s="55"/>
      <c r="UHJ271" s="55"/>
      <c r="UHK271" s="55"/>
      <c r="UHL271" s="55"/>
      <c r="UHM271" s="55"/>
      <c r="UHN271" s="55"/>
      <c r="UHO271" s="55"/>
      <c r="UHP271" s="55"/>
      <c r="UHQ271" s="55"/>
      <c r="UHR271" s="55"/>
      <c r="UHS271" s="55"/>
      <c r="UHT271" s="55"/>
      <c r="UHU271" s="55"/>
      <c r="UHV271" s="55"/>
      <c r="UHW271" s="55"/>
      <c r="UHX271" s="55"/>
      <c r="UHY271" s="55"/>
      <c r="UHZ271" s="55"/>
      <c r="UIA271" s="55"/>
      <c r="UIB271" s="55"/>
      <c r="UIC271" s="55"/>
      <c r="UID271" s="55"/>
      <c r="UIE271" s="55"/>
      <c r="UIF271" s="55"/>
      <c r="UIG271" s="55"/>
      <c r="UIH271" s="55"/>
      <c r="UII271" s="55"/>
      <c r="UIJ271" s="55"/>
      <c r="UIK271" s="55"/>
      <c r="UIL271" s="55"/>
      <c r="UIM271" s="55"/>
      <c r="UIN271" s="55"/>
      <c r="UIO271" s="55"/>
      <c r="UIP271" s="55"/>
      <c r="UIQ271" s="55"/>
      <c r="UIR271" s="55"/>
      <c r="UIS271" s="55"/>
      <c r="UIT271" s="55"/>
      <c r="UIU271" s="55"/>
      <c r="UIV271" s="55"/>
      <c r="UIW271" s="55"/>
      <c r="UIX271" s="55"/>
      <c r="UIY271" s="55"/>
      <c r="UIZ271" s="55"/>
      <c r="UJA271" s="55"/>
      <c r="UJB271" s="55"/>
      <c r="UJC271" s="55"/>
      <c r="UJD271" s="55"/>
      <c r="UJE271" s="55"/>
      <c r="UJF271" s="55"/>
      <c r="UJG271" s="55"/>
      <c r="UJH271" s="55"/>
      <c r="UJI271" s="55"/>
      <c r="UJJ271" s="55"/>
      <c r="UJK271" s="55"/>
      <c r="UJL271" s="55"/>
      <c r="UJM271" s="55"/>
      <c r="UJN271" s="55"/>
      <c r="UJO271" s="55"/>
      <c r="UJP271" s="55"/>
      <c r="UJQ271" s="55"/>
      <c r="UJR271" s="55"/>
      <c r="UJS271" s="55"/>
      <c r="UJT271" s="55"/>
      <c r="UJU271" s="55"/>
      <c r="UJV271" s="55"/>
      <c r="UJW271" s="55"/>
      <c r="UJX271" s="55"/>
      <c r="UJY271" s="55"/>
      <c r="UJZ271" s="55"/>
      <c r="UKA271" s="55"/>
      <c r="UKB271" s="55"/>
      <c r="UKC271" s="55"/>
      <c r="UKD271" s="55"/>
      <c r="UKE271" s="55"/>
      <c r="UKF271" s="55"/>
      <c r="UKG271" s="55"/>
      <c r="UKH271" s="55"/>
      <c r="UKI271" s="55"/>
      <c r="UKJ271" s="55"/>
      <c r="UKK271" s="55"/>
      <c r="UKL271" s="55"/>
      <c r="UKM271" s="55"/>
      <c r="UKN271" s="55"/>
      <c r="UKO271" s="55"/>
      <c r="UKP271" s="55"/>
      <c r="UKQ271" s="55"/>
      <c r="UKR271" s="55"/>
      <c r="UKS271" s="55"/>
      <c r="UKT271" s="55"/>
      <c r="UKU271" s="55"/>
      <c r="UKV271" s="55"/>
      <c r="UKW271" s="55"/>
      <c r="UKX271" s="55"/>
      <c r="UKY271" s="55"/>
      <c r="UKZ271" s="55"/>
      <c r="ULA271" s="55"/>
      <c r="ULB271" s="55"/>
      <c r="ULC271" s="55"/>
      <c r="ULD271" s="55"/>
      <c r="ULE271" s="55"/>
      <c r="ULF271" s="55"/>
      <c r="ULG271" s="55"/>
      <c r="ULH271" s="55"/>
      <c r="ULI271" s="55"/>
      <c r="ULJ271" s="55"/>
      <c r="ULK271" s="55"/>
      <c r="ULL271" s="55"/>
      <c r="ULM271" s="55"/>
      <c r="ULN271" s="55"/>
      <c r="ULO271" s="55"/>
      <c r="ULP271" s="55"/>
      <c r="ULQ271" s="55"/>
      <c r="ULR271" s="55"/>
      <c r="ULS271" s="55"/>
      <c r="ULT271" s="55"/>
      <c r="ULU271" s="55"/>
      <c r="ULV271" s="55"/>
      <c r="ULW271" s="55"/>
      <c r="ULX271" s="55"/>
      <c r="ULY271" s="55"/>
      <c r="ULZ271" s="55"/>
      <c r="UMA271" s="55"/>
      <c r="UMB271" s="55"/>
      <c r="UMC271" s="55"/>
      <c r="UMD271" s="55"/>
      <c r="UME271" s="55"/>
      <c r="UMF271" s="55"/>
      <c r="UMG271" s="55"/>
      <c r="UMH271" s="55"/>
      <c r="UMI271" s="55"/>
      <c r="UMJ271" s="55"/>
      <c r="UMK271" s="55"/>
      <c r="UML271" s="55"/>
      <c r="UMM271" s="55"/>
      <c r="UMN271" s="55"/>
      <c r="UMO271" s="55"/>
      <c r="UMP271" s="55"/>
      <c r="UMQ271" s="55"/>
      <c r="UMR271" s="55"/>
      <c r="UMS271" s="55"/>
      <c r="UMT271" s="55"/>
      <c r="UMU271" s="55"/>
      <c r="UMV271" s="55"/>
      <c r="UMW271" s="55"/>
      <c r="UMX271" s="55"/>
      <c r="UMY271" s="55"/>
      <c r="UMZ271" s="55"/>
      <c r="UNA271" s="55"/>
      <c r="UNB271" s="55"/>
      <c r="UNC271" s="55"/>
      <c r="UND271" s="55"/>
      <c r="UNE271" s="55"/>
      <c r="UNF271" s="55"/>
      <c r="UNG271" s="55"/>
      <c r="UNH271" s="55"/>
      <c r="UNI271" s="55"/>
      <c r="UNJ271" s="55"/>
      <c r="UNK271" s="55"/>
      <c r="UNL271" s="55"/>
      <c r="UNM271" s="55"/>
      <c r="UNN271" s="55"/>
      <c r="UNO271" s="55"/>
      <c r="UNP271" s="55"/>
      <c r="UNQ271" s="55"/>
      <c r="UNR271" s="55"/>
      <c r="UNS271" s="55"/>
      <c r="UNT271" s="55"/>
      <c r="UNU271" s="55"/>
      <c r="UNV271" s="55"/>
      <c r="UNW271" s="55"/>
      <c r="UNX271" s="55"/>
      <c r="UNY271" s="55"/>
      <c r="UNZ271" s="55"/>
      <c r="UOA271" s="55"/>
      <c r="UOB271" s="55"/>
      <c r="UOC271" s="55"/>
      <c r="UOD271" s="55"/>
      <c r="UOE271" s="55"/>
      <c r="UOF271" s="55"/>
      <c r="UOG271" s="55"/>
      <c r="UOH271" s="55"/>
      <c r="UOI271" s="55"/>
      <c r="UOJ271" s="55"/>
      <c r="UOK271" s="55"/>
      <c r="UOL271" s="55"/>
      <c r="UOM271" s="55"/>
      <c r="UON271" s="55"/>
      <c r="UOO271" s="55"/>
      <c r="UOP271" s="55"/>
      <c r="UOQ271" s="55"/>
      <c r="UOR271" s="55"/>
      <c r="UOS271" s="55"/>
      <c r="UOT271" s="55"/>
      <c r="UOU271" s="55"/>
      <c r="UOV271" s="55"/>
      <c r="UOW271" s="55"/>
      <c r="UOX271" s="55"/>
      <c r="UOY271" s="55"/>
      <c r="UOZ271" s="55"/>
      <c r="UPA271" s="55"/>
      <c r="UPB271" s="55"/>
      <c r="UPC271" s="55"/>
      <c r="UPD271" s="55"/>
      <c r="UPE271" s="55"/>
      <c r="UPF271" s="55"/>
      <c r="UPG271" s="55"/>
      <c r="UPH271" s="55"/>
      <c r="UPI271" s="55"/>
      <c r="UPJ271" s="55"/>
      <c r="UPK271" s="55"/>
      <c r="UPL271" s="55"/>
      <c r="UPM271" s="55"/>
      <c r="UPN271" s="55"/>
      <c r="UPO271" s="55"/>
      <c r="UPP271" s="55"/>
      <c r="UPQ271" s="55"/>
      <c r="UPR271" s="55"/>
      <c r="UPS271" s="55"/>
      <c r="UPT271" s="55"/>
      <c r="UPU271" s="55"/>
      <c r="UPV271" s="55"/>
      <c r="UPW271" s="55"/>
      <c r="UPX271" s="55"/>
      <c r="UPY271" s="55"/>
      <c r="UPZ271" s="55"/>
      <c r="UQA271" s="55"/>
      <c r="UQB271" s="55"/>
      <c r="UQC271" s="55"/>
      <c r="UQD271" s="55"/>
      <c r="UQE271" s="55"/>
      <c r="UQF271" s="55"/>
      <c r="UQG271" s="55"/>
      <c r="UQH271" s="55"/>
      <c r="UQI271" s="55"/>
      <c r="UQJ271" s="55"/>
      <c r="UQK271" s="55"/>
      <c r="UQL271" s="55"/>
      <c r="UQM271" s="55"/>
      <c r="UQN271" s="55"/>
      <c r="UQO271" s="55"/>
      <c r="UQP271" s="55"/>
      <c r="UQQ271" s="55"/>
      <c r="UQR271" s="55"/>
      <c r="UQS271" s="55"/>
      <c r="UQT271" s="55"/>
      <c r="UQU271" s="55"/>
      <c r="UQV271" s="55"/>
      <c r="UQW271" s="55"/>
      <c r="UQX271" s="55"/>
      <c r="UQY271" s="55"/>
      <c r="UQZ271" s="55"/>
      <c r="URA271" s="55"/>
      <c r="URB271" s="55"/>
      <c r="URC271" s="55"/>
      <c r="URD271" s="55"/>
      <c r="URE271" s="55"/>
      <c r="URF271" s="55"/>
      <c r="URG271" s="55"/>
      <c r="URH271" s="55"/>
      <c r="URI271" s="55"/>
      <c r="URJ271" s="55"/>
      <c r="URK271" s="55"/>
      <c r="URL271" s="55"/>
      <c r="URM271" s="55"/>
      <c r="URN271" s="55"/>
      <c r="URO271" s="55"/>
      <c r="URP271" s="55"/>
      <c r="URQ271" s="55"/>
      <c r="URR271" s="55"/>
      <c r="URS271" s="55"/>
      <c r="URT271" s="55"/>
      <c r="URU271" s="55"/>
      <c r="URV271" s="55"/>
      <c r="URW271" s="55"/>
      <c r="URX271" s="55"/>
      <c r="URY271" s="55"/>
      <c r="URZ271" s="55"/>
      <c r="USA271" s="55"/>
      <c r="USB271" s="55"/>
      <c r="USC271" s="55"/>
      <c r="USD271" s="55"/>
      <c r="USE271" s="55"/>
      <c r="USF271" s="55"/>
      <c r="USG271" s="55"/>
      <c r="USH271" s="55"/>
      <c r="USI271" s="55"/>
      <c r="USJ271" s="55"/>
      <c r="USK271" s="55"/>
      <c r="USL271" s="55"/>
      <c r="USM271" s="55"/>
      <c r="USN271" s="55"/>
      <c r="USO271" s="55"/>
      <c r="USP271" s="55"/>
      <c r="USQ271" s="55"/>
      <c r="USR271" s="55"/>
      <c r="USS271" s="55"/>
      <c r="UST271" s="55"/>
      <c r="USU271" s="55"/>
      <c r="USV271" s="55"/>
      <c r="USW271" s="55"/>
      <c r="USX271" s="55"/>
      <c r="USY271" s="55"/>
      <c r="USZ271" s="55"/>
      <c r="UTA271" s="55"/>
      <c r="UTB271" s="55"/>
      <c r="UTC271" s="55"/>
      <c r="UTD271" s="55"/>
      <c r="UTE271" s="55"/>
      <c r="UTF271" s="55"/>
      <c r="UTG271" s="55"/>
      <c r="UTH271" s="55"/>
      <c r="UTI271" s="55"/>
      <c r="UTJ271" s="55"/>
      <c r="UTK271" s="55"/>
      <c r="UTL271" s="55"/>
      <c r="UTM271" s="55"/>
      <c r="UTN271" s="55"/>
      <c r="UTO271" s="55"/>
      <c r="UTP271" s="55"/>
      <c r="UTQ271" s="55"/>
      <c r="UTR271" s="55"/>
      <c r="UTS271" s="55"/>
      <c r="UTT271" s="55"/>
      <c r="UTU271" s="55"/>
      <c r="UTV271" s="55"/>
      <c r="UTW271" s="55"/>
      <c r="UTX271" s="55"/>
      <c r="UTY271" s="55"/>
      <c r="UTZ271" s="55"/>
      <c r="UUA271" s="55"/>
      <c r="UUB271" s="55"/>
      <c r="UUC271" s="55"/>
      <c r="UUD271" s="55"/>
      <c r="UUE271" s="55"/>
      <c r="UUF271" s="55"/>
      <c r="UUG271" s="55"/>
      <c r="UUH271" s="55"/>
      <c r="UUI271" s="55"/>
      <c r="UUJ271" s="55"/>
      <c r="UUK271" s="55"/>
      <c r="UUL271" s="55"/>
      <c r="UUM271" s="55"/>
      <c r="UUN271" s="55"/>
      <c r="UUO271" s="55"/>
      <c r="UUP271" s="55"/>
      <c r="UUQ271" s="55"/>
      <c r="UUR271" s="55"/>
      <c r="UUS271" s="55"/>
      <c r="UUT271" s="55"/>
      <c r="UUU271" s="55"/>
      <c r="UUV271" s="55"/>
      <c r="UUW271" s="55"/>
      <c r="UUX271" s="55"/>
      <c r="UUY271" s="55"/>
      <c r="UUZ271" s="55"/>
      <c r="UVA271" s="55"/>
      <c r="UVB271" s="55"/>
      <c r="UVC271" s="55"/>
      <c r="UVD271" s="55"/>
      <c r="UVE271" s="55"/>
      <c r="UVF271" s="55"/>
      <c r="UVG271" s="55"/>
      <c r="UVH271" s="55"/>
      <c r="UVI271" s="55"/>
      <c r="UVJ271" s="55"/>
      <c r="UVK271" s="55"/>
      <c r="UVL271" s="55"/>
      <c r="UVM271" s="55"/>
      <c r="UVN271" s="55"/>
      <c r="UVO271" s="55"/>
      <c r="UVP271" s="55"/>
      <c r="UVQ271" s="55"/>
      <c r="UVR271" s="55"/>
      <c r="UVS271" s="55"/>
      <c r="UVT271" s="55"/>
      <c r="UVU271" s="55"/>
      <c r="UVV271" s="55"/>
      <c r="UVW271" s="55"/>
      <c r="UVX271" s="55"/>
      <c r="UVY271" s="55"/>
      <c r="UVZ271" s="55"/>
      <c r="UWA271" s="55"/>
      <c r="UWB271" s="55"/>
      <c r="UWC271" s="55"/>
      <c r="UWD271" s="55"/>
      <c r="UWE271" s="55"/>
      <c r="UWF271" s="55"/>
      <c r="UWG271" s="55"/>
      <c r="UWH271" s="55"/>
      <c r="UWI271" s="55"/>
      <c r="UWJ271" s="55"/>
      <c r="UWK271" s="55"/>
      <c r="UWL271" s="55"/>
      <c r="UWM271" s="55"/>
      <c r="UWN271" s="55"/>
      <c r="UWO271" s="55"/>
      <c r="UWP271" s="55"/>
      <c r="UWQ271" s="55"/>
      <c r="UWR271" s="55"/>
      <c r="UWS271" s="55"/>
      <c r="UWT271" s="55"/>
      <c r="UWU271" s="55"/>
      <c r="UWV271" s="55"/>
      <c r="UWW271" s="55"/>
      <c r="UWX271" s="55"/>
      <c r="UWY271" s="55"/>
      <c r="UWZ271" s="55"/>
      <c r="UXA271" s="55"/>
      <c r="UXB271" s="55"/>
      <c r="UXC271" s="55"/>
      <c r="UXD271" s="55"/>
      <c r="UXE271" s="55"/>
      <c r="UXF271" s="55"/>
      <c r="UXG271" s="55"/>
      <c r="UXH271" s="55"/>
      <c r="UXI271" s="55"/>
      <c r="UXJ271" s="55"/>
      <c r="UXK271" s="55"/>
      <c r="UXL271" s="55"/>
      <c r="UXM271" s="55"/>
      <c r="UXN271" s="55"/>
      <c r="UXO271" s="55"/>
      <c r="UXP271" s="55"/>
      <c r="UXQ271" s="55"/>
      <c r="UXR271" s="55"/>
      <c r="UXS271" s="55"/>
      <c r="UXT271" s="55"/>
      <c r="UXU271" s="55"/>
      <c r="UXV271" s="55"/>
      <c r="UXW271" s="55"/>
      <c r="UXX271" s="55"/>
      <c r="UXY271" s="55"/>
      <c r="UXZ271" s="55"/>
      <c r="UYA271" s="55"/>
      <c r="UYB271" s="55"/>
      <c r="UYC271" s="55"/>
      <c r="UYD271" s="55"/>
      <c r="UYE271" s="55"/>
      <c r="UYF271" s="55"/>
      <c r="UYG271" s="55"/>
      <c r="UYH271" s="55"/>
      <c r="UYI271" s="55"/>
      <c r="UYJ271" s="55"/>
      <c r="UYK271" s="55"/>
      <c r="UYL271" s="55"/>
      <c r="UYM271" s="55"/>
      <c r="UYN271" s="55"/>
      <c r="UYO271" s="55"/>
      <c r="UYP271" s="55"/>
      <c r="UYQ271" s="55"/>
      <c r="UYR271" s="55"/>
      <c r="UYS271" s="55"/>
      <c r="UYT271" s="55"/>
      <c r="UYU271" s="55"/>
      <c r="UYV271" s="55"/>
      <c r="UYW271" s="55"/>
      <c r="UYX271" s="55"/>
      <c r="UYY271" s="55"/>
      <c r="UYZ271" s="55"/>
      <c r="UZA271" s="55"/>
      <c r="UZB271" s="55"/>
      <c r="UZC271" s="55"/>
      <c r="UZD271" s="55"/>
      <c r="UZE271" s="55"/>
      <c r="UZF271" s="55"/>
      <c r="UZG271" s="55"/>
      <c r="UZH271" s="55"/>
      <c r="UZI271" s="55"/>
      <c r="UZJ271" s="55"/>
      <c r="UZK271" s="55"/>
      <c r="UZL271" s="55"/>
      <c r="UZM271" s="55"/>
      <c r="UZN271" s="55"/>
      <c r="UZO271" s="55"/>
      <c r="UZP271" s="55"/>
      <c r="UZQ271" s="55"/>
      <c r="UZR271" s="55"/>
      <c r="UZS271" s="55"/>
      <c r="UZT271" s="55"/>
      <c r="UZU271" s="55"/>
      <c r="UZV271" s="55"/>
      <c r="UZW271" s="55"/>
      <c r="UZX271" s="55"/>
      <c r="UZY271" s="55"/>
      <c r="UZZ271" s="55"/>
      <c r="VAA271" s="55"/>
      <c r="VAB271" s="55"/>
      <c r="VAC271" s="55"/>
      <c r="VAD271" s="55"/>
      <c r="VAE271" s="55"/>
      <c r="VAF271" s="55"/>
      <c r="VAG271" s="55"/>
      <c r="VAH271" s="55"/>
      <c r="VAI271" s="55"/>
      <c r="VAJ271" s="55"/>
      <c r="VAK271" s="55"/>
      <c r="VAL271" s="55"/>
      <c r="VAM271" s="55"/>
      <c r="VAN271" s="55"/>
      <c r="VAO271" s="55"/>
      <c r="VAP271" s="55"/>
      <c r="VAQ271" s="55"/>
      <c r="VAR271" s="55"/>
      <c r="VAS271" s="55"/>
      <c r="VAT271" s="55"/>
      <c r="VAU271" s="55"/>
      <c r="VAV271" s="55"/>
      <c r="VAW271" s="55"/>
      <c r="VAX271" s="55"/>
      <c r="VAY271" s="55"/>
      <c r="VAZ271" s="55"/>
      <c r="VBA271" s="55"/>
      <c r="VBB271" s="55"/>
      <c r="VBC271" s="55"/>
      <c r="VBD271" s="55"/>
      <c r="VBE271" s="55"/>
      <c r="VBF271" s="55"/>
      <c r="VBG271" s="55"/>
      <c r="VBH271" s="55"/>
      <c r="VBI271" s="55"/>
      <c r="VBJ271" s="55"/>
      <c r="VBK271" s="55"/>
      <c r="VBL271" s="55"/>
      <c r="VBM271" s="55"/>
      <c r="VBN271" s="55"/>
      <c r="VBO271" s="55"/>
      <c r="VBP271" s="55"/>
      <c r="VBQ271" s="55"/>
      <c r="VBR271" s="55"/>
      <c r="VBS271" s="55"/>
      <c r="VBT271" s="55"/>
      <c r="VBU271" s="55"/>
      <c r="VBV271" s="55"/>
      <c r="VBW271" s="55"/>
      <c r="VBX271" s="55"/>
      <c r="VBY271" s="55"/>
      <c r="VBZ271" s="55"/>
      <c r="VCA271" s="55"/>
      <c r="VCB271" s="55"/>
      <c r="VCC271" s="55"/>
      <c r="VCD271" s="55"/>
      <c r="VCE271" s="55"/>
      <c r="VCF271" s="55"/>
      <c r="VCG271" s="55"/>
      <c r="VCH271" s="55"/>
      <c r="VCI271" s="55"/>
      <c r="VCJ271" s="55"/>
      <c r="VCK271" s="55"/>
      <c r="VCL271" s="55"/>
      <c r="VCM271" s="55"/>
      <c r="VCN271" s="55"/>
      <c r="VCO271" s="55"/>
      <c r="VCP271" s="55"/>
      <c r="VCQ271" s="55"/>
      <c r="VCR271" s="55"/>
      <c r="VCS271" s="55"/>
      <c r="VCT271" s="55"/>
      <c r="VCU271" s="55"/>
      <c r="VCV271" s="55"/>
      <c r="VCW271" s="55"/>
      <c r="VCX271" s="55"/>
      <c r="VCY271" s="55"/>
      <c r="VCZ271" s="55"/>
      <c r="VDA271" s="55"/>
      <c r="VDB271" s="55"/>
      <c r="VDC271" s="55"/>
      <c r="VDD271" s="55"/>
      <c r="VDE271" s="55"/>
      <c r="VDF271" s="55"/>
      <c r="VDG271" s="55"/>
      <c r="VDH271" s="55"/>
      <c r="VDI271" s="55"/>
      <c r="VDJ271" s="55"/>
      <c r="VDK271" s="55"/>
      <c r="VDL271" s="55"/>
      <c r="VDM271" s="55"/>
      <c r="VDN271" s="55"/>
      <c r="VDO271" s="55"/>
      <c r="VDP271" s="55"/>
      <c r="VDQ271" s="55"/>
      <c r="VDR271" s="55"/>
      <c r="VDS271" s="55"/>
      <c r="VDT271" s="55"/>
      <c r="VDU271" s="55"/>
      <c r="VDV271" s="55"/>
      <c r="VDW271" s="55"/>
      <c r="VDX271" s="55"/>
      <c r="VDY271" s="55"/>
      <c r="VDZ271" s="55"/>
      <c r="VEA271" s="55"/>
      <c r="VEB271" s="55"/>
      <c r="VEC271" s="55"/>
      <c r="VED271" s="55"/>
      <c r="VEE271" s="55"/>
      <c r="VEF271" s="55"/>
      <c r="VEG271" s="55"/>
      <c r="VEH271" s="55"/>
      <c r="VEI271" s="55"/>
      <c r="VEJ271" s="55"/>
      <c r="VEK271" s="55"/>
      <c r="VEL271" s="55"/>
      <c r="VEM271" s="55"/>
      <c r="VEN271" s="55"/>
      <c r="VEO271" s="55"/>
      <c r="VEP271" s="55"/>
      <c r="VEQ271" s="55"/>
      <c r="VER271" s="55"/>
      <c r="VES271" s="55"/>
      <c r="VET271" s="55"/>
      <c r="VEU271" s="55"/>
      <c r="VEV271" s="55"/>
      <c r="VEW271" s="55"/>
      <c r="VEX271" s="55"/>
      <c r="VEY271" s="55"/>
      <c r="VEZ271" s="55"/>
      <c r="VFA271" s="55"/>
      <c r="VFB271" s="55"/>
      <c r="VFC271" s="55"/>
      <c r="VFD271" s="55"/>
      <c r="VFE271" s="55"/>
      <c r="VFF271" s="55"/>
      <c r="VFG271" s="55"/>
      <c r="VFH271" s="55"/>
      <c r="VFI271" s="55"/>
      <c r="VFJ271" s="55"/>
      <c r="VFK271" s="55"/>
      <c r="VFL271" s="55"/>
      <c r="VFM271" s="55"/>
      <c r="VFN271" s="55"/>
      <c r="VFO271" s="55"/>
      <c r="VFP271" s="55"/>
      <c r="VFQ271" s="55"/>
      <c r="VFR271" s="55"/>
      <c r="VFS271" s="55"/>
      <c r="VFT271" s="55"/>
      <c r="VFU271" s="55"/>
      <c r="VFV271" s="55"/>
      <c r="VFW271" s="55"/>
      <c r="VFX271" s="55"/>
      <c r="VFY271" s="55"/>
      <c r="VFZ271" s="55"/>
      <c r="VGA271" s="55"/>
      <c r="VGB271" s="55"/>
      <c r="VGC271" s="55"/>
      <c r="VGD271" s="55"/>
      <c r="VGE271" s="55"/>
      <c r="VGF271" s="55"/>
      <c r="VGG271" s="55"/>
      <c r="VGH271" s="55"/>
      <c r="VGI271" s="55"/>
      <c r="VGJ271" s="55"/>
      <c r="VGK271" s="55"/>
      <c r="VGL271" s="55"/>
      <c r="VGM271" s="55"/>
      <c r="VGN271" s="55"/>
      <c r="VGO271" s="55"/>
      <c r="VGP271" s="55"/>
      <c r="VGQ271" s="55"/>
      <c r="VGR271" s="55"/>
      <c r="VGS271" s="55"/>
      <c r="VGT271" s="55"/>
      <c r="VGU271" s="55"/>
      <c r="VGV271" s="55"/>
      <c r="VGW271" s="55"/>
      <c r="VGX271" s="55"/>
      <c r="VGY271" s="55"/>
      <c r="VGZ271" s="55"/>
      <c r="VHA271" s="55"/>
      <c r="VHB271" s="55"/>
      <c r="VHC271" s="55"/>
      <c r="VHD271" s="55"/>
      <c r="VHE271" s="55"/>
      <c r="VHF271" s="55"/>
      <c r="VHG271" s="55"/>
      <c r="VHH271" s="55"/>
      <c r="VHI271" s="55"/>
      <c r="VHJ271" s="55"/>
      <c r="VHK271" s="55"/>
      <c r="VHL271" s="55"/>
      <c r="VHM271" s="55"/>
      <c r="VHN271" s="55"/>
      <c r="VHO271" s="55"/>
      <c r="VHP271" s="55"/>
      <c r="VHQ271" s="55"/>
      <c r="VHR271" s="55"/>
      <c r="VHS271" s="55"/>
      <c r="VHT271" s="55"/>
      <c r="VHU271" s="55"/>
      <c r="VHV271" s="55"/>
      <c r="VHW271" s="55"/>
      <c r="VHX271" s="55"/>
      <c r="VHY271" s="55"/>
      <c r="VHZ271" s="55"/>
      <c r="VIA271" s="55"/>
      <c r="VIB271" s="55"/>
      <c r="VIC271" s="55"/>
      <c r="VID271" s="55"/>
      <c r="VIE271" s="55"/>
      <c r="VIF271" s="55"/>
      <c r="VIG271" s="55"/>
      <c r="VIH271" s="55"/>
      <c r="VII271" s="55"/>
      <c r="VIJ271" s="55"/>
      <c r="VIK271" s="55"/>
      <c r="VIL271" s="55"/>
      <c r="VIM271" s="55"/>
      <c r="VIN271" s="55"/>
      <c r="VIO271" s="55"/>
      <c r="VIP271" s="55"/>
      <c r="VIQ271" s="55"/>
      <c r="VIR271" s="55"/>
      <c r="VIS271" s="55"/>
      <c r="VIT271" s="55"/>
      <c r="VIU271" s="55"/>
      <c r="VIV271" s="55"/>
      <c r="VIW271" s="55"/>
      <c r="VIX271" s="55"/>
      <c r="VIY271" s="55"/>
      <c r="VIZ271" s="55"/>
      <c r="VJA271" s="55"/>
      <c r="VJB271" s="55"/>
      <c r="VJC271" s="55"/>
      <c r="VJD271" s="55"/>
      <c r="VJE271" s="55"/>
      <c r="VJF271" s="55"/>
      <c r="VJG271" s="55"/>
      <c r="VJH271" s="55"/>
      <c r="VJI271" s="55"/>
      <c r="VJJ271" s="55"/>
      <c r="VJK271" s="55"/>
      <c r="VJL271" s="55"/>
      <c r="VJM271" s="55"/>
      <c r="VJN271" s="55"/>
      <c r="VJO271" s="55"/>
      <c r="VJP271" s="55"/>
      <c r="VJQ271" s="55"/>
      <c r="VJR271" s="55"/>
      <c r="VJS271" s="55"/>
      <c r="VJT271" s="55"/>
      <c r="VJU271" s="55"/>
      <c r="VJV271" s="55"/>
      <c r="VJW271" s="55"/>
      <c r="VJX271" s="55"/>
      <c r="VJY271" s="55"/>
      <c r="VJZ271" s="55"/>
      <c r="VKA271" s="55"/>
      <c r="VKB271" s="55"/>
      <c r="VKC271" s="55"/>
      <c r="VKD271" s="55"/>
      <c r="VKE271" s="55"/>
      <c r="VKF271" s="55"/>
      <c r="VKG271" s="55"/>
      <c r="VKH271" s="55"/>
      <c r="VKI271" s="55"/>
      <c r="VKJ271" s="55"/>
      <c r="VKK271" s="55"/>
      <c r="VKL271" s="55"/>
      <c r="VKM271" s="55"/>
      <c r="VKN271" s="55"/>
      <c r="VKO271" s="55"/>
      <c r="VKP271" s="55"/>
      <c r="VKQ271" s="55"/>
      <c r="VKR271" s="55"/>
      <c r="VKS271" s="55"/>
      <c r="VKT271" s="55"/>
      <c r="VKU271" s="55"/>
      <c r="VKV271" s="55"/>
      <c r="VKW271" s="55"/>
      <c r="VKX271" s="55"/>
      <c r="VKY271" s="55"/>
      <c r="VKZ271" s="55"/>
      <c r="VLA271" s="55"/>
      <c r="VLB271" s="55"/>
      <c r="VLC271" s="55"/>
      <c r="VLD271" s="55"/>
      <c r="VLE271" s="55"/>
      <c r="VLF271" s="55"/>
      <c r="VLG271" s="55"/>
      <c r="VLH271" s="55"/>
      <c r="VLI271" s="55"/>
      <c r="VLJ271" s="55"/>
      <c r="VLK271" s="55"/>
      <c r="VLL271" s="55"/>
      <c r="VLM271" s="55"/>
      <c r="VLN271" s="55"/>
      <c r="VLO271" s="55"/>
      <c r="VLP271" s="55"/>
      <c r="VLQ271" s="55"/>
      <c r="VLR271" s="55"/>
      <c r="VLS271" s="55"/>
      <c r="VLT271" s="55"/>
      <c r="VLU271" s="55"/>
      <c r="VLV271" s="55"/>
      <c r="VLW271" s="55"/>
      <c r="VLX271" s="55"/>
      <c r="VLY271" s="55"/>
      <c r="VLZ271" s="55"/>
      <c r="VMA271" s="55"/>
      <c r="VMB271" s="55"/>
      <c r="VMC271" s="55"/>
      <c r="VMD271" s="55"/>
      <c r="VME271" s="55"/>
      <c r="VMF271" s="55"/>
      <c r="VMG271" s="55"/>
      <c r="VMH271" s="55"/>
      <c r="VMI271" s="55"/>
      <c r="VMJ271" s="55"/>
      <c r="VMK271" s="55"/>
      <c r="VML271" s="55"/>
      <c r="VMM271" s="55"/>
      <c r="VMN271" s="55"/>
      <c r="VMO271" s="55"/>
      <c r="VMP271" s="55"/>
      <c r="VMQ271" s="55"/>
      <c r="VMR271" s="55"/>
      <c r="VMS271" s="55"/>
      <c r="VMT271" s="55"/>
      <c r="VMU271" s="55"/>
      <c r="VMV271" s="55"/>
      <c r="VMW271" s="55"/>
      <c r="VMX271" s="55"/>
      <c r="VMY271" s="55"/>
      <c r="VMZ271" s="55"/>
      <c r="VNA271" s="55"/>
      <c r="VNB271" s="55"/>
      <c r="VNC271" s="55"/>
      <c r="VND271" s="55"/>
      <c r="VNE271" s="55"/>
      <c r="VNF271" s="55"/>
      <c r="VNG271" s="55"/>
      <c r="VNH271" s="55"/>
      <c r="VNI271" s="55"/>
      <c r="VNJ271" s="55"/>
      <c r="VNK271" s="55"/>
      <c r="VNL271" s="55"/>
      <c r="VNM271" s="55"/>
      <c r="VNN271" s="55"/>
      <c r="VNO271" s="55"/>
      <c r="VNP271" s="55"/>
      <c r="VNQ271" s="55"/>
      <c r="VNR271" s="55"/>
      <c r="VNS271" s="55"/>
      <c r="VNT271" s="55"/>
      <c r="VNU271" s="55"/>
      <c r="VNV271" s="55"/>
      <c r="VNW271" s="55"/>
      <c r="VNX271" s="55"/>
      <c r="VNY271" s="55"/>
      <c r="VNZ271" s="55"/>
      <c r="VOA271" s="55"/>
      <c r="VOB271" s="55"/>
      <c r="VOC271" s="55"/>
      <c r="VOD271" s="55"/>
      <c r="VOE271" s="55"/>
      <c r="VOF271" s="55"/>
      <c r="VOG271" s="55"/>
      <c r="VOH271" s="55"/>
      <c r="VOI271" s="55"/>
      <c r="VOJ271" s="55"/>
      <c r="VOK271" s="55"/>
      <c r="VOL271" s="55"/>
      <c r="VOM271" s="55"/>
      <c r="VON271" s="55"/>
      <c r="VOO271" s="55"/>
      <c r="VOP271" s="55"/>
      <c r="VOQ271" s="55"/>
      <c r="VOR271" s="55"/>
      <c r="VOS271" s="55"/>
      <c r="VOT271" s="55"/>
      <c r="VOU271" s="55"/>
      <c r="VOV271" s="55"/>
      <c r="VOW271" s="55"/>
      <c r="VOX271" s="55"/>
      <c r="VOY271" s="55"/>
      <c r="VOZ271" s="55"/>
      <c r="VPA271" s="55"/>
      <c r="VPB271" s="55"/>
      <c r="VPC271" s="55"/>
      <c r="VPD271" s="55"/>
      <c r="VPE271" s="55"/>
      <c r="VPF271" s="55"/>
      <c r="VPG271" s="55"/>
      <c r="VPH271" s="55"/>
      <c r="VPI271" s="55"/>
      <c r="VPJ271" s="55"/>
      <c r="VPK271" s="55"/>
      <c r="VPL271" s="55"/>
      <c r="VPM271" s="55"/>
      <c r="VPN271" s="55"/>
      <c r="VPO271" s="55"/>
      <c r="VPP271" s="55"/>
      <c r="VPQ271" s="55"/>
      <c r="VPR271" s="55"/>
      <c r="VPS271" s="55"/>
      <c r="VPT271" s="55"/>
      <c r="VPU271" s="55"/>
      <c r="VPV271" s="55"/>
      <c r="VPW271" s="55"/>
      <c r="VPX271" s="55"/>
      <c r="VPY271" s="55"/>
      <c r="VPZ271" s="55"/>
      <c r="VQA271" s="55"/>
      <c r="VQB271" s="55"/>
      <c r="VQC271" s="55"/>
      <c r="VQD271" s="55"/>
      <c r="VQE271" s="55"/>
      <c r="VQF271" s="55"/>
      <c r="VQG271" s="55"/>
      <c r="VQH271" s="55"/>
      <c r="VQI271" s="55"/>
      <c r="VQJ271" s="55"/>
      <c r="VQK271" s="55"/>
      <c r="VQL271" s="55"/>
      <c r="VQM271" s="55"/>
      <c r="VQN271" s="55"/>
      <c r="VQO271" s="55"/>
      <c r="VQP271" s="55"/>
      <c r="VQQ271" s="55"/>
      <c r="VQR271" s="55"/>
      <c r="VQS271" s="55"/>
      <c r="VQT271" s="55"/>
      <c r="VQU271" s="55"/>
      <c r="VQV271" s="55"/>
      <c r="VQW271" s="55"/>
      <c r="VQX271" s="55"/>
      <c r="VQY271" s="55"/>
      <c r="VQZ271" s="55"/>
      <c r="VRA271" s="55"/>
      <c r="VRB271" s="55"/>
      <c r="VRC271" s="55"/>
      <c r="VRD271" s="55"/>
      <c r="VRE271" s="55"/>
      <c r="VRF271" s="55"/>
      <c r="VRG271" s="55"/>
      <c r="VRH271" s="55"/>
      <c r="VRI271" s="55"/>
      <c r="VRJ271" s="55"/>
      <c r="VRK271" s="55"/>
      <c r="VRL271" s="55"/>
      <c r="VRM271" s="55"/>
      <c r="VRN271" s="55"/>
      <c r="VRO271" s="55"/>
      <c r="VRP271" s="55"/>
      <c r="VRQ271" s="55"/>
      <c r="VRR271" s="55"/>
      <c r="VRS271" s="55"/>
      <c r="VRT271" s="55"/>
      <c r="VRU271" s="55"/>
      <c r="VRV271" s="55"/>
      <c r="VRW271" s="55"/>
      <c r="VRX271" s="55"/>
      <c r="VRY271" s="55"/>
      <c r="VRZ271" s="55"/>
      <c r="VSA271" s="55"/>
      <c r="VSB271" s="55"/>
      <c r="VSC271" s="55"/>
      <c r="VSD271" s="55"/>
      <c r="VSE271" s="55"/>
      <c r="VSF271" s="55"/>
      <c r="VSG271" s="55"/>
      <c r="VSH271" s="55"/>
      <c r="VSI271" s="55"/>
      <c r="VSJ271" s="55"/>
      <c r="VSK271" s="55"/>
      <c r="VSL271" s="55"/>
      <c r="VSM271" s="55"/>
      <c r="VSN271" s="55"/>
      <c r="VSO271" s="55"/>
      <c r="VSP271" s="55"/>
      <c r="VSQ271" s="55"/>
      <c r="VSR271" s="55"/>
      <c r="VSS271" s="55"/>
      <c r="VST271" s="55"/>
      <c r="VSU271" s="55"/>
      <c r="VSV271" s="55"/>
      <c r="VSW271" s="55"/>
      <c r="VSX271" s="55"/>
      <c r="VSY271" s="55"/>
      <c r="VSZ271" s="55"/>
      <c r="VTA271" s="55"/>
      <c r="VTB271" s="55"/>
      <c r="VTC271" s="55"/>
      <c r="VTD271" s="55"/>
      <c r="VTE271" s="55"/>
      <c r="VTF271" s="55"/>
      <c r="VTG271" s="55"/>
      <c r="VTH271" s="55"/>
      <c r="VTI271" s="55"/>
      <c r="VTJ271" s="55"/>
      <c r="VTK271" s="55"/>
      <c r="VTL271" s="55"/>
      <c r="VTM271" s="55"/>
      <c r="VTN271" s="55"/>
      <c r="VTO271" s="55"/>
      <c r="VTP271" s="55"/>
      <c r="VTQ271" s="55"/>
      <c r="VTR271" s="55"/>
      <c r="VTS271" s="55"/>
      <c r="VTT271" s="55"/>
      <c r="VTU271" s="55"/>
      <c r="VTV271" s="55"/>
      <c r="VTW271" s="55"/>
      <c r="VTX271" s="55"/>
      <c r="VTY271" s="55"/>
      <c r="VTZ271" s="55"/>
      <c r="VUA271" s="55"/>
      <c r="VUB271" s="55"/>
      <c r="VUC271" s="55"/>
      <c r="VUD271" s="55"/>
      <c r="VUE271" s="55"/>
      <c r="VUF271" s="55"/>
      <c r="VUG271" s="55"/>
      <c r="VUH271" s="55"/>
      <c r="VUI271" s="55"/>
      <c r="VUJ271" s="55"/>
      <c r="VUK271" s="55"/>
      <c r="VUL271" s="55"/>
      <c r="VUM271" s="55"/>
      <c r="VUN271" s="55"/>
      <c r="VUO271" s="55"/>
      <c r="VUP271" s="55"/>
      <c r="VUQ271" s="55"/>
      <c r="VUR271" s="55"/>
      <c r="VUS271" s="55"/>
      <c r="VUT271" s="55"/>
      <c r="VUU271" s="55"/>
      <c r="VUV271" s="55"/>
      <c r="VUW271" s="55"/>
      <c r="VUX271" s="55"/>
      <c r="VUY271" s="55"/>
      <c r="VUZ271" s="55"/>
      <c r="VVA271" s="55"/>
      <c r="VVB271" s="55"/>
      <c r="VVC271" s="55"/>
      <c r="VVD271" s="55"/>
      <c r="VVE271" s="55"/>
      <c r="VVF271" s="55"/>
      <c r="VVG271" s="55"/>
      <c r="VVH271" s="55"/>
      <c r="VVI271" s="55"/>
      <c r="VVJ271" s="55"/>
      <c r="VVK271" s="55"/>
      <c r="VVL271" s="55"/>
      <c r="VVM271" s="55"/>
      <c r="VVN271" s="55"/>
      <c r="VVO271" s="55"/>
      <c r="VVP271" s="55"/>
      <c r="VVQ271" s="55"/>
      <c r="VVR271" s="55"/>
      <c r="VVS271" s="55"/>
      <c r="VVT271" s="55"/>
      <c r="VVU271" s="55"/>
      <c r="VVV271" s="55"/>
      <c r="VVW271" s="55"/>
      <c r="VVX271" s="55"/>
      <c r="VVY271" s="55"/>
      <c r="VVZ271" s="55"/>
      <c r="VWA271" s="55"/>
      <c r="VWB271" s="55"/>
      <c r="VWC271" s="55"/>
      <c r="VWD271" s="55"/>
      <c r="VWE271" s="55"/>
      <c r="VWF271" s="55"/>
      <c r="VWG271" s="55"/>
      <c r="VWH271" s="55"/>
      <c r="VWI271" s="55"/>
      <c r="VWJ271" s="55"/>
      <c r="VWK271" s="55"/>
      <c r="VWL271" s="55"/>
      <c r="VWM271" s="55"/>
      <c r="VWN271" s="55"/>
      <c r="VWO271" s="55"/>
      <c r="VWP271" s="55"/>
      <c r="VWQ271" s="55"/>
      <c r="VWR271" s="55"/>
      <c r="VWS271" s="55"/>
      <c r="VWT271" s="55"/>
      <c r="VWU271" s="55"/>
      <c r="VWV271" s="55"/>
      <c r="VWW271" s="55"/>
      <c r="VWX271" s="55"/>
      <c r="VWY271" s="55"/>
      <c r="VWZ271" s="55"/>
      <c r="VXA271" s="55"/>
      <c r="VXB271" s="55"/>
      <c r="VXC271" s="55"/>
      <c r="VXD271" s="55"/>
      <c r="VXE271" s="55"/>
      <c r="VXF271" s="55"/>
      <c r="VXG271" s="55"/>
      <c r="VXH271" s="55"/>
      <c r="VXI271" s="55"/>
      <c r="VXJ271" s="55"/>
      <c r="VXK271" s="55"/>
      <c r="VXL271" s="55"/>
      <c r="VXM271" s="55"/>
      <c r="VXN271" s="55"/>
      <c r="VXO271" s="55"/>
      <c r="VXP271" s="55"/>
      <c r="VXQ271" s="55"/>
      <c r="VXR271" s="55"/>
      <c r="VXS271" s="55"/>
      <c r="VXT271" s="55"/>
      <c r="VXU271" s="55"/>
      <c r="VXV271" s="55"/>
      <c r="VXW271" s="55"/>
      <c r="VXX271" s="55"/>
      <c r="VXY271" s="55"/>
      <c r="VXZ271" s="55"/>
      <c r="VYA271" s="55"/>
      <c r="VYB271" s="55"/>
      <c r="VYC271" s="55"/>
      <c r="VYD271" s="55"/>
      <c r="VYE271" s="55"/>
      <c r="VYF271" s="55"/>
      <c r="VYG271" s="55"/>
      <c r="VYH271" s="55"/>
      <c r="VYI271" s="55"/>
      <c r="VYJ271" s="55"/>
      <c r="VYK271" s="55"/>
      <c r="VYL271" s="55"/>
      <c r="VYM271" s="55"/>
      <c r="VYN271" s="55"/>
      <c r="VYO271" s="55"/>
      <c r="VYP271" s="55"/>
      <c r="VYQ271" s="55"/>
      <c r="VYR271" s="55"/>
      <c r="VYS271" s="55"/>
      <c r="VYT271" s="55"/>
      <c r="VYU271" s="55"/>
      <c r="VYV271" s="55"/>
      <c r="VYW271" s="55"/>
      <c r="VYX271" s="55"/>
      <c r="VYY271" s="55"/>
      <c r="VYZ271" s="55"/>
      <c r="VZA271" s="55"/>
      <c r="VZB271" s="55"/>
      <c r="VZC271" s="55"/>
      <c r="VZD271" s="55"/>
      <c r="VZE271" s="55"/>
      <c r="VZF271" s="55"/>
      <c r="VZG271" s="55"/>
      <c r="VZH271" s="55"/>
      <c r="VZI271" s="55"/>
      <c r="VZJ271" s="55"/>
      <c r="VZK271" s="55"/>
      <c r="VZL271" s="55"/>
      <c r="VZM271" s="55"/>
      <c r="VZN271" s="55"/>
      <c r="VZO271" s="55"/>
      <c r="VZP271" s="55"/>
      <c r="VZQ271" s="55"/>
      <c r="VZR271" s="55"/>
      <c r="VZS271" s="55"/>
      <c r="VZT271" s="55"/>
      <c r="VZU271" s="55"/>
      <c r="VZV271" s="55"/>
      <c r="VZW271" s="55"/>
      <c r="VZX271" s="55"/>
      <c r="VZY271" s="55"/>
      <c r="VZZ271" s="55"/>
      <c r="WAA271" s="55"/>
      <c r="WAB271" s="55"/>
      <c r="WAC271" s="55"/>
      <c r="WAD271" s="55"/>
      <c r="WAE271" s="55"/>
      <c r="WAF271" s="55"/>
      <c r="WAG271" s="55"/>
      <c r="WAH271" s="55"/>
      <c r="WAI271" s="55"/>
      <c r="WAJ271" s="55"/>
      <c r="WAK271" s="55"/>
      <c r="WAL271" s="55"/>
      <c r="WAM271" s="55"/>
      <c r="WAN271" s="55"/>
      <c r="WAO271" s="55"/>
      <c r="WAP271" s="55"/>
      <c r="WAQ271" s="55"/>
      <c r="WAR271" s="55"/>
      <c r="WAS271" s="55"/>
      <c r="WAT271" s="55"/>
      <c r="WAU271" s="55"/>
      <c r="WAV271" s="55"/>
      <c r="WAW271" s="55"/>
      <c r="WAX271" s="55"/>
      <c r="WAY271" s="55"/>
      <c r="WAZ271" s="55"/>
      <c r="WBA271" s="55"/>
      <c r="WBB271" s="55"/>
      <c r="WBC271" s="55"/>
      <c r="WBD271" s="55"/>
      <c r="WBE271" s="55"/>
      <c r="WBF271" s="55"/>
      <c r="WBG271" s="55"/>
      <c r="WBH271" s="55"/>
      <c r="WBI271" s="55"/>
      <c r="WBJ271" s="55"/>
      <c r="WBK271" s="55"/>
      <c r="WBL271" s="55"/>
      <c r="WBM271" s="55"/>
      <c r="WBN271" s="55"/>
      <c r="WBO271" s="55"/>
      <c r="WBP271" s="55"/>
      <c r="WBQ271" s="55"/>
      <c r="WBR271" s="55"/>
      <c r="WBS271" s="55"/>
      <c r="WBT271" s="55"/>
      <c r="WBU271" s="55"/>
      <c r="WBV271" s="55"/>
      <c r="WBW271" s="55"/>
      <c r="WBX271" s="55"/>
      <c r="WBY271" s="55"/>
      <c r="WBZ271" s="55"/>
      <c r="WCA271" s="55"/>
      <c r="WCB271" s="55"/>
      <c r="WCC271" s="55"/>
      <c r="WCD271" s="55"/>
      <c r="WCE271" s="55"/>
      <c r="WCF271" s="55"/>
      <c r="WCG271" s="55"/>
      <c r="WCH271" s="55"/>
      <c r="WCI271" s="55"/>
      <c r="WCJ271" s="55"/>
      <c r="WCK271" s="55"/>
      <c r="WCL271" s="55"/>
      <c r="WCM271" s="55"/>
      <c r="WCN271" s="55"/>
      <c r="WCO271" s="55"/>
      <c r="WCP271" s="55"/>
      <c r="WCQ271" s="55"/>
      <c r="WCR271" s="55"/>
      <c r="WCS271" s="55"/>
      <c r="WCT271" s="55"/>
      <c r="WCU271" s="55"/>
      <c r="WCV271" s="55"/>
      <c r="WCW271" s="55"/>
      <c r="WCX271" s="55"/>
      <c r="WCY271" s="55"/>
      <c r="WCZ271" s="55"/>
      <c r="WDA271" s="55"/>
      <c r="WDB271" s="55"/>
      <c r="WDC271" s="55"/>
      <c r="WDD271" s="55"/>
      <c r="WDE271" s="55"/>
      <c r="WDF271" s="55"/>
      <c r="WDG271" s="55"/>
      <c r="WDH271" s="55"/>
      <c r="WDI271" s="55"/>
      <c r="WDJ271" s="55"/>
      <c r="WDK271" s="55"/>
      <c r="WDL271" s="55"/>
      <c r="WDM271" s="55"/>
      <c r="WDN271" s="55"/>
      <c r="WDO271" s="55"/>
      <c r="WDP271" s="55"/>
      <c r="WDQ271" s="55"/>
      <c r="WDR271" s="55"/>
      <c r="WDS271" s="55"/>
      <c r="WDT271" s="55"/>
      <c r="WDU271" s="55"/>
      <c r="WDV271" s="55"/>
      <c r="WDW271" s="55"/>
      <c r="WDX271" s="55"/>
      <c r="WDY271" s="55"/>
      <c r="WDZ271" s="55"/>
      <c r="WEA271" s="55"/>
      <c r="WEB271" s="55"/>
      <c r="WEC271" s="55"/>
      <c r="WED271" s="55"/>
      <c r="WEE271" s="55"/>
      <c r="WEF271" s="55"/>
      <c r="WEG271" s="55"/>
      <c r="WEH271" s="55"/>
      <c r="WEI271" s="55"/>
      <c r="WEJ271" s="55"/>
      <c r="WEK271" s="55"/>
      <c r="WEL271" s="55"/>
      <c r="WEM271" s="55"/>
      <c r="WEN271" s="55"/>
      <c r="WEO271" s="55"/>
      <c r="WEP271" s="55"/>
      <c r="WEQ271" s="55"/>
      <c r="WER271" s="55"/>
      <c r="WES271" s="55"/>
      <c r="WET271" s="55"/>
      <c r="WEU271" s="55"/>
      <c r="WEV271" s="55"/>
      <c r="WEW271" s="55"/>
      <c r="WEX271" s="55"/>
      <c r="WEY271" s="55"/>
      <c r="WEZ271" s="55"/>
      <c r="WFA271" s="55"/>
      <c r="WFB271" s="55"/>
      <c r="WFC271" s="55"/>
      <c r="WFD271" s="55"/>
      <c r="WFE271" s="55"/>
      <c r="WFF271" s="55"/>
      <c r="WFG271" s="55"/>
      <c r="WFH271" s="55"/>
      <c r="WFI271" s="55"/>
      <c r="WFJ271" s="55"/>
      <c r="WFK271" s="55"/>
      <c r="WFL271" s="55"/>
      <c r="WFM271" s="55"/>
      <c r="WFN271" s="55"/>
      <c r="WFO271" s="55"/>
      <c r="WFP271" s="55"/>
      <c r="WFQ271" s="55"/>
      <c r="WFR271" s="55"/>
      <c r="WFS271" s="55"/>
      <c r="WFT271" s="55"/>
      <c r="WFU271" s="55"/>
      <c r="WFV271" s="55"/>
      <c r="WFW271" s="55"/>
      <c r="WFX271" s="55"/>
      <c r="WFY271" s="55"/>
      <c r="WFZ271" s="55"/>
      <c r="WGA271" s="55"/>
      <c r="WGB271" s="55"/>
      <c r="WGC271" s="55"/>
      <c r="WGD271" s="55"/>
      <c r="WGE271" s="55"/>
      <c r="WGF271" s="55"/>
      <c r="WGG271" s="55"/>
      <c r="WGH271" s="55"/>
      <c r="WGI271" s="55"/>
      <c r="WGJ271" s="55"/>
      <c r="WGK271" s="55"/>
      <c r="WGL271" s="55"/>
      <c r="WGM271" s="55"/>
      <c r="WGN271" s="55"/>
      <c r="WGO271" s="55"/>
      <c r="WGP271" s="55"/>
      <c r="WGQ271" s="55"/>
      <c r="WGR271" s="55"/>
      <c r="WGS271" s="55"/>
      <c r="WGT271" s="55"/>
      <c r="WGU271" s="55"/>
      <c r="WGV271" s="55"/>
      <c r="WGW271" s="55"/>
      <c r="WGX271" s="55"/>
      <c r="WGY271" s="55"/>
      <c r="WGZ271" s="55"/>
      <c r="WHA271" s="55"/>
      <c r="WHB271" s="55"/>
      <c r="WHC271" s="55"/>
      <c r="WHD271" s="55"/>
      <c r="WHE271" s="55"/>
      <c r="WHF271" s="55"/>
      <c r="WHG271" s="55"/>
      <c r="WHH271" s="55"/>
      <c r="WHI271" s="55"/>
      <c r="WHJ271" s="55"/>
      <c r="WHK271" s="55"/>
      <c r="WHL271" s="55"/>
      <c r="WHM271" s="55"/>
      <c r="WHN271" s="55"/>
      <c r="WHO271" s="55"/>
      <c r="WHP271" s="55"/>
      <c r="WHQ271" s="55"/>
      <c r="WHR271" s="55"/>
      <c r="WHS271" s="55"/>
      <c r="WHT271" s="55"/>
      <c r="WHU271" s="55"/>
      <c r="WHV271" s="55"/>
      <c r="WHW271" s="55"/>
      <c r="WHX271" s="55"/>
      <c r="WHY271" s="55"/>
      <c r="WHZ271" s="55"/>
      <c r="WIA271" s="55"/>
      <c r="WIB271" s="55"/>
      <c r="WIC271" s="55"/>
      <c r="WID271" s="55"/>
      <c r="WIE271" s="55"/>
      <c r="WIF271" s="55"/>
      <c r="WIG271" s="55"/>
      <c r="WIH271" s="55"/>
      <c r="WII271" s="55"/>
      <c r="WIJ271" s="55"/>
      <c r="WIK271" s="55"/>
      <c r="WIL271" s="55"/>
      <c r="WIM271" s="55"/>
      <c r="WIN271" s="55"/>
      <c r="WIO271" s="55"/>
      <c r="WIP271" s="55"/>
      <c r="WIQ271" s="55"/>
      <c r="WIR271" s="55"/>
      <c r="WIS271" s="55"/>
      <c r="WIT271" s="55"/>
      <c r="WIU271" s="55"/>
      <c r="WIV271" s="55"/>
      <c r="WIW271" s="55"/>
      <c r="WIX271" s="55"/>
      <c r="WIY271" s="55"/>
      <c r="WIZ271" s="55"/>
      <c r="WJA271" s="55"/>
      <c r="WJB271" s="55"/>
      <c r="WJC271" s="55"/>
      <c r="WJD271" s="55"/>
      <c r="WJE271" s="55"/>
      <c r="WJF271" s="55"/>
      <c r="WJG271" s="55"/>
      <c r="WJH271" s="55"/>
      <c r="WJI271" s="55"/>
      <c r="WJJ271" s="55"/>
      <c r="WJK271" s="55"/>
      <c r="WJL271" s="55"/>
      <c r="WJM271" s="55"/>
      <c r="WJN271" s="55"/>
      <c r="WJO271" s="55"/>
      <c r="WJP271" s="55"/>
      <c r="WJQ271" s="55"/>
      <c r="WJR271" s="55"/>
      <c r="WJS271" s="55"/>
      <c r="WJT271" s="55"/>
      <c r="WJU271" s="55"/>
      <c r="WJV271" s="55"/>
      <c r="WJW271" s="55"/>
      <c r="WJX271" s="55"/>
      <c r="WJY271" s="55"/>
      <c r="WJZ271" s="55"/>
      <c r="WKA271" s="55"/>
      <c r="WKB271" s="55"/>
      <c r="WKC271" s="55"/>
      <c r="WKD271" s="55"/>
      <c r="WKE271" s="55"/>
      <c r="WKF271" s="55"/>
      <c r="WKG271" s="55"/>
      <c r="WKH271" s="55"/>
      <c r="WKI271" s="55"/>
      <c r="WKJ271" s="55"/>
      <c r="WKK271" s="55"/>
      <c r="WKL271" s="55"/>
      <c r="WKM271" s="55"/>
      <c r="WKN271" s="55"/>
      <c r="WKO271" s="55"/>
      <c r="WKP271" s="55"/>
      <c r="WKQ271" s="55"/>
      <c r="WKR271" s="55"/>
      <c r="WKS271" s="55"/>
      <c r="WKT271" s="55"/>
      <c r="WKU271" s="55"/>
      <c r="WKV271" s="55"/>
      <c r="WKW271" s="55"/>
      <c r="WKX271" s="55"/>
      <c r="WKY271" s="55"/>
      <c r="WKZ271" s="55"/>
      <c r="WLA271" s="55"/>
      <c r="WLB271" s="55"/>
      <c r="WLC271" s="55"/>
      <c r="WLD271" s="55"/>
      <c r="WLE271" s="55"/>
      <c r="WLF271" s="55"/>
      <c r="WLG271" s="55"/>
      <c r="WLH271" s="55"/>
      <c r="WLI271" s="55"/>
      <c r="WLJ271" s="55"/>
      <c r="WLK271" s="55"/>
      <c r="WLL271" s="55"/>
      <c r="WLM271" s="55"/>
      <c r="WLN271" s="55"/>
      <c r="WLO271" s="55"/>
      <c r="WLP271" s="55"/>
      <c r="WLQ271" s="55"/>
      <c r="WLR271" s="55"/>
      <c r="WLS271" s="55"/>
      <c r="WLT271" s="55"/>
      <c r="WLU271" s="55"/>
      <c r="WLV271" s="55"/>
      <c r="WLW271" s="55"/>
      <c r="WLX271" s="55"/>
      <c r="WLY271" s="55"/>
      <c r="WLZ271" s="55"/>
      <c r="WMA271" s="55"/>
      <c r="WMB271" s="55"/>
      <c r="WMC271" s="55"/>
      <c r="WMD271" s="55"/>
      <c r="WME271" s="55"/>
      <c r="WMF271" s="55"/>
      <c r="WMG271" s="55"/>
      <c r="WMH271" s="55"/>
      <c r="WMI271" s="55"/>
      <c r="WMJ271" s="55"/>
      <c r="WMK271" s="55"/>
      <c r="WML271" s="55"/>
      <c r="WMM271" s="55"/>
      <c r="WMN271" s="55"/>
      <c r="WMO271" s="55"/>
      <c r="WMP271" s="55"/>
      <c r="WMQ271" s="55"/>
      <c r="WMR271" s="55"/>
      <c r="WMS271" s="55"/>
      <c r="WMT271" s="55"/>
      <c r="WMU271" s="55"/>
      <c r="WMV271" s="55"/>
      <c r="WMW271" s="55"/>
      <c r="WMX271" s="55"/>
      <c r="WMY271" s="55"/>
      <c r="WMZ271" s="55"/>
      <c r="WNA271" s="55"/>
      <c r="WNB271" s="55"/>
      <c r="WNC271" s="55"/>
      <c r="WND271" s="55"/>
      <c r="WNE271" s="55"/>
      <c r="WNF271" s="55"/>
      <c r="WNG271" s="55"/>
      <c r="WNH271" s="55"/>
      <c r="WNI271" s="55"/>
      <c r="WNJ271" s="55"/>
      <c r="WNK271" s="55"/>
      <c r="WNL271" s="55"/>
      <c r="WNM271" s="55"/>
      <c r="WNN271" s="55"/>
      <c r="WNO271" s="55"/>
      <c r="WNP271" s="55"/>
      <c r="WNQ271" s="55"/>
      <c r="WNR271" s="55"/>
      <c r="WNS271" s="55"/>
      <c r="WNT271" s="55"/>
      <c r="WNU271" s="55"/>
      <c r="WNV271" s="55"/>
      <c r="WNW271" s="55"/>
      <c r="WNX271" s="55"/>
      <c r="WNY271" s="55"/>
      <c r="WNZ271" s="55"/>
      <c r="WOA271" s="55"/>
      <c r="WOB271" s="55"/>
      <c r="WOC271" s="55"/>
      <c r="WOD271" s="55"/>
      <c r="WOE271" s="55"/>
      <c r="WOF271" s="55"/>
      <c r="WOG271" s="55"/>
      <c r="WOH271" s="55"/>
      <c r="WOI271" s="55"/>
      <c r="WOJ271" s="55"/>
      <c r="WOK271" s="55"/>
      <c r="WOL271" s="55"/>
      <c r="WOM271" s="55"/>
      <c r="WON271" s="55"/>
      <c r="WOO271" s="55"/>
      <c r="WOP271" s="55"/>
      <c r="WOQ271" s="55"/>
      <c r="WOR271" s="55"/>
      <c r="WOS271" s="55"/>
      <c r="WOT271" s="55"/>
      <c r="WOU271" s="55"/>
      <c r="WOV271" s="55"/>
      <c r="WOW271" s="55"/>
      <c r="WOX271" s="55"/>
      <c r="WOY271" s="55"/>
      <c r="WOZ271" s="55"/>
      <c r="WPA271" s="55"/>
      <c r="WPB271" s="55"/>
      <c r="WPC271" s="55"/>
      <c r="WPD271" s="55"/>
      <c r="WPE271" s="55"/>
      <c r="WPF271" s="55"/>
      <c r="WPG271" s="55"/>
      <c r="WPH271" s="55"/>
      <c r="WPI271" s="55"/>
      <c r="WPJ271" s="55"/>
      <c r="WPK271" s="55"/>
      <c r="WPL271" s="55"/>
      <c r="WPM271" s="55"/>
      <c r="WPN271" s="55"/>
      <c r="WPO271" s="55"/>
      <c r="WPP271" s="55"/>
      <c r="WPQ271" s="55"/>
      <c r="WPR271" s="55"/>
      <c r="WPS271" s="55"/>
      <c r="WPT271" s="55"/>
      <c r="WPU271" s="55"/>
      <c r="WPV271" s="55"/>
      <c r="WPW271" s="55"/>
      <c r="WPX271" s="55"/>
      <c r="WPY271" s="55"/>
      <c r="WPZ271" s="55"/>
      <c r="WQA271" s="55"/>
      <c r="WQB271" s="55"/>
      <c r="WQC271" s="55"/>
      <c r="WQD271" s="55"/>
      <c r="WQE271" s="55"/>
      <c r="WQF271" s="55"/>
      <c r="WQG271" s="55"/>
      <c r="WQH271" s="55"/>
      <c r="WQI271" s="55"/>
      <c r="WQJ271" s="55"/>
      <c r="WQK271" s="55"/>
      <c r="WQL271" s="55"/>
      <c r="WQM271" s="55"/>
      <c r="WQN271" s="55"/>
      <c r="WQO271" s="55"/>
      <c r="WQP271" s="55"/>
      <c r="WQQ271" s="55"/>
      <c r="WQR271" s="55"/>
      <c r="WQS271" s="55"/>
      <c r="WQT271" s="55"/>
      <c r="WQU271" s="55"/>
      <c r="WQV271" s="55"/>
      <c r="WQW271" s="55"/>
      <c r="WQX271" s="55"/>
      <c r="WQY271" s="55"/>
      <c r="WQZ271" s="55"/>
      <c r="WRA271" s="55"/>
      <c r="WRB271" s="55"/>
      <c r="WRC271" s="55"/>
      <c r="WRD271" s="55"/>
      <c r="WRE271" s="55"/>
      <c r="WRF271" s="55"/>
      <c r="WRG271" s="55"/>
      <c r="WRH271" s="55"/>
      <c r="WRI271" s="55"/>
      <c r="WRJ271" s="55"/>
      <c r="WRK271" s="55"/>
      <c r="WRL271" s="55"/>
      <c r="WRM271" s="55"/>
      <c r="WRN271" s="55"/>
      <c r="WRO271" s="55"/>
      <c r="WRP271" s="55"/>
      <c r="WRQ271" s="55"/>
      <c r="WRR271" s="55"/>
      <c r="WRS271" s="55"/>
      <c r="WRT271" s="55"/>
      <c r="WRU271" s="55"/>
      <c r="WRV271" s="55"/>
      <c r="WRW271" s="55"/>
      <c r="WRX271" s="55"/>
      <c r="WRY271" s="55"/>
      <c r="WRZ271" s="55"/>
      <c r="WSA271" s="55"/>
      <c r="WSB271" s="55"/>
      <c r="WSC271" s="55"/>
      <c r="WSD271" s="55"/>
      <c r="WSE271" s="55"/>
      <c r="WSF271" s="55"/>
      <c r="WSG271" s="55"/>
      <c r="WSH271" s="55"/>
      <c r="WSI271" s="55"/>
      <c r="WSJ271" s="55"/>
      <c r="WSK271" s="55"/>
      <c r="WSL271" s="55"/>
      <c r="WSM271" s="55"/>
      <c r="WSN271" s="55"/>
      <c r="WSO271" s="55"/>
      <c r="WSP271" s="55"/>
      <c r="WSQ271" s="55"/>
      <c r="WSR271" s="55"/>
      <c r="WSS271" s="55"/>
      <c r="WST271" s="55"/>
      <c r="WSU271" s="55"/>
      <c r="WSV271" s="55"/>
      <c r="WSW271" s="55"/>
      <c r="WSX271" s="55"/>
      <c r="WSY271" s="55"/>
      <c r="WSZ271" s="55"/>
      <c r="WTA271" s="55"/>
      <c r="WTB271" s="55"/>
      <c r="WTC271" s="55"/>
      <c r="WTD271" s="55"/>
      <c r="WTE271" s="55"/>
      <c r="WTF271" s="55"/>
      <c r="WTG271" s="55"/>
      <c r="WTH271" s="55"/>
      <c r="WTI271" s="55"/>
      <c r="WTJ271" s="55"/>
      <c r="WTK271" s="55"/>
      <c r="WTL271" s="55"/>
      <c r="WTM271" s="55"/>
      <c r="WTN271" s="55"/>
      <c r="WTO271" s="55"/>
      <c r="WTP271" s="55"/>
      <c r="WTQ271" s="55"/>
      <c r="WTR271" s="55"/>
      <c r="WTS271" s="55"/>
      <c r="WTT271" s="55"/>
      <c r="WTU271" s="55"/>
      <c r="WTV271" s="55"/>
      <c r="WTW271" s="55"/>
      <c r="WTX271" s="55"/>
      <c r="WTY271" s="55"/>
      <c r="WTZ271" s="55"/>
      <c r="WUA271" s="55"/>
      <c r="WUB271" s="55"/>
      <c r="WUC271" s="55"/>
      <c r="WUD271" s="55"/>
      <c r="WUE271" s="55"/>
      <c r="WUF271" s="55"/>
      <c r="WUG271" s="55"/>
      <c r="WUH271" s="55"/>
      <c r="WUI271" s="55"/>
      <c r="WUJ271" s="55"/>
      <c r="WUK271" s="55"/>
      <c r="WUL271" s="55"/>
      <c r="WUM271" s="55"/>
      <c r="WUN271" s="55"/>
      <c r="WUO271" s="55"/>
      <c r="WUP271" s="55"/>
      <c r="WUQ271" s="55"/>
      <c r="WUR271" s="55"/>
      <c r="WUS271" s="55"/>
      <c r="WUT271" s="55"/>
      <c r="WUU271" s="55"/>
      <c r="WUV271" s="55"/>
      <c r="WUW271" s="55"/>
      <c r="WUX271" s="55"/>
      <c r="WUY271" s="55"/>
      <c r="WUZ271" s="55"/>
      <c r="WVA271" s="55"/>
      <c r="WVB271" s="55"/>
      <c r="WVC271" s="55"/>
      <c r="WVD271" s="55"/>
      <c r="WVE271" s="55"/>
      <c r="WVF271" s="55"/>
      <c r="WVG271" s="55"/>
      <c r="WVH271" s="55"/>
      <c r="WVI271" s="55"/>
      <c r="WVJ271" s="55"/>
      <c r="WVK271" s="55"/>
      <c r="WVL271" s="55"/>
      <c r="WVM271" s="55"/>
      <c r="WVN271" s="55"/>
      <c r="WVO271" s="55"/>
      <c r="WVP271" s="55"/>
      <c r="WVQ271" s="55"/>
      <c r="WVR271" s="55"/>
      <c r="WVS271" s="55"/>
      <c r="WVT271" s="55"/>
      <c r="WVU271" s="55"/>
      <c r="WVV271" s="55"/>
      <c r="WVW271" s="55"/>
      <c r="WVX271" s="55"/>
      <c r="WVY271" s="55"/>
      <c r="WVZ271" s="55"/>
      <c r="WWA271" s="55"/>
      <c r="WWB271" s="55"/>
      <c r="WWC271" s="55"/>
      <c r="WWD271" s="55"/>
      <c r="WWE271" s="55"/>
      <c r="WWF271" s="55"/>
      <c r="WWG271" s="55"/>
      <c r="WWH271" s="55"/>
      <c r="WWI271" s="55"/>
      <c r="WWJ271" s="55"/>
      <c r="WWK271" s="55"/>
      <c r="WWL271" s="55"/>
      <c r="WWM271" s="55"/>
      <c r="WWN271" s="55"/>
      <c r="WWO271" s="55"/>
      <c r="WWP271" s="55"/>
      <c r="WWQ271" s="55"/>
      <c r="WWR271" s="55"/>
      <c r="WWS271" s="55"/>
      <c r="WWT271" s="55"/>
      <c r="WWU271" s="55"/>
      <c r="WWV271" s="55"/>
      <c r="WWW271" s="55"/>
      <c r="WWX271" s="55"/>
      <c r="WWY271" s="55"/>
      <c r="WWZ271" s="55"/>
      <c r="WXA271" s="55"/>
      <c r="WXB271" s="55"/>
      <c r="WXC271" s="55"/>
      <c r="WXD271" s="55"/>
      <c r="WXE271" s="55"/>
      <c r="WXF271" s="55"/>
      <c r="WXG271" s="55"/>
      <c r="WXH271" s="55"/>
      <c r="WXI271" s="55"/>
      <c r="WXJ271" s="55"/>
      <c r="WXK271" s="55"/>
      <c r="WXL271" s="55"/>
      <c r="WXM271" s="55"/>
      <c r="WXN271" s="55"/>
      <c r="WXO271" s="55"/>
      <c r="WXP271" s="55"/>
      <c r="WXQ271" s="55"/>
      <c r="WXR271" s="55"/>
      <c r="WXS271" s="55"/>
      <c r="WXT271" s="55"/>
      <c r="WXU271" s="55"/>
      <c r="WXV271" s="55"/>
      <c r="WXW271" s="55"/>
      <c r="WXX271" s="55"/>
      <c r="WXY271" s="55"/>
      <c r="WXZ271" s="55"/>
      <c r="WYA271" s="55"/>
      <c r="WYB271" s="55"/>
      <c r="WYC271" s="55"/>
      <c r="WYD271" s="55"/>
      <c r="WYE271" s="55"/>
      <c r="WYF271" s="55"/>
      <c r="WYG271" s="55"/>
      <c r="WYH271" s="55"/>
      <c r="WYI271" s="55"/>
      <c r="WYJ271" s="55"/>
      <c r="WYK271" s="55"/>
      <c r="WYL271" s="55"/>
      <c r="WYM271" s="55"/>
      <c r="WYN271" s="55"/>
      <c r="WYO271" s="55"/>
      <c r="WYP271" s="55"/>
      <c r="WYQ271" s="55"/>
      <c r="WYR271" s="55"/>
      <c r="WYS271" s="55"/>
      <c r="WYT271" s="55"/>
      <c r="WYU271" s="55"/>
      <c r="WYV271" s="55"/>
      <c r="WYW271" s="55"/>
      <c r="WYX271" s="55"/>
      <c r="WYY271" s="55"/>
      <c r="WYZ271" s="55"/>
      <c r="WZA271" s="55"/>
      <c r="WZB271" s="55"/>
      <c r="WZC271" s="55"/>
      <c r="WZD271" s="55"/>
      <c r="WZE271" s="55"/>
      <c r="WZF271" s="55"/>
      <c r="WZG271" s="55"/>
      <c r="WZH271" s="55"/>
      <c r="WZI271" s="55"/>
      <c r="WZJ271" s="55"/>
      <c r="WZK271" s="55"/>
      <c r="WZL271" s="55"/>
      <c r="WZM271" s="55"/>
      <c r="WZN271" s="55"/>
      <c r="WZO271" s="55"/>
      <c r="WZP271" s="55"/>
      <c r="WZQ271" s="55"/>
      <c r="WZR271" s="55"/>
      <c r="WZS271" s="55"/>
      <c r="WZT271" s="55"/>
      <c r="WZU271" s="55"/>
      <c r="WZV271" s="55"/>
      <c r="WZW271" s="55"/>
      <c r="WZX271" s="55"/>
      <c r="WZY271" s="55"/>
      <c r="WZZ271" s="55"/>
      <c r="XAA271" s="55"/>
      <c r="XAB271" s="55"/>
      <c r="XAC271" s="55"/>
      <c r="XAD271" s="55"/>
      <c r="XAE271" s="55"/>
      <c r="XAF271" s="55"/>
      <c r="XAG271" s="55"/>
      <c r="XAH271" s="55"/>
      <c r="XAI271" s="55"/>
      <c r="XAJ271" s="55"/>
      <c r="XAK271" s="55"/>
      <c r="XAL271" s="55"/>
      <c r="XAM271" s="55"/>
      <c r="XAN271" s="55"/>
      <c r="XAO271" s="55"/>
      <c r="XAP271" s="55"/>
      <c r="XAQ271" s="55"/>
      <c r="XAR271" s="55"/>
      <c r="XAS271" s="55"/>
      <c r="XAT271" s="55"/>
      <c r="XAU271" s="55"/>
      <c r="XAV271" s="55"/>
      <c r="XAW271" s="55"/>
      <c r="XAX271" s="55"/>
      <c r="XAY271" s="55"/>
      <c r="XAZ271" s="55"/>
      <c r="XBA271" s="55"/>
      <c r="XBB271" s="55"/>
      <c r="XBC271" s="55"/>
      <c r="XBD271" s="55"/>
      <c r="XBE271" s="55"/>
      <c r="XBF271" s="55"/>
      <c r="XBG271" s="55"/>
      <c r="XBH271" s="55"/>
      <c r="XBI271" s="55"/>
      <c r="XBJ271" s="55"/>
      <c r="XBK271" s="55"/>
      <c r="XBL271" s="55"/>
      <c r="XBM271" s="55"/>
      <c r="XBN271" s="55"/>
      <c r="XBO271" s="55"/>
      <c r="XBP271" s="55"/>
      <c r="XBQ271" s="55"/>
      <c r="XBR271" s="55"/>
      <c r="XBS271" s="55"/>
      <c r="XBT271" s="55"/>
      <c r="XBU271" s="55"/>
      <c r="XBV271" s="55"/>
      <c r="XBW271" s="55"/>
      <c r="XBX271" s="55"/>
      <c r="XBY271" s="55"/>
      <c r="XBZ271" s="55"/>
      <c r="XCA271" s="55"/>
      <c r="XCB271" s="55"/>
      <c r="XCC271" s="55"/>
      <c r="XCD271" s="55"/>
      <c r="XCE271" s="55"/>
      <c r="XCF271" s="55"/>
      <c r="XCG271" s="55"/>
      <c r="XCH271" s="55"/>
      <c r="XCI271" s="55"/>
      <c r="XCJ271" s="55"/>
      <c r="XCK271" s="55"/>
      <c r="XCL271" s="55"/>
      <c r="XCM271" s="55"/>
      <c r="XCN271" s="55"/>
      <c r="XCO271" s="55"/>
      <c r="XCP271" s="55"/>
      <c r="XCQ271" s="55"/>
      <c r="XCR271" s="55"/>
      <c r="XCS271" s="55"/>
      <c r="XCT271" s="55"/>
      <c r="XCU271" s="55"/>
      <c r="XCV271" s="55"/>
      <c r="XCW271" s="55"/>
      <c r="XCX271" s="55"/>
      <c r="XCY271" s="55"/>
      <c r="XCZ271" s="55"/>
      <c r="XDA271" s="55"/>
      <c r="XDB271" s="55"/>
      <c r="XDC271" s="55"/>
      <c r="XDD271" s="55"/>
      <c r="XDE271" s="55"/>
      <c r="XDF271" s="55"/>
      <c r="XDG271" s="55"/>
      <c r="XDH271" s="55"/>
      <c r="XDI271" s="55"/>
      <c r="XDJ271" s="55"/>
      <c r="XDK271" s="55"/>
      <c r="XDL271" s="55"/>
    </row>
    <row r="272" spans="1:16340" s="57" customFormat="1" ht="41.25" customHeight="1" x14ac:dyDescent="0.15">
      <c r="A272" s="1" t="s">
        <v>6</v>
      </c>
      <c r="B272" s="1" t="s">
        <v>6</v>
      </c>
      <c r="C272" s="1" t="s">
        <v>6</v>
      </c>
      <c r="D272" s="1" t="s">
        <v>6</v>
      </c>
      <c r="E272" s="36"/>
      <c r="F272" s="36"/>
      <c r="G272" s="36"/>
      <c r="H272" s="36"/>
      <c r="I272" s="1" t="s">
        <v>109</v>
      </c>
      <c r="J272" s="1" t="s">
        <v>109</v>
      </c>
      <c r="K272" s="1" t="s">
        <v>109</v>
      </c>
      <c r="L272" s="1" t="s">
        <v>109</v>
      </c>
      <c r="M272" s="1" t="s">
        <v>110</v>
      </c>
      <c r="N272" s="1" t="s">
        <v>109</v>
      </c>
      <c r="O272" s="1" t="s">
        <v>109</v>
      </c>
      <c r="P272" s="1" t="s">
        <v>109</v>
      </c>
      <c r="Q272" s="1" t="s">
        <v>109</v>
      </c>
      <c r="R272" s="1" t="s">
        <v>109</v>
      </c>
      <c r="S272" s="1" t="s">
        <v>109</v>
      </c>
      <c r="T272" s="1" t="s">
        <v>109</v>
      </c>
      <c r="U272" s="1" t="s">
        <v>109</v>
      </c>
      <c r="V272" s="1" t="s">
        <v>111</v>
      </c>
      <c r="W272" s="1" t="s">
        <v>165</v>
      </c>
      <c r="X272" s="39">
        <v>75</v>
      </c>
      <c r="Y272" s="36">
        <v>55</v>
      </c>
      <c r="Z272" s="36">
        <v>65</v>
      </c>
      <c r="AA272" s="36">
        <v>70</v>
      </c>
      <c r="AB272" s="49">
        <v>75</v>
      </c>
      <c r="AC272" s="1" t="s">
        <v>1256</v>
      </c>
      <c r="AD272" s="1" t="s">
        <v>1257</v>
      </c>
      <c r="AE272" s="1" t="s">
        <v>1233</v>
      </c>
      <c r="AF272" s="1"/>
      <c r="AG272" s="1"/>
      <c r="AH272" s="1"/>
      <c r="AI272" s="1"/>
      <c r="AJ272" s="1"/>
      <c r="AK272" s="106"/>
      <c r="AL272" s="1"/>
      <c r="AM272" s="1"/>
      <c r="AN272" s="1"/>
      <c r="AO272" s="1"/>
      <c r="AP272" s="1"/>
      <c r="AQ272" s="106">
        <v>1</v>
      </c>
      <c r="AR272" s="1" t="s">
        <v>1258</v>
      </c>
      <c r="AS272" s="36" t="s">
        <v>116</v>
      </c>
      <c r="AT272" s="36" t="s">
        <v>131</v>
      </c>
      <c r="AU272" s="1" t="s">
        <v>132</v>
      </c>
      <c r="AV272" s="1" t="s">
        <v>1751</v>
      </c>
      <c r="AW272" s="36" t="s">
        <v>225</v>
      </c>
      <c r="AX272" s="1" t="s">
        <v>110</v>
      </c>
      <c r="AY272" s="1" t="s">
        <v>225</v>
      </c>
      <c r="AZ272" s="1" t="s">
        <v>109</v>
      </c>
      <c r="BA272" s="1" t="s">
        <v>225</v>
      </c>
      <c r="BB272" s="1" t="s">
        <v>225</v>
      </c>
      <c r="BC272" s="1" t="s">
        <v>225</v>
      </c>
      <c r="BD272" s="1" t="s">
        <v>225</v>
      </c>
      <c r="BE272" s="1" t="s">
        <v>225</v>
      </c>
      <c r="BF272" s="1" t="s">
        <v>225</v>
      </c>
      <c r="BG272" s="1" t="s">
        <v>225</v>
      </c>
      <c r="BH272" s="1" t="s">
        <v>225</v>
      </c>
      <c r="BI272" s="1" t="s">
        <v>225</v>
      </c>
      <c r="BJ272" s="1" t="s">
        <v>225</v>
      </c>
      <c r="BK272" s="1" t="s">
        <v>225</v>
      </c>
      <c r="BL272" s="1" t="s">
        <v>226</v>
      </c>
      <c r="BM272" s="38"/>
      <c r="BN272" s="38"/>
      <c r="BO272" s="106"/>
      <c r="BP272" s="38"/>
      <c r="BQ272" s="38"/>
      <c r="BR272" s="38"/>
      <c r="BS272" s="38"/>
      <c r="BT272" s="38"/>
      <c r="BU272" s="38"/>
      <c r="BV272" s="38"/>
      <c r="BW272" s="106"/>
      <c r="BX272" s="35"/>
      <c r="BY272" s="36"/>
      <c r="BZ272" s="36"/>
      <c r="CA272" s="36"/>
      <c r="CB272" s="36"/>
      <c r="CC272" s="36"/>
      <c r="CD272" s="36"/>
      <c r="CE272" s="35"/>
      <c r="CF272" s="36"/>
      <c r="CG272" s="36"/>
      <c r="CH272" s="1"/>
      <c r="CI272" s="1"/>
      <c r="CJ272" s="1"/>
      <c r="CK272" s="1"/>
      <c r="CL272" s="102"/>
      <c r="CM272" s="36"/>
      <c r="CN272" s="36"/>
      <c r="CO272" s="36"/>
      <c r="CP272" s="38"/>
      <c r="CQ272" s="38"/>
      <c r="CR272" s="38"/>
      <c r="CS272" s="38"/>
      <c r="CT272" s="36"/>
      <c r="CU272" s="36"/>
      <c r="CV272" s="38"/>
      <c r="CW272" s="38"/>
      <c r="CX272" s="38"/>
      <c r="CY272" s="38"/>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c r="ER272" s="55"/>
      <c r="ES272" s="55"/>
      <c r="ET272" s="55"/>
      <c r="EU272" s="55"/>
      <c r="EV272" s="55"/>
      <c r="EW272" s="55"/>
      <c r="EX272" s="55"/>
      <c r="EY272" s="55"/>
      <c r="EZ272" s="55"/>
      <c r="FA272" s="55"/>
      <c r="FB272" s="55"/>
      <c r="FC272" s="55"/>
      <c r="FD272" s="55"/>
      <c r="FE272" s="55"/>
      <c r="FF272" s="55"/>
      <c r="FG272" s="55"/>
      <c r="FH272" s="55"/>
      <c r="FI272" s="55"/>
      <c r="FJ272" s="55"/>
      <c r="FK272" s="55"/>
      <c r="FL272" s="55"/>
      <c r="FM272" s="55"/>
      <c r="FN272" s="55"/>
      <c r="FO272" s="55"/>
      <c r="FP272" s="55"/>
      <c r="FQ272" s="55"/>
      <c r="FR272" s="55"/>
      <c r="FS272" s="55"/>
      <c r="FT272" s="55"/>
      <c r="FU272" s="55"/>
      <c r="FV272" s="55"/>
      <c r="FW272" s="55"/>
      <c r="FX272" s="55"/>
      <c r="FY272" s="55"/>
      <c r="FZ272" s="55"/>
      <c r="GA272" s="55"/>
      <c r="GB272" s="55"/>
      <c r="GC272" s="55"/>
      <c r="GD272" s="55"/>
      <c r="GE272" s="55"/>
      <c r="GF272" s="55"/>
      <c r="GG272" s="55"/>
      <c r="GH272" s="55"/>
      <c r="GI272" s="55"/>
      <c r="GJ272" s="55"/>
      <c r="GK272" s="55"/>
      <c r="GL272" s="55"/>
      <c r="GM272" s="55"/>
      <c r="GN272" s="55"/>
      <c r="GO272" s="55"/>
      <c r="GP272" s="55"/>
      <c r="GQ272" s="55"/>
      <c r="GR272" s="55"/>
      <c r="GS272" s="55"/>
      <c r="GT272" s="55"/>
      <c r="GU272" s="55"/>
      <c r="GV272" s="55"/>
      <c r="GW272" s="55"/>
      <c r="GX272" s="55"/>
      <c r="GY272" s="55"/>
      <c r="GZ272" s="55"/>
      <c r="HA272" s="55"/>
      <c r="HB272" s="55"/>
      <c r="HC272" s="55"/>
      <c r="HD272" s="55"/>
      <c r="HE272" s="55"/>
      <c r="HF272" s="55"/>
      <c r="HG272" s="55"/>
      <c r="HH272" s="55"/>
      <c r="HI272" s="55"/>
      <c r="HJ272" s="55"/>
      <c r="HK272" s="55"/>
      <c r="HL272" s="55"/>
      <c r="HM272" s="55"/>
      <c r="HN272" s="55"/>
      <c r="HO272" s="55"/>
      <c r="HP272" s="55"/>
      <c r="HQ272" s="55"/>
      <c r="HR272" s="55"/>
      <c r="HS272" s="55"/>
      <c r="HT272" s="55"/>
      <c r="HU272" s="55"/>
      <c r="HV272" s="55"/>
      <c r="HW272" s="55"/>
      <c r="HX272" s="55"/>
      <c r="HY272" s="55"/>
      <c r="HZ272" s="55"/>
      <c r="IA272" s="55"/>
      <c r="IB272" s="55"/>
      <c r="IC272" s="55"/>
      <c r="ID272" s="55"/>
      <c r="IE272" s="55"/>
      <c r="IF272" s="55"/>
      <c r="IG272" s="55"/>
      <c r="IH272" s="55"/>
      <c r="II272" s="55"/>
      <c r="IJ272" s="55"/>
      <c r="IK272" s="55"/>
      <c r="IL272" s="55"/>
      <c r="IM272" s="55"/>
      <c r="IN272" s="55"/>
      <c r="IO272" s="55"/>
      <c r="IP272" s="55"/>
      <c r="IQ272" s="55"/>
      <c r="IR272" s="55"/>
      <c r="IS272" s="55"/>
      <c r="IT272" s="55"/>
      <c r="IU272" s="55"/>
      <c r="IV272" s="55"/>
      <c r="IW272" s="55"/>
      <c r="IX272" s="55"/>
      <c r="IY272" s="55"/>
      <c r="IZ272" s="55"/>
      <c r="JA272" s="55"/>
      <c r="JB272" s="55"/>
      <c r="JC272" s="55"/>
      <c r="JD272" s="55"/>
      <c r="JE272" s="55"/>
      <c r="JF272" s="55"/>
      <c r="JG272" s="55"/>
      <c r="JH272" s="55"/>
      <c r="JI272" s="55"/>
      <c r="JJ272" s="55"/>
      <c r="JK272" s="55"/>
      <c r="JL272" s="55"/>
      <c r="JM272" s="55"/>
      <c r="JN272" s="55"/>
      <c r="JO272" s="55"/>
      <c r="JP272" s="55"/>
      <c r="JQ272" s="55"/>
      <c r="JR272" s="55"/>
      <c r="JS272" s="55"/>
      <c r="JT272" s="55"/>
      <c r="JU272" s="55"/>
      <c r="JV272" s="55"/>
      <c r="JW272" s="55"/>
      <c r="JX272" s="55"/>
      <c r="JY272" s="55"/>
      <c r="JZ272" s="55"/>
      <c r="KA272" s="55"/>
      <c r="KB272" s="55"/>
      <c r="KC272" s="55"/>
      <c r="KD272" s="55"/>
      <c r="KE272" s="55"/>
      <c r="KF272" s="55"/>
      <c r="KG272" s="55"/>
      <c r="KH272" s="55"/>
      <c r="KI272" s="55"/>
      <c r="KJ272" s="55"/>
      <c r="KK272" s="55"/>
      <c r="KL272" s="55"/>
      <c r="KM272" s="55"/>
      <c r="KN272" s="55"/>
      <c r="KO272" s="55"/>
      <c r="KP272" s="55"/>
      <c r="KQ272" s="55"/>
      <c r="KR272" s="55"/>
      <c r="KS272" s="55"/>
      <c r="KT272" s="55"/>
      <c r="KU272" s="55"/>
      <c r="KV272" s="55"/>
      <c r="KW272" s="55"/>
      <c r="KX272" s="55"/>
      <c r="KY272" s="55"/>
      <c r="KZ272" s="55"/>
      <c r="LA272" s="55"/>
      <c r="LB272" s="55"/>
      <c r="LC272" s="55"/>
      <c r="LD272" s="55"/>
      <c r="LE272" s="55"/>
      <c r="LF272" s="55"/>
      <c r="LG272" s="55"/>
      <c r="LH272" s="55"/>
      <c r="LI272" s="55"/>
      <c r="LJ272" s="55"/>
      <c r="LK272" s="55"/>
      <c r="LL272" s="55"/>
      <c r="LM272" s="55"/>
      <c r="LN272" s="55"/>
      <c r="LO272" s="55"/>
      <c r="LP272" s="55"/>
      <c r="LQ272" s="55"/>
      <c r="LR272" s="55"/>
      <c r="LS272" s="55"/>
      <c r="LT272" s="55"/>
      <c r="LU272" s="55"/>
      <c r="LV272" s="55"/>
      <c r="LW272" s="55"/>
      <c r="LX272" s="55"/>
      <c r="LY272" s="55"/>
      <c r="LZ272" s="55"/>
      <c r="MA272" s="55"/>
      <c r="MB272" s="55"/>
      <c r="MC272" s="55"/>
      <c r="MD272" s="55"/>
      <c r="ME272" s="55"/>
      <c r="MF272" s="55"/>
      <c r="MG272" s="55"/>
      <c r="MH272" s="55"/>
      <c r="MI272" s="55"/>
      <c r="MJ272" s="55"/>
      <c r="MK272" s="55"/>
      <c r="ML272" s="55"/>
      <c r="MM272" s="55"/>
      <c r="MN272" s="55"/>
      <c r="MO272" s="55"/>
      <c r="MP272" s="55"/>
      <c r="MQ272" s="55"/>
      <c r="MR272" s="55"/>
      <c r="MS272" s="55"/>
      <c r="MT272" s="55"/>
      <c r="MU272" s="55"/>
      <c r="MV272" s="55"/>
      <c r="MW272" s="55"/>
      <c r="MX272" s="55"/>
      <c r="MY272" s="55"/>
      <c r="MZ272" s="55"/>
      <c r="NA272" s="55"/>
      <c r="NB272" s="55"/>
      <c r="NC272" s="55"/>
      <c r="ND272" s="55"/>
      <c r="NE272" s="55"/>
      <c r="NF272" s="55"/>
      <c r="NG272" s="55"/>
      <c r="NH272" s="55"/>
      <c r="NI272" s="55"/>
      <c r="NJ272" s="55"/>
      <c r="NK272" s="55"/>
      <c r="NL272" s="55"/>
      <c r="NM272" s="55"/>
      <c r="NN272" s="55"/>
      <c r="NO272" s="55"/>
      <c r="NP272" s="55"/>
      <c r="NQ272" s="55"/>
      <c r="NR272" s="55"/>
      <c r="NS272" s="55"/>
      <c r="NT272" s="55"/>
      <c r="NU272" s="55"/>
      <c r="NV272" s="55"/>
      <c r="NW272" s="55"/>
      <c r="NX272" s="55"/>
      <c r="NY272" s="55"/>
      <c r="NZ272" s="55"/>
      <c r="OA272" s="55"/>
      <c r="OB272" s="55"/>
      <c r="OC272" s="55"/>
      <c r="OD272" s="55"/>
      <c r="OE272" s="55"/>
      <c r="OF272" s="55"/>
      <c r="OG272" s="55"/>
      <c r="OH272" s="55"/>
      <c r="OI272" s="55"/>
      <c r="OJ272" s="55"/>
      <c r="OK272" s="55"/>
      <c r="OL272" s="55"/>
      <c r="OM272" s="55"/>
      <c r="ON272" s="55"/>
      <c r="OO272" s="55"/>
      <c r="OP272" s="55"/>
      <c r="OQ272" s="55"/>
      <c r="OR272" s="55"/>
      <c r="OS272" s="55"/>
      <c r="OT272" s="55"/>
      <c r="OU272" s="55"/>
      <c r="OV272" s="55"/>
      <c r="OW272" s="55"/>
      <c r="OX272" s="55"/>
      <c r="OY272" s="55"/>
      <c r="OZ272" s="55"/>
      <c r="PA272" s="55"/>
      <c r="PB272" s="55"/>
      <c r="PC272" s="55"/>
      <c r="PD272" s="55"/>
      <c r="PE272" s="55"/>
      <c r="PF272" s="55"/>
      <c r="PG272" s="55"/>
      <c r="PH272" s="55"/>
      <c r="PI272" s="55"/>
      <c r="PJ272" s="55"/>
      <c r="PK272" s="55"/>
      <c r="PL272" s="55"/>
      <c r="PM272" s="55"/>
      <c r="PN272" s="55"/>
      <c r="PO272" s="55"/>
      <c r="PP272" s="55"/>
      <c r="PQ272" s="55"/>
      <c r="PR272" s="55"/>
      <c r="PS272" s="55"/>
      <c r="PT272" s="55"/>
      <c r="PU272" s="55"/>
      <c r="PV272" s="55"/>
      <c r="PW272" s="55"/>
      <c r="PX272" s="55"/>
      <c r="PY272" s="55"/>
      <c r="PZ272" s="55"/>
      <c r="QA272" s="55"/>
      <c r="QB272" s="55"/>
      <c r="QC272" s="55"/>
      <c r="QD272" s="55"/>
      <c r="QE272" s="55"/>
      <c r="QF272" s="55"/>
      <c r="QG272" s="55"/>
      <c r="QH272" s="55"/>
      <c r="QI272" s="55"/>
      <c r="QJ272" s="55"/>
      <c r="QK272" s="55"/>
      <c r="QL272" s="55"/>
      <c r="QM272" s="55"/>
      <c r="QN272" s="55"/>
      <c r="QO272" s="55"/>
      <c r="QP272" s="55"/>
      <c r="QQ272" s="55"/>
      <c r="QR272" s="55"/>
      <c r="QS272" s="55"/>
      <c r="QT272" s="55"/>
      <c r="QU272" s="55"/>
      <c r="QV272" s="55"/>
      <c r="QW272" s="55"/>
      <c r="QX272" s="55"/>
      <c r="QY272" s="55"/>
      <c r="QZ272" s="55"/>
      <c r="RA272" s="55"/>
      <c r="RB272" s="55"/>
      <c r="RC272" s="55"/>
      <c r="RD272" s="55"/>
      <c r="RE272" s="55"/>
      <c r="RF272" s="55"/>
      <c r="RG272" s="55"/>
      <c r="RH272" s="55"/>
      <c r="RI272" s="55"/>
      <c r="RJ272" s="55"/>
      <c r="RK272" s="55"/>
      <c r="RL272" s="55"/>
      <c r="RM272" s="55"/>
      <c r="RN272" s="55"/>
      <c r="RO272" s="55"/>
      <c r="RP272" s="55"/>
      <c r="RQ272" s="55"/>
      <c r="RR272" s="55"/>
      <c r="RS272" s="55"/>
      <c r="RT272" s="55"/>
      <c r="RU272" s="55"/>
      <c r="RV272" s="55"/>
      <c r="RW272" s="55"/>
      <c r="RX272" s="55"/>
      <c r="RY272" s="55"/>
      <c r="RZ272" s="55"/>
      <c r="SA272" s="55"/>
      <c r="SB272" s="55"/>
      <c r="SC272" s="55"/>
      <c r="SD272" s="55"/>
      <c r="SE272" s="55"/>
      <c r="SF272" s="55"/>
      <c r="SG272" s="55"/>
      <c r="SH272" s="55"/>
      <c r="SI272" s="55"/>
      <c r="SJ272" s="55"/>
      <c r="SK272" s="55"/>
      <c r="SL272" s="55"/>
      <c r="SM272" s="55"/>
      <c r="SN272" s="55"/>
      <c r="SO272" s="55"/>
      <c r="SP272" s="55"/>
      <c r="SQ272" s="55"/>
      <c r="SR272" s="55"/>
      <c r="SS272" s="55"/>
      <c r="ST272" s="55"/>
      <c r="SU272" s="55"/>
      <c r="SV272" s="55"/>
      <c r="SW272" s="55"/>
      <c r="SX272" s="55"/>
      <c r="SY272" s="55"/>
      <c r="SZ272" s="55"/>
      <c r="TA272" s="55"/>
      <c r="TB272" s="55"/>
      <c r="TC272" s="55"/>
      <c r="TD272" s="55"/>
      <c r="TE272" s="55"/>
      <c r="TF272" s="55"/>
      <c r="TG272" s="55"/>
      <c r="TH272" s="55"/>
      <c r="TI272" s="55"/>
      <c r="TJ272" s="55"/>
      <c r="TK272" s="55"/>
      <c r="TL272" s="55"/>
      <c r="TM272" s="55"/>
      <c r="TN272" s="55"/>
      <c r="TO272" s="55"/>
      <c r="TP272" s="55"/>
      <c r="TQ272" s="55"/>
      <c r="TR272" s="55"/>
      <c r="TS272" s="55"/>
      <c r="TT272" s="55"/>
      <c r="TU272" s="55"/>
      <c r="TV272" s="55"/>
      <c r="TW272" s="55"/>
      <c r="TX272" s="55"/>
      <c r="TY272" s="55"/>
      <c r="TZ272" s="55"/>
      <c r="UA272" s="55"/>
      <c r="UB272" s="55"/>
      <c r="UC272" s="55"/>
      <c r="UD272" s="55"/>
      <c r="UE272" s="55"/>
      <c r="UF272" s="55"/>
      <c r="UG272" s="55"/>
      <c r="UH272" s="55"/>
      <c r="UI272" s="55"/>
      <c r="UJ272" s="55"/>
      <c r="UK272" s="55"/>
      <c r="UL272" s="55"/>
      <c r="UM272" s="55"/>
      <c r="UN272" s="55"/>
      <c r="UO272" s="55"/>
      <c r="UP272" s="55"/>
      <c r="UQ272" s="55"/>
      <c r="UR272" s="55"/>
      <c r="US272" s="55"/>
      <c r="UT272" s="55"/>
      <c r="UU272" s="55"/>
      <c r="UV272" s="55"/>
      <c r="UW272" s="55"/>
      <c r="UX272" s="55"/>
      <c r="UY272" s="55"/>
      <c r="UZ272" s="55"/>
      <c r="VA272" s="55"/>
      <c r="VB272" s="55"/>
      <c r="VC272" s="55"/>
      <c r="VD272" s="55"/>
      <c r="VE272" s="55"/>
      <c r="VF272" s="55"/>
      <c r="VG272" s="55"/>
      <c r="VH272" s="55"/>
      <c r="VI272" s="55"/>
      <c r="VJ272" s="55"/>
      <c r="VK272" s="55"/>
      <c r="VL272" s="55"/>
      <c r="VM272" s="55"/>
      <c r="VN272" s="55"/>
      <c r="VO272" s="55"/>
      <c r="VP272" s="55"/>
      <c r="VQ272" s="55"/>
      <c r="VR272" s="55"/>
      <c r="VS272" s="55"/>
      <c r="VT272" s="55"/>
      <c r="VU272" s="55"/>
      <c r="VV272" s="55"/>
      <c r="VW272" s="55"/>
      <c r="VX272" s="55"/>
      <c r="VY272" s="55"/>
      <c r="VZ272" s="55"/>
      <c r="WA272" s="55"/>
      <c r="WB272" s="55"/>
      <c r="WC272" s="55"/>
      <c r="WD272" s="55"/>
      <c r="WE272" s="55"/>
      <c r="WF272" s="55"/>
      <c r="WG272" s="55"/>
      <c r="WH272" s="55"/>
      <c r="WI272" s="55"/>
      <c r="WJ272" s="55"/>
      <c r="WK272" s="55"/>
      <c r="WL272" s="55"/>
      <c r="WM272" s="55"/>
      <c r="WN272" s="55"/>
      <c r="WO272" s="55"/>
      <c r="WP272" s="55"/>
      <c r="WQ272" s="55"/>
      <c r="WR272" s="55"/>
      <c r="WS272" s="55"/>
      <c r="WT272" s="55"/>
      <c r="WU272" s="55"/>
      <c r="WV272" s="55"/>
      <c r="WW272" s="55"/>
      <c r="WX272" s="55"/>
      <c r="WY272" s="55"/>
      <c r="WZ272" s="55"/>
      <c r="XA272" s="55"/>
      <c r="XB272" s="55"/>
      <c r="XC272" s="55"/>
      <c r="XD272" s="55"/>
      <c r="XE272" s="55"/>
      <c r="XF272" s="55"/>
      <c r="XG272" s="55"/>
      <c r="XH272" s="55"/>
      <c r="XI272" s="55"/>
      <c r="XJ272" s="55"/>
      <c r="XK272" s="55"/>
      <c r="XL272" s="55"/>
      <c r="XM272" s="55"/>
      <c r="XN272" s="55"/>
      <c r="XO272" s="55"/>
      <c r="XP272" s="55"/>
      <c r="XQ272" s="55"/>
      <c r="XR272" s="55"/>
      <c r="XS272" s="55"/>
      <c r="XT272" s="55"/>
      <c r="XU272" s="55"/>
      <c r="XV272" s="55"/>
      <c r="XW272" s="55"/>
      <c r="XX272" s="55"/>
      <c r="XY272" s="55"/>
      <c r="XZ272" s="55"/>
      <c r="YA272" s="55"/>
      <c r="YB272" s="55"/>
      <c r="YC272" s="55"/>
      <c r="YD272" s="55"/>
      <c r="YE272" s="55"/>
      <c r="YF272" s="55"/>
      <c r="YG272" s="55"/>
      <c r="YH272" s="55"/>
      <c r="YI272" s="55"/>
      <c r="YJ272" s="55"/>
      <c r="YK272" s="55"/>
      <c r="YL272" s="55"/>
      <c r="YM272" s="55"/>
      <c r="YN272" s="55"/>
      <c r="YO272" s="55"/>
      <c r="YP272" s="55"/>
      <c r="YQ272" s="55"/>
      <c r="YR272" s="55"/>
      <c r="YS272" s="55"/>
      <c r="YT272" s="55"/>
      <c r="YU272" s="55"/>
      <c r="YV272" s="55"/>
      <c r="YW272" s="55"/>
      <c r="YX272" s="55"/>
      <c r="YY272" s="55"/>
      <c r="YZ272" s="55"/>
      <c r="ZA272" s="55"/>
      <c r="ZB272" s="55"/>
      <c r="ZC272" s="55"/>
      <c r="ZD272" s="55"/>
      <c r="ZE272" s="55"/>
      <c r="ZF272" s="55"/>
      <c r="ZG272" s="55"/>
      <c r="ZH272" s="55"/>
      <c r="ZI272" s="55"/>
      <c r="ZJ272" s="55"/>
      <c r="ZK272" s="55"/>
      <c r="ZL272" s="55"/>
      <c r="ZM272" s="55"/>
      <c r="ZN272" s="55"/>
      <c r="ZO272" s="55"/>
      <c r="ZP272" s="55"/>
      <c r="ZQ272" s="55"/>
      <c r="ZR272" s="55"/>
      <c r="ZS272" s="55"/>
      <c r="ZT272" s="55"/>
      <c r="ZU272" s="55"/>
      <c r="ZV272" s="55"/>
      <c r="ZW272" s="55"/>
      <c r="ZX272" s="55"/>
      <c r="ZY272" s="55"/>
      <c r="ZZ272" s="55"/>
      <c r="AAA272" s="55"/>
      <c r="AAB272" s="55"/>
      <c r="AAC272" s="55"/>
      <c r="AAD272" s="55"/>
      <c r="AAE272" s="55"/>
      <c r="AAF272" s="55"/>
      <c r="AAG272" s="55"/>
      <c r="AAH272" s="55"/>
      <c r="AAI272" s="55"/>
      <c r="AAJ272" s="55"/>
      <c r="AAK272" s="55"/>
      <c r="AAL272" s="55"/>
      <c r="AAM272" s="55"/>
      <c r="AAN272" s="55"/>
      <c r="AAO272" s="55"/>
      <c r="AAP272" s="55"/>
      <c r="AAQ272" s="55"/>
      <c r="AAR272" s="55"/>
      <c r="AAS272" s="55"/>
      <c r="AAT272" s="55"/>
      <c r="AAU272" s="55"/>
      <c r="AAV272" s="55"/>
      <c r="AAW272" s="55"/>
      <c r="AAX272" s="55"/>
      <c r="AAY272" s="55"/>
      <c r="AAZ272" s="55"/>
      <c r="ABA272" s="55"/>
      <c r="ABB272" s="55"/>
      <c r="ABC272" s="55"/>
      <c r="ABD272" s="55"/>
      <c r="ABE272" s="55"/>
      <c r="ABF272" s="55"/>
      <c r="ABG272" s="55"/>
      <c r="ABH272" s="55"/>
      <c r="ABI272" s="55"/>
      <c r="ABJ272" s="55"/>
      <c r="ABK272" s="55"/>
      <c r="ABL272" s="55"/>
      <c r="ABM272" s="55"/>
      <c r="ABN272" s="55"/>
      <c r="ABO272" s="55"/>
      <c r="ABP272" s="55"/>
      <c r="ABQ272" s="55"/>
      <c r="ABR272" s="55"/>
      <c r="ABS272" s="55"/>
      <c r="ABT272" s="55"/>
      <c r="ABU272" s="55"/>
      <c r="ABV272" s="55"/>
      <c r="ABW272" s="55"/>
      <c r="ABX272" s="55"/>
      <c r="ABY272" s="55"/>
      <c r="ABZ272" s="55"/>
      <c r="ACA272" s="55"/>
      <c r="ACB272" s="55"/>
      <c r="ACC272" s="55"/>
      <c r="ACD272" s="55"/>
      <c r="ACE272" s="55"/>
      <c r="ACF272" s="55"/>
      <c r="ACG272" s="55"/>
      <c r="ACH272" s="55"/>
      <c r="ACI272" s="55"/>
      <c r="ACJ272" s="55"/>
      <c r="ACK272" s="55"/>
      <c r="ACL272" s="55"/>
      <c r="ACM272" s="55"/>
      <c r="ACN272" s="55"/>
      <c r="ACO272" s="55"/>
      <c r="ACP272" s="55"/>
      <c r="ACQ272" s="55"/>
      <c r="ACR272" s="55"/>
      <c r="ACS272" s="55"/>
      <c r="ACT272" s="55"/>
      <c r="ACU272" s="55"/>
      <c r="ACV272" s="55"/>
      <c r="ACW272" s="55"/>
      <c r="ACX272" s="55"/>
      <c r="ACY272" s="55"/>
      <c r="ACZ272" s="55"/>
      <c r="ADA272" s="55"/>
      <c r="ADB272" s="55"/>
      <c r="ADC272" s="55"/>
      <c r="ADD272" s="55"/>
      <c r="ADE272" s="55"/>
      <c r="ADF272" s="55"/>
      <c r="ADG272" s="55"/>
      <c r="ADH272" s="55"/>
      <c r="ADI272" s="55"/>
      <c r="ADJ272" s="55"/>
      <c r="ADK272" s="55"/>
      <c r="ADL272" s="55"/>
      <c r="ADM272" s="55"/>
      <c r="ADN272" s="55"/>
      <c r="ADO272" s="55"/>
      <c r="ADP272" s="55"/>
      <c r="ADQ272" s="55"/>
      <c r="ADR272" s="55"/>
      <c r="ADS272" s="55"/>
      <c r="ADT272" s="55"/>
      <c r="ADU272" s="55"/>
      <c r="ADV272" s="55"/>
      <c r="ADW272" s="55"/>
      <c r="ADX272" s="55"/>
      <c r="ADY272" s="55"/>
      <c r="ADZ272" s="55"/>
      <c r="AEA272" s="55"/>
      <c r="AEB272" s="55"/>
      <c r="AEC272" s="55"/>
      <c r="AED272" s="55"/>
      <c r="AEE272" s="55"/>
      <c r="AEF272" s="55"/>
      <c r="AEG272" s="55"/>
      <c r="AEH272" s="55"/>
      <c r="AEI272" s="55"/>
      <c r="AEJ272" s="55"/>
      <c r="AEK272" s="55"/>
      <c r="AEL272" s="55"/>
      <c r="AEM272" s="55"/>
      <c r="AEN272" s="55"/>
      <c r="AEO272" s="55"/>
      <c r="AEP272" s="55"/>
      <c r="AEQ272" s="55"/>
      <c r="AER272" s="55"/>
      <c r="AES272" s="55"/>
      <c r="AET272" s="55"/>
      <c r="AEU272" s="55"/>
      <c r="AEV272" s="55"/>
      <c r="AEW272" s="55"/>
      <c r="AEX272" s="55"/>
      <c r="AEY272" s="55"/>
      <c r="AEZ272" s="55"/>
      <c r="AFA272" s="55"/>
      <c r="AFB272" s="55"/>
      <c r="AFC272" s="55"/>
      <c r="AFD272" s="55"/>
      <c r="AFE272" s="55"/>
      <c r="AFF272" s="55"/>
      <c r="AFG272" s="55"/>
      <c r="AFH272" s="55"/>
      <c r="AFI272" s="55"/>
      <c r="AFJ272" s="55"/>
      <c r="AFK272" s="55"/>
      <c r="AFL272" s="55"/>
      <c r="AFM272" s="55"/>
      <c r="AFN272" s="55"/>
      <c r="AFO272" s="55"/>
      <c r="AFP272" s="55"/>
      <c r="AFQ272" s="55"/>
      <c r="AFR272" s="55"/>
      <c r="AFS272" s="55"/>
      <c r="AFT272" s="55"/>
      <c r="AFU272" s="55"/>
      <c r="AFV272" s="55"/>
      <c r="AFW272" s="55"/>
      <c r="AFX272" s="55"/>
      <c r="AFY272" s="55"/>
      <c r="AFZ272" s="55"/>
      <c r="AGA272" s="55"/>
      <c r="AGB272" s="55"/>
      <c r="AGC272" s="55"/>
      <c r="AGD272" s="55"/>
      <c r="AGE272" s="55"/>
      <c r="AGF272" s="55"/>
      <c r="AGG272" s="55"/>
      <c r="AGH272" s="55"/>
      <c r="AGI272" s="55"/>
      <c r="AGJ272" s="55"/>
      <c r="AGK272" s="55"/>
      <c r="AGL272" s="55"/>
      <c r="AGM272" s="55"/>
      <c r="AGN272" s="55"/>
      <c r="AGO272" s="55"/>
      <c r="AGP272" s="55"/>
      <c r="AGQ272" s="55"/>
      <c r="AGR272" s="55"/>
      <c r="AGS272" s="55"/>
      <c r="AGT272" s="55"/>
      <c r="AGU272" s="55"/>
      <c r="AGV272" s="55"/>
      <c r="AGW272" s="55"/>
      <c r="AGX272" s="55"/>
      <c r="AGY272" s="55"/>
      <c r="AGZ272" s="55"/>
      <c r="AHA272" s="55"/>
      <c r="AHB272" s="55"/>
      <c r="AHC272" s="55"/>
      <c r="AHD272" s="55"/>
      <c r="AHE272" s="55"/>
      <c r="AHF272" s="55"/>
      <c r="AHG272" s="55"/>
      <c r="AHH272" s="55"/>
      <c r="AHI272" s="55"/>
      <c r="AHJ272" s="55"/>
      <c r="AHK272" s="55"/>
      <c r="AHL272" s="55"/>
      <c r="AHM272" s="55"/>
      <c r="AHN272" s="55"/>
      <c r="AHO272" s="55"/>
      <c r="AHP272" s="55"/>
      <c r="AHQ272" s="55"/>
      <c r="AHR272" s="55"/>
      <c r="AHS272" s="55"/>
      <c r="AHT272" s="55"/>
      <c r="AHU272" s="55"/>
      <c r="AHV272" s="55"/>
      <c r="AHW272" s="55"/>
      <c r="AHX272" s="55"/>
      <c r="AHY272" s="55"/>
      <c r="AHZ272" s="55"/>
      <c r="AIA272" s="55"/>
      <c r="AIB272" s="55"/>
      <c r="AIC272" s="55"/>
      <c r="AID272" s="55"/>
      <c r="AIE272" s="55"/>
      <c r="AIF272" s="55"/>
      <c r="AIG272" s="55"/>
      <c r="AIH272" s="55"/>
      <c r="AII272" s="55"/>
      <c r="AIJ272" s="55"/>
      <c r="AIK272" s="55"/>
      <c r="AIL272" s="55"/>
      <c r="AIM272" s="55"/>
      <c r="AIN272" s="55"/>
      <c r="AIO272" s="55"/>
      <c r="AIP272" s="55"/>
      <c r="AIQ272" s="55"/>
      <c r="AIR272" s="55"/>
      <c r="AIS272" s="55"/>
      <c r="AIT272" s="55"/>
      <c r="AIU272" s="55"/>
      <c r="AIV272" s="55"/>
      <c r="AIW272" s="55"/>
      <c r="AIX272" s="55"/>
      <c r="AIY272" s="55"/>
      <c r="AIZ272" s="55"/>
      <c r="AJA272" s="55"/>
      <c r="AJB272" s="55"/>
      <c r="AJC272" s="55"/>
      <c r="AJD272" s="55"/>
      <c r="AJE272" s="55"/>
      <c r="AJF272" s="55"/>
      <c r="AJG272" s="55"/>
      <c r="AJH272" s="55"/>
      <c r="AJI272" s="55"/>
      <c r="AJJ272" s="55"/>
      <c r="AJK272" s="55"/>
      <c r="AJL272" s="55"/>
      <c r="AJM272" s="55"/>
      <c r="AJN272" s="55"/>
      <c r="AJO272" s="55"/>
      <c r="AJP272" s="55"/>
      <c r="AJQ272" s="55"/>
      <c r="AJR272" s="55"/>
      <c r="AJS272" s="55"/>
      <c r="AJT272" s="55"/>
      <c r="AJU272" s="55"/>
      <c r="AJV272" s="55"/>
      <c r="AJW272" s="55"/>
      <c r="AJX272" s="55"/>
      <c r="AJY272" s="55"/>
      <c r="AJZ272" s="55"/>
      <c r="AKA272" s="55"/>
      <c r="AKB272" s="55"/>
      <c r="AKC272" s="55"/>
      <c r="AKD272" s="55"/>
      <c r="AKE272" s="55"/>
      <c r="AKF272" s="55"/>
      <c r="AKG272" s="55"/>
      <c r="AKH272" s="55"/>
      <c r="AKI272" s="55"/>
      <c r="AKJ272" s="55"/>
      <c r="AKK272" s="55"/>
      <c r="AKL272" s="55"/>
      <c r="AKM272" s="55"/>
      <c r="AKN272" s="55"/>
      <c r="AKO272" s="55"/>
      <c r="AKP272" s="55"/>
      <c r="AKQ272" s="55"/>
      <c r="AKR272" s="55"/>
      <c r="AKS272" s="55"/>
      <c r="AKT272" s="55"/>
      <c r="AKU272" s="55"/>
      <c r="AKV272" s="55"/>
      <c r="AKW272" s="55"/>
      <c r="AKX272" s="55"/>
      <c r="AKY272" s="55"/>
      <c r="AKZ272" s="55"/>
      <c r="ALA272" s="55"/>
      <c r="ALB272" s="55"/>
      <c r="ALC272" s="55"/>
      <c r="ALD272" s="55"/>
      <c r="ALE272" s="55"/>
      <c r="ALF272" s="55"/>
      <c r="ALG272" s="55"/>
      <c r="ALH272" s="55"/>
      <c r="ALI272" s="55"/>
      <c r="ALJ272" s="55"/>
      <c r="ALK272" s="55"/>
      <c r="ALL272" s="55"/>
      <c r="ALM272" s="55"/>
      <c r="ALN272" s="55"/>
      <c r="ALO272" s="55"/>
      <c r="ALP272" s="55"/>
      <c r="ALQ272" s="55"/>
      <c r="ALR272" s="55"/>
      <c r="ALS272" s="55"/>
      <c r="ALT272" s="55"/>
      <c r="ALU272" s="55"/>
      <c r="ALV272" s="55"/>
      <c r="ALW272" s="55"/>
      <c r="ALX272" s="55"/>
      <c r="ALY272" s="55"/>
      <c r="ALZ272" s="55"/>
      <c r="AMA272" s="55"/>
      <c r="AMB272" s="55"/>
      <c r="AMC272" s="55"/>
      <c r="AMD272" s="55"/>
      <c r="AME272" s="55"/>
      <c r="AMF272" s="55"/>
      <c r="AMG272" s="55"/>
      <c r="AMH272" s="55"/>
      <c r="AMI272" s="55"/>
      <c r="AMJ272" s="55"/>
      <c r="AMK272" s="55"/>
      <c r="AML272" s="55"/>
      <c r="AMM272" s="55"/>
      <c r="AMN272" s="55"/>
      <c r="AMO272" s="55"/>
      <c r="AMP272" s="55"/>
      <c r="AMQ272" s="55"/>
      <c r="AMR272" s="55"/>
      <c r="AMS272" s="55"/>
      <c r="AMT272" s="55"/>
      <c r="AMU272" s="55"/>
      <c r="AMV272" s="55"/>
      <c r="AMW272" s="55"/>
      <c r="AMX272" s="55"/>
      <c r="AMY272" s="55"/>
      <c r="AMZ272" s="55"/>
      <c r="ANA272" s="55"/>
      <c r="ANB272" s="55"/>
      <c r="ANC272" s="55"/>
      <c r="AND272" s="55"/>
      <c r="ANE272" s="55"/>
      <c r="ANF272" s="55"/>
      <c r="ANG272" s="55"/>
      <c r="ANH272" s="55"/>
      <c r="ANI272" s="55"/>
      <c r="ANJ272" s="55"/>
      <c r="ANK272" s="55"/>
      <c r="ANL272" s="55"/>
      <c r="ANM272" s="55"/>
      <c r="ANN272" s="55"/>
      <c r="ANO272" s="55"/>
      <c r="ANP272" s="55"/>
      <c r="ANQ272" s="55"/>
      <c r="ANR272" s="55"/>
      <c r="ANS272" s="55"/>
      <c r="ANT272" s="55"/>
      <c r="ANU272" s="55"/>
      <c r="ANV272" s="55"/>
      <c r="ANW272" s="55"/>
      <c r="ANX272" s="55"/>
      <c r="ANY272" s="55"/>
      <c r="ANZ272" s="55"/>
      <c r="AOA272" s="55"/>
      <c r="AOB272" s="55"/>
      <c r="AOC272" s="55"/>
      <c r="AOD272" s="55"/>
      <c r="AOE272" s="55"/>
      <c r="AOF272" s="55"/>
      <c r="AOG272" s="55"/>
      <c r="AOH272" s="55"/>
      <c r="AOI272" s="55"/>
      <c r="AOJ272" s="55"/>
      <c r="AOK272" s="55"/>
      <c r="AOL272" s="55"/>
      <c r="AOM272" s="55"/>
      <c r="AON272" s="55"/>
      <c r="AOO272" s="55"/>
      <c r="AOP272" s="55"/>
      <c r="AOQ272" s="55"/>
      <c r="AOR272" s="55"/>
      <c r="AOS272" s="55"/>
      <c r="AOT272" s="55"/>
      <c r="AOU272" s="55"/>
      <c r="AOV272" s="55"/>
      <c r="AOW272" s="55"/>
      <c r="AOX272" s="55"/>
      <c r="AOY272" s="55"/>
      <c r="AOZ272" s="55"/>
      <c r="APA272" s="55"/>
      <c r="APB272" s="55"/>
      <c r="APC272" s="55"/>
      <c r="APD272" s="55"/>
      <c r="APE272" s="55"/>
      <c r="APF272" s="55"/>
      <c r="APG272" s="55"/>
      <c r="APH272" s="55"/>
      <c r="API272" s="55"/>
      <c r="APJ272" s="55"/>
      <c r="APK272" s="55"/>
      <c r="APL272" s="55"/>
      <c r="APM272" s="55"/>
      <c r="APN272" s="55"/>
      <c r="APO272" s="55"/>
      <c r="APP272" s="55"/>
      <c r="APQ272" s="55"/>
      <c r="APR272" s="55"/>
      <c r="APS272" s="55"/>
      <c r="APT272" s="55"/>
      <c r="APU272" s="55"/>
      <c r="APV272" s="55"/>
      <c r="APW272" s="55"/>
      <c r="APX272" s="55"/>
      <c r="APY272" s="55"/>
      <c r="APZ272" s="55"/>
      <c r="AQA272" s="55"/>
      <c r="AQB272" s="55"/>
      <c r="AQC272" s="55"/>
      <c r="AQD272" s="55"/>
      <c r="AQE272" s="55"/>
      <c r="AQF272" s="55"/>
      <c r="AQG272" s="55"/>
      <c r="AQH272" s="55"/>
      <c r="AQI272" s="55"/>
      <c r="AQJ272" s="55"/>
      <c r="AQK272" s="55"/>
      <c r="AQL272" s="55"/>
      <c r="AQM272" s="55"/>
      <c r="AQN272" s="55"/>
      <c r="AQO272" s="55"/>
      <c r="AQP272" s="55"/>
      <c r="AQQ272" s="55"/>
      <c r="AQR272" s="55"/>
      <c r="AQS272" s="55"/>
      <c r="AQT272" s="55"/>
      <c r="AQU272" s="55"/>
      <c r="AQV272" s="55"/>
      <c r="AQW272" s="55"/>
      <c r="AQX272" s="55"/>
      <c r="AQY272" s="55"/>
      <c r="AQZ272" s="55"/>
      <c r="ARA272" s="55"/>
      <c r="ARB272" s="55"/>
      <c r="ARC272" s="55"/>
      <c r="ARD272" s="55"/>
      <c r="ARE272" s="55"/>
      <c r="ARF272" s="55"/>
      <c r="ARG272" s="55"/>
      <c r="ARH272" s="55"/>
      <c r="ARI272" s="55"/>
      <c r="ARJ272" s="55"/>
      <c r="ARK272" s="55"/>
      <c r="ARL272" s="55"/>
      <c r="ARM272" s="55"/>
      <c r="ARN272" s="55"/>
      <c r="ARO272" s="55"/>
      <c r="ARP272" s="55"/>
      <c r="ARQ272" s="55"/>
      <c r="ARR272" s="55"/>
      <c r="ARS272" s="55"/>
      <c r="ART272" s="55"/>
      <c r="ARU272" s="55"/>
      <c r="ARV272" s="55"/>
      <c r="ARW272" s="55"/>
      <c r="ARX272" s="55"/>
      <c r="ARY272" s="55"/>
      <c r="ARZ272" s="55"/>
      <c r="ASA272" s="55"/>
      <c r="ASB272" s="55"/>
      <c r="ASC272" s="55"/>
      <c r="ASD272" s="55"/>
      <c r="ASE272" s="55"/>
      <c r="ASF272" s="55"/>
      <c r="ASG272" s="55"/>
      <c r="ASH272" s="55"/>
      <c r="ASI272" s="55"/>
      <c r="ASJ272" s="55"/>
      <c r="ASK272" s="55"/>
      <c r="ASL272" s="55"/>
      <c r="ASM272" s="55"/>
      <c r="ASN272" s="55"/>
      <c r="ASO272" s="55"/>
      <c r="ASP272" s="55"/>
      <c r="ASQ272" s="55"/>
      <c r="ASR272" s="55"/>
      <c r="ASS272" s="55"/>
      <c r="AST272" s="55"/>
      <c r="ASU272" s="55"/>
      <c r="ASV272" s="55"/>
      <c r="ASW272" s="55"/>
      <c r="ASX272" s="55"/>
      <c r="ASY272" s="55"/>
      <c r="ASZ272" s="55"/>
      <c r="ATA272" s="55"/>
      <c r="ATB272" s="55"/>
      <c r="ATC272" s="55"/>
      <c r="ATD272" s="55"/>
      <c r="ATE272" s="55"/>
      <c r="ATF272" s="55"/>
      <c r="ATG272" s="55"/>
      <c r="ATH272" s="55"/>
      <c r="ATI272" s="55"/>
      <c r="ATJ272" s="55"/>
      <c r="ATK272" s="55"/>
      <c r="ATL272" s="55"/>
      <c r="ATM272" s="55"/>
      <c r="ATN272" s="55"/>
      <c r="ATO272" s="55"/>
      <c r="ATP272" s="55"/>
      <c r="ATQ272" s="55"/>
      <c r="ATR272" s="55"/>
      <c r="ATS272" s="55"/>
      <c r="ATT272" s="55"/>
      <c r="ATU272" s="55"/>
      <c r="ATV272" s="55"/>
      <c r="ATW272" s="55"/>
      <c r="ATX272" s="55"/>
      <c r="ATY272" s="55"/>
      <c r="ATZ272" s="55"/>
      <c r="AUA272" s="55"/>
      <c r="AUB272" s="55"/>
      <c r="AUC272" s="55"/>
      <c r="AUD272" s="55"/>
      <c r="AUE272" s="55"/>
      <c r="AUF272" s="55"/>
      <c r="AUG272" s="55"/>
      <c r="AUH272" s="55"/>
      <c r="AUI272" s="55"/>
      <c r="AUJ272" s="55"/>
      <c r="AUK272" s="55"/>
      <c r="AUL272" s="55"/>
      <c r="AUM272" s="55"/>
      <c r="AUN272" s="55"/>
      <c r="AUO272" s="55"/>
      <c r="AUP272" s="55"/>
      <c r="AUQ272" s="55"/>
      <c r="AUR272" s="55"/>
      <c r="AUS272" s="55"/>
      <c r="AUT272" s="55"/>
      <c r="AUU272" s="55"/>
      <c r="AUV272" s="55"/>
      <c r="AUW272" s="55"/>
      <c r="AUX272" s="55"/>
      <c r="AUY272" s="55"/>
      <c r="AUZ272" s="55"/>
      <c r="AVA272" s="55"/>
      <c r="AVB272" s="55"/>
      <c r="AVC272" s="55"/>
      <c r="AVD272" s="55"/>
      <c r="AVE272" s="55"/>
      <c r="AVF272" s="55"/>
      <c r="AVG272" s="55"/>
      <c r="AVH272" s="55"/>
      <c r="AVI272" s="55"/>
      <c r="AVJ272" s="55"/>
      <c r="AVK272" s="55"/>
      <c r="AVL272" s="55"/>
      <c r="AVM272" s="55"/>
      <c r="AVN272" s="55"/>
      <c r="AVO272" s="55"/>
      <c r="AVP272" s="55"/>
      <c r="AVQ272" s="55"/>
      <c r="AVR272" s="55"/>
      <c r="AVS272" s="55"/>
      <c r="AVT272" s="55"/>
      <c r="AVU272" s="55"/>
      <c r="AVV272" s="55"/>
      <c r="AVW272" s="55"/>
      <c r="AVX272" s="55"/>
      <c r="AVY272" s="55"/>
      <c r="AVZ272" s="55"/>
      <c r="AWA272" s="55"/>
      <c r="AWB272" s="55"/>
      <c r="AWC272" s="55"/>
      <c r="AWD272" s="55"/>
      <c r="AWE272" s="55"/>
      <c r="AWF272" s="55"/>
      <c r="AWG272" s="55"/>
      <c r="AWH272" s="55"/>
      <c r="AWI272" s="55"/>
      <c r="AWJ272" s="55"/>
      <c r="AWK272" s="55"/>
      <c r="AWL272" s="55"/>
      <c r="AWM272" s="55"/>
      <c r="AWN272" s="55"/>
      <c r="AWO272" s="55"/>
      <c r="AWP272" s="55"/>
      <c r="AWQ272" s="55"/>
      <c r="AWR272" s="55"/>
      <c r="AWS272" s="55"/>
      <c r="AWT272" s="55"/>
      <c r="AWU272" s="55"/>
      <c r="AWV272" s="55"/>
      <c r="AWW272" s="55"/>
      <c r="AWX272" s="55"/>
      <c r="AWY272" s="55"/>
      <c r="AWZ272" s="55"/>
      <c r="AXA272" s="55"/>
      <c r="AXB272" s="55"/>
      <c r="AXC272" s="55"/>
      <c r="AXD272" s="55"/>
      <c r="AXE272" s="55"/>
      <c r="AXF272" s="55"/>
      <c r="AXG272" s="55"/>
      <c r="AXH272" s="55"/>
      <c r="AXI272" s="55"/>
      <c r="AXJ272" s="55"/>
      <c r="AXK272" s="55"/>
      <c r="AXL272" s="55"/>
      <c r="AXM272" s="55"/>
      <c r="AXN272" s="55"/>
      <c r="AXO272" s="55"/>
      <c r="AXP272" s="55"/>
      <c r="AXQ272" s="55"/>
      <c r="AXR272" s="55"/>
      <c r="AXS272" s="55"/>
      <c r="AXT272" s="55"/>
      <c r="AXU272" s="55"/>
      <c r="AXV272" s="55"/>
      <c r="AXW272" s="55"/>
      <c r="AXX272" s="55"/>
      <c r="AXY272" s="55"/>
      <c r="AXZ272" s="55"/>
      <c r="AYA272" s="55"/>
      <c r="AYB272" s="55"/>
      <c r="AYC272" s="55"/>
      <c r="AYD272" s="55"/>
      <c r="AYE272" s="55"/>
      <c r="AYF272" s="55"/>
      <c r="AYG272" s="55"/>
      <c r="AYH272" s="55"/>
      <c r="AYI272" s="55"/>
      <c r="AYJ272" s="55"/>
      <c r="AYK272" s="55"/>
      <c r="AYL272" s="55"/>
      <c r="AYM272" s="55"/>
      <c r="AYN272" s="55"/>
      <c r="AYO272" s="55"/>
      <c r="AYP272" s="55"/>
      <c r="AYQ272" s="55"/>
      <c r="AYR272" s="55"/>
      <c r="AYS272" s="55"/>
      <c r="AYT272" s="55"/>
      <c r="AYU272" s="55"/>
      <c r="AYV272" s="55"/>
      <c r="AYW272" s="55"/>
      <c r="AYX272" s="55"/>
      <c r="AYY272" s="55"/>
      <c r="AYZ272" s="55"/>
      <c r="AZA272" s="55"/>
      <c r="AZB272" s="55"/>
      <c r="AZC272" s="55"/>
      <c r="AZD272" s="55"/>
      <c r="AZE272" s="55"/>
      <c r="AZF272" s="55"/>
      <c r="AZG272" s="55"/>
      <c r="AZH272" s="55"/>
      <c r="AZI272" s="55"/>
      <c r="AZJ272" s="55"/>
      <c r="AZK272" s="55"/>
      <c r="AZL272" s="55"/>
      <c r="AZM272" s="55"/>
      <c r="AZN272" s="55"/>
      <c r="AZO272" s="55"/>
      <c r="AZP272" s="55"/>
      <c r="AZQ272" s="55"/>
      <c r="AZR272" s="55"/>
      <c r="AZS272" s="55"/>
      <c r="AZT272" s="55"/>
      <c r="AZU272" s="55"/>
      <c r="AZV272" s="55"/>
      <c r="AZW272" s="55"/>
      <c r="AZX272" s="55"/>
      <c r="AZY272" s="55"/>
      <c r="AZZ272" s="55"/>
      <c r="BAA272" s="55"/>
      <c r="BAB272" s="55"/>
      <c r="BAC272" s="55"/>
      <c r="BAD272" s="55"/>
      <c r="BAE272" s="55"/>
      <c r="BAF272" s="55"/>
      <c r="BAG272" s="55"/>
      <c r="BAH272" s="55"/>
      <c r="BAI272" s="55"/>
      <c r="BAJ272" s="55"/>
      <c r="BAK272" s="55"/>
      <c r="BAL272" s="55"/>
      <c r="BAM272" s="55"/>
      <c r="BAN272" s="55"/>
      <c r="BAO272" s="55"/>
      <c r="BAP272" s="55"/>
      <c r="BAQ272" s="55"/>
      <c r="BAR272" s="55"/>
      <c r="BAS272" s="55"/>
      <c r="BAT272" s="55"/>
      <c r="BAU272" s="55"/>
      <c r="BAV272" s="55"/>
      <c r="BAW272" s="55"/>
      <c r="BAX272" s="55"/>
      <c r="BAY272" s="55"/>
      <c r="BAZ272" s="55"/>
      <c r="BBA272" s="55"/>
      <c r="BBB272" s="55"/>
      <c r="BBC272" s="55"/>
      <c r="BBD272" s="55"/>
      <c r="BBE272" s="55"/>
      <c r="BBF272" s="55"/>
      <c r="BBG272" s="55"/>
      <c r="BBH272" s="55"/>
      <c r="BBI272" s="55"/>
      <c r="BBJ272" s="55"/>
      <c r="BBK272" s="55"/>
      <c r="BBL272" s="55"/>
      <c r="BBM272" s="55"/>
      <c r="BBN272" s="55"/>
      <c r="BBO272" s="55"/>
      <c r="BBP272" s="55"/>
      <c r="BBQ272" s="55"/>
      <c r="BBR272" s="55"/>
      <c r="BBS272" s="55"/>
      <c r="BBT272" s="55"/>
      <c r="BBU272" s="55"/>
      <c r="BBV272" s="55"/>
      <c r="BBW272" s="55"/>
      <c r="BBX272" s="55"/>
      <c r="BBY272" s="55"/>
      <c r="BBZ272" s="55"/>
      <c r="BCA272" s="55"/>
      <c r="BCB272" s="55"/>
      <c r="BCC272" s="55"/>
      <c r="BCD272" s="55"/>
      <c r="BCE272" s="55"/>
      <c r="BCF272" s="55"/>
      <c r="BCG272" s="55"/>
      <c r="BCH272" s="55"/>
      <c r="BCI272" s="55"/>
      <c r="BCJ272" s="55"/>
      <c r="BCK272" s="55"/>
      <c r="BCL272" s="55"/>
      <c r="BCM272" s="55"/>
      <c r="BCN272" s="55"/>
      <c r="BCO272" s="55"/>
      <c r="BCP272" s="55"/>
      <c r="BCQ272" s="55"/>
      <c r="BCR272" s="55"/>
      <c r="BCS272" s="55"/>
      <c r="BCT272" s="55"/>
      <c r="BCU272" s="55"/>
      <c r="BCV272" s="55"/>
      <c r="BCW272" s="55"/>
      <c r="BCX272" s="55"/>
      <c r="BCY272" s="55"/>
      <c r="BCZ272" s="55"/>
      <c r="BDA272" s="55"/>
      <c r="BDB272" s="55"/>
      <c r="BDC272" s="55"/>
      <c r="BDD272" s="55"/>
      <c r="BDE272" s="55"/>
      <c r="BDF272" s="55"/>
      <c r="BDG272" s="55"/>
      <c r="BDH272" s="55"/>
      <c r="BDI272" s="55"/>
      <c r="BDJ272" s="55"/>
      <c r="BDK272" s="55"/>
      <c r="BDL272" s="55"/>
      <c r="BDM272" s="55"/>
      <c r="BDN272" s="55"/>
      <c r="BDO272" s="55"/>
      <c r="BDP272" s="55"/>
      <c r="BDQ272" s="55"/>
      <c r="BDR272" s="55"/>
      <c r="BDS272" s="55"/>
      <c r="BDT272" s="55"/>
      <c r="BDU272" s="55"/>
      <c r="BDV272" s="55"/>
      <c r="BDW272" s="55"/>
      <c r="BDX272" s="55"/>
      <c r="BDY272" s="55"/>
      <c r="BDZ272" s="55"/>
      <c r="BEA272" s="55"/>
      <c r="BEB272" s="55"/>
      <c r="BEC272" s="55"/>
      <c r="BED272" s="55"/>
      <c r="BEE272" s="55"/>
      <c r="BEF272" s="55"/>
      <c r="BEG272" s="55"/>
      <c r="BEH272" s="55"/>
      <c r="BEI272" s="55"/>
      <c r="BEJ272" s="55"/>
      <c r="BEK272" s="55"/>
      <c r="BEL272" s="55"/>
      <c r="BEM272" s="55"/>
      <c r="BEN272" s="55"/>
      <c r="BEO272" s="55"/>
      <c r="BEP272" s="55"/>
      <c r="BEQ272" s="55"/>
      <c r="BER272" s="55"/>
      <c r="BES272" s="55"/>
      <c r="BET272" s="55"/>
      <c r="BEU272" s="55"/>
      <c r="BEV272" s="55"/>
      <c r="BEW272" s="55"/>
      <c r="BEX272" s="55"/>
      <c r="BEY272" s="55"/>
      <c r="BEZ272" s="55"/>
      <c r="BFA272" s="55"/>
      <c r="BFB272" s="55"/>
      <c r="BFC272" s="55"/>
      <c r="BFD272" s="55"/>
      <c r="BFE272" s="55"/>
      <c r="BFF272" s="55"/>
      <c r="BFG272" s="55"/>
      <c r="BFH272" s="55"/>
      <c r="BFI272" s="55"/>
      <c r="BFJ272" s="55"/>
      <c r="BFK272" s="55"/>
      <c r="BFL272" s="55"/>
      <c r="BFM272" s="55"/>
      <c r="BFN272" s="55"/>
      <c r="BFO272" s="55"/>
      <c r="BFP272" s="55"/>
      <c r="BFQ272" s="55"/>
      <c r="BFR272" s="55"/>
      <c r="BFS272" s="55"/>
      <c r="BFT272" s="55"/>
      <c r="BFU272" s="55"/>
      <c r="BFV272" s="55"/>
      <c r="BFW272" s="55"/>
      <c r="BFX272" s="55"/>
      <c r="BFY272" s="55"/>
      <c r="BFZ272" s="55"/>
      <c r="BGA272" s="55"/>
      <c r="BGB272" s="55"/>
      <c r="BGC272" s="55"/>
      <c r="BGD272" s="55"/>
      <c r="BGE272" s="55"/>
      <c r="BGF272" s="55"/>
      <c r="BGG272" s="55"/>
      <c r="BGH272" s="55"/>
      <c r="BGI272" s="55"/>
      <c r="BGJ272" s="55"/>
      <c r="BGK272" s="55"/>
      <c r="BGL272" s="55"/>
      <c r="BGM272" s="55"/>
      <c r="BGN272" s="55"/>
      <c r="BGO272" s="55"/>
      <c r="BGP272" s="55"/>
      <c r="BGQ272" s="55"/>
      <c r="BGR272" s="55"/>
      <c r="BGS272" s="55"/>
      <c r="BGT272" s="55"/>
      <c r="BGU272" s="55"/>
      <c r="BGV272" s="55"/>
      <c r="BGW272" s="55"/>
      <c r="BGX272" s="55"/>
      <c r="BGY272" s="55"/>
      <c r="BGZ272" s="55"/>
      <c r="BHA272" s="55"/>
      <c r="BHB272" s="55"/>
      <c r="BHC272" s="55"/>
      <c r="BHD272" s="55"/>
      <c r="BHE272" s="55"/>
      <c r="BHF272" s="55"/>
      <c r="BHG272" s="55"/>
      <c r="BHH272" s="55"/>
      <c r="BHI272" s="55"/>
      <c r="BHJ272" s="55"/>
      <c r="BHK272" s="55"/>
      <c r="BHL272" s="55"/>
      <c r="BHM272" s="55"/>
      <c r="BHN272" s="55"/>
      <c r="BHO272" s="55"/>
      <c r="BHP272" s="55"/>
      <c r="BHQ272" s="55"/>
      <c r="BHR272" s="55"/>
      <c r="BHS272" s="55"/>
      <c r="BHT272" s="55"/>
      <c r="BHU272" s="55"/>
      <c r="BHV272" s="55"/>
      <c r="BHW272" s="55"/>
      <c r="BHX272" s="55"/>
      <c r="BHY272" s="55"/>
      <c r="BHZ272" s="55"/>
      <c r="BIA272" s="55"/>
      <c r="BIB272" s="55"/>
      <c r="BIC272" s="55"/>
      <c r="BID272" s="55"/>
      <c r="BIE272" s="55"/>
      <c r="BIF272" s="55"/>
      <c r="BIG272" s="55"/>
      <c r="BIH272" s="55"/>
      <c r="BII272" s="55"/>
      <c r="BIJ272" s="55"/>
      <c r="BIK272" s="55"/>
      <c r="BIL272" s="55"/>
      <c r="BIM272" s="55"/>
      <c r="BIN272" s="55"/>
      <c r="BIO272" s="55"/>
      <c r="BIP272" s="55"/>
      <c r="BIQ272" s="55"/>
      <c r="BIR272" s="55"/>
      <c r="BIS272" s="55"/>
      <c r="BIT272" s="55"/>
      <c r="BIU272" s="55"/>
      <c r="BIV272" s="55"/>
      <c r="BIW272" s="55"/>
      <c r="BIX272" s="55"/>
      <c r="BIY272" s="55"/>
      <c r="BIZ272" s="55"/>
      <c r="BJA272" s="55"/>
      <c r="BJB272" s="55"/>
      <c r="BJC272" s="55"/>
      <c r="BJD272" s="55"/>
      <c r="BJE272" s="55"/>
      <c r="BJF272" s="55"/>
      <c r="BJG272" s="55"/>
      <c r="BJH272" s="55"/>
      <c r="BJI272" s="55"/>
      <c r="BJJ272" s="55"/>
      <c r="BJK272" s="55"/>
      <c r="BJL272" s="55"/>
      <c r="BJM272" s="55"/>
      <c r="BJN272" s="55"/>
      <c r="BJO272" s="55"/>
      <c r="BJP272" s="55"/>
      <c r="BJQ272" s="55"/>
      <c r="BJR272" s="55"/>
      <c r="BJS272" s="55"/>
      <c r="BJT272" s="55"/>
      <c r="BJU272" s="55"/>
      <c r="BJV272" s="55"/>
      <c r="BJW272" s="55"/>
      <c r="BJX272" s="55"/>
      <c r="BJY272" s="55"/>
      <c r="BJZ272" s="55"/>
      <c r="BKA272" s="55"/>
      <c r="BKB272" s="55"/>
      <c r="BKC272" s="55"/>
      <c r="BKD272" s="55"/>
      <c r="BKE272" s="55"/>
      <c r="BKF272" s="55"/>
      <c r="BKG272" s="55"/>
      <c r="BKH272" s="55"/>
      <c r="BKI272" s="55"/>
      <c r="BKJ272" s="55"/>
      <c r="BKK272" s="55"/>
      <c r="BKL272" s="55"/>
      <c r="BKM272" s="55"/>
      <c r="BKN272" s="55"/>
      <c r="BKO272" s="55"/>
      <c r="BKP272" s="55"/>
      <c r="BKQ272" s="55"/>
      <c r="BKR272" s="55"/>
      <c r="BKS272" s="55"/>
      <c r="BKT272" s="55"/>
      <c r="BKU272" s="55"/>
      <c r="BKV272" s="55"/>
      <c r="BKW272" s="55"/>
      <c r="BKX272" s="55"/>
      <c r="BKY272" s="55"/>
      <c r="BKZ272" s="55"/>
      <c r="BLA272" s="55"/>
      <c r="BLB272" s="55"/>
      <c r="BLC272" s="55"/>
      <c r="BLD272" s="55"/>
      <c r="BLE272" s="55"/>
      <c r="BLF272" s="55"/>
      <c r="BLG272" s="55"/>
      <c r="BLH272" s="55"/>
      <c r="BLI272" s="55"/>
      <c r="BLJ272" s="55"/>
      <c r="BLK272" s="55"/>
      <c r="BLL272" s="55"/>
      <c r="BLM272" s="55"/>
      <c r="BLN272" s="55"/>
      <c r="BLO272" s="55"/>
      <c r="BLP272" s="55"/>
      <c r="BLQ272" s="55"/>
      <c r="BLR272" s="55"/>
      <c r="BLS272" s="55"/>
      <c r="BLT272" s="55"/>
      <c r="BLU272" s="55"/>
      <c r="BLV272" s="55"/>
      <c r="BLW272" s="55"/>
      <c r="BLX272" s="55"/>
      <c r="BLY272" s="55"/>
      <c r="BLZ272" s="55"/>
      <c r="BMA272" s="55"/>
      <c r="BMB272" s="55"/>
      <c r="BMC272" s="55"/>
      <c r="BMD272" s="55"/>
      <c r="BME272" s="55"/>
      <c r="BMF272" s="55"/>
      <c r="BMG272" s="55"/>
      <c r="BMH272" s="55"/>
      <c r="BMI272" s="55"/>
      <c r="BMJ272" s="55"/>
      <c r="BMK272" s="55"/>
      <c r="BML272" s="55"/>
      <c r="BMM272" s="55"/>
      <c r="BMN272" s="55"/>
      <c r="BMO272" s="55"/>
      <c r="BMP272" s="55"/>
      <c r="BMQ272" s="55"/>
      <c r="BMR272" s="55"/>
      <c r="BMS272" s="55"/>
      <c r="BMT272" s="55"/>
      <c r="BMU272" s="55"/>
      <c r="BMV272" s="55"/>
      <c r="BMW272" s="55"/>
      <c r="BMX272" s="55"/>
      <c r="BMY272" s="55"/>
      <c r="BMZ272" s="55"/>
      <c r="BNA272" s="55"/>
      <c r="BNB272" s="55"/>
      <c r="BNC272" s="55"/>
      <c r="BND272" s="55"/>
      <c r="BNE272" s="55"/>
      <c r="BNF272" s="55"/>
      <c r="BNG272" s="55"/>
      <c r="BNH272" s="55"/>
      <c r="BNI272" s="55"/>
      <c r="BNJ272" s="55"/>
      <c r="BNK272" s="55"/>
      <c r="BNL272" s="55"/>
      <c r="BNM272" s="55"/>
      <c r="BNN272" s="55"/>
      <c r="BNO272" s="55"/>
      <c r="BNP272" s="55"/>
      <c r="BNQ272" s="55"/>
      <c r="BNR272" s="55"/>
      <c r="BNS272" s="55"/>
      <c r="BNT272" s="55"/>
      <c r="BNU272" s="55"/>
      <c r="BNV272" s="55"/>
      <c r="BNW272" s="55"/>
      <c r="BNX272" s="55"/>
      <c r="BNY272" s="55"/>
      <c r="BNZ272" s="55"/>
      <c r="BOA272" s="55"/>
      <c r="BOB272" s="55"/>
      <c r="BOC272" s="55"/>
      <c r="BOD272" s="55"/>
      <c r="BOE272" s="55"/>
      <c r="BOF272" s="55"/>
      <c r="BOG272" s="55"/>
      <c r="BOH272" s="55"/>
      <c r="BOI272" s="55"/>
      <c r="BOJ272" s="55"/>
      <c r="BOK272" s="55"/>
      <c r="BOL272" s="55"/>
      <c r="BOM272" s="55"/>
      <c r="BON272" s="55"/>
      <c r="BOO272" s="55"/>
      <c r="BOP272" s="55"/>
      <c r="BOQ272" s="55"/>
      <c r="BOR272" s="55"/>
      <c r="BOS272" s="55"/>
      <c r="BOT272" s="55"/>
      <c r="BOU272" s="55"/>
      <c r="BOV272" s="55"/>
      <c r="BOW272" s="55"/>
      <c r="BOX272" s="55"/>
      <c r="BOY272" s="55"/>
      <c r="BOZ272" s="55"/>
      <c r="BPA272" s="55"/>
      <c r="BPB272" s="55"/>
      <c r="BPC272" s="55"/>
      <c r="BPD272" s="55"/>
      <c r="BPE272" s="55"/>
      <c r="BPF272" s="55"/>
      <c r="BPG272" s="55"/>
      <c r="BPH272" s="55"/>
      <c r="BPI272" s="55"/>
      <c r="BPJ272" s="55"/>
      <c r="BPK272" s="55"/>
      <c r="BPL272" s="55"/>
      <c r="BPM272" s="55"/>
      <c r="BPN272" s="55"/>
      <c r="BPO272" s="55"/>
      <c r="BPP272" s="55"/>
      <c r="BPQ272" s="55"/>
      <c r="BPR272" s="55"/>
      <c r="BPS272" s="55"/>
      <c r="BPT272" s="55"/>
      <c r="BPU272" s="55"/>
      <c r="BPV272" s="55"/>
      <c r="BPW272" s="55"/>
      <c r="BPX272" s="55"/>
      <c r="BPY272" s="55"/>
      <c r="BPZ272" s="55"/>
      <c r="BQA272" s="55"/>
      <c r="BQB272" s="55"/>
      <c r="BQC272" s="55"/>
      <c r="BQD272" s="55"/>
      <c r="BQE272" s="55"/>
      <c r="BQF272" s="55"/>
      <c r="BQG272" s="55"/>
      <c r="BQH272" s="55"/>
      <c r="BQI272" s="55"/>
      <c r="BQJ272" s="55"/>
      <c r="BQK272" s="55"/>
      <c r="BQL272" s="55"/>
      <c r="BQM272" s="55"/>
      <c r="BQN272" s="55"/>
      <c r="BQO272" s="55"/>
      <c r="BQP272" s="55"/>
      <c r="BQQ272" s="55"/>
      <c r="BQR272" s="55"/>
      <c r="BQS272" s="55"/>
      <c r="BQT272" s="55"/>
      <c r="BQU272" s="55"/>
      <c r="BQV272" s="55"/>
      <c r="BQW272" s="55"/>
      <c r="BQX272" s="55"/>
      <c r="BQY272" s="55"/>
      <c r="BQZ272" s="55"/>
      <c r="BRA272" s="55"/>
      <c r="BRB272" s="55"/>
      <c r="BRC272" s="55"/>
      <c r="BRD272" s="55"/>
      <c r="BRE272" s="55"/>
      <c r="BRF272" s="55"/>
      <c r="BRG272" s="55"/>
      <c r="BRH272" s="55"/>
      <c r="BRI272" s="55"/>
      <c r="BRJ272" s="55"/>
      <c r="BRK272" s="55"/>
      <c r="BRL272" s="55"/>
      <c r="BRM272" s="55"/>
      <c r="BRN272" s="55"/>
      <c r="BRO272" s="55"/>
      <c r="BRP272" s="55"/>
      <c r="BRQ272" s="55"/>
      <c r="BRR272" s="55"/>
      <c r="BRS272" s="55"/>
      <c r="BRT272" s="55"/>
      <c r="BRU272" s="55"/>
      <c r="BRV272" s="55"/>
      <c r="BRW272" s="55"/>
      <c r="BRX272" s="55"/>
      <c r="BRY272" s="55"/>
      <c r="BRZ272" s="55"/>
      <c r="BSA272" s="55"/>
      <c r="BSB272" s="55"/>
      <c r="BSC272" s="55"/>
      <c r="BSD272" s="55"/>
      <c r="BSE272" s="55"/>
      <c r="BSF272" s="55"/>
      <c r="BSG272" s="55"/>
      <c r="BSH272" s="55"/>
      <c r="BSI272" s="55"/>
      <c r="BSJ272" s="55"/>
      <c r="BSK272" s="55"/>
      <c r="BSL272" s="55"/>
      <c r="BSM272" s="55"/>
      <c r="BSN272" s="55"/>
      <c r="BSO272" s="55"/>
      <c r="BSP272" s="55"/>
      <c r="BSQ272" s="55"/>
      <c r="BSR272" s="55"/>
      <c r="BSS272" s="55"/>
      <c r="BST272" s="55"/>
      <c r="BSU272" s="55"/>
      <c r="BSV272" s="55"/>
      <c r="BSW272" s="55"/>
      <c r="BSX272" s="55"/>
      <c r="BSY272" s="55"/>
      <c r="BSZ272" s="55"/>
      <c r="BTA272" s="55"/>
      <c r="BTB272" s="55"/>
      <c r="BTC272" s="55"/>
      <c r="BTD272" s="55"/>
      <c r="BTE272" s="55"/>
      <c r="BTF272" s="55"/>
      <c r="BTG272" s="55"/>
      <c r="BTH272" s="55"/>
      <c r="BTI272" s="55"/>
      <c r="BTJ272" s="55"/>
      <c r="BTK272" s="55"/>
      <c r="BTL272" s="55"/>
      <c r="BTM272" s="55"/>
      <c r="BTN272" s="55"/>
      <c r="BTO272" s="55"/>
      <c r="BTP272" s="55"/>
      <c r="BTQ272" s="55"/>
      <c r="BTR272" s="55"/>
      <c r="BTS272" s="55"/>
      <c r="BTT272" s="55"/>
      <c r="BTU272" s="55"/>
      <c r="BTV272" s="55"/>
      <c r="BTW272" s="55"/>
      <c r="BTX272" s="55"/>
      <c r="BTY272" s="55"/>
      <c r="BTZ272" s="55"/>
      <c r="BUA272" s="55"/>
      <c r="BUB272" s="55"/>
      <c r="BUC272" s="55"/>
      <c r="BUD272" s="55"/>
      <c r="BUE272" s="55"/>
      <c r="BUF272" s="55"/>
      <c r="BUG272" s="55"/>
      <c r="BUH272" s="55"/>
      <c r="BUI272" s="55"/>
      <c r="BUJ272" s="55"/>
      <c r="BUK272" s="55"/>
      <c r="BUL272" s="55"/>
      <c r="BUM272" s="55"/>
      <c r="BUN272" s="55"/>
      <c r="BUO272" s="55"/>
      <c r="BUP272" s="55"/>
      <c r="BUQ272" s="55"/>
      <c r="BUR272" s="55"/>
      <c r="BUS272" s="55"/>
      <c r="BUT272" s="55"/>
      <c r="BUU272" s="55"/>
      <c r="BUV272" s="55"/>
      <c r="BUW272" s="55"/>
      <c r="BUX272" s="55"/>
      <c r="BUY272" s="55"/>
      <c r="BUZ272" s="55"/>
      <c r="BVA272" s="55"/>
      <c r="BVB272" s="55"/>
      <c r="BVC272" s="55"/>
      <c r="BVD272" s="55"/>
      <c r="BVE272" s="55"/>
      <c r="BVF272" s="55"/>
      <c r="BVG272" s="55"/>
      <c r="BVH272" s="55"/>
      <c r="BVI272" s="55"/>
      <c r="BVJ272" s="55"/>
      <c r="BVK272" s="55"/>
      <c r="BVL272" s="55"/>
      <c r="BVM272" s="55"/>
      <c r="BVN272" s="55"/>
      <c r="BVO272" s="55"/>
      <c r="BVP272" s="55"/>
      <c r="BVQ272" s="55"/>
      <c r="BVR272" s="55"/>
      <c r="BVS272" s="55"/>
      <c r="BVT272" s="55"/>
      <c r="BVU272" s="55"/>
      <c r="BVV272" s="55"/>
      <c r="BVW272" s="55"/>
      <c r="BVX272" s="55"/>
      <c r="BVY272" s="55"/>
      <c r="BVZ272" s="55"/>
      <c r="BWA272" s="55"/>
      <c r="BWB272" s="55"/>
      <c r="BWC272" s="55"/>
      <c r="BWD272" s="55"/>
      <c r="BWE272" s="55"/>
      <c r="BWF272" s="55"/>
      <c r="BWG272" s="55"/>
      <c r="BWH272" s="55"/>
      <c r="BWI272" s="55"/>
      <c r="BWJ272" s="55"/>
      <c r="BWK272" s="55"/>
      <c r="BWL272" s="55"/>
      <c r="BWM272" s="55"/>
      <c r="BWN272" s="55"/>
      <c r="BWO272" s="55"/>
      <c r="BWP272" s="55"/>
      <c r="BWQ272" s="55"/>
      <c r="BWR272" s="55"/>
      <c r="BWS272" s="55"/>
      <c r="BWT272" s="55"/>
      <c r="BWU272" s="55"/>
      <c r="BWV272" s="55"/>
      <c r="BWW272" s="55"/>
      <c r="BWX272" s="55"/>
      <c r="BWY272" s="55"/>
      <c r="BWZ272" s="55"/>
      <c r="BXA272" s="55"/>
      <c r="BXB272" s="55"/>
      <c r="BXC272" s="55"/>
      <c r="BXD272" s="55"/>
      <c r="BXE272" s="55"/>
      <c r="BXF272" s="55"/>
      <c r="BXG272" s="55"/>
      <c r="BXH272" s="55"/>
      <c r="BXI272" s="55"/>
      <c r="BXJ272" s="55"/>
      <c r="BXK272" s="55"/>
      <c r="BXL272" s="55"/>
      <c r="BXM272" s="55"/>
      <c r="BXN272" s="55"/>
      <c r="BXO272" s="55"/>
      <c r="BXP272" s="55"/>
      <c r="BXQ272" s="55"/>
      <c r="BXR272" s="55"/>
      <c r="BXS272" s="55"/>
      <c r="BXT272" s="55"/>
      <c r="BXU272" s="55"/>
      <c r="BXV272" s="55"/>
      <c r="BXW272" s="55"/>
      <c r="BXX272" s="55"/>
      <c r="BXY272" s="55"/>
      <c r="BXZ272" s="55"/>
      <c r="BYA272" s="55"/>
      <c r="BYB272" s="55"/>
      <c r="BYC272" s="55"/>
      <c r="BYD272" s="55"/>
      <c r="BYE272" s="55"/>
      <c r="BYF272" s="55"/>
      <c r="BYG272" s="55"/>
      <c r="BYH272" s="55"/>
      <c r="BYI272" s="55"/>
      <c r="BYJ272" s="55"/>
      <c r="BYK272" s="55"/>
      <c r="BYL272" s="55"/>
      <c r="BYM272" s="55"/>
      <c r="BYN272" s="55"/>
      <c r="BYO272" s="55"/>
      <c r="BYP272" s="55"/>
      <c r="BYQ272" s="55"/>
      <c r="BYR272" s="55"/>
      <c r="BYS272" s="55"/>
      <c r="BYT272" s="55"/>
      <c r="BYU272" s="55"/>
      <c r="BYV272" s="55"/>
      <c r="BYW272" s="55"/>
      <c r="BYX272" s="55"/>
      <c r="BYY272" s="55"/>
      <c r="BYZ272" s="55"/>
      <c r="BZA272" s="55"/>
      <c r="BZB272" s="55"/>
      <c r="BZC272" s="55"/>
      <c r="BZD272" s="55"/>
      <c r="BZE272" s="55"/>
      <c r="BZF272" s="55"/>
      <c r="BZG272" s="55"/>
      <c r="BZH272" s="55"/>
      <c r="BZI272" s="55"/>
      <c r="BZJ272" s="55"/>
      <c r="BZK272" s="55"/>
      <c r="BZL272" s="55"/>
      <c r="BZM272" s="55"/>
      <c r="BZN272" s="55"/>
      <c r="BZO272" s="55"/>
      <c r="BZP272" s="55"/>
      <c r="BZQ272" s="55"/>
      <c r="BZR272" s="55"/>
      <c r="BZS272" s="55"/>
      <c r="BZT272" s="55"/>
      <c r="BZU272" s="55"/>
      <c r="BZV272" s="55"/>
      <c r="BZW272" s="55"/>
      <c r="BZX272" s="55"/>
      <c r="BZY272" s="55"/>
      <c r="BZZ272" s="55"/>
      <c r="CAA272" s="55"/>
      <c r="CAB272" s="55"/>
      <c r="CAC272" s="55"/>
      <c r="CAD272" s="55"/>
      <c r="CAE272" s="55"/>
      <c r="CAF272" s="55"/>
      <c r="CAG272" s="55"/>
      <c r="CAH272" s="55"/>
      <c r="CAI272" s="55"/>
      <c r="CAJ272" s="55"/>
      <c r="CAK272" s="55"/>
      <c r="CAL272" s="55"/>
      <c r="CAM272" s="55"/>
      <c r="CAN272" s="55"/>
      <c r="CAO272" s="55"/>
      <c r="CAP272" s="55"/>
      <c r="CAQ272" s="55"/>
      <c r="CAR272" s="55"/>
      <c r="CAS272" s="55"/>
      <c r="CAT272" s="55"/>
      <c r="CAU272" s="55"/>
      <c r="CAV272" s="55"/>
      <c r="CAW272" s="55"/>
      <c r="CAX272" s="55"/>
      <c r="CAY272" s="55"/>
      <c r="CAZ272" s="55"/>
      <c r="CBA272" s="55"/>
      <c r="CBB272" s="55"/>
      <c r="CBC272" s="55"/>
      <c r="CBD272" s="55"/>
      <c r="CBE272" s="55"/>
      <c r="CBF272" s="55"/>
      <c r="CBG272" s="55"/>
      <c r="CBH272" s="55"/>
      <c r="CBI272" s="55"/>
      <c r="CBJ272" s="55"/>
      <c r="CBK272" s="55"/>
      <c r="CBL272" s="55"/>
      <c r="CBM272" s="55"/>
      <c r="CBN272" s="55"/>
      <c r="CBO272" s="55"/>
      <c r="CBP272" s="55"/>
      <c r="CBQ272" s="55"/>
      <c r="CBR272" s="55"/>
      <c r="CBS272" s="55"/>
      <c r="CBT272" s="55"/>
      <c r="CBU272" s="55"/>
      <c r="CBV272" s="55"/>
      <c r="CBW272" s="55"/>
      <c r="CBX272" s="55"/>
      <c r="CBY272" s="55"/>
      <c r="CBZ272" s="55"/>
      <c r="CCA272" s="55"/>
      <c r="CCB272" s="55"/>
      <c r="CCC272" s="55"/>
      <c r="CCD272" s="55"/>
      <c r="CCE272" s="55"/>
      <c r="CCF272" s="55"/>
      <c r="CCG272" s="55"/>
      <c r="CCH272" s="55"/>
      <c r="CCI272" s="55"/>
      <c r="CCJ272" s="55"/>
      <c r="CCK272" s="55"/>
      <c r="CCL272" s="55"/>
      <c r="CCM272" s="55"/>
      <c r="CCN272" s="55"/>
      <c r="CCO272" s="55"/>
      <c r="CCP272" s="55"/>
      <c r="CCQ272" s="55"/>
      <c r="CCR272" s="55"/>
      <c r="CCS272" s="55"/>
      <c r="CCT272" s="55"/>
      <c r="CCU272" s="55"/>
      <c r="CCV272" s="55"/>
      <c r="CCW272" s="55"/>
      <c r="CCX272" s="55"/>
      <c r="CCY272" s="55"/>
      <c r="CCZ272" s="55"/>
      <c r="CDA272" s="55"/>
      <c r="CDB272" s="55"/>
      <c r="CDC272" s="55"/>
      <c r="CDD272" s="55"/>
      <c r="CDE272" s="55"/>
      <c r="CDF272" s="55"/>
      <c r="CDG272" s="55"/>
      <c r="CDH272" s="55"/>
      <c r="CDI272" s="55"/>
      <c r="CDJ272" s="55"/>
      <c r="CDK272" s="55"/>
      <c r="CDL272" s="55"/>
      <c r="CDM272" s="55"/>
      <c r="CDN272" s="55"/>
      <c r="CDO272" s="55"/>
      <c r="CDP272" s="55"/>
      <c r="CDQ272" s="55"/>
      <c r="CDR272" s="55"/>
      <c r="CDS272" s="55"/>
      <c r="CDT272" s="55"/>
      <c r="CDU272" s="55"/>
      <c r="CDV272" s="55"/>
      <c r="CDW272" s="55"/>
      <c r="CDX272" s="55"/>
      <c r="CDY272" s="55"/>
      <c r="CDZ272" s="55"/>
      <c r="CEA272" s="55"/>
      <c r="CEB272" s="55"/>
      <c r="CEC272" s="55"/>
      <c r="CED272" s="55"/>
      <c r="CEE272" s="55"/>
      <c r="CEF272" s="55"/>
      <c r="CEG272" s="55"/>
      <c r="CEH272" s="55"/>
      <c r="CEI272" s="55"/>
      <c r="CEJ272" s="55"/>
      <c r="CEK272" s="55"/>
      <c r="CEL272" s="55"/>
      <c r="CEM272" s="55"/>
      <c r="CEN272" s="55"/>
      <c r="CEO272" s="55"/>
      <c r="CEP272" s="55"/>
      <c r="CEQ272" s="55"/>
      <c r="CER272" s="55"/>
      <c r="CES272" s="55"/>
      <c r="CET272" s="55"/>
      <c r="CEU272" s="55"/>
      <c r="CEV272" s="55"/>
      <c r="CEW272" s="55"/>
      <c r="CEX272" s="55"/>
      <c r="CEY272" s="55"/>
      <c r="CEZ272" s="55"/>
      <c r="CFA272" s="55"/>
      <c r="CFB272" s="55"/>
      <c r="CFC272" s="55"/>
      <c r="CFD272" s="55"/>
      <c r="CFE272" s="55"/>
      <c r="CFF272" s="55"/>
      <c r="CFG272" s="55"/>
      <c r="CFH272" s="55"/>
      <c r="CFI272" s="55"/>
      <c r="CFJ272" s="55"/>
      <c r="CFK272" s="55"/>
      <c r="CFL272" s="55"/>
      <c r="CFM272" s="55"/>
      <c r="CFN272" s="55"/>
      <c r="CFO272" s="55"/>
      <c r="CFP272" s="55"/>
      <c r="CFQ272" s="55"/>
      <c r="CFR272" s="55"/>
      <c r="CFS272" s="55"/>
      <c r="CFT272" s="55"/>
      <c r="CFU272" s="55"/>
      <c r="CFV272" s="55"/>
      <c r="CFW272" s="55"/>
      <c r="CFX272" s="55"/>
      <c r="CFY272" s="55"/>
      <c r="CFZ272" s="55"/>
      <c r="CGA272" s="55"/>
      <c r="CGB272" s="55"/>
      <c r="CGC272" s="55"/>
      <c r="CGD272" s="55"/>
      <c r="CGE272" s="55"/>
      <c r="CGF272" s="55"/>
      <c r="CGG272" s="55"/>
      <c r="CGH272" s="55"/>
      <c r="CGI272" s="55"/>
      <c r="CGJ272" s="55"/>
      <c r="CGK272" s="55"/>
      <c r="CGL272" s="55"/>
      <c r="CGM272" s="55"/>
      <c r="CGN272" s="55"/>
      <c r="CGO272" s="55"/>
      <c r="CGP272" s="55"/>
      <c r="CGQ272" s="55"/>
      <c r="CGR272" s="55"/>
      <c r="CGS272" s="55"/>
      <c r="CGT272" s="55"/>
      <c r="CGU272" s="55"/>
      <c r="CGV272" s="55"/>
      <c r="CGW272" s="55"/>
      <c r="CGX272" s="55"/>
      <c r="CGY272" s="55"/>
      <c r="CGZ272" s="55"/>
      <c r="CHA272" s="55"/>
      <c r="CHB272" s="55"/>
      <c r="CHC272" s="55"/>
      <c r="CHD272" s="55"/>
      <c r="CHE272" s="55"/>
      <c r="CHF272" s="55"/>
      <c r="CHG272" s="55"/>
      <c r="CHH272" s="55"/>
      <c r="CHI272" s="55"/>
      <c r="CHJ272" s="55"/>
      <c r="CHK272" s="55"/>
      <c r="CHL272" s="55"/>
      <c r="CHM272" s="55"/>
      <c r="CHN272" s="55"/>
      <c r="CHO272" s="55"/>
      <c r="CHP272" s="55"/>
      <c r="CHQ272" s="55"/>
      <c r="CHR272" s="55"/>
      <c r="CHS272" s="55"/>
      <c r="CHT272" s="55"/>
      <c r="CHU272" s="55"/>
      <c r="CHV272" s="55"/>
      <c r="CHW272" s="55"/>
      <c r="CHX272" s="55"/>
      <c r="CHY272" s="55"/>
      <c r="CHZ272" s="55"/>
      <c r="CIA272" s="55"/>
      <c r="CIB272" s="55"/>
      <c r="CIC272" s="55"/>
      <c r="CID272" s="55"/>
      <c r="CIE272" s="55"/>
      <c r="CIF272" s="55"/>
      <c r="CIG272" s="55"/>
      <c r="CIH272" s="55"/>
      <c r="CII272" s="55"/>
      <c r="CIJ272" s="55"/>
      <c r="CIK272" s="55"/>
      <c r="CIL272" s="55"/>
      <c r="CIM272" s="55"/>
      <c r="CIN272" s="55"/>
      <c r="CIO272" s="55"/>
      <c r="CIP272" s="55"/>
      <c r="CIQ272" s="55"/>
      <c r="CIR272" s="55"/>
      <c r="CIS272" s="55"/>
      <c r="CIT272" s="55"/>
      <c r="CIU272" s="55"/>
      <c r="CIV272" s="55"/>
      <c r="CIW272" s="55"/>
      <c r="CIX272" s="55"/>
      <c r="CIY272" s="55"/>
      <c r="CIZ272" s="55"/>
      <c r="CJA272" s="55"/>
      <c r="CJB272" s="55"/>
      <c r="CJC272" s="55"/>
      <c r="CJD272" s="55"/>
      <c r="CJE272" s="55"/>
      <c r="CJF272" s="55"/>
      <c r="CJG272" s="55"/>
      <c r="CJH272" s="55"/>
      <c r="CJI272" s="55"/>
      <c r="CJJ272" s="55"/>
      <c r="CJK272" s="55"/>
      <c r="CJL272" s="55"/>
      <c r="CJM272" s="55"/>
      <c r="CJN272" s="55"/>
      <c r="CJO272" s="55"/>
      <c r="CJP272" s="55"/>
      <c r="CJQ272" s="55"/>
      <c r="CJR272" s="55"/>
      <c r="CJS272" s="55"/>
      <c r="CJT272" s="55"/>
      <c r="CJU272" s="55"/>
      <c r="CJV272" s="55"/>
      <c r="CJW272" s="55"/>
      <c r="CJX272" s="55"/>
      <c r="CJY272" s="55"/>
      <c r="CJZ272" s="55"/>
      <c r="CKA272" s="55"/>
      <c r="CKB272" s="55"/>
      <c r="CKC272" s="55"/>
      <c r="CKD272" s="55"/>
      <c r="CKE272" s="55"/>
      <c r="CKF272" s="55"/>
      <c r="CKG272" s="55"/>
      <c r="CKH272" s="55"/>
      <c r="CKI272" s="55"/>
      <c r="CKJ272" s="55"/>
      <c r="CKK272" s="55"/>
      <c r="CKL272" s="55"/>
      <c r="CKM272" s="55"/>
      <c r="CKN272" s="55"/>
      <c r="CKO272" s="55"/>
      <c r="CKP272" s="55"/>
      <c r="CKQ272" s="55"/>
      <c r="CKR272" s="55"/>
      <c r="CKS272" s="55"/>
      <c r="CKT272" s="55"/>
      <c r="CKU272" s="55"/>
      <c r="CKV272" s="55"/>
      <c r="CKW272" s="55"/>
      <c r="CKX272" s="55"/>
      <c r="CKY272" s="55"/>
      <c r="CKZ272" s="55"/>
      <c r="CLA272" s="55"/>
      <c r="CLB272" s="55"/>
      <c r="CLC272" s="55"/>
      <c r="CLD272" s="55"/>
      <c r="CLE272" s="55"/>
      <c r="CLF272" s="55"/>
      <c r="CLG272" s="55"/>
      <c r="CLH272" s="55"/>
      <c r="CLI272" s="55"/>
      <c r="CLJ272" s="55"/>
      <c r="CLK272" s="55"/>
      <c r="CLL272" s="55"/>
      <c r="CLM272" s="55"/>
      <c r="CLN272" s="55"/>
      <c r="CLO272" s="55"/>
      <c r="CLP272" s="55"/>
      <c r="CLQ272" s="55"/>
      <c r="CLR272" s="55"/>
      <c r="CLS272" s="55"/>
      <c r="CLT272" s="55"/>
      <c r="CLU272" s="55"/>
      <c r="CLV272" s="55"/>
      <c r="CLW272" s="55"/>
      <c r="CLX272" s="55"/>
      <c r="CLY272" s="55"/>
      <c r="CLZ272" s="55"/>
      <c r="CMA272" s="55"/>
      <c r="CMB272" s="55"/>
      <c r="CMC272" s="55"/>
      <c r="CMD272" s="55"/>
      <c r="CME272" s="55"/>
      <c r="CMF272" s="55"/>
      <c r="CMG272" s="55"/>
      <c r="CMH272" s="55"/>
      <c r="CMI272" s="55"/>
      <c r="CMJ272" s="55"/>
      <c r="CMK272" s="55"/>
      <c r="CML272" s="55"/>
      <c r="CMM272" s="55"/>
      <c r="CMN272" s="55"/>
      <c r="CMO272" s="55"/>
      <c r="CMP272" s="55"/>
      <c r="CMQ272" s="55"/>
      <c r="CMR272" s="55"/>
      <c r="CMS272" s="55"/>
      <c r="CMT272" s="55"/>
      <c r="CMU272" s="55"/>
      <c r="CMV272" s="55"/>
      <c r="CMW272" s="55"/>
      <c r="CMX272" s="55"/>
      <c r="CMY272" s="55"/>
      <c r="CMZ272" s="55"/>
      <c r="CNA272" s="55"/>
      <c r="CNB272" s="55"/>
      <c r="CNC272" s="55"/>
      <c r="CND272" s="55"/>
      <c r="CNE272" s="55"/>
      <c r="CNF272" s="55"/>
      <c r="CNG272" s="55"/>
      <c r="CNH272" s="55"/>
      <c r="CNI272" s="55"/>
      <c r="CNJ272" s="55"/>
      <c r="CNK272" s="55"/>
      <c r="CNL272" s="55"/>
      <c r="CNM272" s="55"/>
      <c r="CNN272" s="55"/>
      <c r="CNO272" s="55"/>
      <c r="CNP272" s="55"/>
      <c r="CNQ272" s="55"/>
      <c r="CNR272" s="55"/>
      <c r="CNS272" s="55"/>
      <c r="CNT272" s="55"/>
      <c r="CNU272" s="55"/>
      <c r="CNV272" s="55"/>
      <c r="CNW272" s="55"/>
      <c r="CNX272" s="55"/>
      <c r="CNY272" s="55"/>
      <c r="CNZ272" s="55"/>
      <c r="COA272" s="55"/>
      <c r="COB272" s="55"/>
      <c r="COC272" s="55"/>
      <c r="COD272" s="55"/>
      <c r="COE272" s="55"/>
      <c r="COF272" s="55"/>
      <c r="COG272" s="55"/>
      <c r="COH272" s="55"/>
      <c r="COI272" s="55"/>
      <c r="COJ272" s="55"/>
      <c r="COK272" s="55"/>
      <c r="COL272" s="55"/>
      <c r="COM272" s="55"/>
      <c r="CON272" s="55"/>
      <c r="COO272" s="55"/>
      <c r="COP272" s="55"/>
      <c r="COQ272" s="55"/>
      <c r="COR272" s="55"/>
      <c r="COS272" s="55"/>
      <c r="COT272" s="55"/>
      <c r="COU272" s="55"/>
      <c r="COV272" s="55"/>
      <c r="COW272" s="55"/>
      <c r="COX272" s="55"/>
      <c r="COY272" s="55"/>
      <c r="COZ272" s="55"/>
      <c r="CPA272" s="55"/>
      <c r="CPB272" s="55"/>
      <c r="CPC272" s="55"/>
      <c r="CPD272" s="55"/>
      <c r="CPE272" s="55"/>
      <c r="CPF272" s="55"/>
      <c r="CPG272" s="55"/>
      <c r="CPH272" s="55"/>
      <c r="CPI272" s="55"/>
      <c r="CPJ272" s="55"/>
      <c r="CPK272" s="55"/>
      <c r="CPL272" s="55"/>
      <c r="CPM272" s="55"/>
      <c r="CPN272" s="55"/>
      <c r="CPO272" s="55"/>
      <c r="CPP272" s="55"/>
      <c r="CPQ272" s="55"/>
      <c r="CPR272" s="55"/>
      <c r="CPS272" s="55"/>
      <c r="CPT272" s="55"/>
      <c r="CPU272" s="55"/>
      <c r="CPV272" s="55"/>
      <c r="CPW272" s="55"/>
      <c r="CPX272" s="55"/>
      <c r="CPY272" s="55"/>
      <c r="CPZ272" s="55"/>
      <c r="CQA272" s="55"/>
      <c r="CQB272" s="55"/>
      <c r="CQC272" s="55"/>
      <c r="CQD272" s="55"/>
      <c r="CQE272" s="55"/>
      <c r="CQF272" s="55"/>
      <c r="CQG272" s="55"/>
      <c r="CQH272" s="55"/>
      <c r="CQI272" s="55"/>
      <c r="CQJ272" s="55"/>
      <c r="CQK272" s="55"/>
      <c r="CQL272" s="55"/>
      <c r="CQM272" s="55"/>
      <c r="CQN272" s="55"/>
      <c r="CQO272" s="55"/>
      <c r="CQP272" s="55"/>
      <c r="CQQ272" s="55"/>
      <c r="CQR272" s="55"/>
      <c r="CQS272" s="55"/>
      <c r="CQT272" s="55"/>
      <c r="CQU272" s="55"/>
      <c r="CQV272" s="55"/>
      <c r="CQW272" s="55"/>
      <c r="CQX272" s="55"/>
      <c r="CQY272" s="55"/>
      <c r="CQZ272" s="55"/>
      <c r="CRA272" s="55"/>
      <c r="CRB272" s="55"/>
      <c r="CRC272" s="55"/>
      <c r="CRD272" s="55"/>
      <c r="CRE272" s="55"/>
      <c r="CRF272" s="55"/>
      <c r="CRG272" s="55"/>
      <c r="CRH272" s="55"/>
      <c r="CRI272" s="55"/>
      <c r="CRJ272" s="55"/>
      <c r="CRK272" s="55"/>
      <c r="CRL272" s="55"/>
      <c r="CRM272" s="55"/>
      <c r="CRN272" s="55"/>
      <c r="CRO272" s="55"/>
      <c r="CRP272" s="55"/>
      <c r="CRQ272" s="55"/>
      <c r="CRR272" s="55"/>
      <c r="CRS272" s="55"/>
      <c r="CRT272" s="55"/>
      <c r="CRU272" s="55"/>
      <c r="CRV272" s="55"/>
      <c r="CRW272" s="55"/>
      <c r="CRX272" s="55"/>
      <c r="CRY272" s="55"/>
      <c r="CRZ272" s="55"/>
      <c r="CSA272" s="55"/>
      <c r="CSB272" s="55"/>
      <c r="CSC272" s="55"/>
      <c r="CSD272" s="55"/>
      <c r="CSE272" s="55"/>
      <c r="CSF272" s="55"/>
      <c r="CSG272" s="55"/>
      <c r="CSH272" s="55"/>
      <c r="CSI272" s="55"/>
      <c r="CSJ272" s="55"/>
      <c r="CSK272" s="55"/>
      <c r="CSL272" s="55"/>
      <c r="CSM272" s="55"/>
      <c r="CSN272" s="55"/>
      <c r="CSO272" s="55"/>
      <c r="CSP272" s="55"/>
      <c r="CSQ272" s="55"/>
      <c r="CSR272" s="55"/>
      <c r="CSS272" s="55"/>
      <c r="CST272" s="55"/>
      <c r="CSU272" s="55"/>
      <c r="CSV272" s="55"/>
      <c r="CSW272" s="55"/>
      <c r="CSX272" s="55"/>
      <c r="CSY272" s="55"/>
      <c r="CSZ272" s="55"/>
      <c r="CTA272" s="55"/>
      <c r="CTB272" s="55"/>
      <c r="CTC272" s="55"/>
      <c r="CTD272" s="55"/>
      <c r="CTE272" s="55"/>
      <c r="CTF272" s="55"/>
      <c r="CTG272" s="55"/>
      <c r="CTH272" s="55"/>
      <c r="CTI272" s="55"/>
      <c r="CTJ272" s="55"/>
      <c r="CTK272" s="55"/>
      <c r="CTL272" s="55"/>
      <c r="CTM272" s="55"/>
      <c r="CTN272" s="55"/>
      <c r="CTO272" s="55"/>
      <c r="CTP272" s="55"/>
      <c r="CTQ272" s="55"/>
      <c r="CTR272" s="55"/>
      <c r="CTS272" s="55"/>
      <c r="CTT272" s="55"/>
      <c r="CTU272" s="55"/>
      <c r="CTV272" s="55"/>
      <c r="CTW272" s="55"/>
      <c r="CTX272" s="55"/>
      <c r="CTY272" s="55"/>
      <c r="CTZ272" s="55"/>
      <c r="CUA272" s="55"/>
      <c r="CUB272" s="55"/>
      <c r="CUC272" s="55"/>
      <c r="CUD272" s="55"/>
      <c r="CUE272" s="55"/>
      <c r="CUF272" s="55"/>
      <c r="CUG272" s="55"/>
      <c r="CUH272" s="55"/>
      <c r="CUI272" s="55"/>
      <c r="CUJ272" s="55"/>
      <c r="CUK272" s="55"/>
      <c r="CUL272" s="55"/>
      <c r="CUM272" s="55"/>
      <c r="CUN272" s="55"/>
      <c r="CUO272" s="55"/>
      <c r="CUP272" s="55"/>
      <c r="CUQ272" s="55"/>
      <c r="CUR272" s="55"/>
      <c r="CUS272" s="55"/>
      <c r="CUT272" s="55"/>
      <c r="CUU272" s="55"/>
      <c r="CUV272" s="55"/>
      <c r="CUW272" s="55"/>
      <c r="CUX272" s="55"/>
      <c r="CUY272" s="55"/>
      <c r="CUZ272" s="55"/>
      <c r="CVA272" s="55"/>
      <c r="CVB272" s="55"/>
      <c r="CVC272" s="55"/>
      <c r="CVD272" s="55"/>
      <c r="CVE272" s="55"/>
      <c r="CVF272" s="55"/>
      <c r="CVG272" s="55"/>
      <c r="CVH272" s="55"/>
      <c r="CVI272" s="55"/>
      <c r="CVJ272" s="55"/>
      <c r="CVK272" s="55"/>
      <c r="CVL272" s="55"/>
      <c r="CVM272" s="55"/>
      <c r="CVN272" s="55"/>
      <c r="CVO272" s="55"/>
      <c r="CVP272" s="55"/>
      <c r="CVQ272" s="55"/>
      <c r="CVR272" s="55"/>
      <c r="CVS272" s="55"/>
      <c r="CVT272" s="55"/>
      <c r="CVU272" s="55"/>
      <c r="CVV272" s="55"/>
      <c r="CVW272" s="55"/>
      <c r="CVX272" s="55"/>
      <c r="CVY272" s="55"/>
      <c r="CVZ272" s="55"/>
      <c r="CWA272" s="55"/>
      <c r="CWB272" s="55"/>
      <c r="CWC272" s="55"/>
      <c r="CWD272" s="55"/>
      <c r="CWE272" s="55"/>
      <c r="CWF272" s="55"/>
      <c r="CWG272" s="55"/>
      <c r="CWH272" s="55"/>
      <c r="CWI272" s="55"/>
      <c r="CWJ272" s="55"/>
      <c r="CWK272" s="55"/>
      <c r="CWL272" s="55"/>
      <c r="CWM272" s="55"/>
      <c r="CWN272" s="55"/>
      <c r="CWO272" s="55"/>
      <c r="CWP272" s="55"/>
      <c r="CWQ272" s="55"/>
      <c r="CWR272" s="55"/>
      <c r="CWS272" s="55"/>
      <c r="CWT272" s="55"/>
      <c r="CWU272" s="55"/>
      <c r="CWV272" s="55"/>
      <c r="CWW272" s="55"/>
      <c r="CWX272" s="55"/>
      <c r="CWY272" s="55"/>
      <c r="CWZ272" s="55"/>
      <c r="CXA272" s="55"/>
      <c r="CXB272" s="55"/>
      <c r="CXC272" s="55"/>
      <c r="CXD272" s="55"/>
      <c r="CXE272" s="55"/>
      <c r="CXF272" s="55"/>
      <c r="CXG272" s="55"/>
      <c r="CXH272" s="55"/>
      <c r="CXI272" s="55"/>
      <c r="CXJ272" s="55"/>
      <c r="CXK272" s="55"/>
      <c r="CXL272" s="55"/>
      <c r="CXM272" s="55"/>
      <c r="CXN272" s="55"/>
      <c r="CXO272" s="55"/>
      <c r="CXP272" s="55"/>
      <c r="CXQ272" s="55"/>
      <c r="CXR272" s="55"/>
      <c r="CXS272" s="55"/>
      <c r="CXT272" s="55"/>
      <c r="CXU272" s="55"/>
      <c r="CXV272" s="55"/>
      <c r="CXW272" s="55"/>
      <c r="CXX272" s="55"/>
      <c r="CXY272" s="55"/>
      <c r="CXZ272" s="55"/>
      <c r="CYA272" s="55"/>
      <c r="CYB272" s="55"/>
      <c r="CYC272" s="55"/>
      <c r="CYD272" s="55"/>
      <c r="CYE272" s="55"/>
      <c r="CYF272" s="55"/>
      <c r="CYG272" s="55"/>
      <c r="CYH272" s="55"/>
      <c r="CYI272" s="55"/>
      <c r="CYJ272" s="55"/>
      <c r="CYK272" s="55"/>
      <c r="CYL272" s="55"/>
      <c r="CYM272" s="55"/>
      <c r="CYN272" s="55"/>
      <c r="CYO272" s="55"/>
      <c r="CYP272" s="55"/>
      <c r="CYQ272" s="55"/>
      <c r="CYR272" s="55"/>
      <c r="CYS272" s="55"/>
      <c r="CYT272" s="55"/>
      <c r="CYU272" s="55"/>
      <c r="CYV272" s="55"/>
      <c r="CYW272" s="55"/>
      <c r="CYX272" s="55"/>
      <c r="CYY272" s="55"/>
      <c r="CYZ272" s="55"/>
      <c r="CZA272" s="55"/>
      <c r="CZB272" s="55"/>
      <c r="CZC272" s="55"/>
      <c r="CZD272" s="55"/>
      <c r="CZE272" s="55"/>
      <c r="CZF272" s="55"/>
      <c r="CZG272" s="55"/>
      <c r="CZH272" s="55"/>
      <c r="CZI272" s="55"/>
      <c r="CZJ272" s="55"/>
      <c r="CZK272" s="55"/>
      <c r="CZL272" s="55"/>
      <c r="CZM272" s="55"/>
      <c r="CZN272" s="55"/>
      <c r="CZO272" s="55"/>
      <c r="CZP272" s="55"/>
      <c r="CZQ272" s="55"/>
      <c r="CZR272" s="55"/>
      <c r="CZS272" s="55"/>
      <c r="CZT272" s="55"/>
      <c r="CZU272" s="55"/>
      <c r="CZV272" s="55"/>
      <c r="CZW272" s="55"/>
      <c r="CZX272" s="55"/>
      <c r="CZY272" s="55"/>
      <c r="CZZ272" s="55"/>
      <c r="DAA272" s="55"/>
      <c r="DAB272" s="55"/>
      <c r="DAC272" s="55"/>
      <c r="DAD272" s="55"/>
      <c r="DAE272" s="55"/>
      <c r="DAF272" s="55"/>
      <c r="DAG272" s="55"/>
      <c r="DAH272" s="55"/>
      <c r="DAI272" s="55"/>
      <c r="DAJ272" s="55"/>
      <c r="DAK272" s="55"/>
      <c r="DAL272" s="55"/>
      <c r="DAM272" s="55"/>
      <c r="DAN272" s="55"/>
      <c r="DAO272" s="55"/>
      <c r="DAP272" s="55"/>
      <c r="DAQ272" s="55"/>
      <c r="DAR272" s="55"/>
      <c r="DAS272" s="55"/>
      <c r="DAT272" s="55"/>
      <c r="DAU272" s="55"/>
      <c r="DAV272" s="55"/>
      <c r="DAW272" s="55"/>
      <c r="DAX272" s="55"/>
      <c r="DAY272" s="55"/>
      <c r="DAZ272" s="55"/>
      <c r="DBA272" s="55"/>
      <c r="DBB272" s="55"/>
      <c r="DBC272" s="55"/>
      <c r="DBD272" s="55"/>
      <c r="DBE272" s="55"/>
      <c r="DBF272" s="55"/>
      <c r="DBG272" s="55"/>
      <c r="DBH272" s="55"/>
      <c r="DBI272" s="55"/>
      <c r="DBJ272" s="55"/>
      <c r="DBK272" s="55"/>
      <c r="DBL272" s="55"/>
      <c r="DBM272" s="55"/>
      <c r="DBN272" s="55"/>
      <c r="DBO272" s="55"/>
      <c r="DBP272" s="55"/>
      <c r="DBQ272" s="55"/>
      <c r="DBR272" s="55"/>
      <c r="DBS272" s="55"/>
      <c r="DBT272" s="55"/>
      <c r="DBU272" s="55"/>
      <c r="DBV272" s="55"/>
      <c r="DBW272" s="55"/>
      <c r="DBX272" s="55"/>
      <c r="DBY272" s="55"/>
      <c r="DBZ272" s="55"/>
      <c r="DCA272" s="55"/>
      <c r="DCB272" s="55"/>
      <c r="DCC272" s="55"/>
      <c r="DCD272" s="55"/>
      <c r="DCE272" s="55"/>
      <c r="DCF272" s="55"/>
      <c r="DCG272" s="55"/>
      <c r="DCH272" s="55"/>
      <c r="DCI272" s="55"/>
      <c r="DCJ272" s="55"/>
      <c r="DCK272" s="55"/>
      <c r="DCL272" s="55"/>
      <c r="DCM272" s="55"/>
      <c r="DCN272" s="55"/>
      <c r="DCO272" s="55"/>
      <c r="DCP272" s="55"/>
      <c r="DCQ272" s="55"/>
      <c r="DCR272" s="55"/>
      <c r="DCS272" s="55"/>
      <c r="DCT272" s="55"/>
      <c r="DCU272" s="55"/>
      <c r="DCV272" s="55"/>
      <c r="DCW272" s="55"/>
      <c r="DCX272" s="55"/>
      <c r="DCY272" s="55"/>
      <c r="DCZ272" s="55"/>
      <c r="DDA272" s="55"/>
      <c r="DDB272" s="55"/>
      <c r="DDC272" s="55"/>
      <c r="DDD272" s="55"/>
      <c r="DDE272" s="55"/>
      <c r="DDF272" s="55"/>
      <c r="DDG272" s="55"/>
      <c r="DDH272" s="55"/>
      <c r="DDI272" s="55"/>
      <c r="DDJ272" s="55"/>
      <c r="DDK272" s="55"/>
      <c r="DDL272" s="55"/>
      <c r="DDM272" s="55"/>
      <c r="DDN272" s="55"/>
      <c r="DDO272" s="55"/>
      <c r="DDP272" s="55"/>
      <c r="DDQ272" s="55"/>
      <c r="DDR272" s="55"/>
      <c r="DDS272" s="55"/>
      <c r="DDT272" s="55"/>
      <c r="DDU272" s="55"/>
      <c r="DDV272" s="55"/>
      <c r="DDW272" s="55"/>
      <c r="DDX272" s="55"/>
      <c r="DDY272" s="55"/>
      <c r="DDZ272" s="55"/>
      <c r="DEA272" s="55"/>
      <c r="DEB272" s="55"/>
      <c r="DEC272" s="55"/>
      <c r="DED272" s="55"/>
      <c r="DEE272" s="55"/>
      <c r="DEF272" s="55"/>
      <c r="DEG272" s="55"/>
      <c r="DEH272" s="55"/>
      <c r="DEI272" s="55"/>
      <c r="DEJ272" s="55"/>
      <c r="DEK272" s="55"/>
      <c r="DEL272" s="55"/>
      <c r="DEM272" s="55"/>
      <c r="DEN272" s="55"/>
      <c r="DEO272" s="55"/>
      <c r="DEP272" s="55"/>
      <c r="DEQ272" s="55"/>
      <c r="DER272" s="55"/>
      <c r="DES272" s="55"/>
      <c r="DET272" s="55"/>
      <c r="DEU272" s="55"/>
      <c r="DEV272" s="55"/>
      <c r="DEW272" s="55"/>
      <c r="DEX272" s="55"/>
      <c r="DEY272" s="55"/>
      <c r="DEZ272" s="55"/>
      <c r="DFA272" s="55"/>
      <c r="DFB272" s="55"/>
      <c r="DFC272" s="55"/>
      <c r="DFD272" s="55"/>
      <c r="DFE272" s="55"/>
      <c r="DFF272" s="55"/>
      <c r="DFG272" s="55"/>
      <c r="DFH272" s="55"/>
      <c r="DFI272" s="55"/>
      <c r="DFJ272" s="55"/>
      <c r="DFK272" s="55"/>
      <c r="DFL272" s="55"/>
      <c r="DFM272" s="55"/>
      <c r="DFN272" s="55"/>
      <c r="DFO272" s="55"/>
      <c r="DFP272" s="55"/>
      <c r="DFQ272" s="55"/>
      <c r="DFR272" s="55"/>
      <c r="DFS272" s="55"/>
      <c r="DFT272" s="55"/>
      <c r="DFU272" s="55"/>
      <c r="DFV272" s="55"/>
      <c r="DFW272" s="55"/>
      <c r="DFX272" s="55"/>
      <c r="DFY272" s="55"/>
      <c r="DFZ272" s="55"/>
      <c r="DGA272" s="55"/>
      <c r="DGB272" s="55"/>
      <c r="DGC272" s="55"/>
      <c r="DGD272" s="55"/>
      <c r="DGE272" s="55"/>
      <c r="DGF272" s="55"/>
      <c r="DGG272" s="55"/>
      <c r="DGH272" s="55"/>
      <c r="DGI272" s="55"/>
      <c r="DGJ272" s="55"/>
      <c r="DGK272" s="55"/>
      <c r="DGL272" s="55"/>
      <c r="DGM272" s="55"/>
      <c r="DGN272" s="55"/>
      <c r="DGO272" s="55"/>
      <c r="DGP272" s="55"/>
      <c r="DGQ272" s="55"/>
      <c r="DGR272" s="55"/>
      <c r="DGS272" s="55"/>
      <c r="DGT272" s="55"/>
      <c r="DGU272" s="55"/>
      <c r="DGV272" s="55"/>
      <c r="DGW272" s="55"/>
      <c r="DGX272" s="55"/>
      <c r="DGY272" s="55"/>
      <c r="DGZ272" s="55"/>
      <c r="DHA272" s="55"/>
      <c r="DHB272" s="55"/>
      <c r="DHC272" s="55"/>
      <c r="DHD272" s="55"/>
      <c r="DHE272" s="55"/>
      <c r="DHF272" s="55"/>
      <c r="DHG272" s="55"/>
      <c r="DHH272" s="55"/>
      <c r="DHI272" s="55"/>
      <c r="DHJ272" s="55"/>
      <c r="DHK272" s="55"/>
      <c r="DHL272" s="55"/>
      <c r="DHM272" s="55"/>
      <c r="DHN272" s="55"/>
      <c r="DHO272" s="55"/>
      <c r="DHP272" s="55"/>
      <c r="DHQ272" s="55"/>
      <c r="DHR272" s="55"/>
      <c r="DHS272" s="55"/>
      <c r="DHT272" s="55"/>
      <c r="DHU272" s="55"/>
      <c r="DHV272" s="55"/>
      <c r="DHW272" s="55"/>
      <c r="DHX272" s="55"/>
      <c r="DHY272" s="55"/>
      <c r="DHZ272" s="55"/>
      <c r="DIA272" s="55"/>
      <c r="DIB272" s="55"/>
      <c r="DIC272" s="55"/>
      <c r="DID272" s="55"/>
      <c r="DIE272" s="55"/>
      <c r="DIF272" s="55"/>
      <c r="DIG272" s="55"/>
      <c r="DIH272" s="55"/>
      <c r="DII272" s="55"/>
      <c r="DIJ272" s="55"/>
      <c r="DIK272" s="55"/>
      <c r="DIL272" s="55"/>
      <c r="DIM272" s="55"/>
      <c r="DIN272" s="55"/>
      <c r="DIO272" s="55"/>
      <c r="DIP272" s="55"/>
      <c r="DIQ272" s="55"/>
      <c r="DIR272" s="55"/>
      <c r="DIS272" s="55"/>
      <c r="DIT272" s="55"/>
      <c r="DIU272" s="55"/>
      <c r="DIV272" s="55"/>
      <c r="DIW272" s="55"/>
      <c r="DIX272" s="55"/>
      <c r="DIY272" s="55"/>
      <c r="DIZ272" s="55"/>
      <c r="DJA272" s="55"/>
      <c r="DJB272" s="55"/>
      <c r="DJC272" s="55"/>
      <c r="DJD272" s="55"/>
      <c r="DJE272" s="55"/>
      <c r="DJF272" s="55"/>
      <c r="DJG272" s="55"/>
      <c r="DJH272" s="55"/>
      <c r="DJI272" s="55"/>
      <c r="DJJ272" s="55"/>
      <c r="DJK272" s="55"/>
      <c r="DJL272" s="55"/>
      <c r="DJM272" s="55"/>
      <c r="DJN272" s="55"/>
      <c r="DJO272" s="55"/>
      <c r="DJP272" s="55"/>
      <c r="DJQ272" s="55"/>
      <c r="DJR272" s="55"/>
      <c r="DJS272" s="55"/>
      <c r="DJT272" s="55"/>
      <c r="DJU272" s="55"/>
      <c r="DJV272" s="55"/>
      <c r="DJW272" s="55"/>
      <c r="DJX272" s="55"/>
      <c r="DJY272" s="55"/>
      <c r="DJZ272" s="55"/>
      <c r="DKA272" s="55"/>
      <c r="DKB272" s="55"/>
      <c r="DKC272" s="55"/>
      <c r="DKD272" s="55"/>
      <c r="DKE272" s="55"/>
      <c r="DKF272" s="55"/>
      <c r="DKG272" s="55"/>
      <c r="DKH272" s="55"/>
      <c r="DKI272" s="55"/>
      <c r="DKJ272" s="55"/>
      <c r="DKK272" s="55"/>
      <c r="DKL272" s="55"/>
      <c r="DKM272" s="55"/>
      <c r="DKN272" s="55"/>
      <c r="DKO272" s="55"/>
      <c r="DKP272" s="55"/>
      <c r="DKQ272" s="55"/>
      <c r="DKR272" s="55"/>
      <c r="DKS272" s="55"/>
      <c r="DKT272" s="55"/>
      <c r="DKU272" s="55"/>
      <c r="DKV272" s="55"/>
      <c r="DKW272" s="55"/>
      <c r="DKX272" s="55"/>
      <c r="DKY272" s="55"/>
      <c r="DKZ272" s="55"/>
      <c r="DLA272" s="55"/>
      <c r="DLB272" s="55"/>
      <c r="DLC272" s="55"/>
      <c r="DLD272" s="55"/>
      <c r="DLE272" s="55"/>
      <c r="DLF272" s="55"/>
      <c r="DLG272" s="55"/>
      <c r="DLH272" s="55"/>
      <c r="DLI272" s="55"/>
      <c r="DLJ272" s="55"/>
      <c r="DLK272" s="55"/>
      <c r="DLL272" s="55"/>
      <c r="DLM272" s="55"/>
      <c r="DLN272" s="55"/>
      <c r="DLO272" s="55"/>
      <c r="DLP272" s="55"/>
      <c r="DLQ272" s="55"/>
      <c r="DLR272" s="55"/>
      <c r="DLS272" s="55"/>
      <c r="DLT272" s="55"/>
      <c r="DLU272" s="55"/>
      <c r="DLV272" s="55"/>
      <c r="DLW272" s="55"/>
      <c r="DLX272" s="55"/>
      <c r="DLY272" s="55"/>
      <c r="DLZ272" s="55"/>
      <c r="DMA272" s="55"/>
      <c r="DMB272" s="55"/>
      <c r="DMC272" s="55"/>
      <c r="DMD272" s="55"/>
      <c r="DME272" s="55"/>
      <c r="DMF272" s="55"/>
      <c r="DMG272" s="55"/>
      <c r="DMH272" s="55"/>
      <c r="DMI272" s="55"/>
      <c r="DMJ272" s="55"/>
      <c r="DMK272" s="55"/>
      <c r="DML272" s="55"/>
      <c r="DMM272" s="55"/>
      <c r="DMN272" s="55"/>
      <c r="DMO272" s="55"/>
      <c r="DMP272" s="55"/>
      <c r="DMQ272" s="55"/>
      <c r="DMR272" s="55"/>
      <c r="DMS272" s="55"/>
      <c r="DMT272" s="55"/>
      <c r="DMU272" s="55"/>
      <c r="DMV272" s="55"/>
      <c r="DMW272" s="55"/>
      <c r="DMX272" s="55"/>
      <c r="DMY272" s="55"/>
      <c r="DMZ272" s="55"/>
      <c r="DNA272" s="55"/>
      <c r="DNB272" s="55"/>
      <c r="DNC272" s="55"/>
      <c r="DND272" s="55"/>
      <c r="DNE272" s="55"/>
      <c r="DNF272" s="55"/>
      <c r="DNG272" s="55"/>
      <c r="DNH272" s="55"/>
      <c r="DNI272" s="55"/>
      <c r="DNJ272" s="55"/>
      <c r="DNK272" s="55"/>
      <c r="DNL272" s="55"/>
      <c r="DNM272" s="55"/>
      <c r="DNN272" s="55"/>
      <c r="DNO272" s="55"/>
      <c r="DNP272" s="55"/>
      <c r="DNQ272" s="55"/>
      <c r="DNR272" s="55"/>
      <c r="DNS272" s="55"/>
      <c r="DNT272" s="55"/>
      <c r="DNU272" s="55"/>
      <c r="DNV272" s="55"/>
      <c r="DNW272" s="55"/>
      <c r="DNX272" s="55"/>
      <c r="DNY272" s="55"/>
      <c r="DNZ272" s="55"/>
      <c r="DOA272" s="55"/>
      <c r="DOB272" s="55"/>
      <c r="DOC272" s="55"/>
      <c r="DOD272" s="55"/>
      <c r="DOE272" s="55"/>
      <c r="DOF272" s="55"/>
      <c r="DOG272" s="55"/>
      <c r="DOH272" s="55"/>
      <c r="DOI272" s="55"/>
      <c r="DOJ272" s="55"/>
      <c r="DOK272" s="55"/>
      <c r="DOL272" s="55"/>
      <c r="DOM272" s="55"/>
      <c r="DON272" s="55"/>
      <c r="DOO272" s="55"/>
      <c r="DOP272" s="55"/>
      <c r="DOQ272" s="55"/>
      <c r="DOR272" s="55"/>
      <c r="DOS272" s="55"/>
      <c r="DOT272" s="55"/>
      <c r="DOU272" s="55"/>
      <c r="DOV272" s="55"/>
      <c r="DOW272" s="55"/>
      <c r="DOX272" s="55"/>
      <c r="DOY272" s="55"/>
      <c r="DOZ272" s="55"/>
      <c r="DPA272" s="55"/>
      <c r="DPB272" s="55"/>
      <c r="DPC272" s="55"/>
      <c r="DPD272" s="55"/>
      <c r="DPE272" s="55"/>
      <c r="DPF272" s="55"/>
      <c r="DPG272" s="55"/>
      <c r="DPH272" s="55"/>
      <c r="DPI272" s="55"/>
      <c r="DPJ272" s="55"/>
      <c r="DPK272" s="55"/>
      <c r="DPL272" s="55"/>
      <c r="DPM272" s="55"/>
      <c r="DPN272" s="55"/>
      <c r="DPO272" s="55"/>
      <c r="DPP272" s="55"/>
      <c r="DPQ272" s="55"/>
      <c r="DPR272" s="55"/>
      <c r="DPS272" s="55"/>
      <c r="DPT272" s="55"/>
      <c r="DPU272" s="55"/>
      <c r="DPV272" s="55"/>
      <c r="DPW272" s="55"/>
      <c r="DPX272" s="55"/>
      <c r="DPY272" s="55"/>
      <c r="DPZ272" s="55"/>
      <c r="DQA272" s="55"/>
      <c r="DQB272" s="55"/>
      <c r="DQC272" s="55"/>
      <c r="DQD272" s="55"/>
      <c r="DQE272" s="55"/>
      <c r="DQF272" s="55"/>
      <c r="DQG272" s="55"/>
      <c r="DQH272" s="55"/>
      <c r="DQI272" s="55"/>
      <c r="DQJ272" s="55"/>
      <c r="DQK272" s="55"/>
      <c r="DQL272" s="55"/>
      <c r="DQM272" s="55"/>
      <c r="DQN272" s="55"/>
      <c r="DQO272" s="55"/>
      <c r="DQP272" s="55"/>
      <c r="DQQ272" s="55"/>
      <c r="DQR272" s="55"/>
      <c r="DQS272" s="55"/>
      <c r="DQT272" s="55"/>
      <c r="DQU272" s="55"/>
      <c r="DQV272" s="55"/>
      <c r="DQW272" s="55"/>
      <c r="DQX272" s="55"/>
      <c r="DQY272" s="55"/>
      <c r="DQZ272" s="55"/>
      <c r="DRA272" s="55"/>
      <c r="DRB272" s="55"/>
      <c r="DRC272" s="55"/>
      <c r="DRD272" s="55"/>
      <c r="DRE272" s="55"/>
      <c r="DRF272" s="55"/>
      <c r="DRG272" s="55"/>
      <c r="DRH272" s="55"/>
      <c r="DRI272" s="55"/>
      <c r="DRJ272" s="55"/>
      <c r="DRK272" s="55"/>
      <c r="DRL272" s="55"/>
      <c r="DRM272" s="55"/>
      <c r="DRN272" s="55"/>
      <c r="DRO272" s="55"/>
      <c r="DRP272" s="55"/>
      <c r="DRQ272" s="55"/>
      <c r="DRR272" s="55"/>
      <c r="DRS272" s="55"/>
      <c r="DRT272" s="55"/>
      <c r="DRU272" s="55"/>
      <c r="DRV272" s="55"/>
      <c r="DRW272" s="55"/>
      <c r="DRX272" s="55"/>
      <c r="DRY272" s="55"/>
      <c r="DRZ272" s="55"/>
      <c r="DSA272" s="55"/>
      <c r="DSB272" s="55"/>
      <c r="DSC272" s="55"/>
      <c r="DSD272" s="55"/>
      <c r="DSE272" s="55"/>
      <c r="DSF272" s="55"/>
      <c r="DSG272" s="55"/>
      <c r="DSH272" s="55"/>
      <c r="DSI272" s="55"/>
      <c r="DSJ272" s="55"/>
      <c r="DSK272" s="55"/>
      <c r="DSL272" s="55"/>
      <c r="DSM272" s="55"/>
      <c r="DSN272" s="55"/>
      <c r="DSO272" s="55"/>
      <c r="DSP272" s="55"/>
      <c r="DSQ272" s="55"/>
      <c r="DSR272" s="55"/>
      <c r="DSS272" s="55"/>
      <c r="DST272" s="55"/>
      <c r="DSU272" s="55"/>
      <c r="DSV272" s="55"/>
      <c r="DSW272" s="55"/>
      <c r="DSX272" s="55"/>
      <c r="DSY272" s="55"/>
      <c r="DSZ272" s="55"/>
      <c r="DTA272" s="55"/>
      <c r="DTB272" s="55"/>
      <c r="DTC272" s="55"/>
      <c r="DTD272" s="55"/>
      <c r="DTE272" s="55"/>
      <c r="DTF272" s="55"/>
      <c r="DTG272" s="55"/>
      <c r="DTH272" s="55"/>
      <c r="DTI272" s="55"/>
      <c r="DTJ272" s="55"/>
      <c r="DTK272" s="55"/>
      <c r="DTL272" s="55"/>
      <c r="DTM272" s="55"/>
      <c r="DTN272" s="55"/>
      <c r="DTO272" s="55"/>
      <c r="DTP272" s="55"/>
      <c r="DTQ272" s="55"/>
      <c r="DTR272" s="55"/>
      <c r="DTS272" s="55"/>
      <c r="DTT272" s="55"/>
      <c r="DTU272" s="55"/>
      <c r="DTV272" s="55"/>
      <c r="DTW272" s="55"/>
      <c r="DTX272" s="55"/>
      <c r="DTY272" s="55"/>
      <c r="DTZ272" s="55"/>
      <c r="DUA272" s="55"/>
      <c r="DUB272" s="55"/>
      <c r="DUC272" s="55"/>
      <c r="DUD272" s="55"/>
      <c r="DUE272" s="55"/>
      <c r="DUF272" s="55"/>
      <c r="DUG272" s="55"/>
      <c r="DUH272" s="55"/>
      <c r="DUI272" s="55"/>
      <c r="DUJ272" s="55"/>
      <c r="DUK272" s="55"/>
      <c r="DUL272" s="55"/>
      <c r="DUM272" s="55"/>
      <c r="DUN272" s="55"/>
      <c r="DUO272" s="55"/>
      <c r="DUP272" s="55"/>
      <c r="DUQ272" s="55"/>
      <c r="DUR272" s="55"/>
      <c r="DUS272" s="55"/>
      <c r="DUT272" s="55"/>
      <c r="DUU272" s="55"/>
      <c r="DUV272" s="55"/>
      <c r="DUW272" s="55"/>
      <c r="DUX272" s="55"/>
      <c r="DUY272" s="55"/>
      <c r="DUZ272" s="55"/>
      <c r="DVA272" s="55"/>
      <c r="DVB272" s="55"/>
      <c r="DVC272" s="55"/>
      <c r="DVD272" s="55"/>
      <c r="DVE272" s="55"/>
      <c r="DVF272" s="55"/>
      <c r="DVG272" s="55"/>
      <c r="DVH272" s="55"/>
      <c r="DVI272" s="55"/>
      <c r="DVJ272" s="55"/>
      <c r="DVK272" s="55"/>
      <c r="DVL272" s="55"/>
      <c r="DVM272" s="55"/>
      <c r="DVN272" s="55"/>
      <c r="DVO272" s="55"/>
      <c r="DVP272" s="55"/>
      <c r="DVQ272" s="55"/>
      <c r="DVR272" s="55"/>
      <c r="DVS272" s="55"/>
      <c r="DVT272" s="55"/>
      <c r="DVU272" s="55"/>
      <c r="DVV272" s="55"/>
      <c r="DVW272" s="55"/>
      <c r="DVX272" s="55"/>
      <c r="DVY272" s="55"/>
      <c r="DVZ272" s="55"/>
      <c r="DWA272" s="55"/>
      <c r="DWB272" s="55"/>
      <c r="DWC272" s="55"/>
      <c r="DWD272" s="55"/>
      <c r="DWE272" s="55"/>
      <c r="DWF272" s="55"/>
      <c r="DWG272" s="55"/>
      <c r="DWH272" s="55"/>
      <c r="DWI272" s="55"/>
      <c r="DWJ272" s="55"/>
      <c r="DWK272" s="55"/>
      <c r="DWL272" s="55"/>
      <c r="DWM272" s="55"/>
      <c r="DWN272" s="55"/>
      <c r="DWO272" s="55"/>
      <c r="DWP272" s="55"/>
      <c r="DWQ272" s="55"/>
      <c r="DWR272" s="55"/>
      <c r="DWS272" s="55"/>
      <c r="DWT272" s="55"/>
      <c r="DWU272" s="55"/>
      <c r="DWV272" s="55"/>
      <c r="DWW272" s="55"/>
      <c r="DWX272" s="55"/>
      <c r="DWY272" s="55"/>
      <c r="DWZ272" s="55"/>
      <c r="DXA272" s="55"/>
      <c r="DXB272" s="55"/>
      <c r="DXC272" s="55"/>
      <c r="DXD272" s="55"/>
      <c r="DXE272" s="55"/>
      <c r="DXF272" s="55"/>
      <c r="DXG272" s="55"/>
      <c r="DXH272" s="55"/>
      <c r="DXI272" s="55"/>
      <c r="DXJ272" s="55"/>
      <c r="DXK272" s="55"/>
      <c r="DXL272" s="55"/>
      <c r="DXM272" s="55"/>
      <c r="DXN272" s="55"/>
      <c r="DXO272" s="55"/>
      <c r="DXP272" s="55"/>
      <c r="DXQ272" s="55"/>
      <c r="DXR272" s="55"/>
      <c r="DXS272" s="55"/>
      <c r="DXT272" s="55"/>
      <c r="DXU272" s="55"/>
      <c r="DXV272" s="55"/>
      <c r="DXW272" s="55"/>
      <c r="DXX272" s="55"/>
      <c r="DXY272" s="55"/>
      <c r="DXZ272" s="55"/>
      <c r="DYA272" s="55"/>
      <c r="DYB272" s="55"/>
      <c r="DYC272" s="55"/>
      <c r="DYD272" s="55"/>
      <c r="DYE272" s="55"/>
      <c r="DYF272" s="55"/>
      <c r="DYG272" s="55"/>
      <c r="DYH272" s="55"/>
      <c r="DYI272" s="55"/>
      <c r="DYJ272" s="55"/>
      <c r="DYK272" s="55"/>
      <c r="DYL272" s="55"/>
      <c r="DYM272" s="55"/>
      <c r="DYN272" s="55"/>
      <c r="DYO272" s="55"/>
      <c r="DYP272" s="55"/>
      <c r="DYQ272" s="55"/>
      <c r="DYR272" s="55"/>
      <c r="DYS272" s="55"/>
      <c r="DYT272" s="55"/>
      <c r="DYU272" s="55"/>
      <c r="DYV272" s="55"/>
      <c r="DYW272" s="55"/>
      <c r="DYX272" s="55"/>
      <c r="DYY272" s="55"/>
      <c r="DYZ272" s="55"/>
      <c r="DZA272" s="55"/>
      <c r="DZB272" s="55"/>
      <c r="DZC272" s="55"/>
      <c r="DZD272" s="55"/>
      <c r="DZE272" s="55"/>
      <c r="DZF272" s="55"/>
      <c r="DZG272" s="55"/>
      <c r="DZH272" s="55"/>
      <c r="DZI272" s="55"/>
      <c r="DZJ272" s="55"/>
      <c r="DZK272" s="55"/>
      <c r="DZL272" s="55"/>
      <c r="DZM272" s="55"/>
      <c r="DZN272" s="55"/>
      <c r="DZO272" s="55"/>
      <c r="DZP272" s="55"/>
      <c r="DZQ272" s="55"/>
      <c r="DZR272" s="55"/>
      <c r="DZS272" s="55"/>
      <c r="DZT272" s="55"/>
      <c r="DZU272" s="55"/>
      <c r="DZV272" s="55"/>
      <c r="DZW272" s="55"/>
      <c r="DZX272" s="55"/>
      <c r="DZY272" s="55"/>
      <c r="DZZ272" s="55"/>
      <c r="EAA272" s="55"/>
      <c r="EAB272" s="55"/>
      <c r="EAC272" s="55"/>
      <c r="EAD272" s="55"/>
      <c r="EAE272" s="55"/>
      <c r="EAF272" s="55"/>
      <c r="EAG272" s="55"/>
      <c r="EAH272" s="55"/>
      <c r="EAI272" s="55"/>
      <c r="EAJ272" s="55"/>
      <c r="EAK272" s="55"/>
      <c r="EAL272" s="55"/>
      <c r="EAM272" s="55"/>
      <c r="EAN272" s="55"/>
      <c r="EAO272" s="55"/>
      <c r="EAP272" s="55"/>
      <c r="EAQ272" s="55"/>
      <c r="EAR272" s="55"/>
      <c r="EAS272" s="55"/>
      <c r="EAT272" s="55"/>
      <c r="EAU272" s="55"/>
      <c r="EAV272" s="55"/>
      <c r="EAW272" s="55"/>
      <c r="EAX272" s="55"/>
      <c r="EAY272" s="55"/>
      <c r="EAZ272" s="55"/>
      <c r="EBA272" s="55"/>
      <c r="EBB272" s="55"/>
      <c r="EBC272" s="55"/>
      <c r="EBD272" s="55"/>
      <c r="EBE272" s="55"/>
      <c r="EBF272" s="55"/>
      <c r="EBG272" s="55"/>
      <c r="EBH272" s="55"/>
      <c r="EBI272" s="55"/>
      <c r="EBJ272" s="55"/>
      <c r="EBK272" s="55"/>
      <c r="EBL272" s="55"/>
      <c r="EBM272" s="55"/>
      <c r="EBN272" s="55"/>
      <c r="EBO272" s="55"/>
      <c r="EBP272" s="55"/>
      <c r="EBQ272" s="55"/>
      <c r="EBR272" s="55"/>
      <c r="EBS272" s="55"/>
      <c r="EBT272" s="55"/>
      <c r="EBU272" s="55"/>
      <c r="EBV272" s="55"/>
      <c r="EBW272" s="55"/>
      <c r="EBX272" s="55"/>
      <c r="EBY272" s="55"/>
      <c r="EBZ272" s="55"/>
      <c r="ECA272" s="55"/>
      <c r="ECB272" s="55"/>
      <c r="ECC272" s="55"/>
      <c r="ECD272" s="55"/>
      <c r="ECE272" s="55"/>
      <c r="ECF272" s="55"/>
      <c r="ECG272" s="55"/>
      <c r="ECH272" s="55"/>
      <c r="ECI272" s="55"/>
      <c r="ECJ272" s="55"/>
      <c r="ECK272" s="55"/>
      <c r="ECL272" s="55"/>
      <c r="ECM272" s="55"/>
      <c r="ECN272" s="55"/>
      <c r="ECO272" s="55"/>
      <c r="ECP272" s="55"/>
      <c r="ECQ272" s="55"/>
      <c r="ECR272" s="55"/>
      <c r="ECS272" s="55"/>
      <c r="ECT272" s="55"/>
      <c r="ECU272" s="55"/>
      <c r="ECV272" s="55"/>
      <c r="ECW272" s="55"/>
      <c r="ECX272" s="55"/>
      <c r="ECY272" s="55"/>
      <c r="ECZ272" s="55"/>
      <c r="EDA272" s="55"/>
      <c r="EDB272" s="55"/>
      <c r="EDC272" s="55"/>
      <c r="EDD272" s="55"/>
      <c r="EDE272" s="55"/>
      <c r="EDF272" s="55"/>
      <c r="EDG272" s="55"/>
      <c r="EDH272" s="55"/>
      <c r="EDI272" s="55"/>
      <c r="EDJ272" s="55"/>
      <c r="EDK272" s="55"/>
      <c r="EDL272" s="55"/>
      <c r="EDM272" s="55"/>
      <c r="EDN272" s="55"/>
      <c r="EDO272" s="55"/>
      <c r="EDP272" s="55"/>
      <c r="EDQ272" s="55"/>
      <c r="EDR272" s="55"/>
      <c r="EDS272" s="55"/>
      <c r="EDT272" s="55"/>
      <c r="EDU272" s="55"/>
      <c r="EDV272" s="55"/>
      <c r="EDW272" s="55"/>
      <c r="EDX272" s="55"/>
      <c r="EDY272" s="55"/>
      <c r="EDZ272" s="55"/>
      <c r="EEA272" s="55"/>
      <c r="EEB272" s="55"/>
      <c r="EEC272" s="55"/>
      <c r="EED272" s="55"/>
      <c r="EEE272" s="55"/>
      <c r="EEF272" s="55"/>
      <c r="EEG272" s="55"/>
      <c r="EEH272" s="55"/>
      <c r="EEI272" s="55"/>
      <c r="EEJ272" s="55"/>
      <c r="EEK272" s="55"/>
      <c r="EEL272" s="55"/>
      <c r="EEM272" s="55"/>
      <c r="EEN272" s="55"/>
      <c r="EEO272" s="55"/>
      <c r="EEP272" s="55"/>
      <c r="EEQ272" s="55"/>
      <c r="EER272" s="55"/>
      <c r="EES272" s="55"/>
      <c r="EET272" s="55"/>
      <c r="EEU272" s="55"/>
      <c r="EEV272" s="55"/>
      <c r="EEW272" s="55"/>
      <c r="EEX272" s="55"/>
      <c r="EEY272" s="55"/>
      <c r="EEZ272" s="55"/>
      <c r="EFA272" s="55"/>
      <c r="EFB272" s="55"/>
      <c r="EFC272" s="55"/>
      <c r="EFD272" s="55"/>
      <c r="EFE272" s="55"/>
      <c r="EFF272" s="55"/>
      <c r="EFG272" s="55"/>
      <c r="EFH272" s="55"/>
      <c r="EFI272" s="55"/>
      <c r="EFJ272" s="55"/>
      <c r="EFK272" s="55"/>
      <c r="EFL272" s="55"/>
      <c r="EFM272" s="55"/>
      <c r="EFN272" s="55"/>
      <c r="EFO272" s="55"/>
      <c r="EFP272" s="55"/>
      <c r="EFQ272" s="55"/>
      <c r="EFR272" s="55"/>
      <c r="EFS272" s="55"/>
      <c r="EFT272" s="55"/>
      <c r="EFU272" s="55"/>
      <c r="EFV272" s="55"/>
      <c r="EFW272" s="55"/>
      <c r="EFX272" s="55"/>
      <c r="EFY272" s="55"/>
      <c r="EFZ272" s="55"/>
      <c r="EGA272" s="55"/>
      <c r="EGB272" s="55"/>
      <c r="EGC272" s="55"/>
      <c r="EGD272" s="55"/>
      <c r="EGE272" s="55"/>
      <c r="EGF272" s="55"/>
      <c r="EGG272" s="55"/>
      <c r="EGH272" s="55"/>
      <c r="EGI272" s="55"/>
      <c r="EGJ272" s="55"/>
      <c r="EGK272" s="55"/>
      <c r="EGL272" s="55"/>
      <c r="EGM272" s="55"/>
      <c r="EGN272" s="55"/>
      <c r="EGO272" s="55"/>
      <c r="EGP272" s="55"/>
      <c r="EGQ272" s="55"/>
      <c r="EGR272" s="55"/>
      <c r="EGS272" s="55"/>
      <c r="EGT272" s="55"/>
      <c r="EGU272" s="55"/>
      <c r="EGV272" s="55"/>
      <c r="EGW272" s="55"/>
      <c r="EGX272" s="55"/>
      <c r="EGY272" s="55"/>
      <c r="EGZ272" s="55"/>
      <c r="EHA272" s="55"/>
      <c r="EHB272" s="55"/>
      <c r="EHC272" s="55"/>
      <c r="EHD272" s="55"/>
      <c r="EHE272" s="55"/>
      <c r="EHF272" s="55"/>
      <c r="EHG272" s="55"/>
      <c r="EHH272" s="55"/>
      <c r="EHI272" s="55"/>
      <c r="EHJ272" s="55"/>
      <c r="EHK272" s="55"/>
      <c r="EHL272" s="55"/>
      <c r="EHM272" s="55"/>
      <c r="EHN272" s="55"/>
      <c r="EHO272" s="55"/>
      <c r="EHP272" s="55"/>
      <c r="EHQ272" s="55"/>
      <c r="EHR272" s="55"/>
      <c r="EHS272" s="55"/>
      <c r="EHT272" s="55"/>
      <c r="EHU272" s="55"/>
      <c r="EHV272" s="55"/>
      <c r="EHW272" s="55"/>
      <c r="EHX272" s="55"/>
      <c r="EHY272" s="55"/>
      <c r="EHZ272" s="55"/>
      <c r="EIA272" s="55"/>
      <c r="EIB272" s="55"/>
      <c r="EIC272" s="55"/>
      <c r="EID272" s="55"/>
      <c r="EIE272" s="55"/>
      <c r="EIF272" s="55"/>
      <c r="EIG272" s="55"/>
      <c r="EIH272" s="55"/>
      <c r="EII272" s="55"/>
      <c r="EIJ272" s="55"/>
      <c r="EIK272" s="55"/>
      <c r="EIL272" s="55"/>
      <c r="EIM272" s="55"/>
      <c r="EIN272" s="55"/>
      <c r="EIO272" s="55"/>
      <c r="EIP272" s="55"/>
      <c r="EIQ272" s="55"/>
      <c r="EIR272" s="55"/>
      <c r="EIS272" s="55"/>
      <c r="EIT272" s="55"/>
      <c r="EIU272" s="55"/>
      <c r="EIV272" s="55"/>
      <c r="EIW272" s="55"/>
      <c r="EIX272" s="55"/>
      <c r="EIY272" s="55"/>
      <c r="EIZ272" s="55"/>
      <c r="EJA272" s="55"/>
      <c r="EJB272" s="55"/>
      <c r="EJC272" s="55"/>
      <c r="EJD272" s="55"/>
      <c r="EJE272" s="55"/>
      <c r="EJF272" s="55"/>
      <c r="EJG272" s="55"/>
      <c r="EJH272" s="55"/>
      <c r="EJI272" s="55"/>
      <c r="EJJ272" s="55"/>
      <c r="EJK272" s="55"/>
      <c r="EJL272" s="55"/>
      <c r="EJM272" s="55"/>
      <c r="EJN272" s="55"/>
      <c r="EJO272" s="55"/>
      <c r="EJP272" s="55"/>
      <c r="EJQ272" s="55"/>
      <c r="EJR272" s="55"/>
      <c r="EJS272" s="55"/>
      <c r="EJT272" s="55"/>
      <c r="EJU272" s="55"/>
      <c r="EJV272" s="55"/>
      <c r="EJW272" s="55"/>
      <c r="EJX272" s="55"/>
      <c r="EJY272" s="55"/>
      <c r="EJZ272" s="55"/>
      <c r="EKA272" s="55"/>
      <c r="EKB272" s="55"/>
      <c r="EKC272" s="55"/>
      <c r="EKD272" s="55"/>
      <c r="EKE272" s="55"/>
      <c r="EKF272" s="55"/>
      <c r="EKG272" s="55"/>
      <c r="EKH272" s="55"/>
      <c r="EKI272" s="55"/>
      <c r="EKJ272" s="55"/>
      <c r="EKK272" s="55"/>
      <c r="EKL272" s="55"/>
      <c r="EKM272" s="55"/>
      <c r="EKN272" s="55"/>
      <c r="EKO272" s="55"/>
      <c r="EKP272" s="55"/>
      <c r="EKQ272" s="55"/>
      <c r="EKR272" s="55"/>
      <c r="EKS272" s="55"/>
      <c r="EKT272" s="55"/>
      <c r="EKU272" s="55"/>
      <c r="EKV272" s="55"/>
      <c r="EKW272" s="55"/>
      <c r="EKX272" s="55"/>
      <c r="EKY272" s="55"/>
      <c r="EKZ272" s="55"/>
      <c r="ELA272" s="55"/>
      <c r="ELB272" s="55"/>
      <c r="ELC272" s="55"/>
      <c r="ELD272" s="55"/>
      <c r="ELE272" s="55"/>
      <c r="ELF272" s="55"/>
      <c r="ELG272" s="55"/>
      <c r="ELH272" s="55"/>
      <c r="ELI272" s="55"/>
      <c r="ELJ272" s="55"/>
      <c r="ELK272" s="55"/>
      <c r="ELL272" s="55"/>
      <c r="ELM272" s="55"/>
      <c r="ELN272" s="55"/>
      <c r="ELO272" s="55"/>
      <c r="ELP272" s="55"/>
      <c r="ELQ272" s="55"/>
      <c r="ELR272" s="55"/>
      <c r="ELS272" s="55"/>
      <c r="ELT272" s="55"/>
      <c r="ELU272" s="55"/>
      <c r="ELV272" s="55"/>
      <c r="ELW272" s="55"/>
      <c r="ELX272" s="55"/>
      <c r="ELY272" s="55"/>
      <c r="ELZ272" s="55"/>
      <c r="EMA272" s="55"/>
      <c r="EMB272" s="55"/>
      <c r="EMC272" s="55"/>
      <c r="EMD272" s="55"/>
      <c r="EME272" s="55"/>
      <c r="EMF272" s="55"/>
      <c r="EMG272" s="55"/>
      <c r="EMH272" s="55"/>
      <c r="EMI272" s="55"/>
      <c r="EMJ272" s="55"/>
      <c r="EMK272" s="55"/>
      <c r="EML272" s="55"/>
      <c r="EMM272" s="55"/>
      <c r="EMN272" s="55"/>
      <c r="EMO272" s="55"/>
      <c r="EMP272" s="55"/>
      <c r="EMQ272" s="55"/>
      <c r="EMR272" s="55"/>
      <c r="EMS272" s="55"/>
      <c r="EMT272" s="55"/>
      <c r="EMU272" s="55"/>
      <c r="EMV272" s="55"/>
      <c r="EMW272" s="55"/>
      <c r="EMX272" s="55"/>
      <c r="EMY272" s="55"/>
      <c r="EMZ272" s="55"/>
      <c r="ENA272" s="55"/>
      <c r="ENB272" s="55"/>
      <c r="ENC272" s="55"/>
      <c r="END272" s="55"/>
      <c r="ENE272" s="55"/>
      <c r="ENF272" s="55"/>
      <c r="ENG272" s="55"/>
      <c r="ENH272" s="55"/>
      <c r="ENI272" s="55"/>
      <c r="ENJ272" s="55"/>
      <c r="ENK272" s="55"/>
      <c r="ENL272" s="55"/>
      <c r="ENM272" s="55"/>
      <c r="ENN272" s="55"/>
      <c r="ENO272" s="55"/>
      <c r="ENP272" s="55"/>
      <c r="ENQ272" s="55"/>
      <c r="ENR272" s="55"/>
      <c r="ENS272" s="55"/>
      <c r="ENT272" s="55"/>
      <c r="ENU272" s="55"/>
      <c r="ENV272" s="55"/>
      <c r="ENW272" s="55"/>
      <c r="ENX272" s="55"/>
      <c r="ENY272" s="55"/>
      <c r="ENZ272" s="55"/>
      <c r="EOA272" s="55"/>
      <c r="EOB272" s="55"/>
      <c r="EOC272" s="55"/>
      <c r="EOD272" s="55"/>
      <c r="EOE272" s="55"/>
      <c r="EOF272" s="55"/>
      <c r="EOG272" s="55"/>
      <c r="EOH272" s="55"/>
      <c r="EOI272" s="55"/>
      <c r="EOJ272" s="55"/>
      <c r="EOK272" s="55"/>
      <c r="EOL272" s="55"/>
      <c r="EOM272" s="55"/>
      <c r="EON272" s="55"/>
      <c r="EOO272" s="55"/>
      <c r="EOP272" s="55"/>
      <c r="EOQ272" s="55"/>
      <c r="EOR272" s="55"/>
      <c r="EOS272" s="55"/>
      <c r="EOT272" s="55"/>
      <c r="EOU272" s="55"/>
      <c r="EOV272" s="55"/>
      <c r="EOW272" s="55"/>
      <c r="EOX272" s="55"/>
      <c r="EOY272" s="55"/>
      <c r="EOZ272" s="55"/>
      <c r="EPA272" s="55"/>
      <c r="EPB272" s="55"/>
      <c r="EPC272" s="55"/>
      <c r="EPD272" s="55"/>
      <c r="EPE272" s="55"/>
      <c r="EPF272" s="55"/>
      <c r="EPG272" s="55"/>
      <c r="EPH272" s="55"/>
      <c r="EPI272" s="55"/>
      <c r="EPJ272" s="55"/>
      <c r="EPK272" s="55"/>
      <c r="EPL272" s="55"/>
      <c r="EPM272" s="55"/>
      <c r="EPN272" s="55"/>
      <c r="EPO272" s="55"/>
      <c r="EPP272" s="55"/>
      <c r="EPQ272" s="55"/>
      <c r="EPR272" s="55"/>
      <c r="EPS272" s="55"/>
      <c r="EPT272" s="55"/>
      <c r="EPU272" s="55"/>
      <c r="EPV272" s="55"/>
      <c r="EPW272" s="55"/>
      <c r="EPX272" s="55"/>
      <c r="EPY272" s="55"/>
      <c r="EPZ272" s="55"/>
      <c r="EQA272" s="55"/>
      <c r="EQB272" s="55"/>
      <c r="EQC272" s="55"/>
      <c r="EQD272" s="55"/>
      <c r="EQE272" s="55"/>
      <c r="EQF272" s="55"/>
      <c r="EQG272" s="55"/>
      <c r="EQH272" s="55"/>
      <c r="EQI272" s="55"/>
      <c r="EQJ272" s="55"/>
      <c r="EQK272" s="55"/>
      <c r="EQL272" s="55"/>
      <c r="EQM272" s="55"/>
      <c r="EQN272" s="55"/>
      <c r="EQO272" s="55"/>
      <c r="EQP272" s="55"/>
      <c r="EQQ272" s="55"/>
      <c r="EQR272" s="55"/>
      <c r="EQS272" s="55"/>
      <c r="EQT272" s="55"/>
      <c r="EQU272" s="55"/>
      <c r="EQV272" s="55"/>
      <c r="EQW272" s="55"/>
      <c r="EQX272" s="55"/>
      <c r="EQY272" s="55"/>
      <c r="EQZ272" s="55"/>
      <c r="ERA272" s="55"/>
      <c r="ERB272" s="55"/>
      <c r="ERC272" s="55"/>
      <c r="ERD272" s="55"/>
      <c r="ERE272" s="55"/>
      <c r="ERF272" s="55"/>
      <c r="ERG272" s="55"/>
      <c r="ERH272" s="55"/>
      <c r="ERI272" s="55"/>
      <c r="ERJ272" s="55"/>
      <c r="ERK272" s="55"/>
      <c r="ERL272" s="55"/>
      <c r="ERM272" s="55"/>
      <c r="ERN272" s="55"/>
      <c r="ERO272" s="55"/>
      <c r="ERP272" s="55"/>
      <c r="ERQ272" s="55"/>
      <c r="ERR272" s="55"/>
      <c r="ERS272" s="55"/>
      <c r="ERT272" s="55"/>
      <c r="ERU272" s="55"/>
      <c r="ERV272" s="55"/>
      <c r="ERW272" s="55"/>
      <c r="ERX272" s="55"/>
      <c r="ERY272" s="55"/>
      <c r="ERZ272" s="55"/>
      <c r="ESA272" s="55"/>
      <c r="ESB272" s="55"/>
      <c r="ESC272" s="55"/>
      <c r="ESD272" s="55"/>
      <c r="ESE272" s="55"/>
      <c r="ESF272" s="55"/>
      <c r="ESG272" s="55"/>
      <c r="ESH272" s="55"/>
      <c r="ESI272" s="55"/>
      <c r="ESJ272" s="55"/>
      <c r="ESK272" s="55"/>
      <c r="ESL272" s="55"/>
      <c r="ESM272" s="55"/>
      <c r="ESN272" s="55"/>
      <c r="ESO272" s="55"/>
      <c r="ESP272" s="55"/>
      <c r="ESQ272" s="55"/>
      <c r="ESR272" s="55"/>
      <c r="ESS272" s="55"/>
      <c r="EST272" s="55"/>
      <c r="ESU272" s="55"/>
      <c r="ESV272" s="55"/>
      <c r="ESW272" s="55"/>
      <c r="ESX272" s="55"/>
      <c r="ESY272" s="55"/>
      <c r="ESZ272" s="55"/>
      <c r="ETA272" s="55"/>
      <c r="ETB272" s="55"/>
      <c r="ETC272" s="55"/>
      <c r="ETD272" s="55"/>
      <c r="ETE272" s="55"/>
      <c r="ETF272" s="55"/>
      <c r="ETG272" s="55"/>
      <c r="ETH272" s="55"/>
      <c r="ETI272" s="55"/>
      <c r="ETJ272" s="55"/>
      <c r="ETK272" s="55"/>
      <c r="ETL272" s="55"/>
      <c r="ETM272" s="55"/>
      <c r="ETN272" s="55"/>
      <c r="ETO272" s="55"/>
      <c r="ETP272" s="55"/>
      <c r="ETQ272" s="55"/>
      <c r="ETR272" s="55"/>
      <c r="ETS272" s="55"/>
      <c r="ETT272" s="55"/>
      <c r="ETU272" s="55"/>
      <c r="ETV272" s="55"/>
      <c r="ETW272" s="55"/>
      <c r="ETX272" s="55"/>
      <c r="ETY272" s="55"/>
      <c r="ETZ272" s="55"/>
      <c r="EUA272" s="55"/>
      <c r="EUB272" s="55"/>
      <c r="EUC272" s="55"/>
      <c r="EUD272" s="55"/>
      <c r="EUE272" s="55"/>
      <c r="EUF272" s="55"/>
      <c r="EUG272" s="55"/>
      <c r="EUH272" s="55"/>
      <c r="EUI272" s="55"/>
      <c r="EUJ272" s="55"/>
      <c r="EUK272" s="55"/>
      <c r="EUL272" s="55"/>
      <c r="EUM272" s="55"/>
      <c r="EUN272" s="55"/>
      <c r="EUO272" s="55"/>
      <c r="EUP272" s="55"/>
      <c r="EUQ272" s="55"/>
      <c r="EUR272" s="55"/>
      <c r="EUS272" s="55"/>
      <c r="EUT272" s="55"/>
      <c r="EUU272" s="55"/>
      <c r="EUV272" s="55"/>
      <c r="EUW272" s="55"/>
      <c r="EUX272" s="55"/>
      <c r="EUY272" s="55"/>
      <c r="EUZ272" s="55"/>
      <c r="EVA272" s="55"/>
      <c r="EVB272" s="55"/>
      <c r="EVC272" s="55"/>
      <c r="EVD272" s="55"/>
      <c r="EVE272" s="55"/>
      <c r="EVF272" s="55"/>
      <c r="EVG272" s="55"/>
      <c r="EVH272" s="55"/>
      <c r="EVI272" s="55"/>
      <c r="EVJ272" s="55"/>
      <c r="EVK272" s="55"/>
      <c r="EVL272" s="55"/>
      <c r="EVM272" s="55"/>
      <c r="EVN272" s="55"/>
      <c r="EVO272" s="55"/>
      <c r="EVP272" s="55"/>
      <c r="EVQ272" s="55"/>
      <c r="EVR272" s="55"/>
      <c r="EVS272" s="55"/>
      <c r="EVT272" s="55"/>
      <c r="EVU272" s="55"/>
      <c r="EVV272" s="55"/>
      <c r="EVW272" s="55"/>
      <c r="EVX272" s="55"/>
      <c r="EVY272" s="55"/>
      <c r="EVZ272" s="55"/>
      <c r="EWA272" s="55"/>
      <c r="EWB272" s="55"/>
      <c r="EWC272" s="55"/>
      <c r="EWD272" s="55"/>
      <c r="EWE272" s="55"/>
      <c r="EWF272" s="55"/>
      <c r="EWG272" s="55"/>
      <c r="EWH272" s="55"/>
      <c r="EWI272" s="55"/>
      <c r="EWJ272" s="55"/>
      <c r="EWK272" s="55"/>
      <c r="EWL272" s="55"/>
      <c r="EWM272" s="55"/>
      <c r="EWN272" s="55"/>
      <c r="EWO272" s="55"/>
      <c r="EWP272" s="55"/>
      <c r="EWQ272" s="55"/>
      <c r="EWR272" s="55"/>
      <c r="EWS272" s="55"/>
      <c r="EWT272" s="55"/>
      <c r="EWU272" s="55"/>
      <c r="EWV272" s="55"/>
      <c r="EWW272" s="55"/>
      <c r="EWX272" s="55"/>
      <c r="EWY272" s="55"/>
      <c r="EWZ272" s="55"/>
      <c r="EXA272" s="55"/>
      <c r="EXB272" s="55"/>
      <c r="EXC272" s="55"/>
      <c r="EXD272" s="55"/>
      <c r="EXE272" s="55"/>
      <c r="EXF272" s="55"/>
      <c r="EXG272" s="55"/>
      <c r="EXH272" s="55"/>
      <c r="EXI272" s="55"/>
      <c r="EXJ272" s="55"/>
      <c r="EXK272" s="55"/>
      <c r="EXL272" s="55"/>
      <c r="EXM272" s="55"/>
      <c r="EXN272" s="55"/>
      <c r="EXO272" s="55"/>
      <c r="EXP272" s="55"/>
      <c r="EXQ272" s="55"/>
      <c r="EXR272" s="55"/>
      <c r="EXS272" s="55"/>
      <c r="EXT272" s="55"/>
      <c r="EXU272" s="55"/>
      <c r="EXV272" s="55"/>
      <c r="EXW272" s="55"/>
      <c r="EXX272" s="55"/>
      <c r="EXY272" s="55"/>
      <c r="EXZ272" s="55"/>
      <c r="EYA272" s="55"/>
      <c r="EYB272" s="55"/>
      <c r="EYC272" s="55"/>
      <c r="EYD272" s="55"/>
      <c r="EYE272" s="55"/>
      <c r="EYF272" s="55"/>
      <c r="EYG272" s="55"/>
      <c r="EYH272" s="55"/>
      <c r="EYI272" s="55"/>
      <c r="EYJ272" s="55"/>
      <c r="EYK272" s="55"/>
      <c r="EYL272" s="55"/>
      <c r="EYM272" s="55"/>
      <c r="EYN272" s="55"/>
      <c r="EYO272" s="55"/>
      <c r="EYP272" s="55"/>
      <c r="EYQ272" s="55"/>
      <c r="EYR272" s="55"/>
      <c r="EYS272" s="55"/>
      <c r="EYT272" s="55"/>
      <c r="EYU272" s="55"/>
      <c r="EYV272" s="55"/>
      <c r="EYW272" s="55"/>
      <c r="EYX272" s="55"/>
      <c r="EYY272" s="55"/>
      <c r="EYZ272" s="55"/>
      <c r="EZA272" s="55"/>
      <c r="EZB272" s="55"/>
      <c r="EZC272" s="55"/>
      <c r="EZD272" s="55"/>
      <c r="EZE272" s="55"/>
      <c r="EZF272" s="55"/>
      <c r="EZG272" s="55"/>
      <c r="EZH272" s="55"/>
      <c r="EZI272" s="55"/>
      <c r="EZJ272" s="55"/>
      <c r="EZK272" s="55"/>
      <c r="EZL272" s="55"/>
      <c r="EZM272" s="55"/>
      <c r="EZN272" s="55"/>
      <c r="EZO272" s="55"/>
      <c r="EZP272" s="55"/>
      <c r="EZQ272" s="55"/>
      <c r="EZR272" s="55"/>
      <c r="EZS272" s="55"/>
      <c r="EZT272" s="55"/>
      <c r="EZU272" s="55"/>
      <c r="EZV272" s="55"/>
      <c r="EZW272" s="55"/>
      <c r="EZX272" s="55"/>
      <c r="EZY272" s="55"/>
      <c r="EZZ272" s="55"/>
      <c r="FAA272" s="55"/>
      <c r="FAB272" s="55"/>
      <c r="FAC272" s="55"/>
      <c r="FAD272" s="55"/>
      <c r="FAE272" s="55"/>
      <c r="FAF272" s="55"/>
      <c r="FAG272" s="55"/>
      <c r="FAH272" s="55"/>
      <c r="FAI272" s="55"/>
      <c r="FAJ272" s="55"/>
      <c r="FAK272" s="55"/>
      <c r="FAL272" s="55"/>
      <c r="FAM272" s="55"/>
      <c r="FAN272" s="55"/>
      <c r="FAO272" s="55"/>
      <c r="FAP272" s="55"/>
      <c r="FAQ272" s="55"/>
      <c r="FAR272" s="55"/>
      <c r="FAS272" s="55"/>
      <c r="FAT272" s="55"/>
      <c r="FAU272" s="55"/>
      <c r="FAV272" s="55"/>
      <c r="FAW272" s="55"/>
      <c r="FAX272" s="55"/>
      <c r="FAY272" s="55"/>
      <c r="FAZ272" s="55"/>
      <c r="FBA272" s="55"/>
      <c r="FBB272" s="55"/>
      <c r="FBC272" s="55"/>
      <c r="FBD272" s="55"/>
      <c r="FBE272" s="55"/>
      <c r="FBF272" s="55"/>
      <c r="FBG272" s="55"/>
      <c r="FBH272" s="55"/>
      <c r="FBI272" s="55"/>
      <c r="FBJ272" s="55"/>
      <c r="FBK272" s="55"/>
      <c r="FBL272" s="55"/>
      <c r="FBM272" s="55"/>
      <c r="FBN272" s="55"/>
      <c r="FBO272" s="55"/>
      <c r="FBP272" s="55"/>
      <c r="FBQ272" s="55"/>
      <c r="FBR272" s="55"/>
      <c r="FBS272" s="55"/>
      <c r="FBT272" s="55"/>
      <c r="FBU272" s="55"/>
      <c r="FBV272" s="55"/>
      <c r="FBW272" s="55"/>
      <c r="FBX272" s="55"/>
      <c r="FBY272" s="55"/>
      <c r="FBZ272" s="55"/>
      <c r="FCA272" s="55"/>
      <c r="FCB272" s="55"/>
      <c r="FCC272" s="55"/>
      <c r="FCD272" s="55"/>
      <c r="FCE272" s="55"/>
      <c r="FCF272" s="55"/>
      <c r="FCG272" s="55"/>
      <c r="FCH272" s="55"/>
      <c r="FCI272" s="55"/>
      <c r="FCJ272" s="55"/>
      <c r="FCK272" s="55"/>
      <c r="FCL272" s="55"/>
      <c r="FCM272" s="55"/>
      <c r="FCN272" s="55"/>
      <c r="FCO272" s="55"/>
      <c r="FCP272" s="55"/>
      <c r="FCQ272" s="55"/>
      <c r="FCR272" s="55"/>
      <c r="FCS272" s="55"/>
      <c r="FCT272" s="55"/>
      <c r="FCU272" s="55"/>
      <c r="FCV272" s="55"/>
      <c r="FCW272" s="55"/>
      <c r="FCX272" s="55"/>
      <c r="FCY272" s="55"/>
      <c r="FCZ272" s="55"/>
      <c r="FDA272" s="55"/>
      <c r="FDB272" s="55"/>
      <c r="FDC272" s="55"/>
      <c r="FDD272" s="55"/>
      <c r="FDE272" s="55"/>
      <c r="FDF272" s="55"/>
      <c r="FDG272" s="55"/>
      <c r="FDH272" s="55"/>
      <c r="FDI272" s="55"/>
      <c r="FDJ272" s="55"/>
      <c r="FDK272" s="55"/>
      <c r="FDL272" s="55"/>
      <c r="FDM272" s="55"/>
      <c r="FDN272" s="55"/>
      <c r="FDO272" s="55"/>
      <c r="FDP272" s="55"/>
      <c r="FDQ272" s="55"/>
      <c r="FDR272" s="55"/>
      <c r="FDS272" s="55"/>
      <c r="FDT272" s="55"/>
      <c r="FDU272" s="55"/>
      <c r="FDV272" s="55"/>
      <c r="FDW272" s="55"/>
      <c r="FDX272" s="55"/>
      <c r="FDY272" s="55"/>
      <c r="FDZ272" s="55"/>
      <c r="FEA272" s="55"/>
      <c r="FEB272" s="55"/>
      <c r="FEC272" s="55"/>
      <c r="FED272" s="55"/>
      <c r="FEE272" s="55"/>
      <c r="FEF272" s="55"/>
      <c r="FEG272" s="55"/>
      <c r="FEH272" s="55"/>
      <c r="FEI272" s="55"/>
      <c r="FEJ272" s="55"/>
      <c r="FEK272" s="55"/>
      <c r="FEL272" s="55"/>
      <c r="FEM272" s="55"/>
      <c r="FEN272" s="55"/>
      <c r="FEO272" s="55"/>
      <c r="FEP272" s="55"/>
      <c r="FEQ272" s="55"/>
      <c r="FER272" s="55"/>
      <c r="FES272" s="55"/>
      <c r="FET272" s="55"/>
      <c r="FEU272" s="55"/>
      <c r="FEV272" s="55"/>
      <c r="FEW272" s="55"/>
      <c r="FEX272" s="55"/>
      <c r="FEY272" s="55"/>
      <c r="FEZ272" s="55"/>
      <c r="FFA272" s="55"/>
      <c r="FFB272" s="55"/>
      <c r="FFC272" s="55"/>
      <c r="FFD272" s="55"/>
      <c r="FFE272" s="55"/>
      <c r="FFF272" s="55"/>
      <c r="FFG272" s="55"/>
      <c r="FFH272" s="55"/>
      <c r="FFI272" s="55"/>
      <c r="FFJ272" s="55"/>
      <c r="FFK272" s="55"/>
      <c r="FFL272" s="55"/>
      <c r="FFM272" s="55"/>
      <c r="FFN272" s="55"/>
      <c r="FFO272" s="55"/>
      <c r="FFP272" s="55"/>
      <c r="FFQ272" s="55"/>
      <c r="FFR272" s="55"/>
      <c r="FFS272" s="55"/>
      <c r="FFT272" s="55"/>
      <c r="FFU272" s="55"/>
      <c r="FFV272" s="55"/>
      <c r="FFW272" s="55"/>
      <c r="FFX272" s="55"/>
      <c r="FFY272" s="55"/>
      <c r="FFZ272" s="55"/>
      <c r="FGA272" s="55"/>
      <c r="FGB272" s="55"/>
      <c r="FGC272" s="55"/>
      <c r="FGD272" s="55"/>
      <c r="FGE272" s="55"/>
      <c r="FGF272" s="55"/>
      <c r="FGG272" s="55"/>
      <c r="FGH272" s="55"/>
      <c r="FGI272" s="55"/>
      <c r="FGJ272" s="55"/>
      <c r="FGK272" s="55"/>
      <c r="FGL272" s="55"/>
      <c r="FGM272" s="55"/>
      <c r="FGN272" s="55"/>
      <c r="FGO272" s="55"/>
      <c r="FGP272" s="55"/>
      <c r="FGQ272" s="55"/>
      <c r="FGR272" s="55"/>
      <c r="FGS272" s="55"/>
      <c r="FGT272" s="55"/>
      <c r="FGU272" s="55"/>
      <c r="FGV272" s="55"/>
      <c r="FGW272" s="55"/>
      <c r="FGX272" s="55"/>
      <c r="FGY272" s="55"/>
      <c r="FGZ272" s="55"/>
      <c r="FHA272" s="55"/>
      <c r="FHB272" s="55"/>
      <c r="FHC272" s="55"/>
      <c r="FHD272" s="55"/>
      <c r="FHE272" s="55"/>
      <c r="FHF272" s="55"/>
      <c r="FHG272" s="55"/>
      <c r="FHH272" s="55"/>
      <c r="FHI272" s="55"/>
      <c r="FHJ272" s="55"/>
      <c r="FHK272" s="55"/>
      <c r="FHL272" s="55"/>
      <c r="FHM272" s="55"/>
      <c r="FHN272" s="55"/>
      <c r="FHO272" s="55"/>
      <c r="FHP272" s="55"/>
      <c r="FHQ272" s="55"/>
      <c r="FHR272" s="55"/>
      <c r="FHS272" s="55"/>
      <c r="FHT272" s="55"/>
      <c r="FHU272" s="55"/>
      <c r="FHV272" s="55"/>
      <c r="FHW272" s="55"/>
      <c r="FHX272" s="55"/>
      <c r="FHY272" s="55"/>
      <c r="FHZ272" s="55"/>
      <c r="FIA272" s="55"/>
      <c r="FIB272" s="55"/>
      <c r="FIC272" s="55"/>
      <c r="FID272" s="55"/>
      <c r="FIE272" s="55"/>
      <c r="FIF272" s="55"/>
      <c r="FIG272" s="55"/>
      <c r="FIH272" s="55"/>
      <c r="FII272" s="55"/>
      <c r="FIJ272" s="55"/>
      <c r="FIK272" s="55"/>
      <c r="FIL272" s="55"/>
      <c r="FIM272" s="55"/>
      <c r="FIN272" s="55"/>
      <c r="FIO272" s="55"/>
      <c r="FIP272" s="55"/>
      <c r="FIQ272" s="55"/>
      <c r="FIR272" s="55"/>
      <c r="FIS272" s="55"/>
      <c r="FIT272" s="55"/>
      <c r="FIU272" s="55"/>
      <c r="FIV272" s="55"/>
      <c r="FIW272" s="55"/>
      <c r="FIX272" s="55"/>
      <c r="FIY272" s="55"/>
      <c r="FIZ272" s="55"/>
      <c r="FJA272" s="55"/>
      <c r="FJB272" s="55"/>
      <c r="FJC272" s="55"/>
      <c r="FJD272" s="55"/>
      <c r="FJE272" s="55"/>
      <c r="FJF272" s="55"/>
      <c r="FJG272" s="55"/>
      <c r="FJH272" s="55"/>
      <c r="FJI272" s="55"/>
      <c r="FJJ272" s="55"/>
      <c r="FJK272" s="55"/>
      <c r="FJL272" s="55"/>
      <c r="FJM272" s="55"/>
      <c r="FJN272" s="55"/>
      <c r="FJO272" s="55"/>
      <c r="FJP272" s="55"/>
      <c r="FJQ272" s="55"/>
      <c r="FJR272" s="55"/>
      <c r="FJS272" s="55"/>
      <c r="FJT272" s="55"/>
      <c r="FJU272" s="55"/>
      <c r="FJV272" s="55"/>
      <c r="FJW272" s="55"/>
      <c r="FJX272" s="55"/>
      <c r="FJY272" s="55"/>
      <c r="FJZ272" s="55"/>
      <c r="FKA272" s="55"/>
      <c r="FKB272" s="55"/>
      <c r="FKC272" s="55"/>
      <c r="FKD272" s="55"/>
      <c r="FKE272" s="55"/>
      <c r="FKF272" s="55"/>
      <c r="FKG272" s="55"/>
      <c r="FKH272" s="55"/>
      <c r="FKI272" s="55"/>
      <c r="FKJ272" s="55"/>
      <c r="FKK272" s="55"/>
      <c r="FKL272" s="55"/>
      <c r="FKM272" s="55"/>
      <c r="FKN272" s="55"/>
      <c r="FKO272" s="55"/>
      <c r="FKP272" s="55"/>
      <c r="FKQ272" s="55"/>
      <c r="FKR272" s="55"/>
      <c r="FKS272" s="55"/>
      <c r="FKT272" s="55"/>
      <c r="FKU272" s="55"/>
      <c r="FKV272" s="55"/>
      <c r="FKW272" s="55"/>
      <c r="FKX272" s="55"/>
      <c r="FKY272" s="55"/>
      <c r="FKZ272" s="55"/>
      <c r="FLA272" s="55"/>
      <c r="FLB272" s="55"/>
      <c r="FLC272" s="55"/>
      <c r="FLD272" s="55"/>
      <c r="FLE272" s="55"/>
      <c r="FLF272" s="55"/>
      <c r="FLG272" s="55"/>
      <c r="FLH272" s="55"/>
      <c r="FLI272" s="55"/>
      <c r="FLJ272" s="55"/>
      <c r="FLK272" s="55"/>
      <c r="FLL272" s="55"/>
      <c r="FLM272" s="55"/>
      <c r="FLN272" s="55"/>
      <c r="FLO272" s="55"/>
      <c r="FLP272" s="55"/>
      <c r="FLQ272" s="55"/>
      <c r="FLR272" s="55"/>
      <c r="FLS272" s="55"/>
      <c r="FLT272" s="55"/>
      <c r="FLU272" s="55"/>
      <c r="FLV272" s="55"/>
      <c r="FLW272" s="55"/>
      <c r="FLX272" s="55"/>
      <c r="FLY272" s="55"/>
      <c r="FLZ272" s="55"/>
      <c r="FMA272" s="55"/>
      <c r="FMB272" s="55"/>
      <c r="FMC272" s="55"/>
      <c r="FMD272" s="55"/>
      <c r="FME272" s="55"/>
      <c r="FMF272" s="55"/>
      <c r="FMG272" s="55"/>
      <c r="FMH272" s="55"/>
      <c r="FMI272" s="55"/>
      <c r="FMJ272" s="55"/>
      <c r="FMK272" s="55"/>
      <c r="FML272" s="55"/>
      <c r="FMM272" s="55"/>
      <c r="FMN272" s="55"/>
      <c r="FMO272" s="55"/>
      <c r="FMP272" s="55"/>
      <c r="FMQ272" s="55"/>
      <c r="FMR272" s="55"/>
      <c r="FMS272" s="55"/>
      <c r="FMT272" s="55"/>
      <c r="FMU272" s="55"/>
      <c r="FMV272" s="55"/>
      <c r="FMW272" s="55"/>
      <c r="FMX272" s="55"/>
      <c r="FMY272" s="55"/>
      <c r="FMZ272" s="55"/>
      <c r="FNA272" s="55"/>
      <c r="FNB272" s="55"/>
      <c r="FNC272" s="55"/>
      <c r="FND272" s="55"/>
      <c r="FNE272" s="55"/>
      <c r="FNF272" s="55"/>
      <c r="FNG272" s="55"/>
      <c r="FNH272" s="55"/>
      <c r="FNI272" s="55"/>
      <c r="FNJ272" s="55"/>
      <c r="FNK272" s="55"/>
      <c r="FNL272" s="55"/>
      <c r="FNM272" s="55"/>
      <c r="FNN272" s="55"/>
      <c r="FNO272" s="55"/>
      <c r="FNP272" s="55"/>
      <c r="FNQ272" s="55"/>
      <c r="FNR272" s="55"/>
      <c r="FNS272" s="55"/>
      <c r="FNT272" s="55"/>
      <c r="FNU272" s="55"/>
      <c r="FNV272" s="55"/>
      <c r="FNW272" s="55"/>
      <c r="FNX272" s="55"/>
      <c r="FNY272" s="55"/>
      <c r="FNZ272" s="55"/>
      <c r="FOA272" s="55"/>
      <c r="FOB272" s="55"/>
      <c r="FOC272" s="55"/>
      <c r="FOD272" s="55"/>
      <c r="FOE272" s="55"/>
      <c r="FOF272" s="55"/>
      <c r="FOG272" s="55"/>
      <c r="FOH272" s="55"/>
      <c r="FOI272" s="55"/>
      <c r="FOJ272" s="55"/>
      <c r="FOK272" s="55"/>
      <c r="FOL272" s="55"/>
      <c r="FOM272" s="55"/>
      <c r="FON272" s="55"/>
      <c r="FOO272" s="55"/>
      <c r="FOP272" s="55"/>
      <c r="FOQ272" s="55"/>
      <c r="FOR272" s="55"/>
      <c r="FOS272" s="55"/>
      <c r="FOT272" s="55"/>
      <c r="FOU272" s="55"/>
      <c r="FOV272" s="55"/>
      <c r="FOW272" s="55"/>
      <c r="FOX272" s="55"/>
      <c r="FOY272" s="55"/>
      <c r="FOZ272" s="55"/>
      <c r="FPA272" s="55"/>
      <c r="FPB272" s="55"/>
      <c r="FPC272" s="55"/>
      <c r="FPD272" s="55"/>
      <c r="FPE272" s="55"/>
      <c r="FPF272" s="55"/>
      <c r="FPG272" s="55"/>
      <c r="FPH272" s="55"/>
      <c r="FPI272" s="55"/>
      <c r="FPJ272" s="55"/>
      <c r="FPK272" s="55"/>
      <c r="FPL272" s="55"/>
      <c r="FPM272" s="55"/>
      <c r="FPN272" s="55"/>
      <c r="FPO272" s="55"/>
      <c r="FPP272" s="55"/>
      <c r="FPQ272" s="55"/>
      <c r="FPR272" s="55"/>
      <c r="FPS272" s="55"/>
      <c r="FPT272" s="55"/>
      <c r="FPU272" s="55"/>
      <c r="FPV272" s="55"/>
      <c r="FPW272" s="55"/>
      <c r="FPX272" s="55"/>
      <c r="FPY272" s="55"/>
      <c r="FPZ272" s="55"/>
      <c r="FQA272" s="55"/>
      <c r="FQB272" s="55"/>
      <c r="FQC272" s="55"/>
      <c r="FQD272" s="55"/>
      <c r="FQE272" s="55"/>
      <c r="FQF272" s="55"/>
      <c r="FQG272" s="55"/>
      <c r="FQH272" s="55"/>
      <c r="FQI272" s="55"/>
      <c r="FQJ272" s="55"/>
      <c r="FQK272" s="55"/>
      <c r="FQL272" s="55"/>
      <c r="FQM272" s="55"/>
      <c r="FQN272" s="55"/>
      <c r="FQO272" s="55"/>
      <c r="FQP272" s="55"/>
      <c r="FQQ272" s="55"/>
      <c r="FQR272" s="55"/>
      <c r="FQS272" s="55"/>
      <c r="FQT272" s="55"/>
      <c r="FQU272" s="55"/>
      <c r="FQV272" s="55"/>
      <c r="FQW272" s="55"/>
      <c r="FQX272" s="55"/>
      <c r="FQY272" s="55"/>
      <c r="FQZ272" s="55"/>
      <c r="FRA272" s="55"/>
      <c r="FRB272" s="55"/>
      <c r="FRC272" s="55"/>
      <c r="FRD272" s="55"/>
      <c r="FRE272" s="55"/>
      <c r="FRF272" s="55"/>
      <c r="FRG272" s="55"/>
      <c r="FRH272" s="55"/>
      <c r="FRI272" s="55"/>
      <c r="FRJ272" s="55"/>
      <c r="FRK272" s="55"/>
      <c r="FRL272" s="55"/>
      <c r="FRM272" s="55"/>
      <c r="FRN272" s="55"/>
      <c r="FRO272" s="55"/>
      <c r="FRP272" s="55"/>
      <c r="FRQ272" s="55"/>
      <c r="FRR272" s="55"/>
      <c r="FRS272" s="55"/>
      <c r="FRT272" s="55"/>
      <c r="FRU272" s="55"/>
      <c r="FRV272" s="55"/>
      <c r="FRW272" s="55"/>
      <c r="FRX272" s="55"/>
      <c r="FRY272" s="55"/>
      <c r="FRZ272" s="55"/>
      <c r="FSA272" s="55"/>
      <c r="FSB272" s="55"/>
      <c r="FSC272" s="55"/>
      <c r="FSD272" s="55"/>
      <c r="FSE272" s="55"/>
      <c r="FSF272" s="55"/>
      <c r="FSG272" s="55"/>
      <c r="FSH272" s="55"/>
      <c r="FSI272" s="55"/>
      <c r="FSJ272" s="55"/>
      <c r="FSK272" s="55"/>
      <c r="FSL272" s="55"/>
      <c r="FSM272" s="55"/>
      <c r="FSN272" s="55"/>
      <c r="FSO272" s="55"/>
      <c r="FSP272" s="55"/>
      <c r="FSQ272" s="55"/>
      <c r="FSR272" s="55"/>
      <c r="FSS272" s="55"/>
      <c r="FST272" s="55"/>
      <c r="FSU272" s="55"/>
      <c r="FSV272" s="55"/>
      <c r="FSW272" s="55"/>
      <c r="FSX272" s="55"/>
      <c r="FSY272" s="55"/>
      <c r="FSZ272" s="55"/>
      <c r="FTA272" s="55"/>
      <c r="FTB272" s="55"/>
      <c r="FTC272" s="55"/>
      <c r="FTD272" s="55"/>
      <c r="FTE272" s="55"/>
      <c r="FTF272" s="55"/>
      <c r="FTG272" s="55"/>
      <c r="FTH272" s="55"/>
      <c r="FTI272" s="55"/>
      <c r="FTJ272" s="55"/>
      <c r="FTK272" s="55"/>
      <c r="FTL272" s="55"/>
      <c r="FTM272" s="55"/>
      <c r="FTN272" s="55"/>
      <c r="FTO272" s="55"/>
      <c r="FTP272" s="55"/>
      <c r="FTQ272" s="55"/>
      <c r="FTR272" s="55"/>
      <c r="FTS272" s="55"/>
      <c r="FTT272" s="55"/>
      <c r="FTU272" s="55"/>
      <c r="FTV272" s="55"/>
      <c r="FTW272" s="55"/>
      <c r="FTX272" s="55"/>
      <c r="FTY272" s="55"/>
      <c r="FTZ272" s="55"/>
      <c r="FUA272" s="55"/>
      <c r="FUB272" s="55"/>
      <c r="FUC272" s="55"/>
      <c r="FUD272" s="55"/>
      <c r="FUE272" s="55"/>
      <c r="FUF272" s="55"/>
      <c r="FUG272" s="55"/>
      <c r="FUH272" s="55"/>
      <c r="FUI272" s="55"/>
      <c r="FUJ272" s="55"/>
      <c r="FUK272" s="55"/>
      <c r="FUL272" s="55"/>
      <c r="FUM272" s="55"/>
      <c r="FUN272" s="55"/>
      <c r="FUO272" s="55"/>
      <c r="FUP272" s="55"/>
      <c r="FUQ272" s="55"/>
      <c r="FUR272" s="55"/>
      <c r="FUS272" s="55"/>
      <c r="FUT272" s="55"/>
      <c r="FUU272" s="55"/>
      <c r="FUV272" s="55"/>
      <c r="FUW272" s="55"/>
      <c r="FUX272" s="55"/>
      <c r="FUY272" s="55"/>
      <c r="FUZ272" s="55"/>
      <c r="FVA272" s="55"/>
      <c r="FVB272" s="55"/>
      <c r="FVC272" s="55"/>
      <c r="FVD272" s="55"/>
      <c r="FVE272" s="55"/>
      <c r="FVF272" s="55"/>
      <c r="FVG272" s="55"/>
      <c r="FVH272" s="55"/>
      <c r="FVI272" s="55"/>
      <c r="FVJ272" s="55"/>
      <c r="FVK272" s="55"/>
      <c r="FVL272" s="55"/>
      <c r="FVM272" s="55"/>
      <c r="FVN272" s="55"/>
      <c r="FVO272" s="55"/>
      <c r="FVP272" s="55"/>
      <c r="FVQ272" s="55"/>
      <c r="FVR272" s="55"/>
      <c r="FVS272" s="55"/>
      <c r="FVT272" s="55"/>
      <c r="FVU272" s="55"/>
      <c r="FVV272" s="55"/>
      <c r="FVW272" s="55"/>
      <c r="FVX272" s="55"/>
      <c r="FVY272" s="55"/>
      <c r="FVZ272" s="55"/>
      <c r="FWA272" s="55"/>
      <c r="FWB272" s="55"/>
      <c r="FWC272" s="55"/>
      <c r="FWD272" s="55"/>
      <c r="FWE272" s="55"/>
      <c r="FWF272" s="55"/>
      <c r="FWG272" s="55"/>
      <c r="FWH272" s="55"/>
      <c r="FWI272" s="55"/>
      <c r="FWJ272" s="55"/>
      <c r="FWK272" s="55"/>
      <c r="FWL272" s="55"/>
      <c r="FWM272" s="55"/>
      <c r="FWN272" s="55"/>
      <c r="FWO272" s="55"/>
      <c r="FWP272" s="55"/>
      <c r="FWQ272" s="55"/>
      <c r="FWR272" s="55"/>
      <c r="FWS272" s="55"/>
      <c r="FWT272" s="55"/>
      <c r="FWU272" s="55"/>
      <c r="FWV272" s="55"/>
      <c r="FWW272" s="55"/>
      <c r="FWX272" s="55"/>
      <c r="FWY272" s="55"/>
      <c r="FWZ272" s="55"/>
      <c r="FXA272" s="55"/>
      <c r="FXB272" s="55"/>
      <c r="FXC272" s="55"/>
      <c r="FXD272" s="55"/>
      <c r="FXE272" s="55"/>
      <c r="FXF272" s="55"/>
      <c r="FXG272" s="55"/>
      <c r="FXH272" s="55"/>
      <c r="FXI272" s="55"/>
      <c r="FXJ272" s="55"/>
      <c r="FXK272" s="55"/>
      <c r="FXL272" s="55"/>
      <c r="FXM272" s="55"/>
      <c r="FXN272" s="55"/>
      <c r="FXO272" s="55"/>
      <c r="FXP272" s="55"/>
      <c r="FXQ272" s="55"/>
      <c r="FXR272" s="55"/>
      <c r="FXS272" s="55"/>
      <c r="FXT272" s="55"/>
      <c r="FXU272" s="55"/>
      <c r="FXV272" s="55"/>
      <c r="FXW272" s="55"/>
      <c r="FXX272" s="55"/>
      <c r="FXY272" s="55"/>
      <c r="FXZ272" s="55"/>
      <c r="FYA272" s="55"/>
      <c r="FYB272" s="55"/>
      <c r="FYC272" s="55"/>
      <c r="FYD272" s="55"/>
      <c r="FYE272" s="55"/>
      <c r="FYF272" s="55"/>
      <c r="FYG272" s="55"/>
      <c r="FYH272" s="55"/>
      <c r="FYI272" s="55"/>
      <c r="FYJ272" s="55"/>
      <c r="FYK272" s="55"/>
      <c r="FYL272" s="55"/>
      <c r="FYM272" s="55"/>
      <c r="FYN272" s="55"/>
      <c r="FYO272" s="55"/>
      <c r="FYP272" s="55"/>
      <c r="FYQ272" s="55"/>
      <c r="FYR272" s="55"/>
      <c r="FYS272" s="55"/>
      <c r="FYT272" s="55"/>
      <c r="FYU272" s="55"/>
      <c r="FYV272" s="55"/>
      <c r="FYW272" s="55"/>
      <c r="FYX272" s="55"/>
      <c r="FYY272" s="55"/>
      <c r="FYZ272" s="55"/>
      <c r="FZA272" s="55"/>
      <c r="FZB272" s="55"/>
      <c r="FZC272" s="55"/>
      <c r="FZD272" s="55"/>
      <c r="FZE272" s="55"/>
      <c r="FZF272" s="55"/>
      <c r="FZG272" s="55"/>
      <c r="FZH272" s="55"/>
      <c r="FZI272" s="55"/>
      <c r="FZJ272" s="55"/>
      <c r="FZK272" s="55"/>
      <c r="FZL272" s="55"/>
      <c r="FZM272" s="55"/>
      <c r="FZN272" s="55"/>
      <c r="FZO272" s="55"/>
      <c r="FZP272" s="55"/>
      <c r="FZQ272" s="55"/>
      <c r="FZR272" s="55"/>
      <c r="FZS272" s="55"/>
      <c r="FZT272" s="55"/>
      <c r="FZU272" s="55"/>
      <c r="FZV272" s="55"/>
      <c r="FZW272" s="55"/>
      <c r="FZX272" s="55"/>
      <c r="FZY272" s="55"/>
      <c r="FZZ272" s="55"/>
      <c r="GAA272" s="55"/>
      <c r="GAB272" s="55"/>
      <c r="GAC272" s="55"/>
      <c r="GAD272" s="55"/>
      <c r="GAE272" s="55"/>
      <c r="GAF272" s="55"/>
      <c r="GAG272" s="55"/>
      <c r="GAH272" s="55"/>
      <c r="GAI272" s="55"/>
      <c r="GAJ272" s="55"/>
      <c r="GAK272" s="55"/>
      <c r="GAL272" s="55"/>
      <c r="GAM272" s="55"/>
      <c r="GAN272" s="55"/>
      <c r="GAO272" s="55"/>
      <c r="GAP272" s="55"/>
      <c r="GAQ272" s="55"/>
      <c r="GAR272" s="55"/>
      <c r="GAS272" s="55"/>
      <c r="GAT272" s="55"/>
      <c r="GAU272" s="55"/>
      <c r="GAV272" s="55"/>
      <c r="GAW272" s="55"/>
      <c r="GAX272" s="55"/>
      <c r="GAY272" s="55"/>
      <c r="GAZ272" s="55"/>
      <c r="GBA272" s="55"/>
      <c r="GBB272" s="55"/>
      <c r="GBC272" s="55"/>
      <c r="GBD272" s="55"/>
      <c r="GBE272" s="55"/>
      <c r="GBF272" s="55"/>
      <c r="GBG272" s="55"/>
      <c r="GBH272" s="55"/>
      <c r="GBI272" s="55"/>
      <c r="GBJ272" s="55"/>
      <c r="GBK272" s="55"/>
      <c r="GBL272" s="55"/>
      <c r="GBM272" s="55"/>
      <c r="GBN272" s="55"/>
      <c r="GBO272" s="55"/>
      <c r="GBP272" s="55"/>
      <c r="GBQ272" s="55"/>
      <c r="GBR272" s="55"/>
      <c r="GBS272" s="55"/>
      <c r="GBT272" s="55"/>
      <c r="GBU272" s="55"/>
      <c r="GBV272" s="55"/>
      <c r="GBW272" s="55"/>
      <c r="GBX272" s="55"/>
      <c r="GBY272" s="55"/>
      <c r="GBZ272" s="55"/>
      <c r="GCA272" s="55"/>
      <c r="GCB272" s="55"/>
      <c r="GCC272" s="55"/>
      <c r="GCD272" s="55"/>
      <c r="GCE272" s="55"/>
      <c r="GCF272" s="55"/>
      <c r="GCG272" s="55"/>
      <c r="GCH272" s="55"/>
      <c r="GCI272" s="55"/>
      <c r="GCJ272" s="55"/>
      <c r="GCK272" s="55"/>
      <c r="GCL272" s="55"/>
      <c r="GCM272" s="55"/>
      <c r="GCN272" s="55"/>
      <c r="GCO272" s="55"/>
      <c r="GCP272" s="55"/>
      <c r="GCQ272" s="55"/>
      <c r="GCR272" s="55"/>
      <c r="GCS272" s="55"/>
      <c r="GCT272" s="55"/>
      <c r="GCU272" s="55"/>
      <c r="GCV272" s="55"/>
      <c r="GCW272" s="55"/>
      <c r="GCX272" s="55"/>
      <c r="GCY272" s="55"/>
      <c r="GCZ272" s="55"/>
      <c r="GDA272" s="55"/>
      <c r="GDB272" s="55"/>
      <c r="GDC272" s="55"/>
      <c r="GDD272" s="55"/>
      <c r="GDE272" s="55"/>
      <c r="GDF272" s="55"/>
      <c r="GDG272" s="55"/>
      <c r="GDH272" s="55"/>
      <c r="GDI272" s="55"/>
      <c r="GDJ272" s="55"/>
      <c r="GDK272" s="55"/>
      <c r="GDL272" s="55"/>
      <c r="GDM272" s="55"/>
      <c r="GDN272" s="55"/>
      <c r="GDO272" s="55"/>
      <c r="GDP272" s="55"/>
      <c r="GDQ272" s="55"/>
      <c r="GDR272" s="55"/>
      <c r="GDS272" s="55"/>
      <c r="GDT272" s="55"/>
      <c r="GDU272" s="55"/>
      <c r="GDV272" s="55"/>
      <c r="GDW272" s="55"/>
      <c r="GDX272" s="55"/>
      <c r="GDY272" s="55"/>
      <c r="GDZ272" s="55"/>
      <c r="GEA272" s="55"/>
      <c r="GEB272" s="55"/>
      <c r="GEC272" s="55"/>
      <c r="GED272" s="55"/>
      <c r="GEE272" s="55"/>
      <c r="GEF272" s="55"/>
      <c r="GEG272" s="55"/>
      <c r="GEH272" s="55"/>
      <c r="GEI272" s="55"/>
      <c r="GEJ272" s="55"/>
      <c r="GEK272" s="55"/>
      <c r="GEL272" s="55"/>
      <c r="GEM272" s="55"/>
      <c r="GEN272" s="55"/>
      <c r="GEO272" s="55"/>
      <c r="GEP272" s="55"/>
      <c r="GEQ272" s="55"/>
      <c r="GER272" s="55"/>
      <c r="GES272" s="55"/>
      <c r="GET272" s="55"/>
      <c r="GEU272" s="55"/>
      <c r="GEV272" s="55"/>
      <c r="GEW272" s="55"/>
      <c r="GEX272" s="55"/>
      <c r="GEY272" s="55"/>
      <c r="GEZ272" s="55"/>
      <c r="GFA272" s="55"/>
      <c r="GFB272" s="55"/>
      <c r="GFC272" s="55"/>
      <c r="GFD272" s="55"/>
      <c r="GFE272" s="55"/>
      <c r="GFF272" s="55"/>
      <c r="GFG272" s="55"/>
      <c r="GFH272" s="55"/>
      <c r="GFI272" s="55"/>
      <c r="GFJ272" s="55"/>
      <c r="GFK272" s="55"/>
      <c r="GFL272" s="55"/>
      <c r="GFM272" s="55"/>
      <c r="GFN272" s="55"/>
      <c r="GFO272" s="55"/>
      <c r="GFP272" s="55"/>
      <c r="GFQ272" s="55"/>
      <c r="GFR272" s="55"/>
      <c r="GFS272" s="55"/>
      <c r="GFT272" s="55"/>
      <c r="GFU272" s="55"/>
      <c r="GFV272" s="55"/>
      <c r="GFW272" s="55"/>
      <c r="GFX272" s="55"/>
      <c r="GFY272" s="55"/>
      <c r="GFZ272" s="55"/>
      <c r="GGA272" s="55"/>
      <c r="GGB272" s="55"/>
      <c r="GGC272" s="55"/>
      <c r="GGD272" s="55"/>
      <c r="GGE272" s="55"/>
      <c r="GGF272" s="55"/>
      <c r="GGG272" s="55"/>
      <c r="GGH272" s="55"/>
      <c r="GGI272" s="55"/>
      <c r="GGJ272" s="55"/>
      <c r="GGK272" s="55"/>
      <c r="GGL272" s="55"/>
      <c r="GGM272" s="55"/>
      <c r="GGN272" s="55"/>
      <c r="GGO272" s="55"/>
      <c r="GGP272" s="55"/>
      <c r="GGQ272" s="55"/>
      <c r="GGR272" s="55"/>
      <c r="GGS272" s="55"/>
      <c r="GGT272" s="55"/>
      <c r="GGU272" s="55"/>
      <c r="GGV272" s="55"/>
      <c r="GGW272" s="55"/>
      <c r="GGX272" s="55"/>
      <c r="GGY272" s="55"/>
      <c r="GGZ272" s="55"/>
      <c r="GHA272" s="55"/>
      <c r="GHB272" s="55"/>
      <c r="GHC272" s="55"/>
      <c r="GHD272" s="55"/>
      <c r="GHE272" s="55"/>
      <c r="GHF272" s="55"/>
      <c r="GHG272" s="55"/>
      <c r="GHH272" s="55"/>
      <c r="GHI272" s="55"/>
      <c r="GHJ272" s="55"/>
      <c r="GHK272" s="55"/>
      <c r="GHL272" s="55"/>
      <c r="GHM272" s="55"/>
      <c r="GHN272" s="55"/>
      <c r="GHO272" s="55"/>
      <c r="GHP272" s="55"/>
      <c r="GHQ272" s="55"/>
      <c r="GHR272" s="55"/>
      <c r="GHS272" s="55"/>
      <c r="GHT272" s="55"/>
      <c r="GHU272" s="55"/>
      <c r="GHV272" s="55"/>
      <c r="GHW272" s="55"/>
      <c r="GHX272" s="55"/>
      <c r="GHY272" s="55"/>
      <c r="GHZ272" s="55"/>
      <c r="GIA272" s="55"/>
      <c r="GIB272" s="55"/>
      <c r="GIC272" s="55"/>
      <c r="GID272" s="55"/>
      <c r="GIE272" s="55"/>
      <c r="GIF272" s="55"/>
      <c r="GIG272" s="55"/>
      <c r="GIH272" s="55"/>
      <c r="GII272" s="55"/>
      <c r="GIJ272" s="55"/>
      <c r="GIK272" s="55"/>
      <c r="GIL272" s="55"/>
      <c r="GIM272" s="55"/>
      <c r="GIN272" s="55"/>
      <c r="GIO272" s="55"/>
      <c r="GIP272" s="55"/>
      <c r="GIQ272" s="55"/>
      <c r="GIR272" s="55"/>
      <c r="GIS272" s="55"/>
      <c r="GIT272" s="55"/>
      <c r="GIU272" s="55"/>
      <c r="GIV272" s="55"/>
      <c r="GIW272" s="55"/>
      <c r="GIX272" s="55"/>
      <c r="GIY272" s="55"/>
      <c r="GIZ272" s="55"/>
      <c r="GJA272" s="55"/>
      <c r="GJB272" s="55"/>
      <c r="GJC272" s="55"/>
      <c r="GJD272" s="55"/>
      <c r="GJE272" s="55"/>
      <c r="GJF272" s="55"/>
      <c r="GJG272" s="55"/>
      <c r="GJH272" s="55"/>
      <c r="GJI272" s="55"/>
      <c r="GJJ272" s="55"/>
      <c r="GJK272" s="55"/>
      <c r="GJL272" s="55"/>
      <c r="GJM272" s="55"/>
      <c r="GJN272" s="55"/>
      <c r="GJO272" s="55"/>
      <c r="GJP272" s="55"/>
      <c r="GJQ272" s="55"/>
      <c r="GJR272" s="55"/>
      <c r="GJS272" s="55"/>
      <c r="GJT272" s="55"/>
      <c r="GJU272" s="55"/>
      <c r="GJV272" s="55"/>
      <c r="GJW272" s="55"/>
      <c r="GJX272" s="55"/>
      <c r="GJY272" s="55"/>
      <c r="GJZ272" s="55"/>
      <c r="GKA272" s="55"/>
      <c r="GKB272" s="55"/>
      <c r="GKC272" s="55"/>
      <c r="GKD272" s="55"/>
      <c r="GKE272" s="55"/>
      <c r="GKF272" s="55"/>
      <c r="GKG272" s="55"/>
      <c r="GKH272" s="55"/>
      <c r="GKI272" s="55"/>
      <c r="GKJ272" s="55"/>
      <c r="GKK272" s="55"/>
      <c r="GKL272" s="55"/>
      <c r="GKM272" s="55"/>
      <c r="GKN272" s="55"/>
      <c r="GKO272" s="55"/>
      <c r="GKP272" s="55"/>
      <c r="GKQ272" s="55"/>
      <c r="GKR272" s="55"/>
      <c r="GKS272" s="55"/>
      <c r="GKT272" s="55"/>
      <c r="GKU272" s="55"/>
      <c r="GKV272" s="55"/>
      <c r="GKW272" s="55"/>
      <c r="GKX272" s="55"/>
      <c r="GKY272" s="55"/>
      <c r="GKZ272" s="55"/>
      <c r="GLA272" s="55"/>
      <c r="GLB272" s="55"/>
      <c r="GLC272" s="55"/>
      <c r="GLD272" s="55"/>
      <c r="GLE272" s="55"/>
      <c r="GLF272" s="55"/>
      <c r="GLG272" s="55"/>
      <c r="GLH272" s="55"/>
      <c r="GLI272" s="55"/>
      <c r="GLJ272" s="55"/>
      <c r="GLK272" s="55"/>
      <c r="GLL272" s="55"/>
      <c r="GLM272" s="55"/>
      <c r="GLN272" s="55"/>
      <c r="GLO272" s="55"/>
      <c r="GLP272" s="55"/>
      <c r="GLQ272" s="55"/>
      <c r="GLR272" s="55"/>
      <c r="GLS272" s="55"/>
      <c r="GLT272" s="55"/>
      <c r="GLU272" s="55"/>
      <c r="GLV272" s="55"/>
      <c r="GLW272" s="55"/>
      <c r="GLX272" s="55"/>
      <c r="GLY272" s="55"/>
      <c r="GLZ272" s="55"/>
      <c r="GMA272" s="55"/>
      <c r="GMB272" s="55"/>
      <c r="GMC272" s="55"/>
      <c r="GMD272" s="55"/>
      <c r="GME272" s="55"/>
      <c r="GMF272" s="55"/>
      <c r="GMG272" s="55"/>
      <c r="GMH272" s="55"/>
      <c r="GMI272" s="55"/>
      <c r="GMJ272" s="55"/>
      <c r="GMK272" s="55"/>
      <c r="GML272" s="55"/>
      <c r="GMM272" s="55"/>
      <c r="GMN272" s="55"/>
      <c r="GMO272" s="55"/>
      <c r="GMP272" s="55"/>
      <c r="GMQ272" s="55"/>
      <c r="GMR272" s="55"/>
      <c r="GMS272" s="55"/>
      <c r="GMT272" s="55"/>
      <c r="GMU272" s="55"/>
      <c r="GMV272" s="55"/>
      <c r="GMW272" s="55"/>
      <c r="GMX272" s="55"/>
      <c r="GMY272" s="55"/>
      <c r="GMZ272" s="55"/>
      <c r="GNA272" s="55"/>
      <c r="GNB272" s="55"/>
      <c r="GNC272" s="55"/>
      <c r="GND272" s="55"/>
      <c r="GNE272" s="55"/>
      <c r="GNF272" s="55"/>
      <c r="GNG272" s="55"/>
      <c r="GNH272" s="55"/>
      <c r="GNI272" s="55"/>
      <c r="GNJ272" s="55"/>
      <c r="GNK272" s="55"/>
      <c r="GNL272" s="55"/>
      <c r="GNM272" s="55"/>
      <c r="GNN272" s="55"/>
      <c r="GNO272" s="55"/>
      <c r="GNP272" s="55"/>
      <c r="GNQ272" s="55"/>
      <c r="GNR272" s="55"/>
      <c r="GNS272" s="55"/>
      <c r="GNT272" s="55"/>
      <c r="GNU272" s="55"/>
      <c r="GNV272" s="55"/>
      <c r="GNW272" s="55"/>
      <c r="GNX272" s="55"/>
      <c r="GNY272" s="55"/>
      <c r="GNZ272" s="55"/>
      <c r="GOA272" s="55"/>
      <c r="GOB272" s="55"/>
      <c r="GOC272" s="55"/>
      <c r="GOD272" s="55"/>
      <c r="GOE272" s="55"/>
      <c r="GOF272" s="55"/>
      <c r="GOG272" s="55"/>
      <c r="GOH272" s="55"/>
      <c r="GOI272" s="55"/>
      <c r="GOJ272" s="55"/>
      <c r="GOK272" s="55"/>
      <c r="GOL272" s="55"/>
      <c r="GOM272" s="55"/>
      <c r="GON272" s="55"/>
      <c r="GOO272" s="55"/>
      <c r="GOP272" s="55"/>
      <c r="GOQ272" s="55"/>
      <c r="GOR272" s="55"/>
      <c r="GOS272" s="55"/>
      <c r="GOT272" s="55"/>
      <c r="GOU272" s="55"/>
      <c r="GOV272" s="55"/>
      <c r="GOW272" s="55"/>
      <c r="GOX272" s="55"/>
      <c r="GOY272" s="55"/>
      <c r="GOZ272" s="55"/>
      <c r="GPA272" s="55"/>
      <c r="GPB272" s="55"/>
      <c r="GPC272" s="55"/>
      <c r="GPD272" s="55"/>
      <c r="GPE272" s="55"/>
      <c r="GPF272" s="55"/>
      <c r="GPG272" s="55"/>
      <c r="GPH272" s="55"/>
      <c r="GPI272" s="55"/>
      <c r="GPJ272" s="55"/>
      <c r="GPK272" s="55"/>
      <c r="GPL272" s="55"/>
      <c r="GPM272" s="55"/>
      <c r="GPN272" s="55"/>
      <c r="GPO272" s="55"/>
      <c r="GPP272" s="55"/>
      <c r="GPQ272" s="55"/>
      <c r="GPR272" s="55"/>
      <c r="GPS272" s="55"/>
      <c r="GPT272" s="55"/>
      <c r="GPU272" s="55"/>
      <c r="GPV272" s="55"/>
      <c r="GPW272" s="55"/>
      <c r="GPX272" s="55"/>
      <c r="GPY272" s="55"/>
      <c r="GPZ272" s="55"/>
      <c r="GQA272" s="55"/>
      <c r="GQB272" s="55"/>
      <c r="GQC272" s="55"/>
      <c r="GQD272" s="55"/>
      <c r="GQE272" s="55"/>
      <c r="GQF272" s="55"/>
      <c r="GQG272" s="55"/>
      <c r="GQH272" s="55"/>
      <c r="GQI272" s="55"/>
      <c r="GQJ272" s="55"/>
      <c r="GQK272" s="55"/>
      <c r="GQL272" s="55"/>
      <c r="GQM272" s="55"/>
      <c r="GQN272" s="55"/>
      <c r="GQO272" s="55"/>
      <c r="GQP272" s="55"/>
      <c r="GQQ272" s="55"/>
      <c r="GQR272" s="55"/>
      <c r="GQS272" s="55"/>
      <c r="GQT272" s="55"/>
      <c r="GQU272" s="55"/>
      <c r="GQV272" s="55"/>
      <c r="GQW272" s="55"/>
      <c r="GQX272" s="55"/>
      <c r="GQY272" s="55"/>
      <c r="GQZ272" s="55"/>
      <c r="GRA272" s="55"/>
      <c r="GRB272" s="55"/>
      <c r="GRC272" s="55"/>
      <c r="GRD272" s="55"/>
      <c r="GRE272" s="55"/>
      <c r="GRF272" s="55"/>
      <c r="GRG272" s="55"/>
      <c r="GRH272" s="55"/>
      <c r="GRI272" s="55"/>
      <c r="GRJ272" s="55"/>
      <c r="GRK272" s="55"/>
      <c r="GRL272" s="55"/>
      <c r="GRM272" s="55"/>
      <c r="GRN272" s="55"/>
      <c r="GRO272" s="55"/>
      <c r="GRP272" s="55"/>
      <c r="GRQ272" s="55"/>
      <c r="GRR272" s="55"/>
      <c r="GRS272" s="55"/>
      <c r="GRT272" s="55"/>
      <c r="GRU272" s="55"/>
      <c r="GRV272" s="55"/>
      <c r="GRW272" s="55"/>
      <c r="GRX272" s="55"/>
      <c r="GRY272" s="55"/>
      <c r="GRZ272" s="55"/>
      <c r="GSA272" s="55"/>
      <c r="GSB272" s="55"/>
      <c r="GSC272" s="55"/>
      <c r="GSD272" s="55"/>
      <c r="GSE272" s="55"/>
      <c r="GSF272" s="55"/>
      <c r="GSG272" s="55"/>
      <c r="GSH272" s="55"/>
      <c r="GSI272" s="55"/>
      <c r="GSJ272" s="55"/>
      <c r="GSK272" s="55"/>
      <c r="GSL272" s="55"/>
      <c r="GSM272" s="55"/>
      <c r="GSN272" s="55"/>
      <c r="GSO272" s="55"/>
      <c r="GSP272" s="55"/>
      <c r="GSQ272" s="55"/>
      <c r="GSR272" s="55"/>
      <c r="GSS272" s="55"/>
      <c r="GST272" s="55"/>
      <c r="GSU272" s="55"/>
      <c r="GSV272" s="55"/>
      <c r="GSW272" s="55"/>
      <c r="GSX272" s="55"/>
      <c r="GSY272" s="55"/>
      <c r="GSZ272" s="55"/>
      <c r="GTA272" s="55"/>
      <c r="GTB272" s="55"/>
      <c r="GTC272" s="55"/>
      <c r="GTD272" s="55"/>
      <c r="GTE272" s="55"/>
      <c r="GTF272" s="55"/>
      <c r="GTG272" s="55"/>
      <c r="GTH272" s="55"/>
      <c r="GTI272" s="55"/>
      <c r="GTJ272" s="55"/>
      <c r="GTK272" s="55"/>
      <c r="GTL272" s="55"/>
      <c r="GTM272" s="55"/>
      <c r="GTN272" s="55"/>
      <c r="GTO272" s="55"/>
      <c r="GTP272" s="55"/>
      <c r="GTQ272" s="55"/>
      <c r="GTR272" s="55"/>
      <c r="GTS272" s="55"/>
      <c r="GTT272" s="55"/>
      <c r="GTU272" s="55"/>
      <c r="GTV272" s="55"/>
      <c r="GTW272" s="55"/>
      <c r="GTX272" s="55"/>
      <c r="GTY272" s="55"/>
      <c r="GTZ272" s="55"/>
      <c r="GUA272" s="55"/>
      <c r="GUB272" s="55"/>
      <c r="GUC272" s="55"/>
      <c r="GUD272" s="55"/>
      <c r="GUE272" s="55"/>
      <c r="GUF272" s="55"/>
      <c r="GUG272" s="55"/>
      <c r="GUH272" s="55"/>
      <c r="GUI272" s="55"/>
      <c r="GUJ272" s="55"/>
      <c r="GUK272" s="55"/>
      <c r="GUL272" s="55"/>
      <c r="GUM272" s="55"/>
      <c r="GUN272" s="55"/>
      <c r="GUO272" s="55"/>
      <c r="GUP272" s="55"/>
      <c r="GUQ272" s="55"/>
      <c r="GUR272" s="55"/>
      <c r="GUS272" s="55"/>
      <c r="GUT272" s="55"/>
      <c r="GUU272" s="55"/>
      <c r="GUV272" s="55"/>
      <c r="GUW272" s="55"/>
      <c r="GUX272" s="55"/>
      <c r="GUY272" s="55"/>
      <c r="GUZ272" s="55"/>
      <c r="GVA272" s="55"/>
      <c r="GVB272" s="55"/>
      <c r="GVC272" s="55"/>
      <c r="GVD272" s="55"/>
      <c r="GVE272" s="55"/>
      <c r="GVF272" s="55"/>
      <c r="GVG272" s="55"/>
      <c r="GVH272" s="55"/>
      <c r="GVI272" s="55"/>
      <c r="GVJ272" s="55"/>
      <c r="GVK272" s="55"/>
      <c r="GVL272" s="55"/>
      <c r="GVM272" s="55"/>
      <c r="GVN272" s="55"/>
      <c r="GVO272" s="55"/>
      <c r="GVP272" s="55"/>
      <c r="GVQ272" s="55"/>
      <c r="GVR272" s="55"/>
      <c r="GVS272" s="55"/>
      <c r="GVT272" s="55"/>
      <c r="GVU272" s="55"/>
      <c r="GVV272" s="55"/>
      <c r="GVW272" s="55"/>
      <c r="GVX272" s="55"/>
      <c r="GVY272" s="55"/>
      <c r="GVZ272" s="55"/>
      <c r="GWA272" s="55"/>
      <c r="GWB272" s="55"/>
      <c r="GWC272" s="55"/>
      <c r="GWD272" s="55"/>
      <c r="GWE272" s="55"/>
      <c r="GWF272" s="55"/>
      <c r="GWG272" s="55"/>
      <c r="GWH272" s="55"/>
      <c r="GWI272" s="55"/>
      <c r="GWJ272" s="55"/>
      <c r="GWK272" s="55"/>
      <c r="GWL272" s="55"/>
      <c r="GWM272" s="55"/>
      <c r="GWN272" s="55"/>
      <c r="GWO272" s="55"/>
      <c r="GWP272" s="55"/>
      <c r="GWQ272" s="55"/>
      <c r="GWR272" s="55"/>
      <c r="GWS272" s="55"/>
      <c r="GWT272" s="55"/>
      <c r="GWU272" s="55"/>
      <c r="GWV272" s="55"/>
      <c r="GWW272" s="55"/>
      <c r="GWX272" s="55"/>
      <c r="GWY272" s="55"/>
      <c r="GWZ272" s="55"/>
      <c r="GXA272" s="55"/>
      <c r="GXB272" s="55"/>
      <c r="GXC272" s="55"/>
      <c r="GXD272" s="55"/>
      <c r="GXE272" s="55"/>
      <c r="GXF272" s="55"/>
      <c r="GXG272" s="55"/>
      <c r="GXH272" s="55"/>
      <c r="GXI272" s="55"/>
      <c r="GXJ272" s="55"/>
      <c r="GXK272" s="55"/>
      <c r="GXL272" s="55"/>
      <c r="GXM272" s="55"/>
      <c r="GXN272" s="55"/>
      <c r="GXO272" s="55"/>
      <c r="GXP272" s="55"/>
      <c r="GXQ272" s="55"/>
      <c r="GXR272" s="55"/>
      <c r="GXS272" s="55"/>
      <c r="GXT272" s="55"/>
      <c r="GXU272" s="55"/>
      <c r="GXV272" s="55"/>
      <c r="GXW272" s="55"/>
      <c r="GXX272" s="55"/>
      <c r="GXY272" s="55"/>
      <c r="GXZ272" s="55"/>
      <c r="GYA272" s="55"/>
      <c r="GYB272" s="55"/>
      <c r="GYC272" s="55"/>
      <c r="GYD272" s="55"/>
      <c r="GYE272" s="55"/>
      <c r="GYF272" s="55"/>
      <c r="GYG272" s="55"/>
      <c r="GYH272" s="55"/>
      <c r="GYI272" s="55"/>
      <c r="GYJ272" s="55"/>
      <c r="GYK272" s="55"/>
      <c r="GYL272" s="55"/>
      <c r="GYM272" s="55"/>
      <c r="GYN272" s="55"/>
      <c r="GYO272" s="55"/>
      <c r="GYP272" s="55"/>
      <c r="GYQ272" s="55"/>
      <c r="GYR272" s="55"/>
      <c r="GYS272" s="55"/>
      <c r="GYT272" s="55"/>
      <c r="GYU272" s="55"/>
      <c r="GYV272" s="55"/>
      <c r="GYW272" s="55"/>
      <c r="GYX272" s="55"/>
      <c r="GYY272" s="55"/>
      <c r="GYZ272" s="55"/>
      <c r="GZA272" s="55"/>
      <c r="GZB272" s="55"/>
      <c r="GZC272" s="55"/>
      <c r="GZD272" s="55"/>
      <c r="GZE272" s="55"/>
      <c r="GZF272" s="55"/>
      <c r="GZG272" s="55"/>
      <c r="GZH272" s="55"/>
      <c r="GZI272" s="55"/>
      <c r="GZJ272" s="55"/>
      <c r="GZK272" s="55"/>
      <c r="GZL272" s="55"/>
      <c r="GZM272" s="55"/>
      <c r="GZN272" s="55"/>
      <c r="GZO272" s="55"/>
      <c r="GZP272" s="55"/>
      <c r="GZQ272" s="55"/>
      <c r="GZR272" s="55"/>
      <c r="GZS272" s="55"/>
      <c r="GZT272" s="55"/>
      <c r="GZU272" s="55"/>
      <c r="GZV272" s="55"/>
      <c r="GZW272" s="55"/>
      <c r="GZX272" s="55"/>
      <c r="GZY272" s="55"/>
      <c r="GZZ272" s="55"/>
      <c r="HAA272" s="55"/>
      <c r="HAB272" s="55"/>
      <c r="HAC272" s="55"/>
      <c r="HAD272" s="55"/>
      <c r="HAE272" s="55"/>
      <c r="HAF272" s="55"/>
      <c r="HAG272" s="55"/>
      <c r="HAH272" s="55"/>
      <c r="HAI272" s="55"/>
      <c r="HAJ272" s="55"/>
      <c r="HAK272" s="55"/>
      <c r="HAL272" s="55"/>
      <c r="HAM272" s="55"/>
      <c r="HAN272" s="55"/>
      <c r="HAO272" s="55"/>
      <c r="HAP272" s="55"/>
      <c r="HAQ272" s="55"/>
      <c r="HAR272" s="55"/>
      <c r="HAS272" s="55"/>
      <c r="HAT272" s="55"/>
      <c r="HAU272" s="55"/>
      <c r="HAV272" s="55"/>
      <c r="HAW272" s="55"/>
      <c r="HAX272" s="55"/>
      <c r="HAY272" s="55"/>
      <c r="HAZ272" s="55"/>
      <c r="HBA272" s="55"/>
      <c r="HBB272" s="55"/>
      <c r="HBC272" s="55"/>
      <c r="HBD272" s="55"/>
      <c r="HBE272" s="55"/>
      <c r="HBF272" s="55"/>
      <c r="HBG272" s="55"/>
      <c r="HBH272" s="55"/>
      <c r="HBI272" s="55"/>
      <c r="HBJ272" s="55"/>
      <c r="HBK272" s="55"/>
      <c r="HBL272" s="55"/>
      <c r="HBM272" s="55"/>
      <c r="HBN272" s="55"/>
      <c r="HBO272" s="55"/>
      <c r="HBP272" s="55"/>
      <c r="HBQ272" s="55"/>
      <c r="HBR272" s="55"/>
      <c r="HBS272" s="55"/>
      <c r="HBT272" s="55"/>
      <c r="HBU272" s="55"/>
      <c r="HBV272" s="55"/>
      <c r="HBW272" s="55"/>
      <c r="HBX272" s="55"/>
      <c r="HBY272" s="55"/>
      <c r="HBZ272" s="55"/>
      <c r="HCA272" s="55"/>
      <c r="HCB272" s="55"/>
      <c r="HCC272" s="55"/>
      <c r="HCD272" s="55"/>
      <c r="HCE272" s="55"/>
      <c r="HCF272" s="55"/>
      <c r="HCG272" s="55"/>
      <c r="HCH272" s="55"/>
      <c r="HCI272" s="55"/>
      <c r="HCJ272" s="55"/>
      <c r="HCK272" s="55"/>
      <c r="HCL272" s="55"/>
      <c r="HCM272" s="55"/>
      <c r="HCN272" s="55"/>
      <c r="HCO272" s="55"/>
      <c r="HCP272" s="55"/>
      <c r="HCQ272" s="55"/>
      <c r="HCR272" s="55"/>
      <c r="HCS272" s="55"/>
      <c r="HCT272" s="55"/>
      <c r="HCU272" s="55"/>
      <c r="HCV272" s="55"/>
      <c r="HCW272" s="55"/>
      <c r="HCX272" s="55"/>
      <c r="HCY272" s="55"/>
      <c r="HCZ272" s="55"/>
      <c r="HDA272" s="55"/>
      <c r="HDB272" s="55"/>
      <c r="HDC272" s="55"/>
      <c r="HDD272" s="55"/>
      <c r="HDE272" s="55"/>
      <c r="HDF272" s="55"/>
      <c r="HDG272" s="55"/>
      <c r="HDH272" s="55"/>
      <c r="HDI272" s="55"/>
      <c r="HDJ272" s="55"/>
      <c r="HDK272" s="55"/>
      <c r="HDL272" s="55"/>
      <c r="HDM272" s="55"/>
      <c r="HDN272" s="55"/>
      <c r="HDO272" s="55"/>
      <c r="HDP272" s="55"/>
      <c r="HDQ272" s="55"/>
      <c r="HDR272" s="55"/>
      <c r="HDS272" s="55"/>
      <c r="HDT272" s="55"/>
      <c r="HDU272" s="55"/>
      <c r="HDV272" s="55"/>
      <c r="HDW272" s="55"/>
      <c r="HDX272" s="55"/>
      <c r="HDY272" s="55"/>
      <c r="HDZ272" s="55"/>
      <c r="HEA272" s="55"/>
      <c r="HEB272" s="55"/>
      <c r="HEC272" s="55"/>
      <c r="HED272" s="55"/>
      <c r="HEE272" s="55"/>
      <c r="HEF272" s="55"/>
      <c r="HEG272" s="55"/>
      <c r="HEH272" s="55"/>
      <c r="HEI272" s="55"/>
      <c r="HEJ272" s="55"/>
      <c r="HEK272" s="55"/>
      <c r="HEL272" s="55"/>
      <c r="HEM272" s="55"/>
      <c r="HEN272" s="55"/>
      <c r="HEO272" s="55"/>
      <c r="HEP272" s="55"/>
      <c r="HEQ272" s="55"/>
      <c r="HER272" s="55"/>
      <c r="HES272" s="55"/>
      <c r="HET272" s="55"/>
      <c r="HEU272" s="55"/>
      <c r="HEV272" s="55"/>
      <c r="HEW272" s="55"/>
      <c r="HEX272" s="55"/>
      <c r="HEY272" s="55"/>
      <c r="HEZ272" s="55"/>
      <c r="HFA272" s="55"/>
      <c r="HFB272" s="55"/>
      <c r="HFC272" s="55"/>
      <c r="HFD272" s="55"/>
      <c r="HFE272" s="55"/>
      <c r="HFF272" s="55"/>
      <c r="HFG272" s="55"/>
      <c r="HFH272" s="55"/>
      <c r="HFI272" s="55"/>
      <c r="HFJ272" s="55"/>
      <c r="HFK272" s="55"/>
      <c r="HFL272" s="55"/>
      <c r="HFM272" s="55"/>
      <c r="HFN272" s="55"/>
      <c r="HFO272" s="55"/>
      <c r="HFP272" s="55"/>
      <c r="HFQ272" s="55"/>
      <c r="HFR272" s="55"/>
      <c r="HFS272" s="55"/>
      <c r="HFT272" s="55"/>
      <c r="HFU272" s="55"/>
      <c r="HFV272" s="55"/>
      <c r="HFW272" s="55"/>
      <c r="HFX272" s="55"/>
      <c r="HFY272" s="55"/>
      <c r="HFZ272" s="55"/>
      <c r="HGA272" s="55"/>
      <c r="HGB272" s="55"/>
      <c r="HGC272" s="55"/>
      <c r="HGD272" s="55"/>
      <c r="HGE272" s="55"/>
      <c r="HGF272" s="55"/>
      <c r="HGG272" s="55"/>
      <c r="HGH272" s="55"/>
      <c r="HGI272" s="55"/>
      <c r="HGJ272" s="55"/>
      <c r="HGK272" s="55"/>
      <c r="HGL272" s="55"/>
      <c r="HGM272" s="55"/>
      <c r="HGN272" s="55"/>
      <c r="HGO272" s="55"/>
      <c r="HGP272" s="55"/>
      <c r="HGQ272" s="55"/>
      <c r="HGR272" s="55"/>
      <c r="HGS272" s="55"/>
      <c r="HGT272" s="55"/>
      <c r="HGU272" s="55"/>
      <c r="HGV272" s="55"/>
      <c r="HGW272" s="55"/>
      <c r="HGX272" s="55"/>
      <c r="HGY272" s="55"/>
      <c r="HGZ272" s="55"/>
      <c r="HHA272" s="55"/>
      <c r="HHB272" s="55"/>
      <c r="HHC272" s="55"/>
      <c r="HHD272" s="55"/>
      <c r="HHE272" s="55"/>
      <c r="HHF272" s="55"/>
      <c r="HHG272" s="55"/>
      <c r="HHH272" s="55"/>
      <c r="HHI272" s="55"/>
      <c r="HHJ272" s="55"/>
      <c r="HHK272" s="55"/>
      <c r="HHL272" s="55"/>
      <c r="HHM272" s="55"/>
      <c r="HHN272" s="55"/>
      <c r="HHO272" s="55"/>
      <c r="HHP272" s="55"/>
      <c r="HHQ272" s="55"/>
      <c r="HHR272" s="55"/>
      <c r="HHS272" s="55"/>
      <c r="HHT272" s="55"/>
      <c r="HHU272" s="55"/>
      <c r="HHV272" s="55"/>
      <c r="HHW272" s="55"/>
      <c r="HHX272" s="55"/>
      <c r="HHY272" s="55"/>
      <c r="HHZ272" s="55"/>
      <c r="HIA272" s="55"/>
      <c r="HIB272" s="55"/>
      <c r="HIC272" s="55"/>
      <c r="HID272" s="55"/>
      <c r="HIE272" s="55"/>
      <c r="HIF272" s="55"/>
      <c r="HIG272" s="55"/>
      <c r="HIH272" s="55"/>
      <c r="HII272" s="55"/>
      <c r="HIJ272" s="55"/>
      <c r="HIK272" s="55"/>
      <c r="HIL272" s="55"/>
      <c r="HIM272" s="55"/>
      <c r="HIN272" s="55"/>
      <c r="HIO272" s="55"/>
      <c r="HIP272" s="55"/>
      <c r="HIQ272" s="55"/>
      <c r="HIR272" s="55"/>
      <c r="HIS272" s="55"/>
      <c r="HIT272" s="55"/>
      <c r="HIU272" s="55"/>
      <c r="HIV272" s="55"/>
      <c r="HIW272" s="55"/>
      <c r="HIX272" s="55"/>
      <c r="HIY272" s="55"/>
      <c r="HIZ272" s="55"/>
      <c r="HJA272" s="55"/>
      <c r="HJB272" s="55"/>
      <c r="HJC272" s="55"/>
      <c r="HJD272" s="55"/>
      <c r="HJE272" s="55"/>
      <c r="HJF272" s="55"/>
      <c r="HJG272" s="55"/>
      <c r="HJH272" s="55"/>
      <c r="HJI272" s="55"/>
      <c r="HJJ272" s="55"/>
      <c r="HJK272" s="55"/>
      <c r="HJL272" s="55"/>
      <c r="HJM272" s="55"/>
      <c r="HJN272" s="55"/>
      <c r="HJO272" s="55"/>
      <c r="HJP272" s="55"/>
      <c r="HJQ272" s="55"/>
      <c r="HJR272" s="55"/>
      <c r="HJS272" s="55"/>
      <c r="HJT272" s="55"/>
      <c r="HJU272" s="55"/>
      <c r="HJV272" s="55"/>
      <c r="HJW272" s="55"/>
      <c r="HJX272" s="55"/>
      <c r="HJY272" s="55"/>
      <c r="HJZ272" s="55"/>
      <c r="HKA272" s="55"/>
      <c r="HKB272" s="55"/>
      <c r="HKC272" s="55"/>
      <c r="HKD272" s="55"/>
      <c r="HKE272" s="55"/>
      <c r="HKF272" s="55"/>
      <c r="HKG272" s="55"/>
      <c r="HKH272" s="55"/>
      <c r="HKI272" s="55"/>
      <c r="HKJ272" s="55"/>
      <c r="HKK272" s="55"/>
      <c r="HKL272" s="55"/>
      <c r="HKM272" s="55"/>
      <c r="HKN272" s="55"/>
      <c r="HKO272" s="55"/>
      <c r="HKP272" s="55"/>
      <c r="HKQ272" s="55"/>
      <c r="HKR272" s="55"/>
      <c r="HKS272" s="55"/>
      <c r="HKT272" s="55"/>
      <c r="HKU272" s="55"/>
      <c r="HKV272" s="55"/>
      <c r="HKW272" s="55"/>
      <c r="HKX272" s="55"/>
      <c r="HKY272" s="55"/>
      <c r="HKZ272" s="55"/>
      <c r="HLA272" s="55"/>
      <c r="HLB272" s="55"/>
      <c r="HLC272" s="55"/>
      <c r="HLD272" s="55"/>
      <c r="HLE272" s="55"/>
      <c r="HLF272" s="55"/>
      <c r="HLG272" s="55"/>
      <c r="HLH272" s="55"/>
      <c r="HLI272" s="55"/>
      <c r="HLJ272" s="55"/>
      <c r="HLK272" s="55"/>
      <c r="HLL272" s="55"/>
      <c r="HLM272" s="55"/>
      <c r="HLN272" s="55"/>
      <c r="HLO272" s="55"/>
      <c r="HLP272" s="55"/>
      <c r="HLQ272" s="55"/>
      <c r="HLR272" s="55"/>
      <c r="HLS272" s="55"/>
      <c r="HLT272" s="55"/>
      <c r="HLU272" s="55"/>
      <c r="HLV272" s="55"/>
      <c r="HLW272" s="55"/>
      <c r="HLX272" s="55"/>
      <c r="HLY272" s="55"/>
      <c r="HLZ272" s="55"/>
      <c r="HMA272" s="55"/>
      <c r="HMB272" s="55"/>
      <c r="HMC272" s="55"/>
      <c r="HMD272" s="55"/>
      <c r="HME272" s="55"/>
      <c r="HMF272" s="55"/>
      <c r="HMG272" s="55"/>
      <c r="HMH272" s="55"/>
      <c r="HMI272" s="55"/>
      <c r="HMJ272" s="55"/>
      <c r="HMK272" s="55"/>
      <c r="HML272" s="55"/>
      <c r="HMM272" s="55"/>
      <c r="HMN272" s="55"/>
      <c r="HMO272" s="55"/>
      <c r="HMP272" s="55"/>
      <c r="HMQ272" s="55"/>
      <c r="HMR272" s="55"/>
      <c r="HMS272" s="55"/>
      <c r="HMT272" s="55"/>
      <c r="HMU272" s="55"/>
      <c r="HMV272" s="55"/>
      <c r="HMW272" s="55"/>
      <c r="HMX272" s="55"/>
      <c r="HMY272" s="55"/>
      <c r="HMZ272" s="55"/>
      <c r="HNA272" s="55"/>
      <c r="HNB272" s="55"/>
      <c r="HNC272" s="55"/>
      <c r="HND272" s="55"/>
      <c r="HNE272" s="55"/>
      <c r="HNF272" s="55"/>
      <c r="HNG272" s="55"/>
      <c r="HNH272" s="55"/>
      <c r="HNI272" s="55"/>
      <c r="HNJ272" s="55"/>
      <c r="HNK272" s="55"/>
      <c r="HNL272" s="55"/>
      <c r="HNM272" s="55"/>
      <c r="HNN272" s="55"/>
      <c r="HNO272" s="55"/>
      <c r="HNP272" s="55"/>
      <c r="HNQ272" s="55"/>
      <c r="HNR272" s="55"/>
      <c r="HNS272" s="55"/>
      <c r="HNT272" s="55"/>
      <c r="HNU272" s="55"/>
      <c r="HNV272" s="55"/>
      <c r="HNW272" s="55"/>
      <c r="HNX272" s="55"/>
      <c r="HNY272" s="55"/>
      <c r="HNZ272" s="55"/>
      <c r="HOA272" s="55"/>
      <c r="HOB272" s="55"/>
      <c r="HOC272" s="55"/>
      <c r="HOD272" s="55"/>
      <c r="HOE272" s="55"/>
      <c r="HOF272" s="55"/>
      <c r="HOG272" s="55"/>
      <c r="HOH272" s="55"/>
      <c r="HOI272" s="55"/>
      <c r="HOJ272" s="55"/>
      <c r="HOK272" s="55"/>
      <c r="HOL272" s="55"/>
      <c r="HOM272" s="55"/>
      <c r="HON272" s="55"/>
      <c r="HOO272" s="55"/>
      <c r="HOP272" s="55"/>
      <c r="HOQ272" s="55"/>
      <c r="HOR272" s="55"/>
      <c r="HOS272" s="55"/>
      <c r="HOT272" s="55"/>
      <c r="HOU272" s="55"/>
      <c r="HOV272" s="55"/>
      <c r="HOW272" s="55"/>
      <c r="HOX272" s="55"/>
      <c r="HOY272" s="55"/>
      <c r="HOZ272" s="55"/>
      <c r="HPA272" s="55"/>
      <c r="HPB272" s="55"/>
      <c r="HPC272" s="55"/>
      <c r="HPD272" s="55"/>
      <c r="HPE272" s="55"/>
      <c r="HPF272" s="55"/>
      <c r="HPG272" s="55"/>
      <c r="HPH272" s="55"/>
      <c r="HPI272" s="55"/>
      <c r="HPJ272" s="55"/>
      <c r="HPK272" s="55"/>
      <c r="HPL272" s="55"/>
      <c r="HPM272" s="55"/>
      <c r="HPN272" s="55"/>
      <c r="HPO272" s="55"/>
      <c r="HPP272" s="55"/>
      <c r="HPQ272" s="55"/>
      <c r="HPR272" s="55"/>
      <c r="HPS272" s="55"/>
      <c r="HPT272" s="55"/>
      <c r="HPU272" s="55"/>
      <c r="HPV272" s="55"/>
      <c r="HPW272" s="55"/>
      <c r="HPX272" s="55"/>
      <c r="HPY272" s="55"/>
      <c r="HPZ272" s="55"/>
      <c r="HQA272" s="55"/>
      <c r="HQB272" s="55"/>
      <c r="HQC272" s="55"/>
      <c r="HQD272" s="55"/>
      <c r="HQE272" s="55"/>
      <c r="HQF272" s="55"/>
      <c r="HQG272" s="55"/>
      <c r="HQH272" s="55"/>
      <c r="HQI272" s="55"/>
      <c r="HQJ272" s="55"/>
      <c r="HQK272" s="55"/>
      <c r="HQL272" s="55"/>
      <c r="HQM272" s="55"/>
      <c r="HQN272" s="55"/>
      <c r="HQO272" s="55"/>
      <c r="HQP272" s="55"/>
      <c r="HQQ272" s="55"/>
      <c r="HQR272" s="55"/>
      <c r="HQS272" s="55"/>
      <c r="HQT272" s="55"/>
      <c r="HQU272" s="55"/>
      <c r="HQV272" s="55"/>
      <c r="HQW272" s="55"/>
      <c r="HQX272" s="55"/>
      <c r="HQY272" s="55"/>
      <c r="HQZ272" s="55"/>
      <c r="HRA272" s="55"/>
      <c r="HRB272" s="55"/>
      <c r="HRC272" s="55"/>
      <c r="HRD272" s="55"/>
      <c r="HRE272" s="55"/>
      <c r="HRF272" s="55"/>
      <c r="HRG272" s="55"/>
      <c r="HRH272" s="55"/>
      <c r="HRI272" s="55"/>
      <c r="HRJ272" s="55"/>
      <c r="HRK272" s="55"/>
      <c r="HRL272" s="55"/>
      <c r="HRM272" s="55"/>
      <c r="HRN272" s="55"/>
      <c r="HRO272" s="55"/>
      <c r="HRP272" s="55"/>
      <c r="HRQ272" s="55"/>
      <c r="HRR272" s="55"/>
      <c r="HRS272" s="55"/>
      <c r="HRT272" s="55"/>
      <c r="HRU272" s="55"/>
      <c r="HRV272" s="55"/>
      <c r="HRW272" s="55"/>
      <c r="HRX272" s="55"/>
      <c r="HRY272" s="55"/>
      <c r="HRZ272" s="55"/>
      <c r="HSA272" s="55"/>
      <c r="HSB272" s="55"/>
      <c r="HSC272" s="55"/>
      <c r="HSD272" s="55"/>
      <c r="HSE272" s="55"/>
      <c r="HSF272" s="55"/>
      <c r="HSG272" s="55"/>
      <c r="HSH272" s="55"/>
      <c r="HSI272" s="55"/>
      <c r="HSJ272" s="55"/>
      <c r="HSK272" s="55"/>
      <c r="HSL272" s="55"/>
      <c r="HSM272" s="55"/>
      <c r="HSN272" s="55"/>
      <c r="HSO272" s="55"/>
      <c r="HSP272" s="55"/>
      <c r="HSQ272" s="55"/>
      <c r="HSR272" s="55"/>
      <c r="HSS272" s="55"/>
      <c r="HST272" s="55"/>
      <c r="HSU272" s="55"/>
      <c r="HSV272" s="55"/>
      <c r="HSW272" s="55"/>
      <c r="HSX272" s="55"/>
      <c r="HSY272" s="55"/>
      <c r="HSZ272" s="55"/>
      <c r="HTA272" s="55"/>
      <c r="HTB272" s="55"/>
      <c r="HTC272" s="55"/>
      <c r="HTD272" s="55"/>
      <c r="HTE272" s="55"/>
      <c r="HTF272" s="55"/>
      <c r="HTG272" s="55"/>
      <c r="HTH272" s="55"/>
      <c r="HTI272" s="55"/>
      <c r="HTJ272" s="55"/>
      <c r="HTK272" s="55"/>
      <c r="HTL272" s="55"/>
      <c r="HTM272" s="55"/>
      <c r="HTN272" s="55"/>
      <c r="HTO272" s="55"/>
      <c r="HTP272" s="55"/>
      <c r="HTQ272" s="55"/>
      <c r="HTR272" s="55"/>
      <c r="HTS272" s="55"/>
      <c r="HTT272" s="55"/>
      <c r="HTU272" s="55"/>
      <c r="HTV272" s="55"/>
      <c r="HTW272" s="55"/>
      <c r="HTX272" s="55"/>
      <c r="HTY272" s="55"/>
      <c r="HTZ272" s="55"/>
      <c r="HUA272" s="55"/>
      <c r="HUB272" s="55"/>
      <c r="HUC272" s="55"/>
      <c r="HUD272" s="55"/>
      <c r="HUE272" s="55"/>
      <c r="HUF272" s="55"/>
      <c r="HUG272" s="55"/>
      <c r="HUH272" s="55"/>
      <c r="HUI272" s="55"/>
      <c r="HUJ272" s="55"/>
      <c r="HUK272" s="55"/>
      <c r="HUL272" s="55"/>
      <c r="HUM272" s="55"/>
      <c r="HUN272" s="55"/>
      <c r="HUO272" s="55"/>
      <c r="HUP272" s="55"/>
      <c r="HUQ272" s="55"/>
      <c r="HUR272" s="55"/>
      <c r="HUS272" s="55"/>
      <c r="HUT272" s="55"/>
      <c r="HUU272" s="55"/>
      <c r="HUV272" s="55"/>
      <c r="HUW272" s="55"/>
      <c r="HUX272" s="55"/>
      <c r="HUY272" s="55"/>
      <c r="HUZ272" s="55"/>
      <c r="HVA272" s="55"/>
      <c r="HVB272" s="55"/>
      <c r="HVC272" s="55"/>
      <c r="HVD272" s="55"/>
      <c r="HVE272" s="55"/>
      <c r="HVF272" s="55"/>
      <c r="HVG272" s="55"/>
      <c r="HVH272" s="55"/>
      <c r="HVI272" s="55"/>
      <c r="HVJ272" s="55"/>
      <c r="HVK272" s="55"/>
      <c r="HVL272" s="55"/>
      <c r="HVM272" s="55"/>
      <c r="HVN272" s="55"/>
      <c r="HVO272" s="55"/>
      <c r="HVP272" s="55"/>
      <c r="HVQ272" s="55"/>
      <c r="HVR272" s="55"/>
      <c r="HVS272" s="55"/>
      <c r="HVT272" s="55"/>
      <c r="HVU272" s="55"/>
      <c r="HVV272" s="55"/>
      <c r="HVW272" s="55"/>
      <c r="HVX272" s="55"/>
      <c r="HVY272" s="55"/>
      <c r="HVZ272" s="55"/>
      <c r="HWA272" s="55"/>
      <c r="HWB272" s="55"/>
      <c r="HWC272" s="55"/>
      <c r="HWD272" s="55"/>
      <c r="HWE272" s="55"/>
      <c r="HWF272" s="55"/>
      <c r="HWG272" s="55"/>
      <c r="HWH272" s="55"/>
      <c r="HWI272" s="55"/>
      <c r="HWJ272" s="55"/>
      <c r="HWK272" s="55"/>
      <c r="HWL272" s="55"/>
      <c r="HWM272" s="55"/>
      <c r="HWN272" s="55"/>
      <c r="HWO272" s="55"/>
      <c r="HWP272" s="55"/>
      <c r="HWQ272" s="55"/>
      <c r="HWR272" s="55"/>
      <c r="HWS272" s="55"/>
      <c r="HWT272" s="55"/>
      <c r="HWU272" s="55"/>
      <c r="HWV272" s="55"/>
      <c r="HWW272" s="55"/>
      <c r="HWX272" s="55"/>
      <c r="HWY272" s="55"/>
      <c r="HWZ272" s="55"/>
      <c r="HXA272" s="55"/>
      <c r="HXB272" s="55"/>
      <c r="HXC272" s="55"/>
      <c r="HXD272" s="55"/>
      <c r="HXE272" s="55"/>
      <c r="HXF272" s="55"/>
      <c r="HXG272" s="55"/>
      <c r="HXH272" s="55"/>
      <c r="HXI272" s="55"/>
      <c r="HXJ272" s="55"/>
      <c r="HXK272" s="55"/>
      <c r="HXL272" s="55"/>
      <c r="HXM272" s="55"/>
      <c r="HXN272" s="55"/>
      <c r="HXO272" s="55"/>
      <c r="HXP272" s="55"/>
      <c r="HXQ272" s="55"/>
      <c r="HXR272" s="55"/>
      <c r="HXS272" s="55"/>
      <c r="HXT272" s="55"/>
      <c r="HXU272" s="55"/>
      <c r="HXV272" s="55"/>
      <c r="HXW272" s="55"/>
      <c r="HXX272" s="55"/>
      <c r="HXY272" s="55"/>
      <c r="HXZ272" s="55"/>
      <c r="HYA272" s="55"/>
      <c r="HYB272" s="55"/>
      <c r="HYC272" s="55"/>
      <c r="HYD272" s="55"/>
      <c r="HYE272" s="55"/>
      <c r="HYF272" s="55"/>
      <c r="HYG272" s="55"/>
      <c r="HYH272" s="55"/>
      <c r="HYI272" s="55"/>
      <c r="HYJ272" s="55"/>
      <c r="HYK272" s="55"/>
      <c r="HYL272" s="55"/>
      <c r="HYM272" s="55"/>
      <c r="HYN272" s="55"/>
      <c r="HYO272" s="55"/>
      <c r="HYP272" s="55"/>
      <c r="HYQ272" s="55"/>
      <c r="HYR272" s="55"/>
      <c r="HYS272" s="55"/>
      <c r="HYT272" s="55"/>
      <c r="HYU272" s="55"/>
      <c r="HYV272" s="55"/>
      <c r="HYW272" s="55"/>
      <c r="HYX272" s="55"/>
      <c r="HYY272" s="55"/>
      <c r="HYZ272" s="55"/>
      <c r="HZA272" s="55"/>
      <c r="HZB272" s="55"/>
      <c r="HZC272" s="55"/>
      <c r="HZD272" s="55"/>
      <c r="HZE272" s="55"/>
      <c r="HZF272" s="55"/>
      <c r="HZG272" s="55"/>
      <c r="HZH272" s="55"/>
      <c r="HZI272" s="55"/>
      <c r="HZJ272" s="55"/>
      <c r="HZK272" s="55"/>
      <c r="HZL272" s="55"/>
      <c r="HZM272" s="55"/>
      <c r="HZN272" s="55"/>
      <c r="HZO272" s="55"/>
      <c r="HZP272" s="55"/>
      <c r="HZQ272" s="55"/>
      <c r="HZR272" s="55"/>
      <c r="HZS272" s="55"/>
      <c r="HZT272" s="55"/>
      <c r="HZU272" s="55"/>
      <c r="HZV272" s="55"/>
      <c r="HZW272" s="55"/>
      <c r="HZX272" s="55"/>
      <c r="HZY272" s="55"/>
      <c r="HZZ272" s="55"/>
      <c r="IAA272" s="55"/>
      <c r="IAB272" s="55"/>
      <c r="IAC272" s="55"/>
      <c r="IAD272" s="55"/>
      <c r="IAE272" s="55"/>
      <c r="IAF272" s="55"/>
      <c r="IAG272" s="55"/>
      <c r="IAH272" s="55"/>
      <c r="IAI272" s="55"/>
      <c r="IAJ272" s="55"/>
      <c r="IAK272" s="55"/>
      <c r="IAL272" s="55"/>
      <c r="IAM272" s="55"/>
      <c r="IAN272" s="55"/>
      <c r="IAO272" s="55"/>
      <c r="IAP272" s="55"/>
      <c r="IAQ272" s="55"/>
      <c r="IAR272" s="55"/>
      <c r="IAS272" s="55"/>
      <c r="IAT272" s="55"/>
      <c r="IAU272" s="55"/>
      <c r="IAV272" s="55"/>
      <c r="IAW272" s="55"/>
      <c r="IAX272" s="55"/>
      <c r="IAY272" s="55"/>
      <c r="IAZ272" s="55"/>
      <c r="IBA272" s="55"/>
      <c r="IBB272" s="55"/>
      <c r="IBC272" s="55"/>
      <c r="IBD272" s="55"/>
      <c r="IBE272" s="55"/>
      <c r="IBF272" s="55"/>
      <c r="IBG272" s="55"/>
      <c r="IBH272" s="55"/>
      <c r="IBI272" s="55"/>
      <c r="IBJ272" s="55"/>
      <c r="IBK272" s="55"/>
      <c r="IBL272" s="55"/>
      <c r="IBM272" s="55"/>
      <c r="IBN272" s="55"/>
      <c r="IBO272" s="55"/>
      <c r="IBP272" s="55"/>
      <c r="IBQ272" s="55"/>
      <c r="IBR272" s="55"/>
      <c r="IBS272" s="55"/>
      <c r="IBT272" s="55"/>
      <c r="IBU272" s="55"/>
      <c r="IBV272" s="55"/>
      <c r="IBW272" s="55"/>
      <c r="IBX272" s="55"/>
      <c r="IBY272" s="55"/>
      <c r="IBZ272" s="55"/>
      <c r="ICA272" s="55"/>
      <c r="ICB272" s="55"/>
      <c r="ICC272" s="55"/>
      <c r="ICD272" s="55"/>
      <c r="ICE272" s="55"/>
      <c r="ICF272" s="55"/>
      <c r="ICG272" s="55"/>
      <c r="ICH272" s="55"/>
      <c r="ICI272" s="55"/>
      <c r="ICJ272" s="55"/>
      <c r="ICK272" s="55"/>
      <c r="ICL272" s="55"/>
      <c r="ICM272" s="55"/>
      <c r="ICN272" s="55"/>
      <c r="ICO272" s="55"/>
      <c r="ICP272" s="55"/>
      <c r="ICQ272" s="55"/>
      <c r="ICR272" s="55"/>
      <c r="ICS272" s="55"/>
      <c r="ICT272" s="55"/>
      <c r="ICU272" s="55"/>
      <c r="ICV272" s="55"/>
      <c r="ICW272" s="55"/>
      <c r="ICX272" s="55"/>
      <c r="ICY272" s="55"/>
      <c r="ICZ272" s="55"/>
      <c r="IDA272" s="55"/>
      <c r="IDB272" s="55"/>
      <c r="IDC272" s="55"/>
      <c r="IDD272" s="55"/>
      <c r="IDE272" s="55"/>
      <c r="IDF272" s="55"/>
      <c r="IDG272" s="55"/>
      <c r="IDH272" s="55"/>
      <c r="IDI272" s="55"/>
      <c r="IDJ272" s="55"/>
      <c r="IDK272" s="55"/>
      <c r="IDL272" s="55"/>
      <c r="IDM272" s="55"/>
      <c r="IDN272" s="55"/>
      <c r="IDO272" s="55"/>
      <c r="IDP272" s="55"/>
      <c r="IDQ272" s="55"/>
      <c r="IDR272" s="55"/>
      <c r="IDS272" s="55"/>
      <c r="IDT272" s="55"/>
      <c r="IDU272" s="55"/>
      <c r="IDV272" s="55"/>
      <c r="IDW272" s="55"/>
      <c r="IDX272" s="55"/>
      <c r="IDY272" s="55"/>
      <c r="IDZ272" s="55"/>
      <c r="IEA272" s="55"/>
      <c r="IEB272" s="55"/>
      <c r="IEC272" s="55"/>
      <c r="IED272" s="55"/>
      <c r="IEE272" s="55"/>
      <c r="IEF272" s="55"/>
      <c r="IEG272" s="55"/>
      <c r="IEH272" s="55"/>
      <c r="IEI272" s="55"/>
      <c r="IEJ272" s="55"/>
      <c r="IEK272" s="55"/>
      <c r="IEL272" s="55"/>
      <c r="IEM272" s="55"/>
      <c r="IEN272" s="55"/>
      <c r="IEO272" s="55"/>
      <c r="IEP272" s="55"/>
      <c r="IEQ272" s="55"/>
      <c r="IER272" s="55"/>
      <c r="IES272" s="55"/>
      <c r="IET272" s="55"/>
      <c r="IEU272" s="55"/>
      <c r="IEV272" s="55"/>
      <c r="IEW272" s="55"/>
      <c r="IEX272" s="55"/>
      <c r="IEY272" s="55"/>
      <c r="IEZ272" s="55"/>
      <c r="IFA272" s="55"/>
      <c r="IFB272" s="55"/>
      <c r="IFC272" s="55"/>
      <c r="IFD272" s="55"/>
      <c r="IFE272" s="55"/>
      <c r="IFF272" s="55"/>
      <c r="IFG272" s="55"/>
      <c r="IFH272" s="55"/>
      <c r="IFI272" s="55"/>
      <c r="IFJ272" s="55"/>
      <c r="IFK272" s="55"/>
      <c r="IFL272" s="55"/>
      <c r="IFM272" s="55"/>
      <c r="IFN272" s="55"/>
      <c r="IFO272" s="55"/>
      <c r="IFP272" s="55"/>
      <c r="IFQ272" s="55"/>
      <c r="IFR272" s="55"/>
      <c r="IFS272" s="55"/>
      <c r="IFT272" s="55"/>
      <c r="IFU272" s="55"/>
      <c r="IFV272" s="55"/>
      <c r="IFW272" s="55"/>
      <c r="IFX272" s="55"/>
      <c r="IFY272" s="55"/>
      <c r="IFZ272" s="55"/>
      <c r="IGA272" s="55"/>
      <c r="IGB272" s="55"/>
      <c r="IGC272" s="55"/>
      <c r="IGD272" s="55"/>
      <c r="IGE272" s="55"/>
      <c r="IGF272" s="55"/>
      <c r="IGG272" s="55"/>
      <c r="IGH272" s="55"/>
      <c r="IGI272" s="55"/>
      <c r="IGJ272" s="55"/>
      <c r="IGK272" s="55"/>
      <c r="IGL272" s="55"/>
      <c r="IGM272" s="55"/>
      <c r="IGN272" s="55"/>
      <c r="IGO272" s="55"/>
      <c r="IGP272" s="55"/>
      <c r="IGQ272" s="55"/>
      <c r="IGR272" s="55"/>
      <c r="IGS272" s="55"/>
      <c r="IGT272" s="55"/>
      <c r="IGU272" s="55"/>
      <c r="IGV272" s="55"/>
      <c r="IGW272" s="55"/>
      <c r="IGX272" s="55"/>
      <c r="IGY272" s="55"/>
      <c r="IGZ272" s="55"/>
      <c r="IHA272" s="55"/>
      <c r="IHB272" s="55"/>
      <c r="IHC272" s="55"/>
      <c r="IHD272" s="55"/>
      <c r="IHE272" s="55"/>
      <c r="IHF272" s="55"/>
      <c r="IHG272" s="55"/>
      <c r="IHH272" s="55"/>
      <c r="IHI272" s="55"/>
      <c r="IHJ272" s="55"/>
      <c r="IHK272" s="55"/>
      <c r="IHL272" s="55"/>
      <c r="IHM272" s="55"/>
      <c r="IHN272" s="55"/>
      <c r="IHO272" s="55"/>
      <c r="IHP272" s="55"/>
      <c r="IHQ272" s="55"/>
      <c r="IHR272" s="55"/>
      <c r="IHS272" s="55"/>
      <c r="IHT272" s="55"/>
      <c r="IHU272" s="55"/>
      <c r="IHV272" s="55"/>
      <c r="IHW272" s="55"/>
      <c r="IHX272" s="55"/>
      <c r="IHY272" s="55"/>
      <c r="IHZ272" s="55"/>
      <c r="IIA272" s="55"/>
      <c r="IIB272" s="55"/>
      <c r="IIC272" s="55"/>
      <c r="IID272" s="55"/>
      <c r="IIE272" s="55"/>
      <c r="IIF272" s="55"/>
      <c r="IIG272" s="55"/>
      <c r="IIH272" s="55"/>
      <c r="III272" s="55"/>
      <c r="IIJ272" s="55"/>
      <c r="IIK272" s="55"/>
      <c r="IIL272" s="55"/>
      <c r="IIM272" s="55"/>
      <c r="IIN272" s="55"/>
      <c r="IIO272" s="55"/>
      <c r="IIP272" s="55"/>
      <c r="IIQ272" s="55"/>
      <c r="IIR272" s="55"/>
      <c r="IIS272" s="55"/>
      <c r="IIT272" s="55"/>
      <c r="IIU272" s="55"/>
      <c r="IIV272" s="55"/>
      <c r="IIW272" s="55"/>
      <c r="IIX272" s="55"/>
      <c r="IIY272" s="55"/>
      <c r="IIZ272" s="55"/>
      <c r="IJA272" s="55"/>
      <c r="IJB272" s="55"/>
      <c r="IJC272" s="55"/>
      <c r="IJD272" s="55"/>
      <c r="IJE272" s="55"/>
      <c r="IJF272" s="55"/>
      <c r="IJG272" s="55"/>
      <c r="IJH272" s="55"/>
      <c r="IJI272" s="55"/>
      <c r="IJJ272" s="55"/>
      <c r="IJK272" s="55"/>
      <c r="IJL272" s="55"/>
      <c r="IJM272" s="55"/>
      <c r="IJN272" s="55"/>
      <c r="IJO272" s="55"/>
      <c r="IJP272" s="55"/>
      <c r="IJQ272" s="55"/>
      <c r="IJR272" s="55"/>
      <c r="IJS272" s="55"/>
      <c r="IJT272" s="55"/>
      <c r="IJU272" s="55"/>
      <c r="IJV272" s="55"/>
      <c r="IJW272" s="55"/>
      <c r="IJX272" s="55"/>
      <c r="IJY272" s="55"/>
      <c r="IJZ272" s="55"/>
      <c r="IKA272" s="55"/>
      <c r="IKB272" s="55"/>
      <c r="IKC272" s="55"/>
      <c r="IKD272" s="55"/>
      <c r="IKE272" s="55"/>
      <c r="IKF272" s="55"/>
      <c r="IKG272" s="55"/>
      <c r="IKH272" s="55"/>
      <c r="IKI272" s="55"/>
      <c r="IKJ272" s="55"/>
      <c r="IKK272" s="55"/>
      <c r="IKL272" s="55"/>
      <c r="IKM272" s="55"/>
      <c r="IKN272" s="55"/>
      <c r="IKO272" s="55"/>
      <c r="IKP272" s="55"/>
      <c r="IKQ272" s="55"/>
      <c r="IKR272" s="55"/>
      <c r="IKS272" s="55"/>
      <c r="IKT272" s="55"/>
      <c r="IKU272" s="55"/>
      <c r="IKV272" s="55"/>
      <c r="IKW272" s="55"/>
      <c r="IKX272" s="55"/>
      <c r="IKY272" s="55"/>
      <c r="IKZ272" s="55"/>
      <c r="ILA272" s="55"/>
      <c r="ILB272" s="55"/>
      <c r="ILC272" s="55"/>
      <c r="ILD272" s="55"/>
      <c r="ILE272" s="55"/>
      <c r="ILF272" s="55"/>
      <c r="ILG272" s="55"/>
      <c r="ILH272" s="55"/>
      <c r="ILI272" s="55"/>
      <c r="ILJ272" s="55"/>
      <c r="ILK272" s="55"/>
      <c r="ILL272" s="55"/>
      <c r="ILM272" s="55"/>
      <c r="ILN272" s="55"/>
      <c r="ILO272" s="55"/>
      <c r="ILP272" s="55"/>
      <c r="ILQ272" s="55"/>
      <c r="ILR272" s="55"/>
      <c r="ILS272" s="55"/>
      <c r="ILT272" s="55"/>
      <c r="ILU272" s="55"/>
      <c r="ILV272" s="55"/>
      <c r="ILW272" s="55"/>
      <c r="ILX272" s="55"/>
      <c r="ILY272" s="55"/>
      <c r="ILZ272" s="55"/>
      <c r="IMA272" s="55"/>
      <c r="IMB272" s="55"/>
      <c r="IMC272" s="55"/>
      <c r="IMD272" s="55"/>
      <c r="IME272" s="55"/>
      <c r="IMF272" s="55"/>
      <c r="IMG272" s="55"/>
      <c r="IMH272" s="55"/>
      <c r="IMI272" s="55"/>
      <c r="IMJ272" s="55"/>
      <c r="IMK272" s="55"/>
      <c r="IML272" s="55"/>
      <c r="IMM272" s="55"/>
      <c r="IMN272" s="55"/>
      <c r="IMO272" s="55"/>
      <c r="IMP272" s="55"/>
      <c r="IMQ272" s="55"/>
      <c r="IMR272" s="55"/>
      <c r="IMS272" s="55"/>
      <c r="IMT272" s="55"/>
      <c r="IMU272" s="55"/>
      <c r="IMV272" s="55"/>
      <c r="IMW272" s="55"/>
      <c r="IMX272" s="55"/>
      <c r="IMY272" s="55"/>
      <c r="IMZ272" s="55"/>
      <c r="INA272" s="55"/>
      <c r="INB272" s="55"/>
      <c r="INC272" s="55"/>
      <c r="IND272" s="55"/>
      <c r="INE272" s="55"/>
      <c r="INF272" s="55"/>
      <c r="ING272" s="55"/>
      <c r="INH272" s="55"/>
      <c r="INI272" s="55"/>
      <c r="INJ272" s="55"/>
      <c r="INK272" s="55"/>
      <c r="INL272" s="55"/>
      <c r="INM272" s="55"/>
      <c r="INN272" s="55"/>
      <c r="INO272" s="55"/>
      <c r="INP272" s="55"/>
      <c r="INQ272" s="55"/>
      <c r="INR272" s="55"/>
      <c r="INS272" s="55"/>
      <c r="INT272" s="55"/>
      <c r="INU272" s="55"/>
      <c r="INV272" s="55"/>
      <c r="INW272" s="55"/>
      <c r="INX272" s="55"/>
      <c r="INY272" s="55"/>
      <c r="INZ272" s="55"/>
      <c r="IOA272" s="55"/>
      <c r="IOB272" s="55"/>
      <c r="IOC272" s="55"/>
      <c r="IOD272" s="55"/>
      <c r="IOE272" s="55"/>
      <c r="IOF272" s="55"/>
      <c r="IOG272" s="55"/>
      <c r="IOH272" s="55"/>
      <c r="IOI272" s="55"/>
      <c r="IOJ272" s="55"/>
      <c r="IOK272" s="55"/>
      <c r="IOL272" s="55"/>
      <c r="IOM272" s="55"/>
      <c r="ION272" s="55"/>
      <c r="IOO272" s="55"/>
      <c r="IOP272" s="55"/>
      <c r="IOQ272" s="55"/>
      <c r="IOR272" s="55"/>
      <c r="IOS272" s="55"/>
      <c r="IOT272" s="55"/>
      <c r="IOU272" s="55"/>
      <c r="IOV272" s="55"/>
      <c r="IOW272" s="55"/>
      <c r="IOX272" s="55"/>
      <c r="IOY272" s="55"/>
      <c r="IOZ272" s="55"/>
      <c r="IPA272" s="55"/>
      <c r="IPB272" s="55"/>
      <c r="IPC272" s="55"/>
      <c r="IPD272" s="55"/>
      <c r="IPE272" s="55"/>
      <c r="IPF272" s="55"/>
      <c r="IPG272" s="55"/>
      <c r="IPH272" s="55"/>
      <c r="IPI272" s="55"/>
      <c r="IPJ272" s="55"/>
      <c r="IPK272" s="55"/>
      <c r="IPL272" s="55"/>
      <c r="IPM272" s="55"/>
      <c r="IPN272" s="55"/>
      <c r="IPO272" s="55"/>
      <c r="IPP272" s="55"/>
      <c r="IPQ272" s="55"/>
      <c r="IPR272" s="55"/>
      <c r="IPS272" s="55"/>
      <c r="IPT272" s="55"/>
      <c r="IPU272" s="55"/>
      <c r="IPV272" s="55"/>
      <c r="IPW272" s="55"/>
      <c r="IPX272" s="55"/>
      <c r="IPY272" s="55"/>
      <c r="IPZ272" s="55"/>
      <c r="IQA272" s="55"/>
      <c r="IQB272" s="55"/>
      <c r="IQC272" s="55"/>
      <c r="IQD272" s="55"/>
      <c r="IQE272" s="55"/>
      <c r="IQF272" s="55"/>
      <c r="IQG272" s="55"/>
      <c r="IQH272" s="55"/>
      <c r="IQI272" s="55"/>
      <c r="IQJ272" s="55"/>
      <c r="IQK272" s="55"/>
      <c r="IQL272" s="55"/>
      <c r="IQM272" s="55"/>
      <c r="IQN272" s="55"/>
      <c r="IQO272" s="55"/>
      <c r="IQP272" s="55"/>
      <c r="IQQ272" s="55"/>
      <c r="IQR272" s="55"/>
      <c r="IQS272" s="55"/>
      <c r="IQT272" s="55"/>
      <c r="IQU272" s="55"/>
      <c r="IQV272" s="55"/>
      <c r="IQW272" s="55"/>
      <c r="IQX272" s="55"/>
      <c r="IQY272" s="55"/>
      <c r="IQZ272" s="55"/>
      <c r="IRA272" s="55"/>
      <c r="IRB272" s="55"/>
      <c r="IRC272" s="55"/>
      <c r="IRD272" s="55"/>
      <c r="IRE272" s="55"/>
      <c r="IRF272" s="55"/>
      <c r="IRG272" s="55"/>
      <c r="IRH272" s="55"/>
      <c r="IRI272" s="55"/>
      <c r="IRJ272" s="55"/>
      <c r="IRK272" s="55"/>
      <c r="IRL272" s="55"/>
      <c r="IRM272" s="55"/>
      <c r="IRN272" s="55"/>
      <c r="IRO272" s="55"/>
      <c r="IRP272" s="55"/>
      <c r="IRQ272" s="55"/>
      <c r="IRR272" s="55"/>
      <c r="IRS272" s="55"/>
      <c r="IRT272" s="55"/>
      <c r="IRU272" s="55"/>
      <c r="IRV272" s="55"/>
      <c r="IRW272" s="55"/>
      <c r="IRX272" s="55"/>
      <c r="IRY272" s="55"/>
      <c r="IRZ272" s="55"/>
      <c r="ISA272" s="55"/>
      <c r="ISB272" s="55"/>
      <c r="ISC272" s="55"/>
      <c r="ISD272" s="55"/>
      <c r="ISE272" s="55"/>
      <c r="ISF272" s="55"/>
      <c r="ISG272" s="55"/>
      <c r="ISH272" s="55"/>
      <c r="ISI272" s="55"/>
      <c r="ISJ272" s="55"/>
      <c r="ISK272" s="55"/>
      <c r="ISL272" s="55"/>
      <c r="ISM272" s="55"/>
      <c r="ISN272" s="55"/>
      <c r="ISO272" s="55"/>
      <c r="ISP272" s="55"/>
      <c r="ISQ272" s="55"/>
      <c r="ISR272" s="55"/>
      <c r="ISS272" s="55"/>
      <c r="IST272" s="55"/>
      <c r="ISU272" s="55"/>
      <c r="ISV272" s="55"/>
      <c r="ISW272" s="55"/>
      <c r="ISX272" s="55"/>
      <c r="ISY272" s="55"/>
      <c r="ISZ272" s="55"/>
      <c r="ITA272" s="55"/>
      <c r="ITB272" s="55"/>
      <c r="ITC272" s="55"/>
      <c r="ITD272" s="55"/>
      <c r="ITE272" s="55"/>
      <c r="ITF272" s="55"/>
      <c r="ITG272" s="55"/>
      <c r="ITH272" s="55"/>
      <c r="ITI272" s="55"/>
      <c r="ITJ272" s="55"/>
      <c r="ITK272" s="55"/>
      <c r="ITL272" s="55"/>
      <c r="ITM272" s="55"/>
      <c r="ITN272" s="55"/>
      <c r="ITO272" s="55"/>
      <c r="ITP272" s="55"/>
      <c r="ITQ272" s="55"/>
      <c r="ITR272" s="55"/>
      <c r="ITS272" s="55"/>
      <c r="ITT272" s="55"/>
      <c r="ITU272" s="55"/>
      <c r="ITV272" s="55"/>
      <c r="ITW272" s="55"/>
      <c r="ITX272" s="55"/>
      <c r="ITY272" s="55"/>
      <c r="ITZ272" s="55"/>
      <c r="IUA272" s="55"/>
      <c r="IUB272" s="55"/>
      <c r="IUC272" s="55"/>
      <c r="IUD272" s="55"/>
      <c r="IUE272" s="55"/>
      <c r="IUF272" s="55"/>
      <c r="IUG272" s="55"/>
      <c r="IUH272" s="55"/>
      <c r="IUI272" s="55"/>
      <c r="IUJ272" s="55"/>
      <c r="IUK272" s="55"/>
      <c r="IUL272" s="55"/>
      <c r="IUM272" s="55"/>
      <c r="IUN272" s="55"/>
      <c r="IUO272" s="55"/>
      <c r="IUP272" s="55"/>
      <c r="IUQ272" s="55"/>
      <c r="IUR272" s="55"/>
      <c r="IUS272" s="55"/>
      <c r="IUT272" s="55"/>
      <c r="IUU272" s="55"/>
      <c r="IUV272" s="55"/>
      <c r="IUW272" s="55"/>
      <c r="IUX272" s="55"/>
      <c r="IUY272" s="55"/>
      <c r="IUZ272" s="55"/>
      <c r="IVA272" s="55"/>
      <c r="IVB272" s="55"/>
      <c r="IVC272" s="55"/>
      <c r="IVD272" s="55"/>
      <c r="IVE272" s="55"/>
      <c r="IVF272" s="55"/>
      <c r="IVG272" s="55"/>
      <c r="IVH272" s="55"/>
      <c r="IVI272" s="55"/>
      <c r="IVJ272" s="55"/>
      <c r="IVK272" s="55"/>
      <c r="IVL272" s="55"/>
      <c r="IVM272" s="55"/>
      <c r="IVN272" s="55"/>
      <c r="IVO272" s="55"/>
      <c r="IVP272" s="55"/>
      <c r="IVQ272" s="55"/>
      <c r="IVR272" s="55"/>
      <c r="IVS272" s="55"/>
      <c r="IVT272" s="55"/>
      <c r="IVU272" s="55"/>
      <c r="IVV272" s="55"/>
      <c r="IVW272" s="55"/>
      <c r="IVX272" s="55"/>
      <c r="IVY272" s="55"/>
      <c r="IVZ272" s="55"/>
      <c r="IWA272" s="55"/>
      <c r="IWB272" s="55"/>
      <c r="IWC272" s="55"/>
      <c r="IWD272" s="55"/>
      <c r="IWE272" s="55"/>
      <c r="IWF272" s="55"/>
      <c r="IWG272" s="55"/>
      <c r="IWH272" s="55"/>
      <c r="IWI272" s="55"/>
      <c r="IWJ272" s="55"/>
      <c r="IWK272" s="55"/>
      <c r="IWL272" s="55"/>
      <c r="IWM272" s="55"/>
      <c r="IWN272" s="55"/>
      <c r="IWO272" s="55"/>
      <c r="IWP272" s="55"/>
      <c r="IWQ272" s="55"/>
      <c r="IWR272" s="55"/>
      <c r="IWS272" s="55"/>
      <c r="IWT272" s="55"/>
      <c r="IWU272" s="55"/>
      <c r="IWV272" s="55"/>
      <c r="IWW272" s="55"/>
      <c r="IWX272" s="55"/>
      <c r="IWY272" s="55"/>
      <c r="IWZ272" s="55"/>
      <c r="IXA272" s="55"/>
      <c r="IXB272" s="55"/>
      <c r="IXC272" s="55"/>
      <c r="IXD272" s="55"/>
      <c r="IXE272" s="55"/>
      <c r="IXF272" s="55"/>
      <c r="IXG272" s="55"/>
      <c r="IXH272" s="55"/>
      <c r="IXI272" s="55"/>
      <c r="IXJ272" s="55"/>
      <c r="IXK272" s="55"/>
      <c r="IXL272" s="55"/>
      <c r="IXM272" s="55"/>
      <c r="IXN272" s="55"/>
      <c r="IXO272" s="55"/>
      <c r="IXP272" s="55"/>
      <c r="IXQ272" s="55"/>
      <c r="IXR272" s="55"/>
      <c r="IXS272" s="55"/>
      <c r="IXT272" s="55"/>
      <c r="IXU272" s="55"/>
      <c r="IXV272" s="55"/>
      <c r="IXW272" s="55"/>
      <c r="IXX272" s="55"/>
      <c r="IXY272" s="55"/>
      <c r="IXZ272" s="55"/>
      <c r="IYA272" s="55"/>
      <c r="IYB272" s="55"/>
      <c r="IYC272" s="55"/>
      <c r="IYD272" s="55"/>
      <c r="IYE272" s="55"/>
      <c r="IYF272" s="55"/>
      <c r="IYG272" s="55"/>
      <c r="IYH272" s="55"/>
      <c r="IYI272" s="55"/>
      <c r="IYJ272" s="55"/>
      <c r="IYK272" s="55"/>
      <c r="IYL272" s="55"/>
      <c r="IYM272" s="55"/>
      <c r="IYN272" s="55"/>
      <c r="IYO272" s="55"/>
      <c r="IYP272" s="55"/>
      <c r="IYQ272" s="55"/>
      <c r="IYR272" s="55"/>
      <c r="IYS272" s="55"/>
      <c r="IYT272" s="55"/>
      <c r="IYU272" s="55"/>
      <c r="IYV272" s="55"/>
      <c r="IYW272" s="55"/>
      <c r="IYX272" s="55"/>
      <c r="IYY272" s="55"/>
      <c r="IYZ272" s="55"/>
      <c r="IZA272" s="55"/>
      <c r="IZB272" s="55"/>
      <c r="IZC272" s="55"/>
      <c r="IZD272" s="55"/>
      <c r="IZE272" s="55"/>
      <c r="IZF272" s="55"/>
      <c r="IZG272" s="55"/>
      <c r="IZH272" s="55"/>
      <c r="IZI272" s="55"/>
      <c r="IZJ272" s="55"/>
      <c r="IZK272" s="55"/>
      <c r="IZL272" s="55"/>
      <c r="IZM272" s="55"/>
      <c r="IZN272" s="55"/>
      <c r="IZO272" s="55"/>
      <c r="IZP272" s="55"/>
      <c r="IZQ272" s="55"/>
      <c r="IZR272" s="55"/>
      <c r="IZS272" s="55"/>
      <c r="IZT272" s="55"/>
      <c r="IZU272" s="55"/>
      <c r="IZV272" s="55"/>
      <c r="IZW272" s="55"/>
      <c r="IZX272" s="55"/>
      <c r="IZY272" s="55"/>
      <c r="IZZ272" s="55"/>
      <c r="JAA272" s="55"/>
      <c r="JAB272" s="55"/>
      <c r="JAC272" s="55"/>
      <c r="JAD272" s="55"/>
      <c r="JAE272" s="55"/>
      <c r="JAF272" s="55"/>
      <c r="JAG272" s="55"/>
      <c r="JAH272" s="55"/>
      <c r="JAI272" s="55"/>
      <c r="JAJ272" s="55"/>
      <c r="JAK272" s="55"/>
      <c r="JAL272" s="55"/>
      <c r="JAM272" s="55"/>
      <c r="JAN272" s="55"/>
      <c r="JAO272" s="55"/>
      <c r="JAP272" s="55"/>
      <c r="JAQ272" s="55"/>
      <c r="JAR272" s="55"/>
      <c r="JAS272" s="55"/>
      <c r="JAT272" s="55"/>
      <c r="JAU272" s="55"/>
      <c r="JAV272" s="55"/>
      <c r="JAW272" s="55"/>
      <c r="JAX272" s="55"/>
      <c r="JAY272" s="55"/>
      <c r="JAZ272" s="55"/>
      <c r="JBA272" s="55"/>
      <c r="JBB272" s="55"/>
      <c r="JBC272" s="55"/>
      <c r="JBD272" s="55"/>
      <c r="JBE272" s="55"/>
      <c r="JBF272" s="55"/>
      <c r="JBG272" s="55"/>
      <c r="JBH272" s="55"/>
      <c r="JBI272" s="55"/>
      <c r="JBJ272" s="55"/>
      <c r="JBK272" s="55"/>
      <c r="JBL272" s="55"/>
      <c r="JBM272" s="55"/>
      <c r="JBN272" s="55"/>
      <c r="JBO272" s="55"/>
      <c r="JBP272" s="55"/>
      <c r="JBQ272" s="55"/>
      <c r="JBR272" s="55"/>
      <c r="JBS272" s="55"/>
      <c r="JBT272" s="55"/>
      <c r="JBU272" s="55"/>
      <c r="JBV272" s="55"/>
      <c r="JBW272" s="55"/>
      <c r="JBX272" s="55"/>
      <c r="JBY272" s="55"/>
      <c r="JBZ272" s="55"/>
      <c r="JCA272" s="55"/>
      <c r="JCB272" s="55"/>
      <c r="JCC272" s="55"/>
      <c r="JCD272" s="55"/>
      <c r="JCE272" s="55"/>
      <c r="JCF272" s="55"/>
      <c r="JCG272" s="55"/>
      <c r="JCH272" s="55"/>
      <c r="JCI272" s="55"/>
      <c r="JCJ272" s="55"/>
      <c r="JCK272" s="55"/>
      <c r="JCL272" s="55"/>
      <c r="JCM272" s="55"/>
      <c r="JCN272" s="55"/>
      <c r="JCO272" s="55"/>
      <c r="JCP272" s="55"/>
      <c r="JCQ272" s="55"/>
      <c r="JCR272" s="55"/>
      <c r="JCS272" s="55"/>
      <c r="JCT272" s="55"/>
      <c r="JCU272" s="55"/>
      <c r="JCV272" s="55"/>
      <c r="JCW272" s="55"/>
      <c r="JCX272" s="55"/>
      <c r="JCY272" s="55"/>
      <c r="JCZ272" s="55"/>
      <c r="JDA272" s="55"/>
      <c r="JDB272" s="55"/>
      <c r="JDC272" s="55"/>
      <c r="JDD272" s="55"/>
      <c r="JDE272" s="55"/>
      <c r="JDF272" s="55"/>
      <c r="JDG272" s="55"/>
      <c r="JDH272" s="55"/>
      <c r="JDI272" s="55"/>
      <c r="JDJ272" s="55"/>
      <c r="JDK272" s="55"/>
      <c r="JDL272" s="55"/>
      <c r="JDM272" s="55"/>
      <c r="JDN272" s="55"/>
      <c r="JDO272" s="55"/>
      <c r="JDP272" s="55"/>
      <c r="JDQ272" s="55"/>
      <c r="JDR272" s="55"/>
      <c r="JDS272" s="55"/>
      <c r="JDT272" s="55"/>
      <c r="JDU272" s="55"/>
      <c r="JDV272" s="55"/>
      <c r="JDW272" s="55"/>
      <c r="JDX272" s="55"/>
      <c r="JDY272" s="55"/>
      <c r="JDZ272" s="55"/>
      <c r="JEA272" s="55"/>
      <c r="JEB272" s="55"/>
      <c r="JEC272" s="55"/>
      <c r="JED272" s="55"/>
      <c r="JEE272" s="55"/>
      <c r="JEF272" s="55"/>
      <c r="JEG272" s="55"/>
      <c r="JEH272" s="55"/>
      <c r="JEI272" s="55"/>
      <c r="JEJ272" s="55"/>
      <c r="JEK272" s="55"/>
      <c r="JEL272" s="55"/>
      <c r="JEM272" s="55"/>
      <c r="JEN272" s="55"/>
      <c r="JEO272" s="55"/>
      <c r="JEP272" s="55"/>
      <c r="JEQ272" s="55"/>
      <c r="JER272" s="55"/>
      <c r="JES272" s="55"/>
      <c r="JET272" s="55"/>
      <c r="JEU272" s="55"/>
      <c r="JEV272" s="55"/>
      <c r="JEW272" s="55"/>
      <c r="JEX272" s="55"/>
      <c r="JEY272" s="55"/>
      <c r="JEZ272" s="55"/>
      <c r="JFA272" s="55"/>
      <c r="JFB272" s="55"/>
      <c r="JFC272" s="55"/>
      <c r="JFD272" s="55"/>
      <c r="JFE272" s="55"/>
      <c r="JFF272" s="55"/>
      <c r="JFG272" s="55"/>
      <c r="JFH272" s="55"/>
      <c r="JFI272" s="55"/>
      <c r="JFJ272" s="55"/>
      <c r="JFK272" s="55"/>
      <c r="JFL272" s="55"/>
      <c r="JFM272" s="55"/>
      <c r="JFN272" s="55"/>
      <c r="JFO272" s="55"/>
      <c r="JFP272" s="55"/>
      <c r="JFQ272" s="55"/>
      <c r="JFR272" s="55"/>
      <c r="JFS272" s="55"/>
      <c r="JFT272" s="55"/>
      <c r="JFU272" s="55"/>
      <c r="JFV272" s="55"/>
      <c r="JFW272" s="55"/>
      <c r="JFX272" s="55"/>
      <c r="JFY272" s="55"/>
      <c r="JFZ272" s="55"/>
      <c r="JGA272" s="55"/>
      <c r="JGB272" s="55"/>
      <c r="JGC272" s="55"/>
      <c r="JGD272" s="55"/>
      <c r="JGE272" s="55"/>
      <c r="JGF272" s="55"/>
      <c r="JGG272" s="55"/>
      <c r="JGH272" s="55"/>
      <c r="JGI272" s="55"/>
      <c r="JGJ272" s="55"/>
      <c r="JGK272" s="55"/>
      <c r="JGL272" s="55"/>
      <c r="JGM272" s="55"/>
      <c r="JGN272" s="55"/>
      <c r="JGO272" s="55"/>
      <c r="JGP272" s="55"/>
      <c r="JGQ272" s="55"/>
      <c r="JGR272" s="55"/>
      <c r="JGS272" s="55"/>
      <c r="JGT272" s="55"/>
      <c r="JGU272" s="55"/>
      <c r="JGV272" s="55"/>
      <c r="JGW272" s="55"/>
      <c r="JGX272" s="55"/>
      <c r="JGY272" s="55"/>
      <c r="JGZ272" s="55"/>
      <c r="JHA272" s="55"/>
      <c r="JHB272" s="55"/>
      <c r="JHC272" s="55"/>
      <c r="JHD272" s="55"/>
      <c r="JHE272" s="55"/>
      <c r="JHF272" s="55"/>
      <c r="JHG272" s="55"/>
      <c r="JHH272" s="55"/>
      <c r="JHI272" s="55"/>
      <c r="JHJ272" s="55"/>
      <c r="JHK272" s="55"/>
      <c r="JHL272" s="55"/>
      <c r="JHM272" s="55"/>
      <c r="JHN272" s="55"/>
      <c r="JHO272" s="55"/>
      <c r="JHP272" s="55"/>
      <c r="JHQ272" s="55"/>
      <c r="JHR272" s="55"/>
      <c r="JHS272" s="55"/>
      <c r="JHT272" s="55"/>
      <c r="JHU272" s="55"/>
      <c r="JHV272" s="55"/>
      <c r="JHW272" s="55"/>
      <c r="JHX272" s="55"/>
      <c r="JHY272" s="55"/>
      <c r="JHZ272" s="55"/>
      <c r="JIA272" s="55"/>
      <c r="JIB272" s="55"/>
      <c r="JIC272" s="55"/>
      <c r="JID272" s="55"/>
      <c r="JIE272" s="55"/>
      <c r="JIF272" s="55"/>
      <c r="JIG272" s="55"/>
      <c r="JIH272" s="55"/>
      <c r="JII272" s="55"/>
      <c r="JIJ272" s="55"/>
      <c r="JIK272" s="55"/>
      <c r="JIL272" s="55"/>
      <c r="JIM272" s="55"/>
      <c r="JIN272" s="55"/>
      <c r="JIO272" s="55"/>
      <c r="JIP272" s="55"/>
      <c r="JIQ272" s="55"/>
      <c r="JIR272" s="55"/>
      <c r="JIS272" s="55"/>
      <c r="JIT272" s="55"/>
      <c r="JIU272" s="55"/>
      <c r="JIV272" s="55"/>
      <c r="JIW272" s="55"/>
      <c r="JIX272" s="55"/>
      <c r="JIY272" s="55"/>
      <c r="JIZ272" s="55"/>
      <c r="JJA272" s="55"/>
      <c r="JJB272" s="55"/>
      <c r="JJC272" s="55"/>
      <c r="JJD272" s="55"/>
      <c r="JJE272" s="55"/>
      <c r="JJF272" s="55"/>
      <c r="JJG272" s="55"/>
      <c r="JJH272" s="55"/>
      <c r="JJI272" s="55"/>
      <c r="JJJ272" s="55"/>
      <c r="JJK272" s="55"/>
      <c r="JJL272" s="55"/>
      <c r="JJM272" s="55"/>
      <c r="JJN272" s="55"/>
      <c r="JJO272" s="55"/>
      <c r="JJP272" s="55"/>
      <c r="JJQ272" s="55"/>
      <c r="JJR272" s="55"/>
      <c r="JJS272" s="55"/>
      <c r="JJT272" s="55"/>
      <c r="JJU272" s="55"/>
      <c r="JJV272" s="55"/>
      <c r="JJW272" s="55"/>
      <c r="JJX272" s="55"/>
      <c r="JJY272" s="55"/>
      <c r="JJZ272" s="55"/>
      <c r="JKA272" s="55"/>
      <c r="JKB272" s="55"/>
      <c r="JKC272" s="55"/>
      <c r="JKD272" s="55"/>
      <c r="JKE272" s="55"/>
      <c r="JKF272" s="55"/>
      <c r="JKG272" s="55"/>
      <c r="JKH272" s="55"/>
      <c r="JKI272" s="55"/>
      <c r="JKJ272" s="55"/>
      <c r="JKK272" s="55"/>
      <c r="JKL272" s="55"/>
      <c r="JKM272" s="55"/>
      <c r="JKN272" s="55"/>
      <c r="JKO272" s="55"/>
      <c r="JKP272" s="55"/>
      <c r="JKQ272" s="55"/>
      <c r="JKR272" s="55"/>
      <c r="JKS272" s="55"/>
      <c r="JKT272" s="55"/>
      <c r="JKU272" s="55"/>
      <c r="JKV272" s="55"/>
      <c r="JKW272" s="55"/>
      <c r="JKX272" s="55"/>
      <c r="JKY272" s="55"/>
      <c r="JKZ272" s="55"/>
      <c r="JLA272" s="55"/>
      <c r="JLB272" s="55"/>
      <c r="JLC272" s="55"/>
      <c r="JLD272" s="55"/>
      <c r="JLE272" s="55"/>
      <c r="JLF272" s="55"/>
      <c r="JLG272" s="55"/>
      <c r="JLH272" s="55"/>
      <c r="JLI272" s="55"/>
      <c r="JLJ272" s="55"/>
      <c r="JLK272" s="55"/>
      <c r="JLL272" s="55"/>
      <c r="JLM272" s="55"/>
      <c r="JLN272" s="55"/>
      <c r="JLO272" s="55"/>
      <c r="JLP272" s="55"/>
      <c r="JLQ272" s="55"/>
      <c r="JLR272" s="55"/>
      <c r="JLS272" s="55"/>
      <c r="JLT272" s="55"/>
      <c r="JLU272" s="55"/>
      <c r="JLV272" s="55"/>
      <c r="JLW272" s="55"/>
      <c r="JLX272" s="55"/>
      <c r="JLY272" s="55"/>
      <c r="JLZ272" s="55"/>
      <c r="JMA272" s="55"/>
      <c r="JMB272" s="55"/>
      <c r="JMC272" s="55"/>
      <c r="JMD272" s="55"/>
      <c r="JME272" s="55"/>
      <c r="JMF272" s="55"/>
      <c r="JMG272" s="55"/>
      <c r="JMH272" s="55"/>
      <c r="JMI272" s="55"/>
      <c r="JMJ272" s="55"/>
      <c r="JMK272" s="55"/>
      <c r="JML272" s="55"/>
      <c r="JMM272" s="55"/>
      <c r="JMN272" s="55"/>
      <c r="JMO272" s="55"/>
      <c r="JMP272" s="55"/>
      <c r="JMQ272" s="55"/>
      <c r="JMR272" s="55"/>
      <c r="JMS272" s="55"/>
      <c r="JMT272" s="55"/>
      <c r="JMU272" s="55"/>
      <c r="JMV272" s="55"/>
      <c r="JMW272" s="55"/>
      <c r="JMX272" s="55"/>
      <c r="JMY272" s="55"/>
      <c r="JMZ272" s="55"/>
      <c r="JNA272" s="55"/>
      <c r="JNB272" s="55"/>
      <c r="JNC272" s="55"/>
      <c r="JND272" s="55"/>
      <c r="JNE272" s="55"/>
      <c r="JNF272" s="55"/>
      <c r="JNG272" s="55"/>
      <c r="JNH272" s="55"/>
      <c r="JNI272" s="55"/>
      <c r="JNJ272" s="55"/>
      <c r="JNK272" s="55"/>
      <c r="JNL272" s="55"/>
      <c r="JNM272" s="55"/>
      <c r="JNN272" s="55"/>
      <c r="JNO272" s="55"/>
      <c r="JNP272" s="55"/>
      <c r="JNQ272" s="55"/>
      <c r="JNR272" s="55"/>
      <c r="JNS272" s="55"/>
      <c r="JNT272" s="55"/>
      <c r="JNU272" s="55"/>
      <c r="JNV272" s="55"/>
      <c r="JNW272" s="55"/>
      <c r="JNX272" s="55"/>
      <c r="JNY272" s="55"/>
      <c r="JNZ272" s="55"/>
      <c r="JOA272" s="55"/>
      <c r="JOB272" s="55"/>
      <c r="JOC272" s="55"/>
      <c r="JOD272" s="55"/>
      <c r="JOE272" s="55"/>
      <c r="JOF272" s="55"/>
      <c r="JOG272" s="55"/>
      <c r="JOH272" s="55"/>
      <c r="JOI272" s="55"/>
      <c r="JOJ272" s="55"/>
      <c r="JOK272" s="55"/>
      <c r="JOL272" s="55"/>
      <c r="JOM272" s="55"/>
      <c r="JON272" s="55"/>
      <c r="JOO272" s="55"/>
      <c r="JOP272" s="55"/>
      <c r="JOQ272" s="55"/>
      <c r="JOR272" s="55"/>
      <c r="JOS272" s="55"/>
      <c r="JOT272" s="55"/>
      <c r="JOU272" s="55"/>
      <c r="JOV272" s="55"/>
      <c r="JOW272" s="55"/>
      <c r="JOX272" s="55"/>
      <c r="JOY272" s="55"/>
      <c r="JOZ272" s="55"/>
      <c r="JPA272" s="55"/>
      <c r="JPB272" s="55"/>
      <c r="JPC272" s="55"/>
      <c r="JPD272" s="55"/>
      <c r="JPE272" s="55"/>
      <c r="JPF272" s="55"/>
      <c r="JPG272" s="55"/>
      <c r="JPH272" s="55"/>
      <c r="JPI272" s="55"/>
      <c r="JPJ272" s="55"/>
      <c r="JPK272" s="55"/>
      <c r="JPL272" s="55"/>
      <c r="JPM272" s="55"/>
      <c r="JPN272" s="55"/>
      <c r="JPO272" s="55"/>
      <c r="JPP272" s="55"/>
      <c r="JPQ272" s="55"/>
      <c r="JPR272" s="55"/>
      <c r="JPS272" s="55"/>
      <c r="JPT272" s="55"/>
      <c r="JPU272" s="55"/>
      <c r="JPV272" s="55"/>
      <c r="JPW272" s="55"/>
      <c r="JPX272" s="55"/>
      <c r="JPY272" s="55"/>
      <c r="JPZ272" s="55"/>
      <c r="JQA272" s="55"/>
      <c r="JQB272" s="55"/>
      <c r="JQC272" s="55"/>
      <c r="JQD272" s="55"/>
      <c r="JQE272" s="55"/>
      <c r="JQF272" s="55"/>
      <c r="JQG272" s="55"/>
      <c r="JQH272" s="55"/>
      <c r="JQI272" s="55"/>
      <c r="JQJ272" s="55"/>
      <c r="JQK272" s="55"/>
      <c r="JQL272" s="55"/>
      <c r="JQM272" s="55"/>
      <c r="JQN272" s="55"/>
      <c r="JQO272" s="55"/>
      <c r="JQP272" s="55"/>
      <c r="JQQ272" s="55"/>
      <c r="JQR272" s="55"/>
      <c r="JQS272" s="55"/>
      <c r="JQT272" s="55"/>
      <c r="JQU272" s="55"/>
      <c r="JQV272" s="55"/>
      <c r="JQW272" s="55"/>
      <c r="JQX272" s="55"/>
      <c r="JQY272" s="55"/>
      <c r="JQZ272" s="55"/>
      <c r="JRA272" s="55"/>
      <c r="JRB272" s="55"/>
      <c r="JRC272" s="55"/>
      <c r="JRD272" s="55"/>
      <c r="JRE272" s="55"/>
      <c r="JRF272" s="55"/>
      <c r="JRG272" s="55"/>
      <c r="JRH272" s="55"/>
      <c r="JRI272" s="55"/>
      <c r="JRJ272" s="55"/>
      <c r="JRK272" s="55"/>
      <c r="JRL272" s="55"/>
      <c r="JRM272" s="55"/>
      <c r="JRN272" s="55"/>
      <c r="JRO272" s="55"/>
      <c r="JRP272" s="55"/>
      <c r="JRQ272" s="55"/>
      <c r="JRR272" s="55"/>
      <c r="JRS272" s="55"/>
      <c r="JRT272" s="55"/>
      <c r="JRU272" s="55"/>
      <c r="JRV272" s="55"/>
      <c r="JRW272" s="55"/>
      <c r="JRX272" s="55"/>
      <c r="JRY272" s="55"/>
      <c r="JRZ272" s="55"/>
      <c r="JSA272" s="55"/>
      <c r="JSB272" s="55"/>
      <c r="JSC272" s="55"/>
      <c r="JSD272" s="55"/>
      <c r="JSE272" s="55"/>
      <c r="JSF272" s="55"/>
      <c r="JSG272" s="55"/>
      <c r="JSH272" s="55"/>
      <c r="JSI272" s="55"/>
      <c r="JSJ272" s="55"/>
      <c r="JSK272" s="55"/>
      <c r="JSL272" s="55"/>
      <c r="JSM272" s="55"/>
      <c r="JSN272" s="55"/>
      <c r="JSO272" s="55"/>
      <c r="JSP272" s="55"/>
      <c r="JSQ272" s="55"/>
      <c r="JSR272" s="55"/>
      <c r="JSS272" s="55"/>
      <c r="JST272" s="55"/>
      <c r="JSU272" s="55"/>
      <c r="JSV272" s="55"/>
      <c r="JSW272" s="55"/>
      <c r="JSX272" s="55"/>
      <c r="JSY272" s="55"/>
      <c r="JSZ272" s="55"/>
      <c r="JTA272" s="55"/>
      <c r="JTB272" s="55"/>
      <c r="JTC272" s="55"/>
      <c r="JTD272" s="55"/>
      <c r="JTE272" s="55"/>
      <c r="JTF272" s="55"/>
      <c r="JTG272" s="55"/>
      <c r="JTH272" s="55"/>
      <c r="JTI272" s="55"/>
      <c r="JTJ272" s="55"/>
      <c r="JTK272" s="55"/>
      <c r="JTL272" s="55"/>
      <c r="JTM272" s="55"/>
      <c r="JTN272" s="55"/>
      <c r="JTO272" s="55"/>
      <c r="JTP272" s="55"/>
      <c r="JTQ272" s="55"/>
      <c r="JTR272" s="55"/>
      <c r="JTS272" s="55"/>
      <c r="JTT272" s="55"/>
      <c r="JTU272" s="55"/>
      <c r="JTV272" s="55"/>
      <c r="JTW272" s="55"/>
      <c r="JTX272" s="55"/>
      <c r="JTY272" s="55"/>
      <c r="JTZ272" s="55"/>
      <c r="JUA272" s="55"/>
      <c r="JUB272" s="55"/>
      <c r="JUC272" s="55"/>
      <c r="JUD272" s="55"/>
      <c r="JUE272" s="55"/>
      <c r="JUF272" s="55"/>
      <c r="JUG272" s="55"/>
      <c r="JUH272" s="55"/>
      <c r="JUI272" s="55"/>
      <c r="JUJ272" s="55"/>
      <c r="JUK272" s="55"/>
      <c r="JUL272" s="55"/>
      <c r="JUM272" s="55"/>
      <c r="JUN272" s="55"/>
      <c r="JUO272" s="55"/>
      <c r="JUP272" s="55"/>
      <c r="JUQ272" s="55"/>
      <c r="JUR272" s="55"/>
      <c r="JUS272" s="55"/>
      <c r="JUT272" s="55"/>
      <c r="JUU272" s="55"/>
      <c r="JUV272" s="55"/>
      <c r="JUW272" s="55"/>
      <c r="JUX272" s="55"/>
      <c r="JUY272" s="55"/>
      <c r="JUZ272" s="55"/>
      <c r="JVA272" s="55"/>
      <c r="JVB272" s="55"/>
      <c r="JVC272" s="55"/>
      <c r="JVD272" s="55"/>
      <c r="JVE272" s="55"/>
      <c r="JVF272" s="55"/>
      <c r="JVG272" s="55"/>
      <c r="JVH272" s="55"/>
      <c r="JVI272" s="55"/>
      <c r="JVJ272" s="55"/>
      <c r="JVK272" s="55"/>
      <c r="JVL272" s="55"/>
      <c r="JVM272" s="55"/>
      <c r="JVN272" s="55"/>
      <c r="JVO272" s="55"/>
      <c r="JVP272" s="55"/>
      <c r="JVQ272" s="55"/>
      <c r="JVR272" s="55"/>
      <c r="JVS272" s="55"/>
      <c r="JVT272" s="55"/>
      <c r="JVU272" s="55"/>
      <c r="JVV272" s="55"/>
      <c r="JVW272" s="55"/>
      <c r="JVX272" s="55"/>
      <c r="JVY272" s="55"/>
      <c r="JVZ272" s="55"/>
      <c r="JWA272" s="55"/>
      <c r="JWB272" s="55"/>
      <c r="JWC272" s="55"/>
      <c r="JWD272" s="55"/>
      <c r="JWE272" s="55"/>
      <c r="JWF272" s="55"/>
      <c r="JWG272" s="55"/>
      <c r="JWH272" s="55"/>
      <c r="JWI272" s="55"/>
      <c r="JWJ272" s="55"/>
      <c r="JWK272" s="55"/>
      <c r="JWL272" s="55"/>
      <c r="JWM272" s="55"/>
      <c r="JWN272" s="55"/>
      <c r="JWO272" s="55"/>
      <c r="JWP272" s="55"/>
      <c r="JWQ272" s="55"/>
      <c r="JWR272" s="55"/>
      <c r="JWS272" s="55"/>
      <c r="JWT272" s="55"/>
      <c r="JWU272" s="55"/>
      <c r="JWV272" s="55"/>
      <c r="JWW272" s="55"/>
      <c r="JWX272" s="55"/>
      <c r="JWY272" s="55"/>
      <c r="JWZ272" s="55"/>
      <c r="JXA272" s="55"/>
      <c r="JXB272" s="55"/>
      <c r="JXC272" s="55"/>
      <c r="JXD272" s="55"/>
      <c r="JXE272" s="55"/>
      <c r="JXF272" s="55"/>
      <c r="JXG272" s="55"/>
      <c r="JXH272" s="55"/>
      <c r="JXI272" s="55"/>
      <c r="JXJ272" s="55"/>
      <c r="JXK272" s="55"/>
      <c r="JXL272" s="55"/>
      <c r="JXM272" s="55"/>
      <c r="JXN272" s="55"/>
      <c r="JXO272" s="55"/>
      <c r="JXP272" s="55"/>
      <c r="JXQ272" s="55"/>
      <c r="JXR272" s="55"/>
      <c r="JXS272" s="55"/>
      <c r="JXT272" s="55"/>
      <c r="JXU272" s="55"/>
      <c r="JXV272" s="55"/>
      <c r="JXW272" s="55"/>
      <c r="JXX272" s="55"/>
      <c r="JXY272" s="55"/>
      <c r="JXZ272" s="55"/>
      <c r="JYA272" s="55"/>
      <c r="JYB272" s="55"/>
      <c r="JYC272" s="55"/>
      <c r="JYD272" s="55"/>
      <c r="JYE272" s="55"/>
      <c r="JYF272" s="55"/>
      <c r="JYG272" s="55"/>
      <c r="JYH272" s="55"/>
      <c r="JYI272" s="55"/>
      <c r="JYJ272" s="55"/>
      <c r="JYK272" s="55"/>
      <c r="JYL272" s="55"/>
      <c r="JYM272" s="55"/>
      <c r="JYN272" s="55"/>
      <c r="JYO272" s="55"/>
      <c r="JYP272" s="55"/>
      <c r="JYQ272" s="55"/>
      <c r="JYR272" s="55"/>
      <c r="JYS272" s="55"/>
      <c r="JYT272" s="55"/>
      <c r="JYU272" s="55"/>
      <c r="JYV272" s="55"/>
      <c r="JYW272" s="55"/>
      <c r="JYX272" s="55"/>
      <c r="JYY272" s="55"/>
      <c r="JYZ272" s="55"/>
      <c r="JZA272" s="55"/>
      <c r="JZB272" s="55"/>
      <c r="JZC272" s="55"/>
      <c r="JZD272" s="55"/>
      <c r="JZE272" s="55"/>
      <c r="JZF272" s="55"/>
      <c r="JZG272" s="55"/>
      <c r="JZH272" s="55"/>
      <c r="JZI272" s="55"/>
      <c r="JZJ272" s="55"/>
      <c r="JZK272" s="55"/>
      <c r="JZL272" s="55"/>
      <c r="JZM272" s="55"/>
      <c r="JZN272" s="55"/>
      <c r="JZO272" s="55"/>
      <c r="JZP272" s="55"/>
      <c r="JZQ272" s="55"/>
      <c r="JZR272" s="55"/>
      <c r="JZS272" s="55"/>
      <c r="JZT272" s="55"/>
      <c r="JZU272" s="55"/>
      <c r="JZV272" s="55"/>
      <c r="JZW272" s="55"/>
      <c r="JZX272" s="55"/>
      <c r="JZY272" s="55"/>
      <c r="JZZ272" s="55"/>
      <c r="KAA272" s="55"/>
      <c r="KAB272" s="55"/>
      <c r="KAC272" s="55"/>
      <c r="KAD272" s="55"/>
      <c r="KAE272" s="55"/>
      <c r="KAF272" s="55"/>
      <c r="KAG272" s="55"/>
      <c r="KAH272" s="55"/>
      <c r="KAI272" s="55"/>
      <c r="KAJ272" s="55"/>
      <c r="KAK272" s="55"/>
      <c r="KAL272" s="55"/>
      <c r="KAM272" s="55"/>
      <c r="KAN272" s="55"/>
      <c r="KAO272" s="55"/>
      <c r="KAP272" s="55"/>
      <c r="KAQ272" s="55"/>
      <c r="KAR272" s="55"/>
      <c r="KAS272" s="55"/>
      <c r="KAT272" s="55"/>
      <c r="KAU272" s="55"/>
      <c r="KAV272" s="55"/>
      <c r="KAW272" s="55"/>
      <c r="KAX272" s="55"/>
      <c r="KAY272" s="55"/>
      <c r="KAZ272" s="55"/>
      <c r="KBA272" s="55"/>
      <c r="KBB272" s="55"/>
      <c r="KBC272" s="55"/>
      <c r="KBD272" s="55"/>
      <c r="KBE272" s="55"/>
      <c r="KBF272" s="55"/>
      <c r="KBG272" s="55"/>
      <c r="KBH272" s="55"/>
      <c r="KBI272" s="55"/>
      <c r="KBJ272" s="55"/>
      <c r="KBK272" s="55"/>
      <c r="KBL272" s="55"/>
      <c r="KBM272" s="55"/>
      <c r="KBN272" s="55"/>
      <c r="KBO272" s="55"/>
      <c r="KBP272" s="55"/>
      <c r="KBQ272" s="55"/>
      <c r="KBR272" s="55"/>
      <c r="KBS272" s="55"/>
      <c r="KBT272" s="55"/>
      <c r="KBU272" s="55"/>
      <c r="KBV272" s="55"/>
      <c r="KBW272" s="55"/>
      <c r="KBX272" s="55"/>
      <c r="KBY272" s="55"/>
      <c r="KBZ272" s="55"/>
      <c r="KCA272" s="55"/>
      <c r="KCB272" s="55"/>
      <c r="KCC272" s="55"/>
      <c r="KCD272" s="55"/>
      <c r="KCE272" s="55"/>
      <c r="KCF272" s="55"/>
      <c r="KCG272" s="55"/>
      <c r="KCH272" s="55"/>
      <c r="KCI272" s="55"/>
      <c r="KCJ272" s="55"/>
      <c r="KCK272" s="55"/>
      <c r="KCL272" s="55"/>
      <c r="KCM272" s="55"/>
      <c r="KCN272" s="55"/>
      <c r="KCO272" s="55"/>
      <c r="KCP272" s="55"/>
      <c r="KCQ272" s="55"/>
      <c r="KCR272" s="55"/>
      <c r="KCS272" s="55"/>
      <c r="KCT272" s="55"/>
      <c r="KCU272" s="55"/>
      <c r="KCV272" s="55"/>
      <c r="KCW272" s="55"/>
      <c r="KCX272" s="55"/>
      <c r="KCY272" s="55"/>
      <c r="KCZ272" s="55"/>
      <c r="KDA272" s="55"/>
      <c r="KDB272" s="55"/>
      <c r="KDC272" s="55"/>
      <c r="KDD272" s="55"/>
      <c r="KDE272" s="55"/>
      <c r="KDF272" s="55"/>
      <c r="KDG272" s="55"/>
      <c r="KDH272" s="55"/>
      <c r="KDI272" s="55"/>
      <c r="KDJ272" s="55"/>
      <c r="KDK272" s="55"/>
      <c r="KDL272" s="55"/>
      <c r="KDM272" s="55"/>
      <c r="KDN272" s="55"/>
      <c r="KDO272" s="55"/>
      <c r="KDP272" s="55"/>
      <c r="KDQ272" s="55"/>
      <c r="KDR272" s="55"/>
      <c r="KDS272" s="55"/>
      <c r="KDT272" s="55"/>
      <c r="KDU272" s="55"/>
      <c r="KDV272" s="55"/>
      <c r="KDW272" s="55"/>
      <c r="KDX272" s="55"/>
      <c r="KDY272" s="55"/>
      <c r="KDZ272" s="55"/>
      <c r="KEA272" s="55"/>
      <c r="KEB272" s="55"/>
      <c r="KEC272" s="55"/>
      <c r="KED272" s="55"/>
      <c r="KEE272" s="55"/>
      <c r="KEF272" s="55"/>
      <c r="KEG272" s="55"/>
      <c r="KEH272" s="55"/>
      <c r="KEI272" s="55"/>
      <c r="KEJ272" s="55"/>
      <c r="KEK272" s="55"/>
      <c r="KEL272" s="55"/>
      <c r="KEM272" s="55"/>
      <c r="KEN272" s="55"/>
      <c r="KEO272" s="55"/>
      <c r="KEP272" s="55"/>
      <c r="KEQ272" s="55"/>
      <c r="KER272" s="55"/>
      <c r="KES272" s="55"/>
      <c r="KET272" s="55"/>
      <c r="KEU272" s="55"/>
      <c r="KEV272" s="55"/>
      <c r="KEW272" s="55"/>
      <c r="KEX272" s="55"/>
      <c r="KEY272" s="55"/>
      <c r="KEZ272" s="55"/>
      <c r="KFA272" s="55"/>
      <c r="KFB272" s="55"/>
      <c r="KFC272" s="55"/>
      <c r="KFD272" s="55"/>
      <c r="KFE272" s="55"/>
      <c r="KFF272" s="55"/>
      <c r="KFG272" s="55"/>
      <c r="KFH272" s="55"/>
      <c r="KFI272" s="55"/>
      <c r="KFJ272" s="55"/>
      <c r="KFK272" s="55"/>
      <c r="KFL272" s="55"/>
      <c r="KFM272" s="55"/>
      <c r="KFN272" s="55"/>
      <c r="KFO272" s="55"/>
      <c r="KFP272" s="55"/>
      <c r="KFQ272" s="55"/>
      <c r="KFR272" s="55"/>
      <c r="KFS272" s="55"/>
      <c r="KFT272" s="55"/>
      <c r="KFU272" s="55"/>
      <c r="KFV272" s="55"/>
      <c r="KFW272" s="55"/>
      <c r="KFX272" s="55"/>
      <c r="KFY272" s="55"/>
      <c r="KFZ272" s="55"/>
      <c r="KGA272" s="55"/>
      <c r="KGB272" s="55"/>
      <c r="KGC272" s="55"/>
      <c r="KGD272" s="55"/>
      <c r="KGE272" s="55"/>
      <c r="KGF272" s="55"/>
      <c r="KGG272" s="55"/>
      <c r="KGH272" s="55"/>
      <c r="KGI272" s="55"/>
      <c r="KGJ272" s="55"/>
      <c r="KGK272" s="55"/>
      <c r="KGL272" s="55"/>
      <c r="KGM272" s="55"/>
      <c r="KGN272" s="55"/>
      <c r="KGO272" s="55"/>
      <c r="KGP272" s="55"/>
      <c r="KGQ272" s="55"/>
      <c r="KGR272" s="55"/>
      <c r="KGS272" s="55"/>
      <c r="KGT272" s="55"/>
      <c r="KGU272" s="55"/>
      <c r="KGV272" s="55"/>
      <c r="KGW272" s="55"/>
      <c r="KGX272" s="55"/>
      <c r="KGY272" s="55"/>
      <c r="KGZ272" s="55"/>
      <c r="KHA272" s="55"/>
      <c r="KHB272" s="55"/>
      <c r="KHC272" s="55"/>
      <c r="KHD272" s="55"/>
      <c r="KHE272" s="55"/>
      <c r="KHF272" s="55"/>
      <c r="KHG272" s="55"/>
      <c r="KHH272" s="55"/>
      <c r="KHI272" s="55"/>
      <c r="KHJ272" s="55"/>
      <c r="KHK272" s="55"/>
      <c r="KHL272" s="55"/>
      <c r="KHM272" s="55"/>
      <c r="KHN272" s="55"/>
      <c r="KHO272" s="55"/>
      <c r="KHP272" s="55"/>
      <c r="KHQ272" s="55"/>
      <c r="KHR272" s="55"/>
      <c r="KHS272" s="55"/>
      <c r="KHT272" s="55"/>
      <c r="KHU272" s="55"/>
      <c r="KHV272" s="55"/>
      <c r="KHW272" s="55"/>
      <c r="KHX272" s="55"/>
      <c r="KHY272" s="55"/>
      <c r="KHZ272" s="55"/>
      <c r="KIA272" s="55"/>
      <c r="KIB272" s="55"/>
      <c r="KIC272" s="55"/>
      <c r="KID272" s="55"/>
      <c r="KIE272" s="55"/>
      <c r="KIF272" s="55"/>
      <c r="KIG272" s="55"/>
      <c r="KIH272" s="55"/>
      <c r="KII272" s="55"/>
      <c r="KIJ272" s="55"/>
      <c r="KIK272" s="55"/>
      <c r="KIL272" s="55"/>
      <c r="KIM272" s="55"/>
      <c r="KIN272" s="55"/>
      <c r="KIO272" s="55"/>
      <c r="KIP272" s="55"/>
      <c r="KIQ272" s="55"/>
      <c r="KIR272" s="55"/>
      <c r="KIS272" s="55"/>
      <c r="KIT272" s="55"/>
      <c r="KIU272" s="55"/>
      <c r="KIV272" s="55"/>
      <c r="KIW272" s="55"/>
      <c r="KIX272" s="55"/>
      <c r="KIY272" s="55"/>
      <c r="KIZ272" s="55"/>
      <c r="KJA272" s="55"/>
      <c r="KJB272" s="55"/>
      <c r="KJC272" s="55"/>
      <c r="KJD272" s="55"/>
      <c r="KJE272" s="55"/>
      <c r="KJF272" s="55"/>
      <c r="KJG272" s="55"/>
      <c r="KJH272" s="55"/>
      <c r="KJI272" s="55"/>
      <c r="KJJ272" s="55"/>
      <c r="KJK272" s="55"/>
      <c r="KJL272" s="55"/>
      <c r="KJM272" s="55"/>
      <c r="KJN272" s="55"/>
      <c r="KJO272" s="55"/>
      <c r="KJP272" s="55"/>
      <c r="KJQ272" s="55"/>
      <c r="KJR272" s="55"/>
      <c r="KJS272" s="55"/>
      <c r="KJT272" s="55"/>
      <c r="KJU272" s="55"/>
      <c r="KJV272" s="55"/>
      <c r="KJW272" s="55"/>
      <c r="KJX272" s="55"/>
      <c r="KJY272" s="55"/>
      <c r="KJZ272" s="55"/>
      <c r="KKA272" s="55"/>
      <c r="KKB272" s="55"/>
      <c r="KKC272" s="55"/>
      <c r="KKD272" s="55"/>
      <c r="KKE272" s="55"/>
      <c r="KKF272" s="55"/>
      <c r="KKG272" s="55"/>
      <c r="KKH272" s="55"/>
      <c r="KKI272" s="55"/>
      <c r="KKJ272" s="55"/>
      <c r="KKK272" s="55"/>
      <c r="KKL272" s="55"/>
      <c r="KKM272" s="55"/>
      <c r="KKN272" s="55"/>
      <c r="KKO272" s="55"/>
      <c r="KKP272" s="55"/>
      <c r="KKQ272" s="55"/>
      <c r="KKR272" s="55"/>
      <c r="KKS272" s="55"/>
      <c r="KKT272" s="55"/>
      <c r="KKU272" s="55"/>
      <c r="KKV272" s="55"/>
      <c r="KKW272" s="55"/>
      <c r="KKX272" s="55"/>
      <c r="KKY272" s="55"/>
      <c r="KKZ272" s="55"/>
      <c r="KLA272" s="55"/>
      <c r="KLB272" s="55"/>
      <c r="KLC272" s="55"/>
      <c r="KLD272" s="55"/>
      <c r="KLE272" s="55"/>
      <c r="KLF272" s="55"/>
      <c r="KLG272" s="55"/>
      <c r="KLH272" s="55"/>
      <c r="KLI272" s="55"/>
      <c r="KLJ272" s="55"/>
      <c r="KLK272" s="55"/>
      <c r="KLL272" s="55"/>
      <c r="KLM272" s="55"/>
      <c r="KLN272" s="55"/>
      <c r="KLO272" s="55"/>
      <c r="KLP272" s="55"/>
      <c r="KLQ272" s="55"/>
      <c r="KLR272" s="55"/>
      <c r="KLS272" s="55"/>
      <c r="KLT272" s="55"/>
      <c r="KLU272" s="55"/>
      <c r="KLV272" s="55"/>
      <c r="KLW272" s="55"/>
      <c r="KLX272" s="55"/>
      <c r="KLY272" s="55"/>
      <c r="KLZ272" s="55"/>
      <c r="KMA272" s="55"/>
      <c r="KMB272" s="55"/>
      <c r="KMC272" s="55"/>
      <c r="KMD272" s="55"/>
      <c r="KME272" s="55"/>
      <c r="KMF272" s="55"/>
      <c r="KMG272" s="55"/>
      <c r="KMH272" s="55"/>
      <c r="KMI272" s="55"/>
      <c r="KMJ272" s="55"/>
      <c r="KMK272" s="55"/>
      <c r="KML272" s="55"/>
      <c r="KMM272" s="55"/>
      <c r="KMN272" s="55"/>
      <c r="KMO272" s="55"/>
      <c r="KMP272" s="55"/>
      <c r="KMQ272" s="55"/>
      <c r="KMR272" s="55"/>
      <c r="KMS272" s="55"/>
      <c r="KMT272" s="55"/>
      <c r="KMU272" s="55"/>
      <c r="KMV272" s="55"/>
      <c r="KMW272" s="55"/>
      <c r="KMX272" s="55"/>
      <c r="KMY272" s="55"/>
      <c r="KMZ272" s="55"/>
      <c r="KNA272" s="55"/>
      <c r="KNB272" s="55"/>
      <c r="KNC272" s="55"/>
      <c r="KND272" s="55"/>
      <c r="KNE272" s="55"/>
      <c r="KNF272" s="55"/>
      <c r="KNG272" s="55"/>
      <c r="KNH272" s="55"/>
      <c r="KNI272" s="55"/>
      <c r="KNJ272" s="55"/>
      <c r="KNK272" s="55"/>
      <c r="KNL272" s="55"/>
      <c r="KNM272" s="55"/>
      <c r="KNN272" s="55"/>
      <c r="KNO272" s="55"/>
      <c r="KNP272" s="55"/>
      <c r="KNQ272" s="55"/>
      <c r="KNR272" s="55"/>
      <c r="KNS272" s="55"/>
      <c r="KNT272" s="55"/>
      <c r="KNU272" s="55"/>
      <c r="KNV272" s="55"/>
      <c r="KNW272" s="55"/>
      <c r="KNX272" s="55"/>
      <c r="KNY272" s="55"/>
      <c r="KNZ272" s="55"/>
      <c r="KOA272" s="55"/>
      <c r="KOB272" s="55"/>
      <c r="KOC272" s="55"/>
      <c r="KOD272" s="55"/>
      <c r="KOE272" s="55"/>
      <c r="KOF272" s="55"/>
      <c r="KOG272" s="55"/>
      <c r="KOH272" s="55"/>
      <c r="KOI272" s="55"/>
      <c r="KOJ272" s="55"/>
      <c r="KOK272" s="55"/>
      <c r="KOL272" s="55"/>
      <c r="KOM272" s="55"/>
      <c r="KON272" s="55"/>
      <c r="KOO272" s="55"/>
      <c r="KOP272" s="55"/>
      <c r="KOQ272" s="55"/>
      <c r="KOR272" s="55"/>
      <c r="KOS272" s="55"/>
      <c r="KOT272" s="55"/>
      <c r="KOU272" s="55"/>
      <c r="KOV272" s="55"/>
      <c r="KOW272" s="55"/>
      <c r="KOX272" s="55"/>
      <c r="KOY272" s="55"/>
      <c r="KOZ272" s="55"/>
      <c r="KPA272" s="55"/>
      <c r="KPB272" s="55"/>
      <c r="KPC272" s="55"/>
      <c r="KPD272" s="55"/>
      <c r="KPE272" s="55"/>
      <c r="KPF272" s="55"/>
      <c r="KPG272" s="55"/>
      <c r="KPH272" s="55"/>
      <c r="KPI272" s="55"/>
      <c r="KPJ272" s="55"/>
      <c r="KPK272" s="55"/>
      <c r="KPL272" s="55"/>
      <c r="KPM272" s="55"/>
      <c r="KPN272" s="55"/>
      <c r="KPO272" s="55"/>
      <c r="KPP272" s="55"/>
      <c r="KPQ272" s="55"/>
      <c r="KPR272" s="55"/>
      <c r="KPS272" s="55"/>
      <c r="KPT272" s="55"/>
      <c r="KPU272" s="55"/>
      <c r="KPV272" s="55"/>
      <c r="KPW272" s="55"/>
      <c r="KPX272" s="55"/>
      <c r="KPY272" s="55"/>
      <c r="KPZ272" s="55"/>
      <c r="KQA272" s="55"/>
      <c r="KQB272" s="55"/>
      <c r="KQC272" s="55"/>
      <c r="KQD272" s="55"/>
      <c r="KQE272" s="55"/>
      <c r="KQF272" s="55"/>
      <c r="KQG272" s="55"/>
      <c r="KQH272" s="55"/>
      <c r="KQI272" s="55"/>
      <c r="KQJ272" s="55"/>
      <c r="KQK272" s="55"/>
      <c r="KQL272" s="55"/>
      <c r="KQM272" s="55"/>
      <c r="KQN272" s="55"/>
      <c r="KQO272" s="55"/>
      <c r="KQP272" s="55"/>
      <c r="KQQ272" s="55"/>
      <c r="KQR272" s="55"/>
      <c r="KQS272" s="55"/>
      <c r="KQT272" s="55"/>
      <c r="KQU272" s="55"/>
      <c r="KQV272" s="55"/>
      <c r="KQW272" s="55"/>
      <c r="KQX272" s="55"/>
      <c r="KQY272" s="55"/>
      <c r="KQZ272" s="55"/>
      <c r="KRA272" s="55"/>
      <c r="KRB272" s="55"/>
      <c r="KRC272" s="55"/>
      <c r="KRD272" s="55"/>
      <c r="KRE272" s="55"/>
      <c r="KRF272" s="55"/>
      <c r="KRG272" s="55"/>
      <c r="KRH272" s="55"/>
      <c r="KRI272" s="55"/>
      <c r="KRJ272" s="55"/>
      <c r="KRK272" s="55"/>
      <c r="KRL272" s="55"/>
      <c r="KRM272" s="55"/>
      <c r="KRN272" s="55"/>
      <c r="KRO272" s="55"/>
      <c r="KRP272" s="55"/>
      <c r="KRQ272" s="55"/>
      <c r="KRR272" s="55"/>
      <c r="KRS272" s="55"/>
      <c r="KRT272" s="55"/>
      <c r="KRU272" s="55"/>
      <c r="KRV272" s="55"/>
      <c r="KRW272" s="55"/>
      <c r="KRX272" s="55"/>
      <c r="KRY272" s="55"/>
      <c r="KRZ272" s="55"/>
      <c r="KSA272" s="55"/>
      <c r="KSB272" s="55"/>
      <c r="KSC272" s="55"/>
      <c r="KSD272" s="55"/>
      <c r="KSE272" s="55"/>
      <c r="KSF272" s="55"/>
      <c r="KSG272" s="55"/>
      <c r="KSH272" s="55"/>
      <c r="KSI272" s="55"/>
      <c r="KSJ272" s="55"/>
      <c r="KSK272" s="55"/>
      <c r="KSL272" s="55"/>
      <c r="KSM272" s="55"/>
      <c r="KSN272" s="55"/>
      <c r="KSO272" s="55"/>
      <c r="KSP272" s="55"/>
      <c r="KSQ272" s="55"/>
      <c r="KSR272" s="55"/>
      <c r="KSS272" s="55"/>
      <c r="KST272" s="55"/>
      <c r="KSU272" s="55"/>
      <c r="KSV272" s="55"/>
      <c r="KSW272" s="55"/>
      <c r="KSX272" s="55"/>
      <c r="KSY272" s="55"/>
      <c r="KSZ272" s="55"/>
      <c r="KTA272" s="55"/>
      <c r="KTB272" s="55"/>
      <c r="KTC272" s="55"/>
      <c r="KTD272" s="55"/>
      <c r="KTE272" s="55"/>
      <c r="KTF272" s="55"/>
      <c r="KTG272" s="55"/>
      <c r="KTH272" s="55"/>
      <c r="KTI272" s="55"/>
      <c r="KTJ272" s="55"/>
      <c r="KTK272" s="55"/>
      <c r="KTL272" s="55"/>
      <c r="KTM272" s="55"/>
      <c r="KTN272" s="55"/>
      <c r="KTO272" s="55"/>
      <c r="KTP272" s="55"/>
      <c r="KTQ272" s="55"/>
      <c r="KTR272" s="55"/>
      <c r="KTS272" s="55"/>
      <c r="KTT272" s="55"/>
      <c r="KTU272" s="55"/>
      <c r="KTV272" s="55"/>
      <c r="KTW272" s="55"/>
      <c r="KTX272" s="55"/>
      <c r="KTY272" s="55"/>
      <c r="KTZ272" s="55"/>
      <c r="KUA272" s="55"/>
      <c r="KUB272" s="55"/>
      <c r="KUC272" s="55"/>
      <c r="KUD272" s="55"/>
      <c r="KUE272" s="55"/>
      <c r="KUF272" s="55"/>
      <c r="KUG272" s="55"/>
      <c r="KUH272" s="55"/>
      <c r="KUI272" s="55"/>
      <c r="KUJ272" s="55"/>
      <c r="KUK272" s="55"/>
      <c r="KUL272" s="55"/>
      <c r="KUM272" s="55"/>
      <c r="KUN272" s="55"/>
      <c r="KUO272" s="55"/>
      <c r="KUP272" s="55"/>
      <c r="KUQ272" s="55"/>
      <c r="KUR272" s="55"/>
      <c r="KUS272" s="55"/>
      <c r="KUT272" s="55"/>
      <c r="KUU272" s="55"/>
      <c r="KUV272" s="55"/>
      <c r="KUW272" s="55"/>
      <c r="KUX272" s="55"/>
      <c r="KUY272" s="55"/>
      <c r="KUZ272" s="55"/>
      <c r="KVA272" s="55"/>
      <c r="KVB272" s="55"/>
      <c r="KVC272" s="55"/>
      <c r="KVD272" s="55"/>
      <c r="KVE272" s="55"/>
      <c r="KVF272" s="55"/>
      <c r="KVG272" s="55"/>
      <c r="KVH272" s="55"/>
      <c r="KVI272" s="55"/>
      <c r="KVJ272" s="55"/>
      <c r="KVK272" s="55"/>
      <c r="KVL272" s="55"/>
      <c r="KVM272" s="55"/>
      <c r="KVN272" s="55"/>
      <c r="KVO272" s="55"/>
      <c r="KVP272" s="55"/>
      <c r="KVQ272" s="55"/>
      <c r="KVR272" s="55"/>
      <c r="KVS272" s="55"/>
      <c r="KVT272" s="55"/>
      <c r="KVU272" s="55"/>
      <c r="KVV272" s="55"/>
      <c r="KVW272" s="55"/>
      <c r="KVX272" s="55"/>
      <c r="KVY272" s="55"/>
      <c r="KVZ272" s="55"/>
      <c r="KWA272" s="55"/>
      <c r="KWB272" s="55"/>
      <c r="KWC272" s="55"/>
      <c r="KWD272" s="55"/>
      <c r="KWE272" s="55"/>
      <c r="KWF272" s="55"/>
      <c r="KWG272" s="55"/>
      <c r="KWH272" s="55"/>
      <c r="KWI272" s="55"/>
      <c r="KWJ272" s="55"/>
      <c r="KWK272" s="55"/>
      <c r="KWL272" s="55"/>
      <c r="KWM272" s="55"/>
      <c r="KWN272" s="55"/>
      <c r="KWO272" s="55"/>
      <c r="KWP272" s="55"/>
      <c r="KWQ272" s="55"/>
      <c r="KWR272" s="55"/>
      <c r="KWS272" s="55"/>
      <c r="KWT272" s="55"/>
      <c r="KWU272" s="55"/>
      <c r="KWV272" s="55"/>
      <c r="KWW272" s="55"/>
      <c r="KWX272" s="55"/>
      <c r="KWY272" s="55"/>
      <c r="KWZ272" s="55"/>
      <c r="KXA272" s="55"/>
      <c r="KXB272" s="55"/>
      <c r="KXC272" s="55"/>
      <c r="KXD272" s="55"/>
      <c r="KXE272" s="55"/>
      <c r="KXF272" s="55"/>
      <c r="KXG272" s="55"/>
      <c r="KXH272" s="55"/>
      <c r="KXI272" s="55"/>
      <c r="KXJ272" s="55"/>
      <c r="KXK272" s="55"/>
      <c r="KXL272" s="55"/>
      <c r="KXM272" s="55"/>
      <c r="KXN272" s="55"/>
      <c r="KXO272" s="55"/>
      <c r="KXP272" s="55"/>
      <c r="KXQ272" s="55"/>
      <c r="KXR272" s="55"/>
      <c r="KXS272" s="55"/>
      <c r="KXT272" s="55"/>
      <c r="KXU272" s="55"/>
      <c r="KXV272" s="55"/>
      <c r="KXW272" s="55"/>
      <c r="KXX272" s="55"/>
      <c r="KXY272" s="55"/>
      <c r="KXZ272" s="55"/>
      <c r="KYA272" s="55"/>
      <c r="KYB272" s="55"/>
      <c r="KYC272" s="55"/>
      <c r="KYD272" s="55"/>
      <c r="KYE272" s="55"/>
      <c r="KYF272" s="55"/>
      <c r="KYG272" s="55"/>
      <c r="KYH272" s="55"/>
      <c r="KYI272" s="55"/>
      <c r="KYJ272" s="55"/>
      <c r="KYK272" s="55"/>
      <c r="KYL272" s="55"/>
      <c r="KYM272" s="55"/>
      <c r="KYN272" s="55"/>
      <c r="KYO272" s="55"/>
      <c r="KYP272" s="55"/>
      <c r="KYQ272" s="55"/>
      <c r="KYR272" s="55"/>
      <c r="KYS272" s="55"/>
      <c r="KYT272" s="55"/>
      <c r="KYU272" s="55"/>
      <c r="KYV272" s="55"/>
      <c r="KYW272" s="55"/>
      <c r="KYX272" s="55"/>
      <c r="KYY272" s="55"/>
      <c r="KYZ272" s="55"/>
      <c r="KZA272" s="55"/>
      <c r="KZB272" s="55"/>
      <c r="KZC272" s="55"/>
      <c r="KZD272" s="55"/>
      <c r="KZE272" s="55"/>
      <c r="KZF272" s="55"/>
      <c r="KZG272" s="55"/>
      <c r="KZH272" s="55"/>
      <c r="KZI272" s="55"/>
      <c r="KZJ272" s="55"/>
      <c r="KZK272" s="55"/>
      <c r="KZL272" s="55"/>
      <c r="KZM272" s="55"/>
      <c r="KZN272" s="55"/>
      <c r="KZO272" s="55"/>
      <c r="KZP272" s="55"/>
      <c r="KZQ272" s="55"/>
      <c r="KZR272" s="55"/>
      <c r="KZS272" s="55"/>
      <c r="KZT272" s="55"/>
      <c r="KZU272" s="55"/>
      <c r="KZV272" s="55"/>
      <c r="KZW272" s="55"/>
      <c r="KZX272" s="55"/>
      <c r="KZY272" s="55"/>
      <c r="KZZ272" s="55"/>
      <c r="LAA272" s="55"/>
      <c r="LAB272" s="55"/>
      <c r="LAC272" s="55"/>
      <c r="LAD272" s="55"/>
      <c r="LAE272" s="55"/>
      <c r="LAF272" s="55"/>
      <c r="LAG272" s="55"/>
      <c r="LAH272" s="55"/>
      <c r="LAI272" s="55"/>
      <c r="LAJ272" s="55"/>
      <c r="LAK272" s="55"/>
      <c r="LAL272" s="55"/>
      <c r="LAM272" s="55"/>
      <c r="LAN272" s="55"/>
      <c r="LAO272" s="55"/>
      <c r="LAP272" s="55"/>
      <c r="LAQ272" s="55"/>
      <c r="LAR272" s="55"/>
      <c r="LAS272" s="55"/>
      <c r="LAT272" s="55"/>
      <c r="LAU272" s="55"/>
      <c r="LAV272" s="55"/>
      <c r="LAW272" s="55"/>
      <c r="LAX272" s="55"/>
      <c r="LAY272" s="55"/>
      <c r="LAZ272" s="55"/>
      <c r="LBA272" s="55"/>
      <c r="LBB272" s="55"/>
      <c r="LBC272" s="55"/>
      <c r="LBD272" s="55"/>
      <c r="LBE272" s="55"/>
      <c r="LBF272" s="55"/>
      <c r="LBG272" s="55"/>
      <c r="LBH272" s="55"/>
      <c r="LBI272" s="55"/>
      <c r="LBJ272" s="55"/>
      <c r="LBK272" s="55"/>
      <c r="LBL272" s="55"/>
      <c r="LBM272" s="55"/>
      <c r="LBN272" s="55"/>
      <c r="LBO272" s="55"/>
      <c r="LBP272" s="55"/>
      <c r="LBQ272" s="55"/>
      <c r="LBR272" s="55"/>
      <c r="LBS272" s="55"/>
      <c r="LBT272" s="55"/>
      <c r="LBU272" s="55"/>
      <c r="LBV272" s="55"/>
      <c r="LBW272" s="55"/>
      <c r="LBX272" s="55"/>
      <c r="LBY272" s="55"/>
      <c r="LBZ272" s="55"/>
      <c r="LCA272" s="55"/>
      <c r="LCB272" s="55"/>
      <c r="LCC272" s="55"/>
      <c r="LCD272" s="55"/>
      <c r="LCE272" s="55"/>
      <c r="LCF272" s="55"/>
      <c r="LCG272" s="55"/>
      <c r="LCH272" s="55"/>
      <c r="LCI272" s="55"/>
      <c r="LCJ272" s="55"/>
      <c r="LCK272" s="55"/>
      <c r="LCL272" s="55"/>
      <c r="LCM272" s="55"/>
      <c r="LCN272" s="55"/>
      <c r="LCO272" s="55"/>
      <c r="LCP272" s="55"/>
      <c r="LCQ272" s="55"/>
      <c r="LCR272" s="55"/>
      <c r="LCS272" s="55"/>
      <c r="LCT272" s="55"/>
      <c r="LCU272" s="55"/>
      <c r="LCV272" s="55"/>
      <c r="LCW272" s="55"/>
      <c r="LCX272" s="55"/>
      <c r="LCY272" s="55"/>
      <c r="LCZ272" s="55"/>
      <c r="LDA272" s="55"/>
      <c r="LDB272" s="55"/>
      <c r="LDC272" s="55"/>
      <c r="LDD272" s="55"/>
      <c r="LDE272" s="55"/>
      <c r="LDF272" s="55"/>
      <c r="LDG272" s="55"/>
      <c r="LDH272" s="55"/>
      <c r="LDI272" s="55"/>
      <c r="LDJ272" s="55"/>
      <c r="LDK272" s="55"/>
      <c r="LDL272" s="55"/>
      <c r="LDM272" s="55"/>
      <c r="LDN272" s="55"/>
      <c r="LDO272" s="55"/>
      <c r="LDP272" s="55"/>
      <c r="LDQ272" s="55"/>
      <c r="LDR272" s="55"/>
      <c r="LDS272" s="55"/>
      <c r="LDT272" s="55"/>
      <c r="LDU272" s="55"/>
      <c r="LDV272" s="55"/>
      <c r="LDW272" s="55"/>
      <c r="LDX272" s="55"/>
      <c r="LDY272" s="55"/>
      <c r="LDZ272" s="55"/>
      <c r="LEA272" s="55"/>
      <c r="LEB272" s="55"/>
      <c r="LEC272" s="55"/>
      <c r="LED272" s="55"/>
      <c r="LEE272" s="55"/>
      <c r="LEF272" s="55"/>
      <c r="LEG272" s="55"/>
      <c r="LEH272" s="55"/>
      <c r="LEI272" s="55"/>
      <c r="LEJ272" s="55"/>
      <c r="LEK272" s="55"/>
      <c r="LEL272" s="55"/>
      <c r="LEM272" s="55"/>
      <c r="LEN272" s="55"/>
      <c r="LEO272" s="55"/>
      <c r="LEP272" s="55"/>
      <c r="LEQ272" s="55"/>
      <c r="LER272" s="55"/>
      <c r="LES272" s="55"/>
      <c r="LET272" s="55"/>
      <c r="LEU272" s="55"/>
      <c r="LEV272" s="55"/>
      <c r="LEW272" s="55"/>
      <c r="LEX272" s="55"/>
      <c r="LEY272" s="55"/>
      <c r="LEZ272" s="55"/>
      <c r="LFA272" s="55"/>
      <c r="LFB272" s="55"/>
      <c r="LFC272" s="55"/>
      <c r="LFD272" s="55"/>
      <c r="LFE272" s="55"/>
      <c r="LFF272" s="55"/>
      <c r="LFG272" s="55"/>
      <c r="LFH272" s="55"/>
      <c r="LFI272" s="55"/>
      <c r="LFJ272" s="55"/>
      <c r="LFK272" s="55"/>
      <c r="LFL272" s="55"/>
      <c r="LFM272" s="55"/>
      <c r="LFN272" s="55"/>
      <c r="LFO272" s="55"/>
      <c r="LFP272" s="55"/>
      <c r="LFQ272" s="55"/>
      <c r="LFR272" s="55"/>
      <c r="LFS272" s="55"/>
      <c r="LFT272" s="55"/>
      <c r="LFU272" s="55"/>
      <c r="LFV272" s="55"/>
      <c r="LFW272" s="55"/>
      <c r="LFX272" s="55"/>
      <c r="LFY272" s="55"/>
      <c r="LFZ272" s="55"/>
      <c r="LGA272" s="55"/>
      <c r="LGB272" s="55"/>
      <c r="LGC272" s="55"/>
      <c r="LGD272" s="55"/>
      <c r="LGE272" s="55"/>
      <c r="LGF272" s="55"/>
      <c r="LGG272" s="55"/>
      <c r="LGH272" s="55"/>
      <c r="LGI272" s="55"/>
      <c r="LGJ272" s="55"/>
      <c r="LGK272" s="55"/>
      <c r="LGL272" s="55"/>
      <c r="LGM272" s="55"/>
      <c r="LGN272" s="55"/>
      <c r="LGO272" s="55"/>
      <c r="LGP272" s="55"/>
      <c r="LGQ272" s="55"/>
      <c r="LGR272" s="55"/>
      <c r="LGS272" s="55"/>
      <c r="LGT272" s="55"/>
      <c r="LGU272" s="55"/>
      <c r="LGV272" s="55"/>
      <c r="LGW272" s="55"/>
      <c r="LGX272" s="55"/>
      <c r="LGY272" s="55"/>
      <c r="LGZ272" s="55"/>
      <c r="LHA272" s="55"/>
      <c r="LHB272" s="55"/>
      <c r="LHC272" s="55"/>
      <c r="LHD272" s="55"/>
      <c r="LHE272" s="55"/>
      <c r="LHF272" s="55"/>
      <c r="LHG272" s="55"/>
      <c r="LHH272" s="55"/>
      <c r="LHI272" s="55"/>
      <c r="LHJ272" s="55"/>
      <c r="LHK272" s="55"/>
      <c r="LHL272" s="55"/>
      <c r="LHM272" s="55"/>
      <c r="LHN272" s="55"/>
      <c r="LHO272" s="55"/>
      <c r="LHP272" s="55"/>
      <c r="LHQ272" s="55"/>
      <c r="LHR272" s="55"/>
      <c r="LHS272" s="55"/>
      <c r="LHT272" s="55"/>
      <c r="LHU272" s="55"/>
      <c r="LHV272" s="55"/>
      <c r="LHW272" s="55"/>
      <c r="LHX272" s="55"/>
      <c r="LHY272" s="55"/>
      <c r="LHZ272" s="55"/>
      <c r="LIA272" s="55"/>
      <c r="LIB272" s="55"/>
      <c r="LIC272" s="55"/>
      <c r="LID272" s="55"/>
      <c r="LIE272" s="55"/>
      <c r="LIF272" s="55"/>
      <c r="LIG272" s="55"/>
      <c r="LIH272" s="55"/>
      <c r="LII272" s="55"/>
      <c r="LIJ272" s="55"/>
      <c r="LIK272" s="55"/>
      <c r="LIL272" s="55"/>
      <c r="LIM272" s="55"/>
      <c r="LIN272" s="55"/>
      <c r="LIO272" s="55"/>
      <c r="LIP272" s="55"/>
      <c r="LIQ272" s="55"/>
      <c r="LIR272" s="55"/>
      <c r="LIS272" s="55"/>
      <c r="LIT272" s="55"/>
      <c r="LIU272" s="55"/>
      <c r="LIV272" s="55"/>
      <c r="LIW272" s="55"/>
      <c r="LIX272" s="55"/>
      <c r="LIY272" s="55"/>
      <c r="LIZ272" s="55"/>
      <c r="LJA272" s="55"/>
      <c r="LJB272" s="55"/>
      <c r="LJC272" s="55"/>
      <c r="LJD272" s="55"/>
      <c r="LJE272" s="55"/>
      <c r="LJF272" s="55"/>
      <c r="LJG272" s="55"/>
      <c r="LJH272" s="55"/>
      <c r="LJI272" s="55"/>
      <c r="LJJ272" s="55"/>
      <c r="LJK272" s="55"/>
      <c r="LJL272" s="55"/>
      <c r="LJM272" s="55"/>
      <c r="LJN272" s="55"/>
      <c r="LJO272" s="55"/>
      <c r="LJP272" s="55"/>
      <c r="LJQ272" s="55"/>
      <c r="LJR272" s="55"/>
      <c r="LJS272" s="55"/>
      <c r="LJT272" s="55"/>
      <c r="LJU272" s="55"/>
      <c r="LJV272" s="55"/>
      <c r="LJW272" s="55"/>
      <c r="LJX272" s="55"/>
      <c r="LJY272" s="55"/>
      <c r="LJZ272" s="55"/>
      <c r="LKA272" s="55"/>
      <c r="LKB272" s="55"/>
      <c r="LKC272" s="55"/>
      <c r="LKD272" s="55"/>
      <c r="LKE272" s="55"/>
      <c r="LKF272" s="55"/>
      <c r="LKG272" s="55"/>
      <c r="LKH272" s="55"/>
      <c r="LKI272" s="55"/>
      <c r="LKJ272" s="55"/>
      <c r="LKK272" s="55"/>
      <c r="LKL272" s="55"/>
      <c r="LKM272" s="55"/>
      <c r="LKN272" s="55"/>
      <c r="LKO272" s="55"/>
      <c r="LKP272" s="55"/>
      <c r="LKQ272" s="55"/>
      <c r="LKR272" s="55"/>
      <c r="LKS272" s="55"/>
      <c r="LKT272" s="55"/>
      <c r="LKU272" s="55"/>
      <c r="LKV272" s="55"/>
      <c r="LKW272" s="55"/>
      <c r="LKX272" s="55"/>
      <c r="LKY272" s="55"/>
      <c r="LKZ272" s="55"/>
      <c r="LLA272" s="55"/>
      <c r="LLB272" s="55"/>
      <c r="LLC272" s="55"/>
      <c r="LLD272" s="55"/>
      <c r="LLE272" s="55"/>
      <c r="LLF272" s="55"/>
      <c r="LLG272" s="55"/>
      <c r="LLH272" s="55"/>
      <c r="LLI272" s="55"/>
      <c r="LLJ272" s="55"/>
      <c r="LLK272" s="55"/>
      <c r="LLL272" s="55"/>
      <c r="LLM272" s="55"/>
      <c r="LLN272" s="55"/>
      <c r="LLO272" s="55"/>
      <c r="LLP272" s="55"/>
      <c r="LLQ272" s="55"/>
      <c r="LLR272" s="55"/>
      <c r="LLS272" s="55"/>
      <c r="LLT272" s="55"/>
      <c r="LLU272" s="55"/>
      <c r="LLV272" s="55"/>
      <c r="LLW272" s="55"/>
      <c r="LLX272" s="55"/>
      <c r="LLY272" s="55"/>
      <c r="LLZ272" s="55"/>
      <c r="LMA272" s="55"/>
      <c r="LMB272" s="55"/>
      <c r="LMC272" s="55"/>
      <c r="LMD272" s="55"/>
      <c r="LME272" s="55"/>
      <c r="LMF272" s="55"/>
      <c r="LMG272" s="55"/>
      <c r="LMH272" s="55"/>
      <c r="LMI272" s="55"/>
      <c r="LMJ272" s="55"/>
      <c r="LMK272" s="55"/>
      <c r="LML272" s="55"/>
      <c r="LMM272" s="55"/>
      <c r="LMN272" s="55"/>
      <c r="LMO272" s="55"/>
      <c r="LMP272" s="55"/>
      <c r="LMQ272" s="55"/>
      <c r="LMR272" s="55"/>
      <c r="LMS272" s="55"/>
      <c r="LMT272" s="55"/>
      <c r="LMU272" s="55"/>
      <c r="LMV272" s="55"/>
      <c r="LMW272" s="55"/>
      <c r="LMX272" s="55"/>
      <c r="LMY272" s="55"/>
      <c r="LMZ272" s="55"/>
      <c r="LNA272" s="55"/>
      <c r="LNB272" s="55"/>
      <c r="LNC272" s="55"/>
      <c r="LND272" s="55"/>
      <c r="LNE272" s="55"/>
      <c r="LNF272" s="55"/>
      <c r="LNG272" s="55"/>
      <c r="LNH272" s="55"/>
      <c r="LNI272" s="55"/>
      <c r="LNJ272" s="55"/>
      <c r="LNK272" s="55"/>
      <c r="LNL272" s="55"/>
      <c r="LNM272" s="55"/>
      <c r="LNN272" s="55"/>
      <c r="LNO272" s="55"/>
      <c r="LNP272" s="55"/>
      <c r="LNQ272" s="55"/>
      <c r="LNR272" s="55"/>
      <c r="LNS272" s="55"/>
      <c r="LNT272" s="55"/>
      <c r="LNU272" s="55"/>
      <c r="LNV272" s="55"/>
      <c r="LNW272" s="55"/>
      <c r="LNX272" s="55"/>
      <c r="LNY272" s="55"/>
      <c r="LNZ272" s="55"/>
      <c r="LOA272" s="55"/>
      <c r="LOB272" s="55"/>
      <c r="LOC272" s="55"/>
      <c r="LOD272" s="55"/>
      <c r="LOE272" s="55"/>
      <c r="LOF272" s="55"/>
      <c r="LOG272" s="55"/>
      <c r="LOH272" s="55"/>
      <c r="LOI272" s="55"/>
      <c r="LOJ272" s="55"/>
      <c r="LOK272" s="55"/>
      <c r="LOL272" s="55"/>
      <c r="LOM272" s="55"/>
      <c r="LON272" s="55"/>
      <c r="LOO272" s="55"/>
      <c r="LOP272" s="55"/>
      <c r="LOQ272" s="55"/>
      <c r="LOR272" s="55"/>
      <c r="LOS272" s="55"/>
      <c r="LOT272" s="55"/>
      <c r="LOU272" s="55"/>
      <c r="LOV272" s="55"/>
      <c r="LOW272" s="55"/>
      <c r="LOX272" s="55"/>
      <c r="LOY272" s="55"/>
      <c r="LOZ272" s="55"/>
      <c r="LPA272" s="55"/>
      <c r="LPB272" s="55"/>
      <c r="LPC272" s="55"/>
      <c r="LPD272" s="55"/>
      <c r="LPE272" s="55"/>
      <c r="LPF272" s="55"/>
      <c r="LPG272" s="55"/>
      <c r="LPH272" s="55"/>
      <c r="LPI272" s="55"/>
      <c r="LPJ272" s="55"/>
      <c r="LPK272" s="55"/>
      <c r="LPL272" s="55"/>
      <c r="LPM272" s="55"/>
      <c r="LPN272" s="55"/>
      <c r="LPO272" s="55"/>
      <c r="LPP272" s="55"/>
      <c r="LPQ272" s="55"/>
      <c r="LPR272" s="55"/>
      <c r="LPS272" s="55"/>
      <c r="LPT272" s="55"/>
      <c r="LPU272" s="55"/>
      <c r="LPV272" s="55"/>
      <c r="LPW272" s="55"/>
      <c r="LPX272" s="55"/>
      <c r="LPY272" s="55"/>
      <c r="LPZ272" s="55"/>
      <c r="LQA272" s="55"/>
      <c r="LQB272" s="55"/>
      <c r="LQC272" s="55"/>
      <c r="LQD272" s="55"/>
      <c r="LQE272" s="55"/>
      <c r="LQF272" s="55"/>
      <c r="LQG272" s="55"/>
      <c r="LQH272" s="55"/>
      <c r="LQI272" s="55"/>
      <c r="LQJ272" s="55"/>
      <c r="LQK272" s="55"/>
      <c r="LQL272" s="55"/>
      <c r="LQM272" s="55"/>
      <c r="LQN272" s="55"/>
      <c r="LQO272" s="55"/>
      <c r="LQP272" s="55"/>
      <c r="LQQ272" s="55"/>
      <c r="LQR272" s="55"/>
      <c r="LQS272" s="55"/>
      <c r="LQT272" s="55"/>
      <c r="LQU272" s="55"/>
      <c r="LQV272" s="55"/>
      <c r="LQW272" s="55"/>
      <c r="LQX272" s="55"/>
      <c r="LQY272" s="55"/>
      <c r="LQZ272" s="55"/>
      <c r="LRA272" s="55"/>
      <c r="LRB272" s="55"/>
      <c r="LRC272" s="55"/>
      <c r="LRD272" s="55"/>
      <c r="LRE272" s="55"/>
      <c r="LRF272" s="55"/>
      <c r="LRG272" s="55"/>
      <c r="LRH272" s="55"/>
      <c r="LRI272" s="55"/>
      <c r="LRJ272" s="55"/>
      <c r="LRK272" s="55"/>
      <c r="LRL272" s="55"/>
      <c r="LRM272" s="55"/>
      <c r="LRN272" s="55"/>
      <c r="LRO272" s="55"/>
      <c r="LRP272" s="55"/>
      <c r="LRQ272" s="55"/>
      <c r="LRR272" s="55"/>
      <c r="LRS272" s="55"/>
      <c r="LRT272" s="55"/>
      <c r="LRU272" s="55"/>
      <c r="LRV272" s="55"/>
      <c r="LRW272" s="55"/>
      <c r="LRX272" s="55"/>
      <c r="LRY272" s="55"/>
      <c r="LRZ272" s="55"/>
      <c r="LSA272" s="55"/>
      <c r="LSB272" s="55"/>
      <c r="LSC272" s="55"/>
      <c r="LSD272" s="55"/>
      <c r="LSE272" s="55"/>
      <c r="LSF272" s="55"/>
      <c r="LSG272" s="55"/>
      <c r="LSH272" s="55"/>
      <c r="LSI272" s="55"/>
      <c r="LSJ272" s="55"/>
      <c r="LSK272" s="55"/>
      <c r="LSL272" s="55"/>
      <c r="LSM272" s="55"/>
      <c r="LSN272" s="55"/>
      <c r="LSO272" s="55"/>
      <c r="LSP272" s="55"/>
      <c r="LSQ272" s="55"/>
      <c r="LSR272" s="55"/>
      <c r="LSS272" s="55"/>
      <c r="LST272" s="55"/>
      <c r="LSU272" s="55"/>
      <c r="LSV272" s="55"/>
      <c r="LSW272" s="55"/>
      <c r="LSX272" s="55"/>
      <c r="LSY272" s="55"/>
      <c r="LSZ272" s="55"/>
      <c r="LTA272" s="55"/>
      <c r="LTB272" s="55"/>
      <c r="LTC272" s="55"/>
      <c r="LTD272" s="55"/>
      <c r="LTE272" s="55"/>
      <c r="LTF272" s="55"/>
      <c r="LTG272" s="55"/>
      <c r="LTH272" s="55"/>
      <c r="LTI272" s="55"/>
      <c r="LTJ272" s="55"/>
      <c r="LTK272" s="55"/>
      <c r="LTL272" s="55"/>
      <c r="LTM272" s="55"/>
      <c r="LTN272" s="55"/>
      <c r="LTO272" s="55"/>
      <c r="LTP272" s="55"/>
      <c r="LTQ272" s="55"/>
      <c r="LTR272" s="55"/>
      <c r="LTS272" s="55"/>
      <c r="LTT272" s="55"/>
      <c r="LTU272" s="55"/>
      <c r="LTV272" s="55"/>
      <c r="LTW272" s="55"/>
      <c r="LTX272" s="55"/>
      <c r="LTY272" s="55"/>
      <c r="LTZ272" s="55"/>
      <c r="LUA272" s="55"/>
      <c r="LUB272" s="55"/>
      <c r="LUC272" s="55"/>
      <c r="LUD272" s="55"/>
      <c r="LUE272" s="55"/>
      <c r="LUF272" s="55"/>
      <c r="LUG272" s="55"/>
      <c r="LUH272" s="55"/>
      <c r="LUI272" s="55"/>
      <c r="LUJ272" s="55"/>
      <c r="LUK272" s="55"/>
      <c r="LUL272" s="55"/>
      <c r="LUM272" s="55"/>
      <c r="LUN272" s="55"/>
      <c r="LUO272" s="55"/>
      <c r="LUP272" s="55"/>
      <c r="LUQ272" s="55"/>
      <c r="LUR272" s="55"/>
      <c r="LUS272" s="55"/>
      <c r="LUT272" s="55"/>
      <c r="LUU272" s="55"/>
      <c r="LUV272" s="55"/>
      <c r="LUW272" s="55"/>
      <c r="LUX272" s="55"/>
      <c r="LUY272" s="55"/>
      <c r="LUZ272" s="55"/>
      <c r="LVA272" s="55"/>
      <c r="LVB272" s="55"/>
      <c r="LVC272" s="55"/>
      <c r="LVD272" s="55"/>
      <c r="LVE272" s="55"/>
      <c r="LVF272" s="55"/>
      <c r="LVG272" s="55"/>
      <c r="LVH272" s="55"/>
      <c r="LVI272" s="55"/>
      <c r="LVJ272" s="55"/>
      <c r="LVK272" s="55"/>
      <c r="LVL272" s="55"/>
      <c r="LVM272" s="55"/>
      <c r="LVN272" s="55"/>
      <c r="LVO272" s="55"/>
      <c r="LVP272" s="55"/>
      <c r="LVQ272" s="55"/>
      <c r="LVR272" s="55"/>
      <c r="LVS272" s="55"/>
      <c r="LVT272" s="55"/>
      <c r="LVU272" s="55"/>
      <c r="LVV272" s="55"/>
      <c r="LVW272" s="55"/>
      <c r="LVX272" s="55"/>
      <c r="LVY272" s="55"/>
      <c r="LVZ272" s="55"/>
      <c r="LWA272" s="55"/>
      <c r="LWB272" s="55"/>
      <c r="LWC272" s="55"/>
      <c r="LWD272" s="55"/>
      <c r="LWE272" s="55"/>
      <c r="LWF272" s="55"/>
      <c r="LWG272" s="55"/>
      <c r="LWH272" s="55"/>
      <c r="LWI272" s="55"/>
      <c r="LWJ272" s="55"/>
      <c r="LWK272" s="55"/>
      <c r="LWL272" s="55"/>
      <c r="LWM272" s="55"/>
      <c r="LWN272" s="55"/>
      <c r="LWO272" s="55"/>
      <c r="LWP272" s="55"/>
      <c r="LWQ272" s="55"/>
      <c r="LWR272" s="55"/>
      <c r="LWS272" s="55"/>
      <c r="LWT272" s="55"/>
      <c r="LWU272" s="55"/>
      <c r="LWV272" s="55"/>
      <c r="LWW272" s="55"/>
      <c r="LWX272" s="55"/>
      <c r="LWY272" s="55"/>
      <c r="LWZ272" s="55"/>
      <c r="LXA272" s="55"/>
      <c r="LXB272" s="55"/>
      <c r="LXC272" s="55"/>
      <c r="LXD272" s="55"/>
      <c r="LXE272" s="55"/>
      <c r="LXF272" s="55"/>
      <c r="LXG272" s="55"/>
      <c r="LXH272" s="55"/>
      <c r="LXI272" s="55"/>
      <c r="LXJ272" s="55"/>
      <c r="LXK272" s="55"/>
      <c r="LXL272" s="55"/>
      <c r="LXM272" s="55"/>
      <c r="LXN272" s="55"/>
      <c r="LXO272" s="55"/>
      <c r="LXP272" s="55"/>
      <c r="LXQ272" s="55"/>
      <c r="LXR272" s="55"/>
      <c r="LXS272" s="55"/>
      <c r="LXT272" s="55"/>
      <c r="LXU272" s="55"/>
      <c r="LXV272" s="55"/>
      <c r="LXW272" s="55"/>
      <c r="LXX272" s="55"/>
      <c r="LXY272" s="55"/>
      <c r="LXZ272" s="55"/>
      <c r="LYA272" s="55"/>
      <c r="LYB272" s="55"/>
      <c r="LYC272" s="55"/>
      <c r="LYD272" s="55"/>
      <c r="LYE272" s="55"/>
      <c r="LYF272" s="55"/>
      <c r="LYG272" s="55"/>
      <c r="LYH272" s="55"/>
      <c r="LYI272" s="55"/>
      <c r="LYJ272" s="55"/>
      <c r="LYK272" s="55"/>
      <c r="LYL272" s="55"/>
      <c r="LYM272" s="55"/>
      <c r="LYN272" s="55"/>
      <c r="LYO272" s="55"/>
      <c r="LYP272" s="55"/>
      <c r="LYQ272" s="55"/>
      <c r="LYR272" s="55"/>
      <c r="LYS272" s="55"/>
      <c r="LYT272" s="55"/>
      <c r="LYU272" s="55"/>
      <c r="LYV272" s="55"/>
      <c r="LYW272" s="55"/>
      <c r="LYX272" s="55"/>
      <c r="LYY272" s="55"/>
      <c r="LYZ272" s="55"/>
      <c r="LZA272" s="55"/>
      <c r="LZB272" s="55"/>
      <c r="LZC272" s="55"/>
      <c r="LZD272" s="55"/>
      <c r="LZE272" s="55"/>
      <c r="LZF272" s="55"/>
      <c r="LZG272" s="55"/>
      <c r="LZH272" s="55"/>
      <c r="LZI272" s="55"/>
      <c r="LZJ272" s="55"/>
      <c r="LZK272" s="55"/>
      <c r="LZL272" s="55"/>
      <c r="LZM272" s="55"/>
      <c r="LZN272" s="55"/>
      <c r="LZO272" s="55"/>
      <c r="LZP272" s="55"/>
      <c r="LZQ272" s="55"/>
      <c r="LZR272" s="55"/>
      <c r="LZS272" s="55"/>
      <c r="LZT272" s="55"/>
      <c r="LZU272" s="55"/>
      <c r="LZV272" s="55"/>
      <c r="LZW272" s="55"/>
      <c r="LZX272" s="55"/>
      <c r="LZY272" s="55"/>
      <c r="LZZ272" s="55"/>
      <c r="MAA272" s="55"/>
      <c r="MAB272" s="55"/>
      <c r="MAC272" s="55"/>
      <c r="MAD272" s="55"/>
      <c r="MAE272" s="55"/>
      <c r="MAF272" s="55"/>
      <c r="MAG272" s="55"/>
      <c r="MAH272" s="55"/>
      <c r="MAI272" s="55"/>
      <c r="MAJ272" s="55"/>
      <c r="MAK272" s="55"/>
      <c r="MAL272" s="55"/>
      <c r="MAM272" s="55"/>
      <c r="MAN272" s="55"/>
      <c r="MAO272" s="55"/>
      <c r="MAP272" s="55"/>
      <c r="MAQ272" s="55"/>
      <c r="MAR272" s="55"/>
      <c r="MAS272" s="55"/>
      <c r="MAT272" s="55"/>
      <c r="MAU272" s="55"/>
      <c r="MAV272" s="55"/>
      <c r="MAW272" s="55"/>
      <c r="MAX272" s="55"/>
      <c r="MAY272" s="55"/>
      <c r="MAZ272" s="55"/>
      <c r="MBA272" s="55"/>
      <c r="MBB272" s="55"/>
      <c r="MBC272" s="55"/>
      <c r="MBD272" s="55"/>
      <c r="MBE272" s="55"/>
      <c r="MBF272" s="55"/>
      <c r="MBG272" s="55"/>
      <c r="MBH272" s="55"/>
      <c r="MBI272" s="55"/>
      <c r="MBJ272" s="55"/>
      <c r="MBK272" s="55"/>
      <c r="MBL272" s="55"/>
      <c r="MBM272" s="55"/>
      <c r="MBN272" s="55"/>
      <c r="MBO272" s="55"/>
      <c r="MBP272" s="55"/>
      <c r="MBQ272" s="55"/>
      <c r="MBR272" s="55"/>
      <c r="MBS272" s="55"/>
      <c r="MBT272" s="55"/>
      <c r="MBU272" s="55"/>
      <c r="MBV272" s="55"/>
      <c r="MBW272" s="55"/>
      <c r="MBX272" s="55"/>
      <c r="MBY272" s="55"/>
      <c r="MBZ272" s="55"/>
      <c r="MCA272" s="55"/>
      <c r="MCB272" s="55"/>
      <c r="MCC272" s="55"/>
      <c r="MCD272" s="55"/>
      <c r="MCE272" s="55"/>
      <c r="MCF272" s="55"/>
      <c r="MCG272" s="55"/>
      <c r="MCH272" s="55"/>
      <c r="MCI272" s="55"/>
      <c r="MCJ272" s="55"/>
      <c r="MCK272" s="55"/>
      <c r="MCL272" s="55"/>
      <c r="MCM272" s="55"/>
      <c r="MCN272" s="55"/>
      <c r="MCO272" s="55"/>
      <c r="MCP272" s="55"/>
      <c r="MCQ272" s="55"/>
      <c r="MCR272" s="55"/>
      <c r="MCS272" s="55"/>
      <c r="MCT272" s="55"/>
      <c r="MCU272" s="55"/>
      <c r="MCV272" s="55"/>
      <c r="MCW272" s="55"/>
      <c r="MCX272" s="55"/>
      <c r="MCY272" s="55"/>
      <c r="MCZ272" s="55"/>
      <c r="MDA272" s="55"/>
      <c r="MDB272" s="55"/>
      <c r="MDC272" s="55"/>
      <c r="MDD272" s="55"/>
      <c r="MDE272" s="55"/>
      <c r="MDF272" s="55"/>
      <c r="MDG272" s="55"/>
      <c r="MDH272" s="55"/>
      <c r="MDI272" s="55"/>
      <c r="MDJ272" s="55"/>
      <c r="MDK272" s="55"/>
      <c r="MDL272" s="55"/>
      <c r="MDM272" s="55"/>
      <c r="MDN272" s="55"/>
      <c r="MDO272" s="55"/>
      <c r="MDP272" s="55"/>
      <c r="MDQ272" s="55"/>
      <c r="MDR272" s="55"/>
      <c r="MDS272" s="55"/>
      <c r="MDT272" s="55"/>
      <c r="MDU272" s="55"/>
      <c r="MDV272" s="55"/>
      <c r="MDW272" s="55"/>
      <c r="MDX272" s="55"/>
      <c r="MDY272" s="55"/>
      <c r="MDZ272" s="55"/>
      <c r="MEA272" s="55"/>
      <c r="MEB272" s="55"/>
      <c r="MEC272" s="55"/>
      <c r="MED272" s="55"/>
      <c r="MEE272" s="55"/>
      <c r="MEF272" s="55"/>
      <c r="MEG272" s="55"/>
      <c r="MEH272" s="55"/>
      <c r="MEI272" s="55"/>
      <c r="MEJ272" s="55"/>
      <c r="MEK272" s="55"/>
      <c r="MEL272" s="55"/>
      <c r="MEM272" s="55"/>
      <c r="MEN272" s="55"/>
      <c r="MEO272" s="55"/>
      <c r="MEP272" s="55"/>
      <c r="MEQ272" s="55"/>
      <c r="MER272" s="55"/>
      <c r="MES272" s="55"/>
      <c r="MET272" s="55"/>
      <c r="MEU272" s="55"/>
      <c r="MEV272" s="55"/>
      <c r="MEW272" s="55"/>
      <c r="MEX272" s="55"/>
      <c r="MEY272" s="55"/>
      <c r="MEZ272" s="55"/>
      <c r="MFA272" s="55"/>
      <c r="MFB272" s="55"/>
      <c r="MFC272" s="55"/>
      <c r="MFD272" s="55"/>
      <c r="MFE272" s="55"/>
      <c r="MFF272" s="55"/>
      <c r="MFG272" s="55"/>
      <c r="MFH272" s="55"/>
      <c r="MFI272" s="55"/>
      <c r="MFJ272" s="55"/>
      <c r="MFK272" s="55"/>
      <c r="MFL272" s="55"/>
      <c r="MFM272" s="55"/>
      <c r="MFN272" s="55"/>
      <c r="MFO272" s="55"/>
      <c r="MFP272" s="55"/>
      <c r="MFQ272" s="55"/>
      <c r="MFR272" s="55"/>
      <c r="MFS272" s="55"/>
      <c r="MFT272" s="55"/>
      <c r="MFU272" s="55"/>
      <c r="MFV272" s="55"/>
      <c r="MFW272" s="55"/>
      <c r="MFX272" s="55"/>
      <c r="MFY272" s="55"/>
      <c r="MFZ272" s="55"/>
      <c r="MGA272" s="55"/>
      <c r="MGB272" s="55"/>
      <c r="MGC272" s="55"/>
      <c r="MGD272" s="55"/>
      <c r="MGE272" s="55"/>
      <c r="MGF272" s="55"/>
      <c r="MGG272" s="55"/>
      <c r="MGH272" s="55"/>
      <c r="MGI272" s="55"/>
      <c r="MGJ272" s="55"/>
      <c r="MGK272" s="55"/>
      <c r="MGL272" s="55"/>
      <c r="MGM272" s="55"/>
      <c r="MGN272" s="55"/>
      <c r="MGO272" s="55"/>
      <c r="MGP272" s="55"/>
      <c r="MGQ272" s="55"/>
      <c r="MGR272" s="55"/>
      <c r="MGS272" s="55"/>
      <c r="MGT272" s="55"/>
      <c r="MGU272" s="55"/>
      <c r="MGV272" s="55"/>
      <c r="MGW272" s="55"/>
      <c r="MGX272" s="55"/>
      <c r="MGY272" s="55"/>
      <c r="MGZ272" s="55"/>
      <c r="MHA272" s="55"/>
      <c r="MHB272" s="55"/>
      <c r="MHC272" s="55"/>
      <c r="MHD272" s="55"/>
      <c r="MHE272" s="55"/>
      <c r="MHF272" s="55"/>
      <c r="MHG272" s="55"/>
      <c r="MHH272" s="55"/>
      <c r="MHI272" s="55"/>
      <c r="MHJ272" s="55"/>
      <c r="MHK272" s="55"/>
      <c r="MHL272" s="55"/>
      <c r="MHM272" s="55"/>
      <c r="MHN272" s="55"/>
      <c r="MHO272" s="55"/>
      <c r="MHP272" s="55"/>
      <c r="MHQ272" s="55"/>
      <c r="MHR272" s="55"/>
      <c r="MHS272" s="55"/>
      <c r="MHT272" s="55"/>
      <c r="MHU272" s="55"/>
      <c r="MHV272" s="55"/>
      <c r="MHW272" s="55"/>
      <c r="MHX272" s="55"/>
      <c r="MHY272" s="55"/>
      <c r="MHZ272" s="55"/>
      <c r="MIA272" s="55"/>
      <c r="MIB272" s="55"/>
      <c r="MIC272" s="55"/>
      <c r="MID272" s="55"/>
      <c r="MIE272" s="55"/>
      <c r="MIF272" s="55"/>
      <c r="MIG272" s="55"/>
      <c r="MIH272" s="55"/>
      <c r="MII272" s="55"/>
      <c r="MIJ272" s="55"/>
      <c r="MIK272" s="55"/>
      <c r="MIL272" s="55"/>
      <c r="MIM272" s="55"/>
      <c r="MIN272" s="55"/>
      <c r="MIO272" s="55"/>
      <c r="MIP272" s="55"/>
      <c r="MIQ272" s="55"/>
      <c r="MIR272" s="55"/>
      <c r="MIS272" s="55"/>
      <c r="MIT272" s="55"/>
      <c r="MIU272" s="55"/>
      <c r="MIV272" s="55"/>
      <c r="MIW272" s="55"/>
      <c r="MIX272" s="55"/>
      <c r="MIY272" s="55"/>
      <c r="MIZ272" s="55"/>
      <c r="MJA272" s="55"/>
      <c r="MJB272" s="55"/>
      <c r="MJC272" s="55"/>
      <c r="MJD272" s="55"/>
      <c r="MJE272" s="55"/>
      <c r="MJF272" s="55"/>
      <c r="MJG272" s="55"/>
      <c r="MJH272" s="55"/>
      <c r="MJI272" s="55"/>
      <c r="MJJ272" s="55"/>
      <c r="MJK272" s="55"/>
      <c r="MJL272" s="55"/>
      <c r="MJM272" s="55"/>
      <c r="MJN272" s="55"/>
      <c r="MJO272" s="55"/>
      <c r="MJP272" s="55"/>
      <c r="MJQ272" s="55"/>
      <c r="MJR272" s="55"/>
      <c r="MJS272" s="55"/>
      <c r="MJT272" s="55"/>
      <c r="MJU272" s="55"/>
      <c r="MJV272" s="55"/>
      <c r="MJW272" s="55"/>
      <c r="MJX272" s="55"/>
      <c r="MJY272" s="55"/>
      <c r="MJZ272" s="55"/>
      <c r="MKA272" s="55"/>
      <c r="MKB272" s="55"/>
      <c r="MKC272" s="55"/>
      <c r="MKD272" s="55"/>
      <c r="MKE272" s="55"/>
      <c r="MKF272" s="55"/>
      <c r="MKG272" s="55"/>
      <c r="MKH272" s="55"/>
      <c r="MKI272" s="55"/>
      <c r="MKJ272" s="55"/>
      <c r="MKK272" s="55"/>
      <c r="MKL272" s="55"/>
      <c r="MKM272" s="55"/>
      <c r="MKN272" s="55"/>
      <c r="MKO272" s="55"/>
      <c r="MKP272" s="55"/>
      <c r="MKQ272" s="55"/>
      <c r="MKR272" s="55"/>
      <c r="MKS272" s="55"/>
      <c r="MKT272" s="55"/>
      <c r="MKU272" s="55"/>
      <c r="MKV272" s="55"/>
      <c r="MKW272" s="55"/>
      <c r="MKX272" s="55"/>
      <c r="MKY272" s="55"/>
      <c r="MKZ272" s="55"/>
      <c r="MLA272" s="55"/>
      <c r="MLB272" s="55"/>
      <c r="MLC272" s="55"/>
      <c r="MLD272" s="55"/>
      <c r="MLE272" s="55"/>
      <c r="MLF272" s="55"/>
      <c r="MLG272" s="55"/>
      <c r="MLH272" s="55"/>
      <c r="MLI272" s="55"/>
      <c r="MLJ272" s="55"/>
      <c r="MLK272" s="55"/>
      <c r="MLL272" s="55"/>
      <c r="MLM272" s="55"/>
      <c r="MLN272" s="55"/>
      <c r="MLO272" s="55"/>
      <c r="MLP272" s="55"/>
      <c r="MLQ272" s="55"/>
      <c r="MLR272" s="55"/>
      <c r="MLS272" s="55"/>
      <c r="MLT272" s="55"/>
      <c r="MLU272" s="55"/>
      <c r="MLV272" s="55"/>
      <c r="MLW272" s="55"/>
      <c r="MLX272" s="55"/>
      <c r="MLY272" s="55"/>
      <c r="MLZ272" s="55"/>
      <c r="MMA272" s="55"/>
      <c r="MMB272" s="55"/>
      <c r="MMC272" s="55"/>
      <c r="MMD272" s="55"/>
      <c r="MME272" s="55"/>
      <c r="MMF272" s="55"/>
      <c r="MMG272" s="55"/>
      <c r="MMH272" s="55"/>
      <c r="MMI272" s="55"/>
      <c r="MMJ272" s="55"/>
      <c r="MMK272" s="55"/>
      <c r="MML272" s="55"/>
      <c r="MMM272" s="55"/>
      <c r="MMN272" s="55"/>
      <c r="MMO272" s="55"/>
      <c r="MMP272" s="55"/>
      <c r="MMQ272" s="55"/>
      <c r="MMR272" s="55"/>
      <c r="MMS272" s="55"/>
      <c r="MMT272" s="55"/>
      <c r="MMU272" s="55"/>
      <c r="MMV272" s="55"/>
      <c r="MMW272" s="55"/>
      <c r="MMX272" s="55"/>
      <c r="MMY272" s="55"/>
      <c r="MMZ272" s="55"/>
      <c r="MNA272" s="55"/>
      <c r="MNB272" s="55"/>
      <c r="MNC272" s="55"/>
      <c r="MND272" s="55"/>
      <c r="MNE272" s="55"/>
      <c r="MNF272" s="55"/>
      <c r="MNG272" s="55"/>
      <c r="MNH272" s="55"/>
      <c r="MNI272" s="55"/>
      <c r="MNJ272" s="55"/>
      <c r="MNK272" s="55"/>
      <c r="MNL272" s="55"/>
      <c r="MNM272" s="55"/>
      <c r="MNN272" s="55"/>
      <c r="MNO272" s="55"/>
      <c r="MNP272" s="55"/>
      <c r="MNQ272" s="55"/>
      <c r="MNR272" s="55"/>
      <c r="MNS272" s="55"/>
      <c r="MNT272" s="55"/>
      <c r="MNU272" s="55"/>
      <c r="MNV272" s="55"/>
      <c r="MNW272" s="55"/>
      <c r="MNX272" s="55"/>
      <c r="MNY272" s="55"/>
      <c r="MNZ272" s="55"/>
      <c r="MOA272" s="55"/>
      <c r="MOB272" s="55"/>
      <c r="MOC272" s="55"/>
      <c r="MOD272" s="55"/>
      <c r="MOE272" s="55"/>
      <c r="MOF272" s="55"/>
      <c r="MOG272" s="55"/>
      <c r="MOH272" s="55"/>
      <c r="MOI272" s="55"/>
      <c r="MOJ272" s="55"/>
      <c r="MOK272" s="55"/>
      <c r="MOL272" s="55"/>
      <c r="MOM272" s="55"/>
      <c r="MON272" s="55"/>
      <c r="MOO272" s="55"/>
      <c r="MOP272" s="55"/>
      <c r="MOQ272" s="55"/>
      <c r="MOR272" s="55"/>
      <c r="MOS272" s="55"/>
      <c r="MOT272" s="55"/>
      <c r="MOU272" s="55"/>
      <c r="MOV272" s="55"/>
      <c r="MOW272" s="55"/>
      <c r="MOX272" s="55"/>
      <c r="MOY272" s="55"/>
      <c r="MOZ272" s="55"/>
      <c r="MPA272" s="55"/>
      <c r="MPB272" s="55"/>
      <c r="MPC272" s="55"/>
      <c r="MPD272" s="55"/>
      <c r="MPE272" s="55"/>
      <c r="MPF272" s="55"/>
      <c r="MPG272" s="55"/>
      <c r="MPH272" s="55"/>
      <c r="MPI272" s="55"/>
      <c r="MPJ272" s="55"/>
      <c r="MPK272" s="55"/>
      <c r="MPL272" s="55"/>
      <c r="MPM272" s="55"/>
      <c r="MPN272" s="55"/>
      <c r="MPO272" s="55"/>
      <c r="MPP272" s="55"/>
      <c r="MPQ272" s="55"/>
      <c r="MPR272" s="55"/>
      <c r="MPS272" s="55"/>
      <c r="MPT272" s="55"/>
      <c r="MPU272" s="55"/>
      <c r="MPV272" s="55"/>
      <c r="MPW272" s="55"/>
      <c r="MPX272" s="55"/>
      <c r="MPY272" s="55"/>
      <c r="MPZ272" s="55"/>
      <c r="MQA272" s="55"/>
      <c r="MQB272" s="55"/>
      <c r="MQC272" s="55"/>
      <c r="MQD272" s="55"/>
      <c r="MQE272" s="55"/>
      <c r="MQF272" s="55"/>
      <c r="MQG272" s="55"/>
      <c r="MQH272" s="55"/>
      <c r="MQI272" s="55"/>
      <c r="MQJ272" s="55"/>
      <c r="MQK272" s="55"/>
      <c r="MQL272" s="55"/>
      <c r="MQM272" s="55"/>
      <c r="MQN272" s="55"/>
      <c r="MQO272" s="55"/>
      <c r="MQP272" s="55"/>
      <c r="MQQ272" s="55"/>
      <c r="MQR272" s="55"/>
      <c r="MQS272" s="55"/>
      <c r="MQT272" s="55"/>
      <c r="MQU272" s="55"/>
      <c r="MQV272" s="55"/>
      <c r="MQW272" s="55"/>
      <c r="MQX272" s="55"/>
      <c r="MQY272" s="55"/>
      <c r="MQZ272" s="55"/>
      <c r="MRA272" s="55"/>
      <c r="MRB272" s="55"/>
      <c r="MRC272" s="55"/>
      <c r="MRD272" s="55"/>
      <c r="MRE272" s="55"/>
      <c r="MRF272" s="55"/>
      <c r="MRG272" s="55"/>
      <c r="MRH272" s="55"/>
      <c r="MRI272" s="55"/>
      <c r="MRJ272" s="55"/>
      <c r="MRK272" s="55"/>
      <c r="MRL272" s="55"/>
      <c r="MRM272" s="55"/>
      <c r="MRN272" s="55"/>
      <c r="MRO272" s="55"/>
      <c r="MRP272" s="55"/>
      <c r="MRQ272" s="55"/>
      <c r="MRR272" s="55"/>
      <c r="MRS272" s="55"/>
      <c r="MRT272" s="55"/>
      <c r="MRU272" s="55"/>
      <c r="MRV272" s="55"/>
      <c r="MRW272" s="55"/>
      <c r="MRX272" s="55"/>
      <c r="MRY272" s="55"/>
      <c r="MRZ272" s="55"/>
      <c r="MSA272" s="55"/>
      <c r="MSB272" s="55"/>
      <c r="MSC272" s="55"/>
      <c r="MSD272" s="55"/>
      <c r="MSE272" s="55"/>
      <c r="MSF272" s="55"/>
      <c r="MSG272" s="55"/>
      <c r="MSH272" s="55"/>
      <c r="MSI272" s="55"/>
      <c r="MSJ272" s="55"/>
      <c r="MSK272" s="55"/>
      <c r="MSL272" s="55"/>
      <c r="MSM272" s="55"/>
      <c r="MSN272" s="55"/>
      <c r="MSO272" s="55"/>
      <c r="MSP272" s="55"/>
      <c r="MSQ272" s="55"/>
      <c r="MSR272" s="55"/>
      <c r="MSS272" s="55"/>
      <c r="MST272" s="55"/>
      <c r="MSU272" s="55"/>
      <c r="MSV272" s="55"/>
      <c r="MSW272" s="55"/>
      <c r="MSX272" s="55"/>
      <c r="MSY272" s="55"/>
      <c r="MSZ272" s="55"/>
      <c r="MTA272" s="55"/>
      <c r="MTB272" s="55"/>
      <c r="MTC272" s="55"/>
      <c r="MTD272" s="55"/>
      <c r="MTE272" s="55"/>
      <c r="MTF272" s="55"/>
      <c r="MTG272" s="55"/>
      <c r="MTH272" s="55"/>
      <c r="MTI272" s="55"/>
      <c r="MTJ272" s="55"/>
      <c r="MTK272" s="55"/>
      <c r="MTL272" s="55"/>
      <c r="MTM272" s="55"/>
      <c r="MTN272" s="55"/>
      <c r="MTO272" s="55"/>
      <c r="MTP272" s="55"/>
      <c r="MTQ272" s="55"/>
      <c r="MTR272" s="55"/>
      <c r="MTS272" s="55"/>
      <c r="MTT272" s="55"/>
      <c r="MTU272" s="55"/>
      <c r="MTV272" s="55"/>
      <c r="MTW272" s="55"/>
      <c r="MTX272" s="55"/>
      <c r="MTY272" s="55"/>
      <c r="MTZ272" s="55"/>
      <c r="MUA272" s="55"/>
      <c r="MUB272" s="55"/>
      <c r="MUC272" s="55"/>
      <c r="MUD272" s="55"/>
      <c r="MUE272" s="55"/>
      <c r="MUF272" s="55"/>
      <c r="MUG272" s="55"/>
      <c r="MUH272" s="55"/>
      <c r="MUI272" s="55"/>
      <c r="MUJ272" s="55"/>
      <c r="MUK272" s="55"/>
      <c r="MUL272" s="55"/>
      <c r="MUM272" s="55"/>
      <c r="MUN272" s="55"/>
      <c r="MUO272" s="55"/>
      <c r="MUP272" s="55"/>
      <c r="MUQ272" s="55"/>
      <c r="MUR272" s="55"/>
      <c r="MUS272" s="55"/>
      <c r="MUT272" s="55"/>
      <c r="MUU272" s="55"/>
      <c r="MUV272" s="55"/>
      <c r="MUW272" s="55"/>
      <c r="MUX272" s="55"/>
      <c r="MUY272" s="55"/>
      <c r="MUZ272" s="55"/>
      <c r="MVA272" s="55"/>
      <c r="MVB272" s="55"/>
      <c r="MVC272" s="55"/>
      <c r="MVD272" s="55"/>
      <c r="MVE272" s="55"/>
      <c r="MVF272" s="55"/>
      <c r="MVG272" s="55"/>
      <c r="MVH272" s="55"/>
      <c r="MVI272" s="55"/>
      <c r="MVJ272" s="55"/>
      <c r="MVK272" s="55"/>
      <c r="MVL272" s="55"/>
      <c r="MVM272" s="55"/>
      <c r="MVN272" s="55"/>
      <c r="MVO272" s="55"/>
      <c r="MVP272" s="55"/>
      <c r="MVQ272" s="55"/>
      <c r="MVR272" s="55"/>
      <c r="MVS272" s="55"/>
      <c r="MVT272" s="55"/>
      <c r="MVU272" s="55"/>
      <c r="MVV272" s="55"/>
      <c r="MVW272" s="55"/>
      <c r="MVX272" s="55"/>
      <c r="MVY272" s="55"/>
      <c r="MVZ272" s="55"/>
      <c r="MWA272" s="55"/>
      <c r="MWB272" s="55"/>
      <c r="MWC272" s="55"/>
      <c r="MWD272" s="55"/>
      <c r="MWE272" s="55"/>
      <c r="MWF272" s="55"/>
      <c r="MWG272" s="55"/>
      <c r="MWH272" s="55"/>
      <c r="MWI272" s="55"/>
      <c r="MWJ272" s="55"/>
      <c r="MWK272" s="55"/>
      <c r="MWL272" s="55"/>
      <c r="MWM272" s="55"/>
      <c r="MWN272" s="55"/>
      <c r="MWO272" s="55"/>
      <c r="MWP272" s="55"/>
      <c r="MWQ272" s="55"/>
      <c r="MWR272" s="55"/>
      <c r="MWS272" s="55"/>
      <c r="MWT272" s="55"/>
      <c r="MWU272" s="55"/>
      <c r="MWV272" s="55"/>
      <c r="MWW272" s="55"/>
      <c r="MWX272" s="55"/>
      <c r="MWY272" s="55"/>
      <c r="MWZ272" s="55"/>
      <c r="MXA272" s="55"/>
      <c r="MXB272" s="55"/>
      <c r="MXC272" s="55"/>
      <c r="MXD272" s="55"/>
      <c r="MXE272" s="55"/>
      <c r="MXF272" s="55"/>
      <c r="MXG272" s="55"/>
      <c r="MXH272" s="55"/>
      <c r="MXI272" s="55"/>
      <c r="MXJ272" s="55"/>
      <c r="MXK272" s="55"/>
      <c r="MXL272" s="55"/>
      <c r="MXM272" s="55"/>
      <c r="MXN272" s="55"/>
      <c r="MXO272" s="55"/>
      <c r="MXP272" s="55"/>
      <c r="MXQ272" s="55"/>
      <c r="MXR272" s="55"/>
      <c r="MXS272" s="55"/>
      <c r="MXT272" s="55"/>
      <c r="MXU272" s="55"/>
      <c r="MXV272" s="55"/>
      <c r="MXW272" s="55"/>
      <c r="MXX272" s="55"/>
      <c r="MXY272" s="55"/>
      <c r="MXZ272" s="55"/>
      <c r="MYA272" s="55"/>
      <c r="MYB272" s="55"/>
      <c r="MYC272" s="55"/>
      <c r="MYD272" s="55"/>
      <c r="MYE272" s="55"/>
      <c r="MYF272" s="55"/>
      <c r="MYG272" s="55"/>
      <c r="MYH272" s="55"/>
      <c r="MYI272" s="55"/>
      <c r="MYJ272" s="55"/>
      <c r="MYK272" s="55"/>
      <c r="MYL272" s="55"/>
      <c r="MYM272" s="55"/>
      <c r="MYN272" s="55"/>
      <c r="MYO272" s="55"/>
      <c r="MYP272" s="55"/>
      <c r="MYQ272" s="55"/>
      <c r="MYR272" s="55"/>
      <c r="MYS272" s="55"/>
      <c r="MYT272" s="55"/>
      <c r="MYU272" s="55"/>
      <c r="MYV272" s="55"/>
      <c r="MYW272" s="55"/>
      <c r="MYX272" s="55"/>
      <c r="MYY272" s="55"/>
      <c r="MYZ272" s="55"/>
      <c r="MZA272" s="55"/>
      <c r="MZB272" s="55"/>
      <c r="MZC272" s="55"/>
      <c r="MZD272" s="55"/>
      <c r="MZE272" s="55"/>
      <c r="MZF272" s="55"/>
      <c r="MZG272" s="55"/>
      <c r="MZH272" s="55"/>
      <c r="MZI272" s="55"/>
      <c r="MZJ272" s="55"/>
      <c r="MZK272" s="55"/>
      <c r="MZL272" s="55"/>
      <c r="MZM272" s="55"/>
      <c r="MZN272" s="55"/>
      <c r="MZO272" s="55"/>
      <c r="MZP272" s="55"/>
      <c r="MZQ272" s="55"/>
      <c r="MZR272" s="55"/>
      <c r="MZS272" s="55"/>
      <c r="MZT272" s="55"/>
      <c r="MZU272" s="55"/>
      <c r="MZV272" s="55"/>
      <c r="MZW272" s="55"/>
      <c r="MZX272" s="55"/>
      <c r="MZY272" s="55"/>
      <c r="MZZ272" s="55"/>
      <c r="NAA272" s="55"/>
      <c r="NAB272" s="55"/>
      <c r="NAC272" s="55"/>
      <c r="NAD272" s="55"/>
      <c r="NAE272" s="55"/>
      <c r="NAF272" s="55"/>
      <c r="NAG272" s="55"/>
      <c r="NAH272" s="55"/>
      <c r="NAI272" s="55"/>
      <c r="NAJ272" s="55"/>
      <c r="NAK272" s="55"/>
      <c r="NAL272" s="55"/>
      <c r="NAM272" s="55"/>
      <c r="NAN272" s="55"/>
      <c r="NAO272" s="55"/>
      <c r="NAP272" s="55"/>
      <c r="NAQ272" s="55"/>
      <c r="NAR272" s="55"/>
      <c r="NAS272" s="55"/>
      <c r="NAT272" s="55"/>
      <c r="NAU272" s="55"/>
      <c r="NAV272" s="55"/>
      <c r="NAW272" s="55"/>
      <c r="NAX272" s="55"/>
      <c r="NAY272" s="55"/>
      <c r="NAZ272" s="55"/>
      <c r="NBA272" s="55"/>
      <c r="NBB272" s="55"/>
      <c r="NBC272" s="55"/>
      <c r="NBD272" s="55"/>
      <c r="NBE272" s="55"/>
      <c r="NBF272" s="55"/>
      <c r="NBG272" s="55"/>
      <c r="NBH272" s="55"/>
      <c r="NBI272" s="55"/>
      <c r="NBJ272" s="55"/>
      <c r="NBK272" s="55"/>
      <c r="NBL272" s="55"/>
      <c r="NBM272" s="55"/>
      <c r="NBN272" s="55"/>
      <c r="NBO272" s="55"/>
      <c r="NBP272" s="55"/>
      <c r="NBQ272" s="55"/>
      <c r="NBR272" s="55"/>
      <c r="NBS272" s="55"/>
      <c r="NBT272" s="55"/>
      <c r="NBU272" s="55"/>
      <c r="NBV272" s="55"/>
      <c r="NBW272" s="55"/>
      <c r="NBX272" s="55"/>
      <c r="NBY272" s="55"/>
      <c r="NBZ272" s="55"/>
      <c r="NCA272" s="55"/>
      <c r="NCB272" s="55"/>
      <c r="NCC272" s="55"/>
      <c r="NCD272" s="55"/>
      <c r="NCE272" s="55"/>
      <c r="NCF272" s="55"/>
      <c r="NCG272" s="55"/>
      <c r="NCH272" s="55"/>
      <c r="NCI272" s="55"/>
      <c r="NCJ272" s="55"/>
      <c r="NCK272" s="55"/>
      <c r="NCL272" s="55"/>
      <c r="NCM272" s="55"/>
      <c r="NCN272" s="55"/>
      <c r="NCO272" s="55"/>
      <c r="NCP272" s="55"/>
      <c r="NCQ272" s="55"/>
      <c r="NCR272" s="55"/>
      <c r="NCS272" s="55"/>
      <c r="NCT272" s="55"/>
      <c r="NCU272" s="55"/>
      <c r="NCV272" s="55"/>
      <c r="NCW272" s="55"/>
      <c r="NCX272" s="55"/>
      <c r="NCY272" s="55"/>
      <c r="NCZ272" s="55"/>
      <c r="NDA272" s="55"/>
      <c r="NDB272" s="55"/>
      <c r="NDC272" s="55"/>
      <c r="NDD272" s="55"/>
      <c r="NDE272" s="55"/>
      <c r="NDF272" s="55"/>
      <c r="NDG272" s="55"/>
      <c r="NDH272" s="55"/>
      <c r="NDI272" s="55"/>
      <c r="NDJ272" s="55"/>
      <c r="NDK272" s="55"/>
      <c r="NDL272" s="55"/>
      <c r="NDM272" s="55"/>
      <c r="NDN272" s="55"/>
      <c r="NDO272" s="55"/>
      <c r="NDP272" s="55"/>
      <c r="NDQ272" s="55"/>
      <c r="NDR272" s="55"/>
      <c r="NDS272" s="55"/>
      <c r="NDT272" s="55"/>
      <c r="NDU272" s="55"/>
      <c r="NDV272" s="55"/>
      <c r="NDW272" s="55"/>
      <c r="NDX272" s="55"/>
      <c r="NDY272" s="55"/>
      <c r="NDZ272" s="55"/>
      <c r="NEA272" s="55"/>
      <c r="NEB272" s="55"/>
      <c r="NEC272" s="55"/>
      <c r="NED272" s="55"/>
      <c r="NEE272" s="55"/>
      <c r="NEF272" s="55"/>
      <c r="NEG272" s="55"/>
      <c r="NEH272" s="55"/>
      <c r="NEI272" s="55"/>
      <c r="NEJ272" s="55"/>
      <c r="NEK272" s="55"/>
      <c r="NEL272" s="55"/>
      <c r="NEM272" s="55"/>
      <c r="NEN272" s="55"/>
      <c r="NEO272" s="55"/>
      <c r="NEP272" s="55"/>
      <c r="NEQ272" s="55"/>
      <c r="NER272" s="55"/>
      <c r="NES272" s="55"/>
      <c r="NET272" s="55"/>
      <c r="NEU272" s="55"/>
      <c r="NEV272" s="55"/>
      <c r="NEW272" s="55"/>
      <c r="NEX272" s="55"/>
      <c r="NEY272" s="55"/>
      <c r="NEZ272" s="55"/>
      <c r="NFA272" s="55"/>
      <c r="NFB272" s="55"/>
      <c r="NFC272" s="55"/>
      <c r="NFD272" s="55"/>
      <c r="NFE272" s="55"/>
      <c r="NFF272" s="55"/>
      <c r="NFG272" s="55"/>
      <c r="NFH272" s="55"/>
      <c r="NFI272" s="55"/>
      <c r="NFJ272" s="55"/>
      <c r="NFK272" s="55"/>
      <c r="NFL272" s="55"/>
      <c r="NFM272" s="55"/>
      <c r="NFN272" s="55"/>
      <c r="NFO272" s="55"/>
      <c r="NFP272" s="55"/>
      <c r="NFQ272" s="55"/>
      <c r="NFR272" s="55"/>
      <c r="NFS272" s="55"/>
      <c r="NFT272" s="55"/>
      <c r="NFU272" s="55"/>
      <c r="NFV272" s="55"/>
      <c r="NFW272" s="55"/>
      <c r="NFX272" s="55"/>
      <c r="NFY272" s="55"/>
      <c r="NFZ272" s="55"/>
      <c r="NGA272" s="55"/>
      <c r="NGB272" s="55"/>
      <c r="NGC272" s="55"/>
      <c r="NGD272" s="55"/>
      <c r="NGE272" s="55"/>
      <c r="NGF272" s="55"/>
      <c r="NGG272" s="55"/>
      <c r="NGH272" s="55"/>
      <c r="NGI272" s="55"/>
      <c r="NGJ272" s="55"/>
      <c r="NGK272" s="55"/>
      <c r="NGL272" s="55"/>
      <c r="NGM272" s="55"/>
      <c r="NGN272" s="55"/>
      <c r="NGO272" s="55"/>
      <c r="NGP272" s="55"/>
      <c r="NGQ272" s="55"/>
      <c r="NGR272" s="55"/>
      <c r="NGS272" s="55"/>
      <c r="NGT272" s="55"/>
      <c r="NGU272" s="55"/>
      <c r="NGV272" s="55"/>
      <c r="NGW272" s="55"/>
      <c r="NGX272" s="55"/>
      <c r="NGY272" s="55"/>
      <c r="NGZ272" s="55"/>
      <c r="NHA272" s="55"/>
      <c r="NHB272" s="55"/>
      <c r="NHC272" s="55"/>
      <c r="NHD272" s="55"/>
      <c r="NHE272" s="55"/>
      <c r="NHF272" s="55"/>
      <c r="NHG272" s="55"/>
      <c r="NHH272" s="55"/>
      <c r="NHI272" s="55"/>
      <c r="NHJ272" s="55"/>
      <c r="NHK272" s="55"/>
      <c r="NHL272" s="55"/>
      <c r="NHM272" s="55"/>
      <c r="NHN272" s="55"/>
      <c r="NHO272" s="55"/>
      <c r="NHP272" s="55"/>
      <c r="NHQ272" s="55"/>
      <c r="NHR272" s="55"/>
      <c r="NHS272" s="55"/>
      <c r="NHT272" s="55"/>
      <c r="NHU272" s="55"/>
      <c r="NHV272" s="55"/>
      <c r="NHW272" s="55"/>
      <c r="NHX272" s="55"/>
      <c r="NHY272" s="55"/>
      <c r="NHZ272" s="55"/>
      <c r="NIA272" s="55"/>
      <c r="NIB272" s="55"/>
      <c r="NIC272" s="55"/>
      <c r="NID272" s="55"/>
      <c r="NIE272" s="55"/>
      <c r="NIF272" s="55"/>
      <c r="NIG272" s="55"/>
      <c r="NIH272" s="55"/>
      <c r="NII272" s="55"/>
      <c r="NIJ272" s="55"/>
      <c r="NIK272" s="55"/>
      <c r="NIL272" s="55"/>
      <c r="NIM272" s="55"/>
      <c r="NIN272" s="55"/>
      <c r="NIO272" s="55"/>
      <c r="NIP272" s="55"/>
      <c r="NIQ272" s="55"/>
      <c r="NIR272" s="55"/>
      <c r="NIS272" s="55"/>
      <c r="NIT272" s="55"/>
      <c r="NIU272" s="55"/>
      <c r="NIV272" s="55"/>
      <c r="NIW272" s="55"/>
      <c r="NIX272" s="55"/>
      <c r="NIY272" s="55"/>
      <c r="NIZ272" s="55"/>
      <c r="NJA272" s="55"/>
      <c r="NJB272" s="55"/>
      <c r="NJC272" s="55"/>
      <c r="NJD272" s="55"/>
      <c r="NJE272" s="55"/>
      <c r="NJF272" s="55"/>
      <c r="NJG272" s="55"/>
      <c r="NJH272" s="55"/>
      <c r="NJI272" s="55"/>
      <c r="NJJ272" s="55"/>
      <c r="NJK272" s="55"/>
      <c r="NJL272" s="55"/>
      <c r="NJM272" s="55"/>
      <c r="NJN272" s="55"/>
      <c r="NJO272" s="55"/>
      <c r="NJP272" s="55"/>
      <c r="NJQ272" s="55"/>
      <c r="NJR272" s="55"/>
      <c r="NJS272" s="55"/>
      <c r="NJT272" s="55"/>
      <c r="NJU272" s="55"/>
      <c r="NJV272" s="55"/>
      <c r="NJW272" s="55"/>
      <c r="NJX272" s="55"/>
      <c r="NJY272" s="55"/>
      <c r="NJZ272" s="55"/>
      <c r="NKA272" s="55"/>
      <c r="NKB272" s="55"/>
      <c r="NKC272" s="55"/>
      <c r="NKD272" s="55"/>
      <c r="NKE272" s="55"/>
      <c r="NKF272" s="55"/>
      <c r="NKG272" s="55"/>
      <c r="NKH272" s="55"/>
      <c r="NKI272" s="55"/>
      <c r="NKJ272" s="55"/>
      <c r="NKK272" s="55"/>
      <c r="NKL272" s="55"/>
      <c r="NKM272" s="55"/>
      <c r="NKN272" s="55"/>
      <c r="NKO272" s="55"/>
      <c r="NKP272" s="55"/>
      <c r="NKQ272" s="55"/>
      <c r="NKR272" s="55"/>
      <c r="NKS272" s="55"/>
      <c r="NKT272" s="55"/>
      <c r="NKU272" s="55"/>
      <c r="NKV272" s="55"/>
      <c r="NKW272" s="55"/>
      <c r="NKX272" s="55"/>
      <c r="NKY272" s="55"/>
      <c r="NKZ272" s="55"/>
      <c r="NLA272" s="55"/>
      <c r="NLB272" s="55"/>
      <c r="NLC272" s="55"/>
      <c r="NLD272" s="55"/>
      <c r="NLE272" s="55"/>
      <c r="NLF272" s="55"/>
      <c r="NLG272" s="55"/>
      <c r="NLH272" s="55"/>
      <c r="NLI272" s="55"/>
      <c r="NLJ272" s="55"/>
      <c r="NLK272" s="55"/>
      <c r="NLL272" s="55"/>
      <c r="NLM272" s="55"/>
      <c r="NLN272" s="55"/>
      <c r="NLO272" s="55"/>
      <c r="NLP272" s="55"/>
      <c r="NLQ272" s="55"/>
      <c r="NLR272" s="55"/>
      <c r="NLS272" s="55"/>
      <c r="NLT272" s="55"/>
      <c r="NLU272" s="55"/>
      <c r="NLV272" s="55"/>
      <c r="NLW272" s="55"/>
      <c r="NLX272" s="55"/>
      <c r="NLY272" s="55"/>
      <c r="NLZ272" s="55"/>
      <c r="NMA272" s="55"/>
      <c r="NMB272" s="55"/>
      <c r="NMC272" s="55"/>
      <c r="NMD272" s="55"/>
      <c r="NME272" s="55"/>
      <c r="NMF272" s="55"/>
      <c r="NMG272" s="55"/>
      <c r="NMH272" s="55"/>
      <c r="NMI272" s="55"/>
      <c r="NMJ272" s="55"/>
      <c r="NMK272" s="55"/>
      <c r="NML272" s="55"/>
      <c r="NMM272" s="55"/>
      <c r="NMN272" s="55"/>
      <c r="NMO272" s="55"/>
      <c r="NMP272" s="55"/>
      <c r="NMQ272" s="55"/>
      <c r="NMR272" s="55"/>
      <c r="NMS272" s="55"/>
      <c r="NMT272" s="55"/>
      <c r="NMU272" s="55"/>
      <c r="NMV272" s="55"/>
      <c r="NMW272" s="55"/>
      <c r="NMX272" s="55"/>
      <c r="NMY272" s="55"/>
      <c r="NMZ272" s="55"/>
      <c r="NNA272" s="55"/>
      <c r="NNB272" s="55"/>
      <c r="NNC272" s="55"/>
      <c r="NND272" s="55"/>
      <c r="NNE272" s="55"/>
      <c r="NNF272" s="55"/>
      <c r="NNG272" s="55"/>
      <c r="NNH272" s="55"/>
      <c r="NNI272" s="55"/>
      <c r="NNJ272" s="55"/>
      <c r="NNK272" s="55"/>
      <c r="NNL272" s="55"/>
      <c r="NNM272" s="55"/>
      <c r="NNN272" s="55"/>
      <c r="NNO272" s="55"/>
      <c r="NNP272" s="55"/>
      <c r="NNQ272" s="55"/>
      <c r="NNR272" s="55"/>
      <c r="NNS272" s="55"/>
      <c r="NNT272" s="55"/>
      <c r="NNU272" s="55"/>
      <c r="NNV272" s="55"/>
      <c r="NNW272" s="55"/>
      <c r="NNX272" s="55"/>
      <c r="NNY272" s="55"/>
      <c r="NNZ272" s="55"/>
      <c r="NOA272" s="55"/>
      <c r="NOB272" s="55"/>
      <c r="NOC272" s="55"/>
      <c r="NOD272" s="55"/>
      <c r="NOE272" s="55"/>
      <c r="NOF272" s="55"/>
      <c r="NOG272" s="55"/>
      <c r="NOH272" s="55"/>
      <c r="NOI272" s="55"/>
      <c r="NOJ272" s="55"/>
      <c r="NOK272" s="55"/>
      <c r="NOL272" s="55"/>
      <c r="NOM272" s="55"/>
      <c r="NON272" s="55"/>
      <c r="NOO272" s="55"/>
      <c r="NOP272" s="55"/>
      <c r="NOQ272" s="55"/>
      <c r="NOR272" s="55"/>
      <c r="NOS272" s="55"/>
      <c r="NOT272" s="55"/>
      <c r="NOU272" s="55"/>
      <c r="NOV272" s="55"/>
      <c r="NOW272" s="55"/>
      <c r="NOX272" s="55"/>
      <c r="NOY272" s="55"/>
      <c r="NOZ272" s="55"/>
      <c r="NPA272" s="55"/>
      <c r="NPB272" s="55"/>
      <c r="NPC272" s="55"/>
      <c r="NPD272" s="55"/>
      <c r="NPE272" s="55"/>
      <c r="NPF272" s="55"/>
      <c r="NPG272" s="55"/>
      <c r="NPH272" s="55"/>
      <c r="NPI272" s="55"/>
      <c r="NPJ272" s="55"/>
      <c r="NPK272" s="55"/>
      <c r="NPL272" s="55"/>
      <c r="NPM272" s="55"/>
      <c r="NPN272" s="55"/>
      <c r="NPO272" s="55"/>
      <c r="NPP272" s="55"/>
      <c r="NPQ272" s="55"/>
      <c r="NPR272" s="55"/>
      <c r="NPS272" s="55"/>
      <c r="NPT272" s="55"/>
      <c r="NPU272" s="55"/>
      <c r="NPV272" s="55"/>
      <c r="NPW272" s="55"/>
      <c r="NPX272" s="55"/>
      <c r="NPY272" s="55"/>
      <c r="NPZ272" s="55"/>
      <c r="NQA272" s="55"/>
      <c r="NQB272" s="55"/>
      <c r="NQC272" s="55"/>
      <c r="NQD272" s="55"/>
      <c r="NQE272" s="55"/>
      <c r="NQF272" s="55"/>
      <c r="NQG272" s="55"/>
      <c r="NQH272" s="55"/>
      <c r="NQI272" s="55"/>
      <c r="NQJ272" s="55"/>
      <c r="NQK272" s="55"/>
      <c r="NQL272" s="55"/>
      <c r="NQM272" s="55"/>
      <c r="NQN272" s="55"/>
      <c r="NQO272" s="55"/>
      <c r="NQP272" s="55"/>
      <c r="NQQ272" s="55"/>
      <c r="NQR272" s="55"/>
      <c r="NQS272" s="55"/>
      <c r="NQT272" s="55"/>
      <c r="NQU272" s="55"/>
      <c r="NQV272" s="55"/>
      <c r="NQW272" s="55"/>
      <c r="NQX272" s="55"/>
      <c r="NQY272" s="55"/>
      <c r="NQZ272" s="55"/>
      <c r="NRA272" s="55"/>
      <c r="NRB272" s="55"/>
      <c r="NRC272" s="55"/>
      <c r="NRD272" s="55"/>
      <c r="NRE272" s="55"/>
      <c r="NRF272" s="55"/>
      <c r="NRG272" s="55"/>
      <c r="NRH272" s="55"/>
      <c r="NRI272" s="55"/>
      <c r="NRJ272" s="55"/>
      <c r="NRK272" s="55"/>
      <c r="NRL272" s="55"/>
      <c r="NRM272" s="55"/>
      <c r="NRN272" s="55"/>
      <c r="NRO272" s="55"/>
      <c r="NRP272" s="55"/>
      <c r="NRQ272" s="55"/>
      <c r="NRR272" s="55"/>
      <c r="NRS272" s="55"/>
      <c r="NRT272" s="55"/>
      <c r="NRU272" s="55"/>
      <c r="NRV272" s="55"/>
      <c r="NRW272" s="55"/>
      <c r="NRX272" s="55"/>
      <c r="NRY272" s="55"/>
      <c r="NRZ272" s="55"/>
      <c r="NSA272" s="55"/>
      <c r="NSB272" s="55"/>
      <c r="NSC272" s="55"/>
      <c r="NSD272" s="55"/>
      <c r="NSE272" s="55"/>
      <c r="NSF272" s="55"/>
      <c r="NSG272" s="55"/>
      <c r="NSH272" s="55"/>
      <c r="NSI272" s="55"/>
      <c r="NSJ272" s="55"/>
      <c r="NSK272" s="55"/>
      <c r="NSL272" s="55"/>
      <c r="NSM272" s="55"/>
      <c r="NSN272" s="55"/>
      <c r="NSO272" s="55"/>
      <c r="NSP272" s="55"/>
      <c r="NSQ272" s="55"/>
      <c r="NSR272" s="55"/>
      <c r="NSS272" s="55"/>
      <c r="NST272" s="55"/>
      <c r="NSU272" s="55"/>
      <c r="NSV272" s="55"/>
      <c r="NSW272" s="55"/>
      <c r="NSX272" s="55"/>
      <c r="NSY272" s="55"/>
      <c r="NSZ272" s="55"/>
      <c r="NTA272" s="55"/>
      <c r="NTB272" s="55"/>
      <c r="NTC272" s="55"/>
      <c r="NTD272" s="55"/>
      <c r="NTE272" s="55"/>
      <c r="NTF272" s="55"/>
      <c r="NTG272" s="55"/>
      <c r="NTH272" s="55"/>
      <c r="NTI272" s="55"/>
      <c r="NTJ272" s="55"/>
      <c r="NTK272" s="55"/>
      <c r="NTL272" s="55"/>
      <c r="NTM272" s="55"/>
      <c r="NTN272" s="55"/>
      <c r="NTO272" s="55"/>
      <c r="NTP272" s="55"/>
      <c r="NTQ272" s="55"/>
      <c r="NTR272" s="55"/>
      <c r="NTS272" s="55"/>
      <c r="NTT272" s="55"/>
      <c r="NTU272" s="55"/>
      <c r="NTV272" s="55"/>
      <c r="NTW272" s="55"/>
      <c r="NTX272" s="55"/>
      <c r="NTY272" s="55"/>
      <c r="NTZ272" s="55"/>
      <c r="NUA272" s="55"/>
      <c r="NUB272" s="55"/>
      <c r="NUC272" s="55"/>
      <c r="NUD272" s="55"/>
      <c r="NUE272" s="55"/>
      <c r="NUF272" s="55"/>
      <c r="NUG272" s="55"/>
      <c r="NUH272" s="55"/>
      <c r="NUI272" s="55"/>
      <c r="NUJ272" s="55"/>
      <c r="NUK272" s="55"/>
      <c r="NUL272" s="55"/>
      <c r="NUM272" s="55"/>
      <c r="NUN272" s="55"/>
      <c r="NUO272" s="55"/>
      <c r="NUP272" s="55"/>
      <c r="NUQ272" s="55"/>
      <c r="NUR272" s="55"/>
      <c r="NUS272" s="55"/>
      <c r="NUT272" s="55"/>
      <c r="NUU272" s="55"/>
      <c r="NUV272" s="55"/>
      <c r="NUW272" s="55"/>
      <c r="NUX272" s="55"/>
      <c r="NUY272" s="55"/>
      <c r="NUZ272" s="55"/>
      <c r="NVA272" s="55"/>
      <c r="NVB272" s="55"/>
      <c r="NVC272" s="55"/>
      <c r="NVD272" s="55"/>
      <c r="NVE272" s="55"/>
      <c r="NVF272" s="55"/>
      <c r="NVG272" s="55"/>
      <c r="NVH272" s="55"/>
      <c r="NVI272" s="55"/>
      <c r="NVJ272" s="55"/>
      <c r="NVK272" s="55"/>
      <c r="NVL272" s="55"/>
      <c r="NVM272" s="55"/>
      <c r="NVN272" s="55"/>
      <c r="NVO272" s="55"/>
      <c r="NVP272" s="55"/>
      <c r="NVQ272" s="55"/>
      <c r="NVR272" s="55"/>
      <c r="NVS272" s="55"/>
      <c r="NVT272" s="55"/>
      <c r="NVU272" s="55"/>
      <c r="NVV272" s="55"/>
      <c r="NVW272" s="55"/>
      <c r="NVX272" s="55"/>
      <c r="NVY272" s="55"/>
      <c r="NVZ272" s="55"/>
      <c r="NWA272" s="55"/>
      <c r="NWB272" s="55"/>
      <c r="NWC272" s="55"/>
      <c r="NWD272" s="55"/>
      <c r="NWE272" s="55"/>
      <c r="NWF272" s="55"/>
      <c r="NWG272" s="55"/>
      <c r="NWH272" s="55"/>
      <c r="NWI272" s="55"/>
      <c r="NWJ272" s="55"/>
      <c r="NWK272" s="55"/>
      <c r="NWL272" s="55"/>
      <c r="NWM272" s="55"/>
      <c r="NWN272" s="55"/>
      <c r="NWO272" s="55"/>
      <c r="NWP272" s="55"/>
      <c r="NWQ272" s="55"/>
      <c r="NWR272" s="55"/>
      <c r="NWS272" s="55"/>
      <c r="NWT272" s="55"/>
      <c r="NWU272" s="55"/>
      <c r="NWV272" s="55"/>
      <c r="NWW272" s="55"/>
      <c r="NWX272" s="55"/>
      <c r="NWY272" s="55"/>
      <c r="NWZ272" s="55"/>
      <c r="NXA272" s="55"/>
      <c r="NXB272" s="55"/>
      <c r="NXC272" s="55"/>
      <c r="NXD272" s="55"/>
      <c r="NXE272" s="55"/>
      <c r="NXF272" s="55"/>
      <c r="NXG272" s="55"/>
      <c r="NXH272" s="55"/>
      <c r="NXI272" s="55"/>
      <c r="NXJ272" s="55"/>
      <c r="NXK272" s="55"/>
      <c r="NXL272" s="55"/>
      <c r="NXM272" s="55"/>
      <c r="NXN272" s="55"/>
      <c r="NXO272" s="55"/>
      <c r="NXP272" s="55"/>
      <c r="NXQ272" s="55"/>
      <c r="NXR272" s="55"/>
      <c r="NXS272" s="55"/>
      <c r="NXT272" s="55"/>
      <c r="NXU272" s="55"/>
      <c r="NXV272" s="55"/>
      <c r="NXW272" s="55"/>
      <c r="NXX272" s="55"/>
      <c r="NXY272" s="55"/>
      <c r="NXZ272" s="55"/>
      <c r="NYA272" s="55"/>
      <c r="NYB272" s="55"/>
      <c r="NYC272" s="55"/>
      <c r="NYD272" s="55"/>
      <c r="NYE272" s="55"/>
      <c r="NYF272" s="55"/>
      <c r="NYG272" s="55"/>
      <c r="NYH272" s="55"/>
      <c r="NYI272" s="55"/>
      <c r="NYJ272" s="55"/>
      <c r="NYK272" s="55"/>
      <c r="NYL272" s="55"/>
      <c r="NYM272" s="55"/>
      <c r="NYN272" s="55"/>
      <c r="NYO272" s="55"/>
      <c r="NYP272" s="55"/>
      <c r="NYQ272" s="55"/>
      <c r="NYR272" s="55"/>
      <c r="NYS272" s="55"/>
      <c r="NYT272" s="55"/>
      <c r="NYU272" s="55"/>
      <c r="NYV272" s="55"/>
      <c r="NYW272" s="55"/>
      <c r="NYX272" s="55"/>
      <c r="NYY272" s="55"/>
      <c r="NYZ272" s="55"/>
      <c r="NZA272" s="55"/>
      <c r="NZB272" s="55"/>
      <c r="NZC272" s="55"/>
      <c r="NZD272" s="55"/>
      <c r="NZE272" s="55"/>
      <c r="NZF272" s="55"/>
      <c r="NZG272" s="55"/>
      <c r="NZH272" s="55"/>
      <c r="NZI272" s="55"/>
      <c r="NZJ272" s="55"/>
      <c r="NZK272" s="55"/>
      <c r="NZL272" s="55"/>
      <c r="NZM272" s="55"/>
      <c r="NZN272" s="55"/>
      <c r="NZO272" s="55"/>
      <c r="NZP272" s="55"/>
      <c r="NZQ272" s="55"/>
      <c r="NZR272" s="55"/>
      <c r="NZS272" s="55"/>
      <c r="NZT272" s="55"/>
      <c r="NZU272" s="55"/>
      <c r="NZV272" s="55"/>
      <c r="NZW272" s="55"/>
      <c r="NZX272" s="55"/>
      <c r="NZY272" s="55"/>
      <c r="NZZ272" s="55"/>
      <c r="OAA272" s="55"/>
      <c r="OAB272" s="55"/>
      <c r="OAC272" s="55"/>
      <c r="OAD272" s="55"/>
      <c r="OAE272" s="55"/>
      <c r="OAF272" s="55"/>
      <c r="OAG272" s="55"/>
      <c r="OAH272" s="55"/>
      <c r="OAI272" s="55"/>
      <c r="OAJ272" s="55"/>
      <c r="OAK272" s="55"/>
      <c r="OAL272" s="55"/>
      <c r="OAM272" s="55"/>
      <c r="OAN272" s="55"/>
      <c r="OAO272" s="55"/>
      <c r="OAP272" s="55"/>
      <c r="OAQ272" s="55"/>
      <c r="OAR272" s="55"/>
      <c r="OAS272" s="55"/>
      <c r="OAT272" s="55"/>
      <c r="OAU272" s="55"/>
      <c r="OAV272" s="55"/>
      <c r="OAW272" s="55"/>
      <c r="OAX272" s="55"/>
      <c r="OAY272" s="55"/>
      <c r="OAZ272" s="55"/>
      <c r="OBA272" s="55"/>
      <c r="OBB272" s="55"/>
      <c r="OBC272" s="55"/>
      <c r="OBD272" s="55"/>
      <c r="OBE272" s="55"/>
      <c r="OBF272" s="55"/>
      <c r="OBG272" s="55"/>
      <c r="OBH272" s="55"/>
      <c r="OBI272" s="55"/>
      <c r="OBJ272" s="55"/>
      <c r="OBK272" s="55"/>
      <c r="OBL272" s="55"/>
      <c r="OBM272" s="55"/>
      <c r="OBN272" s="55"/>
      <c r="OBO272" s="55"/>
      <c r="OBP272" s="55"/>
      <c r="OBQ272" s="55"/>
      <c r="OBR272" s="55"/>
      <c r="OBS272" s="55"/>
      <c r="OBT272" s="55"/>
      <c r="OBU272" s="55"/>
      <c r="OBV272" s="55"/>
      <c r="OBW272" s="55"/>
      <c r="OBX272" s="55"/>
      <c r="OBY272" s="55"/>
      <c r="OBZ272" s="55"/>
      <c r="OCA272" s="55"/>
      <c r="OCB272" s="55"/>
      <c r="OCC272" s="55"/>
      <c r="OCD272" s="55"/>
      <c r="OCE272" s="55"/>
      <c r="OCF272" s="55"/>
      <c r="OCG272" s="55"/>
      <c r="OCH272" s="55"/>
      <c r="OCI272" s="55"/>
      <c r="OCJ272" s="55"/>
      <c r="OCK272" s="55"/>
      <c r="OCL272" s="55"/>
      <c r="OCM272" s="55"/>
      <c r="OCN272" s="55"/>
      <c r="OCO272" s="55"/>
      <c r="OCP272" s="55"/>
      <c r="OCQ272" s="55"/>
      <c r="OCR272" s="55"/>
      <c r="OCS272" s="55"/>
      <c r="OCT272" s="55"/>
      <c r="OCU272" s="55"/>
      <c r="OCV272" s="55"/>
      <c r="OCW272" s="55"/>
      <c r="OCX272" s="55"/>
      <c r="OCY272" s="55"/>
      <c r="OCZ272" s="55"/>
      <c r="ODA272" s="55"/>
      <c r="ODB272" s="55"/>
      <c r="ODC272" s="55"/>
      <c r="ODD272" s="55"/>
      <c r="ODE272" s="55"/>
      <c r="ODF272" s="55"/>
      <c r="ODG272" s="55"/>
      <c r="ODH272" s="55"/>
      <c r="ODI272" s="55"/>
      <c r="ODJ272" s="55"/>
      <c r="ODK272" s="55"/>
      <c r="ODL272" s="55"/>
      <c r="ODM272" s="55"/>
      <c r="ODN272" s="55"/>
      <c r="ODO272" s="55"/>
      <c r="ODP272" s="55"/>
      <c r="ODQ272" s="55"/>
      <c r="ODR272" s="55"/>
      <c r="ODS272" s="55"/>
      <c r="ODT272" s="55"/>
      <c r="ODU272" s="55"/>
      <c r="ODV272" s="55"/>
      <c r="ODW272" s="55"/>
      <c r="ODX272" s="55"/>
      <c r="ODY272" s="55"/>
      <c r="ODZ272" s="55"/>
      <c r="OEA272" s="55"/>
      <c r="OEB272" s="55"/>
      <c r="OEC272" s="55"/>
      <c r="OED272" s="55"/>
      <c r="OEE272" s="55"/>
      <c r="OEF272" s="55"/>
      <c r="OEG272" s="55"/>
      <c r="OEH272" s="55"/>
      <c r="OEI272" s="55"/>
      <c r="OEJ272" s="55"/>
      <c r="OEK272" s="55"/>
      <c r="OEL272" s="55"/>
      <c r="OEM272" s="55"/>
      <c r="OEN272" s="55"/>
      <c r="OEO272" s="55"/>
      <c r="OEP272" s="55"/>
      <c r="OEQ272" s="55"/>
      <c r="OER272" s="55"/>
      <c r="OES272" s="55"/>
      <c r="OET272" s="55"/>
      <c r="OEU272" s="55"/>
      <c r="OEV272" s="55"/>
      <c r="OEW272" s="55"/>
      <c r="OEX272" s="55"/>
      <c r="OEY272" s="55"/>
      <c r="OEZ272" s="55"/>
      <c r="OFA272" s="55"/>
      <c r="OFB272" s="55"/>
      <c r="OFC272" s="55"/>
      <c r="OFD272" s="55"/>
      <c r="OFE272" s="55"/>
      <c r="OFF272" s="55"/>
      <c r="OFG272" s="55"/>
      <c r="OFH272" s="55"/>
      <c r="OFI272" s="55"/>
      <c r="OFJ272" s="55"/>
      <c r="OFK272" s="55"/>
      <c r="OFL272" s="55"/>
      <c r="OFM272" s="55"/>
      <c r="OFN272" s="55"/>
      <c r="OFO272" s="55"/>
      <c r="OFP272" s="55"/>
      <c r="OFQ272" s="55"/>
      <c r="OFR272" s="55"/>
      <c r="OFS272" s="55"/>
      <c r="OFT272" s="55"/>
      <c r="OFU272" s="55"/>
      <c r="OFV272" s="55"/>
      <c r="OFW272" s="55"/>
      <c r="OFX272" s="55"/>
      <c r="OFY272" s="55"/>
      <c r="OFZ272" s="55"/>
      <c r="OGA272" s="55"/>
      <c r="OGB272" s="55"/>
      <c r="OGC272" s="55"/>
      <c r="OGD272" s="55"/>
      <c r="OGE272" s="55"/>
      <c r="OGF272" s="55"/>
      <c r="OGG272" s="55"/>
      <c r="OGH272" s="55"/>
      <c r="OGI272" s="55"/>
      <c r="OGJ272" s="55"/>
      <c r="OGK272" s="55"/>
      <c r="OGL272" s="55"/>
      <c r="OGM272" s="55"/>
      <c r="OGN272" s="55"/>
      <c r="OGO272" s="55"/>
      <c r="OGP272" s="55"/>
      <c r="OGQ272" s="55"/>
      <c r="OGR272" s="55"/>
      <c r="OGS272" s="55"/>
      <c r="OGT272" s="55"/>
      <c r="OGU272" s="55"/>
      <c r="OGV272" s="55"/>
      <c r="OGW272" s="55"/>
      <c r="OGX272" s="55"/>
      <c r="OGY272" s="55"/>
      <c r="OGZ272" s="55"/>
      <c r="OHA272" s="55"/>
      <c r="OHB272" s="55"/>
      <c r="OHC272" s="55"/>
      <c r="OHD272" s="55"/>
      <c r="OHE272" s="55"/>
      <c r="OHF272" s="55"/>
      <c r="OHG272" s="55"/>
      <c r="OHH272" s="55"/>
      <c r="OHI272" s="55"/>
      <c r="OHJ272" s="55"/>
      <c r="OHK272" s="55"/>
      <c r="OHL272" s="55"/>
      <c r="OHM272" s="55"/>
      <c r="OHN272" s="55"/>
      <c r="OHO272" s="55"/>
      <c r="OHP272" s="55"/>
      <c r="OHQ272" s="55"/>
      <c r="OHR272" s="55"/>
      <c r="OHS272" s="55"/>
      <c r="OHT272" s="55"/>
      <c r="OHU272" s="55"/>
      <c r="OHV272" s="55"/>
      <c r="OHW272" s="55"/>
      <c r="OHX272" s="55"/>
      <c r="OHY272" s="55"/>
      <c r="OHZ272" s="55"/>
      <c r="OIA272" s="55"/>
      <c r="OIB272" s="55"/>
      <c r="OIC272" s="55"/>
      <c r="OID272" s="55"/>
      <c r="OIE272" s="55"/>
      <c r="OIF272" s="55"/>
      <c r="OIG272" s="55"/>
      <c r="OIH272" s="55"/>
      <c r="OII272" s="55"/>
      <c r="OIJ272" s="55"/>
      <c r="OIK272" s="55"/>
      <c r="OIL272" s="55"/>
      <c r="OIM272" s="55"/>
      <c r="OIN272" s="55"/>
      <c r="OIO272" s="55"/>
      <c r="OIP272" s="55"/>
      <c r="OIQ272" s="55"/>
      <c r="OIR272" s="55"/>
      <c r="OIS272" s="55"/>
      <c r="OIT272" s="55"/>
      <c r="OIU272" s="55"/>
      <c r="OIV272" s="55"/>
      <c r="OIW272" s="55"/>
      <c r="OIX272" s="55"/>
      <c r="OIY272" s="55"/>
      <c r="OIZ272" s="55"/>
      <c r="OJA272" s="55"/>
      <c r="OJB272" s="55"/>
      <c r="OJC272" s="55"/>
      <c r="OJD272" s="55"/>
      <c r="OJE272" s="55"/>
      <c r="OJF272" s="55"/>
      <c r="OJG272" s="55"/>
      <c r="OJH272" s="55"/>
      <c r="OJI272" s="55"/>
      <c r="OJJ272" s="55"/>
      <c r="OJK272" s="55"/>
      <c r="OJL272" s="55"/>
      <c r="OJM272" s="55"/>
      <c r="OJN272" s="55"/>
      <c r="OJO272" s="55"/>
      <c r="OJP272" s="55"/>
      <c r="OJQ272" s="55"/>
      <c r="OJR272" s="55"/>
      <c r="OJS272" s="55"/>
      <c r="OJT272" s="55"/>
      <c r="OJU272" s="55"/>
      <c r="OJV272" s="55"/>
      <c r="OJW272" s="55"/>
      <c r="OJX272" s="55"/>
      <c r="OJY272" s="55"/>
      <c r="OJZ272" s="55"/>
      <c r="OKA272" s="55"/>
      <c r="OKB272" s="55"/>
      <c r="OKC272" s="55"/>
      <c r="OKD272" s="55"/>
      <c r="OKE272" s="55"/>
      <c r="OKF272" s="55"/>
      <c r="OKG272" s="55"/>
      <c r="OKH272" s="55"/>
      <c r="OKI272" s="55"/>
      <c r="OKJ272" s="55"/>
      <c r="OKK272" s="55"/>
      <c r="OKL272" s="55"/>
      <c r="OKM272" s="55"/>
      <c r="OKN272" s="55"/>
      <c r="OKO272" s="55"/>
      <c r="OKP272" s="55"/>
      <c r="OKQ272" s="55"/>
      <c r="OKR272" s="55"/>
      <c r="OKS272" s="55"/>
      <c r="OKT272" s="55"/>
      <c r="OKU272" s="55"/>
      <c r="OKV272" s="55"/>
      <c r="OKW272" s="55"/>
      <c r="OKX272" s="55"/>
      <c r="OKY272" s="55"/>
      <c r="OKZ272" s="55"/>
      <c r="OLA272" s="55"/>
      <c r="OLB272" s="55"/>
      <c r="OLC272" s="55"/>
      <c r="OLD272" s="55"/>
      <c r="OLE272" s="55"/>
      <c r="OLF272" s="55"/>
      <c r="OLG272" s="55"/>
      <c r="OLH272" s="55"/>
      <c r="OLI272" s="55"/>
      <c r="OLJ272" s="55"/>
      <c r="OLK272" s="55"/>
      <c r="OLL272" s="55"/>
      <c r="OLM272" s="55"/>
      <c r="OLN272" s="55"/>
      <c r="OLO272" s="55"/>
      <c r="OLP272" s="55"/>
      <c r="OLQ272" s="55"/>
      <c r="OLR272" s="55"/>
      <c r="OLS272" s="55"/>
      <c r="OLT272" s="55"/>
      <c r="OLU272" s="55"/>
      <c r="OLV272" s="55"/>
      <c r="OLW272" s="55"/>
      <c r="OLX272" s="55"/>
      <c r="OLY272" s="55"/>
      <c r="OLZ272" s="55"/>
      <c r="OMA272" s="55"/>
      <c r="OMB272" s="55"/>
      <c r="OMC272" s="55"/>
      <c r="OMD272" s="55"/>
      <c r="OME272" s="55"/>
      <c r="OMF272" s="55"/>
      <c r="OMG272" s="55"/>
      <c r="OMH272" s="55"/>
      <c r="OMI272" s="55"/>
      <c r="OMJ272" s="55"/>
      <c r="OMK272" s="55"/>
      <c r="OML272" s="55"/>
      <c r="OMM272" s="55"/>
      <c r="OMN272" s="55"/>
      <c r="OMO272" s="55"/>
      <c r="OMP272" s="55"/>
      <c r="OMQ272" s="55"/>
      <c r="OMR272" s="55"/>
      <c r="OMS272" s="55"/>
      <c r="OMT272" s="55"/>
      <c r="OMU272" s="55"/>
      <c r="OMV272" s="55"/>
      <c r="OMW272" s="55"/>
      <c r="OMX272" s="55"/>
      <c r="OMY272" s="55"/>
      <c r="OMZ272" s="55"/>
      <c r="ONA272" s="55"/>
      <c r="ONB272" s="55"/>
      <c r="ONC272" s="55"/>
      <c r="OND272" s="55"/>
      <c r="ONE272" s="55"/>
      <c r="ONF272" s="55"/>
      <c r="ONG272" s="55"/>
      <c r="ONH272" s="55"/>
      <c r="ONI272" s="55"/>
      <c r="ONJ272" s="55"/>
      <c r="ONK272" s="55"/>
      <c r="ONL272" s="55"/>
      <c r="ONM272" s="55"/>
      <c r="ONN272" s="55"/>
      <c r="ONO272" s="55"/>
      <c r="ONP272" s="55"/>
      <c r="ONQ272" s="55"/>
      <c r="ONR272" s="55"/>
      <c r="ONS272" s="55"/>
      <c r="ONT272" s="55"/>
      <c r="ONU272" s="55"/>
      <c r="ONV272" s="55"/>
      <c r="ONW272" s="55"/>
      <c r="ONX272" s="55"/>
      <c r="ONY272" s="55"/>
      <c r="ONZ272" s="55"/>
      <c r="OOA272" s="55"/>
      <c r="OOB272" s="55"/>
      <c r="OOC272" s="55"/>
      <c r="OOD272" s="55"/>
      <c r="OOE272" s="55"/>
      <c r="OOF272" s="55"/>
      <c r="OOG272" s="55"/>
      <c r="OOH272" s="55"/>
      <c r="OOI272" s="55"/>
      <c r="OOJ272" s="55"/>
      <c r="OOK272" s="55"/>
      <c r="OOL272" s="55"/>
      <c r="OOM272" s="55"/>
      <c r="OON272" s="55"/>
      <c r="OOO272" s="55"/>
      <c r="OOP272" s="55"/>
      <c r="OOQ272" s="55"/>
      <c r="OOR272" s="55"/>
      <c r="OOS272" s="55"/>
      <c r="OOT272" s="55"/>
      <c r="OOU272" s="55"/>
      <c r="OOV272" s="55"/>
      <c r="OOW272" s="55"/>
      <c r="OOX272" s="55"/>
      <c r="OOY272" s="55"/>
      <c r="OOZ272" s="55"/>
      <c r="OPA272" s="55"/>
      <c r="OPB272" s="55"/>
      <c r="OPC272" s="55"/>
      <c r="OPD272" s="55"/>
      <c r="OPE272" s="55"/>
      <c r="OPF272" s="55"/>
      <c r="OPG272" s="55"/>
      <c r="OPH272" s="55"/>
      <c r="OPI272" s="55"/>
      <c r="OPJ272" s="55"/>
      <c r="OPK272" s="55"/>
      <c r="OPL272" s="55"/>
      <c r="OPM272" s="55"/>
      <c r="OPN272" s="55"/>
      <c r="OPO272" s="55"/>
      <c r="OPP272" s="55"/>
      <c r="OPQ272" s="55"/>
      <c r="OPR272" s="55"/>
      <c r="OPS272" s="55"/>
      <c r="OPT272" s="55"/>
      <c r="OPU272" s="55"/>
      <c r="OPV272" s="55"/>
      <c r="OPW272" s="55"/>
      <c r="OPX272" s="55"/>
      <c r="OPY272" s="55"/>
      <c r="OPZ272" s="55"/>
      <c r="OQA272" s="55"/>
      <c r="OQB272" s="55"/>
      <c r="OQC272" s="55"/>
      <c r="OQD272" s="55"/>
      <c r="OQE272" s="55"/>
      <c r="OQF272" s="55"/>
      <c r="OQG272" s="55"/>
      <c r="OQH272" s="55"/>
      <c r="OQI272" s="55"/>
      <c r="OQJ272" s="55"/>
      <c r="OQK272" s="55"/>
      <c r="OQL272" s="55"/>
      <c r="OQM272" s="55"/>
      <c r="OQN272" s="55"/>
      <c r="OQO272" s="55"/>
      <c r="OQP272" s="55"/>
      <c r="OQQ272" s="55"/>
      <c r="OQR272" s="55"/>
      <c r="OQS272" s="55"/>
      <c r="OQT272" s="55"/>
      <c r="OQU272" s="55"/>
      <c r="OQV272" s="55"/>
      <c r="OQW272" s="55"/>
      <c r="OQX272" s="55"/>
      <c r="OQY272" s="55"/>
      <c r="OQZ272" s="55"/>
      <c r="ORA272" s="55"/>
      <c r="ORB272" s="55"/>
      <c r="ORC272" s="55"/>
      <c r="ORD272" s="55"/>
      <c r="ORE272" s="55"/>
      <c r="ORF272" s="55"/>
      <c r="ORG272" s="55"/>
      <c r="ORH272" s="55"/>
      <c r="ORI272" s="55"/>
      <c r="ORJ272" s="55"/>
      <c r="ORK272" s="55"/>
      <c r="ORL272" s="55"/>
      <c r="ORM272" s="55"/>
      <c r="ORN272" s="55"/>
      <c r="ORO272" s="55"/>
      <c r="ORP272" s="55"/>
      <c r="ORQ272" s="55"/>
      <c r="ORR272" s="55"/>
      <c r="ORS272" s="55"/>
      <c r="ORT272" s="55"/>
      <c r="ORU272" s="55"/>
      <c r="ORV272" s="55"/>
      <c r="ORW272" s="55"/>
      <c r="ORX272" s="55"/>
      <c r="ORY272" s="55"/>
      <c r="ORZ272" s="55"/>
      <c r="OSA272" s="55"/>
      <c r="OSB272" s="55"/>
      <c r="OSC272" s="55"/>
      <c r="OSD272" s="55"/>
      <c r="OSE272" s="55"/>
      <c r="OSF272" s="55"/>
      <c r="OSG272" s="55"/>
      <c r="OSH272" s="55"/>
      <c r="OSI272" s="55"/>
      <c r="OSJ272" s="55"/>
      <c r="OSK272" s="55"/>
      <c r="OSL272" s="55"/>
      <c r="OSM272" s="55"/>
      <c r="OSN272" s="55"/>
      <c r="OSO272" s="55"/>
      <c r="OSP272" s="55"/>
      <c r="OSQ272" s="55"/>
      <c r="OSR272" s="55"/>
      <c r="OSS272" s="55"/>
      <c r="OST272" s="55"/>
      <c r="OSU272" s="55"/>
      <c r="OSV272" s="55"/>
      <c r="OSW272" s="55"/>
      <c r="OSX272" s="55"/>
      <c r="OSY272" s="55"/>
      <c r="OSZ272" s="55"/>
      <c r="OTA272" s="55"/>
      <c r="OTB272" s="55"/>
      <c r="OTC272" s="55"/>
      <c r="OTD272" s="55"/>
      <c r="OTE272" s="55"/>
      <c r="OTF272" s="55"/>
      <c r="OTG272" s="55"/>
      <c r="OTH272" s="55"/>
      <c r="OTI272" s="55"/>
      <c r="OTJ272" s="55"/>
      <c r="OTK272" s="55"/>
      <c r="OTL272" s="55"/>
      <c r="OTM272" s="55"/>
      <c r="OTN272" s="55"/>
      <c r="OTO272" s="55"/>
      <c r="OTP272" s="55"/>
      <c r="OTQ272" s="55"/>
      <c r="OTR272" s="55"/>
      <c r="OTS272" s="55"/>
      <c r="OTT272" s="55"/>
      <c r="OTU272" s="55"/>
      <c r="OTV272" s="55"/>
      <c r="OTW272" s="55"/>
      <c r="OTX272" s="55"/>
      <c r="OTY272" s="55"/>
      <c r="OTZ272" s="55"/>
      <c r="OUA272" s="55"/>
      <c r="OUB272" s="55"/>
      <c r="OUC272" s="55"/>
      <c r="OUD272" s="55"/>
      <c r="OUE272" s="55"/>
      <c r="OUF272" s="55"/>
      <c r="OUG272" s="55"/>
      <c r="OUH272" s="55"/>
      <c r="OUI272" s="55"/>
      <c r="OUJ272" s="55"/>
      <c r="OUK272" s="55"/>
      <c r="OUL272" s="55"/>
      <c r="OUM272" s="55"/>
      <c r="OUN272" s="55"/>
      <c r="OUO272" s="55"/>
      <c r="OUP272" s="55"/>
      <c r="OUQ272" s="55"/>
      <c r="OUR272" s="55"/>
      <c r="OUS272" s="55"/>
      <c r="OUT272" s="55"/>
      <c r="OUU272" s="55"/>
      <c r="OUV272" s="55"/>
      <c r="OUW272" s="55"/>
      <c r="OUX272" s="55"/>
      <c r="OUY272" s="55"/>
      <c r="OUZ272" s="55"/>
      <c r="OVA272" s="55"/>
      <c r="OVB272" s="55"/>
      <c r="OVC272" s="55"/>
      <c r="OVD272" s="55"/>
      <c r="OVE272" s="55"/>
      <c r="OVF272" s="55"/>
      <c r="OVG272" s="55"/>
      <c r="OVH272" s="55"/>
      <c r="OVI272" s="55"/>
      <c r="OVJ272" s="55"/>
      <c r="OVK272" s="55"/>
      <c r="OVL272" s="55"/>
      <c r="OVM272" s="55"/>
      <c r="OVN272" s="55"/>
      <c r="OVO272" s="55"/>
      <c r="OVP272" s="55"/>
      <c r="OVQ272" s="55"/>
      <c r="OVR272" s="55"/>
      <c r="OVS272" s="55"/>
      <c r="OVT272" s="55"/>
      <c r="OVU272" s="55"/>
      <c r="OVV272" s="55"/>
      <c r="OVW272" s="55"/>
      <c r="OVX272" s="55"/>
      <c r="OVY272" s="55"/>
      <c r="OVZ272" s="55"/>
      <c r="OWA272" s="55"/>
      <c r="OWB272" s="55"/>
      <c r="OWC272" s="55"/>
      <c r="OWD272" s="55"/>
      <c r="OWE272" s="55"/>
      <c r="OWF272" s="55"/>
      <c r="OWG272" s="55"/>
      <c r="OWH272" s="55"/>
      <c r="OWI272" s="55"/>
      <c r="OWJ272" s="55"/>
      <c r="OWK272" s="55"/>
      <c r="OWL272" s="55"/>
      <c r="OWM272" s="55"/>
      <c r="OWN272" s="55"/>
      <c r="OWO272" s="55"/>
      <c r="OWP272" s="55"/>
      <c r="OWQ272" s="55"/>
      <c r="OWR272" s="55"/>
      <c r="OWS272" s="55"/>
      <c r="OWT272" s="55"/>
      <c r="OWU272" s="55"/>
      <c r="OWV272" s="55"/>
      <c r="OWW272" s="55"/>
      <c r="OWX272" s="55"/>
      <c r="OWY272" s="55"/>
      <c r="OWZ272" s="55"/>
      <c r="OXA272" s="55"/>
      <c r="OXB272" s="55"/>
      <c r="OXC272" s="55"/>
      <c r="OXD272" s="55"/>
      <c r="OXE272" s="55"/>
      <c r="OXF272" s="55"/>
      <c r="OXG272" s="55"/>
      <c r="OXH272" s="55"/>
      <c r="OXI272" s="55"/>
      <c r="OXJ272" s="55"/>
      <c r="OXK272" s="55"/>
      <c r="OXL272" s="55"/>
      <c r="OXM272" s="55"/>
      <c r="OXN272" s="55"/>
      <c r="OXO272" s="55"/>
      <c r="OXP272" s="55"/>
      <c r="OXQ272" s="55"/>
      <c r="OXR272" s="55"/>
      <c r="OXS272" s="55"/>
      <c r="OXT272" s="55"/>
      <c r="OXU272" s="55"/>
      <c r="OXV272" s="55"/>
      <c r="OXW272" s="55"/>
      <c r="OXX272" s="55"/>
      <c r="OXY272" s="55"/>
      <c r="OXZ272" s="55"/>
      <c r="OYA272" s="55"/>
      <c r="OYB272" s="55"/>
      <c r="OYC272" s="55"/>
      <c r="OYD272" s="55"/>
      <c r="OYE272" s="55"/>
      <c r="OYF272" s="55"/>
      <c r="OYG272" s="55"/>
      <c r="OYH272" s="55"/>
      <c r="OYI272" s="55"/>
      <c r="OYJ272" s="55"/>
      <c r="OYK272" s="55"/>
      <c r="OYL272" s="55"/>
      <c r="OYM272" s="55"/>
      <c r="OYN272" s="55"/>
      <c r="OYO272" s="55"/>
      <c r="OYP272" s="55"/>
      <c r="OYQ272" s="55"/>
      <c r="OYR272" s="55"/>
      <c r="OYS272" s="55"/>
      <c r="OYT272" s="55"/>
      <c r="OYU272" s="55"/>
      <c r="OYV272" s="55"/>
      <c r="OYW272" s="55"/>
      <c r="OYX272" s="55"/>
      <c r="OYY272" s="55"/>
      <c r="OYZ272" s="55"/>
      <c r="OZA272" s="55"/>
      <c r="OZB272" s="55"/>
      <c r="OZC272" s="55"/>
      <c r="OZD272" s="55"/>
      <c r="OZE272" s="55"/>
      <c r="OZF272" s="55"/>
      <c r="OZG272" s="55"/>
      <c r="OZH272" s="55"/>
      <c r="OZI272" s="55"/>
      <c r="OZJ272" s="55"/>
      <c r="OZK272" s="55"/>
      <c r="OZL272" s="55"/>
      <c r="OZM272" s="55"/>
      <c r="OZN272" s="55"/>
      <c r="OZO272" s="55"/>
      <c r="OZP272" s="55"/>
      <c r="OZQ272" s="55"/>
      <c r="OZR272" s="55"/>
      <c r="OZS272" s="55"/>
      <c r="OZT272" s="55"/>
      <c r="OZU272" s="55"/>
      <c r="OZV272" s="55"/>
      <c r="OZW272" s="55"/>
      <c r="OZX272" s="55"/>
      <c r="OZY272" s="55"/>
      <c r="OZZ272" s="55"/>
      <c r="PAA272" s="55"/>
      <c r="PAB272" s="55"/>
      <c r="PAC272" s="55"/>
      <c r="PAD272" s="55"/>
      <c r="PAE272" s="55"/>
      <c r="PAF272" s="55"/>
      <c r="PAG272" s="55"/>
      <c r="PAH272" s="55"/>
      <c r="PAI272" s="55"/>
      <c r="PAJ272" s="55"/>
      <c r="PAK272" s="55"/>
      <c r="PAL272" s="55"/>
      <c r="PAM272" s="55"/>
      <c r="PAN272" s="55"/>
      <c r="PAO272" s="55"/>
      <c r="PAP272" s="55"/>
      <c r="PAQ272" s="55"/>
      <c r="PAR272" s="55"/>
      <c r="PAS272" s="55"/>
      <c r="PAT272" s="55"/>
      <c r="PAU272" s="55"/>
      <c r="PAV272" s="55"/>
      <c r="PAW272" s="55"/>
      <c r="PAX272" s="55"/>
      <c r="PAY272" s="55"/>
      <c r="PAZ272" s="55"/>
      <c r="PBA272" s="55"/>
      <c r="PBB272" s="55"/>
      <c r="PBC272" s="55"/>
      <c r="PBD272" s="55"/>
      <c r="PBE272" s="55"/>
      <c r="PBF272" s="55"/>
      <c r="PBG272" s="55"/>
      <c r="PBH272" s="55"/>
      <c r="PBI272" s="55"/>
      <c r="PBJ272" s="55"/>
      <c r="PBK272" s="55"/>
      <c r="PBL272" s="55"/>
      <c r="PBM272" s="55"/>
      <c r="PBN272" s="55"/>
      <c r="PBO272" s="55"/>
      <c r="PBP272" s="55"/>
      <c r="PBQ272" s="55"/>
      <c r="PBR272" s="55"/>
      <c r="PBS272" s="55"/>
      <c r="PBT272" s="55"/>
      <c r="PBU272" s="55"/>
      <c r="PBV272" s="55"/>
      <c r="PBW272" s="55"/>
      <c r="PBX272" s="55"/>
      <c r="PBY272" s="55"/>
      <c r="PBZ272" s="55"/>
      <c r="PCA272" s="55"/>
      <c r="PCB272" s="55"/>
      <c r="PCC272" s="55"/>
      <c r="PCD272" s="55"/>
      <c r="PCE272" s="55"/>
      <c r="PCF272" s="55"/>
      <c r="PCG272" s="55"/>
      <c r="PCH272" s="55"/>
      <c r="PCI272" s="55"/>
      <c r="PCJ272" s="55"/>
      <c r="PCK272" s="55"/>
      <c r="PCL272" s="55"/>
      <c r="PCM272" s="55"/>
      <c r="PCN272" s="55"/>
      <c r="PCO272" s="55"/>
      <c r="PCP272" s="55"/>
      <c r="PCQ272" s="55"/>
      <c r="PCR272" s="55"/>
      <c r="PCS272" s="55"/>
      <c r="PCT272" s="55"/>
      <c r="PCU272" s="55"/>
      <c r="PCV272" s="55"/>
      <c r="PCW272" s="55"/>
      <c r="PCX272" s="55"/>
      <c r="PCY272" s="55"/>
      <c r="PCZ272" s="55"/>
      <c r="PDA272" s="55"/>
      <c r="PDB272" s="55"/>
      <c r="PDC272" s="55"/>
      <c r="PDD272" s="55"/>
      <c r="PDE272" s="55"/>
      <c r="PDF272" s="55"/>
      <c r="PDG272" s="55"/>
      <c r="PDH272" s="55"/>
      <c r="PDI272" s="55"/>
      <c r="PDJ272" s="55"/>
      <c r="PDK272" s="55"/>
      <c r="PDL272" s="55"/>
      <c r="PDM272" s="55"/>
      <c r="PDN272" s="55"/>
      <c r="PDO272" s="55"/>
      <c r="PDP272" s="55"/>
      <c r="PDQ272" s="55"/>
      <c r="PDR272" s="55"/>
      <c r="PDS272" s="55"/>
      <c r="PDT272" s="55"/>
      <c r="PDU272" s="55"/>
      <c r="PDV272" s="55"/>
      <c r="PDW272" s="55"/>
      <c r="PDX272" s="55"/>
      <c r="PDY272" s="55"/>
      <c r="PDZ272" s="55"/>
      <c r="PEA272" s="55"/>
      <c r="PEB272" s="55"/>
      <c r="PEC272" s="55"/>
      <c r="PED272" s="55"/>
      <c r="PEE272" s="55"/>
      <c r="PEF272" s="55"/>
      <c r="PEG272" s="55"/>
      <c r="PEH272" s="55"/>
      <c r="PEI272" s="55"/>
      <c r="PEJ272" s="55"/>
      <c r="PEK272" s="55"/>
      <c r="PEL272" s="55"/>
      <c r="PEM272" s="55"/>
      <c r="PEN272" s="55"/>
      <c r="PEO272" s="55"/>
      <c r="PEP272" s="55"/>
      <c r="PEQ272" s="55"/>
      <c r="PER272" s="55"/>
      <c r="PES272" s="55"/>
      <c r="PET272" s="55"/>
      <c r="PEU272" s="55"/>
      <c r="PEV272" s="55"/>
      <c r="PEW272" s="55"/>
      <c r="PEX272" s="55"/>
      <c r="PEY272" s="55"/>
      <c r="PEZ272" s="55"/>
      <c r="PFA272" s="55"/>
      <c r="PFB272" s="55"/>
      <c r="PFC272" s="55"/>
      <c r="PFD272" s="55"/>
      <c r="PFE272" s="55"/>
      <c r="PFF272" s="55"/>
      <c r="PFG272" s="55"/>
      <c r="PFH272" s="55"/>
      <c r="PFI272" s="55"/>
      <c r="PFJ272" s="55"/>
      <c r="PFK272" s="55"/>
      <c r="PFL272" s="55"/>
      <c r="PFM272" s="55"/>
      <c r="PFN272" s="55"/>
      <c r="PFO272" s="55"/>
      <c r="PFP272" s="55"/>
      <c r="PFQ272" s="55"/>
      <c r="PFR272" s="55"/>
      <c r="PFS272" s="55"/>
      <c r="PFT272" s="55"/>
      <c r="PFU272" s="55"/>
      <c r="PFV272" s="55"/>
      <c r="PFW272" s="55"/>
      <c r="PFX272" s="55"/>
      <c r="PFY272" s="55"/>
      <c r="PFZ272" s="55"/>
      <c r="PGA272" s="55"/>
      <c r="PGB272" s="55"/>
      <c r="PGC272" s="55"/>
      <c r="PGD272" s="55"/>
      <c r="PGE272" s="55"/>
      <c r="PGF272" s="55"/>
      <c r="PGG272" s="55"/>
      <c r="PGH272" s="55"/>
      <c r="PGI272" s="55"/>
      <c r="PGJ272" s="55"/>
      <c r="PGK272" s="55"/>
      <c r="PGL272" s="55"/>
      <c r="PGM272" s="55"/>
      <c r="PGN272" s="55"/>
      <c r="PGO272" s="55"/>
      <c r="PGP272" s="55"/>
      <c r="PGQ272" s="55"/>
      <c r="PGR272" s="55"/>
      <c r="PGS272" s="55"/>
      <c r="PGT272" s="55"/>
      <c r="PGU272" s="55"/>
      <c r="PGV272" s="55"/>
      <c r="PGW272" s="55"/>
      <c r="PGX272" s="55"/>
      <c r="PGY272" s="55"/>
      <c r="PGZ272" s="55"/>
      <c r="PHA272" s="55"/>
      <c r="PHB272" s="55"/>
      <c r="PHC272" s="55"/>
      <c r="PHD272" s="55"/>
      <c r="PHE272" s="55"/>
      <c r="PHF272" s="55"/>
      <c r="PHG272" s="55"/>
      <c r="PHH272" s="55"/>
      <c r="PHI272" s="55"/>
      <c r="PHJ272" s="55"/>
      <c r="PHK272" s="55"/>
      <c r="PHL272" s="55"/>
      <c r="PHM272" s="55"/>
      <c r="PHN272" s="55"/>
      <c r="PHO272" s="55"/>
      <c r="PHP272" s="55"/>
      <c r="PHQ272" s="55"/>
      <c r="PHR272" s="55"/>
      <c r="PHS272" s="55"/>
      <c r="PHT272" s="55"/>
      <c r="PHU272" s="55"/>
      <c r="PHV272" s="55"/>
      <c r="PHW272" s="55"/>
      <c r="PHX272" s="55"/>
      <c r="PHY272" s="55"/>
      <c r="PHZ272" s="55"/>
      <c r="PIA272" s="55"/>
      <c r="PIB272" s="55"/>
      <c r="PIC272" s="55"/>
      <c r="PID272" s="55"/>
      <c r="PIE272" s="55"/>
      <c r="PIF272" s="55"/>
      <c r="PIG272" s="55"/>
      <c r="PIH272" s="55"/>
      <c r="PII272" s="55"/>
      <c r="PIJ272" s="55"/>
      <c r="PIK272" s="55"/>
      <c r="PIL272" s="55"/>
      <c r="PIM272" s="55"/>
      <c r="PIN272" s="55"/>
      <c r="PIO272" s="55"/>
      <c r="PIP272" s="55"/>
      <c r="PIQ272" s="55"/>
      <c r="PIR272" s="55"/>
      <c r="PIS272" s="55"/>
      <c r="PIT272" s="55"/>
      <c r="PIU272" s="55"/>
      <c r="PIV272" s="55"/>
      <c r="PIW272" s="55"/>
      <c r="PIX272" s="55"/>
      <c r="PIY272" s="55"/>
      <c r="PIZ272" s="55"/>
      <c r="PJA272" s="55"/>
      <c r="PJB272" s="55"/>
      <c r="PJC272" s="55"/>
      <c r="PJD272" s="55"/>
      <c r="PJE272" s="55"/>
      <c r="PJF272" s="55"/>
      <c r="PJG272" s="55"/>
      <c r="PJH272" s="55"/>
      <c r="PJI272" s="55"/>
      <c r="PJJ272" s="55"/>
      <c r="PJK272" s="55"/>
      <c r="PJL272" s="55"/>
      <c r="PJM272" s="55"/>
      <c r="PJN272" s="55"/>
      <c r="PJO272" s="55"/>
      <c r="PJP272" s="55"/>
      <c r="PJQ272" s="55"/>
      <c r="PJR272" s="55"/>
      <c r="PJS272" s="55"/>
      <c r="PJT272" s="55"/>
      <c r="PJU272" s="55"/>
      <c r="PJV272" s="55"/>
      <c r="PJW272" s="55"/>
      <c r="PJX272" s="55"/>
      <c r="PJY272" s="55"/>
      <c r="PJZ272" s="55"/>
      <c r="PKA272" s="55"/>
      <c r="PKB272" s="55"/>
      <c r="PKC272" s="55"/>
      <c r="PKD272" s="55"/>
      <c r="PKE272" s="55"/>
      <c r="PKF272" s="55"/>
      <c r="PKG272" s="55"/>
      <c r="PKH272" s="55"/>
      <c r="PKI272" s="55"/>
      <c r="PKJ272" s="55"/>
      <c r="PKK272" s="55"/>
      <c r="PKL272" s="55"/>
      <c r="PKM272" s="55"/>
      <c r="PKN272" s="55"/>
      <c r="PKO272" s="55"/>
      <c r="PKP272" s="55"/>
      <c r="PKQ272" s="55"/>
      <c r="PKR272" s="55"/>
      <c r="PKS272" s="55"/>
      <c r="PKT272" s="55"/>
      <c r="PKU272" s="55"/>
      <c r="PKV272" s="55"/>
      <c r="PKW272" s="55"/>
      <c r="PKX272" s="55"/>
      <c r="PKY272" s="55"/>
      <c r="PKZ272" s="55"/>
      <c r="PLA272" s="55"/>
      <c r="PLB272" s="55"/>
      <c r="PLC272" s="55"/>
      <c r="PLD272" s="55"/>
      <c r="PLE272" s="55"/>
      <c r="PLF272" s="55"/>
      <c r="PLG272" s="55"/>
      <c r="PLH272" s="55"/>
      <c r="PLI272" s="55"/>
      <c r="PLJ272" s="55"/>
      <c r="PLK272" s="55"/>
      <c r="PLL272" s="55"/>
      <c r="PLM272" s="55"/>
      <c r="PLN272" s="55"/>
      <c r="PLO272" s="55"/>
      <c r="PLP272" s="55"/>
      <c r="PLQ272" s="55"/>
      <c r="PLR272" s="55"/>
      <c r="PLS272" s="55"/>
      <c r="PLT272" s="55"/>
      <c r="PLU272" s="55"/>
      <c r="PLV272" s="55"/>
      <c r="PLW272" s="55"/>
      <c r="PLX272" s="55"/>
      <c r="PLY272" s="55"/>
      <c r="PLZ272" s="55"/>
      <c r="PMA272" s="55"/>
      <c r="PMB272" s="55"/>
      <c r="PMC272" s="55"/>
      <c r="PMD272" s="55"/>
      <c r="PME272" s="55"/>
      <c r="PMF272" s="55"/>
      <c r="PMG272" s="55"/>
      <c r="PMH272" s="55"/>
      <c r="PMI272" s="55"/>
      <c r="PMJ272" s="55"/>
      <c r="PMK272" s="55"/>
      <c r="PML272" s="55"/>
      <c r="PMM272" s="55"/>
      <c r="PMN272" s="55"/>
      <c r="PMO272" s="55"/>
      <c r="PMP272" s="55"/>
      <c r="PMQ272" s="55"/>
      <c r="PMR272" s="55"/>
      <c r="PMS272" s="55"/>
      <c r="PMT272" s="55"/>
      <c r="PMU272" s="55"/>
      <c r="PMV272" s="55"/>
      <c r="PMW272" s="55"/>
      <c r="PMX272" s="55"/>
      <c r="PMY272" s="55"/>
      <c r="PMZ272" s="55"/>
      <c r="PNA272" s="55"/>
      <c r="PNB272" s="55"/>
      <c r="PNC272" s="55"/>
      <c r="PND272" s="55"/>
      <c r="PNE272" s="55"/>
      <c r="PNF272" s="55"/>
      <c r="PNG272" s="55"/>
      <c r="PNH272" s="55"/>
      <c r="PNI272" s="55"/>
      <c r="PNJ272" s="55"/>
      <c r="PNK272" s="55"/>
      <c r="PNL272" s="55"/>
      <c r="PNM272" s="55"/>
      <c r="PNN272" s="55"/>
      <c r="PNO272" s="55"/>
      <c r="PNP272" s="55"/>
      <c r="PNQ272" s="55"/>
      <c r="PNR272" s="55"/>
      <c r="PNS272" s="55"/>
      <c r="PNT272" s="55"/>
      <c r="PNU272" s="55"/>
      <c r="PNV272" s="55"/>
      <c r="PNW272" s="55"/>
      <c r="PNX272" s="55"/>
      <c r="PNY272" s="55"/>
      <c r="PNZ272" s="55"/>
      <c r="POA272" s="55"/>
      <c r="POB272" s="55"/>
      <c r="POC272" s="55"/>
      <c r="POD272" s="55"/>
      <c r="POE272" s="55"/>
      <c r="POF272" s="55"/>
      <c r="POG272" s="55"/>
      <c r="POH272" s="55"/>
      <c r="POI272" s="55"/>
      <c r="POJ272" s="55"/>
      <c r="POK272" s="55"/>
      <c r="POL272" s="55"/>
      <c r="POM272" s="55"/>
      <c r="PON272" s="55"/>
      <c r="POO272" s="55"/>
      <c r="POP272" s="55"/>
      <c r="POQ272" s="55"/>
      <c r="POR272" s="55"/>
      <c r="POS272" s="55"/>
      <c r="POT272" s="55"/>
      <c r="POU272" s="55"/>
      <c r="POV272" s="55"/>
      <c r="POW272" s="55"/>
      <c r="POX272" s="55"/>
      <c r="POY272" s="55"/>
      <c r="POZ272" s="55"/>
      <c r="PPA272" s="55"/>
      <c r="PPB272" s="55"/>
      <c r="PPC272" s="55"/>
      <c r="PPD272" s="55"/>
      <c r="PPE272" s="55"/>
      <c r="PPF272" s="55"/>
      <c r="PPG272" s="55"/>
      <c r="PPH272" s="55"/>
      <c r="PPI272" s="55"/>
      <c r="PPJ272" s="55"/>
      <c r="PPK272" s="55"/>
      <c r="PPL272" s="55"/>
      <c r="PPM272" s="55"/>
      <c r="PPN272" s="55"/>
      <c r="PPO272" s="55"/>
      <c r="PPP272" s="55"/>
      <c r="PPQ272" s="55"/>
      <c r="PPR272" s="55"/>
      <c r="PPS272" s="55"/>
      <c r="PPT272" s="55"/>
      <c r="PPU272" s="55"/>
      <c r="PPV272" s="55"/>
      <c r="PPW272" s="55"/>
      <c r="PPX272" s="55"/>
      <c r="PPY272" s="55"/>
      <c r="PPZ272" s="55"/>
      <c r="PQA272" s="55"/>
      <c r="PQB272" s="55"/>
      <c r="PQC272" s="55"/>
      <c r="PQD272" s="55"/>
      <c r="PQE272" s="55"/>
      <c r="PQF272" s="55"/>
      <c r="PQG272" s="55"/>
      <c r="PQH272" s="55"/>
      <c r="PQI272" s="55"/>
      <c r="PQJ272" s="55"/>
      <c r="PQK272" s="55"/>
      <c r="PQL272" s="55"/>
      <c r="PQM272" s="55"/>
      <c r="PQN272" s="55"/>
      <c r="PQO272" s="55"/>
      <c r="PQP272" s="55"/>
      <c r="PQQ272" s="55"/>
      <c r="PQR272" s="55"/>
      <c r="PQS272" s="55"/>
      <c r="PQT272" s="55"/>
      <c r="PQU272" s="55"/>
      <c r="PQV272" s="55"/>
      <c r="PQW272" s="55"/>
      <c r="PQX272" s="55"/>
      <c r="PQY272" s="55"/>
      <c r="PQZ272" s="55"/>
      <c r="PRA272" s="55"/>
      <c r="PRB272" s="55"/>
      <c r="PRC272" s="55"/>
      <c r="PRD272" s="55"/>
      <c r="PRE272" s="55"/>
      <c r="PRF272" s="55"/>
      <c r="PRG272" s="55"/>
      <c r="PRH272" s="55"/>
      <c r="PRI272" s="55"/>
      <c r="PRJ272" s="55"/>
      <c r="PRK272" s="55"/>
      <c r="PRL272" s="55"/>
      <c r="PRM272" s="55"/>
      <c r="PRN272" s="55"/>
      <c r="PRO272" s="55"/>
      <c r="PRP272" s="55"/>
      <c r="PRQ272" s="55"/>
      <c r="PRR272" s="55"/>
      <c r="PRS272" s="55"/>
      <c r="PRT272" s="55"/>
      <c r="PRU272" s="55"/>
      <c r="PRV272" s="55"/>
      <c r="PRW272" s="55"/>
      <c r="PRX272" s="55"/>
      <c r="PRY272" s="55"/>
      <c r="PRZ272" s="55"/>
      <c r="PSA272" s="55"/>
      <c r="PSB272" s="55"/>
      <c r="PSC272" s="55"/>
      <c r="PSD272" s="55"/>
      <c r="PSE272" s="55"/>
      <c r="PSF272" s="55"/>
      <c r="PSG272" s="55"/>
      <c r="PSH272" s="55"/>
      <c r="PSI272" s="55"/>
      <c r="PSJ272" s="55"/>
      <c r="PSK272" s="55"/>
      <c r="PSL272" s="55"/>
      <c r="PSM272" s="55"/>
      <c r="PSN272" s="55"/>
      <c r="PSO272" s="55"/>
      <c r="PSP272" s="55"/>
      <c r="PSQ272" s="55"/>
      <c r="PSR272" s="55"/>
      <c r="PSS272" s="55"/>
      <c r="PST272" s="55"/>
      <c r="PSU272" s="55"/>
      <c r="PSV272" s="55"/>
      <c r="PSW272" s="55"/>
      <c r="PSX272" s="55"/>
      <c r="PSY272" s="55"/>
      <c r="PSZ272" s="55"/>
      <c r="PTA272" s="55"/>
      <c r="PTB272" s="55"/>
      <c r="PTC272" s="55"/>
      <c r="PTD272" s="55"/>
      <c r="PTE272" s="55"/>
      <c r="PTF272" s="55"/>
      <c r="PTG272" s="55"/>
      <c r="PTH272" s="55"/>
      <c r="PTI272" s="55"/>
      <c r="PTJ272" s="55"/>
      <c r="PTK272" s="55"/>
      <c r="PTL272" s="55"/>
      <c r="PTM272" s="55"/>
      <c r="PTN272" s="55"/>
      <c r="PTO272" s="55"/>
      <c r="PTP272" s="55"/>
      <c r="PTQ272" s="55"/>
      <c r="PTR272" s="55"/>
      <c r="PTS272" s="55"/>
      <c r="PTT272" s="55"/>
      <c r="PTU272" s="55"/>
      <c r="PTV272" s="55"/>
      <c r="PTW272" s="55"/>
      <c r="PTX272" s="55"/>
      <c r="PTY272" s="55"/>
      <c r="PTZ272" s="55"/>
      <c r="PUA272" s="55"/>
      <c r="PUB272" s="55"/>
      <c r="PUC272" s="55"/>
      <c r="PUD272" s="55"/>
      <c r="PUE272" s="55"/>
      <c r="PUF272" s="55"/>
      <c r="PUG272" s="55"/>
      <c r="PUH272" s="55"/>
      <c r="PUI272" s="55"/>
      <c r="PUJ272" s="55"/>
      <c r="PUK272" s="55"/>
      <c r="PUL272" s="55"/>
      <c r="PUM272" s="55"/>
      <c r="PUN272" s="55"/>
      <c r="PUO272" s="55"/>
      <c r="PUP272" s="55"/>
      <c r="PUQ272" s="55"/>
      <c r="PUR272" s="55"/>
      <c r="PUS272" s="55"/>
      <c r="PUT272" s="55"/>
      <c r="PUU272" s="55"/>
      <c r="PUV272" s="55"/>
      <c r="PUW272" s="55"/>
      <c r="PUX272" s="55"/>
      <c r="PUY272" s="55"/>
      <c r="PUZ272" s="55"/>
      <c r="PVA272" s="55"/>
      <c r="PVB272" s="55"/>
      <c r="PVC272" s="55"/>
      <c r="PVD272" s="55"/>
      <c r="PVE272" s="55"/>
      <c r="PVF272" s="55"/>
      <c r="PVG272" s="55"/>
      <c r="PVH272" s="55"/>
      <c r="PVI272" s="55"/>
      <c r="PVJ272" s="55"/>
      <c r="PVK272" s="55"/>
      <c r="PVL272" s="55"/>
      <c r="PVM272" s="55"/>
      <c r="PVN272" s="55"/>
      <c r="PVO272" s="55"/>
      <c r="PVP272" s="55"/>
      <c r="PVQ272" s="55"/>
      <c r="PVR272" s="55"/>
      <c r="PVS272" s="55"/>
      <c r="PVT272" s="55"/>
      <c r="PVU272" s="55"/>
      <c r="PVV272" s="55"/>
      <c r="PVW272" s="55"/>
      <c r="PVX272" s="55"/>
      <c r="PVY272" s="55"/>
      <c r="PVZ272" s="55"/>
      <c r="PWA272" s="55"/>
      <c r="PWB272" s="55"/>
      <c r="PWC272" s="55"/>
      <c r="PWD272" s="55"/>
      <c r="PWE272" s="55"/>
      <c r="PWF272" s="55"/>
      <c r="PWG272" s="55"/>
      <c r="PWH272" s="55"/>
      <c r="PWI272" s="55"/>
      <c r="PWJ272" s="55"/>
      <c r="PWK272" s="55"/>
      <c r="PWL272" s="55"/>
      <c r="PWM272" s="55"/>
      <c r="PWN272" s="55"/>
      <c r="PWO272" s="55"/>
      <c r="PWP272" s="55"/>
      <c r="PWQ272" s="55"/>
      <c r="PWR272" s="55"/>
      <c r="PWS272" s="55"/>
      <c r="PWT272" s="55"/>
      <c r="PWU272" s="55"/>
      <c r="PWV272" s="55"/>
      <c r="PWW272" s="55"/>
      <c r="PWX272" s="55"/>
      <c r="PWY272" s="55"/>
      <c r="PWZ272" s="55"/>
      <c r="PXA272" s="55"/>
      <c r="PXB272" s="55"/>
      <c r="PXC272" s="55"/>
      <c r="PXD272" s="55"/>
      <c r="PXE272" s="55"/>
      <c r="PXF272" s="55"/>
      <c r="PXG272" s="55"/>
      <c r="PXH272" s="55"/>
      <c r="PXI272" s="55"/>
      <c r="PXJ272" s="55"/>
      <c r="PXK272" s="55"/>
      <c r="PXL272" s="55"/>
      <c r="PXM272" s="55"/>
      <c r="PXN272" s="55"/>
      <c r="PXO272" s="55"/>
      <c r="PXP272" s="55"/>
      <c r="PXQ272" s="55"/>
      <c r="PXR272" s="55"/>
      <c r="PXS272" s="55"/>
      <c r="PXT272" s="55"/>
      <c r="PXU272" s="55"/>
      <c r="PXV272" s="55"/>
      <c r="PXW272" s="55"/>
      <c r="PXX272" s="55"/>
      <c r="PXY272" s="55"/>
      <c r="PXZ272" s="55"/>
      <c r="PYA272" s="55"/>
      <c r="PYB272" s="55"/>
      <c r="PYC272" s="55"/>
      <c r="PYD272" s="55"/>
      <c r="PYE272" s="55"/>
      <c r="PYF272" s="55"/>
      <c r="PYG272" s="55"/>
      <c r="PYH272" s="55"/>
      <c r="PYI272" s="55"/>
      <c r="PYJ272" s="55"/>
      <c r="PYK272" s="55"/>
      <c r="PYL272" s="55"/>
      <c r="PYM272" s="55"/>
      <c r="PYN272" s="55"/>
      <c r="PYO272" s="55"/>
      <c r="PYP272" s="55"/>
      <c r="PYQ272" s="55"/>
      <c r="PYR272" s="55"/>
      <c r="PYS272" s="55"/>
      <c r="PYT272" s="55"/>
      <c r="PYU272" s="55"/>
      <c r="PYV272" s="55"/>
      <c r="PYW272" s="55"/>
      <c r="PYX272" s="55"/>
      <c r="PYY272" s="55"/>
      <c r="PYZ272" s="55"/>
      <c r="PZA272" s="55"/>
      <c r="PZB272" s="55"/>
      <c r="PZC272" s="55"/>
      <c r="PZD272" s="55"/>
      <c r="PZE272" s="55"/>
      <c r="PZF272" s="55"/>
      <c r="PZG272" s="55"/>
      <c r="PZH272" s="55"/>
      <c r="PZI272" s="55"/>
      <c r="PZJ272" s="55"/>
      <c r="PZK272" s="55"/>
      <c r="PZL272" s="55"/>
      <c r="PZM272" s="55"/>
      <c r="PZN272" s="55"/>
      <c r="PZO272" s="55"/>
      <c r="PZP272" s="55"/>
      <c r="PZQ272" s="55"/>
      <c r="PZR272" s="55"/>
      <c r="PZS272" s="55"/>
      <c r="PZT272" s="55"/>
      <c r="PZU272" s="55"/>
      <c r="PZV272" s="55"/>
      <c r="PZW272" s="55"/>
      <c r="PZX272" s="55"/>
      <c r="PZY272" s="55"/>
      <c r="PZZ272" s="55"/>
      <c r="QAA272" s="55"/>
      <c r="QAB272" s="55"/>
      <c r="QAC272" s="55"/>
      <c r="QAD272" s="55"/>
      <c r="QAE272" s="55"/>
      <c r="QAF272" s="55"/>
      <c r="QAG272" s="55"/>
      <c r="QAH272" s="55"/>
      <c r="QAI272" s="55"/>
      <c r="QAJ272" s="55"/>
      <c r="QAK272" s="55"/>
      <c r="QAL272" s="55"/>
      <c r="QAM272" s="55"/>
      <c r="QAN272" s="55"/>
      <c r="QAO272" s="55"/>
      <c r="QAP272" s="55"/>
      <c r="QAQ272" s="55"/>
      <c r="QAR272" s="55"/>
      <c r="QAS272" s="55"/>
      <c r="QAT272" s="55"/>
      <c r="QAU272" s="55"/>
      <c r="QAV272" s="55"/>
      <c r="QAW272" s="55"/>
      <c r="QAX272" s="55"/>
      <c r="QAY272" s="55"/>
      <c r="QAZ272" s="55"/>
      <c r="QBA272" s="55"/>
      <c r="QBB272" s="55"/>
      <c r="QBC272" s="55"/>
      <c r="QBD272" s="55"/>
      <c r="QBE272" s="55"/>
      <c r="QBF272" s="55"/>
      <c r="QBG272" s="55"/>
      <c r="QBH272" s="55"/>
      <c r="QBI272" s="55"/>
      <c r="QBJ272" s="55"/>
      <c r="QBK272" s="55"/>
      <c r="QBL272" s="55"/>
      <c r="QBM272" s="55"/>
      <c r="QBN272" s="55"/>
      <c r="QBO272" s="55"/>
      <c r="QBP272" s="55"/>
      <c r="QBQ272" s="55"/>
      <c r="QBR272" s="55"/>
      <c r="QBS272" s="55"/>
      <c r="QBT272" s="55"/>
      <c r="QBU272" s="55"/>
      <c r="QBV272" s="55"/>
      <c r="QBW272" s="55"/>
      <c r="QBX272" s="55"/>
      <c r="QBY272" s="55"/>
      <c r="QBZ272" s="55"/>
      <c r="QCA272" s="55"/>
      <c r="QCB272" s="55"/>
      <c r="QCC272" s="55"/>
      <c r="QCD272" s="55"/>
      <c r="QCE272" s="55"/>
      <c r="QCF272" s="55"/>
      <c r="QCG272" s="55"/>
      <c r="QCH272" s="55"/>
      <c r="QCI272" s="55"/>
      <c r="QCJ272" s="55"/>
      <c r="QCK272" s="55"/>
      <c r="QCL272" s="55"/>
      <c r="QCM272" s="55"/>
      <c r="QCN272" s="55"/>
      <c r="QCO272" s="55"/>
      <c r="QCP272" s="55"/>
      <c r="QCQ272" s="55"/>
      <c r="QCR272" s="55"/>
      <c r="QCS272" s="55"/>
      <c r="QCT272" s="55"/>
      <c r="QCU272" s="55"/>
      <c r="QCV272" s="55"/>
      <c r="QCW272" s="55"/>
      <c r="QCX272" s="55"/>
      <c r="QCY272" s="55"/>
      <c r="QCZ272" s="55"/>
      <c r="QDA272" s="55"/>
      <c r="QDB272" s="55"/>
      <c r="QDC272" s="55"/>
      <c r="QDD272" s="55"/>
      <c r="QDE272" s="55"/>
      <c r="QDF272" s="55"/>
      <c r="QDG272" s="55"/>
      <c r="QDH272" s="55"/>
      <c r="QDI272" s="55"/>
      <c r="QDJ272" s="55"/>
      <c r="QDK272" s="55"/>
      <c r="QDL272" s="55"/>
      <c r="QDM272" s="55"/>
      <c r="QDN272" s="55"/>
      <c r="QDO272" s="55"/>
      <c r="QDP272" s="55"/>
      <c r="QDQ272" s="55"/>
      <c r="QDR272" s="55"/>
      <c r="QDS272" s="55"/>
      <c r="QDT272" s="55"/>
      <c r="QDU272" s="55"/>
      <c r="QDV272" s="55"/>
      <c r="QDW272" s="55"/>
      <c r="QDX272" s="55"/>
      <c r="QDY272" s="55"/>
      <c r="QDZ272" s="55"/>
      <c r="QEA272" s="55"/>
      <c r="QEB272" s="55"/>
      <c r="QEC272" s="55"/>
      <c r="QED272" s="55"/>
      <c r="QEE272" s="55"/>
      <c r="QEF272" s="55"/>
      <c r="QEG272" s="55"/>
      <c r="QEH272" s="55"/>
      <c r="QEI272" s="55"/>
      <c r="QEJ272" s="55"/>
      <c r="QEK272" s="55"/>
      <c r="QEL272" s="55"/>
      <c r="QEM272" s="55"/>
      <c r="QEN272" s="55"/>
      <c r="QEO272" s="55"/>
      <c r="QEP272" s="55"/>
      <c r="QEQ272" s="55"/>
      <c r="QER272" s="55"/>
      <c r="QES272" s="55"/>
      <c r="QET272" s="55"/>
      <c r="QEU272" s="55"/>
      <c r="QEV272" s="55"/>
      <c r="QEW272" s="55"/>
      <c r="QEX272" s="55"/>
      <c r="QEY272" s="55"/>
      <c r="QEZ272" s="55"/>
      <c r="QFA272" s="55"/>
      <c r="QFB272" s="55"/>
      <c r="QFC272" s="55"/>
      <c r="QFD272" s="55"/>
      <c r="QFE272" s="55"/>
      <c r="QFF272" s="55"/>
      <c r="QFG272" s="55"/>
      <c r="QFH272" s="55"/>
      <c r="QFI272" s="55"/>
      <c r="QFJ272" s="55"/>
      <c r="QFK272" s="55"/>
      <c r="QFL272" s="55"/>
      <c r="QFM272" s="55"/>
      <c r="QFN272" s="55"/>
      <c r="QFO272" s="55"/>
      <c r="QFP272" s="55"/>
      <c r="QFQ272" s="55"/>
      <c r="QFR272" s="55"/>
      <c r="QFS272" s="55"/>
      <c r="QFT272" s="55"/>
      <c r="QFU272" s="55"/>
      <c r="QFV272" s="55"/>
      <c r="QFW272" s="55"/>
      <c r="QFX272" s="55"/>
      <c r="QFY272" s="55"/>
      <c r="QFZ272" s="55"/>
      <c r="QGA272" s="55"/>
      <c r="QGB272" s="55"/>
      <c r="QGC272" s="55"/>
      <c r="QGD272" s="55"/>
      <c r="QGE272" s="55"/>
      <c r="QGF272" s="55"/>
      <c r="QGG272" s="55"/>
      <c r="QGH272" s="55"/>
      <c r="QGI272" s="55"/>
      <c r="QGJ272" s="55"/>
      <c r="QGK272" s="55"/>
      <c r="QGL272" s="55"/>
      <c r="QGM272" s="55"/>
      <c r="QGN272" s="55"/>
      <c r="QGO272" s="55"/>
      <c r="QGP272" s="55"/>
      <c r="QGQ272" s="55"/>
      <c r="QGR272" s="55"/>
      <c r="QGS272" s="55"/>
      <c r="QGT272" s="55"/>
      <c r="QGU272" s="55"/>
      <c r="QGV272" s="55"/>
      <c r="QGW272" s="55"/>
      <c r="QGX272" s="55"/>
      <c r="QGY272" s="55"/>
      <c r="QGZ272" s="55"/>
      <c r="QHA272" s="55"/>
      <c r="QHB272" s="55"/>
      <c r="QHC272" s="55"/>
      <c r="QHD272" s="55"/>
      <c r="QHE272" s="55"/>
      <c r="QHF272" s="55"/>
      <c r="QHG272" s="55"/>
      <c r="QHH272" s="55"/>
      <c r="QHI272" s="55"/>
      <c r="QHJ272" s="55"/>
      <c r="QHK272" s="55"/>
      <c r="QHL272" s="55"/>
      <c r="QHM272" s="55"/>
      <c r="QHN272" s="55"/>
      <c r="QHO272" s="55"/>
      <c r="QHP272" s="55"/>
      <c r="QHQ272" s="55"/>
      <c r="QHR272" s="55"/>
      <c r="QHS272" s="55"/>
      <c r="QHT272" s="55"/>
      <c r="QHU272" s="55"/>
      <c r="QHV272" s="55"/>
      <c r="QHW272" s="55"/>
      <c r="QHX272" s="55"/>
      <c r="QHY272" s="55"/>
      <c r="QHZ272" s="55"/>
      <c r="QIA272" s="55"/>
      <c r="QIB272" s="55"/>
      <c r="QIC272" s="55"/>
      <c r="QID272" s="55"/>
      <c r="QIE272" s="55"/>
      <c r="QIF272" s="55"/>
      <c r="QIG272" s="55"/>
      <c r="QIH272" s="55"/>
      <c r="QII272" s="55"/>
      <c r="QIJ272" s="55"/>
      <c r="QIK272" s="55"/>
      <c r="QIL272" s="55"/>
      <c r="QIM272" s="55"/>
      <c r="QIN272" s="55"/>
      <c r="QIO272" s="55"/>
      <c r="QIP272" s="55"/>
      <c r="QIQ272" s="55"/>
      <c r="QIR272" s="55"/>
      <c r="QIS272" s="55"/>
      <c r="QIT272" s="55"/>
      <c r="QIU272" s="55"/>
      <c r="QIV272" s="55"/>
      <c r="QIW272" s="55"/>
      <c r="QIX272" s="55"/>
      <c r="QIY272" s="55"/>
      <c r="QIZ272" s="55"/>
      <c r="QJA272" s="55"/>
      <c r="QJB272" s="55"/>
      <c r="QJC272" s="55"/>
      <c r="QJD272" s="55"/>
      <c r="QJE272" s="55"/>
      <c r="QJF272" s="55"/>
      <c r="QJG272" s="55"/>
      <c r="QJH272" s="55"/>
      <c r="QJI272" s="55"/>
      <c r="QJJ272" s="55"/>
      <c r="QJK272" s="55"/>
      <c r="QJL272" s="55"/>
      <c r="QJM272" s="55"/>
      <c r="QJN272" s="55"/>
      <c r="QJO272" s="55"/>
      <c r="QJP272" s="55"/>
      <c r="QJQ272" s="55"/>
      <c r="QJR272" s="55"/>
      <c r="QJS272" s="55"/>
      <c r="QJT272" s="55"/>
      <c r="QJU272" s="55"/>
      <c r="QJV272" s="55"/>
      <c r="QJW272" s="55"/>
      <c r="QJX272" s="55"/>
      <c r="QJY272" s="55"/>
      <c r="QJZ272" s="55"/>
      <c r="QKA272" s="55"/>
      <c r="QKB272" s="55"/>
      <c r="QKC272" s="55"/>
      <c r="QKD272" s="55"/>
      <c r="QKE272" s="55"/>
      <c r="QKF272" s="55"/>
      <c r="QKG272" s="55"/>
      <c r="QKH272" s="55"/>
      <c r="QKI272" s="55"/>
      <c r="QKJ272" s="55"/>
      <c r="QKK272" s="55"/>
      <c r="QKL272" s="55"/>
      <c r="QKM272" s="55"/>
      <c r="QKN272" s="55"/>
      <c r="QKO272" s="55"/>
      <c r="QKP272" s="55"/>
      <c r="QKQ272" s="55"/>
      <c r="QKR272" s="55"/>
      <c r="QKS272" s="55"/>
      <c r="QKT272" s="55"/>
      <c r="QKU272" s="55"/>
      <c r="QKV272" s="55"/>
      <c r="QKW272" s="55"/>
      <c r="QKX272" s="55"/>
      <c r="QKY272" s="55"/>
      <c r="QKZ272" s="55"/>
      <c r="QLA272" s="55"/>
      <c r="QLB272" s="55"/>
      <c r="QLC272" s="55"/>
      <c r="QLD272" s="55"/>
      <c r="QLE272" s="55"/>
      <c r="QLF272" s="55"/>
      <c r="QLG272" s="55"/>
      <c r="QLH272" s="55"/>
      <c r="QLI272" s="55"/>
      <c r="QLJ272" s="55"/>
      <c r="QLK272" s="55"/>
      <c r="QLL272" s="55"/>
      <c r="QLM272" s="55"/>
      <c r="QLN272" s="55"/>
      <c r="QLO272" s="55"/>
      <c r="QLP272" s="55"/>
      <c r="QLQ272" s="55"/>
      <c r="QLR272" s="55"/>
      <c r="QLS272" s="55"/>
      <c r="QLT272" s="55"/>
      <c r="QLU272" s="55"/>
      <c r="QLV272" s="55"/>
      <c r="QLW272" s="55"/>
      <c r="QLX272" s="55"/>
      <c r="QLY272" s="55"/>
      <c r="QLZ272" s="55"/>
      <c r="QMA272" s="55"/>
      <c r="QMB272" s="55"/>
      <c r="QMC272" s="55"/>
      <c r="QMD272" s="55"/>
      <c r="QME272" s="55"/>
      <c r="QMF272" s="55"/>
      <c r="QMG272" s="55"/>
      <c r="QMH272" s="55"/>
      <c r="QMI272" s="55"/>
      <c r="QMJ272" s="55"/>
      <c r="QMK272" s="55"/>
      <c r="QML272" s="55"/>
      <c r="QMM272" s="55"/>
      <c r="QMN272" s="55"/>
      <c r="QMO272" s="55"/>
      <c r="QMP272" s="55"/>
      <c r="QMQ272" s="55"/>
      <c r="QMR272" s="55"/>
      <c r="QMS272" s="55"/>
      <c r="QMT272" s="55"/>
      <c r="QMU272" s="55"/>
      <c r="QMV272" s="55"/>
      <c r="QMW272" s="55"/>
      <c r="QMX272" s="55"/>
      <c r="QMY272" s="55"/>
      <c r="QMZ272" s="55"/>
      <c r="QNA272" s="55"/>
      <c r="QNB272" s="55"/>
      <c r="QNC272" s="55"/>
      <c r="QND272" s="55"/>
      <c r="QNE272" s="55"/>
      <c r="QNF272" s="55"/>
      <c r="QNG272" s="55"/>
      <c r="QNH272" s="55"/>
      <c r="QNI272" s="55"/>
      <c r="QNJ272" s="55"/>
      <c r="QNK272" s="55"/>
      <c r="QNL272" s="55"/>
      <c r="QNM272" s="55"/>
      <c r="QNN272" s="55"/>
      <c r="QNO272" s="55"/>
      <c r="QNP272" s="55"/>
      <c r="QNQ272" s="55"/>
      <c r="QNR272" s="55"/>
      <c r="QNS272" s="55"/>
      <c r="QNT272" s="55"/>
      <c r="QNU272" s="55"/>
      <c r="QNV272" s="55"/>
      <c r="QNW272" s="55"/>
      <c r="QNX272" s="55"/>
      <c r="QNY272" s="55"/>
      <c r="QNZ272" s="55"/>
      <c r="QOA272" s="55"/>
      <c r="QOB272" s="55"/>
      <c r="QOC272" s="55"/>
      <c r="QOD272" s="55"/>
      <c r="QOE272" s="55"/>
      <c r="QOF272" s="55"/>
      <c r="QOG272" s="55"/>
      <c r="QOH272" s="55"/>
      <c r="QOI272" s="55"/>
      <c r="QOJ272" s="55"/>
      <c r="QOK272" s="55"/>
      <c r="QOL272" s="55"/>
      <c r="QOM272" s="55"/>
      <c r="QON272" s="55"/>
      <c r="QOO272" s="55"/>
      <c r="QOP272" s="55"/>
      <c r="QOQ272" s="55"/>
      <c r="QOR272" s="55"/>
      <c r="QOS272" s="55"/>
      <c r="QOT272" s="55"/>
      <c r="QOU272" s="55"/>
      <c r="QOV272" s="55"/>
      <c r="QOW272" s="55"/>
      <c r="QOX272" s="55"/>
      <c r="QOY272" s="55"/>
      <c r="QOZ272" s="55"/>
      <c r="QPA272" s="55"/>
      <c r="QPB272" s="55"/>
      <c r="QPC272" s="55"/>
      <c r="QPD272" s="55"/>
      <c r="QPE272" s="55"/>
      <c r="QPF272" s="55"/>
      <c r="QPG272" s="55"/>
      <c r="QPH272" s="55"/>
      <c r="QPI272" s="55"/>
      <c r="QPJ272" s="55"/>
      <c r="QPK272" s="55"/>
      <c r="QPL272" s="55"/>
      <c r="QPM272" s="55"/>
      <c r="QPN272" s="55"/>
      <c r="QPO272" s="55"/>
      <c r="QPP272" s="55"/>
      <c r="QPQ272" s="55"/>
      <c r="QPR272" s="55"/>
      <c r="QPS272" s="55"/>
      <c r="QPT272" s="55"/>
      <c r="QPU272" s="55"/>
      <c r="QPV272" s="55"/>
      <c r="QPW272" s="55"/>
      <c r="QPX272" s="55"/>
      <c r="QPY272" s="55"/>
      <c r="QPZ272" s="55"/>
      <c r="QQA272" s="55"/>
      <c r="QQB272" s="55"/>
      <c r="QQC272" s="55"/>
      <c r="QQD272" s="55"/>
      <c r="QQE272" s="55"/>
      <c r="QQF272" s="55"/>
      <c r="QQG272" s="55"/>
      <c r="QQH272" s="55"/>
      <c r="QQI272" s="55"/>
      <c r="QQJ272" s="55"/>
      <c r="QQK272" s="55"/>
      <c r="QQL272" s="55"/>
      <c r="QQM272" s="55"/>
      <c r="QQN272" s="55"/>
      <c r="QQO272" s="55"/>
      <c r="QQP272" s="55"/>
      <c r="QQQ272" s="55"/>
      <c r="QQR272" s="55"/>
      <c r="QQS272" s="55"/>
      <c r="QQT272" s="55"/>
      <c r="QQU272" s="55"/>
      <c r="QQV272" s="55"/>
      <c r="QQW272" s="55"/>
      <c r="QQX272" s="55"/>
      <c r="QQY272" s="55"/>
      <c r="QQZ272" s="55"/>
      <c r="QRA272" s="55"/>
      <c r="QRB272" s="55"/>
      <c r="QRC272" s="55"/>
      <c r="QRD272" s="55"/>
      <c r="QRE272" s="55"/>
      <c r="QRF272" s="55"/>
      <c r="QRG272" s="55"/>
      <c r="QRH272" s="55"/>
      <c r="QRI272" s="55"/>
      <c r="QRJ272" s="55"/>
      <c r="QRK272" s="55"/>
      <c r="QRL272" s="55"/>
      <c r="QRM272" s="55"/>
      <c r="QRN272" s="55"/>
      <c r="QRO272" s="55"/>
      <c r="QRP272" s="55"/>
      <c r="QRQ272" s="55"/>
      <c r="QRR272" s="55"/>
      <c r="QRS272" s="55"/>
      <c r="QRT272" s="55"/>
      <c r="QRU272" s="55"/>
      <c r="QRV272" s="55"/>
      <c r="QRW272" s="55"/>
      <c r="QRX272" s="55"/>
      <c r="QRY272" s="55"/>
      <c r="QRZ272" s="55"/>
      <c r="QSA272" s="55"/>
      <c r="QSB272" s="55"/>
      <c r="QSC272" s="55"/>
      <c r="QSD272" s="55"/>
      <c r="QSE272" s="55"/>
      <c r="QSF272" s="55"/>
      <c r="QSG272" s="55"/>
      <c r="QSH272" s="55"/>
      <c r="QSI272" s="55"/>
      <c r="QSJ272" s="55"/>
      <c r="QSK272" s="55"/>
      <c r="QSL272" s="55"/>
      <c r="QSM272" s="55"/>
      <c r="QSN272" s="55"/>
      <c r="QSO272" s="55"/>
      <c r="QSP272" s="55"/>
      <c r="QSQ272" s="55"/>
      <c r="QSR272" s="55"/>
      <c r="QSS272" s="55"/>
      <c r="QST272" s="55"/>
      <c r="QSU272" s="55"/>
      <c r="QSV272" s="55"/>
      <c r="QSW272" s="55"/>
      <c r="QSX272" s="55"/>
      <c r="QSY272" s="55"/>
      <c r="QSZ272" s="55"/>
      <c r="QTA272" s="55"/>
      <c r="QTB272" s="55"/>
      <c r="QTC272" s="55"/>
      <c r="QTD272" s="55"/>
      <c r="QTE272" s="55"/>
      <c r="QTF272" s="55"/>
      <c r="QTG272" s="55"/>
      <c r="QTH272" s="55"/>
      <c r="QTI272" s="55"/>
      <c r="QTJ272" s="55"/>
      <c r="QTK272" s="55"/>
      <c r="QTL272" s="55"/>
      <c r="QTM272" s="55"/>
      <c r="QTN272" s="55"/>
      <c r="QTO272" s="55"/>
      <c r="QTP272" s="55"/>
      <c r="QTQ272" s="55"/>
      <c r="QTR272" s="55"/>
      <c r="QTS272" s="55"/>
      <c r="QTT272" s="55"/>
      <c r="QTU272" s="55"/>
      <c r="QTV272" s="55"/>
      <c r="QTW272" s="55"/>
      <c r="QTX272" s="55"/>
      <c r="QTY272" s="55"/>
      <c r="QTZ272" s="55"/>
      <c r="QUA272" s="55"/>
      <c r="QUB272" s="55"/>
      <c r="QUC272" s="55"/>
      <c r="QUD272" s="55"/>
      <c r="QUE272" s="55"/>
      <c r="QUF272" s="55"/>
      <c r="QUG272" s="55"/>
      <c r="QUH272" s="55"/>
      <c r="QUI272" s="55"/>
      <c r="QUJ272" s="55"/>
      <c r="QUK272" s="55"/>
      <c r="QUL272" s="55"/>
      <c r="QUM272" s="55"/>
      <c r="QUN272" s="55"/>
      <c r="QUO272" s="55"/>
      <c r="QUP272" s="55"/>
      <c r="QUQ272" s="55"/>
      <c r="QUR272" s="55"/>
      <c r="QUS272" s="55"/>
      <c r="QUT272" s="55"/>
      <c r="QUU272" s="55"/>
      <c r="QUV272" s="55"/>
      <c r="QUW272" s="55"/>
      <c r="QUX272" s="55"/>
      <c r="QUY272" s="55"/>
      <c r="QUZ272" s="55"/>
      <c r="QVA272" s="55"/>
      <c r="QVB272" s="55"/>
      <c r="QVC272" s="55"/>
      <c r="QVD272" s="55"/>
      <c r="QVE272" s="55"/>
      <c r="QVF272" s="55"/>
      <c r="QVG272" s="55"/>
      <c r="QVH272" s="55"/>
      <c r="QVI272" s="55"/>
      <c r="QVJ272" s="55"/>
      <c r="QVK272" s="55"/>
      <c r="QVL272" s="55"/>
      <c r="QVM272" s="55"/>
      <c r="QVN272" s="55"/>
      <c r="QVO272" s="55"/>
      <c r="QVP272" s="55"/>
      <c r="QVQ272" s="55"/>
      <c r="QVR272" s="55"/>
      <c r="QVS272" s="55"/>
      <c r="QVT272" s="55"/>
      <c r="QVU272" s="55"/>
      <c r="QVV272" s="55"/>
      <c r="QVW272" s="55"/>
      <c r="QVX272" s="55"/>
      <c r="QVY272" s="55"/>
      <c r="QVZ272" s="55"/>
      <c r="QWA272" s="55"/>
      <c r="QWB272" s="55"/>
      <c r="QWC272" s="55"/>
      <c r="QWD272" s="55"/>
      <c r="QWE272" s="55"/>
      <c r="QWF272" s="55"/>
      <c r="QWG272" s="55"/>
      <c r="QWH272" s="55"/>
      <c r="QWI272" s="55"/>
      <c r="QWJ272" s="55"/>
      <c r="QWK272" s="55"/>
      <c r="QWL272" s="55"/>
      <c r="QWM272" s="55"/>
      <c r="QWN272" s="55"/>
      <c r="QWO272" s="55"/>
      <c r="QWP272" s="55"/>
      <c r="QWQ272" s="55"/>
      <c r="QWR272" s="55"/>
      <c r="QWS272" s="55"/>
      <c r="QWT272" s="55"/>
      <c r="QWU272" s="55"/>
      <c r="QWV272" s="55"/>
      <c r="QWW272" s="55"/>
      <c r="QWX272" s="55"/>
      <c r="QWY272" s="55"/>
      <c r="QWZ272" s="55"/>
      <c r="QXA272" s="55"/>
      <c r="QXB272" s="55"/>
      <c r="QXC272" s="55"/>
      <c r="QXD272" s="55"/>
      <c r="QXE272" s="55"/>
      <c r="QXF272" s="55"/>
      <c r="QXG272" s="55"/>
      <c r="QXH272" s="55"/>
      <c r="QXI272" s="55"/>
      <c r="QXJ272" s="55"/>
      <c r="QXK272" s="55"/>
      <c r="QXL272" s="55"/>
      <c r="QXM272" s="55"/>
      <c r="QXN272" s="55"/>
      <c r="QXO272" s="55"/>
      <c r="QXP272" s="55"/>
      <c r="QXQ272" s="55"/>
      <c r="QXR272" s="55"/>
      <c r="QXS272" s="55"/>
      <c r="QXT272" s="55"/>
      <c r="QXU272" s="55"/>
      <c r="QXV272" s="55"/>
      <c r="QXW272" s="55"/>
      <c r="QXX272" s="55"/>
      <c r="QXY272" s="55"/>
      <c r="QXZ272" s="55"/>
      <c r="QYA272" s="55"/>
      <c r="QYB272" s="55"/>
      <c r="QYC272" s="55"/>
      <c r="QYD272" s="55"/>
      <c r="QYE272" s="55"/>
      <c r="QYF272" s="55"/>
      <c r="QYG272" s="55"/>
      <c r="QYH272" s="55"/>
      <c r="QYI272" s="55"/>
      <c r="QYJ272" s="55"/>
      <c r="QYK272" s="55"/>
      <c r="QYL272" s="55"/>
      <c r="QYM272" s="55"/>
      <c r="QYN272" s="55"/>
      <c r="QYO272" s="55"/>
      <c r="QYP272" s="55"/>
      <c r="QYQ272" s="55"/>
      <c r="QYR272" s="55"/>
      <c r="QYS272" s="55"/>
      <c r="QYT272" s="55"/>
      <c r="QYU272" s="55"/>
      <c r="QYV272" s="55"/>
      <c r="QYW272" s="55"/>
      <c r="QYX272" s="55"/>
      <c r="QYY272" s="55"/>
      <c r="QYZ272" s="55"/>
      <c r="QZA272" s="55"/>
      <c r="QZB272" s="55"/>
      <c r="QZC272" s="55"/>
      <c r="QZD272" s="55"/>
      <c r="QZE272" s="55"/>
      <c r="QZF272" s="55"/>
      <c r="QZG272" s="55"/>
      <c r="QZH272" s="55"/>
      <c r="QZI272" s="55"/>
      <c r="QZJ272" s="55"/>
      <c r="QZK272" s="55"/>
      <c r="QZL272" s="55"/>
      <c r="QZM272" s="55"/>
      <c r="QZN272" s="55"/>
      <c r="QZO272" s="55"/>
      <c r="QZP272" s="55"/>
      <c r="QZQ272" s="55"/>
      <c r="QZR272" s="55"/>
      <c r="QZS272" s="55"/>
      <c r="QZT272" s="55"/>
      <c r="QZU272" s="55"/>
      <c r="QZV272" s="55"/>
      <c r="QZW272" s="55"/>
      <c r="QZX272" s="55"/>
      <c r="QZY272" s="55"/>
      <c r="QZZ272" s="55"/>
      <c r="RAA272" s="55"/>
      <c r="RAB272" s="55"/>
      <c r="RAC272" s="55"/>
      <c r="RAD272" s="55"/>
      <c r="RAE272" s="55"/>
      <c r="RAF272" s="55"/>
      <c r="RAG272" s="55"/>
      <c r="RAH272" s="55"/>
      <c r="RAI272" s="55"/>
      <c r="RAJ272" s="55"/>
      <c r="RAK272" s="55"/>
      <c r="RAL272" s="55"/>
      <c r="RAM272" s="55"/>
      <c r="RAN272" s="55"/>
      <c r="RAO272" s="55"/>
      <c r="RAP272" s="55"/>
      <c r="RAQ272" s="55"/>
      <c r="RAR272" s="55"/>
      <c r="RAS272" s="55"/>
      <c r="RAT272" s="55"/>
      <c r="RAU272" s="55"/>
      <c r="RAV272" s="55"/>
      <c r="RAW272" s="55"/>
      <c r="RAX272" s="55"/>
      <c r="RAY272" s="55"/>
      <c r="RAZ272" s="55"/>
      <c r="RBA272" s="55"/>
      <c r="RBB272" s="55"/>
      <c r="RBC272" s="55"/>
      <c r="RBD272" s="55"/>
      <c r="RBE272" s="55"/>
      <c r="RBF272" s="55"/>
      <c r="RBG272" s="55"/>
      <c r="RBH272" s="55"/>
      <c r="RBI272" s="55"/>
      <c r="RBJ272" s="55"/>
      <c r="RBK272" s="55"/>
      <c r="RBL272" s="55"/>
      <c r="RBM272" s="55"/>
      <c r="RBN272" s="55"/>
      <c r="RBO272" s="55"/>
      <c r="RBP272" s="55"/>
      <c r="RBQ272" s="55"/>
      <c r="RBR272" s="55"/>
      <c r="RBS272" s="55"/>
      <c r="RBT272" s="55"/>
      <c r="RBU272" s="55"/>
      <c r="RBV272" s="55"/>
      <c r="RBW272" s="55"/>
      <c r="RBX272" s="55"/>
      <c r="RBY272" s="55"/>
      <c r="RBZ272" s="55"/>
      <c r="RCA272" s="55"/>
      <c r="RCB272" s="55"/>
      <c r="RCC272" s="55"/>
      <c r="RCD272" s="55"/>
      <c r="RCE272" s="55"/>
      <c r="RCF272" s="55"/>
      <c r="RCG272" s="55"/>
      <c r="RCH272" s="55"/>
      <c r="RCI272" s="55"/>
      <c r="RCJ272" s="55"/>
      <c r="RCK272" s="55"/>
      <c r="RCL272" s="55"/>
      <c r="RCM272" s="55"/>
      <c r="RCN272" s="55"/>
      <c r="RCO272" s="55"/>
      <c r="RCP272" s="55"/>
      <c r="RCQ272" s="55"/>
      <c r="RCR272" s="55"/>
      <c r="RCS272" s="55"/>
      <c r="RCT272" s="55"/>
      <c r="RCU272" s="55"/>
      <c r="RCV272" s="55"/>
      <c r="RCW272" s="55"/>
      <c r="RCX272" s="55"/>
      <c r="RCY272" s="55"/>
      <c r="RCZ272" s="55"/>
      <c r="RDA272" s="55"/>
      <c r="RDB272" s="55"/>
      <c r="RDC272" s="55"/>
      <c r="RDD272" s="55"/>
      <c r="RDE272" s="55"/>
      <c r="RDF272" s="55"/>
      <c r="RDG272" s="55"/>
      <c r="RDH272" s="55"/>
      <c r="RDI272" s="55"/>
      <c r="RDJ272" s="55"/>
      <c r="RDK272" s="55"/>
      <c r="RDL272" s="55"/>
      <c r="RDM272" s="55"/>
      <c r="RDN272" s="55"/>
      <c r="RDO272" s="55"/>
      <c r="RDP272" s="55"/>
      <c r="RDQ272" s="55"/>
      <c r="RDR272" s="55"/>
      <c r="RDS272" s="55"/>
      <c r="RDT272" s="55"/>
      <c r="RDU272" s="55"/>
      <c r="RDV272" s="55"/>
      <c r="RDW272" s="55"/>
      <c r="RDX272" s="55"/>
      <c r="RDY272" s="55"/>
      <c r="RDZ272" s="55"/>
      <c r="REA272" s="55"/>
      <c r="REB272" s="55"/>
      <c r="REC272" s="55"/>
      <c r="RED272" s="55"/>
      <c r="REE272" s="55"/>
      <c r="REF272" s="55"/>
      <c r="REG272" s="55"/>
      <c r="REH272" s="55"/>
      <c r="REI272" s="55"/>
      <c r="REJ272" s="55"/>
      <c r="REK272" s="55"/>
      <c r="REL272" s="55"/>
      <c r="REM272" s="55"/>
      <c r="REN272" s="55"/>
      <c r="REO272" s="55"/>
      <c r="REP272" s="55"/>
      <c r="REQ272" s="55"/>
      <c r="RER272" s="55"/>
      <c r="RES272" s="55"/>
      <c r="RET272" s="55"/>
      <c r="REU272" s="55"/>
      <c r="REV272" s="55"/>
      <c r="REW272" s="55"/>
      <c r="REX272" s="55"/>
      <c r="REY272" s="55"/>
      <c r="REZ272" s="55"/>
      <c r="RFA272" s="55"/>
      <c r="RFB272" s="55"/>
      <c r="RFC272" s="55"/>
      <c r="RFD272" s="55"/>
      <c r="RFE272" s="55"/>
      <c r="RFF272" s="55"/>
      <c r="RFG272" s="55"/>
      <c r="RFH272" s="55"/>
      <c r="RFI272" s="55"/>
      <c r="RFJ272" s="55"/>
      <c r="RFK272" s="55"/>
      <c r="RFL272" s="55"/>
      <c r="RFM272" s="55"/>
      <c r="RFN272" s="55"/>
      <c r="RFO272" s="55"/>
      <c r="RFP272" s="55"/>
      <c r="RFQ272" s="55"/>
      <c r="RFR272" s="55"/>
      <c r="RFS272" s="55"/>
      <c r="RFT272" s="55"/>
      <c r="RFU272" s="55"/>
      <c r="RFV272" s="55"/>
      <c r="RFW272" s="55"/>
      <c r="RFX272" s="55"/>
      <c r="RFY272" s="55"/>
      <c r="RFZ272" s="55"/>
      <c r="RGA272" s="55"/>
      <c r="RGB272" s="55"/>
      <c r="RGC272" s="55"/>
      <c r="RGD272" s="55"/>
      <c r="RGE272" s="55"/>
      <c r="RGF272" s="55"/>
      <c r="RGG272" s="55"/>
      <c r="RGH272" s="55"/>
      <c r="RGI272" s="55"/>
      <c r="RGJ272" s="55"/>
      <c r="RGK272" s="55"/>
      <c r="RGL272" s="55"/>
      <c r="RGM272" s="55"/>
      <c r="RGN272" s="55"/>
      <c r="RGO272" s="55"/>
      <c r="RGP272" s="55"/>
      <c r="RGQ272" s="55"/>
      <c r="RGR272" s="55"/>
      <c r="RGS272" s="55"/>
      <c r="RGT272" s="55"/>
      <c r="RGU272" s="55"/>
      <c r="RGV272" s="55"/>
      <c r="RGW272" s="55"/>
      <c r="RGX272" s="55"/>
      <c r="RGY272" s="55"/>
      <c r="RGZ272" s="55"/>
      <c r="RHA272" s="55"/>
      <c r="RHB272" s="55"/>
      <c r="RHC272" s="55"/>
      <c r="RHD272" s="55"/>
      <c r="RHE272" s="55"/>
      <c r="RHF272" s="55"/>
      <c r="RHG272" s="55"/>
      <c r="RHH272" s="55"/>
      <c r="RHI272" s="55"/>
      <c r="RHJ272" s="55"/>
      <c r="RHK272" s="55"/>
      <c r="RHL272" s="55"/>
      <c r="RHM272" s="55"/>
      <c r="RHN272" s="55"/>
      <c r="RHO272" s="55"/>
      <c r="RHP272" s="55"/>
      <c r="RHQ272" s="55"/>
      <c r="RHR272" s="55"/>
      <c r="RHS272" s="55"/>
      <c r="RHT272" s="55"/>
      <c r="RHU272" s="55"/>
      <c r="RHV272" s="55"/>
      <c r="RHW272" s="55"/>
      <c r="RHX272" s="55"/>
      <c r="RHY272" s="55"/>
      <c r="RHZ272" s="55"/>
      <c r="RIA272" s="55"/>
      <c r="RIB272" s="55"/>
      <c r="RIC272" s="55"/>
      <c r="RID272" s="55"/>
      <c r="RIE272" s="55"/>
      <c r="RIF272" s="55"/>
      <c r="RIG272" s="55"/>
      <c r="RIH272" s="55"/>
      <c r="RII272" s="55"/>
      <c r="RIJ272" s="55"/>
      <c r="RIK272" s="55"/>
      <c r="RIL272" s="55"/>
      <c r="RIM272" s="55"/>
      <c r="RIN272" s="55"/>
      <c r="RIO272" s="55"/>
      <c r="RIP272" s="55"/>
      <c r="RIQ272" s="55"/>
      <c r="RIR272" s="55"/>
      <c r="RIS272" s="55"/>
      <c r="RIT272" s="55"/>
      <c r="RIU272" s="55"/>
      <c r="RIV272" s="55"/>
      <c r="RIW272" s="55"/>
      <c r="RIX272" s="55"/>
      <c r="RIY272" s="55"/>
      <c r="RIZ272" s="55"/>
      <c r="RJA272" s="55"/>
      <c r="RJB272" s="55"/>
      <c r="RJC272" s="55"/>
      <c r="RJD272" s="55"/>
      <c r="RJE272" s="55"/>
      <c r="RJF272" s="55"/>
      <c r="RJG272" s="55"/>
      <c r="RJH272" s="55"/>
      <c r="RJI272" s="55"/>
      <c r="RJJ272" s="55"/>
      <c r="RJK272" s="55"/>
      <c r="RJL272" s="55"/>
      <c r="RJM272" s="55"/>
      <c r="RJN272" s="55"/>
      <c r="RJO272" s="55"/>
      <c r="RJP272" s="55"/>
      <c r="RJQ272" s="55"/>
      <c r="RJR272" s="55"/>
      <c r="RJS272" s="55"/>
      <c r="RJT272" s="55"/>
      <c r="RJU272" s="55"/>
      <c r="RJV272" s="55"/>
      <c r="RJW272" s="55"/>
      <c r="RJX272" s="55"/>
      <c r="RJY272" s="55"/>
      <c r="RJZ272" s="55"/>
      <c r="RKA272" s="55"/>
      <c r="RKB272" s="55"/>
      <c r="RKC272" s="55"/>
      <c r="RKD272" s="55"/>
      <c r="RKE272" s="55"/>
      <c r="RKF272" s="55"/>
      <c r="RKG272" s="55"/>
      <c r="RKH272" s="55"/>
      <c r="RKI272" s="55"/>
      <c r="RKJ272" s="55"/>
      <c r="RKK272" s="55"/>
      <c r="RKL272" s="55"/>
      <c r="RKM272" s="55"/>
      <c r="RKN272" s="55"/>
      <c r="RKO272" s="55"/>
      <c r="RKP272" s="55"/>
      <c r="RKQ272" s="55"/>
      <c r="RKR272" s="55"/>
      <c r="RKS272" s="55"/>
      <c r="RKT272" s="55"/>
      <c r="RKU272" s="55"/>
      <c r="RKV272" s="55"/>
      <c r="RKW272" s="55"/>
      <c r="RKX272" s="55"/>
      <c r="RKY272" s="55"/>
      <c r="RKZ272" s="55"/>
      <c r="RLA272" s="55"/>
      <c r="RLB272" s="55"/>
      <c r="RLC272" s="55"/>
      <c r="RLD272" s="55"/>
      <c r="RLE272" s="55"/>
      <c r="RLF272" s="55"/>
      <c r="RLG272" s="55"/>
      <c r="RLH272" s="55"/>
      <c r="RLI272" s="55"/>
      <c r="RLJ272" s="55"/>
      <c r="RLK272" s="55"/>
      <c r="RLL272" s="55"/>
      <c r="RLM272" s="55"/>
      <c r="RLN272" s="55"/>
      <c r="RLO272" s="55"/>
      <c r="RLP272" s="55"/>
      <c r="RLQ272" s="55"/>
      <c r="RLR272" s="55"/>
      <c r="RLS272" s="55"/>
      <c r="RLT272" s="55"/>
      <c r="RLU272" s="55"/>
      <c r="RLV272" s="55"/>
      <c r="RLW272" s="55"/>
      <c r="RLX272" s="55"/>
      <c r="RLY272" s="55"/>
      <c r="RLZ272" s="55"/>
      <c r="RMA272" s="55"/>
      <c r="RMB272" s="55"/>
      <c r="RMC272" s="55"/>
      <c r="RMD272" s="55"/>
      <c r="RME272" s="55"/>
      <c r="RMF272" s="55"/>
      <c r="RMG272" s="55"/>
      <c r="RMH272" s="55"/>
      <c r="RMI272" s="55"/>
      <c r="RMJ272" s="55"/>
      <c r="RMK272" s="55"/>
      <c r="RML272" s="55"/>
      <c r="RMM272" s="55"/>
      <c r="RMN272" s="55"/>
      <c r="RMO272" s="55"/>
      <c r="RMP272" s="55"/>
      <c r="RMQ272" s="55"/>
      <c r="RMR272" s="55"/>
      <c r="RMS272" s="55"/>
      <c r="RMT272" s="55"/>
      <c r="RMU272" s="55"/>
      <c r="RMV272" s="55"/>
      <c r="RMW272" s="55"/>
      <c r="RMX272" s="55"/>
      <c r="RMY272" s="55"/>
      <c r="RMZ272" s="55"/>
      <c r="RNA272" s="55"/>
      <c r="RNB272" s="55"/>
      <c r="RNC272" s="55"/>
      <c r="RND272" s="55"/>
      <c r="RNE272" s="55"/>
      <c r="RNF272" s="55"/>
      <c r="RNG272" s="55"/>
      <c r="RNH272" s="55"/>
      <c r="RNI272" s="55"/>
      <c r="RNJ272" s="55"/>
      <c r="RNK272" s="55"/>
      <c r="RNL272" s="55"/>
      <c r="RNM272" s="55"/>
      <c r="RNN272" s="55"/>
      <c r="RNO272" s="55"/>
      <c r="RNP272" s="55"/>
      <c r="RNQ272" s="55"/>
      <c r="RNR272" s="55"/>
      <c r="RNS272" s="55"/>
      <c r="RNT272" s="55"/>
      <c r="RNU272" s="55"/>
      <c r="RNV272" s="55"/>
      <c r="RNW272" s="55"/>
      <c r="RNX272" s="55"/>
      <c r="RNY272" s="55"/>
      <c r="RNZ272" s="55"/>
      <c r="ROA272" s="55"/>
      <c r="ROB272" s="55"/>
      <c r="ROC272" s="55"/>
      <c r="ROD272" s="55"/>
      <c r="ROE272" s="55"/>
      <c r="ROF272" s="55"/>
      <c r="ROG272" s="55"/>
      <c r="ROH272" s="55"/>
      <c r="ROI272" s="55"/>
      <c r="ROJ272" s="55"/>
      <c r="ROK272" s="55"/>
      <c r="ROL272" s="55"/>
      <c r="ROM272" s="55"/>
      <c r="RON272" s="55"/>
      <c r="ROO272" s="55"/>
      <c r="ROP272" s="55"/>
      <c r="ROQ272" s="55"/>
      <c r="ROR272" s="55"/>
      <c r="ROS272" s="55"/>
      <c r="ROT272" s="55"/>
      <c r="ROU272" s="55"/>
      <c r="ROV272" s="55"/>
      <c r="ROW272" s="55"/>
      <c r="ROX272" s="55"/>
      <c r="ROY272" s="55"/>
      <c r="ROZ272" s="55"/>
      <c r="RPA272" s="55"/>
      <c r="RPB272" s="55"/>
      <c r="RPC272" s="55"/>
      <c r="RPD272" s="55"/>
      <c r="RPE272" s="55"/>
      <c r="RPF272" s="55"/>
      <c r="RPG272" s="55"/>
      <c r="RPH272" s="55"/>
      <c r="RPI272" s="55"/>
      <c r="RPJ272" s="55"/>
      <c r="RPK272" s="55"/>
      <c r="RPL272" s="55"/>
      <c r="RPM272" s="55"/>
      <c r="RPN272" s="55"/>
      <c r="RPO272" s="55"/>
      <c r="RPP272" s="55"/>
      <c r="RPQ272" s="55"/>
      <c r="RPR272" s="55"/>
      <c r="RPS272" s="55"/>
      <c r="RPT272" s="55"/>
      <c r="RPU272" s="55"/>
      <c r="RPV272" s="55"/>
      <c r="RPW272" s="55"/>
      <c r="RPX272" s="55"/>
      <c r="RPY272" s="55"/>
      <c r="RPZ272" s="55"/>
      <c r="RQA272" s="55"/>
      <c r="RQB272" s="55"/>
      <c r="RQC272" s="55"/>
      <c r="RQD272" s="55"/>
      <c r="RQE272" s="55"/>
      <c r="RQF272" s="55"/>
      <c r="RQG272" s="55"/>
      <c r="RQH272" s="55"/>
      <c r="RQI272" s="55"/>
      <c r="RQJ272" s="55"/>
      <c r="RQK272" s="55"/>
      <c r="RQL272" s="55"/>
      <c r="RQM272" s="55"/>
      <c r="RQN272" s="55"/>
      <c r="RQO272" s="55"/>
      <c r="RQP272" s="55"/>
      <c r="RQQ272" s="55"/>
      <c r="RQR272" s="55"/>
      <c r="RQS272" s="55"/>
      <c r="RQT272" s="55"/>
      <c r="RQU272" s="55"/>
      <c r="RQV272" s="55"/>
      <c r="RQW272" s="55"/>
      <c r="RQX272" s="55"/>
      <c r="RQY272" s="55"/>
      <c r="RQZ272" s="55"/>
      <c r="RRA272" s="55"/>
      <c r="RRB272" s="55"/>
      <c r="RRC272" s="55"/>
      <c r="RRD272" s="55"/>
      <c r="RRE272" s="55"/>
      <c r="RRF272" s="55"/>
      <c r="RRG272" s="55"/>
      <c r="RRH272" s="55"/>
      <c r="RRI272" s="55"/>
      <c r="RRJ272" s="55"/>
      <c r="RRK272" s="55"/>
      <c r="RRL272" s="55"/>
      <c r="RRM272" s="55"/>
      <c r="RRN272" s="55"/>
      <c r="RRO272" s="55"/>
      <c r="RRP272" s="55"/>
      <c r="RRQ272" s="55"/>
      <c r="RRR272" s="55"/>
      <c r="RRS272" s="55"/>
      <c r="RRT272" s="55"/>
      <c r="RRU272" s="55"/>
      <c r="RRV272" s="55"/>
      <c r="RRW272" s="55"/>
      <c r="RRX272" s="55"/>
      <c r="RRY272" s="55"/>
      <c r="RRZ272" s="55"/>
      <c r="RSA272" s="55"/>
      <c r="RSB272" s="55"/>
      <c r="RSC272" s="55"/>
      <c r="RSD272" s="55"/>
      <c r="RSE272" s="55"/>
      <c r="RSF272" s="55"/>
      <c r="RSG272" s="55"/>
      <c r="RSH272" s="55"/>
      <c r="RSI272" s="55"/>
      <c r="RSJ272" s="55"/>
      <c r="RSK272" s="55"/>
      <c r="RSL272" s="55"/>
      <c r="RSM272" s="55"/>
      <c r="RSN272" s="55"/>
      <c r="RSO272" s="55"/>
      <c r="RSP272" s="55"/>
      <c r="RSQ272" s="55"/>
      <c r="RSR272" s="55"/>
      <c r="RSS272" s="55"/>
      <c r="RST272" s="55"/>
      <c r="RSU272" s="55"/>
      <c r="RSV272" s="55"/>
      <c r="RSW272" s="55"/>
      <c r="RSX272" s="55"/>
      <c r="RSY272" s="55"/>
      <c r="RSZ272" s="55"/>
      <c r="RTA272" s="55"/>
      <c r="RTB272" s="55"/>
      <c r="RTC272" s="55"/>
      <c r="RTD272" s="55"/>
      <c r="RTE272" s="55"/>
      <c r="RTF272" s="55"/>
      <c r="RTG272" s="55"/>
      <c r="RTH272" s="55"/>
      <c r="RTI272" s="55"/>
      <c r="RTJ272" s="55"/>
      <c r="RTK272" s="55"/>
      <c r="RTL272" s="55"/>
      <c r="RTM272" s="55"/>
      <c r="RTN272" s="55"/>
      <c r="RTO272" s="55"/>
      <c r="RTP272" s="55"/>
      <c r="RTQ272" s="55"/>
      <c r="RTR272" s="55"/>
      <c r="RTS272" s="55"/>
      <c r="RTT272" s="55"/>
      <c r="RTU272" s="55"/>
      <c r="RTV272" s="55"/>
      <c r="RTW272" s="55"/>
      <c r="RTX272" s="55"/>
      <c r="RTY272" s="55"/>
      <c r="RTZ272" s="55"/>
      <c r="RUA272" s="55"/>
      <c r="RUB272" s="55"/>
      <c r="RUC272" s="55"/>
      <c r="RUD272" s="55"/>
      <c r="RUE272" s="55"/>
      <c r="RUF272" s="55"/>
      <c r="RUG272" s="55"/>
      <c r="RUH272" s="55"/>
      <c r="RUI272" s="55"/>
      <c r="RUJ272" s="55"/>
      <c r="RUK272" s="55"/>
      <c r="RUL272" s="55"/>
      <c r="RUM272" s="55"/>
      <c r="RUN272" s="55"/>
      <c r="RUO272" s="55"/>
      <c r="RUP272" s="55"/>
      <c r="RUQ272" s="55"/>
      <c r="RUR272" s="55"/>
      <c r="RUS272" s="55"/>
      <c r="RUT272" s="55"/>
      <c r="RUU272" s="55"/>
      <c r="RUV272" s="55"/>
      <c r="RUW272" s="55"/>
      <c r="RUX272" s="55"/>
      <c r="RUY272" s="55"/>
      <c r="RUZ272" s="55"/>
      <c r="RVA272" s="55"/>
      <c r="RVB272" s="55"/>
      <c r="RVC272" s="55"/>
      <c r="RVD272" s="55"/>
      <c r="RVE272" s="55"/>
      <c r="RVF272" s="55"/>
      <c r="RVG272" s="55"/>
      <c r="RVH272" s="55"/>
      <c r="RVI272" s="55"/>
      <c r="RVJ272" s="55"/>
      <c r="RVK272" s="55"/>
      <c r="RVL272" s="55"/>
      <c r="RVM272" s="55"/>
      <c r="RVN272" s="55"/>
      <c r="RVO272" s="55"/>
      <c r="RVP272" s="55"/>
      <c r="RVQ272" s="55"/>
      <c r="RVR272" s="55"/>
      <c r="RVS272" s="55"/>
      <c r="RVT272" s="55"/>
      <c r="RVU272" s="55"/>
      <c r="RVV272" s="55"/>
      <c r="RVW272" s="55"/>
      <c r="RVX272" s="55"/>
      <c r="RVY272" s="55"/>
      <c r="RVZ272" s="55"/>
      <c r="RWA272" s="55"/>
      <c r="RWB272" s="55"/>
      <c r="RWC272" s="55"/>
      <c r="RWD272" s="55"/>
      <c r="RWE272" s="55"/>
      <c r="RWF272" s="55"/>
      <c r="RWG272" s="55"/>
      <c r="RWH272" s="55"/>
      <c r="RWI272" s="55"/>
      <c r="RWJ272" s="55"/>
      <c r="RWK272" s="55"/>
      <c r="RWL272" s="55"/>
      <c r="RWM272" s="55"/>
      <c r="RWN272" s="55"/>
      <c r="RWO272" s="55"/>
      <c r="RWP272" s="55"/>
      <c r="RWQ272" s="55"/>
      <c r="RWR272" s="55"/>
      <c r="RWS272" s="55"/>
      <c r="RWT272" s="55"/>
      <c r="RWU272" s="55"/>
      <c r="RWV272" s="55"/>
      <c r="RWW272" s="55"/>
      <c r="RWX272" s="55"/>
      <c r="RWY272" s="55"/>
      <c r="RWZ272" s="55"/>
      <c r="RXA272" s="55"/>
      <c r="RXB272" s="55"/>
      <c r="RXC272" s="55"/>
      <c r="RXD272" s="55"/>
      <c r="RXE272" s="55"/>
      <c r="RXF272" s="55"/>
      <c r="RXG272" s="55"/>
      <c r="RXH272" s="55"/>
      <c r="RXI272" s="55"/>
      <c r="RXJ272" s="55"/>
      <c r="RXK272" s="55"/>
      <c r="RXL272" s="55"/>
      <c r="RXM272" s="55"/>
      <c r="RXN272" s="55"/>
      <c r="RXO272" s="55"/>
      <c r="RXP272" s="55"/>
      <c r="RXQ272" s="55"/>
      <c r="RXR272" s="55"/>
      <c r="RXS272" s="55"/>
      <c r="RXT272" s="55"/>
      <c r="RXU272" s="55"/>
      <c r="RXV272" s="55"/>
      <c r="RXW272" s="55"/>
      <c r="RXX272" s="55"/>
      <c r="RXY272" s="55"/>
      <c r="RXZ272" s="55"/>
      <c r="RYA272" s="55"/>
      <c r="RYB272" s="55"/>
      <c r="RYC272" s="55"/>
      <c r="RYD272" s="55"/>
      <c r="RYE272" s="55"/>
      <c r="RYF272" s="55"/>
      <c r="RYG272" s="55"/>
      <c r="RYH272" s="55"/>
      <c r="RYI272" s="55"/>
      <c r="RYJ272" s="55"/>
      <c r="RYK272" s="55"/>
      <c r="RYL272" s="55"/>
      <c r="RYM272" s="55"/>
      <c r="RYN272" s="55"/>
      <c r="RYO272" s="55"/>
      <c r="RYP272" s="55"/>
      <c r="RYQ272" s="55"/>
      <c r="RYR272" s="55"/>
      <c r="RYS272" s="55"/>
      <c r="RYT272" s="55"/>
      <c r="RYU272" s="55"/>
      <c r="RYV272" s="55"/>
      <c r="RYW272" s="55"/>
      <c r="RYX272" s="55"/>
      <c r="RYY272" s="55"/>
      <c r="RYZ272" s="55"/>
      <c r="RZA272" s="55"/>
      <c r="RZB272" s="55"/>
      <c r="RZC272" s="55"/>
      <c r="RZD272" s="55"/>
      <c r="RZE272" s="55"/>
      <c r="RZF272" s="55"/>
      <c r="RZG272" s="55"/>
      <c r="RZH272" s="55"/>
      <c r="RZI272" s="55"/>
      <c r="RZJ272" s="55"/>
      <c r="RZK272" s="55"/>
      <c r="RZL272" s="55"/>
      <c r="RZM272" s="55"/>
      <c r="RZN272" s="55"/>
      <c r="RZO272" s="55"/>
      <c r="RZP272" s="55"/>
      <c r="RZQ272" s="55"/>
      <c r="RZR272" s="55"/>
      <c r="RZS272" s="55"/>
      <c r="RZT272" s="55"/>
      <c r="RZU272" s="55"/>
      <c r="RZV272" s="55"/>
      <c r="RZW272" s="55"/>
      <c r="RZX272" s="55"/>
      <c r="RZY272" s="55"/>
      <c r="RZZ272" s="55"/>
      <c r="SAA272" s="55"/>
      <c r="SAB272" s="55"/>
      <c r="SAC272" s="55"/>
      <c r="SAD272" s="55"/>
      <c r="SAE272" s="55"/>
      <c r="SAF272" s="55"/>
      <c r="SAG272" s="55"/>
      <c r="SAH272" s="55"/>
      <c r="SAI272" s="55"/>
      <c r="SAJ272" s="55"/>
      <c r="SAK272" s="55"/>
      <c r="SAL272" s="55"/>
      <c r="SAM272" s="55"/>
      <c r="SAN272" s="55"/>
      <c r="SAO272" s="55"/>
      <c r="SAP272" s="55"/>
      <c r="SAQ272" s="55"/>
      <c r="SAR272" s="55"/>
      <c r="SAS272" s="55"/>
      <c r="SAT272" s="55"/>
      <c r="SAU272" s="55"/>
      <c r="SAV272" s="55"/>
      <c r="SAW272" s="55"/>
      <c r="SAX272" s="55"/>
      <c r="SAY272" s="55"/>
      <c r="SAZ272" s="55"/>
      <c r="SBA272" s="55"/>
      <c r="SBB272" s="55"/>
      <c r="SBC272" s="55"/>
      <c r="SBD272" s="55"/>
      <c r="SBE272" s="55"/>
      <c r="SBF272" s="55"/>
      <c r="SBG272" s="55"/>
      <c r="SBH272" s="55"/>
      <c r="SBI272" s="55"/>
      <c r="SBJ272" s="55"/>
      <c r="SBK272" s="55"/>
      <c r="SBL272" s="55"/>
      <c r="SBM272" s="55"/>
      <c r="SBN272" s="55"/>
      <c r="SBO272" s="55"/>
      <c r="SBP272" s="55"/>
      <c r="SBQ272" s="55"/>
      <c r="SBR272" s="55"/>
      <c r="SBS272" s="55"/>
      <c r="SBT272" s="55"/>
      <c r="SBU272" s="55"/>
      <c r="SBV272" s="55"/>
      <c r="SBW272" s="55"/>
      <c r="SBX272" s="55"/>
      <c r="SBY272" s="55"/>
      <c r="SBZ272" s="55"/>
      <c r="SCA272" s="55"/>
      <c r="SCB272" s="55"/>
      <c r="SCC272" s="55"/>
      <c r="SCD272" s="55"/>
      <c r="SCE272" s="55"/>
      <c r="SCF272" s="55"/>
      <c r="SCG272" s="55"/>
      <c r="SCH272" s="55"/>
      <c r="SCI272" s="55"/>
      <c r="SCJ272" s="55"/>
      <c r="SCK272" s="55"/>
      <c r="SCL272" s="55"/>
      <c r="SCM272" s="55"/>
      <c r="SCN272" s="55"/>
      <c r="SCO272" s="55"/>
      <c r="SCP272" s="55"/>
      <c r="SCQ272" s="55"/>
      <c r="SCR272" s="55"/>
      <c r="SCS272" s="55"/>
      <c r="SCT272" s="55"/>
      <c r="SCU272" s="55"/>
      <c r="SCV272" s="55"/>
      <c r="SCW272" s="55"/>
      <c r="SCX272" s="55"/>
      <c r="SCY272" s="55"/>
      <c r="SCZ272" s="55"/>
      <c r="SDA272" s="55"/>
      <c r="SDB272" s="55"/>
      <c r="SDC272" s="55"/>
      <c r="SDD272" s="55"/>
      <c r="SDE272" s="55"/>
      <c r="SDF272" s="55"/>
      <c r="SDG272" s="55"/>
      <c r="SDH272" s="55"/>
      <c r="SDI272" s="55"/>
      <c r="SDJ272" s="55"/>
      <c r="SDK272" s="55"/>
      <c r="SDL272" s="55"/>
      <c r="SDM272" s="55"/>
      <c r="SDN272" s="55"/>
      <c r="SDO272" s="55"/>
      <c r="SDP272" s="55"/>
      <c r="SDQ272" s="55"/>
      <c r="SDR272" s="55"/>
      <c r="SDS272" s="55"/>
      <c r="SDT272" s="55"/>
      <c r="SDU272" s="55"/>
      <c r="SDV272" s="55"/>
      <c r="SDW272" s="55"/>
      <c r="SDX272" s="55"/>
      <c r="SDY272" s="55"/>
      <c r="SDZ272" s="55"/>
      <c r="SEA272" s="55"/>
      <c r="SEB272" s="55"/>
      <c r="SEC272" s="55"/>
      <c r="SED272" s="55"/>
      <c r="SEE272" s="55"/>
      <c r="SEF272" s="55"/>
      <c r="SEG272" s="55"/>
      <c r="SEH272" s="55"/>
      <c r="SEI272" s="55"/>
      <c r="SEJ272" s="55"/>
      <c r="SEK272" s="55"/>
      <c r="SEL272" s="55"/>
      <c r="SEM272" s="55"/>
      <c r="SEN272" s="55"/>
      <c r="SEO272" s="55"/>
      <c r="SEP272" s="55"/>
      <c r="SEQ272" s="55"/>
      <c r="SER272" s="55"/>
      <c r="SES272" s="55"/>
      <c r="SET272" s="55"/>
      <c r="SEU272" s="55"/>
      <c r="SEV272" s="55"/>
      <c r="SEW272" s="55"/>
      <c r="SEX272" s="55"/>
      <c r="SEY272" s="55"/>
      <c r="SEZ272" s="55"/>
      <c r="SFA272" s="55"/>
      <c r="SFB272" s="55"/>
      <c r="SFC272" s="55"/>
      <c r="SFD272" s="55"/>
      <c r="SFE272" s="55"/>
      <c r="SFF272" s="55"/>
      <c r="SFG272" s="55"/>
      <c r="SFH272" s="55"/>
      <c r="SFI272" s="55"/>
      <c r="SFJ272" s="55"/>
      <c r="SFK272" s="55"/>
      <c r="SFL272" s="55"/>
      <c r="SFM272" s="55"/>
      <c r="SFN272" s="55"/>
      <c r="SFO272" s="55"/>
      <c r="SFP272" s="55"/>
      <c r="SFQ272" s="55"/>
      <c r="SFR272" s="55"/>
      <c r="SFS272" s="55"/>
      <c r="SFT272" s="55"/>
      <c r="SFU272" s="55"/>
      <c r="SFV272" s="55"/>
      <c r="SFW272" s="55"/>
      <c r="SFX272" s="55"/>
      <c r="SFY272" s="55"/>
      <c r="SFZ272" s="55"/>
      <c r="SGA272" s="55"/>
      <c r="SGB272" s="55"/>
      <c r="SGC272" s="55"/>
      <c r="SGD272" s="55"/>
      <c r="SGE272" s="55"/>
      <c r="SGF272" s="55"/>
      <c r="SGG272" s="55"/>
      <c r="SGH272" s="55"/>
      <c r="SGI272" s="55"/>
      <c r="SGJ272" s="55"/>
      <c r="SGK272" s="55"/>
      <c r="SGL272" s="55"/>
      <c r="SGM272" s="55"/>
      <c r="SGN272" s="55"/>
      <c r="SGO272" s="55"/>
      <c r="SGP272" s="55"/>
      <c r="SGQ272" s="55"/>
      <c r="SGR272" s="55"/>
      <c r="SGS272" s="55"/>
      <c r="SGT272" s="55"/>
      <c r="SGU272" s="55"/>
      <c r="SGV272" s="55"/>
      <c r="SGW272" s="55"/>
      <c r="SGX272" s="55"/>
      <c r="SGY272" s="55"/>
      <c r="SGZ272" s="55"/>
      <c r="SHA272" s="55"/>
      <c r="SHB272" s="55"/>
      <c r="SHC272" s="55"/>
      <c r="SHD272" s="55"/>
      <c r="SHE272" s="55"/>
      <c r="SHF272" s="55"/>
      <c r="SHG272" s="55"/>
      <c r="SHH272" s="55"/>
      <c r="SHI272" s="55"/>
      <c r="SHJ272" s="55"/>
      <c r="SHK272" s="55"/>
      <c r="SHL272" s="55"/>
      <c r="SHM272" s="55"/>
      <c r="SHN272" s="55"/>
      <c r="SHO272" s="55"/>
      <c r="SHP272" s="55"/>
      <c r="SHQ272" s="55"/>
      <c r="SHR272" s="55"/>
      <c r="SHS272" s="55"/>
      <c r="SHT272" s="55"/>
      <c r="SHU272" s="55"/>
      <c r="SHV272" s="55"/>
      <c r="SHW272" s="55"/>
      <c r="SHX272" s="55"/>
      <c r="SHY272" s="55"/>
      <c r="SHZ272" s="55"/>
      <c r="SIA272" s="55"/>
      <c r="SIB272" s="55"/>
      <c r="SIC272" s="55"/>
      <c r="SID272" s="55"/>
      <c r="SIE272" s="55"/>
      <c r="SIF272" s="55"/>
      <c r="SIG272" s="55"/>
      <c r="SIH272" s="55"/>
      <c r="SII272" s="55"/>
      <c r="SIJ272" s="55"/>
      <c r="SIK272" s="55"/>
      <c r="SIL272" s="55"/>
      <c r="SIM272" s="55"/>
      <c r="SIN272" s="55"/>
      <c r="SIO272" s="55"/>
      <c r="SIP272" s="55"/>
      <c r="SIQ272" s="55"/>
      <c r="SIR272" s="55"/>
      <c r="SIS272" s="55"/>
      <c r="SIT272" s="55"/>
      <c r="SIU272" s="55"/>
      <c r="SIV272" s="55"/>
      <c r="SIW272" s="55"/>
      <c r="SIX272" s="55"/>
      <c r="SIY272" s="55"/>
      <c r="SIZ272" s="55"/>
      <c r="SJA272" s="55"/>
      <c r="SJB272" s="55"/>
      <c r="SJC272" s="55"/>
      <c r="SJD272" s="55"/>
      <c r="SJE272" s="55"/>
      <c r="SJF272" s="55"/>
      <c r="SJG272" s="55"/>
      <c r="SJH272" s="55"/>
      <c r="SJI272" s="55"/>
      <c r="SJJ272" s="55"/>
      <c r="SJK272" s="55"/>
      <c r="SJL272" s="55"/>
      <c r="SJM272" s="55"/>
      <c r="SJN272" s="55"/>
      <c r="SJO272" s="55"/>
      <c r="SJP272" s="55"/>
      <c r="SJQ272" s="55"/>
      <c r="SJR272" s="55"/>
      <c r="SJS272" s="55"/>
      <c r="SJT272" s="55"/>
      <c r="SJU272" s="55"/>
      <c r="SJV272" s="55"/>
      <c r="SJW272" s="55"/>
      <c r="SJX272" s="55"/>
      <c r="SJY272" s="55"/>
      <c r="SJZ272" s="55"/>
      <c r="SKA272" s="55"/>
      <c r="SKB272" s="55"/>
      <c r="SKC272" s="55"/>
      <c r="SKD272" s="55"/>
      <c r="SKE272" s="55"/>
      <c r="SKF272" s="55"/>
      <c r="SKG272" s="55"/>
      <c r="SKH272" s="55"/>
      <c r="SKI272" s="55"/>
      <c r="SKJ272" s="55"/>
      <c r="SKK272" s="55"/>
      <c r="SKL272" s="55"/>
      <c r="SKM272" s="55"/>
      <c r="SKN272" s="55"/>
      <c r="SKO272" s="55"/>
      <c r="SKP272" s="55"/>
      <c r="SKQ272" s="55"/>
      <c r="SKR272" s="55"/>
      <c r="SKS272" s="55"/>
      <c r="SKT272" s="55"/>
      <c r="SKU272" s="55"/>
      <c r="SKV272" s="55"/>
      <c r="SKW272" s="55"/>
      <c r="SKX272" s="55"/>
      <c r="SKY272" s="55"/>
      <c r="SKZ272" s="55"/>
      <c r="SLA272" s="55"/>
      <c r="SLB272" s="55"/>
      <c r="SLC272" s="55"/>
      <c r="SLD272" s="55"/>
      <c r="SLE272" s="55"/>
      <c r="SLF272" s="55"/>
      <c r="SLG272" s="55"/>
      <c r="SLH272" s="55"/>
      <c r="SLI272" s="55"/>
      <c r="SLJ272" s="55"/>
      <c r="SLK272" s="55"/>
      <c r="SLL272" s="55"/>
      <c r="SLM272" s="55"/>
      <c r="SLN272" s="55"/>
      <c r="SLO272" s="55"/>
      <c r="SLP272" s="55"/>
      <c r="SLQ272" s="55"/>
      <c r="SLR272" s="55"/>
      <c r="SLS272" s="55"/>
      <c r="SLT272" s="55"/>
      <c r="SLU272" s="55"/>
      <c r="SLV272" s="55"/>
      <c r="SLW272" s="55"/>
      <c r="SLX272" s="55"/>
      <c r="SLY272" s="55"/>
      <c r="SLZ272" s="55"/>
      <c r="SMA272" s="55"/>
      <c r="SMB272" s="55"/>
      <c r="SMC272" s="55"/>
      <c r="SMD272" s="55"/>
      <c r="SME272" s="55"/>
      <c r="SMF272" s="55"/>
      <c r="SMG272" s="55"/>
      <c r="SMH272" s="55"/>
      <c r="SMI272" s="55"/>
      <c r="SMJ272" s="55"/>
      <c r="SMK272" s="55"/>
      <c r="SML272" s="55"/>
      <c r="SMM272" s="55"/>
      <c r="SMN272" s="55"/>
      <c r="SMO272" s="55"/>
      <c r="SMP272" s="55"/>
      <c r="SMQ272" s="55"/>
      <c r="SMR272" s="55"/>
      <c r="SMS272" s="55"/>
      <c r="SMT272" s="55"/>
      <c r="SMU272" s="55"/>
      <c r="SMV272" s="55"/>
      <c r="SMW272" s="55"/>
      <c r="SMX272" s="55"/>
      <c r="SMY272" s="55"/>
      <c r="SMZ272" s="55"/>
      <c r="SNA272" s="55"/>
      <c r="SNB272" s="55"/>
      <c r="SNC272" s="55"/>
      <c r="SND272" s="55"/>
      <c r="SNE272" s="55"/>
      <c r="SNF272" s="55"/>
      <c r="SNG272" s="55"/>
      <c r="SNH272" s="55"/>
      <c r="SNI272" s="55"/>
      <c r="SNJ272" s="55"/>
      <c r="SNK272" s="55"/>
      <c r="SNL272" s="55"/>
      <c r="SNM272" s="55"/>
      <c r="SNN272" s="55"/>
      <c r="SNO272" s="55"/>
      <c r="SNP272" s="55"/>
      <c r="SNQ272" s="55"/>
      <c r="SNR272" s="55"/>
      <c r="SNS272" s="55"/>
      <c r="SNT272" s="55"/>
      <c r="SNU272" s="55"/>
      <c r="SNV272" s="55"/>
      <c r="SNW272" s="55"/>
      <c r="SNX272" s="55"/>
      <c r="SNY272" s="55"/>
      <c r="SNZ272" s="55"/>
      <c r="SOA272" s="55"/>
      <c r="SOB272" s="55"/>
      <c r="SOC272" s="55"/>
      <c r="SOD272" s="55"/>
      <c r="SOE272" s="55"/>
      <c r="SOF272" s="55"/>
      <c r="SOG272" s="55"/>
      <c r="SOH272" s="55"/>
      <c r="SOI272" s="55"/>
      <c r="SOJ272" s="55"/>
      <c r="SOK272" s="55"/>
      <c r="SOL272" s="55"/>
      <c r="SOM272" s="55"/>
      <c r="SON272" s="55"/>
      <c r="SOO272" s="55"/>
      <c r="SOP272" s="55"/>
      <c r="SOQ272" s="55"/>
      <c r="SOR272" s="55"/>
      <c r="SOS272" s="55"/>
      <c r="SOT272" s="55"/>
      <c r="SOU272" s="55"/>
      <c r="SOV272" s="55"/>
      <c r="SOW272" s="55"/>
      <c r="SOX272" s="55"/>
      <c r="SOY272" s="55"/>
      <c r="SOZ272" s="55"/>
      <c r="SPA272" s="55"/>
      <c r="SPB272" s="55"/>
      <c r="SPC272" s="55"/>
      <c r="SPD272" s="55"/>
      <c r="SPE272" s="55"/>
      <c r="SPF272" s="55"/>
      <c r="SPG272" s="55"/>
      <c r="SPH272" s="55"/>
      <c r="SPI272" s="55"/>
      <c r="SPJ272" s="55"/>
      <c r="SPK272" s="55"/>
      <c r="SPL272" s="55"/>
      <c r="SPM272" s="55"/>
      <c r="SPN272" s="55"/>
      <c r="SPO272" s="55"/>
      <c r="SPP272" s="55"/>
      <c r="SPQ272" s="55"/>
      <c r="SPR272" s="55"/>
      <c r="SPS272" s="55"/>
      <c r="SPT272" s="55"/>
      <c r="SPU272" s="55"/>
      <c r="SPV272" s="55"/>
      <c r="SPW272" s="55"/>
      <c r="SPX272" s="55"/>
      <c r="SPY272" s="55"/>
      <c r="SPZ272" s="55"/>
      <c r="SQA272" s="55"/>
      <c r="SQB272" s="55"/>
      <c r="SQC272" s="55"/>
      <c r="SQD272" s="55"/>
      <c r="SQE272" s="55"/>
      <c r="SQF272" s="55"/>
      <c r="SQG272" s="55"/>
      <c r="SQH272" s="55"/>
      <c r="SQI272" s="55"/>
      <c r="SQJ272" s="55"/>
      <c r="SQK272" s="55"/>
      <c r="SQL272" s="55"/>
      <c r="SQM272" s="55"/>
      <c r="SQN272" s="55"/>
      <c r="SQO272" s="55"/>
      <c r="SQP272" s="55"/>
      <c r="SQQ272" s="55"/>
      <c r="SQR272" s="55"/>
      <c r="SQS272" s="55"/>
      <c r="SQT272" s="55"/>
      <c r="SQU272" s="55"/>
      <c r="SQV272" s="55"/>
      <c r="SQW272" s="55"/>
      <c r="SQX272" s="55"/>
      <c r="SQY272" s="55"/>
      <c r="SQZ272" s="55"/>
      <c r="SRA272" s="55"/>
      <c r="SRB272" s="55"/>
      <c r="SRC272" s="55"/>
      <c r="SRD272" s="55"/>
      <c r="SRE272" s="55"/>
      <c r="SRF272" s="55"/>
      <c r="SRG272" s="55"/>
      <c r="SRH272" s="55"/>
      <c r="SRI272" s="55"/>
      <c r="SRJ272" s="55"/>
      <c r="SRK272" s="55"/>
      <c r="SRL272" s="55"/>
      <c r="SRM272" s="55"/>
      <c r="SRN272" s="55"/>
      <c r="SRO272" s="55"/>
      <c r="SRP272" s="55"/>
      <c r="SRQ272" s="55"/>
      <c r="SRR272" s="55"/>
      <c r="SRS272" s="55"/>
      <c r="SRT272" s="55"/>
      <c r="SRU272" s="55"/>
      <c r="SRV272" s="55"/>
      <c r="SRW272" s="55"/>
      <c r="SRX272" s="55"/>
      <c r="SRY272" s="55"/>
      <c r="SRZ272" s="55"/>
      <c r="SSA272" s="55"/>
      <c r="SSB272" s="55"/>
      <c r="SSC272" s="55"/>
      <c r="SSD272" s="55"/>
      <c r="SSE272" s="55"/>
      <c r="SSF272" s="55"/>
      <c r="SSG272" s="55"/>
      <c r="SSH272" s="55"/>
      <c r="SSI272" s="55"/>
      <c r="SSJ272" s="55"/>
      <c r="SSK272" s="55"/>
      <c r="SSL272" s="55"/>
      <c r="SSM272" s="55"/>
      <c r="SSN272" s="55"/>
      <c r="SSO272" s="55"/>
      <c r="SSP272" s="55"/>
      <c r="SSQ272" s="55"/>
      <c r="SSR272" s="55"/>
      <c r="SSS272" s="55"/>
      <c r="SST272" s="55"/>
      <c r="SSU272" s="55"/>
      <c r="SSV272" s="55"/>
      <c r="SSW272" s="55"/>
      <c r="SSX272" s="55"/>
      <c r="SSY272" s="55"/>
      <c r="SSZ272" s="55"/>
      <c r="STA272" s="55"/>
      <c r="STB272" s="55"/>
      <c r="STC272" s="55"/>
      <c r="STD272" s="55"/>
      <c r="STE272" s="55"/>
      <c r="STF272" s="55"/>
      <c r="STG272" s="55"/>
      <c r="STH272" s="55"/>
      <c r="STI272" s="55"/>
      <c r="STJ272" s="55"/>
      <c r="STK272" s="55"/>
      <c r="STL272" s="55"/>
      <c r="STM272" s="55"/>
      <c r="STN272" s="55"/>
      <c r="STO272" s="55"/>
      <c r="STP272" s="55"/>
      <c r="STQ272" s="55"/>
      <c r="STR272" s="55"/>
      <c r="STS272" s="55"/>
      <c r="STT272" s="55"/>
      <c r="STU272" s="55"/>
      <c r="STV272" s="55"/>
      <c r="STW272" s="55"/>
      <c r="STX272" s="55"/>
      <c r="STY272" s="55"/>
      <c r="STZ272" s="55"/>
      <c r="SUA272" s="55"/>
      <c r="SUB272" s="55"/>
      <c r="SUC272" s="55"/>
      <c r="SUD272" s="55"/>
      <c r="SUE272" s="55"/>
      <c r="SUF272" s="55"/>
      <c r="SUG272" s="55"/>
      <c r="SUH272" s="55"/>
      <c r="SUI272" s="55"/>
      <c r="SUJ272" s="55"/>
      <c r="SUK272" s="55"/>
      <c r="SUL272" s="55"/>
      <c r="SUM272" s="55"/>
      <c r="SUN272" s="55"/>
      <c r="SUO272" s="55"/>
      <c r="SUP272" s="55"/>
      <c r="SUQ272" s="55"/>
      <c r="SUR272" s="55"/>
      <c r="SUS272" s="55"/>
      <c r="SUT272" s="55"/>
      <c r="SUU272" s="55"/>
      <c r="SUV272" s="55"/>
      <c r="SUW272" s="55"/>
      <c r="SUX272" s="55"/>
      <c r="SUY272" s="55"/>
      <c r="SUZ272" s="55"/>
      <c r="SVA272" s="55"/>
      <c r="SVB272" s="55"/>
      <c r="SVC272" s="55"/>
      <c r="SVD272" s="55"/>
      <c r="SVE272" s="55"/>
      <c r="SVF272" s="55"/>
      <c r="SVG272" s="55"/>
      <c r="SVH272" s="55"/>
      <c r="SVI272" s="55"/>
      <c r="SVJ272" s="55"/>
      <c r="SVK272" s="55"/>
      <c r="SVL272" s="55"/>
      <c r="SVM272" s="55"/>
      <c r="SVN272" s="55"/>
      <c r="SVO272" s="55"/>
      <c r="SVP272" s="55"/>
      <c r="SVQ272" s="55"/>
      <c r="SVR272" s="55"/>
      <c r="SVS272" s="55"/>
      <c r="SVT272" s="55"/>
      <c r="SVU272" s="55"/>
      <c r="SVV272" s="55"/>
      <c r="SVW272" s="55"/>
      <c r="SVX272" s="55"/>
      <c r="SVY272" s="55"/>
      <c r="SVZ272" s="55"/>
      <c r="SWA272" s="55"/>
      <c r="SWB272" s="55"/>
      <c r="SWC272" s="55"/>
      <c r="SWD272" s="55"/>
      <c r="SWE272" s="55"/>
      <c r="SWF272" s="55"/>
      <c r="SWG272" s="55"/>
      <c r="SWH272" s="55"/>
      <c r="SWI272" s="55"/>
      <c r="SWJ272" s="55"/>
      <c r="SWK272" s="55"/>
      <c r="SWL272" s="55"/>
      <c r="SWM272" s="55"/>
      <c r="SWN272" s="55"/>
      <c r="SWO272" s="55"/>
      <c r="SWP272" s="55"/>
      <c r="SWQ272" s="55"/>
      <c r="SWR272" s="55"/>
      <c r="SWS272" s="55"/>
      <c r="SWT272" s="55"/>
      <c r="SWU272" s="55"/>
      <c r="SWV272" s="55"/>
      <c r="SWW272" s="55"/>
      <c r="SWX272" s="55"/>
      <c r="SWY272" s="55"/>
      <c r="SWZ272" s="55"/>
      <c r="SXA272" s="55"/>
      <c r="SXB272" s="55"/>
      <c r="SXC272" s="55"/>
      <c r="SXD272" s="55"/>
      <c r="SXE272" s="55"/>
      <c r="SXF272" s="55"/>
      <c r="SXG272" s="55"/>
      <c r="SXH272" s="55"/>
      <c r="SXI272" s="55"/>
      <c r="SXJ272" s="55"/>
      <c r="SXK272" s="55"/>
      <c r="SXL272" s="55"/>
      <c r="SXM272" s="55"/>
      <c r="SXN272" s="55"/>
      <c r="SXO272" s="55"/>
      <c r="SXP272" s="55"/>
      <c r="SXQ272" s="55"/>
      <c r="SXR272" s="55"/>
      <c r="SXS272" s="55"/>
      <c r="SXT272" s="55"/>
      <c r="SXU272" s="55"/>
      <c r="SXV272" s="55"/>
      <c r="SXW272" s="55"/>
      <c r="SXX272" s="55"/>
      <c r="SXY272" s="55"/>
      <c r="SXZ272" s="55"/>
      <c r="SYA272" s="55"/>
      <c r="SYB272" s="55"/>
      <c r="SYC272" s="55"/>
      <c r="SYD272" s="55"/>
      <c r="SYE272" s="55"/>
      <c r="SYF272" s="55"/>
      <c r="SYG272" s="55"/>
      <c r="SYH272" s="55"/>
      <c r="SYI272" s="55"/>
      <c r="SYJ272" s="55"/>
      <c r="SYK272" s="55"/>
      <c r="SYL272" s="55"/>
      <c r="SYM272" s="55"/>
      <c r="SYN272" s="55"/>
      <c r="SYO272" s="55"/>
      <c r="SYP272" s="55"/>
      <c r="SYQ272" s="55"/>
      <c r="SYR272" s="55"/>
      <c r="SYS272" s="55"/>
      <c r="SYT272" s="55"/>
      <c r="SYU272" s="55"/>
      <c r="SYV272" s="55"/>
      <c r="SYW272" s="55"/>
      <c r="SYX272" s="55"/>
      <c r="SYY272" s="55"/>
      <c r="SYZ272" s="55"/>
      <c r="SZA272" s="55"/>
      <c r="SZB272" s="55"/>
      <c r="SZC272" s="55"/>
      <c r="SZD272" s="55"/>
      <c r="SZE272" s="55"/>
      <c r="SZF272" s="55"/>
      <c r="SZG272" s="55"/>
      <c r="SZH272" s="55"/>
      <c r="SZI272" s="55"/>
      <c r="SZJ272" s="55"/>
      <c r="SZK272" s="55"/>
      <c r="SZL272" s="55"/>
      <c r="SZM272" s="55"/>
      <c r="SZN272" s="55"/>
      <c r="SZO272" s="55"/>
      <c r="SZP272" s="55"/>
      <c r="SZQ272" s="55"/>
      <c r="SZR272" s="55"/>
      <c r="SZS272" s="55"/>
      <c r="SZT272" s="55"/>
      <c r="SZU272" s="55"/>
      <c r="SZV272" s="55"/>
      <c r="SZW272" s="55"/>
      <c r="SZX272" s="55"/>
      <c r="SZY272" s="55"/>
      <c r="SZZ272" s="55"/>
      <c r="TAA272" s="55"/>
      <c r="TAB272" s="55"/>
      <c r="TAC272" s="55"/>
      <c r="TAD272" s="55"/>
      <c r="TAE272" s="55"/>
      <c r="TAF272" s="55"/>
      <c r="TAG272" s="55"/>
      <c r="TAH272" s="55"/>
      <c r="TAI272" s="55"/>
      <c r="TAJ272" s="55"/>
      <c r="TAK272" s="55"/>
      <c r="TAL272" s="55"/>
      <c r="TAM272" s="55"/>
      <c r="TAN272" s="55"/>
      <c r="TAO272" s="55"/>
      <c r="TAP272" s="55"/>
      <c r="TAQ272" s="55"/>
      <c r="TAR272" s="55"/>
      <c r="TAS272" s="55"/>
      <c r="TAT272" s="55"/>
      <c r="TAU272" s="55"/>
      <c r="TAV272" s="55"/>
      <c r="TAW272" s="55"/>
      <c r="TAX272" s="55"/>
      <c r="TAY272" s="55"/>
      <c r="TAZ272" s="55"/>
      <c r="TBA272" s="55"/>
      <c r="TBB272" s="55"/>
      <c r="TBC272" s="55"/>
      <c r="TBD272" s="55"/>
      <c r="TBE272" s="55"/>
      <c r="TBF272" s="55"/>
      <c r="TBG272" s="55"/>
      <c r="TBH272" s="55"/>
      <c r="TBI272" s="55"/>
      <c r="TBJ272" s="55"/>
      <c r="TBK272" s="55"/>
      <c r="TBL272" s="55"/>
      <c r="TBM272" s="55"/>
      <c r="TBN272" s="55"/>
      <c r="TBO272" s="55"/>
      <c r="TBP272" s="55"/>
      <c r="TBQ272" s="55"/>
      <c r="TBR272" s="55"/>
      <c r="TBS272" s="55"/>
      <c r="TBT272" s="55"/>
      <c r="TBU272" s="55"/>
      <c r="TBV272" s="55"/>
      <c r="TBW272" s="55"/>
      <c r="TBX272" s="55"/>
      <c r="TBY272" s="55"/>
      <c r="TBZ272" s="55"/>
      <c r="TCA272" s="55"/>
      <c r="TCB272" s="55"/>
      <c r="TCC272" s="55"/>
      <c r="TCD272" s="55"/>
      <c r="TCE272" s="55"/>
      <c r="TCF272" s="55"/>
      <c r="TCG272" s="55"/>
      <c r="TCH272" s="55"/>
      <c r="TCI272" s="55"/>
      <c r="TCJ272" s="55"/>
      <c r="TCK272" s="55"/>
      <c r="TCL272" s="55"/>
      <c r="TCM272" s="55"/>
      <c r="TCN272" s="55"/>
      <c r="TCO272" s="55"/>
      <c r="TCP272" s="55"/>
      <c r="TCQ272" s="55"/>
      <c r="TCR272" s="55"/>
      <c r="TCS272" s="55"/>
      <c r="TCT272" s="55"/>
      <c r="TCU272" s="55"/>
      <c r="TCV272" s="55"/>
      <c r="TCW272" s="55"/>
      <c r="TCX272" s="55"/>
      <c r="TCY272" s="55"/>
      <c r="TCZ272" s="55"/>
      <c r="TDA272" s="55"/>
      <c r="TDB272" s="55"/>
      <c r="TDC272" s="55"/>
      <c r="TDD272" s="55"/>
      <c r="TDE272" s="55"/>
      <c r="TDF272" s="55"/>
      <c r="TDG272" s="55"/>
      <c r="TDH272" s="55"/>
      <c r="TDI272" s="55"/>
      <c r="TDJ272" s="55"/>
      <c r="TDK272" s="55"/>
      <c r="TDL272" s="55"/>
      <c r="TDM272" s="55"/>
      <c r="TDN272" s="55"/>
      <c r="TDO272" s="55"/>
      <c r="TDP272" s="55"/>
      <c r="TDQ272" s="55"/>
      <c r="TDR272" s="55"/>
      <c r="TDS272" s="55"/>
      <c r="TDT272" s="55"/>
      <c r="TDU272" s="55"/>
      <c r="TDV272" s="55"/>
      <c r="TDW272" s="55"/>
      <c r="TDX272" s="55"/>
      <c r="TDY272" s="55"/>
      <c r="TDZ272" s="55"/>
      <c r="TEA272" s="55"/>
      <c r="TEB272" s="55"/>
      <c r="TEC272" s="55"/>
      <c r="TED272" s="55"/>
      <c r="TEE272" s="55"/>
      <c r="TEF272" s="55"/>
      <c r="TEG272" s="55"/>
      <c r="TEH272" s="55"/>
      <c r="TEI272" s="55"/>
      <c r="TEJ272" s="55"/>
      <c r="TEK272" s="55"/>
      <c r="TEL272" s="55"/>
      <c r="TEM272" s="55"/>
      <c r="TEN272" s="55"/>
      <c r="TEO272" s="55"/>
      <c r="TEP272" s="55"/>
      <c r="TEQ272" s="55"/>
      <c r="TER272" s="55"/>
      <c r="TES272" s="55"/>
      <c r="TET272" s="55"/>
      <c r="TEU272" s="55"/>
      <c r="TEV272" s="55"/>
      <c r="TEW272" s="55"/>
      <c r="TEX272" s="55"/>
      <c r="TEY272" s="55"/>
      <c r="TEZ272" s="55"/>
      <c r="TFA272" s="55"/>
      <c r="TFB272" s="55"/>
      <c r="TFC272" s="55"/>
      <c r="TFD272" s="55"/>
      <c r="TFE272" s="55"/>
      <c r="TFF272" s="55"/>
      <c r="TFG272" s="55"/>
      <c r="TFH272" s="55"/>
      <c r="TFI272" s="55"/>
      <c r="TFJ272" s="55"/>
      <c r="TFK272" s="55"/>
      <c r="TFL272" s="55"/>
      <c r="TFM272" s="55"/>
      <c r="TFN272" s="55"/>
      <c r="TFO272" s="55"/>
      <c r="TFP272" s="55"/>
      <c r="TFQ272" s="55"/>
      <c r="TFR272" s="55"/>
      <c r="TFS272" s="55"/>
      <c r="TFT272" s="55"/>
      <c r="TFU272" s="55"/>
      <c r="TFV272" s="55"/>
      <c r="TFW272" s="55"/>
      <c r="TFX272" s="55"/>
      <c r="TFY272" s="55"/>
      <c r="TFZ272" s="55"/>
      <c r="TGA272" s="55"/>
      <c r="TGB272" s="55"/>
      <c r="TGC272" s="55"/>
      <c r="TGD272" s="55"/>
      <c r="TGE272" s="55"/>
      <c r="TGF272" s="55"/>
      <c r="TGG272" s="55"/>
      <c r="TGH272" s="55"/>
      <c r="TGI272" s="55"/>
      <c r="TGJ272" s="55"/>
      <c r="TGK272" s="55"/>
      <c r="TGL272" s="55"/>
      <c r="TGM272" s="55"/>
      <c r="TGN272" s="55"/>
      <c r="TGO272" s="55"/>
      <c r="TGP272" s="55"/>
      <c r="TGQ272" s="55"/>
      <c r="TGR272" s="55"/>
      <c r="TGS272" s="55"/>
      <c r="TGT272" s="55"/>
      <c r="TGU272" s="55"/>
      <c r="TGV272" s="55"/>
      <c r="TGW272" s="55"/>
      <c r="TGX272" s="55"/>
      <c r="TGY272" s="55"/>
      <c r="TGZ272" s="55"/>
      <c r="THA272" s="55"/>
      <c r="THB272" s="55"/>
      <c r="THC272" s="55"/>
      <c r="THD272" s="55"/>
      <c r="THE272" s="55"/>
      <c r="THF272" s="55"/>
      <c r="THG272" s="55"/>
      <c r="THH272" s="55"/>
      <c r="THI272" s="55"/>
      <c r="THJ272" s="55"/>
      <c r="THK272" s="55"/>
      <c r="THL272" s="55"/>
      <c r="THM272" s="55"/>
      <c r="THN272" s="55"/>
      <c r="THO272" s="55"/>
      <c r="THP272" s="55"/>
      <c r="THQ272" s="55"/>
      <c r="THR272" s="55"/>
      <c r="THS272" s="55"/>
      <c r="THT272" s="55"/>
      <c r="THU272" s="55"/>
      <c r="THV272" s="55"/>
      <c r="THW272" s="55"/>
      <c r="THX272" s="55"/>
      <c r="THY272" s="55"/>
      <c r="THZ272" s="55"/>
      <c r="TIA272" s="55"/>
      <c r="TIB272" s="55"/>
      <c r="TIC272" s="55"/>
      <c r="TID272" s="55"/>
      <c r="TIE272" s="55"/>
      <c r="TIF272" s="55"/>
      <c r="TIG272" s="55"/>
      <c r="TIH272" s="55"/>
      <c r="TII272" s="55"/>
      <c r="TIJ272" s="55"/>
      <c r="TIK272" s="55"/>
      <c r="TIL272" s="55"/>
      <c r="TIM272" s="55"/>
      <c r="TIN272" s="55"/>
      <c r="TIO272" s="55"/>
      <c r="TIP272" s="55"/>
      <c r="TIQ272" s="55"/>
      <c r="TIR272" s="55"/>
      <c r="TIS272" s="55"/>
      <c r="TIT272" s="55"/>
      <c r="TIU272" s="55"/>
      <c r="TIV272" s="55"/>
      <c r="TIW272" s="55"/>
      <c r="TIX272" s="55"/>
      <c r="TIY272" s="55"/>
      <c r="TIZ272" s="55"/>
      <c r="TJA272" s="55"/>
      <c r="TJB272" s="55"/>
      <c r="TJC272" s="55"/>
      <c r="TJD272" s="55"/>
      <c r="TJE272" s="55"/>
      <c r="TJF272" s="55"/>
      <c r="TJG272" s="55"/>
      <c r="TJH272" s="55"/>
      <c r="TJI272" s="55"/>
      <c r="TJJ272" s="55"/>
      <c r="TJK272" s="55"/>
      <c r="TJL272" s="55"/>
      <c r="TJM272" s="55"/>
      <c r="TJN272" s="55"/>
      <c r="TJO272" s="55"/>
      <c r="TJP272" s="55"/>
      <c r="TJQ272" s="55"/>
      <c r="TJR272" s="55"/>
      <c r="TJS272" s="55"/>
      <c r="TJT272" s="55"/>
      <c r="TJU272" s="55"/>
      <c r="TJV272" s="55"/>
      <c r="TJW272" s="55"/>
      <c r="TJX272" s="55"/>
      <c r="TJY272" s="55"/>
      <c r="TJZ272" s="55"/>
      <c r="TKA272" s="55"/>
      <c r="TKB272" s="55"/>
      <c r="TKC272" s="55"/>
      <c r="TKD272" s="55"/>
      <c r="TKE272" s="55"/>
      <c r="TKF272" s="55"/>
      <c r="TKG272" s="55"/>
      <c r="TKH272" s="55"/>
      <c r="TKI272" s="55"/>
      <c r="TKJ272" s="55"/>
      <c r="TKK272" s="55"/>
      <c r="TKL272" s="55"/>
      <c r="TKM272" s="55"/>
      <c r="TKN272" s="55"/>
      <c r="TKO272" s="55"/>
      <c r="TKP272" s="55"/>
      <c r="TKQ272" s="55"/>
      <c r="TKR272" s="55"/>
      <c r="TKS272" s="55"/>
      <c r="TKT272" s="55"/>
      <c r="TKU272" s="55"/>
      <c r="TKV272" s="55"/>
      <c r="TKW272" s="55"/>
      <c r="TKX272" s="55"/>
      <c r="TKY272" s="55"/>
      <c r="TKZ272" s="55"/>
      <c r="TLA272" s="55"/>
      <c r="TLB272" s="55"/>
      <c r="TLC272" s="55"/>
      <c r="TLD272" s="55"/>
      <c r="TLE272" s="55"/>
      <c r="TLF272" s="55"/>
      <c r="TLG272" s="55"/>
      <c r="TLH272" s="55"/>
      <c r="TLI272" s="55"/>
      <c r="TLJ272" s="55"/>
      <c r="TLK272" s="55"/>
      <c r="TLL272" s="55"/>
      <c r="TLM272" s="55"/>
      <c r="TLN272" s="55"/>
      <c r="TLO272" s="55"/>
      <c r="TLP272" s="55"/>
      <c r="TLQ272" s="55"/>
      <c r="TLR272" s="55"/>
      <c r="TLS272" s="55"/>
      <c r="TLT272" s="55"/>
      <c r="TLU272" s="55"/>
      <c r="TLV272" s="55"/>
      <c r="TLW272" s="55"/>
      <c r="TLX272" s="55"/>
      <c r="TLY272" s="55"/>
      <c r="TLZ272" s="55"/>
      <c r="TMA272" s="55"/>
      <c r="TMB272" s="55"/>
      <c r="TMC272" s="55"/>
      <c r="TMD272" s="55"/>
      <c r="TME272" s="55"/>
      <c r="TMF272" s="55"/>
      <c r="TMG272" s="55"/>
      <c r="TMH272" s="55"/>
      <c r="TMI272" s="55"/>
      <c r="TMJ272" s="55"/>
      <c r="TMK272" s="55"/>
      <c r="TML272" s="55"/>
      <c r="TMM272" s="55"/>
      <c r="TMN272" s="55"/>
      <c r="TMO272" s="55"/>
      <c r="TMP272" s="55"/>
      <c r="TMQ272" s="55"/>
      <c r="TMR272" s="55"/>
      <c r="TMS272" s="55"/>
      <c r="TMT272" s="55"/>
      <c r="TMU272" s="55"/>
      <c r="TMV272" s="55"/>
      <c r="TMW272" s="55"/>
      <c r="TMX272" s="55"/>
      <c r="TMY272" s="55"/>
      <c r="TMZ272" s="55"/>
      <c r="TNA272" s="55"/>
      <c r="TNB272" s="55"/>
      <c r="TNC272" s="55"/>
      <c r="TND272" s="55"/>
      <c r="TNE272" s="55"/>
      <c r="TNF272" s="55"/>
      <c r="TNG272" s="55"/>
      <c r="TNH272" s="55"/>
      <c r="TNI272" s="55"/>
      <c r="TNJ272" s="55"/>
      <c r="TNK272" s="55"/>
      <c r="TNL272" s="55"/>
      <c r="TNM272" s="55"/>
      <c r="TNN272" s="55"/>
      <c r="TNO272" s="55"/>
      <c r="TNP272" s="55"/>
      <c r="TNQ272" s="55"/>
      <c r="TNR272" s="55"/>
      <c r="TNS272" s="55"/>
      <c r="TNT272" s="55"/>
      <c r="TNU272" s="55"/>
      <c r="TNV272" s="55"/>
      <c r="TNW272" s="55"/>
      <c r="TNX272" s="55"/>
      <c r="TNY272" s="55"/>
      <c r="TNZ272" s="55"/>
      <c r="TOA272" s="55"/>
      <c r="TOB272" s="55"/>
      <c r="TOC272" s="55"/>
      <c r="TOD272" s="55"/>
      <c r="TOE272" s="55"/>
      <c r="TOF272" s="55"/>
      <c r="TOG272" s="55"/>
      <c r="TOH272" s="55"/>
      <c r="TOI272" s="55"/>
      <c r="TOJ272" s="55"/>
      <c r="TOK272" s="55"/>
      <c r="TOL272" s="55"/>
      <c r="TOM272" s="55"/>
      <c r="TON272" s="55"/>
      <c r="TOO272" s="55"/>
      <c r="TOP272" s="55"/>
      <c r="TOQ272" s="55"/>
      <c r="TOR272" s="55"/>
      <c r="TOS272" s="55"/>
      <c r="TOT272" s="55"/>
      <c r="TOU272" s="55"/>
      <c r="TOV272" s="55"/>
      <c r="TOW272" s="55"/>
      <c r="TOX272" s="55"/>
      <c r="TOY272" s="55"/>
      <c r="TOZ272" s="55"/>
      <c r="TPA272" s="55"/>
      <c r="TPB272" s="55"/>
      <c r="TPC272" s="55"/>
      <c r="TPD272" s="55"/>
      <c r="TPE272" s="55"/>
      <c r="TPF272" s="55"/>
      <c r="TPG272" s="55"/>
      <c r="TPH272" s="55"/>
      <c r="TPI272" s="55"/>
      <c r="TPJ272" s="55"/>
      <c r="TPK272" s="55"/>
      <c r="TPL272" s="55"/>
      <c r="TPM272" s="55"/>
      <c r="TPN272" s="55"/>
      <c r="TPO272" s="55"/>
      <c r="TPP272" s="55"/>
      <c r="TPQ272" s="55"/>
      <c r="TPR272" s="55"/>
      <c r="TPS272" s="55"/>
      <c r="TPT272" s="55"/>
      <c r="TPU272" s="55"/>
      <c r="TPV272" s="55"/>
      <c r="TPW272" s="55"/>
      <c r="TPX272" s="55"/>
      <c r="TPY272" s="55"/>
      <c r="TPZ272" s="55"/>
      <c r="TQA272" s="55"/>
      <c r="TQB272" s="55"/>
      <c r="TQC272" s="55"/>
      <c r="TQD272" s="55"/>
      <c r="TQE272" s="55"/>
      <c r="TQF272" s="55"/>
      <c r="TQG272" s="55"/>
      <c r="TQH272" s="55"/>
      <c r="TQI272" s="55"/>
      <c r="TQJ272" s="55"/>
      <c r="TQK272" s="55"/>
      <c r="TQL272" s="55"/>
      <c r="TQM272" s="55"/>
      <c r="TQN272" s="55"/>
      <c r="TQO272" s="55"/>
      <c r="TQP272" s="55"/>
      <c r="TQQ272" s="55"/>
      <c r="TQR272" s="55"/>
      <c r="TQS272" s="55"/>
      <c r="TQT272" s="55"/>
      <c r="TQU272" s="55"/>
      <c r="TQV272" s="55"/>
      <c r="TQW272" s="55"/>
      <c r="TQX272" s="55"/>
      <c r="TQY272" s="55"/>
      <c r="TQZ272" s="55"/>
      <c r="TRA272" s="55"/>
      <c r="TRB272" s="55"/>
      <c r="TRC272" s="55"/>
      <c r="TRD272" s="55"/>
      <c r="TRE272" s="55"/>
      <c r="TRF272" s="55"/>
      <c r="TRG272" s="55"/>
      <c r="TRH272" s="55"/>
      <c r="TRI272" s="55"/>
      <c r="TRJ272" s="55"/>
      <c r="TRK272" s="55"/>
      <c r="TRL272" s="55"/>
      <c r="TRM272" s="55"/>
      <c r="TRN272" s="55"/>
      <c r="TRO272" s="55"/>
      <c r="TRP272" s="55"/>
      <c r="TRQ272" s="55"/>
      <c r="TRR272" s="55"/>
      <c r="TRS272" s="55"/>
      <c r="TRT272" s="55"/>
      <c r="TRU272" s="55"/>
      <c r="TRV272" s="55"/>
      <c r="TRW272" s="55"/>
      <c r="TRX272" s="55"/>
      <c r="TRY272" s="55"/>
      <c r="TRZ272" s="55"/>
      <c r="TSA272" s="55"/>
      <c r="TSB272" s="55"/>
      <c r="TSC272" s="55"/>
      <c r="TSD272" s="55"/>
      <c r="TSE272" s="55"/>
      <c r="TSF272" s="55"/>
      <c r="TSG272" s="55"/>
      <c r="TSH272" s="55"/>
      <c r="TSI272" s="55"/>
      <c r="TSJ272" s="55"/>
      <c r="TSK272" s="55"/>
      <c r="TSL272" s="55"/>
      <c r="TSM272" s="55"/>
      <c r="TSN272" s="55"/>
      <c r="TSO272" s="55"/>
      <c r="TSP272" s="55"/>
      <c r="TSQ272" s="55"/>
      <c r="TSR272" s="55"/>
      <c r="TSS272" s="55"/>
      <c r="TST272" s="55"/>
      <c r="TSU272" s="55"/>
      <c r="TSV272" s="55"/>
      <c r="TSW272" s="55"/>
      <c r="TSX272" s="55"/>
      <c r="TSY272" s="55"/>
      <c r="TSZ272" s="55"/>
      <c r="TTA272" s="55"/>
      <c r="TTB272" s="55"/>
      <c r="TTC272" s="55"/>
      <c r="TTD272" s="55"/>
      <c r="TTE272" s="55"/>
      <c r="TTF272" s="55"/>
      <c r="TTG272" s="55"/>
      <c r="TTH272" s="55"/>
      <c r="TTI272" s="55"/>
      <c r="TTJ272" s="55"/>
      <c r="TTK272" s="55"/>
      <c r="TTL272" s="55"/>
      <c r="TTM272" s="55"/>
      <c r="TTN272" s="55"/>
      <c r="TTO272" s="55"/>
      <c r="TTP272" s="55"/>
      <c r="TTQ272" s="55"/>
      <c r="TTR272" s="55"/>
      <c r="TTS272" s="55"/>
      <c r="TTT272" s="55"/>
      <c r="TTU272" s="55"/>
      <c r="TTV272" s="55"/>
      <c r="TTW272" s="55"/>
      <c r="TTX272" s="55"/>
      <c r="TTY272" s="55"/>
      <c r="TTZ272" s="55"/>
      <c r="TUA272" s="55"/>
      <c r="TUB272" s="55"/>
      <c r="TUC272" s="55"/>
      <c r="TUD272" s="55"/>
      <c r="TUE272" s="55"/>
      <c r="TUF272" s="55"/>
      <c r="TUG272" s="55"/>
      <c r="TUH272" s="55"/>
      <c r="TUI272" s="55"/>
      <c r="TUJ272" s="55"/>
      <c r="TUK272" s="55"/>
      <c r="TUL272" s="55"/>
      <c r="TUM272" s="55"/>
      <c r="TUN272" s="55"/>
      <c r="TUO272" s="55"/>
      <c r="TUP272" s="55"/>
      <c r="TUQ272" s="55"/>
      <c r="TUR272" s="55"/>
      <c r="TUS272" s="55"/>
      <c r="TUT272" s="55"/>
      <c r="TUU272" s="55"/>
      <c r="TUV272" s="55"/>
      <c r="TUW272" s="55"/>
      <c r="TUX272" s="55"/>
      <c r="TUY272" s="55"/>
      <c r="TUZ272" s="55"/>
      <c r="TVA272" s="55"/>
      <c r="TVB272" s="55"/>
      <c r="TVC272" s="55"/>
      <c r="TVD272" s="55"/>
      <c r="TVE272" s="55"/>
      <c r="TVF272" s="55"/>
      <c r="TVG272" s="55"/>
      <c r="TVH272" s="55"/>
      <c r="TVI272" s="55"/>
      <c r="TVJ272" s="55"/>
      <c r="TVK272" s="55"/>
      <c r="TVL272" s="55"/>
      <c r="TVM272" s="55"/>
      <c r="TVN272" s="55"/>
      <c r="TVO272" s="55"/>
      <c r="TVP272" s="55"/>
      <c r="TVQ272" s="55"/>
      <c r="TVR272" s="55"/>
      <c r="TVS272" s="55"/>
      <c r="TVT272" s="55"/>
      <c r="TVU272" s="55"/>
      <c r="TVV272" s="55"/>
      <c r="TVW272" s="55"/>
      <c r="TVX272" s="55"/>
      <c r="TVY272" s="55"/>
      <c r="TVZ272" s="55"/>
      <c r="TWA272" s="55"/>
      <c r="TWB272" s="55"/>
      <c r="TWC272" s="55"/>
      <c r="TWD272" s="55"/>
      <c r="TWE272" s="55"/>
      <c r="TWF272" s="55"/>
      <c r="TWG272" s="55"/>
      <c r="TWH272" s="55"/>
      <c r="TWI272" s="55"/>
      <c r="TWJ272" s="55"/>
      <c r="TWK272" s="55"/>
      <c r="TWL272" s="55"/>
      <c r="TWM272" s="55"/>
      <c r="TWN272" s="55"/>
      <c r="TWO272" s="55"/>
      <c r="TWP272" s="55"/>
      <c r="TWQ272" s="55"/>
      <c r="TWR272" s="55"/>
      <c r="TWS272" s="55"/>
      <c r="TWT272" s="55"/>
      <c r="TWU272" s="55"/>
      <c r="TWV272" s="55"/>
      <c r="TWW272" s="55"/>
      <c r="TWX272" s="55"/>
      <c r="TWY272" s="55"/>
      <c r="TWZ272" s="55"/>
      <c r="TXA272" s="55"/>
      <c r="TXB272" s="55"/>
      <c r="TXC272" s="55"/>
      <c r="TXD272" s="55"/>
      <c r="TXE272" s="55"/>
      <c r="TXF272" s="55"/>
      <c r="TXG272" s="55"/>
      <c r="TXH272" s="55"/>
      <c r="TXI272" s="55"/>
      <c r="TXJ272" s="55"/>
      <c r="TXK272" s="55"/>
      <c r="TXL272" s="55"/>
      <c r="TXM272" s="55"/>
      <c r="TXN272" s="55"/>
      <c r="TXO272" s="55"/>
      <c r="TXP272" s="55"/>
      <c r="TXQ272" s="55"/>
      <c r="TXR272" s="55"/>
      <c r="TXS272" s="55"/>
      <c r="TXT272" s="55"/>
      <c r="TXU272" s="55"/>
      <c r="TXV272" s="55"/>
      <c r="TXW272" s="55"/>
      <c r="TXX272" s="55"/>
      <c r="TXY272" s="55"/>
      <c r="TXZ272" s="55"/>
      <c r="TYA272" s="55"/>
      <c r="TYB272" s="55"/>
      <c r="TYC272" s="55"/>
      <c r="TYD272" s="55"/>
      <c r="TYE272" s="55"/>
      <c r="TYF272" s="55"/>
      <c r="TYG272" s="55"/>
      <c r="TYH272" s="55"/>
      <c r="TYI272" s="55"/>
      <c r="TYJ272" s="55"/>
      <c r="TYK272" s="55"/>
      <c r="TYL272" s="55"/>
      <c r="TYM272" s="55"/>
      <c r="TYN272" s="55"/>
      <c r="TYO272" s="55"/>
      <c r="TYP272" s="55"/>
      <c r="TYQ272" s="55"/>
      <c r="TYR272" s="55"/>
      <c r="TYS272" s="55"/>
      <c r="TYT272" s="55"/>
      <c r="TYU272" s="55"/>
      <c r="TYV272" s="55"/>
      <c r="TYW272" s="55"/>
      <c r="TYX272" s="55"/>
      <c r="TYY272" s="55"/>
      <c r="TYZ272" s="55"/>
      <c r="TZA272" s="55"/>
      <c r="TZB272" s="55"/>
      <c r="TZC272" s="55"/>
      <c r="TZD272" s="55"/>
      <c r="TZE272" s="55"/>
      <c r="TZF272" s="55"/>
      <c r="TZG272" s="55"/>
      <c r="TZH272" s="55"/>
      <c r="TZI272" s="55"/>
      <c r="TZJ272" s="55"/>
      <c r="TZK272" s="55"/>
      <c r="TZL272" s="55"/>
      <c r="TZM272" s="55"/>
      <c r="TZN272" s="55"/>
      <c r="TZO272" s="55"/>
      <c r="TZP272" s="55"/>
      <c r="TZQ272" s="55"/>
      <c r="TZR272" s="55"/>
      <c r="TZS272" s="55"/>
      <c r="TZT272" s="55"/>
      <c r="TZU272" s="55"/>
      <c r="TZV272" s="55"/>
      <c r="TZW272" s="55"/>
      <c r="TZX272" s="55"/>
      <c r="TZY272" s="55"/>
      <c r="TZZ272" s="55"/>
      <c r="UAA272" s="55"/>
      <c r="UAB272" s="55"/>
      <c r="UAC272" s="55"/>
      <c r="UAD272" s="55"/>
      <c r="UAE272" s="55"/>
      <c r="UAF272" s="55"/>
      <c r="UAG272" s="55"/>
      <c r="UAH272" s="55"/>
      <c r="UAI272" s="55"/>
      <c r="UAJ272" s="55"/>
      <c r="UAK272" s="55"/>
      <c r="UAL272" s="55"/>
      <c r="UAM272" s="55"/>
      <c r="UAN272" s="55"/>
      <c r="UAO272" s="55"/>
      <c r="UAP272" s="55"/>
      <c r="UAQ272" s="55"/>
      <c r="UAR272" s="55"/>
      <c r="UAS272" s="55"/>
      <c r="UAT272" s="55"/>
      <c r="UAU272" s="55"/>
      <c r="UAV272" s="55"/>
      <c r="UAW272" s="55"/>
      <c r="UAX272" s="55"/>
      <c r="UAY272" s="55"/>
      <c r="UAZ272" s="55"/>
      <c r="UBA272" s="55"/>
      <c r="UBB272" s="55"/>
      <c r="UBC272" s="55"/>
      <c r="UBD272" s="55"/>
      <c r="UBE272" s="55"/>
      <c r="UBF272" s="55"/>
      <c r="UBG272" s="55"/>
      <c r="UBH272" s="55"/>
      <c r="UBI272" s="55"/>
      <c r="UBJ272" s="55"/>
      <c r="UBK272" s="55"/>
      <c r="UBL272" s="55"/>
      <c r="UBM272" s="55"/>
      <c r="UBN272" s="55"/>
      <c r="UBO272" s="55"/>
      <c r="UBP272" s="55"/>
      <c r="UBQ272" s="55"/>
      <c r="UBR272" s="55"/>
      <c r="UBS272" s="55"/>
      <c r="UBT272" s="55"/>
      <c r="UBU272" s="55"/>
      <c r="UBV272" s="55"/>
      <c r="UBW272" s="55"/>
      <c r="UBX272" s="55"/>
      <c r="UBY272" s="55"/>
      <c r="UBZ272" s="55"/>
      <c r="UCA272" s="55"/>
      <c r="UCB272" s="55"/>
      <c r="UCC272" s="55"/>
      <c r="UCD272" s="55"/>
      <c r="UCE272" s="55"/>
      <c r="UCF272" s="55"/>
      <c r="UCG272" s="55"/>
      <c r="UCH272" s="55"/>
      <c r="UCI272" s="55"/>
      <c r="UCJ272" s="55"/>
      <c r="UCK272" s="55"/>
      <c r="UCL272" s="55"/>
      <c r="UCM272" s="55"/>
      <c r="UCN272" s="55"/>
      <c r="UCO272" s="55"/>
      <c r="UCP272" s="55"/>
      <c r="UCQ272" s="55"/>
      <c r="UCR272" s="55"/>
      <c r="UCS272" s="55"/>
      <c r="UCT272" s="55"/>
      <c r="UCU272" s="55"/>
      <c r="UCV272" s="55"/>
      <c r="UCW272" s="55"/>
      <c r="UCX272" s="55"/>
      <c r="UCY272" s="55"/>
      <c r="UCZ272" s="55"/>
      <c r="UDA272" s="55"/>
      <c r="UDB272" s="55"/>
      <c r="UDC272" s="55"/>
      <c r="UDD272" s="55"/>
      <c r="UDE272" s="55"/>
      <c r="UDF272" s="55"/>
      <c r="UDG272" s="55"/>
      <c r="UDH272" s="55"/>
      <c r="UDI272" s="55"/>
      <c r="UDJ272" s="55"/>
      <c r="UDK272" s="55"/>
      <c r="UDL272" s="55"/>
      <c r="UDM272" s="55"/>
      <c r="UDN272" s="55"/>
      <c r="UDO272" s="55"/>
      <c r="UDP272" s="55"/>
      <c r="UDQ272" s="55"/>
      <c r="UDR272" s="55"/>
      <c r="UDS272" s="55"/>
      <c r="UDT272" s="55"/>
      <c r="UDU272" s="55"/>
      <c r="UDV272" s="55"/>
      <c r="UDW272" s="55"/>
      <c r="UDX272" s="55"/>
      <c r="UDY272" s="55"/>
      <c r="UDZ272" s="55"/>
      <c r="UEA272" s="55"/>
      <c r="UEB272" s="55"/>
      <c r="UEC272" s="55"/>
      <c r="UED272" s="55"/>
      <c r="UEE272" s="55"/>
      <c r="UEF272" s="55"/>
      <c r="UEG272" s="55"/>
      <c r="UEH272" s="55"/>
      <c r="UEI272" s="55"/>
      <c r="UEJ272" s="55"/>
      <c r="UEK272" s="55"/>
      <c r="UEL272" s="55"/>
      <c r="UEM272" s="55"/>
      <c r="UEN272" s="55"/>
      <c r="UEO272" s="55"/>
      <c r="UEP272" s="55"/>
      <c r="UEQ272" s="55"/>
      <c r="UER272" s="55"/>
      <c r="UES272" s="55"/>
      <c r="UET272" s="55"/>
      <c r="UEU272" s="55"/>
      <c r="UEV272" s="55"/>
      <c r="UEW272" s="55"/>
      <c r="UEX272" s="55"/>
      <c r="UEY272" s="55"/>
      <c r="UEZ272" s="55"/>
      <c r="UFA272" s="55"/>
      <c r="UFB272" s="55"/>
      <c r="UFC272" s="55"/>
      <c r="UFD272" s="55"/>
      <c r="UFE272" s="55"/>
      <c r="UFF272" s="55"/>
      <c r="UFG272" s="55"/>
      <c r="UFH272" s="55"/>
      <c r="UFI272" s="55"/>
      <c r="UFJ272" s="55"/>
      <c r="UFK272" s="55"/>
      <c r="UFL272" s="55"/>
      <c r="UFM272" s="55"/>
      <c r="UFN272" s="55"/>
      <c r="UFO272" s="55"/>
      <c r="UFP272" s="55"/>
      <c r="UFQ272" s="55"/>
      <c r="UFR272" s="55"/>
      <c r="UFS272" s="55"/>
      <c r="UFT272" s="55"/>
      <c r="UFU272" s="55"/>
      <c r="UFV272" s="55"/>
      <c r="UFW272" s="55"/>
      <c r="UFX272" s="55"/>
      <c r="UFY272" s="55"/>
      <c r="UFZ272" s="55"/>
      <c r="UGA272" s="55"/>
      <c r="UGB272" s="55"/>
      <c r="UGC272" s="55"/>
      <c r="UGD272" s="55"/>
      <c r="UGE272" s="55"/>
      <c r="UGF272" s="55"/>
      <c r="UGG272" s="55"/>
      <c r="UGH272" s="55"/>
      <c r="UGI272" s="55"/>
      <c r="UGJ272" s="55"/>
      <c r="UGK272" s="55"/>
      <c r="UGL272" s="55"/>
      <c r="UGM272" s="55"/>
      <c r="UGN272" s="55"/>
      <c r="UGO272" s="55"/>
      <c r="UGP272" s="55"/>
      <c r="UGQ272" s="55"/>
      <c r="UGR272" s="55"/>
      <c r="UGS272" s="55"/>
      <c r="UGT272" s="55"/>
      <c r="UGU272" s="55"/>
      <c r="UGV272" s="55"/>
      <c r="UGW272" s="55"/>
      <c r="UGX272" s="55"/>
      <c r="UGY272" s="55"/>
      <c r="UGZ272" s="55"/>
      <c r="UHA272" s="55"/>
      <c r="UHB272" s="55"/>
      <c r="UHC272" s="55"/>
      <c r="UHD272" s="55"/>
      <c r="UHE272" s="55"/>
      <c r="UHF272" s="55"/>
      <c r="UHG272" s="55"/>
      <c r="UHH272" s="55"/>
      <c r="UHI272" s="55"/>
      <c r="UHJ272" s="55"/>
      <c r="UHK272" s="55"/>
      <c r="UHL272" s="55"/>
      <c r="UHM272" s="55"/>
      <c r="UHN272" s="55"/>
      <c r="UHO272" s="55"/>
      <c r="UHP272" s="55"/>
      <c r="UHQ272" s="55"/>
      <c r="UHR272" s="55"/>
      <c r="UHS272" s="55"/>
      <c r="UHT272" s="55"/>
      <c r="UHU272" s="55"/>
      <c r="UHV272" s="55"/>
      <c r="UHW272" s="55"/>
      <c r="UHX272" s="55"/>
      <c r="UHY272" s="55"/>
      <c r="UHZ272" s="55"/>
      <c r="UIA272" s="55"/>
      <c r="UIB272" s="55"/>
      <c r="UIC272" s="55"/>
      <c r="UID272" s="55"/>
      <c r="UIE272" s="55"/>
      <c r="UIF272" s="55"/>
      <c r="UIG272" s="55"/>
      <c r="UIH272" s="55"/>
      <c r="UII272" s="55"/>
      <c r="UIJ272" s="55"/>
      <c r="UIK272" s="55"/>
      <c r="UIL272" s="55"/>
      <c r="UIM272" s="55"/>
      <c r="UIN272" s="55"/>
      <c r="UIO272" s="55"/>
      <c r="UIP272" s="55"/>
      <c r="UIQ272" s="55"/>
      <c r="UIR272" s="55"/>
      <c r="UIS272" s="55"/>
      <c r="UIT272" s="55"/>
      <c r="UIU272" s="55"/>
      <c r="UIV272" s="55"/>
      <c r="UIW272" s="55"/>
      <c r="UIX272" s="55"/>
      <c r="UIY272" s="55"/>
      <c r="UIZ272" s="55"/>
      <c r="UJA272" s="55"/>
      <c r="UJB272" s="55"/>
      <c r="UJC272" s="55"/>
      <c r="UJD272" s="55"/>
      <c r="UJE272" s="55"/>
      <c r="UJF272" s="55"/>
      <c r="UJG272" s="55"/>
      <c r="UJH272" s="55"/>
      <c r="UJI272" s="55"/>
      <c r="UJJ272" s="55"/>
      <c r="UJK272" s="55"/>
      <c r="UJL272" s="55"/>
      <c r="UJM272" s="55"/>
      <c r="UJN272" s="55"/>
      <c r="UJO272" s="55"/>
      <c r="UJP272" s="55"/>
      <c r="UJQ272" s="55"/>
      <c r="UJR272" s="55"/>
      <c r="UJS272" s="55"/>
      <c r="UJT272" s="55"/>
      <c r="UJU272" s="55"/>
      <c r="UJV272" s="55"/>
      <c r="UJW272" s="55"/>
      <c r="UJX272" s="55"/>
      <c r="UJY272" s="55"/>
      <c r="UJZ272" s="55"/>
      <c r="UKA272" s="55"/>
      <c r="UKB272" s="55"/>
      <c r="UKC272" s="55"/>
      <c r="UKD272" s="55"/>
      <c r="UKE272" s="55"/>
      <c r="UKF272" s="55"/>
      <c r="UKG272" s="55"/>
      <c r="UKH272" s="55"/>
      <c r="UKI272" s="55"/>
      <c r="UKJ272" s="55"/>
      <c r="UKK272" s="55"/>
      <c r="UKL272" s="55"/>
      <c r="UKM272" s="55"/>
      <c r="UKN272" s="55"/>
      <c r="UKO272" s="55"/>
      <c r="UKP272" s="55"/>
      <c r="UKQ272" s="55"/>
      <c r="UKR272" s="55"/>
      <c r="UKS272" s="55"/>
      <c r="UKT272" s="55"/>
      <c r="UKU272" s="55"/>
      <c r="UKV272" s="55"/>
      <c r="UKW272" s="55"/>
      <c r="UKX272" s="55"/>
      <c r="UKY272" s="55"/>
      <c r="UKZ272" s="55"/>
      <c r="ULA272" s="55"/>
      <c r="ULB272" s="55"/>
      <c r="ULC272" s="55"/>
      <c r="ULD272" s="55"/>
      <c r="ULE272" s="55"/>
      <c r="ULF272" s="55"/>
      <c r="ULG272" s="55"/>
      <c r="ULH272" s="55"/>
      <c r="ULI272" s="55"/>
      <c r="ULJ272" s="55"/>
      <c r="ULK272" s="55"/>
      <c r="ULL272" s="55"/>
      <c r="ULM272" s="55"/>
      <c r="ULN272" s="55"/>
      <c r="ULO272" s="55"/>
      <c r="ULP272" s="55"/>
      <c r="ULQ272" s="55"/>
      <c r="ULR272" s="55"/>
      <c r="ULS272" s="55"/>
      <c r="ULT272" s="55"/>
      <c r="ULU272" s="55"/>
      <c r="ULV272" s="55"/>
      <c r="ULW272" s="55"/>
      <c r="ULX272" s="55"/>
      <c r="ULY272" s="55"/>
      <c r="ULZ272" s="55"/>
      <c r="UMA272" s="55"/>
      <c r="UMB272" s="55"/>
      <c r="UMC272" s="55"/>
      <c r="UMD272" s="55"/>
      <c r="UME272" s="55"/>
      <c r="UMF272" s="55"/>
      <c r="UMG272" s="55"/>
      <c r="UMH272" s="55"/>
      <c r="UMI272" s="55"/>
      <c r="UMJ272" s="55"/>
      <c r="UMK272" s="55"/>
      <c r="UML272" s="55"/>
      <c r="UMM272" s="55"/>
      <c r="UMN272" s="55"/>
      <c r="UMO272" s="55"/>
      <c r="UMP272" s="55"/>
      <c r="UMQ272" s="55"/>
      <c r="UMR272" s="55"/>
      <c r="UMS272" s="55"/>
      <c r="UMT272" s="55"/>
      <c r="UMU272" s="55"/>
      <c r="UMV272" s="55"/>
      <c r="UMW272" s="55"/>
      <c r="UMX272" s="55"/>
      <c r="UMY272" s="55"/>
      <c r="UMZ272" s="55"/>
      <c r="UNA272" s="55"/>
      <c r="UNB272" s="55"/>
      <c r="UNC272" s="55"/>
      <c r="UND272" s="55"/>
      <c r="UNE272" s="55"/>
      <c r="UNF272" s="55"/>
      <c r="UNG272" s="55"/>
      <c r="UNH272" s="55"/>
      <c r="UNI272" s="55"/>
      <c r="UNJ272" s="55"/>
      <c r="UNK272" s="55"/>
      <c r="UNL272" s="55"/>
      <c r="UNM272" s="55"/>
      <c r="UNN272" s="55"/>
      <c r="UNO272" s="55"/>
      <c r="UNP272" s="55"/>
      <c r="UNQ272" s="55"/>
      <c r="UNR272" s="55"/>
      <c r="UNS272" s="55"/>
      <c r="UNT272" s="55"/>
      <c r="UNU272" s="55"/>
      <c r="UNV272" s="55"/>
      <c r="UNW272" s="55"/>
      <c r="UNX272" s="55"/>
      <c r="UNY272" s="55"/>
      <c r="UNZ272" s="55"/>
      <c r="UOA272" s="55"/>
      <c r="UOB272" s="55"/>
      <c r="UOC272" s="55"/>
      <c r="UOD272" s="55"/>
      <c r="UOE272" s="55"/>
      <c r="UOF272" s="55"/>
      <c r="UOG272" s="55"/>
      <c r="UOH272" s="55"/>
      <c r="UOI272" s="55"/>
      <c r="UOJ272" s="55"/>
      <c r="UOK272" s="55"/>
      <c r="UOL272" s="55"/>
      <c r="UOM272" s="55"/>
      <c r="UON272" s="55"/>
      <c r="UOO272" s="55"/>
      <c r="UOP272" s="55"/>
      <c r="UOQ272" s="55"/>
      <c r="UOR272" s="55"/>
      <c r="UOS272" s="55"/>
      <c r="UOT272" s="55"/>
      <c r="UOU272" s="55"/>
      <c r="UOV272" s="55"/>
      <c r="UOW272" s="55"/>
      <c r="UOX272" s="55"/>
      <c r="UOY272" s="55"/>
      <c r="UOZ272" s="55"/>
      <c r="UPA272" s="55"/>
      <c r="UPB272" s="55"/>
      <c r="UPC272" s="55"/>
      <c r="UPD272" s="55"/>
      <c r="UPE272" s="55"/>
      <c r="UPF272" s="55"/>
      <c r="UPG272" s="55"/>
      <c r="UPH272" s="55"/>
      <c r="UPI272" s="55"/>
      <c r="UPJ272" s="55"/>
      <c r="UPK272" s="55"/>
      <c r="UPL272" s="55"/>
      <c r="UPM272" s="55"/>
      <c r="UPN272" s="55"/>
      <c r="UPO272" s="55"/>
      <c r="UPP272" s="55"/>
      <c r="UPQ272" s="55"/>
      <c r="UPR272" s="55"/>
      <c r="UPS272" s="55"/>
      <c r="UPT272" s="55"/>
      <c r="UPU272" s="55"/>
      <c r="UPV272" s="55"/>
      <c r="UPW272" s="55"/>
      <c r="UPX272" s="55"/>
      <c r="UPY272" s="55"/>
      <c r="UPZ272" s="55"/>
      <c r="UQA272" s="55"/>
      <c r="UQB272" s="55"/>
      <c r="UQC272" s="55"/>
      <c r="UQD272" s="55"/>
      <c r="UQE272" s="55"/>
      <c r="UQF272" s="55"/>
      <c r="UQG272" s="55"/>
      <c r="UQH272" s="55"/>
      <c r="UQI272" s="55"/>
      <c r="UQJ272" s="55"/>
      <c r="UQK272" s="55"/>
      <c r="UQL272" s="55"/>
      <c r="UQM272" s="55"/>
      <c r="UQN272" s="55"/>
      <c r="UQO272" s="55"/>
      <c r="UQP272" s="55"/>
      <c r="UQQ272" s="55"/>
      <c r="UQR272" s="55"/>
      <c r="UQS272" s="55"/>
      <c r="UQT272" s="55"/>
      <c r="UQU272" s="55"/>
      <c r="UQV272" s="55"/>
      <c r="UQW272" s="55"/>
      <c r="UQX272" s="55"/>
      <c r="UQY272" s="55"/>
      <c r="UQZ272" s="55"/>
      <c r="URA272" s="55"/>
      <c r="URB272" s="55"/>
      <c r="URC272" s="55"/>
      <c r="URD272" s="55"/>
      <c r="URE272" s="55"/>
      <c r="URF272" s="55"/>
      <c r="URG272" s="55"/>
      <c r="URH272" s="55"/>
      <c r="URI272" s="55"/>
      <c r="URJ272" s="55"/>
      <c r="URK272" s="55"/>
      <c r="URL272" s="55"/>
      <c r="URM272" s="55"/>
      <c r="URN272" s="55"/>
      <c r="URO272" s="55"/>
      <c r="URP272" s="55"/>
      <c r="URQ272" s="55"/>
      <c r="URR272" s="55"/>
      <c r="URS272" s="55"/>
      <c r="URT272" s="55"/>
      <c r="URU272" s="55"/>
      <c r="URV272" s="55"/>
      <c r="URW272" s="55"/>
      <c r="URX272" s="55"/>
      <c r="URY272" s="55"/>
      <c r="URZ272" s="55"/>
      <c r="USA272" s="55"/>
      <c r="USB272" s="55"/>
      <c r="USC272" s="55"/>
      <c r="USD272" s="55"/>
      <c r="USE272" s="55"/>
      <c r="USF272" s="55"/>
      <c r="USG272" s="55"/>
      <c r="USH272" s="55"/>
      <c r="USI272" s="55"/>
      <c r="USJ272" s="55"/>
      <c r="USK272" s="55"/>
      <c r="USL272" s="55"/>
      <c r="USM272" s="55"/>
      <c r="USN272" s="55"/>
      <c r="USO272" s="55"/>
      <c r="USP272" s="55"/>
      <c r="USQ272" s="55"/>
      <c r="USR272" s="55"/>
      <c r="USS272" s="55"/>
      <c r="UST272" s="55"/>
      <c r="USU272" s="55"/>
      <c r="USV272" s="55"/>
      <c r="USW272" s="55"/>
      <c r="USX272" s="55"/>
      <c r="USY272" s="55"/>
      <c r="USZ272" s="55"/>
      <c r="UTA272" s="55"/>
      <c r="UTB272" s="55"/>
      <c r="UTC272" s="55"/>
      <c r="UTD272" s="55"/>
      <c r="UTE272" s="55"/>
      <c r="UTF272" s="55"/>
      <c r="UTG272" s="55"/>
      <c r="UTH272" s="55"/>
      <c r="UTI272" s="55"/>
      <c r="UTJ272" s="55"/>
      <c r="UTK272" s="55"/>
      <c r="UTL272" s="55"/>
      <c r="UTM272" s="55"/>
      <c r="UTN272" s="55"/>
      <c r="UTO272" s="55"/>
      <c r="UTP272" s="55"/>
      <c r="UTQ272" s="55"/>
      <c r="UTR272" s="55"/>
      <c r="UTS272" s="55"/>
      <c r="UTT272" s="55"/>
      <c r="UTU272" s="55"/>
      <c r="UTV272" s="55"/>
      <c r="UTW272" s="55"/>
      <c r="UTX272" s="55"/>
      <c r="UTY272" s="55"/>
      <c r="UTZ272" s="55"/>
      <c r="UUA272" s="55"/>
      <c r="UUB272" s="55"/>
      <c r="UUC272" s="55"/>
      <c r="UUD272" s="55"/>
      <c r="UUE272" s="55"/>
      <c r="UUF272" s="55"/>
      <c r="UUG272" s="55"/>
      <c r="UUH272" s="55"/>
      <c r="UUI272" s="55"/>
      <c r="UUJ272" s="55"/>
      <c r="UUK272" s="55"/>
      <c r="UUL272" s="55"/>
      <c r="UUM272" s="55"/>
      <c r="UUN272" s="55"/>
      <c r="UUO272" s="55"/>
      <c r="UUP272" s="55"/>
      <c r="UUQ272" s="55"/>
      <c r="UUR272" s="55"/>
      <c r="UUS272" s="55"/>
      <c r="UUT272" s="55"/>
      <c r="UUU272" s="55"/>
      <c r="UUV272" s="55"/>
      <c r="UUW272" s="55"/>
      <c r="UUX272" s="55"/>
      <c r="UUY272" s="55"/>
      <c r="UUZ272" s="55"/>
      <c r="UVA272" s="55"/>
      <c r="UVB272" s="55"/>
      <c r="UVC272" s="55"/>
      <c r="UVD272" s="55"/>
      <c r="UVE272" s="55"/>
      <c r="UVF272" s="55"/>
      <c r="UVG272" s="55"/>
      <c r="UVH272" s="55"/>
      <c r="UVI272" s="55"/>
      <c r="UVJ272" s="55"/>
      <c r="UVK272" s="55"/>
      <c r="UVL272" s="55"/>
      <c r="UVM272" s="55"/>
      <c r="UVN272" s="55"/>
      <c r="UVO272" s="55"/>
      <c r="UVP272" s="55"/>
      <c r="UVQ272" s="55"/>
      <c r="UVR272" s="55"/>
      <c r="UVS272" s="55"/>
      <c r="UVT272" s="55"/>
      <c r="UVU272" s="55"/>
      <c r="UVV272" s="55"/>
      <c r="UVW272" s="55"/>
      <c r="UVX272" s="55"/>
      <c r="UVY272" s="55"/>
      <c r="UVZ272" s="55"/>
      <c r="UWA272" s="55"/>
      <c r="UWB272" s="55"/>
      <c r="UWC272" s="55"/>
      <c r="UWD272" s="55"/>
      <c r="UWE272" s="55"/>
      <c r="UWF272" s="55"/>
      <c r="UWG272" s="55"/>
      <c r="UWH272" s="55"/>
      <c r="UWI272" s="55"/>
      <c r="UWJ272" s="55"/>
      <c r="UWK272" s="55"/>
      <c r="UWL272" s="55"/>
      <c r="UWM272" s="55"/>
      <c r="UWN272" s="55"/>
      <c r="UWO272" s="55"/>
      <c r="UWP272" s="55"/>
      <c r="UWQ272" s="55"/>
      <c r="UWR272" s="55"/>
      <c r="UWS272" s="55"/>
      <c r="UWT272" s="55"/>
      <c r="UWU272" s="55"/>
      <c r="UWV272" s="55"/>
      <c r="UWW272" s="55"/>
      <c r="UWX272" s="55"/>
      <c r="UWY272" s="55"/>
      <c r="UWZ272" s="55"/>
      <c r="UXA272" s="55"/>
      <c r="UXB272" s="55"/>
      <c r="UXC272" s="55"/>
      <c r="UXD272" s="55"/>
      <c r="UXE272" s="55"/>
      <c r="UXF272" s="55"/>
      <c r="UXG272" s="55"/>
      <c r="UXH272" s="55"/>
      <c r="UXI272" s="55"/>
      <c r="UXJ272" s="55"/>
      <c r="UXK272" s="55"/>
      <c r="UXL272" s="55"/>
      <c r="UXM272" s="55"/>
      <c r="UXN272" s="55"/>
      <c r="UXO272" s="55"/>
      <c r="UXP272" s="55"/>
      <c r="UXQ272" s="55"/>
      <c r="UXR272" s="55"/>
      <c r="UXS272" s="55"/>
      <c r="UXT272" s="55"/>
      <c r="UXU272" s="55"/>
      <c r="UXV272" s="55"/>
      <c r="UXW272" s="55"/>
      <c r="UXX272" s="55"/>
      <c r="UXY272" s="55"/>
      <c r="UXZ272" s="55"/>
      <c r="UYA272" s="55"/>
      <c r="UYB272" s="55"/>
      <c r="UYC272" s="55"/>
      <c r="UYD272" s="55"/>
      <c r="UYE272" s="55"/>
      <c r="UYF272" s="55"/>
      <c r="UYG272" s="55"/>
      <c r="UYH272" s="55"/>
      <c r="UYI272" s="55"/>
      <c r="UYJ272" s="55"/>
      <c r="UYK272" s="55"/>
      <c r="UYL272" s="55"/>
      <c r="UYM272" s="55"/>
      <c r="UYN272" s="55"/>
      <c r="UYO272" s="55"/>
      <c r="UYP272" s="55"/>
      <c r="UYQ272" s="55"/>
      <c r="UYR272" s="55"/>
      <c r="UYS272" s="55"/>
      <c r="UYT272" s="55"/>
      <c r="UYU272" s="55"/>
      <c r="UYV272" s="55"/>
      <c r="UYW272" s="55"/>
      <c r="UYX272" s="55"/>
      <c r="UYY272" s="55"/>
      <c r="UYZ272" s="55"/>
      <c r="UZA272" s="55"/>
      <c r="UZB272" s="55"/>
      <c r="UZC272" s="55"/>
      <c r="UZD272" s="55"/>
      <c r="UZE272" s="55"/>
      <c r="UZF272" s="55"/>
      <c r="UZG272" s="55"/>
      <c r="UZH272" s="55"/>
      <c r="UZI272" s="55"/>
      <c r="UZJ272" s="55"/>
      <c r="UZK272" s="55"/>
      <c r="UZL272" s="55"/>
      <c r="UZM272" s="55"/>
      <c r="UZN272" s="55"/>
      <c r="UZO272" s="55"/>
      <c r="UZP272" s="55"/>
      <c r="UZQ272" s="55"/>
      <c r="UZR272" s="55"/>
      <c r="UZS272" s="55"/>
      <c r="UZT272" s="55"/>
      <c r="UZU272" s="55"/>
      <c r="UZV272" s="55"/>
      <c r="UZW272" s="55"/>
      <c r="UZX272" s="55"/>
      <c r="UZY272" s="55"/>
      <c r="UZZ272" s="55"/>
      <c r="VAA272" s="55"/>
      <c r="VAB272" s="55"/>
      <c r="VAC272" s="55"/>
      <c r="VAD272" s="55"/>
      <c r="VAE272" s="55"/>
      <c r="VAF272" s="55"/>
      <c r="VAG272" s="55"/>
      <c r="VAH272" s="55"/>
      <c r="VAI272" s="55"/>
      <c r="VAJ272" s="55"/>
      <c r="VAK272" s="55"/>
      <c r="VAL272" s="55"/>
      <c r="VAM272" s="55"/>
      <c r="VAN272" s="55"/>
      <c r="VAO272" s="55"/>
      <c r="VAP272" s="55"/>
      <c r="VAQ272" s="55"/>
      <c r="VAR272" s="55"/>
      <c r="VAS272" s="55"/>
      <c r="VAT272" s="55"/>
      <c r="VAU272" s="55"/>
      <c r="VAV272" s="55"/>
      <c r="VAW272" s="55"/>
      <c r="VAX272" s="55"/>
      <c r="VAY272" s="55"/>
      <c r="VAZ272" s="55"/>
      <c r="VBA272" s="55"/>
      <c r="VBB272" s="55"/>
      <c r="VBC272" s="55"/>
      <c r="VBD272" s="55"/>
      <c r="VBE272" s="55"/>
      <c r="VBF272" s="55"/>
      <c r="VBG272" s="55"/>
      <c r="VBH272" s="55"/>
      <c r="VBI272" s="55"/>
      <c r="VBJ272" s="55"/>
      <c r="VBK272" s="55"/>
      <c r="VBL272" s="55"/>
      <c r="VBM272" s="55"/>
      <c r="VBN272" s="55"/>
      <c r="VBO272" s="55"/>
      <c r="VBP272" s="55"/>
      <c r="VBQ272" s="55"/>
      <c r="VBR272" s="55"/>
      <c r="VBS272" s="55"/>
      <c r="VBT272" s="55"/>
      <c r="VBU272" s="55"/>
      <c r="VBV272" s="55"/>
      <c r="VBW272" s="55"/>
      <c r="VBX272" s="55"/>
      <c r="VBY272" s="55"/>
      <c r="VBZ272" s="55"/>
      <c r="VCA272" s="55"/>
      <c r="VCB272" s="55"/>
      <c r="VCC272" s="55"/>
      <c r="VCD272" s="55"/>
      <c r="VCE272" s="55"/>
      <c r="VCF272" s="55"/>
      <c r="VCG272" s="55"/>
      <c r="VCH272" s="55"/>
      <c r="VCI272" s="55"/>
      <c r="VCJ272" s="55"/>
      <c r="VCK272" s="55"/>
      <c r="VCL272" s="55"/>
      <c r="VCM272" s="55"/>
      <c r="VCN272" s="55"/>
      <c r="VCO272" s="55"/>
      <c r="VCP272" s="55"/>
      <c r="VCQ272" s="55"/>
      <c r="VCR272" s="55"/>
      <c r="VCS272" s="55"/>
      <c r="VCT272" s="55"/>
      <c r="VCU272" s="55"/>
      <c r="VCV272" s="55"/>
      <c r="VCW272" s="55"/>
      <c r="VCX272" s="55"/>
      <c r="VCY272" s="55"/>
      <c r="VCZ272" s="55"/>
      <c r="VDA272" s="55"/>
      <c r="VDB272" s="55"/>
      <c r="VDC272" s="55"/>
      <c r="VDD272" s="55"/>
      <c r="VDE272" s="55"/>
      <c r="VDF272" s="55"/>
      <c r="VDG272" s="55"/>
      <c r="VDH272" s="55"/>
      <c r="VDI272" s="55"/>
      <c r="VDJ272" s="55"/>
      <c r="VDK272" s="55"/>
      <c r="VDL272" s="55"/>
      <c r="VDM272" s="55"/>
      <c r="VDN272" s="55"/>
      <c r="VDO272" s="55"/>
      <c r="VDP272" s="55"/>
      <c r="VDQ272" s="55"/>
      <c r="VDR272" s="55"/>
      <c r="VDS272" s="55"/>
      <c r="VDT272" s="55"/>
      <c r="VDU272" s="55"/>
      <c r="VDV272" s="55"/>
      <c r="VDW272" s="55"/>
      <c r="VDX272" s="55"/>
      <c r="VDY272" s="55"/>
      <c r="VDZ272" s="55"/>
      <c r="VEA272" s="55"/>
      <c r="VEB272" s="55"/>
      <c r="VEC272" s="55"/>
      <c r="VED272" s="55"/>
      <c r="VEE272" s="55"/>
      <c r="VEF272" s="55"/>
      <c r="VEG272" s="55"/>
      <c r="VEH272" s="55"/>
      <c r="VEI272" s="55"/>
      <c r="VEJ272" s="55"/>
      <c r="VEK272" s="55"/>
      <c r="VEL272" s="55"/>
      <c r="VEM272" s="55"/>
      <c r="VEN272" s="55"/>
      <c r="VEO272" s="55"/>
      <c r="VEP272" s="55"/>
      <c r="VEQ272" s="55"/>
      <c r="VER272" s="55"/>
      <c r="VES272" s="55"/>
      <c r="VET272" s="55"/>
      <c r="VEU272" s="55"/>
      <c r="VEV272" s="55"/>
      <c r="VEW272" s="55"/>
      <c r="VEX272" s="55"/>
      <c r="VEY272" s="55"/>
      <c r="VEZ272" s="55"/>
      <c r="VFA272" s="55"/>
      <c r="VFB272" s="55"/>
      <c r="VFC272" s="55"/>
      <c r="VFD272" s="55"/>
      <c r="VFE272" s="55"/>
      <c r="VFF272" s="55"/>
      <c r="VFG272" s="55"/>
      <c r="VFH272" s="55"/>
      <c r="VFI272" s="55"/>
      <c r="VFJ272" s="55"/>
      <c r="VFK272" s="55"/>
      <c r="VFL272" s="55"/>
      <c r="VFM272" s="55"/>
      <c r="VFN272" s="55"/>
      <c r="VFO272" s="55"/>
      <c r="VFP272" s="55"/>
      <c r="VFQ272" s="55"/>
      <c r="VFR272" s="55"/>
      <c r="VFS272" s="55"/>
      <c r="VFT272" s="55"/>
      <c r="VFU272" s="55"/>
      <c r="VFV272" s="55"/>
      <c r="VFW272" s="55"/>
      <c r="VFX272" s="55"/>
      <c r="VFY272" s="55"/>
      <c r="VFZ272" s="55"/>
      <c r="VGA272" s="55"/>
      <c r="VGB272" s="55"/>
      <c r="VGC272" s="55"/>
      <c r="VGD272" s="55"/>
      <c r="VGE272" s="55"/>
      <c r="VGF272" s="55"/>
      <c r="VGG272" s="55"/>
      <c r="VGH272" s="55"/>
      <c r="VGI272" s="55"/>
      <c r="VGJ272" s="55"/>
      <c r="VGK272" s="55"/>
      <c r="VGL272" s="55"/>
      <c r="VGM272" s="55"/>
      <c r="VGN272" s="55"/>
      <c r="VGO272" s="55"/>
      <c r="VGP272" s="55"/>
      <c r="VGQ272" s="55"/>
      <c r="VGR272" s="55"/>
      <c r="VGS272" s="55"/>
      <c r="VGT272" s="55"/>
      <c r="VGU272" s="55"/>
      <c r="VGV272" s="55"/>
      <c r="VGW272" s="55"/>
      <c r="VGX272" s="55"/>
      <c r="VGY272" s="55"/>
      <c r="VGZ272" s="55"/>
      <c r="VHA272" s="55"/>
      <c r="VHB272" s="55"/>
      <c r="VHC272" s="55"/>
      <c r="VHD272" s="55"/>
      <c r="VHE272" s="55"/>
      <c r="VHF272" s="55"/>
      <c r="VHG272" s="55"/>
      <c r="VHH272" s="55"/>
      <c r="VHI272" s="55"/>
      <c r="VHJ272" s="55"/>
      <c r="VHK272" s="55"/>
      <c r="VHL272" s="55"/>
      <c r="VHM272" s="55"/>
      <c r="VHN272" s="55"/>
      <c r="VHO272" s="55"/>
      <c r="VHP272" s="55"/>
      <c r="VHQ272" s="55"/>
      <c r="VHR272" s="55"/>
      <c r="VHS272" s="55"/>
      <c r="VHT272" s="55"/>
      <c r="VHU272" s="55"/>
      <c r="VHV272" s="55"/>
      <c r="VHW272" s="55"/>
      <c r="VHX272" s="55"/>
      <c r="VHY272" s="55"/>
      <c r="VHZ272" s="55"/>
      <c r="VIA272" s="55"/>
      <c r="VIB272" s="55"/>
      <c r="VIC272" s="55"/>
      <c r="VID272" s="55"/>
      <c r="VIE272" s="55"/>
      <c r="VIF272" s="55"/>
      <c r="VIG272" s="55"/>
      <c r="VIH272" s="55"/>
      <c r="VII272" s="55"/>
      <c r="VIJ272" s="55"/>
      <c r="VIK272" s="55"/>
      <c r="VIL272" s="55"/>
      <c r="VIM272" s="55"/>
      <c r="VIN272" s="55"/>
      <c r="VIO272" s="55"/>
      <c r="VIP272" s="55"/>
      <c r="VIQ272" s="55"/>
      <c r="VIR272" s="55"/>
      <c r="VIS272" s="55"/>
      <c r="VIT272" s="55"/>
      <c r="VIU272" s="55"/>
      <c r="VIV272" s="55"/>
      <c r="VIW272" s="55"/>
      <c r="VIX272" s="55"/>
      <c r="VIY272" s="55"/>
      <c r="VIZ272" s="55"/>
      <c r="VJA272" s="55"/>
      <c r="VJB272" s="55"/>
      <c r="VJC272" s="55"/>
      <c r="VJD272" s="55"/>
      <c r="VJE272" s="55"/>
      <c r="VJF272" s="55"/>
      <c r="VJG272" s="55"/>
      <c r="VJH272" s="55"/>
      <c r="VJI272" s="55"/>
      <c r="VJJ272" s="55"/>
      <c r="VJK272" s="55"/>
      <c r="VJL272" s="55"/>
      <c r="VJM272" s="55"/>
      <c r="VJN272" s="55"/>
      <c r="VJO272" s="55"/>
      <c r="VJP272" s="55"/>
      <c r="VJQ272" s="55"/>
      <c r="VJR272" s="55"/>
      <c r="VJS272" s="55"/>
      <c r="VJT272" s="55"/>
      <c r="VJU272" s="55"/>
      <c r="VJV272" s="55"/>
      <c r="VJW272" s="55"/>
      <c r="VJX272" s="55"/>
      <c r="VJY272" s="55"/>
      <c r="VJZ272" s="55"/>
      <c r="VKA272" s="55"/>
      <c r="VKB272" s="55"/>
      <c r="VKC272" s="55"/>
      <c r="VKD272" s="55"/>
      <c r="VKE272" s="55"/>
      <c r="VKF272" s="55"/>
      <c r="VKG272" s="55"/>
      <c r="VKH272" s="55"/>
      <c r="VKI272" s="55"/>
      <c r="VKJ272" s="55"/>
      <c r="VKK272" s="55"/>
      <c r="VKL272" s="55"/>
      <c r="VKM272" s="55"/>
      <c r="VKN272" s="55"/>
      <c r="VKO272" s="55"/>
      <c r="VKP272" s="55"/>
      <c r="VKQ272" s="55"/>
      <c r="VKR272" s="55"/>
      <c r="VKS272" s="55"/>
      <c r="VKT272" s="55"/>
      <c r="VKU272" s="55"/>
      <c r="VKV272" s="55"/>
      <c r="VKW272" s="55"/>
      <c r="VKX272" s="55"/>
      <c r="VKY272" s="55"/>
      <c r="VKZ272" s="55"/>
      <c r="VLA272" s="55"/>
      <c r="VLB272" s="55"/>
      <c r="VLC272" s="55"/>
      <c r="VLD272" s="55"/>
      <c r="VLE272" s="55"/>
      <c r="VLF272" s="55"/>
      <c r="VLG272" s="55"/>
      <c r="VLH272" s="55"/>
      <c r="VLI272" s="55"/>
      <c r="VLJ272" s="55"/>
      <c r="VLK272" s="55"/>
      <c r="VLL272" s="55"/>
      <c r="VLM272" s="55"/>
      <c r="VLN272" s="55"/>
      <c r="VLO272" s="55"/>
      <c r="VLP272" s="55"/>
      <c r="VLQ272" s="55"/>
      <c r="VLR272" s="55"/>
      <c r="VLS272" s="55"/>
      <c r="VLT272" s="55"/>
      <c r="VLU272" s="55"/>
      <c r="VLV272" s="55"/>
      <c r="VLW272" s="55"/>
      <c r="VLX272" s="55"/>
      <c r="VLY272" s="55"/>
      <c r="VLZ272" s="55"/>
      <c r="VMA272" s="55"/>
      <c r="VMB272" s="55"/>
      <c r="VMC272" s="55"/>
      <c r="VMD272" s="55"/>
      <c r="VME272" s="55"/>
      <c r="VMF272" s="55"/>
      <c r="VMG272" s="55"/>
      <c r="VMH272" s="55"/>
      <c r="VMI272" s="55"/>
      <c r="VMJ272" s="55"/>
      <c r="VMK272" s="55"/>
      <c r="VML272" s="55"/>
      <c r="VMM272" s="55"/>
      <c r="VMN272" s="55"/>
      <c r="VMO272" s="55"/>
      <c r="VMP272" s="55"/>
      <c r="VMQ272" s="55"/>
      <c r="VMR272" s="55"/>
      <c r="VMS272" s="55"/>
      <c r="VMT272" s="55"/>
      <c r="VMU272" s="55"/>
      <c r="VMV272" s="55"/>
      <c r="VMW272" s="55"/>
      <c r="VMX272" s="55"/>
      <c r="VMY272" s="55"/>
      <c r="VMZ272" s="55"/>
      <c r="VNA272" s="55"/>
      <c r="VNB272" s="55"/>
      <c r="VNC272" s="55"/>
      <c r="VND272" s="55"/>
      <c r="VNE272" s="55"/>
      <c r="VNF272" s="55"/>
      <c r="VNG272" s="55"/>
      <c r="VNH272" s="55"/>
      <c r="VNI272" s="55"/>
      <c r="VNJ272" s="55"/>
      <c r="VNK272" s="55"/>
      <c r="VNL272" s="55"/>
      <c r="VNM272" s="55"/>
      <c r="VNN272" s="55"/>
      <c r="VNO272" s="55"/>
      <c r="VNP272" s="55"/>
      <c r="VNQ272" s="55"/>
      <c r="VNR272" s="55"/>
      <c r="VNS272" s="55"/>
      <c r="VNT272" s="55"/>
      <c r="VNU272" s="55"/>
      <c r="VNV272" s="55"/>
      <c r="VNW272" s="55"/>
      <c r="VNX272" s="55"/>
      <c r="VNY272" s="55"/>
      <c r="VNZ272" s="55"/>
      <c r="VOA272" s="55"/>
      <c r="VOB272" s="55"/>
      <c r="VOC272" s="55"/>
      <c r="VOD272" s="55"/>
      <c r="VOE272" s="55"/>
      <c r="VOF272" s="55"/>
      <c r="VOG272" s="55"/>
      <c r="VOH272" s="55"/>
      <c r="VOI272" s="55"/>
      <c r="VOJ272" s="55"/>
      <c r="VOK272" s="55"/>
      <c r="VOL272" s="55"/>
      <c r="VOM272" s="55"/>
      <c r="VON272" s="55"/>
      <c r="VOO272" s="55"/>
      <c r="VOP272" s="55"/>
      <c r="VOQ272" s="55"/>
      <c r="VOR272" s="55"/>
      <c r="VOS272" s="55"/>
      <c r="VOT272" s="55"/>
      <c r="VOU272" s="55"/>
      <c r="VOV272" s="55"/>
      <c r="VOW272" s="55"/>
      <c r="VOX272" s="55"/>
      <c r="VOY272" s="55"/>
      <c r="VOZ272" s="55"/>
      <c r="VPA272" s="55"/>
      <c r="VPB272" s="55"/>
      <c r="VPC272" s="55"/>
      <c r="VPD272" s="55"/>
      <c r="VPE272" s="55"/>
      <c r="VPF272" s="55"/>
      <c r="VPG272" s="55"/>
      <c r="VPH272" s="55"/>
      <c r="VPI272" s="55"/>
      <c r="VPJ272" s="55"/>
      <c r="VPK272" s="55"/>
      <c r="VPL272" s="55"/>
      <c r="VPM272" s="55"/>
      <c r="VPN272" s="55"/>
      <c r="VPO272" s="55"/>
      <c r="VPP272" s="55"/>
      <c r="VPQ272" s="55"/>
      <c r="VPR272" s="55"/>
      <c r="VPS272" s="55"/>
      <c r="VPT272" s="55"/>
      <c r="VPU272" s="55"/>
      <c r="VPV272" s="55"/>
      <c r="VPW272" s="55"/>
      <c r="VPX272" s="55"/>
      <c r="VPY272" s="55"/>
      <c r="VPZ272" s="55"/>
      <c r="VQA272" s="55"/>
      <c r="VQB272" s="55"/>
      <c r="VQC272" s="55"/>
      <c r="VQD272" s="55"/>
      <c r="VQE272" s="55"/>
      <c r="VQF272" s="55"/>
      <c r="VQG272" s="55"/>
      <c r="VQH272" s="55"/>
      <c r="VQI272" s="55"/>
      <c r="VQJ272" s="55"/>
      <c r="VQK272" s="55"/>
      <c r="VQL272" s="55"/>
      <c r="VQM272" s="55"/>
      <c r="VQN272" s="55"/>
      <c r="VQO272" s="55"/>
      <c r="VQP272" s="55"/>
      <c r="VQQ272" s="55"/>
      <c r="VQR272" s="55"/>
      <c r="VQS272" s="55"/>
      <c r="VQT272" s="55"/>
      <c r="VQU272" s="55"/>
      <c r="VQV272" s="55"/>
      <c r="VQW272" s="55"/>
      <c r="VQX272" s="55"/>
      <c r="VQY272" s="55"/>
      <c r="VQZ272" s="55"/>
      <c r="VRA272" s="55"/>
      <c r="VRB272" s="55"/>
      <c r="VRC272" s="55"/>
      <c r="VRD272" s="55"/>
      <c r="VRE272" s="55"/>
      <c r="VRF272" s="55"/>
      <c r="VRG272" s="55"/>
      <c r="VRH272" s="55"/>
      <c r="VRI272" s="55"/>
      <c r="VRJ272" s="55"/>
      <c r="VRK272" s="55"/>
      <c r="VRL272" s="55"/>
      <c r="VRM272" s="55"/>
      <c r="VRN272" s="55"/>
      <c r="VRO272" s="55"/>
      <c r="VRP272" s="55"/>
      <c r="VRQ272" s="55"/>
      <c r="VRR272" s="55"/>
      <c r="VRS272" s="55"/>
      <c r="VRT272" s="55"/>
      <c r="VRU272" s="55"/>
      <c r="VRV272" s="55"/>
      <c r="VRW272" s="55"/>
      <c r="VRX272" s="55"/>
      <c r="VRY272" s="55"/>
      <c r="VRZ272" s="55"/>
      <c r="VSA272" s="55"/>
      <c r="VSB272" s="55"/>
      <c r="VSC272" s="55"/>
      <c r="VSD272" s="55"/>
      <c r="VSE272" s="55"/>
      <c r="VSF272" s="55"/>
      <c r="VSG272" s="55"/>
      <c r="VSH272" s="55"/>
      <c r="VSI272" s="55"/>
      <c r="VSJ272" s="55"/>
      <c r="VSK272" s="55"/>
      <c r="VSL272" s="55"/>
      <c r="VSM272" s="55"/>
      <c r="VSN272" s="55"/>
      <c r="VSO272" s="55"/>
      <c r="VSP272" s="55"/>
      <c r="VSQ272" s="55"/>
      <c r="VSR272" s="55"/>
      <c r="VSS272" s="55"/>
      <c r="VST272" s="55"/>
      <c r="VSU272" s="55"/>
      <c r="VSV272" s="55"/>
      <c r="VSW272" s="55"/>
      <c r="VSX272" s="55"/>
      <c r="VSY272" s="55"/>
      <c r="VSZ272" s="55"/>
      <c r="VTA272" s="55"/>
      <c r="VTB272" s="55"/>
      <c r="VTC272" s="55"/>
      <c r="VTD272" s="55"/>
      <c r="VTE272" s="55"/>
      <c r="VTF272" s="55"/>
      <c r="VTG272" s="55"/>
      <c r="VTH272" s="55"/>
      <c r="VTI272" s="55"/>
      <c r="VTJ272" s="55"/>
      <c r="VTK272" s="55"/>
      <c r="VTL272" s="55"/>
      <c r="VTM272" s="55"/>
      <c r="VTN272" s="55"/>
      <c r="VTO272" s="55"/>
      <c r="VTP272" s="55"/>
      <c r="VTQ272" s="55"/>
      <c r="VTR272" s="55"/>
      <c r="VTS272" s="55"/>
      <c r="VTT272" s="55"/>
      <c r="VTU272" s="55"/>
      <c r="VTV272" s="55"/>
      <c r="VTW272" s="55"/>
      <c r="VTX272" s="55"/>
      <c r="VTY272" s="55"/>
      <c r="VTZ272" s="55"/>
      <c r="VUA272" s="55"/>
      <c r="VUB272" s="55"/>
      <c r="VUC272" s="55"/>
      <c r="VUD272" s="55"/>
      <c r="VUE272" s="55"/>
      <c r="VUF272" s="55"/>
      <c r="VUG272" s="55"/>
      <c r="VUH272" s="55"/>
      <c r="VUI272" s="55"/>
      <c r="VUJ272" s="55"/>
      <c r="VUK272" s="55"/>
      <c r="VUL272" s="55"/>
      <c r="VUM272" s="55"/>
      <c r="VUN272" s="55"/>
      <c r="VUO272" s="55"/>
      <c r="VUP272" s="55"/>
      <c r="VUQ272" s="55"/>
      <c r="VUR272" s="55"/>
      <c r="VUS272" s="55"/>
      <c r="VUT272" s="55"/>
      <c r="VUU272" s="55"/>
      <c r="VUV272" s="55"/>
      <c r="VUW272" s="55"/>
      <c r="VUX272" s="55"/>
      <c r="VUY272" s="55"/>
      <c r="VUZ272" s="55"/>
      <c r="VVA272" s="55"/>
      <c r="VVB272" s="55"/>
      <c r="VVC272" s="55"/>
      <c r="VVD272" s="55"/>
      <c r="VVE272" s="55"/>
      <c r="VVF272" s="55"/>
      <c r="VVG272" s="55"/>
      <c r="VVH272" s="55"/>
      <c r="VVI272" s="55"/>
      <c r="VVJ272" s="55"/>
      <c r="VVK272" s="55"/>
      <c r="VVL272" s="55"/>
      <c r="VVM272" s="55"/>
      <c r="VVN272" s="55"/>
      <c r="VVO272" s="55"/>
      <c r="VVP272" s="55"/>
      <c r="VVQ272" s="55"/>
      <c r="VVR272" s="55"/>
      <c r="VVS272" s="55"/>
      <c r="VVT272" s="55"/>
      <c r="VVU272" s="55"/>
      <c r="VVV272" s="55"/>
      <c r="VVW272" s="55"/>
      <c r="VVX272" s="55"/>
      <c r="VVY272" s="55"/>
      <c r="VVZ272" s="55"/>
      <c r="VWA272" s="55"/>
      <c r="VWB272" s="55"/>
      <c r="VWC272" s="55"/>
      <c r="VWD272" s="55"/>
      <c r="VWE272" s="55"/>
      <c r="VWF272" s="55"/>
      <c r="VWG272" s="55"/>
      <c r="VWH272" s="55"/>
      <c r="VWI272" s="55"/>
      <c r="VWJ272" s="55"/>
      <c r="VWK272" s="55"/>
      <c r="VWL272" s="55"/>
      <c r="VWM272" s="55"/>
      <c r="VWN272" s="55"/>
      <c r="VWO272" s="55"/>
      <c r="VWP272" s="55"/>
      <c r="VWQ272" s="55"/>
      <c r="VWR272" s="55"/>
      <c r="VWS272" s="55"/>
      <c r="VWT272" s="55"/>
      <c r="VWU272" s="55"/>
      <c r="VWV272" s="55"/>
      <c r="VWW272" s="55"/>
      <c r="VWX272" s="55"/>
      <c r="VWY272" s="55"/>
      <c r="VWZ272" s="55"/>
      <c r="VXA272" s="55"/>
      <c r="VXB272" s="55"/>
      <c r="VXC272" s="55"/>
      <c r="VXD272" s="55"/>
      <c r="VXE272" s="55"/>
      <c r="VXF272" s="55"/>
      <c r="VXG272" s="55"/>
      <c r="VXH272" s="55"/>
      <c r="VXI272" s="55"/>
      <c r="VXJ272" s="55"/>
      <c r="VXK272" s="55"/>
      <c r="VXL272" s="55"/>
      <c r="VXM272" s="55"/>
      <c r="VXN272" s="55"/>
      <c r="VXO272" s="55"/>
      <c r="VXP272" s="55"/>
      <c r="VXQ272" s="55"/>
      <c r="VXR272" s="55"/>
      <c r="VXS272" s="55"/>
      <c r="VXT272" s="55"/>
      <c r="VXU272" s="55"/>
      <c r="VXV272" s="55"/>
      <c r="VXW272" s="55"/>
      <c r="VXX272" s="55"/>
      <c r="VXY272" s="55"/>
      <c r="VXZ272" s="55"/>
      <c r="VYA272" s="55"/>
      <c r="VYB272" s="55"/>
      <c r="VYC272" s="55"/>
      <c r="VYD272" s="55"/>
      <c r="VYE272" s="55"/>
      <c r="VYF272" s="55"/>
      <c r="VYG272" s="55"/>
      <c r="VYH272" s="55"/>
      <c r="VYI272" s="55"/>
      <c r="VYJ272" s="55"/>
      <c r="VYK272" s="55"/>
      <c r="VYL272" s="55"/>
      <c r="VYM272" s="55"/>
      <c r="VYN272" s="55"/>
      <c r="VYO272" s="55"/>
      <c r="VYP272" s="55"/>
      <c r="VYQ272" s="55"/>
      <c r="VYR272" s="55"/>
      <c r="VYS272" s="55"/>
      <c r="VYT272" s="55"/>
      <c r="VYU272" s="55"/>
      <c r="VYV272" s="55"/>
      <c r="VYW272" s="55"/>
      <c r="VYX272" s="55"/>
      <c r="VYY272" s="55"/>
      <c r="VYZ272" s="55"/>
      <c r="VZA272" s="55"/>
      <c r="VZB272" s="55"/>
      <c r="VZC272" s="55"/>
      <c r="VZD272" s="55"/>
      <c r="VZE272" s="55"/>
      <c r="VZF272" s="55"/>
      <c r="VZG272" s="55"/>
      <c r="VZH272" s="55"/>
      <c r="VZI272" s="55"/>
      <c r="VZJ272" s="55"/>
      <c r="VZK272" s="55"/>
      <c r="VZL272" s="55"/>
      <c r="VZM272" s="55"/>
      <c r="VZN272" s="55"/>
      <c r="VZO272" s="55"/>
      <c r="VZP272" s="55"/>
      <c r="VZQ272" s="55"/>
      <c r="VZR272" s="55"/>
      <c r="VZS272" s="55"/>
      <c r="VZT272" s="55"/>
      <c r="VZU272" s="55"/>
      <c r="VZV272" s="55"/>
      <c r="VZW272" s="55"/>
      <c r="VZX272" s="55"/>
      <c r="VZY272" s="55"/>
      <c r="VZZ272" s="55"/>
      <c r="WAA272" s="55"/>
      <c r="WAB272" s="55"/>
      <c r="WAC272" s="55"/>
      <c r="WAD272" s="55"/>
      <c r="WAE272" s="55"/>
      <c r="WAF272" s="55"/>
      <c r="WAG272" s="55"/>
      <c r="WAH272" s="55"/>
      <c r="WAI272" s="55"/>
      <c r="WAJ272" s="55"/>
      <c r="WAK272" s="55"/>
      <c r="WAL272" s="55"/>
      <c r="WAM272" s="55"/>
      <c r="WAN272" s="55"/>
      <c r="WAO272" s="55"/>
      <c r="WAP272" s="55"/>
      <c r="WAQ272" s="55"/>
      <c r="WAR272" s="55"/>
      <c r="WAS272" s="55"/>
      <c r="WAT272" s="55"/>
      <c r="WAU272" s="55"/>
      <c r="WAV272" s="55"/>
      <c r="WAW272" s="55"/>
      <c r="WAX272" s="55"/>
      <c r="WAY272" s="55"/>
      <c r="WAZ272" s="55"/>
      <c r="WBA272" s="55"/>
      <c r="WBB272" s="55"/>
      <c r="WBC272" s="55"/>
      <c r="WBD272" s="55"/>
      <c r="WBE272" s="55"/>
      <c r="WBF272" s="55"/>
      <c r="WBG272" s="55"/>
      <c r="WBH272" s="55"/>
      <c r="WBI272" s="55"/>
      <c r="WBJ272" s="55"/>
      <c r="WBK272" s="55"/>
      <c r="WBL272" s="55"/>
      <c r="WBM272" s="55"/>
      <c r="WBN272" s="55"/>
      <c r="WBO272" s="55"/>
      <c r="WBP272" s="55"/>
      <c r="WBQ272" s="55"/>
      <c r="WBR272" s="55"/>
      <c r="WBS272" s="55"/>
      <c r="WBT272" s="55"/>
      <c r="WBU272" s="55"/>
      <c r="WBV272" s="55"/>
      <c r="WBW272" s="55"/>
      <c r="WBX272" s="55"/>
      <c r="WBY272" s="55"/>
      <c r="WBZ272" s="55"/>
      <c r="WCA272" s="55"/>
      <c r="WCB272" s="55"/>
      <c r="WCC272" s="55"/>
      <c r="WCD272" s="55"/>
      <c r="WCE272" s="55"/>
      <c r="WCF272" s="55"/>
      <c r="WCG272" s="55"/>
      <c r="WCH272" s="55"/>
      <c r="WCI272" s="55"/>
      <c r="WCJ272" s="55"/>
      <c r="WCK272" s="55"/>
      <c r="WCL272" s="55"/>
      <c r="WCM272" s="55"/>
      <c r="WCN272" s="55"/>
      <c r="WCO272" s="55"/>
      <c r="WCP272" s="55"/>
      <c r="WCQ272" s="55"/>
      <c r="WCR272" s="55"/>
      <c r="WCS272" s="55"/>
      <c r="WCT272" s="55"/>
      <c r="WCU272" s="55"/>
      <c r="WCV272" s="55"/>
      <c r="WCW272" s="55"/>
      <c r="WCX272" s="55"/>
      <c r="WCY272" s="55"/>
      <c r="WCZ272" s="55"/>
      <c r="WDA272" s="55"/>
      <c r="WDB272" s="55"/>
      <c r="WDC272" s="55"/>
      <c r="WDD272" s="55"/>
      <c r="WDE272" s="55"/>
      <c r="WDF272" s="55"/>
      <c r="WDG272" s="55"/>
      <c r="WDH272" s="55"/>
      <c r="WDI272" s="55"/>
      <c r="WDJ272" s="55"/>
      <c r="WDK272" s="55"/>
      <c r="WDL272" s="55"/>
      <c r="WDM272" s="55"/>
      <c r="WDN272" s="55"/>
      <c r="WDO272" s="55"/>
      <c r="WDP272" s="55"/>
      <c r="WDQ272" s="55"/>
      <c r="WDR272" s="55"/>
      <c r="WDS272" s="55"/>
      <c r="WDT272" s="55"/>
      <c r="WDU272" s="55"/>
      <c r="WDV272" s="55"/>
      <c r="WDW272" s="55"/>
      <c r="WDX272" s="55"/>
      <c r="WDY272" s="55"/>
      <c r="WDZ272" s="55"/>
      <c r="WEA272" s="55"/>
      <c r="WEB272" s="55"/>
      <c r="WEC272" s="55"/>
      <c r="WED272" s="55"/>
      <c r="WEE272" s="55"/>
      <c r="WEF272" s="55"/>
      <c r="WEG272" s="55"/>
      <c r="WEH272" s="55"/>
      <c r="WEI272" s="55"/>
      <c r="WEJ272" s="55"/>
      <c r="WEK272" s="55"/>
      <c r="WEL272" s="55"/>
      <c r="WEM272" s="55"/>
      <c r="WEN272" s="55"/>
      <c r="WEO272" s="55"/>
      <c r="WEP272" s="55"/>
      <c r="WEQ272" s="55"/>
      <c r="WER272" s="55"/>
      <c r="WES272" s="55"/>
      <c r="WET272" s="55"/>
      <c r="WEU272" s="55"/>
      <c r="WEV272" s="55"/>
      <c r="WEW272" s="55"/>
      <c r="WEX272" s="55"/>
      <c r="WEY272" s="55"/>
      <c r="WEZ272" s="55"/>
      <c r="WFA272" s="55"/>
      <c r="WFB272" s="55"/>
      <c r="WFC272" s="55"/>
      <c r="WFD272" s="55"/>
      <c r="WFE272" s="55"/>
      <c r="WFF272" s="55"/>
      <c r="WFG272" s="55"/>
      <c r="WFH272" s="55"/>
      <c r="WFI272" s="55"/>
      <c r="WFJ272" s="55"/>
      <c r="WFK272" s="55"/>
      <c r="WFL272" s="55"/>
      <c r="WFM272" s="55"/>
      <c r="WFN272" s="55"/>
      <c r="WFO272" s="55"/>
      <c r="WFP272" s="55"/>
      <c r="WFQ272" s="55"/>
      <c r="WFR272" s="55"/>
      <c r="WFS272" s="55"/>
      <c r="WFT272" s="55"/>
      <c r="WFU272" s="55"/>
      <c r="WFV272" s="55"/>
      <c r="WFW272" s="55"/>
      <c r="WFX272" s="55"/>
      <c r="WFY272" s="55"/>
      <c r="WFZ272" s="55"/>
      <c r="WGA272" s="55"/>
      <c r="WGB272" s="55"/>
      <c r="WGC272" s="55"/>
      <c r="WGD272" s="55"/>
      <c r="WGE272" s="55"/>
      <c r="WGF272" s="55"/>
      <c r="WGG272" s="55"/>
      <c r="WGH272" s="55"/>
      <c r="WGI272" s="55"/>
      <c r="WGJ272" s="55"/>
      <c r="WGK272" s="55"/>
      <c r="WGL272" s="55"/>
      <c r="WGM272" s="55"/>
      <c r="WGN272" s="55"/>
      <c r="WGO272" s="55"/>
      <c r="WGP272" s="55"/>
      <c r="WGQ272" s="55"/>
      <c r="WGR272" s="55"/>
      <c r="WGS272" s="55"/>
      <c r="WGT272" s="55"/>
      <c r="WGU272" s="55"/>
      <c r="WGV272" s="55"/>
      <c r="WGW272" s="55"/>
      <c r="WGX272" s="55"/>
      <c r="WGY272" s="55"/>
      <c r="WGZ272" s="55"/>
      <c r="WHA272" s="55"/>
      <c r="WHB272" s="55"/>
      <c r="WHC272" s="55"/>
      <c r="WHD272" s="55"/>
      <c r="WHE272" s="55"/>
      <c r="WHF272" s="55"/>
      <c r="WHG272" s="55"/>
      <c r="WHH272" s="55"/>
      <c r="WHI272" s="55"/>
      <c r="WHJ272" s="55"/>
      <c r="WHK272" s="55"/>
      <c r="WHL272" s="55"/>
      <c r="WHM272" s="55"/>
      <c r="WHN272" s="55"/>
      <c r="WHO272" s="55"/>
      <c r="WHP272" s="55"/>
      <c r="WHQ272" s="55"/>
      <c r="WHR272" s="55"/>
      <c r="WHS272" s="55"/>
      <c r="WHT272" s="55"/>
      <c r="WHU272" s="55"/>
      <c r="WHV272" s="55"/>
      <c r="WHW272" s="55"/>
      <c r="WHX272" s="55"/>
      <c r="WHY272" s="55"/>
      <c r="WHZ272" s="55"/>
      <c r="WIA272" s="55"/>
      <c r="WIB272" s="55"/>
      <c r="WIC272" s="55"/>
      <c r="WID272" s="55"/>
      <c r="WIE272" s="55"/>
      <c r="WIF272" s="55"/>
      <c r="WIG272" s="55"/>
      <c r="WIH272" s="55"/>
      <c r="WII272" s="55"/>
      <c r="WIJ272" s="55"/>
      <c r="WIK272" s="55"/>
      <c r="WIL272" s="55"/>
      <c r="WIM272" s="55"/>
      <c r="WIN272" s="55"/>
      <c r="WIO272" s="55"/>
      <c r="WIP272" s="55"/>
      <c r="WIQ272" s="55"/>
      <c r="WIR272" s="55"/>
      <c r="WIS272" s="55"/>
      <c r="WIT272" s="55"/>
      <c r="WIU272" s="55"/>
      <c r="WIV272" s="55"/>
      <c r="WIW272" s="55"/>
      <c r="WIX272" s="55"/>
      <c r="WIY272" s="55"/>
      <c r="WIZ272" s="55"/>
      <c r="WJA272" s="55"/>
      <c r="WJB272" s="55"/>
      <c r="WJC272" s="55"/>
      <c r="WJD272" s="55"/>
      <c r="WJE272" s="55"/>
      <c r="WJF272" s="55"/>
      <c r="WJG272" s="55"/>
      <c r="WJH272" s="55"/>
      <c r="WJI272" s="55"/>
      <c r="WJJ272" s="55"/>
      <c r="WJK272" s="55"/>
      <c r="WJL272" s="55"/>
      <c r="WJM272" s="55"/>
      <c r="WJN272" s="55"/>
      <c r="WJO272" s="55"/>
      <c r="WJP272" s="55"/>
      <c r="WJQ272" s="55"/>
      <c r="WJR272" s="55"/>
      <c r="WJS272" s="55"/>
      <c r="WJT272" s="55"/>
      <c r="WJU272" s="55"/>
      <c r="WJV272" s="55"/>
      <c r="WJW272" s="55"/>
      <c r="WJX272" s="55"/>
      <c r="WJY272" s="55"/>
      <c r="WJZ272" s="55"/>
      <c r="WKA272" s="55"/>
      <c r="WKB272" s="55"/>
      <c r="WKC272" s="55"/>
      <c r="WKD272" s="55"/>
      <c r="WKE272" s="55"/>
      <c r="WKF272" s="55"/>
      <c r="WKG272" s="55"/>
      <c r="WKH272" s="55"/>
      <c r="WKI272" s="55"/>
      <c r="WKJ272" s="55"/>
      <c r="WKK272" s="55"/>
      <c r="WKL272" s="55"/>
      <c r="WKM272" s="55"/>
      <c r="WKN272" s="55"/>
      <c r="WKO272" s="55"/>
      <c r="WKP272" s="55"/>
      <c r="WKQ272" s="55"/>
      <c r="WKR272" s="55"/>
      <c r="WKS272" s="55"/>
      <c r="WKT272" s="55"/>
      <c r="WKU272" s="55"/>
      <c r="WKV272" s="55"/>
      <c r="WKW272" s="55"/>
      <c r="WKX272" s="55"/>
      <c r="WKY272" s="55"/>
      <c r="WKZ272" s="55"/>
      <c r="WLA272" s="55"/>
      <c r="WLB272" s="55"/>
      <c r="WLC272" s="55"/>
      <c r="WLD272" s="55"/>
      <c r="WLE272" s="55"/>
      <c r="WLF272" s="55"/>
      <c r="WLG272" s="55"/>
      <c r="WLH272" s="55"/>
      <c r="WLI272" s="55"/>
      <c r="WLJ272" s="55"/>
      <c r="WLK272" s="55"/>
      <c r="WLL272" s="55"/>
      <c r="WLM272" s="55"/>
      <c r="WLN272" s="55"/>
      <c r="WLO272" s="55"/>
      <c r="WLP272" s="55"/>
      <c r="WLQ272" s="55"/>
      <c r="WLR272" s="55"/>
      <c r="WLS272" s="55"/>
      <c r="WLT272" s="55"/>
      <c r="WLU272" s="55"/>
      <c r="WLV272" s="55"/>
      <c r="WLW272" s="55"/>
      <c r="WLX272" s="55"/>
      <c r="WLY272" s="55"/>
      <c r="WLZ272" s="55"/>
      <c r="WMA272" s="55"/>
      <c r="WMB272" s="55"/>
      <c r="WMC272" s="55"/>
      <c r="WMD272" s="55"/>
      <c r="WME272" s="55"/>
      <c r="WMF272" s="55"/>
      <c r="WMG272" s="55"/>
      <c r="WMH272" s="55"/>
      <c r="WMI272" s="55"/>
      <c r="WMJ272" s="55"/>
      <c r="WMK272" s="55"/>
      <c r="WML272" s="55"/>
      <c r="WMM272" s="55"/>
      <c r="WMN272" s="55"/>
      <c r="WMO272" s="55"/>
      <c r="WMP272" s="55"/>
      <c r="WMQ272" s="55"/>
      <c r="WMR272" s="55"/>
      <c r="WMS272" s="55"/>
      <c r="WMT272" s="55"/>
      <c r="WMU272" s="55"/>
      <c r="WMV272" s="55"/>
      <c r="WMW272" s="55"/>
      <c r="WMX272" s="55"/>
      <c r="WMY272" s="55"/>
      <c r="WMZ272" s="55"/>
      <c r="WNA272" s="55"/>
      <c r="WNB272" s="55"/>
      <c r="WNC272" s="55"/>
      <c r="WND272" s="55"/>
      <c r="WNE272" s="55"/>
      <c r="WNF272" s="55"/>
      <c r="WNG272" s="55"/>
      <c r="WNH272" s="55"/>
      <c r="WNI272" s="55"/>
      <c r="WNJ272" s="55"/>
      <c r="WNK272" s="55"/>
      <c r="WNL272" s="55"/>
      <c r="WNM272" s="55"/>
      <c r="WNN272" s="55"/>
      <c r="WNO272" s="55"/>
      <c r="WNP272" s="55"/>
      <c r="WNQ272" s="55"/>
      <c r="WNR272" s="55"/>
      <c r="WNS272" s="55"/>
      <c r="WNT272" s="55"/>
      <c r="WNU272" s="55"/>
      <c r="WNV272" s="55"/>
      <c r="WNW272" s="55"/>
      <c r="WNX272" s="55"/>
      <c r="WNY272" s="55"/>
      <c r="WNZ272" s="55"/>
      <c r="WOA272" s="55"/>
      <c r="WOB272" s="55"/>
      <c r="WOC272" s="55"/>
      <c r="WOD272" s="55"/>
      <c r="WOE272" s="55"/>
      <c r="WOF272" s="55"/>
      <c r="WOG272" s="55"/>
      <c r="WOH272" s="55"/>
      <c r="WOI272" s="55"/>
      <c r="WOJ272" s="55"/>
      <c r="WOK272" s="55"/>
      <c r="WOL272" s="55"/>
      <c r="WOM272" s="55"/>
      <c r="WON272" s="55"/>
      <c r="WOO272" s="55"/>
      <c r="WOP272" s="55"/>
      <c r="WOQ272" s="55"/>
      <c r="WOR272" s="55"/>
      <c r="WOS272" s="55"/>
      <c r="WOT272" s="55"/>
      <c r="WOU272" s="55"/>
      <c r="WOV272" s="55"/>
      <c r="WOW272" s="55"/>
      <c r="WOX272" s="55"/>
      <c r="WOY272" s="55"/>
      <c r="WOZ272" s="55"/>
      <c r="WPA272" s="55"/>
      <c r="WPB272" s="55"/>
      <c r="WPC272" s="55"/>
      <c r="WPD272" s="55"/>
      <c r="WPE272" s="55"/>
      <c r="WPF272" s="55"/>
      <c r="WPG272" s="55"/>
      <c r="WPH272" s="55"/>
      <c r="WPI272" s="55"/>
      <c r="WPJ272" s="55"/>
      <c r="WPK272" s="55"/>
      <c r="WPL272" s="55"/>
      <c r="WPM272" s="55"/>
      <c r="WPN272" s="55"/>
      <c r="WPO272" s="55"/>
      <c r="WPP272" s="55"/>
      <c r="WPQ272" s="55"/>
      <c r="WPR272" s="55"/>
      <c r="WPS272" s="55"/>
      <c r="WPT272" s="55"/>
      <c r="WPU272" s="55"/>
      <c r="WPV272" s="55"/>
      <c r="WPW272" s="55"/>
      <c r="WPX272" s="55"/>
      <c r="WPY272" s="55"/>
      <c r="WPZ272" s="55"/>
      <c r="WQA272" s="55"/>
      <c r="WQB272" s="55"/>
      <c r="WQC272" s="55"/>
      <c r="WQD272" s="55"/>
      <c r="WQE272" s="55"/>
      <c r="WQF272" s="55"/>
      <c r="WQG272" s="55"/>
      <c r="WQH272" s="55"/>
      <c r="WQI272" s="55"/>
      <c r="WQJ272" s="55"/>
      <c r="WQK272" s="55"/>
      <c r="WQL272" s="55"/>
      <c r="WQM272" s="55"/>
      <c r="WQN272" s="55"/>
      <c r="WQO272" s="55"/>
      <c r="WQP272" s="55"/>
      <c r="WQQ272" s="55"/>
      <c r="WQR272" s="55"/>
      <c r="WQS272" s="55"/>
      <c r="WQT272" s="55"/>
      <c r="WQU272" s="55"/>
      <c r="WQV272" s="55"/>
      <c r="WQW272" s="55"/>
      <c r="WQX272" s="55"/>
      <c r="WQY272" s="55"/>
      <c r="WQZ272" s="55"/>
      <c r="WRA272" s="55"/>
      <c r="WRB272" s="55"/>
      <c r="WRC272" s="55"/>
      <c r="WRD272" s="55"/>
      <c r="WRE272" s="55"/>
      <c r="WRF272" s="55"/>
      <c r="WRG272" s="55"/>
      <c r="WRH272" s="55"/>
      <c r="WRI272" s="55"/>
      <c r="WRJ272" s="55"/>
      <c r="WRK272" s="55"/>
      <c r="WRL272" s="55"/>
      <c r="WRM272" s="55"/>
      <c r="WRN272" s="55"/>
      <c r="WRO272" s="55"/>
      <c r="WRP272" s="55"/>
      <c r="WRQ272" s="55"/>
      <c r="WRR272" s="55"/>
      <c r="WRS272" s="55"/>
      <c r="WRT272" s="55"/>
      <c r="WRU272" s="55"/>
      <c r="WRV272" s="55"/>
      <c r="WRW272" s="55"/>
      <c r="WRX272" s="55"/>
      <c r="WRY272" s="55"/>
      <c r="WRZ272" s="55"/>
      <c r="WSA272" s="55"/>
      <c r="WSB272" s="55"/>
      <c r="WSC272" s="55"/>
      <c r="WSD272" s="55"/>
      <c r="WSE272" s="55"/>
      <c r="WSF272" s="55"/>
      <c r="WSG272" s="55"/>
      <c r="WSH272" s="55"/>
      <c r="WSI272" s="55"/>
      <c r="WSJ272" s="55"/>
      <c r="WSK272" s="55"/>
      <c r="WSL272" s="55"/>
      <c r="WSM272" s="55"/>
      <c r="WSN272" s="55"/>
      <c r="WSO272" s="55"/>
      <c r="WSP272" s="55"/>
      <c r="WSQ272" s="55"/>
      <c r="WSR272" s="55"/>
      <c r="WSS272" s="55"/>
      <c r="WST272" s="55"/>
      <c r="WSU272" s="55"/>
      <c r="WSV272" s="55"/>
      <c r="WSW272" s="55"/>
      <c r="WSX272" s="55"/>
      <c r="WSY272" s="55"/>
      <c r="WSZ272" s="55"/>
      <c r="WTA272" s="55"/>
      <c r="WTB272" s="55"/>
      <c r="WTC272" s="55"/>
      <c r="WTD272" s="55"/>
      <c r="WTE272" s="55"/>
      <c r="WTF272" s="55"/>
      <c r="WTG272" s="55"/>
      <c r="WTH272" s="55"/>
      <c r="WTI272" s="55"/>
      <c r="WTJ272" s="55"/>
      <c r="WTK272" s="55"/>
      <c r="WTL272" s="55"/>
      <c r="WTM272" s="55"/>
      <c r="WTN272" s="55"/>
      <c r="WTO272" s="55"/>
      <c r="WTP272" s="55"/>
      <c r="WTQ272" s="55"/>
      <c r="WTR272" s="55"/>
      <c r="WTS272" s="55"/>
      <c r="WTT272" s="55"/>
      <c r="WTU272" s="55"/>
      <c r="WTV272" s="55"/>
      <c r="WTW272" s="55"/>
      <c r="WTX272" s="55"/>
      <c r="WTY272" s="55"/>
      <c r="WTZ272" s="55"/>
      <c r="WUA272" s="55"/>
      <c r="WUB272" s="55"/>
      <c r="WUC272" s="55"/>
      <c r="WUD272" s="55"/>
      <c r="WUE272" s="55"/>
      <c r="WUF272" s="55"/>
      <c r="WUG272" s="55"/>
      <c r="WUH272" s="55"/>
      <c r="WUI272" s="55"/>
      <c r="WUJ272" s="55"/>
      <c r="WUK272" s="55"/>
      <c r="WUL272" s="55"/>
      <c r="WUM272" s="55"/>
      <c r="WUN272" s="55"/>
      <c r="WUO272" s="55"/>
      <c r="WUP272" s="55"/>
      <c r="WUQ272" s="55"/>
      <c r="WUR272" s="55"/>
      <c r="WUS272" s="55"/>
      <c r="WUT272" s="55"/>
      <c r="WUU272" s="55"/>
      <c r="WUV272" s="55"/>
      <c r="WUW272" s="55"/>
      <c r="WUX272" s="55"/>
      <c r="WUY272" s="55"/>
      <c r="WUZ272" s="55"/>
      <c r="WVA272" s="55"/>
      <c r="WVB272" s="55"/>
      <c r="WVC272" s="55"/>
      <c r="WVD272" s="55"/>
      <c r="WVE272" s="55"/>
      <c r="WVF272" s="55"/>
      <c r="WVG272" s="55"/>
      <c r="WVH272" s="55"/>
      <c r="WVI272" s="55"/>
      <c r="WVJ272" s="55"/>
      <c r="WVK272" s="55"/>
      <c r="WVL272" s="55"/>
      <c r="WVM272" s="55"/>
      <c r="WVN272" s="55"/>
      <c r="WVO272" s="55"/>
      <c r="WVP272" s="55"/>
      <c r="WVQ272" s="55"/>
      <c r="WVR272" s="55"/>
      <c r="WVS272" s="55"/>
      <c r="WVT272" s="55"/>
      <c r="WVU272" s="55"/>
      <c r="WVV272" s="55"/>
      <c r="WVW272" s="55"/>
      <c r="WVX272" s="55"/>
      <c r="WVY272" s="55"/>
      <c r="WVZ272" s="55"/>
      <c r="WWA272" s="55"/>
      <c r="WWB272" s="55"/>
      <c r="WWC272" s="55"/>
      <c r="WWD272" s="55"/>
      <c r="WWE272" s="55"/>
      <c r="WWF272" s="55"/>
      <c r="WWG272" s="55"/>
      <c r="WWH272" s="55"/>
      <c r="WWI272" s="55"/>
      <c r="WWJ272" s="55"/>
      <c r="WWK272" s="55"/>
      <c r="WWL272" s="55"/>
      <c r="WWM272" s="55"/>
      <c r="WWN272" s="55"/>
      <c r="WWO272" s="55"/>
      <c r="WWP272" s="55"/>
      <c r="WWQ272" s="55"/>
      <c r="WWR272" s="55"/>
      <c r="WWS272" s="55"/>
      <c r="WWT272" s="55"/>
      <c r="WWU272" s="55"/>
      <c r="WWV272" s="55"/>
      <c r="WWW272" s="55"/>
      <c r="WWX272" s="55"/>
      <c r="WWY272" s="55"/>
      <c r="WWZ272" s="55"/>
      <c r="WXA272" s="55"/>
      <c r="WXB272" s="55"/>
      <c r="WXC272" s="55"/>
      <c r="WXD272" s="55"/>
      <c r="WXE272" s="55"/>
      <c r="WXF272" s="55"/>
      <c r="WXG272" s="55"/>
      <c r="WXH272" s="55"/>
      <c r="WXI272" s="55"/>
      <c r="WXJ272" s="55"/>
      <c r="WXK272" s="55"/>
      <c r="WXL272" s="55"/>
      <c r="WXM272" s="55"/>
      <c r="WXN272" s="55"/>
      <c r="WXO272" s="55"/>
      <c r="WXP272" s="55"/>
      <c r="WXQ272" s="55"/>
      <c r="WXR272" s="55"/>
      <c r="WXS272" s="55"/>
      <c r="WXT272" s="55"/>
      <c r="WXU272" s="55"/>
      <c r="WXV272" s="55"/>
      <c r="WXW272" s="55"/>
      <c r="WXX272" s="55"/>
      <c r="WXY272" s="55"/>
      <c r="WXZ272" s="55"/>
      <c r="WYA272" s="55"/>
      <c r="WYB272" s="55"/>
      <c r="WYC272" s="55"/>
      <c r="WYD272" s="55"/>
      <c r="WYE272" s="55"/>
      <c r="WYF272" s="55"/>
      <c r="WYG272" s="55"/>
      <c r="WYH272" s="55"/>
      <c r="WYI272" s="55"/>
      <c r="WYJ272" s="55"/>
      <c r="WYK272" s="55"/>
      <c r="WYL272" s="55"/>
      <c r="WYM272" s="55"/>
      <c r="WYN272" s="55"/>
      <c r="WYO272" s="55"/>
      <c r="WYP272" s="55"/>
      <c r="WYQ272" s="55"/>
      <c r="WYR272" s="55"/>
      <c r="WYS272" s="55"/>
      <c r="WYT272" s="55"/>
      <c r="WYU272" s="55"/>
      <c r="WYV272" s="55"/>
      <c r="WYW272" s="55"/>
      <c r="WYX272" s="55"/>
      <c r="WYY272" s="55"/>
      <c r="WYZ272" s="55"/>
      <c r="WZA272" s="55"/>
      <c r="WZB272" s="55"/>
      <c r="WZC272" s="55"/>
      <c r="WZD272" s="55"/>
      <c r="WZE272" s="55"/>
      <c r="WZF272" s="55"/>
      <c r="WZG272" s="55"/>
      <c r="WZH272" s="55"/>
      <c r="WZI272" s="55"/>
      <c r="WZJ272" s="55"/>
      <c r="WZK272" s="55"/>
      <c r="WZL272" s="55"/>
      <c r="WZM272" s="55"/>
      <c r="WZN272" s="55"/>
      <c r="WZO272" s="55"/>
      <c r="WZP272" s="55"/>
      <c r="WZQ272" s="55"/>
      <c r="WZR272" s="55"/>
      <c r="WZS272" s="55"/>
      <c r="WZT272" s="55"/>
      <c r="WZU272" s="55"/>
      <c r="WZV272" s="55"/>
      <c r="WZW272" s="55"/>
      <c r="WZX272" s="55"/>
      <c r="WZY272" s="55"/>
      <c r="WZZ272" s="55"/>
      <c r="XAA272" s="55"/>
      <c r="XAB272" s="55"/>
      <c r="XAC272" s="55"/>
      <c r="XAD272" s="55"/>
      <c r="XAE272" s="55"/>
      <c r="XAF272" s="55"/>
      <c r="XAG272" s="55"/>
      <c r="XAH272" s="55"/>
      <c r="XAI272" s="55"/>
      <c r="XAJ272" s="55"/>
      <c r="XAK272" s="55"/>
      <c r="XAL272" s="55"/>
      <c r="XAM272" s="55"/>
      <c r="XAN272" s="55"/>
      <c r="XAO272" s="55"/>
      <c r="XAP272" s="55"/>
      <c r="XAQ272" s="55"/>
      <c r="XAR272" s="55"/>
      <c r="XAS272" s="55"/>
      <c r="XAT272" s="55"/>
      <c r="XAU272" s="55"/>
      <c r="XAV272" s="55"/>
      <c r="XAW272" s="55"/>
      <c r="XAX272" s="55"/>
      <c r="XAY272" s="55"/>
      <c r="XAZ272" s="55"/>
      <c r="XBA272" s="55"/>
      <c r="XBB272" s="55"/>
      <c r="XBC272" s="55"/>
      <c r="XBD272" s="55"/>
      <c r="XBE272" s="55"/>
      <c r="XBF272" s="55"/>
      <c r="XBG272" s="55"/>
      <c r="XBH272" s="55"/>
      <c r="XBI272" s="55"/>
      <c r="XBJ272" s="55"/>
      <c r="XBK272" s="55"/>
      <c r="XBL272" s="55"/>
      <c r="XBM272" s="55"/>
      <c r="XBN272" s="55"/>
      <c r="XBO272" s="55"/>
      <c r="XBP272" s="55"/>
      <c r="XBQ272" s="55"/>
      <c r="XBR272" s="55"/>
      <c r="XBS272" s="55"/>
      <c r="XBT272" s="55"/>
      <c r="XBU272" s="55"/>
      <c r="XBV272" s="55"/>
      <c r="XBW272" s="55"/>
      <c r="XBX272" s="55"/>
      <c r="XBY272" s="55"/>
      <c r="XBZ272" s="55"/>
      <c r="XCA272" s="55"/>
      <c r="XCB272" s="55"/>
      <c r="XCC272" s="55"/>
      <c r="XCD272" s="55"/>
      <c r="XCE272" s="55"/>
      <c r="XCF272" s="55"/>
      <c r="XCG272" s="55"/>
      <c r="XCH272" s="55"/>
      <c r="XCI272" s="55"/>
      <c r="XCJ272" s="55"/>
      <c r="XCK272" s="55"/>
      <c r="XCL272" s="55"/>
      <c r="XCM272" s="55"/>
      <c r="XCN272" s="55"/>
      <c r="XCO272" s="55"/>
      <c r="XCP272" s="55"/>
      <c r="XCQ272" s="55"/>
      <c r="XCR272" s="55"/>
      <c r="XCS272" s="55"/>
      <c r="XCT272" s="55"/>
      <c r="XCU272" s="55"/>
      <c r="XCV272" s="55"/>
      <c r="XCW272" s="55"/>
      <c r="XCX272" s="55"/>
      <c r="XCY272" s="55"/>
      <c r="XCZ272" s="55"/>
      <c r="XDA272" s="55"/>
      <c r="XDB272" s="55"/>
      <c r="XDC272" s="55"/>
      <c r="XDD272" s="55"/>
      <c r="XDE272" s="55"/>
      <c r="XDF272" s="55"/>
      <c r="XDG272" s="55"/>
      <c r="XDH272" s="55"/>
      <c r="XDI272" s="55"/>
      <c r="XDJ272" s="55"/>
      <c r="XDK272" s="55"/>
      <c r="XDL272" s="55"/>
    </row>
    <row r="273" spans="1:16340" s="57" customFormat="1" ht="41.25" customHeight="1" x14ac:dyDescent="0.15">
      <c r="A273" s="1" t="s">
        <v>6</v>
      </c>
      <c r="B273" s="1" t="s">
        <v>6</v>
      </c>
      <c r="C273" s="1" t="s">
        <v>6</v>
      </c>
      <c r="D273" s="1" t="s">
        <v>6</v>
      </c>
      <c r="E273" s="36"/>
      <c r="F273" s="36"/>
      <c r="G273" s="36"/>
      <c r="H273" s="36"/>
      <c r="I273" s="1" t="s">
        <v>109</v>
      </c>
      <c r="J273" s="1" t="s">
        <v>109</v>
      </c>
      <c r="K273" s="1" t="s">
        <v>109</v>
      </c>
      <c r="L273" s="1" t="s">
        <v>109</v>
      </c>
      <c r="M273" s="1" t="s">
        <v>110</v>
      </c>
      <c r="N273" s="1" t="s">
        <v>109</v>
      </c>
      <c r="O273" s="1" t="s">
        <v>109</v>
      </c>
      <c r="P273" s="1" t="s">
        <v>109</v>
      </c>
      <c r="Q273" s="1" t="s">
        <v>109</v>
      </c>
      <c r="R273" s="1" t="s">
        <v>109</v>
      </c>
      <c r="S273" s="1" t="s">
        <v>109</v>
      </c>
      <c r="T273" s="1" t="s">
        <v>109</v>
      </c>
      <c r="U273" s="1" t="s">
        <v>109</v>
      </c>
      <c r="V273" s="1" t="s">
        <v>111</v>
      </c>
      <c r="W273" s="1" t="s">
        <v>165</v>
      </c>
      <c r="X273" s="39">
        <v>75</v>
      </c>
      <c r="Y273" s="36">
        <v>55</v>
      </c>
      <c r="Z273" s="36">
        <v>65</v>
      </c>
      <c r="AA273" s="36">
        <v>70</v>
      </c>
      <c r="AB273" s="49">
        <v>75</v>
      </c>
      <c r="AC273" s="1" t="s">
        <v>1260</v>
      </c>
      <c r="AD273" s="1" t="s">
        <v>1261</v>
      </c>
      <c r="AE273" s="1" t="s">
        <v>1233</v>
      </c>
      <c r="AF273" s="36"/>
      <c r="AG273" s="36"/>
      <c r="AH273" s="36"/>
      <c r="AI273" s="36"/>
      <c r="AJ273" s="36"/>
      <c r="AK273" s="36"/>
      <c r="AL273" s="36"/>
      <c r="AM273" s="36"/>
      <c r="AN273" s="36"/>
      <c r="AO273" s="36"/>
      <c r="AP273" s="49">
        <v>1</v>
      </c>
      <c r="AQ273" s="36"/>
      <c r="AR273" s="1" t="s">
        <v>1262</v>
      </c>
      <c r="AS273" s="36" t="s">
        <v>116</v>
      </c>
      <c r="AT273" s="1" t="s">
        <v>117</v>
      </c>
      <c r="AU273" s="1" t="s">
        <v>118</v>
      </c>
      <c r="AV273" s="1" t="s">
        <v>1259</v>
      </c>
      <c r="AW273" s="36" t="s">
        <v>225</v>
      </c>
      <c r="AX273" s="36" t="s">
        <v>225</v>
      </c>
      <c r="AY273" s="36" t="s">
        <v>225</v>
      </c>
      <c r="AZ273" s="36" t="s">
        <v>225</v>
      </c>
      <c r="BA273" s="36" t="s">
        <v>225</v>
      </c>
      <c r="BB273" s="36" t="s">
        <v>225</v>
      </c>
      <c r="BC273" s="36" t="s">
        <v>225</v>
      </c>
      <c r="BD273" s="36" t="s">
        <v>225</v>
      </c>
      <c r="BE273" s="36" t="s">
        <v>225</v>
      </c>
      <c r="BF273" s="36" t="s">
        <v>225</v>
      </c>
      <c r="BG273" s="36" t="s">
        <v>225</v>
      </c>
      <c r="BH273" s="36" t="s">
        <v>225</v>
      </c>
      <c r="BI273" s="36" t="s">
        <v>225</v>
      </c>
      <c r="BJ273" s="36" t="s">
        <v>225</v>
      </c>
      <c r="BK273" s="36" t="s">
        <v>225</v>
      </c>
      <c r="BL273" s="36" t="s">
        <v>226</v>
      </c>
      <c r="BM273" s="38"/>
      <c r="BN273" s="38"/>
      <c r="BO273" s="106"/>
      <c r="BP273" s="38"/>
      <c r="BQ273" s="38"/>
      <c r="BR273" s="38"/>
      <c r="BS273" s="38"/>
      <c r="BT273" s="38"/>
      <c r="BU273" s="38"/>
      <c r="BV273" s="38"/>
      <c r="BW273" s="106"/>
      <c r="BX273" s="35"/>
      <c r="BY273" s="36"/>
      <c r="BZ273" s="36"/>
      <c r="CA273" s="36"/>
      <c r="CB273" s="36"/>
      <c r="CC273" s="36"/>
      <c r="CD273" s="36"/>
      <c r="CE273" s="35"/>
      <c r="CF273" s="36"/>
      <c r="CG273" s="36"/>
      <c r="CH273" s="1"/>
      <c r="CI273" s="1"/>
      <c r="CJ273" s="1"/>
      <c r="CK273" s="1"/>
      <c r="CL273" s="102"/>
      <c r="CM273" s="36"/>
      <c r="CN273" s="36"/>
      <c r="CO273" s="36"/>
      <c r="CP273" s="38"/>
      <c r="CQ273" s="38"/>
      <c r="CR273" s="38"/>
      <c r="CS273" s="38"/>
      <c r="CT273" s="36"/>
      <c r="CU273" s="36"/>
      <c r="CV273" s="38"/>
      <c r="CW273" s="38"/>
      <c r="CX273" s="38"/>
      <c r="CY273" s="38"/>
      <c r="CZ273" s="55"/>
      <c r="DA273" s="55"/>
      <c r="DB273" s="55"/>
      <c r="DC273" s="55"/>
      <c r="DD273" s="55"/>
      <c r="DE273" s="55"/>
      <c r="DF273" s="55"/>
      <c r="DG273" s="55"/>
      <c r="DH273" s="55"/>
      <c r="DI273" s="55"/>
      <c r="DJ273" s="55"/>
      <c r="DK273" s="55"/>
      <c r="DL273" s="55"/>
      <c r="DM273" s="55"/>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c r="ER273" s="55"/>
      <c r="ES273" s="55"/>
      <c r="ET273" s="55"/>
      <c r="EU273" s="55"/>
      <c r="EV273" s="55"/>
      <c r="EW273" s="55"/>
      <c r="EX273" s="55"/>
      <c r="EY273" s="55"/>
      <c r="EZ273" s="55"/>
      <c r="FA273" s="55"/>
      <c r="FB273" s="55"/>
      <c r="FC273" s="55"/>
      <c r="FD273" s="55"/>
      <c r="FE273" s="55"/>
      <c r="FF273" s="55"/>
      <c r="FG273" s="55"/>
      <c r="FH273" s="55"/>
      <c r="FI273" s="55"/>
      <c r="FJ273" s="55"/>
      <c r="FK273" s="55"/>
      <c r="FL273" s="55"/>
      <c r="FM273" s="55"/>
      <c r="FN273" s="55"/>
      <c r="FO273" s="55"/>
      <c r="FP273" s="55"/>
      <c r="FQ273" s="55"/>
      <c r="FR273" s="55"/>
      <c r="FS273" s="55"/>
      <c r="FT273" s="55"/>
      <c r="FU273" s="55"/>
      <c r="FV273" s="55"/>
      <c r="FW273" s="55"/>
      <c r="FX273" s="55"/>
      <c r="FY273" s="55"/>
      <c r="FZ273" s="55"/>
      <c r="GA273" s="55"/>
      <c r="GB273" s="55"/>
      <c r="GC273" s="55"/>
      <c r="GD273" s="55"/>
      <c r="GE273" s="55"/>
      <c r="GF273" s="55"/>
      <c r="GG273" s="55"/>
      <c r="GH273" s="55"/>
      <c r="GI273" s="55"/>
      <c r="GJ273" s="55"/>
      <c r="GK273" s="55"/>
      <c r="GL273" s="55"/>
      <c r="GM273" s="55"/>
      <c r="GN273" s="55"/>
      <c r="GO273" s="55"/>
      <c r="GP273" s="55"/>
      <c r="GQ273" s="55"/>
      <c r="GR273" s="55"/>
      <c r="GS273" s="55"/>
      <c r="GT273" s="55"/>
      <c r="GU273" s="55"/>
      <c r="GV273" s="55"/>
      <c r="GW273" s="55"/>
      <c r="GX273" s="55"/>
      <c r="GY273" s="55"/>
      <c r="GZ273" s="55"/>
      <c r="HA273" s="55"/>
      <c r="HB273" s="55"/>
      <c r="HC273" s="55"/>
      <c r="HD273" s="55"/>
      <c r="HE273" s="55"/>
      <c r="HF273" s="55"/>
      <c r="HG273" s="55"/>
      <c r="HH273" s="55"/>
      <c r="HI273" s="55"/>
      <c r="HJ273" s="55"/>
      <c r="HK273" s="55"/>
      <c r="HL273" s="55"/>
      <c r="HM273" s="55"/>
      <c r="HN273" s="55"/>
      <c r="HO273" s="55"/>
      <c r="HP273" s="55"/>
      <c r="HQ273" s="55"/>
      <c r="HR273" s="55"/>
      <c r="HS273" s="55"/>
      <c r="HT273" s="55"/>
      <c r="HU273" s="55"/>
      <c r="HV273" s="55"/>
      <c r="HW273" s="55"/>
      <c r="HX273" s="55"/>
      <c r="HY273" s="55"/>
      <c r="HZ273" s="55"/>
      <c r="IA273" s="55"/>
      <c r="IB273" s="55"/>
      <c r="IC273" s="55"/>
      <c r="ID273" s="55"/>
      <c r="IE273" s="55"/>
      <c r="IF273" s="55"/>
      <c r="IG273" s="55"/>
      <c r="IH273" s="55"/>
      <c r="II273" s="55"/>
      <c r="IJ273" s="55"/>
      <c r="IK273" s="55"/>
      <c r="IL273" s="55"/>
      <c r="IM273" s="55"/>
      <c r="IN273" s="55"/>
      <c r="IO273" s="55"/>
      <c r="IP273" s="55"/>
      <c r="IQ273" s="55"/>
      <c r="IR273" s="55"/>
      <c r="IS273" s="55"/>
      <c r="IT273" s="55"/>
      <c r="IU273" s="55"/>
      <c r="IV273" s="55"/>
      <c r="IW273" s="55"/>
      <c r="IX273" s="55"/>
      <c r="IY273" s="55"/>
      <c r="IZ273" s="55"/>
      <c r="JA273" s="55"/>
      <c r="JB273" s="55"/>
      <c r="JC273" s="55"/>
      <c r="JD273" s="55"/>
      <c r="JE273" s="55"/>
      <c r="JF273" s="55"/>
      <c r="JG273" s="55"/>
      <c r="JH273" s="55"/>
      <c r="JI273" s="55"/>
      <c r="JJ273" s="55"/>
      <c r="JK273" s="55"/>
      <c r="JL273" s="55"/>
      <c r="JM273" s="55"/>
      <c r="JN273" s="55"/>
      <c r="JO273" s="55"/>
      <c r="JP273" s="55"/>
      <c r="JQ273" s="55"/>
      <c r="JR273" s="55"/>
      <c r="JS273" s="55"/>
      <c r="JT273" s="55"/>
      <c r="JU273" s="55"/>
      <c r="JV273" s="55"/>
      <c r="JW273" s="55"/>
      <c r="JX273" s="55"/>
      <c r="JY273" s="55"/>
      <c r="JZ273" s="55"/>
      <c r="KA273" s="55"/>
      <c r="KB273" s="55"/>
      <c r="KC273" s="55"/>
      <c r="KD273" s="55"/>
      <c r="KE273" s="55"/>
      <c r="KF273" s="55"/>
      <c r="KG273" s="55"/>
      <c r="KH273" s="55"/>
      <c r="KI273" s="55"/>
      <c r="KJ273" s="55"/>
      <c r="KK273" s="55"/>
      <c r="KL273" s="55"/>
      <c r="KM273" s="55"/>
      <c r="KN273" s="55"/>
      <c r="KO273" s="55"/>
      <c r="KP273" s="55"/>
      <c r="KQ273" s="55"/>
      <c r="KR273" s="55"/>
      <c r="KS273" s="55"/>
      <c r="KT273" s="55"/>
      <c r="KU273" s="55"/>
      <c r="KV273" s="55"/>
      <c r="KW273" s="55"/>
      <c r="KX273" s="55"/>
      <c r="KY273" s="55"/>
      <c r="KZ273" s="55"/>
      <c r="LA273" s="55"/>
      <c r="LB273" s="55"/>
      <c r="LC273" s="55"/>
      <c r="LD273" s="55"/>
      <c r="LE273" s="55"/>
      <c r="LF273" s="55"/>
      <c r="LG273" s="55"/>
      <c r="LH273" s="55"/>
      <c r="LI273" s="55"/>
      <c r="LJ273" s="55"/>
      <c r="LK273" s="55"/>
      <c r="LL273" s="55"/>
      <c r="LM273" s="55"/>
      <c r="LN273" s="55"/>
      <c r="LO273" s="55"/>
      <c r="LP273" s="55"/>
      <c r="LQ273" s="55"/>
      <c r="LR273" s="55"/>
      <c r="LS273" s="55"/>
      <c r="LT273" s="55"/>
      <c r="LU273" s="55"/>
      <c r="LV273" s="55"/>
      <c r="LW273" s="55"/>
      <c r="LX273" s="55"/>
      <c r="LY273" s="55"/>
      <c r="LZ273" s="55"/>
      <c r="MA273" s="55"/>
      <c r="MB273" s="55"/>
      <c r="MC273" s="55"/>
      <c r="MD273" s="55"/>
      <c r="ME273" s="55"/>
      <c r="MF273" s="55"/>
      <c r="MG273" s="55"/>
      <c r="MH273" s="55"/>
      <c r="MI273" s="55"/>
      <c r="MJ273" s="55"/>
      <c r="MK273" s="55"/>
      <c r="ML273" s="55"/>
      <c r="MM273" s="55"/>
      <c r="MN273" s="55"/>
      <c r="MO273" s="55"/>
      <c r="MP273" s="55"/>
      <c r="MQ273" s="55"/>
      <c r="MR273" s="55"/>
      <c r="MS273" s="55"/>
      <c r="MT273" s="55"/>
      <c r="MU273" s="55"/>
      <c r="MV273" s="55"/>
      <c r="MW273" s="55"/>
      <c r="MX273" s="55"/>
      <c r="MY273" s="55"/>
      <c r="MZ273" s="55"/>
      <c r="NA273" s="55"/>
      <c r="NB273" s="55"/>
      <c r="NC273" s="55"/>
      <c r="ND273" s="55"/>
      <c r="NE273" s="55"/>
      <c r="NF273" s="55"/>
      <c r="NG273" s="55"/>
      <c r="NH273" s="55"/>
      <c r="NI273" s="55"/>
      <c r="NJ273" s="55"/>
      <c r="NK273" s="55"/>
      <c r="NL273" s="55"/>
      <c r="NM273" s="55"/>
      <c r="NN273" s="55"/>
      <c r="NO273" s="55"/>
      <c r="NP273" s="55"/>
      <c r="NQ273" s="55"/>
      <c r="NR273" s="55"/>
      <c r="NS273" s="55"/>
      <c r="NT273" s="55"/>
      <c r="NU273" s="55"/>
      <c r="NV273" s="55"/>
      <c r="NW273" s="55"/>
      <c r="NX273" s="55"/>
      <c r="NY273" s="55"/>
      <c r="NZ273" s="55"/>
      <c r="OA273" s="55"/>
      <c r="OB273" s="55"/>
      <c r="OC273" s="55"/>
      <c r="OD273" s="55"/>
      <c r="OE273" s="55"/>
      <c r="OF273" s="55"/>
      <c r="OG273" s="55"/>
      <c r="OH273" s="55"/>
      <c r="OI273" s="55"/>
      <c r="OJ273" s="55"/>
      <c r="OK273" s="55"/>
      <c r="OL273" s="55"/>
      <c r="OM273" s="55"/>
      <c r="ON273" s="55"/>
      <c r="OO273" s="55"/>
      <c r="OP273" s="55"/>
      <c r="OQ273" s="55"/>
      <c r="OR273" s="55"/>
      <c r="OS273" s="55"/>
      <c r="OT273" s="55"/>
      <c r="OU273" s="55"/>
      <c r="OV273" s="55"/>
      <c r="OW273" s="55"/>
      <c r="OX273" s="55"/>
      <c r="OY273" s="55"/>
      <c r="OZ273" s="55"/>
      <c r="PA273" s="55"/>
      <c r="PB273" s="55"/>
      <c r="PC273" s="55"/>
      <c r="PD273" s="55"/>
      <c r="PE273" s="55"/>
      <c r="PF273" s="55"/>
      <c r="PG273" s="55"/>
      <c r="PH273" s="55"/>
      <c r="PI273" s="55"/>
      <c r="PJ273" s="55"/>
      <c r="PK273" s="55"/>
      <c r="PL273" s="55"/>
      <c r="PM273" s="55"/>
      <c r="PN273" s="55"/>
      <c r="PO273" s="55"/>
      <c r="PP273" s="55"/>
      <c r="PQ273" s="55"/>
      <c r="PR273" s="55"/>
      <c r="PS273" s="55"/>
      <c r="PT273" s="55"/>
      <c r="PU273" s="55"/>
      <c r="PV273" s="55"/>
      <c r="PW273" s="55"/>
      <c r="PX273" s="55"/>
      <c r="PY273" s="55"/>
      <c r="PZ273" s="55"/>
      <c r="QA273" s="55"/>
      <c r="QB273" s="55"/>
      <c r="QC273" s="55"/>
      <c r="QD273" s="55"/>
      <c r="QE273" s="55"/>
      <c r="QF273" s="55"/>
      <c r="QG273" s="55"/>
      <c r="QH273" s="55"/>
      <c r="QI273" s="55"/>
      <c r="QJ273" s="55"/>
      <c r="QK273" s="55"/>
      <c r="QL273" s="55"/>
      <c r="QM273" s="55"/>
      <c r="QN273" s="55"/>
      <c r="QO273" s="55"/>
      <c r="QP273" s="55"/>
      <c r="QQ273" s="55"/>
      <c r="QR273" s="55"/>
      <c r="QS273" s="55"/>
      <c r="QT273" s="55"/>
      <c r="QU273" s="55"/>
      <c r="QV273" s="55"/>
      <c r="QW273" s="55"/>
      <c r="QX273" s="55"/>
      <c r="QY273" s="55"/>
      <c r="QZ273" s="55"/>
      <c r="RA273" s="55"/>
      <c r="RB273" s="55"/>
      <c r="RC273" s="55"/>
      <c r="RD273" s="55"/>
      <c r="RE273" s="55"/>
      <c r="RF273" s="55"/>
      <c r="RG273" s="55"/>
      <c r="RH273" s="55"/>
      <c r="RI273" s="55"/>
      <c r="RJ273" s="55"/>
      <c r="RK273" s="55"/>
      <c r="RL273" s="55"/>
      <c r="RM273" s="55"/>
      <c r="RN273" s="55"/>
      <c r="RO273" s="55"/>
      <c r="RP273" s="55"/>
      <c r="RQ273" s="55"/>
      <c r="RR273" s="55"/>
      <c r="RS273" s="55"/>
      <c r="RT273" s="55"/>
      <c r="RU273" s="55"/>
      <c r="RV273" s="55"/>
      <c r="RW273" s="55"/>
      <c r="RX273" s="55"/>
      <c r="RY273" s="55"/>
      <c r="RZ273" s="55"/>
      <c r="SA273" s="55"/>
      <c r="SB273" s="55"/>
      <c r="SC273" s="55"/>
      <c r="SD273" s="55"/>
      <c r="SE273" s="55"/>
      <c r="SF273" s="55"/>
      <c r="SG273" s="55"/>
      <c r="SH273" s="55"/>
      <c r="SI273" s="55"/>
      <c r="SJ273" s="55"/>
      <c r="SK273" s="55"/>
      <c r="SL273" s="55"/>
      <c r="SM273" s="55"/>
      <c r="SN273" s="55"/>
      <c r="SO273" s="55"/>
      <c r="SP273" s="55"/>
      <c r="SQ273" s="55"/>
      <c r="SR273" s="55"/>
      <c r="SS273" s="55"/>
      <c r="ST273" s="55"/>
      <c r="SU273" s="55"/>
      <c r="SV273" s="55"/>
      <c r="SW273" s="55"/>
      <c r="SX273" s="55"/>
      <c r="SY273" s="55"/>
      <c r="SZ273" s="55"/>
      <c r="TA273" s="55"/>
      <c r="TB273" s="55"/>
      <c r="TC273" s="55"/>
      <c r="TD273" s="55"/>
      <c r="TE273" s="55"/>
      <c r="TF273" s="55"/>
      <c r="TG273" s="55"/>
      <c r="TH273" s="55"/>
      <c r="TI273" s="55"/>
      <c r="TJ273" s="55"/>
      <c r="TK273" s="55"/>
      <c r="TL273" s="55"/>
      <c r="TM273" s="55"/>
      <c r="TN273" s="55"/>
      <c r="TO273" s="55"/>
      <c r="TP273" s="55"/>
      <c r="TQ273" s="55"/>
      <c r="TR273" s="55"/>
      <c r="TS273" s="55"/>
      <c r="TT273" s="55"/>
      <c r="TU273" s="55"/>
      <c r="TV273" s="55"/>
      <c r="TW273" s="55"/>
      <c r="TX273" s="55"/>
      <c r="TY273" s="55"/>
      <c r="TZ273" s="55"/>
      <c r="UA273" s="55"/>
      <c r="UB273" s="55"/>
      <c r="UC273" s="55"/>
      <c r="UD273" s="55"/>
      <c r="UE273" s="55"/>
      <c r="UF273" s="55"/>
      <c r="UG273" s="55"/>
      <c r="UH273" s="55"/>
      <c r="UI273" s="55"/>
      <c r="UJ273" s="55"/>
      <c r="UK273" s="55"/>
      <c r="UL273" s="55"/>
      <c r="UM273" s="55"/>
      <c r="UN273" s="55"/>
      <c r="UO273" s="55"/>
      <c r="UP273" s="55"/>
      <c r="UQ273" s="55"/>
      <c r="UR273" s="55"/>
      <c r="US273" s="55"/>
      <c r="UT273" s="55"/>
      <c r="UU273" s="55"/>
      <c r="UV273" s="55"/>
      <c r="UW273" s="55"/>
      <c r="UX273" s="55"/>
      <c r="UY273" s="55"/>
      <c r="UZ273" s="55"/>
      <c r="VA273" s="55"/>
      <c r="VB273" s="55"/>
      <c r="VC273" s="55"/>
      <c r="VD273" s="55"/>
      <c r="VE273" s="55"/>
      <c r="VF273" s="55"/>
      <c r="VG273" s="55"/>
      <c r="VH273" s="55"/>
      <c r="VI273" s="55"/>
      <c r="VJ273" s="55"/>
      <c r="VK273" s="55"/>
      <c r="VL273" s="55"/>
      <c r="VM273" s="55"/>
      <c r="VN273" s="55"/>
      <c r="VO273" s="55"/>
      <c r="VP273" s="55"/>
      <c r="VQ273" s="55"/>
      <c r="VR273" s="55"/>
      <c r="VS273" s="55"/>
      <c r="VT273" s="55"/>
      <c r="VU273" s="55"/>
      <c r="VV273" s="55"/>
      <c r="VW273" s="55"/>
      <c r="VX273" s="55"/>
      <c r="VY273" s="55"/>
      <c r="VZ273" s="55"/>
      <c r="WA273" s="55"/>
      <c r="WB273" s="55"/>
      <c r="WC273" s="55"/>
      <c r="WD273" s="55"/>
      <c r="WE273" s="55"/>
      <c r="WF273" s="55"/>
      <c r="WG273" s="55"/>
      <c r="WH273" s="55"/>
      <c r="WI273" s="55"/>
      <c r="WJ273" s="55"/>
      <c r="WK273" s="55"/>
      <c r="WL273" s="55"/>
      <c r="WM273" s="55"/>
      <c r="WN273" s="55"/>
      <c r="WO273" s="55"/>
      <c r="WP273" s="55"/>
      <c r="WQ273" s="55"/>
      <c r="WR273" s="55"/>
      <c r="WS273" s="55"/>
      <c r="WT273" s="55"/>
      <c r="WU273" s="55"/>
      <c r="WV273" s="55"/>
      <c r="WW273" s="55"/>
      <c r="WX273" s="55"/>
      <c r="WY273" s="55"/>
      <c r="WZ273" s="55"/>
      <c r="XA273" s="55"/>
      <c r="XB273" s="55"/>
      <c r="XC273" s="55"/>
      <c r="XD273" s="55"/>
      <c r="XE273" s="55"/>
      <c r="XF273" s="55"/>
      <c r="XG273" s="55"/>
      <c r="XH273" s="55"/>
      <c r="XI273" s="55"/>
      <c r="XJ273" s="55"/>
      <c r="XK273" s="55"/>
      <c r="XL273" s="55"/>
      <c r="XM273" s="55"/>
      <c r="XN273" s="55"/>
      <c r="XO273" s="55"/>
      <c r="XP273" s="55"/>
      <c r="XQ273" s="55"/>
      <c r="XR273" s="55"/>
      <c r="XS273" s="55"/>
      <c r="XT273" s="55"/>
      <c r="XU273" s="55"/>
      <c r="XV273" s="55"/>
      <c r="XW273" s="55"/>
      <c r="XX273" s="55"/>
      <c r="XY273" s="55"/>
      <c r="XZ273" s="55"/>
      <c r="YA273" s="55"/>
      <c r="YB273" s="55"/>
      <c r="YC273" s="55"/>
      <c r="YD273" s="55"/>
      <c r="YE273" s="55"/>
      <c r="YF273" s="55"/>
      <c r="YG273" s="55"/>
      <c r="YH273" s="55"/>
      <c r="YI273" s="55"/>
      <c r="YJ273" s="55"/>
      <c r="YK273" s="55"/>
      <c r="YL273" s="55"/>
      <c r="YM273" s="55"/>
      <c r="YN273" s="55"/>
      <c r="YO273" s="55"/>
      <c r="YP273" s="55"/>
      <c r="YQ273" s="55"/>
      <c r="YR273" s="55"/>
      <c r="YS273" s="55"/>
      <c r="YT273" s="55"/>
      <c r="YU273" s="55"/>
      <c r="YV273" s="55"/>
      <c r="YW273" s="55"/>
      <c r="YX273" s="55"/>
      <c r="YY273" s="55"/>
      <c r="YZ273" s="55"/>
      <c r="ZA273" s="55"/>
      <c r="ZB273" s="55"/>
      <c r="ZC273" s="55"/>
      <c r="ZD273" s="55"/>
      <c r="ZE273" s="55"/>
      <c r="ZF273" s="55"/>
      <c r="ZG273" s="55"/>
      <c r="ZH273" s="55"/>
      <c r="ZI273" s="55"/>
      <c r="ZJ273" s="55"/>
      <c r="ZK273" s="55"/>
      <c r="ZL273" s="55"/>
      <c r="ZM273" s="55"/>
      <c r="ZN273" s="55"/>
      <c r="ZO273" s="55"/>
      <c r="ZP273" s="55"/>
      <c r="ZQ273" s="55"/>
      <c r="ZR273" s="55"/>
      <c r="ZS273" s="55"/>
      <c r="ZT273" s="55"/>
      <c r="ZU273" s="55"/>
      <c r="ZV273" s="55"/>
      <c r="ZW273" s="55"/>
      <c r="ZX273" s="55"/>
      <c r="ZY273" s="55"/>
      <c r="ZZ273" s="55"/>
      <c r="AAA273" s="55"/>
      <c r="AAB273" s="55"/>
      <c r="AAC273" s="55"/>
      <c r="AAD273" s="55"/>
      <c r="AAE273" s="55"/>
      <c r="AAF273" s="55"/>
      <c r="AAG273" s="55"/>
      <c r="AAH273" s="55"/>
      <c r="AAI273" s="55"/>
      <c r="AAJ273" s="55"/>
      <c r="AAK273" s="55"/>
      <c r="AAL273" s="55"/>
      <c r="AAM273" s="55"/>
      <c r="AAN273" s="55"/>
      <c r="AAO273" s="55"/>
      <c r="AAP273" s="55"/>
      <c r="AAQ273" s="55"/>
      <c r="AAR273" s="55"/>
      <c r="AAS273" s="55"/>
      <c r="AAT273" s="55"/>
      <c r="AAU273" s="55"/>
      <c r="AAV273" s="55"/>
      <c r="AAW273" s="55"/>
      <c r="AAX273" s="55"/>
      <c r="AAY273" s="55"/>
      <c r="AAZ273" s="55"/>
      <c r="ABA273" s="55"/>
      <c r="ABB273" s="55"/>
      <c r="ABC273" s="55"/>
      <c r="ABD273" s="55"/>
      <c r="ABE273" s="55"/>
      <c r="ABF273" s="55"/>
      <c r="ABG273" s="55"/>
      <c r="ABH273" s="55"/>
      <c r="ABI273" s="55"/>
      <c r="ABJ273" s="55"/>
      <c r="ABK273" s="55"/>
      <c r="ABL273" s="55"/>
      <c r="ABM273" s="55"/>
      <c r="ABN273" s="55"/>
      <c r="ABO273" s="55"/>
      <c r="ABP273" s="55"/>
      <c r="ABQ273" s="55"/>
      <c r="ABR273" s="55"/>
      <c r="ABS273" s="55"/>
      <c r="ABT273" s="55"/>
      <c r="ABU273" s="55"/>
      <c r="ABV273" s="55"/>
      <c r="ABW273" s="55"/>
      <c r="ABX273" s="55"/>
      <c r="ABY273" s="55"/>
      <c r="ABZ273" s="55"/>
      <c r="ACA273" s="55"/>
      <c r="ACB273" s="55"/>
      <c r="ACC273" s="55"/>
      <c r="ACD273" s="55"/>
      <c r="ACE273" s="55"/>
      <c r="ACF273" s="55"/>
      <c r="ACG273" s="55"/>
      <c r="ACH273" s="55"/>
      <c r="ACI273" s="55"/>
      <c r="ACJ273" s="55"/>
      <c r="ACK273" s="55"/>
      <c r="ACL273" s="55"/>
      <c r="ACM273" s="55"/>
      <c r="ACN273" s="55"/>
      <c r="ACO273" s="55"/>
      <c r="ACP273" s="55"/>
      <c r="ACQ273" s="55"/>
      <c r="ACR273" s="55"/>
      <c r="ACS273" s="55"/>
      <c r="ACT273" s="55"/>
      <c r="ACU273" s="55"/>
      <c r="ACV273" s="55"/>
      <c r="ACW273" s="55"/>
      <c r="ACX273" s="55"/>
      <c r="ACY273" s="55"/>
      <c r="ACZ273" s="55"/>
      <c r="ADA273" s="55"/>
      <c r="ADB273" s="55"/>
      <c r="ADC273" s="55"/>
      <c r="ADD273" s="55"/>
      <c r="ADE273" s="55"/>
      <c r="ADF273" s="55"/>
      <c r="ADG273" s="55"/>
      <c r="ADH273" s="55"/>
      <c r="ADI273" s="55"/>
      <c r="ADJ273" s="55"/>
      <c r="ADK273" s="55"/>
      <c r="ADL273" s="55"/>
      <c r="ADM273" s="55"/>
      <c r="ADN273" s="55"/>
      <c r="ADO273" s="55"/>
      <c r="ADP273" s="55"/>
      <c r="ADQ273" s="55"/>
      <c r="ADR273" s="55"/>
      <c r="ADS273" s="55"/>
      <c r="ADT273" s="55"/>
      <c r="ADU273" s="55"/>
      <c r="ADV273" s="55"/>
      <c r="ADW273" s="55"/>
      <c r="ADX273" s="55"/>
      <c r="ADY273" s="55"/>
      <c r="ADZ273" s="55"/>
      <c r="AEA273" s="55"/>
      <c r="AEB273" s="55"/>
      <c r="AEC273" s="55"/>
      <c r="AED273" s="55"/>
      <c r="AEE273" s="55"/>
      <c r="AEF273" s="55"/>
      <c r="AEG273" s="55"/>
      <c r="AEH273" s="55"/>
      <c r="AEI273" s="55"/>
      <c r="AEJ273" s="55"/>
      <c r="AEK273" s="55"/>
      <c r="AEL273" s="55"/>
      <c r="AEM273" s="55"/>
      <c r="AEN273" s="55"/>
      <c r="AEO273" s="55"/>
      <c r="AEP273" s="55"/>
      <c r="AEQ273" s="55"/>
      <c r="AER273" s="55"/>
      <c r="AES273" s="55"/>
      <c r="AET273" s="55"/>
      <c r="AEU273" s="55"/>
      <c r="AEV273" s="55"/>
      <c r="AEW273" s="55"/>
      <c r="AEX273" s="55"/>
      <c r="AEY273" s="55"/>
      <c r="AEZ273" s="55"/>
      <c r="AFA273" s="55"/>
      <c r="AFB273" s="55"/>
      <c r="AFC273" s="55"/>
      <c r="AFD273" s="55"/>
      <c r="AFE273" s="55"/>
      <c r="AFF273" s="55"/>
      <c r="AFG273" s="55"/>
      <c r="AFH273" s="55"/>
      <c r="AFI273" s="55"/>
      <c r="AFJ273" s="55"/>
      <c r="AFK273" s="55"/>
      <c r="AFL273" s="55"/>
      <c r="AFM273" s="55"/>
      <c r="AFN273" s="55"/>
      <c r="AFO273" s="55"/>
      <c r="AFP273" s="55"/>
      <c r="AFQ273" s="55"/>
      <c r="AFR273" s="55"/>
      <c r="AFS273" s="55"/>
      <c r="AFT273" s="55"/>
      <c r="AFU273" s="55"/>
      <c r="AFV273" s="55"/>
      <c r="AFW273" s="55"/>
      <c r="AFX273" s="55"/>
      <c r="AFY273" s="55"/>
      <c r="AFZ273" s="55"/>
      <c r="AGA273" s="55"/>
      <c r="AGB273" s="55"/>
      <c r="AGC273" s="55"/>
      <c r="AGD273" s="55"/>
      <c r="AGE273" s="55"/>
      <c r="AGF273" s="55"/>
      <c r="AGG273" s="55"/>
      <c r="AGH273" s="55"/>
      <c r="AGI273" s="55"/>
      <c r="AGJ273" s="55"/>
      <c r="AGK273" s="55"/>
      <c r="AGL273" s="55"/>
      <c r="AGM273" s="55"/>
      <c r="AGN273" s="55"/>
      <c r="AGO273" s="55"/>
      <c r="AGP273" s="55"/>
      <c r="AGQ273" s="55"/>
      <c r="AGR273" s="55"/>
      <c r="AGS273" s="55"/>
      <c r="AGT273" s="55"/>
      <c r="AGU273" s="55"/>
      <c r="AGV273" s="55"/>
      <c r="AGW273" s="55"/>
      <c r="AGX273" s="55"/>
      <c r="AGY273" s="55"/>
      <c r="AGZ273" s="55"/>
      <c r="AHA273" s="55"/>
      <c r="AHB273" s="55"/>
      <c r="AHC273" s="55"/>
      <c r="AHD273" s="55"/>
      <c r="AHE273" s="55"/>
      <c r="AHF273" s="55"/>
      <c r="AHG273" s="55"/>
      <c r="AHH273" s="55"/>
      <c r="AHI273" s="55"/>
      <c r="AHJ273" s="55"/>
      <c r="AHK273" s="55"/>
      <c r="AHL273" s="55"/>
      <c r="AHM273" s="55"/>
      <c r="AHN273" s="55"/>
      <c r="AHO273" s="55"/>
      <c r="AHP273" s="55"/>
      <c r="AHQ273" s="55"/>
      <c r="AHR273" s="55"/>
      <c r="AHS273" s="55"/>
      <c r="AHT273" s="55"/>
      <c r="AHU273" s="55"/>
      <c r="AHV273" s="55"/>
      <c r="AHW273" s="55"/>
      <c r="AHX273" s="55"/>
      <c r="AHY273" s="55"/>
      <c r="AHZ273" s="55"/>
      <c r="AIA273" s="55"/>
      <c r="AIB273" s="55"/>
      <c r="AIC273" s="55"/>
      <c r="AID273" s="55"/>
      <c r="AIE273" s="55"/>
      <c r="AIF273" s="55"/>
      <c r="AIG273" s="55"/>
      <c r="AIH273" s="55"/>
      <c r="AII273" s="55"/>
      <c r="AIJ273" s="55"/>
      <c r="AIK273" s="55"/>
      <c r="AIL273" s="55"/>
      <c r="AIM273" s="55"/>
      <c r="AIN273" s="55"/>
      <c r="AIO273" s="55"/>
      <c r="AIP273" s="55"/>
      <c r="AIQ273" s="55"/>
      <c r="AIR273" s="55"/>
      <c r="AIS273" s="55"/>
      <c r="AIT273" s="55"/>
      <c r="AIU273" s="55"/>
      <c r="AIV273" s="55"/>
      <c r="AIW273" s="55"/>
      <c r="AIX273" s="55"/>
      <c r="AIY273" s="55"/>
      <c r="AIZ273" s="55"/>
      <c r="AJA273" s="55"/>
      <c r="AJB273" s="55"/>
      <c r="AJC273" s="55"/>
      <c r="AJD273" s="55"/>
      <c r="AJE273" s="55"/>
      <c r="AJF273" s="55"/>
      <c r="AJG273" s="55"/>
      <c r="AJH273" s="55"/>
      <c r="AJI273" s="55"/>
      <c r="AJJ273" s="55"/>
      <c r="AJK273" s="55"/>
      <c r="AJL273" s="55"/>
      <c r="AJM273" s="55"/>
      <c r="AJN273" s="55"/>
      <c r="AJO273" s="55"/>
      <c r="AJP273" s="55"/>
      <c r="AJQ273" s="55"/>
      <c r="AJR273" s="55"/>
      <c r="AJS273" s="55"/>
      <c r="AJT273" s="55"/>
      <c r="AJU273" s="55"/>
      <c r="AJV273" s="55"/>
      <c r="AJW273" s="55"/>
      <c r="AJX273" s="55"/>
      <c r="AJY273" s="55"/>
      <c r="AJZ273" s="55"/>
      <c r="AKA273" s="55"/>
      <c r="AKB273" s="55"/>
      <c r="AKC273" s="55"/>
      <c r="AKD273" s="55"/>
      <c r="AKE273" s="55"/>
      <c r="AKF273" s="55"/>
      <c r="AKG273" s="55"/>
      <c r="AKH273" s="55"/>
      <c r="AKI273" s="55"/>
      <c r="AKJ273" s="55"/>
      <c r="AKK273" s="55"/>
      <c r="AKL273" s="55"/>
      <c r="AKM273" s="55"/>
      <c r="AKN273" s="55"/>
      <c r="AKO273" s="55"/>
      <c r="AKP273" s="55"/>
      <c r="AKQ273" s="55"/>
      <c r="AKR273" s="55"/>
      <c r="AKS273" s="55"/>
      <c r="AKT273" s="55"/>
      <c r="AKU273" s="55"/>
      <c r="AKV273" s="55"/>
      <c r="AKW273" s="55"/>
      <c r="AKX273" s="55"/>
      <c r="AKY273" s="55"/>
      <c r="AKZ273" s="55"/>
      <c r="ALA273" s="55"/>
      <c r="ALB273" s="55"/>
      <c r="ALC273" s="55"/>
      <c r="ALD273" s="55"/>
      <c r="ALE273" s="55"/>
      <c r="ALF273" s="55"/>
      <c r="ALG273" s="55"/>
      <c r="ALH273" s="55"/>
      <c r="ALI273" s="55"/>
      <c r="ALJ273" s="55"/>
      <c r="ALK273" s="55"/>
      <c r="ALL273" s="55"/>
      <c r="ALM273" s="55"/>
      <c r="ALN273" s="55"/>
      <c r="ALO273" s="55"/>
      <c r="ALP273" s="55"/>
      <c r="ALQ273" s="55"/>
      <c r="ALR273" s="55"/>
      <c r="ALS273" s="55"/>
      <c r="ALT273" s="55"/>
      <c r="ALU273" s="55"/>
      <c r="ALV273" s="55"/>
      <c r="ALW273" s="55"/>
      <c r="ALX273" s="55"/>
      <c r="ALY273" s="55"/>
      <c r="ALZ273" s="55"/>
      <c r="AMA273" s="55"/>
      <c r="AMB273" s="55"/>
      <c r="AMC273" s="55"/>
      <c r="AMD273" s="55"/>
      <c r="AME273" s="55"/>
      <c r="AMF273" s="55"/>
      <c r="AMG273" s="55"/>
      <c r="AMH273" s="55"/>
      <c r="AMI273" s="55"/>
      <c r="AMJ273" s="55"/>
      <c r="AMK273" s="55"/>
      <c r="AML273" s="55"/>
      <c r="AMM273" s="55"/>
      <c r="AMN273" s="55"/>
      <c r="AMO273" s="55"/>
      <c r="AMP273" s="55"/>
      <c r="AMQ273" s="55"/>
      <c r="AMR273" s="55"/>
      <c r="AMS273" s="55"/>
      <c r="AMT273" s="55"/>
      <c r="AMU273" s="55"/>
      <c r="AMV273" s="55"/>
      <c r="AMW273" s="55"/>
      <c r="AMX273" s="55"/>
      <c r="AMY273" s="55"/>
      <c r="AMZ273" s="55"/>
      <c r="ANA273" s="55"/>
      <c r="ANB273" s="55"/>
      <c r="ANC273" s="55"/>
      <c r="AND273" s="55"/>
      <c r="ANE273" s="55"/>
      <c r="ANF273" s="55"/>
      <c r="ANG273" s="55"/>
      <c r="ANH273" s="55"/>
      <c r="ANI273" s="55"/>
      <c r="ANJ273" s="55"/>
      <c r="ANK273" s="55"/>
      <c r="ANL273" s="55"/>
      <c r="ANM273" s="55"/>
      <c r="ANN273" s="55"/>
      <c r="ANO273" s="55"/>
      <c r="ANP273" s="55"/>
      <c r="ANQ273" s="55"/>
      <c r="ANR273" s="55"/>
      <c r="ANS273" s="55"/>
      <c r="ANT273" s="55"/>
      <c r="ANU273" s="55"/>
      <c r="ANV273" s="55"/>
      <c r="ANW273" s="55"/>
      <c r="ANX273" s="55"/>
      <c r="ANY273" s="55"/>
      <c r="ANZ273" s="55"/>
      <c r="AOA273" s="55"/>
      <c r="AOB273" s="55"/>
      <c r="AOC273" s="55"/>
      <c r="AOD273" s="55"/>
      <c r="AOE273" s="55"/>
      <c r="AOF273" s="55"/>
      <c r="AOG273" s="55"/>
      <c r="AOH273" s="55"/>
      <c r="AOI273" s="55"/>
      <c r="AOJ273" s="55"/>
      <c r="AOK273" s="55"/>
      <c r="AOL273" s="55"/>
      <c r="AOM273" s="55"/>
      <c r="AON273" s="55"/>
      <c r="AOO273" s="55"/>
      <c r="AOP273" s="55"/>
      <c r="AOQ273" s="55"/>
      <c r="AOR273" s="55"/>
      <c r="AOS273" s="55"/>
      <c r="AOT273" s="55"/>
      <c r="AOU273" s="55"/>
      <c r="AOV273" s="55"/>
      <c r="AOW273" s="55"/>
      <c r="AOX273" s="55"/>
      <c r="AOY273" s="55"/>
      <c r="AOZ273" s="55"/>
      <c r="APA273" s="55"/>
      <c r="APB273" s="55"/>
      <c r="APC273" s="55"/>
      <c r="APD273" s="55"/>
      <c r="APE273" s="55"/>
      <c r="APF273" s="55"/>
      <c r="APG273" s="55"/>
      <c r="APH273" s="55"/>
      <c r="API273" s="55"/>
      <c r="APJ273" s="55"/>
      <c r="APK273" s="55"/>
      <c r="APL273" s="55"/>
      <c r="APM273" s="55"/>
      <c r="APN273" s="55"/>
      <c r="APO273" s="55"/>
      <c r="APP273" s="55"/>
      <c r="APQ273" s="55"/>
      <c r="APR273" s="55"/>
      <c r="APS273" s="55"/>
      <c r="APT273" s="55"/>
      <c r="APU273" s="55"/>
      <c r="APV273" s="55"/>
      <c r="APW273" s="55"/>
      <c r="APX273" s="55"/>
      <c r="APY273" s="55"/>
      <c r="APZ273" s="55"/>
      <c r="AQA273" s="55"/>
      <c r="AQB273" s="55"/>
      <c r="AQC273" s="55"/>
      <c r="AQD273" s="55"/>
      <c r="AQE273" s="55"/>
      <c r="AQF273" s="55"/>
      <c r="AQG273" s="55"/>
      <c r="AQH273" s="55"/>
      <c r="AQI273" s="55"/>
      <c r="AQJ273" s="55"/>
      <c r="AQK273" s="55"/>
      <c r="AQL273" s="55"/>
      <c r="AQM273" s="55"/>
      <c r="AQN273" s="55"/>
      <c r="AQO273" s="55"/>
      <c r="AQP273" s="55"/>
      <c r="AQQ273" s="55"/>
      <c r="AQR273" s="55"/>
      <c r="AQS273" s="55"/>
      <c r="AQT273" s="55"/>
      <c r="AQU273" s="55"/>
      <c r="AQV273" s="55"/>
      <c r="AQW273" s="55"/>
      <c r="AQX273" s="55"/>
      <c r="AQY273" s="55"/>
      <c r="AQZ273" s="55"/>
      <c r="ARA273" s="55"/>
      <c r="ARB273" s="55"/>
      <c r="ARC273" s="55"/>
      <c r="ARD273" s="55"/>
      <c r="ARE273" s="55"/>
      <c r="ARF273" s="55"/>
      <c r="ARG273" s="55"/>
      <c r="ARH273" s="55"/>
      <c r="ARI273" s="55"/>
      <c r="ARJ273" s="55"/>
      <c r="ARK273" s="55"/>
      <c r="ARL273" s="55"/>
      <c r="ARM273" s="55"/>
      <c r="ARN273" s="55"/>
      <c r="ARO273" s="55"/>
      <c r="ARP273" s="55"/>
      <c r="ARQ273" s="55"/>
      <c r="ARR273" s="55"/>
      <c r="ARS273" s="55"/>
      <c r="ART273" s="55"/>
      <c r="ARU273" s="55"/>
      <c r="ARV273" s="55"/>
      <c r="ARW273" s="55"/>
      <c r="ARX273" s="55"/>
      <c r="ARY273" s="55"/>
      <c r="ARZ273" s="55"/>
      <c r="ASA273" s="55"/>
      <c r="ASB273" s="55"/>
      <c r="ASC273" s="55"/>
      <c r="ASD273" s="55"/>
      <c r="ASE273" s="55"/>
      <c r="ASF273" s="55"/>
      <c r="ASG273" s="55"/>
      <c r="ASH273" s="55"/>
      <c r="ASI273" s="55"/>
      <c r="ASJ273" s="55"/>
      <c r="ASK273" s="55"/>
      <c r="ASL273" s="55"/>
      <c r="ASM273" s="55"/>
      <c r="ASN273" s="55"/>
      <c r="ASO273" s="55"/>
      <c r="ASP273" s="55"/>
      <c r="ASQ273" s="55"/>
      <c r="ASR273" s="55"/>
      <c r="ASS273" s="55"/>
      <c r="AST273" s="55"/>
      <c r="ASU273" s="55"/>
      <c r="ASV273" s="55"/>
      <c r="ASW273" s="55"/>
      <c r="ASX273" s="55"/>
      <c r="ASY273" s="55"/>
      <c r="ASZ273" s="55"/>
      <c r="ATA273" s="55"/>
      <c r="ATB273" s="55"/>
      <c r="ATC273" s="55"/>
      <c r="ATD273" s="55"/>
      <c r="ATE273" s="55"/>
      <c r="ATF273" s="55"/>
      <c r="ATG273" s="55"/>
      <c r="ATH273" s="55"/>
      <c r="ATI273" s="55"/>
      <c r="ATJ273" s="55"/>
      <c r="ATK273" s="55"/>
      <c r="ATL273" s="55"/>
      <c r="ATM273" s="55"/>
      <c r="ATN273" s="55"/>
      <c r="ATO273" s="55"/>
      <c r="ATP273" s="55"/>
      <c r="ATQ273" s="55"/>
      <c r="ATR273" s="55"/>
      <c r="ATS273" s="55"/>
      <c r="ATT273" s="55"/>
      <c r="ATU273" s="55"/>
      <c r="ATV273" s="55"/>
      <c r="ATW273" s="55"/>
      <c r="ATX273" s="55"/>
      <c r="ATY273" s="55"/>
      <c r="ATZ273" s="55"/>
      <c r="AUA273" s="55"/>
      <c r="AUB273" s="55"/>
      <c r="AUC273" s="55"/>
      <c r="AUD273" s="55"/>
      <c r="AUE273" s="55"/>
      <c r="AUF273" s="55"/>
      <c r="AUG273" s="55"/>
      <c r="AUH273" s="55"/>
      <c r="AUI273" s="55"/>
      <c r="AUJ273" s="55"/>
      <c r="AUK273" s="55"/>
      <c r="AUL273" s="55"/>
      <c r="AUM273" s="55"/>
      <c r="AUN273" s="55"/>
      <c r="AUO273" s="55"/>
      <c r="AUP273" s="55"/>
      <c r="AUQ273" s="55"/>
      <c r="AUR273" s="55"/>
      <c r="AUS273" s="55"/>
      <c r="AUT273" s="55"/>
      <c r="AUU273" s="55"/>
      <c r="AUV273" s="55"/>
      <c r="AUW273" s="55"/>
      <c r="AUX273" s="55"/>
      <c r="AUY273" s="55"/>
      <c r="AUZ273" s="55"/>
      <c r="AVA273" s="55"/>
      <c r="AVB273" s="55"/>
      <c r="AVC273" s="55"/>
      <c r="AVD273" s="55"/>
      <c r="AVE273" s="55"/>
      <c r="AVF273" s="55"/>
      <c r="AVG273" s="55"/>
      <c r="AVH273" s="55"/>
      <c r="AVI273" s="55"/>
      <c r="AVJ273" s="55"/>
      <c r="AVK273" s="55"/>
      <c r="AVL273" s="55"/>
      <c r="AVM273" s="55"/>
      <c r="AVN273" s="55"/>
      <c r="AVO273" s="55"/>
      <c r="AVP273" s="55"/>
      <c r="AVQ273" s="55"/>
      <c r="AVR273" s="55"/>
      <c r="AVS273" s="55"/>
      <c r="AVT273" s="55"/>
      <c r="AVU273" s="55"/>
      <c r="AVV273" s="55"/>
      <c r="AVW273" s="55"/>
      <c r="AVX273" s="55"/>
      <c r="AVY273" s="55"/>
      <c r="AVZ273" s="55"/>
      <c r="AWA273" s="55"/>
      <c r="AWB273" s="55"/>
      <c r="AWC273" s="55"/>
      <c r="AWD273" s="55"/>
      <c r="AWE273" s="55"/>
      <c r="AWF273" s="55"/>
      <c r="AWG273" s="55"/>
      <c r="AWH273" s="55"/>
      <c r="AWI273" s="55"/>
      <c r="AWJ273" s="55"/>
      <c r="AWK273" s="55"/>
      <c r="AWL273" s="55"/>
      <c r="AWM273" s="55"/>
      <c r="AWN273" s="55"/>
      <c r="AWO273" s="55"/>
      <c r="AWP273" s="55"/>
      <c r="AWQ273" s="55"/>
      <c r="AWR273" s="55"/>
      <c r="AWS273" s="55"/>
      <c r="AWT273" s="55"/>
      <c r="AWU273" s="55"/>
      <c r="AWV273" s="55"/>
      <c r="AWW273" s="55"/>
      <c r="AWX273" s="55"/>
      <c r="AWY273" s="55"/>
      <c r="AWZ273" s="55"/>
      <c r="AXA273" s="55"/>
      <c r="AXB273" s="55"/>
      <c r="AXC273" s="55"/>
      <c r="AXD273" s="55"/>
      <c r="AXE273" s="55"/>
      <c r="AXF273" s="55"/>
      <c r="AXG273" s="55"/>
      <c r="AXH273" s="55"/>
      <c r="AXI273" s="55"/>
      <c r="AXJ273" s="55"/>
      <c r="AXK273" s="55"/>
      <c r="AXL273" s="55"/>
      <c r="AXM273" s="55"/>
      <c r="AXN273" s="55"/>
      <c r="AXO273" s="55"/>
      <c r="AXP273" s="55"/>
      <c r="AXQ273" s="55"/>
      <c r="AXR273" s="55"/>
      <c r="AXS273" s="55"/>
      <c r="AXT273" s="55"/>
      <c r="AXU273" s="55"/>
      <c r="AXV273" s="55"/>
      <c r="AXW273" s="55"/>
      <c r="AXX273" s="55"/>
      <c r="AXY273" s="55"/>
      <c r="AXZ273" s="55"/>
      <c r="AYA273" s="55"/>
      <c r="AYB273" s="55"/>
      <c r="AYC273" s="55"/>
      <c r="AYD273" s="55"/>
      <c r="AYE273" s="55"/>
      <c r="AYF273" s="55"/>
      <c r="AYG273" s="55"/>
      <c r="AYH273" s="55"/>
      <c r="AYI273" s="55"/>
      <c r="AYJ273" s="55"/>
      <c r="AYK273" s="55"/>
      <c r="AYL273" s="55"/>
      <c r="AYM273" s="55"/>
      <c r="AYN273" s="55"/>
      <c r="AYO273" s="55"/>
      <c r="AYP273" s="55"/>
      <c r="AYQ273" s="55"/>
      <c r="AYR273" s="55"/>
      <c r="AYS273" s="55"/>
      <c r="AYT273" s="55"/>
      <c r="AYU273" s="55"/>
      <c r="AYV273" s="55"/>
      <c r="AYW273" s="55"/>
      <c r="AYX273" s="55"/>
      <c r="AYY273" s="55"/>
      <c r="AYZ273" s="55"/>
      <c r="AZA273" s="55"/>
      <c r="AZB273" s="55"/>
      <c r="AZC273" s="55"/>
      <c r="AZD273" s="55"/>
      <c r="AZE273" s="55"/>
      <c r="AZF273" s="55"/>
      <c r="AZG273" s="55"/>
      <c r="AZH273" s="55"/>
      <c r="AZI273" s="55"/>
      <c r="AZJ273" s="55"/>
      <c r="AZK273" s="55"/>
      <c r="AZL273" s="55"/>
      <c r="AZM273" s="55"/>
      <c r="AZN273" s="55"/>
      <c r="AZO273" s="55"/>
      <c r="AZP273" s="55"/>
      <c r="AZQ273" s="55"/>
      <c r="AZR273" s="55"/>
      <c r="AZS273" s="55"/>
      <c r="AZT273" s="55"/>
      <c r="AZU273" s="55"/>
      <c r="AZV273" s="55"/>
      <c r="AZW273" s="55"/>
      <c r="AZX273" s="55"/>
      <c r="AZY273" s="55"/>
      <c r="AZZ273" s="55"/>
      <c r="BAA273" s="55"/>
      <c r="BAB273" s="55"/>
      <c r="BAC273" s="55"/>
      <c r="BAD273" s="55"/>
      <c r="BAE273" s="55"/>
      <c r="BAF273" s="55"/>
      <c r="BAG273" s="55"/>
      <c r="BAH273" s="55"/>
      <c r="BAI273" s="55"/>
      <c r="BAJ273" s="55"/>
      <c r="BAK273" s="55"/>
      <c r="BAL273" s="55"/>
      <c r="BAM273" s="55"/>
      <c r="BAN273" s="55"/>
      <c r="BAO273" s="55"/>
      <c r="BAP273" s="55"/>
      <c r="BAQ273" s="55"/>
      <c r="BAR273" s="55"/>
      <c r="BAS273" s="55"/>
      <c r="BAT273" s="55"/>
      <c r="BAU273" s="55"/>
      <c r="BAV273" s="55"/>
      <c r="BAW273" s="55"/>
      <c r="BAX273" s="55"/>
      <c r="BAY273" s="55"/>
      <c r="BAZ273" s="55"/>
      <c r="BBA273" s="55"/>
      <c r="BBB273" s="55"/>
      <c r="BBC273" s="55"/>
      <c r="BBD273" s="55"/>
      <c r="BBE273" s="55"/>
      <c r="BBF273" s="55"/>
      <c r="BBG273" s="55"/>
      <c r="BBH273" s="55"/>
      <c r="BBI273" s="55"/>
      <c r="BBJ273" s="55"/>
      <c r="BBK273" s="55"/>
      <c r="BBL273" s="55"/>
      <c r="BBM273" s="55"/>
      <c r="BBN273" s="55"/>
      <c r="BBO273" s="55"/>
      <c r="BBP273" s="55"/>
      <c r="BBQ273" s="55"/>
      <c r="BBR273" s="55"/>
      <c r="BBS273" s="55"/>
      <c r="BBT273" s="55"/>
      <c r="BBU273" s="55"/>
      <c r="BBV273" s="55"/>
      <c r="BBW273" s="55"/>
      <c r="BBX273" s="55"/>
      <c r="BBY273" s="55"/>
      <c r="BBZ273" s="55"/>
      <c r="BCA273" s="55"/>
      <c r="BCB273" s="55"/>
      <c r="BCC273" s="55"/>
      <c r="BCD273" s="55"/>
      <c r="BCE273" s="55"/>
      <c r="BCF273" s="55"/>
      <c r="BCG273" s="55"/>
      <c r="BCH273" s="55"/>
      <c r="BCI273" s="55"/>
      <c r="BCJ273" s="55"/>
      <c r="BCK273" s="55"/>
      <c r="BCL273" s="55"/>
      <c r="BCM273" s="55"/>
      <c r="BCN273" s="55"/>
      <c r="BCO273" s="55"/>
      <c r="BCP273" s="55"/>
      <c r="BCQ273" s="55"/>
      <c r="BCR273" s="55"/>
      <c r="BCS273" s="55"/>
      <c r="BCT273" s="55"/>
      <c r="BCU273" s="55"/>
      <c r="BCV273" s="55"/>
      <c r="BCW273" s="55"/>
      <c r="BCX273" s="55"/>
      <c r="BCY273" s="55"/>
      <c r="BCZ273" s="55"/>
      <c r="BDA273" s="55"/>
      <c r="BDB273" s="55"/>
      <c r="BDC273" s="55"/>
      <c r="BDD273" s="55"/>
      <c r="BDE273" s="55"/>
      <c r="BDF273" s="55"/>
      <c r="BDG273" s="55"/>
      <c r="BDH273" s="55"/>
      <c r="BDI273" s="55"/>
      <c r="BDJ273" s="55"/>
      <c r="BDK273" s="55"/>
      <c r="BDL273" s="55"/>
      <c r="BDM273" s="55"/>
      <c r="BDN273" s="55"/>
      <c r="BDO273" s="55"/>
      <c r="BDP273" s="55"/>
      <c r="BDQ273" s="55"/>
      <c r="BDR273" s="55"/>
      <c r="BDS273" s="55"/>
      <c r="BDT273" s="55"/>
      <c r="BDU273" s="55"/>
      <c r="BDV273" s="55"/>
      <c r="BDW273" s="55"/>
      <c r="BDX273" s="55"/>
      <c r="BDY273" s="55"/>
      <c r="BDZ273" s="55"/>
      <c r="BEA273" s="55"/>
      <c r="BEB273" s="55"/>
      <c r="BEC273" s="55"/>
      <c r="BED273" s="55"/>
      <c r="BEE273" s="55"/>
      <c r="BEF273" s="55"/>
      <c r="BEG273" s="55"/>
      <c r="BEH273" s="55"/>
      <c r="BEI273" s="55"/>
      <c r="BEJ273" s="55"/>
      <c r="BEK273" s="55"/>
      <c r="BEL273" s="55"/>
      <c r="BEM273" s="55"/>
      <c r="BEN273" s="55"/>
      <c r="BEO273" s="55"/>
      <c r="BEP273" s="55"/>
      <c r="BEQ273" s="55"/>
      <c r="BER273" s="55"/>
      <c r="BES273" s="55"/>
      <c r="BET273" s="55"/>
      <c r="BEU273" s="55"/>
      <c r="BEV273" s="55"/>
      <c r="BEW273" s="55"/>
      <c r="BEX273" s="55"/>
      <c r="BEY273" s="55"/>
      <c r="BEZ273" s="55"/>
      <c r="BFA273" s="55"/>
      <c r="BFB273" s="55"/>
      <c r="BFC273" s="55"/>
      <c r="BFD273" s="55"/>
      <c r="BFE273" s="55"/>
      <c r="BFF273" s="55"/>
      <c r="BFG273" s="55"/>
      <c r="BFH273" s="55"/>
      <c r="BFI273" s="55"/>
      <c r="BFJ273" s="55"/>
      <c r="BFK273" s="55"/>
      <c r="BFL273" s="55"/>
      <c r="BFM273" s="55"/>
      <c r="BFN273" s="55"/>
      <c r="BFO273" s="55"/>
      <c r="BFP273" s="55"/>
      <c r="BFQ273" s="55"/>
      <c r="BFR273" s="55"/>
      <c r="BFS273" s="55"/>
      <c r="BFT273" s="55"/>
      <c r="BFU273" s="55"/>
      <c r="BFV273" s="55"/>
      <c r="BFW273" s="55"/>
      <c r="BFX273" s="55"/>
      <c r="BFY273" s="55"/>
      <c r="BFZ273" s="55"/>
      <c r="BGA273" s="55"/>
      <c r="BGB273" s="55"/>
      <c r="BGC273" s="55"/>
      <c r="BGD273" s="55"/>
      <c r="BGE273" s="55"/>
      <c r="BGF273" s="55"/>
      <c r="BGG273" s="55"/>
      <c r="BGH273" s="55"/>
      <c r="BGI273" s="55"/>
      <c r="BGJ273" s="55"/>
      <c r="BGK273" s="55"/>
      <c r="BGL273" s="55"/>
      <c r="BGM273" s="55"/>
      <c r="BGN273" s="55"/>
      <c r="BGO273" s="55"/>
      <c r="BGP273" s="55"/>
      <c r="BGQ273" s="55"/>
      <c r="BGR273" s="55"/>
      <c r="BGS273" s="55"/>
      <c r="BGT273" s="55"/>
      <c r="BGU273" s="55"/>
      <c r="BGV273" s="55"/>
      <c r="BGW273" s="55"/>
      <c r="BGX273" s="55"/>
      <c r="BGY273" s="55"/>
      <c r="BGZ273" s="55"/>
      <c r="BHA273" s="55"/>
      <c r="BHB273" s="55"/>
      <c r="BHC273" s="55"/>
      <c r="BHD273" s="55"/>
      <c r="BHE273" s="55"/>
      <c r="BHF273" s="55"/>
      <c r="BHG273" s="55"/>
      <c r="BHH273" s="55"/>
      <c r="BHI273" s="55"/>
      <c r="BHJ273" s="55"/>
      <c r="BHK273" s="55"/>
      <c r="BHL273" s="55"/>
      <c r="BHM273" s="55"/>
      <c r="BHN273" s="55"/>
      <c r="BHO273" s="55"/>
      <c r="BHP273" s="55"/>
      <c r="BHQ273" s="55"/>
      <c r="BHR273" s="55"/>
      <c r="BHS273" s="55"/>
      <c r="BHT273" s="55"/>
      <c r="BHU273" s="55"/>
      <c r="BHV273" s="55"/>
      <c r="BHW273" s="55"/>
      <c r="BHX273" s="55"/>
      <c r="BHY273" s="55"/>
      <c r="BHZ273" s="55"/>
      <c r="BIA273" s="55"/>
      <c r="BIB273" s="55"/>
      <c r="BIC273" s="55"/>
      <c r="BID273" s="55"/>
      <c r="BIE273" s="55"/>
      <c r="BIF273" s="55"/>
      <c r="BIG273" s="55"/>
      <c r="BIH273" s="55"/>
      <c r="BII273" s="55"/>
      <c r="BIJ273" s="55"/>
      <c r="BIK273" s="55"/>
      <c r="BIL273" s="55"/>
      <c r="BIM273" s="55"/>
      <c r="BIN273" s="55"/>
      <c r="BIO273" s="55"/>
      <c r="BIP273" s="55"/>
      <c r="BIQ273" s="55"/>
      <c r="BIR273" s="55"/>
      <c r="BIS273" s="55"/>
      <c r="BIT273" s="55"/>
      <c r="BIU273" s="55"/>
      <c r="BIV273" s="55"/>
      <c r="BIW273" s="55"/>
      <c r="BIX273" s="55"/>
      <c r="BIY273" s="55"/>
      <c r="BIZ273" s="55"/>
      <c r="BJA273" s="55"/>
      <c r="BJB273" s="55"/>
      <c r="BJC273" s="55"/>
      <c r="BJD273" s="55"/>
      <c r="BJE273" s="55"/>
      <c r="BJF273" s="55"/>
      <c r="BJG273" s="55"/>
      <c r="BJH273" s="55"/>
      <c r="BJI273" s="55"/>
      <c r="BJJ273" s="55"/>
      <c r="BJK273" s="55"/>
      <c r="BJL273" s="55"/>
      <c r="BJM273" s="55"/>
      <c r="BJN273" s="55"/>
      <c r="BJO273" s="55"/>
      <c r="BJP273" s="55"/>
      <c r="BJQ273" s="55"/>
      <c r="BJR273" s="55"/>
      <c r="BJS273" s="55"/>
      <c r="BJT273" s="55"/>
      <c r="BJU273" s="55"/>
      <c r="BJV273" s="55"/>
      <c r="BJW273" s="55"/>
      <c r="BJX273" s="55"/>
      <c r="BJY273" s="55"/>
      <c r="BJZ273" s="55"/>
      <c r="BKA273" s="55"/>
      <c r="BKB273" s="55"/>
      <c r="BKC273" s="55"/>
      <c r="BKD273" s="55"/>
      <c r="BKE273" s="55"/>
      <c r="BKF273" s="55"/>
      <c r="BKG273" s="55"/>
      <c r="BKH273" s="55"/>
      <c r="BKI273" s="55"/>
      <c r="BKJ273" s="55"/>
      <c r="BKK273" s="55"/>
      <c r="BKL273" s="55"/>
      <c r="BKM273" s="55"/>
      <c r="BKN273" s="55"/>
      <c r="BKO273" s="55"/>
      <c r="BKP273" s="55"/>
      <c r="BKQ273" s="55"/>
      <c r="BKR273" s="55"/>
      <c r="BKS273" s="55"/>
      <c r="BKT273" s="55"/>
      <c r="BKU273" s="55"/>
      <c r="BKV273" s="55"/>
      <c r="BKW273" s="55"/>
      <c r="BKX273" s="55"/>
      <c r="BKY273" s="55"/>
      <c r="BKZ273" s="55"/>
      <c r="BLA273" s="55"/>
      <c r="BLB273" s="55"/>
      <c r="BLC273" s="55"/>
      <c r="BLD273" s="55"/>
      <c r="BLE273" s="55"/>
      <c r="BLF273" s="55"/>
      <c r="BLG273" s="55"/>
      <c r="BLH273" s="55"/>
      <c r="BLI273" s="55"/>
      <c r="BLJ273" s="55"/>
      <c r="BLK273" s="55"/>
      <c r="BLL273" s="55"/>
      <c r="BLM273" s="55"/>
      <c r="BLN273" s="55"/>
      <c r="BLO273" s="55"/>
      <c r="BLP273" s="55"/>
      <c r="BLQ273" s="55"/>
      <c r="BLR273" s="55"/>
      <c r="BLS273" s="55"/>
      <c r="BLT273" s="55"/>
      <c r="BLU273" s="55"/>
      <c r="BLV273" s="55"/>
      <c r="BLW273" s="55"/>
      <c r="BLX273" s="55"/>
      <c r="BLY273" s="55"/>
      <c r="BLZ273" s="55"/>
      <c r="BMA273" s="55"/>
      <c r="BMB273" s="55"/>
      <c r="BMC273" s="55"/>
      <c r="BMD273" s="55"/>
      <c r="BME273" s="55"/>
      <c r="BMF273" s="55"/>
      <c r="BMG273" s="55"/>
      <c r="BMH273" s="55"/>
      <c r="BMI273" s="55"/>
      <c r="BMJ273" s="55"/>
      <c r="BMK273" s="55"/>
      <c r="BML273" s="55"/>
      <c r="BMM273" s="55"/>
      <c r="BMN273" s="55"/>
      <c r="BMO273" s="55"/>
      <c r="BMP273" s="55"/>
      <c r="BMQ273" s="55"/>
      <c r="BMR273" s="55"/>
      <c r="BMS273" s="55"/>
      <c r="BMT273" s="55"/>
      <c r="BMU273" s="55"/>
      <c r="BMV273" s="55"/>
      <c r="BMW273" s="55"/>
      <c r="BMX273" s="55"/>
      <c r="BMY273" s="55"/>
      <c r="BMZ273" s="55"/>
      <c r="BNA273" s="55"/>
      <c r="BNB273" s="55"/>
      <c r="BNC273" s="55"/>
      <c r="BND273" s="55"/>
      <c r="BNE273" s="55"/>
      <c r="BNF273" s="55"/>
      <c r="BNG273" s="55"/>
      <c r="BNH273" s="55"/>
      <c r="BNI273" s="55"/>
      <c r="BNJ273" s="55"/>
      <c r="BNK273" s="55"/>
      <c r="BNL273" s="55"/>
      <c r="BNM273" s="55"/>
      <c r="BNN273" s="55"/>
      <c r="BNO273" s="55"/>
      <c r="BNP273" s="55"/>
      <c r="BNQ273" s="55"/>
      <c r="BNR273" s="55"/>
      <c r="BNS273" s="55"/>
      <c r="BNT273" s="55"/>
      <c r="BNU273" s="55"/>
      <c r="BNV273" s="55"/>
      <c r="BNW273" s="55"/>
      <c r="BNX273" s="55"/>
      <c r="BNY273" s="55"/>
      <c r="BNZ273" s="55"/>
      <c r="BOA273" s="55"/>
      <c r="BOB273" s="55"/>
      <c r="BOC273" s="55"/>
      <c r="BOD273" s="55"/>
      <c r="BOE273" s="55"/>
      <c r="BOF273" s="55"/>
      <c r="BOG273" s="55"/>
      <c r="BOH273" s="55"/>
      <c r="BOI273" s="55"/>
      <c r="BOJ273" s="55"/>
      <c r="BOK273" s="55"/>
      <c r="BOL273" s="55"/>
      <c r="BOM273" s="55"/>
      <c r="BON273" s="55"/>
      <c r="BOO273" s="55"/>
      <c r="BOP273" s="55"/>
      <c r="BOQ273" s="55"/>
      <c r="BOR273" s="55"/>
      <c r="BOS273" s="55"/>
      <c r="BOT273" s="55"/>
      <c r="BOU273" s="55"/>
      <c r="BOV273" s="55"/>
      <c r="BOW273" s="55"/>
      <c r="BOX273" s="55"/>
      <c r="BOY273" s="55"/>
      <c r="BOZ273" s="55"/>
      <c r="BPA273" s="55"/>
      <c r="BPB273" s="55"/>
      <c r="BPC273" s="55"/>
      <c r="BPD273" s="55"/>
      <c r="BPE273" s="55"/>
      <c r="BPF273" s="55"/>
      <c r="BPG273" s="55"/>
      <c r="BPH273" s="55"/>
      <c r="BPI273" s="55"/>
      <c r="BPJ273" s="55"/>
      <c r="BPK273" s="55"/>
      <c r="BPL273" s="55"/>
      <c r="BPM273" s="55"/>
      <c r="BPN273" s="55"/>
      <c r="BPO273" s="55"/>
      <c r="BPP273" s="55"/>
      <c r="BPQ273" s="55"/>
      <c r="BPR273" s="55"/>
      <c r="BPS273" s="55"/>
      <c r="BPT273" s="55"/>
      <c r="BPU273" s="55"/>
      <c r="BPV273" s="55"/>
      <c r="BPW273" s="55"/>
      <c r="BPX273" s="55"/>
      <c r="BPY273" s="55"/>
      <c r="BPZ273" s="55"/>
      <c r="BQA273" s="55"/>
      <c r="BQB273" s="55"/>
      <c r="BQC273" s="55"/>
      <c r="BQD273" s="55"/>
      <c r="BQE273" s="55"/>
      <c r="BQF273" s="55"/>
      <c r="BQG273" s="55"/>
      <c r="BQH273" s="55"/>
      <c r="BQI273" s="55"/>
      <c r="BQJ273" s="55"/>
      <c r="BQK273" s="55"/>
      <c r="BQL273" s="55"/>
      <c r="BQM273" s="55"/>
      <c r="BQN273" s="55"/>
      <c r="BQO273" s="55"/>
      <c r="BQP273" s="55"/>
      <c r="BQQ273" s="55"/>
      <c r="BQR273" s="55"/>
      <c r="BQS273" s="55"/>
      <c r="BQT273" s="55"/>
      <c r="BQU273" s="55"/>
      <c r="BQV273" s="55"/>
      <c r="BQW273" s="55"/>
      <c r="BQX273" s="55"/>
      <c r="BQY273" s="55"/>
      <c r="BQZ273" s="55"/>
      <c r="BRA273" s="55"/>
      <c r="BRB273" s="55"/>
      <c r="BRC273" s="55"/>
      <c r="BRD273" s="55"/>
      <c r="BRE273" s="55"/>
      <c r="BRF273" s="55"/>
      <c r="BRG273" s="55"/>
      <c r="BRH273" s="55"/>
      <c r="BRI273" s="55"/>
      <c r="BRJ273" s="55"/>
      <c r="BRK273" s="55"/>
      <c r="BRL273" s="55"/>
      <c r="BRM273" s="55"/>
      <c r="BRN273" s="55"/>
      <c r="BRO273" s="55"/>
      <c r="BRP273" s="55"/>
      <c r="BRQ273" s="55"/>
      <c r="BRR273" s="55"/>
      <c r="BRS273" s="55"/>
      <c r="BRT273" s="55"/>
      <c r="BRU273" s="55"/>
      <c r="BRV273" s="55"/>
      <c r="BRW273" s="55"/>
      <c r="BRX273" s="55"/>
      <c r="BRY273" s="55"/>
      <c r="BRZ273" s="55"/>
      <c r="BSA273" s="55"/>
      <c r="BSB273" s="55"/>
      <c r="BSC273" s="55"/>
      <c r="BSD273" s="55"/>
      <c r="BSE273" s="55"/>
      <c r="BSF273" s="55"/>
      <c r="BSG273" s="55"/>
      <c r="BSH273" s="55"/>
      <c r="BSI273" s="55"/>
      <c r="BSJ273" s="55"/>
      <c r="BSK273" s="55"/>
      <c r="BSL273" s="55"/>
      <c r="BSM273" s="55"/>
      <c r="BSN273" s="55"/>
      <c r="BSO273" s="55"/>
      <c r="BSP273" s="55"/>
      <c r="BSQ273" s="55"/>
      <c r="BSR273" s="55"/>
      <c r="BSS273" s="55"/>
      <c r="BST273" s="55"/>
      <c r="BSU273" s="55"/>
      <c r="BSV273" s="55"/>
      <c r="BSW273" s="55"/>
      <c r="BSX273" s="55"/>
      <c r="BSY273" s="55"/>
      <c r="BSZ273" s="55"/>
      <c r="BTA273" s="55"/>
      <c r="BTB273" s="55"/>
      <c r="BTC273" s="55"/>
      <c r="BTD273" s="55"/>
      <c r="BTE273" s="55"/>
      <c r="BTF273" s="55"/>
      <c r="BTG273" s="55"/>
      <c r="BTH273" s="55"/>
      <c r="BTI273" s="55"/>
      <c r="BTJ273" s="55"/>
      <c r="BTK273" s="55"/>
      <c r="BTL273" s="55"/>
      <c r="BTM273" s="55"/>
      <c r="BTN273" s="55"/>
      <c r="BTO273" s="55"/>
      <c r="BTP273" s="55"/>
      <c r="BTQ273" s="55"/>
      <c r="BTR273" s="55"/>
      <c r="BTS273" s="55"/>
      <c r="BTT273" s="55"/>
      <c r="BTU273" s="55"/>
      <c r="BTV273" s="55"/>
      <c r="BTW273" s="55"/>
      <c r="BTX273" s="55"/>
      <c r="BTY273" s="55"/>
      <c r="BTZ273" s="55"/>
      <c r="BUA273" s="55"/>
      <c r="BUB273" s="55"/>
      <c r="BUC273" s="55"/>
      <c r="BUD273" s="55"/>
      <c r="BUE273" s="55"/>
      <c r="BUF273" s="55"/>
      <c r="BUG273" s="55"/>
      <c r="BUH273" s="55"/>
      <c r="BUI273" s="55"/>
      <c r="BUJ273" s="55"/>
      <c r="BUK273" s="55"/>
      <c r="BUL273" s="55"/>
      <c r="BUM273" s="55"/>
      <c r="BUN273" s="55"/>
      <c r="BUO273" s="55"/>
      <c r="BUP273" s="55"/>
      <c r="BUQ273" s="55"/>
      <c r="BUR273" s="55"/>
      <c r="BUS273" s="55"/>
      <c r="BUT273" s="55"/>
      <c r="BUU273" s="55"/>
      <c r="BUV273" s="55"/>
      <c r="BUW273" s="55"/>
      <c r="BUX273" s="55"/>
      <c r="BUY273" s="55"/>
      <c r="BUZ273" s="55"/>
      <c r="BVA273" s="55"/>
      <c r="BVB273" s="55"/>
      <c r="BVC273" s="55"/>
      <c r="BVD273" s="55"/>
      <c r="BVE273" s="55"/>
      <c r="BVF273" s="55"/>
      <c r="BVG273" s="55"/>
      <c r="BVH273" s="55"/>
      <c r="BVI273" s="55"/>
      <c r="BVJ273" s="55"/>
      <c r="BVK273" s="55"/>
      <c r="BVL273" s="55"/>
      <c r="BVM273" s="55"/>
      <c r="BVN273" s="55"/>
      <c r="BVO273" s="55"/>
      <c r="BVP273" s="55"/>
      <c r="BVQ273" s="55"/>
      <c r="BVR273" s="55"/>
      <c r="BVS273" s="55"/>
      <c r="BVT273" s="55"/>
      <c r="BVU273" s="55"/>
      <c r="BVV273" s="55"/>
      <c r="BVW273" s="55"/>
      <c r="BVX273" s="55"/>
      <c r="BVY273" s="55"/>
      <c r="BVZ273" s="55"/>
      <c r="BWA273" s="55"/>
      <c r="BWB273" s="55"/>
      <c r="BWC273" s="55"/>
      <c r="BWD273" s="55"/>
      <c r="BWE273" s="55"/>
      <c r="BWF273" s="55"/>
      <c r="BWG273" s="55"/>
      <c r="BWH273" s="55"/>
      <c r="BWI273" s="55"/>
      <c r="BWJ273" s="55"/>
      <c r="BWK273" s="55"/>
      <c r="BWL273" s="55"/>
      <c r="BWM273" s="55"/>
      <c r="BWN273" s="55"/>
      <c r="BWO273" s="55"/>
      <c r="BWP273" s="55"/>
      <c r="BWQ273" s="55"/>
      <c r="BWR273" s="55"/>
      <c r="BWS273" s="55"/>
      <c r="BWT273" s="55"/>
      <c r="BWU273" s="55"/>
      <c r="BWV273" s="55"/>
      <c r="BWW273" s="55"/>
      <c r="BWX273" s="55"/>
      <c r="BWY273" s="55"/>
      <c r="BWZ273" s="55"/>
      <c r="BXA273" s="55"/>
      <c r="BXB273" s="55"/>
      <c r="BXC273" s="55"/>
      <c r="BXD273" s="55"/>
      <c r="BXE273" s="55"/>
      <c r="BXF273" s="55"/>
      <c r="BXG273" s="55"/>
      <c r="BXH273" s="55"/>
      <c r="BXI273" s="55"/>
      <c r="BXJ273" s="55"/>
      <c r="BXK273" s="55"/>
      <c r="BXL273" s="55"/>
      <c r="BXM273" s="55"/>
      <c r="BXN273" s="55"/>
      <c r="BXO273" s="55"/>
      <c r="BXP273" s="55"/>
      <c r="BXQ273" s="55"/>
      <c r="BXR273" s="55"/>
      <c r="BXS273" s="55"/>
      <c r="BXT273" s="55"/>
      <c r="BXU273" s="55"/>
      <c r="BXV273" s="55"/>
      <c r="BXW273" s="55"/>
      <c r="BXX273" s="55"/>
      <c r="BXY273" s="55"/>
      <c r="BXZ273" s="55"/>
      <c r="BYA273" s="55"/>
      <c r="BYB273" s="55"/>
      <c r="BYC273" s="55"/>
      <c r="BYD273" s="55"/>
      <c r="BYE273" s="55"/>
      <c r="BYF273" s="55"/>
      <c r="BYG273" s="55"/>
      <c r="BYH273" s="55"/>
      <c r="BYI273" s="55"/>
      <c r="BYJ273" s="55"/>
      <c r="BYK273" s="55"/>
      <c r="BYL273" s="55"/>
      <c r="BYM273" s="55"/>
      <c r="BYN273" s="55"/>
      <c r="BYO273" s="55"/>
      <c r="BYP273" s="55"/>
      <c r="BYQ273" s="55"/>
      <c r="BYR273" s="55"/>
      <c r="BYS273" s="55"/>
      <c r="BYT273" s="55"/>
      <c r="BYU273" s="55"/>
      <c r="BYV273" s="55"/>
      <c r="BYW273" s="55"/>
      <c r="BYX273" s="55"/>
      <c r="BYY273" s="55"/>
      <c r="BYZ273" s="55"/>
      <c r="BZA273" s="55"/>
      <c r="BZB273" s="55"/>
      <c r="BZC273" s="55"/>
      <c r="BZD273" s="55"/>
      <c r="BZE273" s="55"/>
      <c r="BZF273" s="55"/>
      <c r="BZG273" s="55"/>
      <c r="BZH273" s="55"/>
      <c r="BZI273" s="55"/>
      <c r="BZJ273" s="55"/>
      <c r="BZK273" s="55"/>
      <c r="BZL273" s="55"/>
      <c r="BZM273" s="55"/>
      <c r="BZN273" s="55"/>
      <c r="BZO273" s="55"/>
      <c r="BZP273" s="55"/>
      <c r="BZQ273" s="55"/>
      <c r="BZR273" s="55"/>
      <c r="BZS273" s="55"/>
      <c r="BZT273" s="55"/>
      <c r="BZU273" s="55"/>
      <c r="BZV273" s="55"/>
      <c r="BZW273" s="55"/>
      <c r="BZX273" s="55"/>
      <c r="BZY273" s="55"/>
      <c r="BZZ273" s="55"/>
      <c r="CAA273" s="55"/>
      <c r="CAB273" s="55"/>
      <c r="CAC273" s="55"/>
      <c r="CAD273" s="55"/>
      <c r="CAE273" s="55"/>
      <c r="CAF273" s="55"/>
      <c r="CAG273" s="55"/>
      <c r="CAH273" s="55"/>
      <c r="CAI273" s="55"/>
      <c r="CAJ273" s="55"/>
      <c r="CAK273" s="55"/>
      <c r="CAL273" s="55"/>
      <c r="CAM273" s="55"/>
      <c r="CAN273" s="55"/>
      <c r="CAO273" s="55"/>
      <c r="CAP273" s="55"/>
      <c r="CAQ273" s="55"/>
      <c r="CAR273" s="55"/>
      <c r="CAS273" s="55"/>
      <c r="CAT273" s="55"/>
      <c r="CAU273" s="55"/>
      <c r="CAV273" s="55"/>
      <c r="CAW273" s="55"/>
      <c r="CAX273" s="55"/>
      <c r="CAY273" s="55"/>
      <c r="CAZ273" s="55"/>
      <c r="CBA273" s="55"/>
      <c r="CBB273" s="55"/>
      <c r="CBC273" s="55"/>
      <c r="CBD273" s="55"/>
      <c r="CBE273" s="55"/>
      <c r="CBF273" s="55"/>
      <c r="CBG273" s="55"/>
      <c r="CBH273" s="55"/>
      <c r="CBI273" s="55"/>
      <c r="CBJ273" s="55"/>
      <c r="CBK273" s="55"/>
      <c r="CBL273" s="55"/>
      <c r="CBM273" s="55"/>
      <c r="CBN273" s="55"/>
      <c r="CBO273" s="55"/>
      <c r="CBP273" s="55"/>
      <c r="CBQ273" s="55"/>
      <c r="CBR273" s="55"/>
      <c r="CBS273" s="55"/>
      <c r="CBT273" s="55"/>
      <c r="CBU273" s="55"/>
      <c r="CBV273" s="55"/>
      <c r="CBW273" s="55"/>
      <c r="CBX273" s="55"/>
      <c r="CBY273" s="55"/>
      <c r="CBZ273" s="55"/>
      <c r="CCA273" s="55"/>
      <c r="CCB273" s="55"/>
      <c r="CCC273" s="55"/>
      <c r="CCD273" s="55"/>
      <c r="CCE273" s="55"/>
      <c r="CCF273" s="55"/>
      <c r="CCG273" s="55"/>
      <c r="CCH273" s="55"/>
      <c r="CCI273" s="55"/>
      <c r="CCJ273" s="55"/>
      <c r="CCK273" s="55"/>
      <c r="CCL273" s="55"/>
      <c r="CCM273" s="55"/>
      <c r="CCN273" s="55"/>
      <c r="CCO273" s="55"/>
      <c r="CCP273" s="55"/>
      <c r="CCQ273" s="55"/>
      <c r="CCR273" s="55"/>
      <c r="CCS273" s="55"/>
      <c r="CCT273" s="55"/>
      <c r="CCU273" s="55"/>
      <c r="CCV273" s="55"/>
      <c r="CCW273" s="55"/>
      <c r="CCX273" s="55"/>
      <c r="CCY273" s="55"/>
      <c r="CCZ273" s="55"/>
      <c r="CDA273" s="55"/>
      <c r="CDB273" s="55"/>
      <c r="CDC273" s="55"/>
      <c r="CDD273" s="55"/>
      <c r="CDE273" s="55"/>
      <c r="CDF273" s="55"/>
      <c r="CDG273" s="55"/>
      <c r="CDH273" s="55"/>
      <c r="CDI273" s="55"/>
      <c r="CDJ273" s="55"/>
      <c r="CDK273" s="55"/>
      <c r="CDL273" s="55"/>
      <c r="CDM273" s="55"/>
      <c r="CDN273" s="55"/>
      <c r="CDO273" s="55"/>
      <c r="CDP273" s="55"/>
      <c r="CDQ273" s="55"/>
      <c r="CDR273" s="55"/>
      <c r="CDS273" s="55"/>
      <c r="CDT273" s="55"/>
      <c r="CDU273" s="55"/>
      <c r="CDV273" s="55"/>
      <c r="CDW273" s="55"/>
      <c r="CDX273" s="55"/>
      <c r="CDY273" s="55"/>
      <c r="CDZ273" s="55"/>
      <c r="CEA273" s="55"/>
      <c r="CEB273" s="55"/>
      <c r="CEC273" s="55"/>
      <c r="CED273" s="55"/>
      <c r="CEE273" s="55"/>
      <c r="CEF273" s="55"/>
      <c r="CEG273" s="55"/>
      <c r="CEH273" s="55"/>
      <c r="CEI273" s="55"/>
      <c r="CEJ273" s="55"/>
      <c r="CEK273" s="55"/>
      <c r="CEL273" s="55"/>
      <c r="CEM273" s="55"/>
      <c r="CEN273" s="55"/>
      <c r="CEO273" s="55"/>
      <c r="CEP273" s="55"/>
      <c r="CEQ273" s="55"/>
      <c r="CER273" s="55"/>
      <c r="CES273" s="55"/>
      <c r="CET273" s="55"/>
      <c r="CEU273" s="55"/>
      <c r="CEV273" s="55"/>
      <c r="CEW273" s="55"/>
      <c r="CEX273" s="55"/>
      <c r="CEY273" s="55"/>
      <c r="CEZ273" s="55"/>
      <c r="CFA273" s="55"/>
      <c r="CFB273" s="55"/>
      <c r="CFC273" s="55"/>
      <c r="CFD273" s="55"/>
      <c r="CFE273" s="55"/>
      <c r="CFF273" s="55"/>
      <c r="CFG273" s="55"/>
      <c r="CFH273" s="55"/>
      <c r="CFI273" s="55"/>
      <c r="CFJ273" s="55"/>
      <c r="CFK273" s="55"/>
      <c r="CFL273" s="55"/>
      <c r="CFM273" s="55"/>
      <c r="CFN273" s="55"/>
      <c r="CFO273" s="55"/>
      <c r="CFP273" s="55"/>
      <c r="CFQ273" s="55"/>
      <c r="CFR273" s="55"/>
      <c r="CFS273" s="55"/>
      <c r="CFT273" s="55"/>
      <c r="CFU273" s="55"/>
      <c r="CFV273" s="55"/>
      <c r="CFW273" s="55"/>
      <c r="CFX273" s="55"/>
      <c r="CFY273" s="55"/>
      <c r="CFZ273" s="55"/>
      <c r="CGA273" s="55"/>
      <c r="CGB273" s="55"/>
      <c r="CGC273" s="55"/>
      <c r="CGD273" s="55"/>
      <c r="CGE273" s="55"/>
      <c r="CGF273" s="55"/>
      <c r="CGG273" s="55"/>
      <c r="CGH273" s="55"/>
      <c r="CGI273" s="55"/>
      <c r="CGJ273" s="55"/>
      <c r="CGK273" s="55"/>
      <c r="CGL273" s="55"/>
      <c r="CGM273" s="55"/>
      <c r="CGN273" s="55"/>
      <c r="CGO273" s="55"/>
      <c r="CGP273" s="55"/>
      <c r="CGQ273" s="55"/>
      <c r="CGR273" s="55"/>
      <c r="CGS273" s="55"/>
      <c r="CGT273" s="55"/>
      <c r="CGU273" s="55"/>
      <c r="CGV273" s="55"/>
      <c r="CGW273" s="55"/>
      <c r="CGX273" s="55"/>
      <c r="CGY273" s="55"/>
      <c r="CGZ273" s="55"/>
      <c r="CHA273" s="55"/>
      <c r="CHB273" s="55"/>
      <c r="CHC273" s="55"/>
      <c r="CHD273" s="55"/>
      <c r="CHE273" s="55"/>
      <c r="CHF273" s="55"/>
      <c r="CHG273" s="55"/>
      <c r="CHH273" s="55"/>
      <c r="CHI273" s="55"/>
      <c r="CHJ273" s="55"/>
      <c r="CHK273" s="55"/>
      <c r="CHL273" s="55"/>
      <c r="CHM273" s="55"/>
      <c r="CHN273" s="55"/>
      <c r="CHO273" s="55"/>
      <c r="CHP273" s="55"/>
      <c r="CHQ273" s="55"/>
      <c r="CHR273" s="55"/>
      <c r="CHS273" s="55"/>
      <c r="CHT273" s="55"/>
      <c r="CHU273" s="55"/>
      <c r="CHV273" s="55"/>
      <c r="CHW273" s="55"/>
      <c r="CHX273" s="55"/>
      <c r="CHY273" s="55"/>
      <c r="CHZ273" s="55"/>
      <c r="CIA273" s="55"/>
      <c r="CIB273" s="55"/>
      <c r="CIC273" s="55"/>
      <c r="CID273" s="55"/>
      <c r="CIE273" s="55"/>
      <c r="CIF273" s="55"/>
      <c r="CIG273" s="55"/>
      <c r="CIH273" s="55"/>
      <c r="CII273" s="55"/>
      <c r="CIJ273" s="55"/>
      <c r="CIK273" s="55"/>
      <c r="CIL273" s="55"/>
      <c r="CIM273" s="55"/>
      <c r="CIN273" s="55"/>
      <c r="CIO273" s="55"/>
      <c r="CIP273" s="55"/>
      <c r="CIQ273" s="55"/>
      <c r="CIR273" s="55"/>
      <c r="CIS273" s="55"/>
      <c r="CIT273" s="55"/>
      <c r="CIU273" s="55"/>
      <c r="CIV273" s="55"/>
      <c r="CIW273" s="55"/>
      <c r="CIX273" s="55"/>
      <c r="CIY273" s="55"/>
      <c r="CIZ273" s="55"/>
      <c r="CJA273" s="55"/>
      <c r="CJB273" s="55"/>
      <c r="CJC273" s="55"/>
      <c r="CJD273" s="55"/>
      <c r="CJE273" s="55"/>
      <c r="CJF273" s="55"/>
      <c r="CJG273" s="55"/>
      <c r="CJH273" s="55"/>
      <c r="CJI273" s="55"/>
      <c r="CJJ273" s="55"/>
      <c r="CJK273" s="55"/>
      <c r="CJL273" s="55"/>
      <c r="CJM273" s="55"/>
      <c r="CJN273" s="55"/>
      <c r="CJO273" s="55"/>
      <c r="CJP273" s="55"/>
      <c r="CJQ273" s="55"/>
      <c r="CJR273" s="55"/>
      <c r="CJS273" s="55"/>
      <c r="CJT273" s="55"/>
      <c r="CJU273" s="55"/>
      <c r="CJV273" s="55"/>
      <c r="CJW273" s="55"/>
      <c r="CJX273" s="55"/>
      <c r="CJY273" s="55"/>
      <c r="CJZ273" s="55"/>
      <c r="CKA273" s="55"/>
      <c r="CKB273" s="55"/>
      <c r="CKC273" s="55"/>
      <c r="CKD273" s="55"/>
      <c r="CKE273" s="55"/>
      <c r="CKF273" s="55"/>
      <c r="CKG273" s="55"/>
      <c r="CKH273" s="55"/>
      <c r="CKI273" s="55"/>
      <c r="CKJ273" s="55"/>
      <c r="CKK273" s="55"/>
      <c r="CKL273" s="55"/>
      <c r="CKM273" s="55"/>
      <c r="CKN273" s="55"/>
      <c r="CKO273" s="55"/>
      <c r="CKP273" s="55"/>
      <c r="CKQ273" s="55"/>
      <c r="CKR273" s="55"/>
      <c r="CKS273" s="55"/>
      <c r="CKT273" s="55"/>
      <c r="CKU273" s="55"/>
      <c r="CKV273" s="55"/>
      <c r="CKW273" s="55"/>
      <c r="CKX273" s="55"/>
      <c r="CKY273" s="55"/>
      <c r="CKZ273" s="55"/>
      <c r="CLA273" s="55"/>
      <c r="CLB273" s="55"/>
      <c r="CLC273" s="55"/>
      <c r="CLD273" s="55"/>
      <c r="CLE273" s="55"/>
      <c r="CLF273" s="55"/>
      <c r="CLG273" s="55"/>
      <c r="CLH273" s="55"/>
      <c r="CLI273" s="55"/>
      <c r="CLJ273" s="55"/>
      <c r="CLK273" s="55"/>
      <c r="CLL273" s="55"/>
      <c r="CLM273" s="55"/>
      <c r="CLN273" s="55"/>
      <c r="CLO273" s="55"/>
      <c r="CLP273" s="55"/>
      <c r="CLQ273" s="55"/>
      <c r="CLR273" s="55"/>
      <c r="CLS273" s="55"/>
      <c r="CLT273" s="55"/>
      <c r="CLU273" s="55"/>
      <c r="CLV273" s="55"/>
      <c r="CLW273" s="55"/>
      <c r="CLX273" s="55"/>
      <c r="CLY273" s="55"/>
      <c r="CLZ273" s="55"/>
      <c r="CMA273" s="55"/>
      <c r="CMB273" s="55"/>
      <c r="CMC273" s="55"/>
      <c r="CMD273" s="55"/>
      <c r="CME273" s="55"/>
      <c r="CMF273" s="55"/>
      <c r="CMG273" s="55"/>
      <c r="CMH273" s="55"/>
      <c r="CMI273" s="55"/>
      <c r="CMJ273" s="55"/>
      <c r="CMK273" s="55"/>
      <c r="CML273" s="55"/>
      <c r="CMM273" s="55"/>
      <c r="CMN273" s="55"/>
      <c r="CMO273" s="55"/>
      <c r="CMP273" s="55"/>
      <c r="CMQ273" s="55"/>
      <c r="CMR273" s="55"/>
      <c r="CMS273" s="55"/>
      <c r="CMT273" s="55"/>
      <c r="CMU273" s="55"/>
      <c r="CMV273" s="55"/>
      <c r="CMW273" s="55"/>
      <c r="CMX273" s="55"/>
      <c r="CMY273" s="55"/>
      <c r="CMZ273" s="55"/>
      <c r="CNA273" s="55"/>
      <c r="CNB273" s="55"/>
      <c r="CNC273" s="55"/>
      <c r="CND273" s="55"/>
      <c r="CNE273" s="55"/>
      <c r="CNF273" s="55"/>
      <c r="CNG273" s="55"/>
      <c r="CNH273" s="55"/>
      <c r="CNI273" s="55"/>
      <c r="CNJ273" s="55"/>
      <c r="CNK273" s="55"/>
      <c r="CNL273" s="55"/>
      <c r="CNM273" s="55"/>
      <c r="CNN273" s="55"/>
      <c r="CNO273" s="55"/>
      <c r="CNP273" s="55"/>
      <c r="CNQ273" s="55"/>
      <c r="CNR273" s="55"/>
      <c r="CNS273" s="55"/>
      <c r="CNT273" s="55"/>
      <c r="CNU273" s="55"/>
      <c r="CNV273" s="55"/>
      <c r="CNW273" s="55"/>
      <c r="CNX273" s="55"/>
      <c r="CNY273" s="55"/>
      <c r="CNZ273" s="55"/>
      <c r="COA273" s="55"/>
      <c r="COB273" s="55"/>
      <c r="COC273" s="55"/>
      <c r="COD273" s="55"/>
      <c r="COE273" s="55"/>
      <c r="COF273" s="55"/>
      <c r="COG273" s="55"/>
      <c r="COH273" s="55"/>
      <c r="COI273" s="55"/>
      <c r="COJ273" s="55"/>
      <c r="COK273" s="55"/>
      <c r="COL273" s="55"/>
      <c r="COM273" s="55"/>
      <c r="CON273" s="55"/>
      <c r="COO273" s="55"/>
      <c r="COP273" s="55"/>
      <c r="COQ273" s="55"/>
      <c r="COR273" s="55"/>
      <c r="COS273" s="55"/>
      <c r="COT273" s="55"/>
      <c r="COU273" s="55"/>
      <c r="COV273" s="55"/>
      <c r="COW273" s="55"/>
      <c r="COX273" s="55"/>
      <c r="COY273" s="55"/>
      <c r="COZ273" s="55"/>
      <c r="CPA273" s="55"/>
      <c r="CPB273" s="55"/>
      <c r="CPC273" s="55"/>
      <c r="CPD273" s="55"/>
      <c r="CPE273" s="55"/>
      <c r="CPF273" s="55"/>
      <c r="CPG273" s="55"/>
      <c r="CPH273" s="55"/>
      <c r="CPI273" s="55"/>
      <c r="CPJ273" s="55"/>
      <c r="CPK273" s="55"/>
      <c r="CPL273" s="55"/>
      <c r="CPM273" s="55"/>
      <c r="CPN273" s="55"/>
      <c r="CPO273" s="55"/>
      <c r="CPP273" s="55"/>
      <c r="CPQ273" s="55"/>
      <c r="CPR273" s="55"/>
      <c r="CPS273" s="55"/>
      <c r="CPT273" s="55"/>
      <c r="CPU273" s="55"/>
      <c r="CPV273" s="55"/>
      <c r="CPW273" s="55"/>
      <c r="CPX273" s="55"/>
      <c r="CPY273" s="55"/>
      <c r="CPZ273" s="55"/>
      <c r="CQA273" s="55"/>
      <c r="CQB273" s="55"/>
      <c r="CQC273" s="55"/>
      <c r="CQD273" s="55"/>
      <c r="CQE273" s="55"/>
      <c r="CQF273" s="55"/>
      <c r="CQG273" s="55"/>
      <c r="CQH273" s="55"/>
      <c r="CQI273" s="55"/>
      <c r="CQJ273" s="55"/>
      <c r="CQK273" s="55"/>
      <c r="CQL273" s="55"/>
      <c r="CQM273" s="55"/>
      <c r="CQN273" s="55"/>
      <c r="CQO273" s="55"/>
      <c r="CQP273" s="55"/>
      <c r="CQQ273" s="55"/>
      <c r="CQR273" s="55"/>
      <c r="CQS273" s="55"/>
      <c r="CQT273" s="55"/>
      <c r="CQU273" s="55"/>
      <c r="CQV273" s="55"/>
      <c r="CQW273" s="55"/>
      <c r="CQX273" s="55"/>
      <c r="CQY273" s="55"/>
      <c r="CQZ273" s="55"/>
      <c r="CRA273" s="55"/>
      <c r="CRB273" s="55"/>
      <c r="CRC273" s="55"/>
      <c r="CRD273" s="55"/>
      <c r="CRE273" s="55"/>
      <c r="CRF273" s="55"/>
      <c r="CRG273" s="55"/>
      <c r="CRH273" s="55"/>
      <c r="CRI273" s="55"/>
      <c r="CRJ273" s="55"/>
      <c r="CRK273" s="55"/>
      <c r="CRL273" s="55"/>
      <c r="CRM273" s="55"/>
      <c r="CRN273" s="55"/>
      <c r="CRO273" s="55"/>
      <c r="CRP273" s="55"/>
      <c r="CRQ273" s="55"/>
      <c r="CRR273" s="55"/>
      <c r="CRS273" s="55"/>
      <c r="CRT273" s="55"/>
      <c r="CRU273" s="55"/>
      <c r="CRV273" s="55"/>
      <c r="CRW273" s="55"/>
      <c r="CRX273" s="55"/>
      <c r="CRY273" s="55"/>
      <c r="CRZ273" s="55"/>
      <c r="CSA273" s="55"/>
      <c r="CSB273" s="55"/>
      <c r="CSC273" s="55"/>
      <c r="CSD273" s="55"/>
      <c r="CSE273" s="55"/>
      <c r="CSF273" s="55"/>
      <c r="CSG273" s="55"/>
      <c r="CSH273" s="55"/>
      <c r="CSI273" s="55"/>
      <c r="CSJ273" s="55"/>
      <c r="CSK273" s="55"/>
      <c r="CSL273" s="55"/>
      <c r="CSM273" s="55"/>
      <c r="CSN273" s="55"/>
      <c r="CSO273" s="55"/>
      <c r="CSP273" s="55"/>
      <c r="CSQ273" s="55"/>
      <c r="CSR273" s="55"/>
      <c r="CSS273" s="55"/>
      <c r="CST273" s="55"/>
      <c r="CSU273" s="55"/>
      <c r="CSV273" s="55"/>
      <c r="CSW273" s="55"/>
      <c r="CSX273" s="55"/>
      <c r="CSY273" s="55"/>
      <c r="CSZ273" s="55"/>
      <c r="CTA273" s="55"/>
      <c r="CTB273" s="55"/>
      <c r="CTC273" s="55"/>
      <c r="CTD273" s="55"/>
      <c r="CTE273" s="55"/>
      <c r="CTF273" s="55"/>
      <c r="CTG273" s="55"/>
      <c r="CTH273" s="55"/>
      <c r="CTI273" s="55"/>
      <c r="CTJ273" s="55"/>
      <c r="CTK273" s="55"/>
      <c r="CTL273" s="55"/>
      <c r="CTM273" s="55"/>
      <c r="CTN273" s="55"/>
      <c r="CTO273" s="55"/>
      <c r="CTP273" s="55"/>
      <c r="CTQ273" s="55"/>
      <c r="CTR273" s="55"/>
      <c r="CTS273" s="55"/>
      <c r="CTT273" s="55"/>
      <c r="CTU273" s="55"/>
      <c r="CTV273" s="55"/>
      <c r="CTW273" s="55"/>
      <c r="CTX273" s="55"/>
      <c r="CTY273" s="55"/>
      <c r="CTZ273" s="55"/>
      <c r="CUA273" s="55"/>
      <c r="CUB273" s="55"/>
      <c r="CUC273" s="55"/>
      <c r="CUD273" s="55"/>
      <c r="CUE273" s="55"/>
      <c r="CUF273" s="55"/>
      <c r="CUG273" s="55"/>
      <c r="CUH273" s="55"/>
      <c r="CUI273" s="55"/>
      <c r="CUJ273" s="55"/>
      <c r="CUK273" s="55"/>
      <c r="CUL273" s="55"/>
      <c r="CUM273" s="55"/>
      <c r="CUN273" s="55"/>
      <c r="CUO273" s="55"/>
      <c r="CUP273" s="55"/>
      <c r="CUQ273" s="55"/>
      <c r="CUR273" s="55"/>
      <c r="CUS273" s="55"/>
      <c r="CUT273" s="55"/>
      <c r="CUU273" s="55"/>
      <c r="CUV273" s="55"/>
      <c r="CUW273" s="55"/>
      <c r="CUX273" s="55"/>
      <c r="CUY273" s="55"/>
      <c r="CUZ273" s="55"/>
      <c r="CVA273" s="55"/>
      <c r="CVB273" s="55"/>
      <c r="CVC273" s="55"/>
      <c r="CVD273" s="55"/>
      <c r="CVE273" s="55"/>
      <c r="CVF273" s="55"/>
      <c r="CVG273" s="55"/>
      <c r="CVH273" s="55"/>
      <c r="CVI273" s="55"/>
      <c r="CVJ273" s="55"/>
      <c r="CVK273" s="55"/>
      <c r="CVL273" s="55"/>
      <c r="CVM273" s="55"/>
      <c r="CVN273" s="55"/>
      <c r="CVO273" s="55"/>
      <c r="CVP273" s="55"/>
      <c r="CVQ273" s="55"/>
      <c r="CVR273" s="55"/>
      <c r="CVS273" s="55"/>
      <c r="CVT273" s="55"/>
      <c r="CVU273" s="55"/>
      <c r="CVV273" s="55"/>
      <c r="CVW273" s="55"/>
      <c r="CVX273" s="55"/>
      <c r="CVY273" s="55"/>
      <c r="CVZ273" s="55"/>
      <c r="CWA273" s="55"/>
      <c r="CWB273" s="55"/>
      <c r="CWC273" s="55"/>
      <c r="CWD273" s="55"/>
      <c r="CWE273" s="55"/>
      <c r="CWF273" s="55"/>
      <c r="CWG273" s="55"/>
      <c r="CWH273" s="55"/>
      <c r="CWI273" s="55"/>
      <c r="CWJ273" s="55"/>
      <c r="CWK273" s="55"/>
      <c r="CWL273" s="55"/>
      <c r="CWM273" s="55"/>
      <c r="CWN273" s="55"/>
      <c r="CWO273" s="55"/>
      <c r="CWP273" s="55"/>
      <c r="CWQ273" s="55"/>
      <c r="CWR273" s="55"/>
      <c r="CWS273" s="55"/>
      <c r="CWT273" s="55"/>
      <c r="CWU273" s="55"/>
      <c r="CWV273" s="55"/>
      <c r="CWW273" s="55"/>
      <c r="CWX273" s="55"/>
      <c r="CWY273" s="55"/>
      <c r="CWZ273" s="55"/>
      <c r="CXA273" s="55"/>
      <c r="CXB273" s="55"/>
      <c r="CXC273" s="55"/>
      <c r="CXD273" s="55"/>
      <c r="CXE273" s="55"/>
      <c r="CXF273" s="55"/>
      <c r="CXG273" s="55"/>
      <c r="CXH273" s="55"/>
      <c r="CXI273" s="55"/>
      <c r="CXJ273" s="55"/>
      <c r="CXK273" s="55"/>
      <c r="CXL273" s="55"/>
      <c r="CXM273" s="55"/>
      <c r="CXN273" s="55"/>
      <c r="CXO273" s="55"/>
      <c r="CXP273" s="55"/>
      <c r="CXQ273" s="55"/>
      <c r="CXR273" s="55"/>
      <c r="CXS273" s="55"/>
      <c r="CXT273" s="55"/>
      <c r="CXU273" s="55"/>
      <c r="CXV273" s="55"/>
      <c r="CXW273" s="55"/>
      <c r="CXX273" s="55"/>
      <c r="CXY273" s="55"/>
      <c r="CXZ273" s="55"/>
      <c r="CYA273" s="55"/>
      <c r="CYB273" s="55"/>
      <c r="CYC273" s="55"/>
      <c r="CYD273" s="55"/>
      <c r="CYE273" s="55"/>
      <c r="CYF273" s="55"/>
      <c r="CYG273" s="55"/>
      <c r="CYH273" s="55"/>
      <c r="CYI273" s="55"/>
      <c r="CYJ273" s="55"/>
      <c r="CYK273" s="55"/>
      <c r="CYL273" s="55"/>
      <c r="CYM273" s="55"/>
      <c r="CYN273" s="55"/>
      <c r="CYO273" s="55"/>
      <c r="CYP273" s="55"/>
      <c r="CYQ273" s="55"/>
      <c r="CYR273" s="55"/>
      <c r="CYS273" s="55"/>
      <c r="CYT273" s="55"/>
      <c r="CYU273" s="55"/>
      <c r="CYV273" s="55"/>
      <c r="CYW273" s="55"/>
      <c r="CYX273" s="55"/>
      <c r="CYY273" s="55"/>
      <c r="CYZ273" s="55"/>
      <c r="CZA273" s="55"/>
      <c r="CZB273" s="55"/>
      <c r="CZC273" s="55"/>
      <c r="CZD273" s="55"/>
      <c r="CZE273" s="55"/>
      <c r="CZF273" s="55"/>
      <c r="CZG273" s="55"/>
      <c r="CZH273" s="55"/>
      <c r="CZI273" s="55"/>
      <c r="CZJ273" s="55"/>
      <c r="CZK273" s="55"/>
      <c r="CZL273" s="55"/>
      <c r="CZM273" s="55"/>
      <c r="CZN273" s="55"/>
      <c r="CZO273" s="55"/>
      <c r="CZP273" s="55"/>
      <c r="CZQ273" s="55"/>
      <c r="CZR273" s="55"/>
      <c r="CZS273" s="55"/>
      <c r="CZT273" s="55"/>
      <c r="CZU273" s="55"/>
      <c r="CZV273" s="55"/>
      <c r="CZW273" s="55"/>
      <c r="CZX273" s="55"/>
      <c r="CZY273" s="55"/>
      <c r="CZZ273" s="55"/>
      <c r="DAA273" s="55"/>
      <c r="DAB273" s="55"/>
      <c r="DAC273" s="55"/>
      <c r="DAD273" s="55"/>
      <c r="DAE273" s="55"/>
      <c r="DAF273" s="55"/>
      <c r="DAG273" s="55"/>
      <c r="DAH273" s="55"/>
      <c r="DAI273" s="55"/>
      <c r="DAJ273" s="55"/>
      <c r="DAK273" s="55"/>
      <c r="DAL273" s="55"/>
      <c r="DAM273" s="55"/>
      <c r="DAN273" s="55"/>
      <c r="DAO273" s="55"/>
      <c r="DAP273" s="55"/>
      <c r="DAQ273" s="55"/>
      <c r="DAR273" s="55"/>
      <c r="DAS273" s="55"/>
      <c r="DAT273" s="55"/>
      <c r="DAU273" s="55"/>
      <c r="DAV273" s="55"/>
      <c r="DAW273" s="55"/>
      <c r="DAX273" s="55"/>
      <c r="DAY273" s="55"/>
      <c r="DAZ273" s="55"/>
      <c r="DBA273" s="55"/>
      <c r="DBB273" s="55"/>
      <c r="DBC273" s="55"/>
      <c r="DBD273" s="55"/>
      <c r="DBE273" s="55"/>
      <c r="DBF273" s="55"/>
      <c r="DBG273" s="55"/>
      <c r="DBH273" s="55"/>
      <c r="DBI273" s="55"/>
      <c r="DBJ273" s="55"/>
      <c r="DBK273" s="55"/>
      <c r="DBL273" s="55"/>
      <c r="DBM273" s="55"/>
      <c r="DBN273" s="55"/>
      <c r="DBO273" s="55"/>
      <c r="DBP273" s="55"/>
      <c r="DBQ273" s="55"/>
      <c r="DBR273" s="55"/>
      <c r="DBS273" s="55"/>
      <c r="DBT273" s="55"/>
      <c r="DBU273" s="55"/>
      <c r="DBV273" s="55"/>
      <c r="DBW273" s="55"/>
      <c r="DBX273" s="55"/>
      <c r="DBY273" s="55"/>
      <c r="DBZ273" s="55"/>
      <c r="DCA273" s="55"/>
      <c r="DCB273" s="55"/>
      <c r="DCC273" s="55"/>
      <c r="DCD273" s="55"/>
      <c r="DCE273" s="55"/>
      <c r="DCF273" s="55"/>
      <c r="DCG273" s="55"/>
      <c r="DCH273" s="55"/>
      <c r="DCI273" s="55"/>
      <c r="DCJ273" s="55"/>
      <c r="DCK273" s="55"/>
      <c r="DCL273" s="55"/>
      <c r="DCM273" s="55"/>
      <c r="DCN273" s="55"/>
      <c r="DCO273" s="55"/>
      <c r="DCP273" s="55"/>
      <c r="DCQ273" s="55"/>
      <c r="DCR273" s="55"/>
      <c r="DCS273" s="55"/>
      <c r="DCT273" s="55"/>
      <c r="DCU273" s="55"/>
      <c r="DCV273" s="55"/>
      <c r="DCW273" s="55"/>
      <c r="DCX273" s="55"/>
      <c r="DCY273" s="55"/>
      <c r="DCZ273" s="55"/>
      <c r="DDA273" s="55"/>
      <c r="DDB273" s="55"/>
      <c r="DDC273" s="55"/>
      <c r="DDD273" s="55"/>
      <c r="DDE273" s="55"/>
      <c r="DDF273" s="55"/>
      <c r="DDG273" s="55"/>
      <c r="DDH273" s="55"/>
      <c r="DDI273" s="55"/>
      <c r="DDJ273" s="55"/>
      <c r="DDK273" s="55"/>
      <c r="DDL273" s="55"/>
      <c r="DDM273" s="55"/>
      <c r="DDN273" s="55"/>
      <c r="DDO273" s="55"/>
      <c r="DDP273" s="55"/>
      <c r="DDQ273" s="55"/>
      <c r="DDR273" s="55"/>
      <c r="DDS273" s="55"/>
      <c r="DDT273" s="55"/>
      <c r="DDU273" s="55"/>
      <c r="DDV273" s="55"/>
      <c r="DDW273" s="55"/>
      <c r="DDX273" s="55"/>
      <c r="DDY273" s="55"/>
      <c r="DDZ273" s="55"/>
      <c r="DEA273" s="55"/>
      <c r="DEB273" s="55"/>
      <c r="DEC273" s="55"/>
      <c r="DED273" s="55"/>
      <c r="DEE273" s="55"/>
      <c r="DEF273" s="55"/>
      <c r="DEG273" s="55"/>
      <c r="DEH273" s="55"/>
      <c r="DEI273" s="55"/>
      <c r="DEJ273" s="55"/>
      <c r="DEK273" s="55"/>
      <c r="DEL273" s="55"/>
      <c r="DEM273" s="55"/>
      <c r="DEN273" s="55"/>
      <c r="DEO273" s="55"/>
      <c r="DEP273" s="55"/>
      <c r="DEQ273" s="55"/>
      <c r="DER273" s="55"/>
      <c r="DES273" s="55"/>
      <c r="DET273" s="55"/>
      <c r="DEU273" s="55"/>
      <c r="DEV273" s="55"/>
      <c r="DEW273" s="55"/>
      <c r="DEX273" s="55"/>
      <c r="DEY273" s="55"/>
      <c r="DEZ273" s="55"/>
      <c r="DFA273" s="55"/>
      <c r="DFB273" s="55"/>
      <c r="DFC273" s="55"/>
      <c r="DFD273" s="55"/>
      <c r="DFE273" s="55"/>
      <c r="DFF273" s="55"/>
      <c r="DFG273" s="55"/>
      <c r="DFH273" s="55"/>
      <c r="DFI273" s="55"/>
      <c r="DFJ273" s="55"/>
      <c r="DFK273" s="55"/>
      <c r="DFL273" s="55"/>
      <c r="DFM273" s="55"/>
      <c r="DFN273" s="55"/>
      <c r="DFO273" s="55"/>
      <c r="DFP273" s="55"/>
      <c r="DFQ273" s="55"/>
      <c r="DFR273" s="55"/>
      <c r="DFS273" s="55"/>
      <c r="DFT273" s="55"/>
      <c r="DFU273" s="55"/>
      <c r="DFV273" s="55"/>
      <c r="DFW273" s="55"/>
      <c r="DFX273" s="55"/>
      <c r="DFY273" s="55"/>
      <c r="DFZ273" s="55"/>
      <c r="DGA273" s="55"/>
      <c r="DGB273" s="55"/>
      <c r="DGC273" s="55"/>
      <c r="DGD273" s="55"/>
      <c r="DGE273" s="55"/>
      <c r="DGF273" s="55"/>
      <c r="DGG273" s="55"/>
      <c r="DGH273" s="55"/>
      <c r="DGI273" s="55"/>
      <c r="DGJ273" s="55"/>
      <c r="DGK273" s="55"/>
      <c r="DGL273" s="55"/>
      <c r="DGM273" s="55"/>
      <c r="DGN273" s="55"/>
      <c r="DGO273" s="55"/>
      <c r="DGP273" s="55"/>
      <c r="DGQ273" s="55"/>
      <c r="DGR273" s="55"/>
      <c r="DGS273" s="55"/>
      <c r="DGT273" s="55"/>
      <c r="DGU273" s="55"/>
      <c r="DGV273" s="55"/>
      <c r="DGW273" s="55"/>
      <c r="DGX273" s="55"/>
      <c r="DGY273" s="55"/>
      <c r="DGZ273" s="55"/>
      <c r="DHA273" s="55"/>
      <c r="DHB273" s="55"/>
      <c r="DHC273" s="55"/>
      <c r="DHD273" s="55"/>
      <c r="DHE273" s="55"/>
      <c r="DHF273" s="55"/>
      <c r="DHG273" s="55"/>
      <c r="DHH273" s="55"/>
      <c r="DHI273" s="55"/>
      <c r="DHJ273" s="55"/>
      <c r="DHK273" s="55"/>
      <c r="DHL273" s="55"/>
      <c r="DHM273" s="55"/>
      <c r="DHN273" s="55"/>
      <c r="DHO273" s="55"/>
      <c r="DHP273" s="55"/>
      <c r="DHQ273" s="55"/>
      <c r="DHR273" s="55"/>
      <c r="DHS273" s="55"/>
      <c r="DHT273" s="55"/>
      <c r="DHU273" s="55"/>
      <c r="DHV273" s="55"/>
      <c r="DHW273" s="55"/>
      <c r="DHX273" s="55"/>
      <c r="DHY273" s="55"/>
      <c r="DHZ273" s="55"/>
      <c r="DIA273" s="55"/>
      <c r="DIB273" s="55"/>
      <c r="DIC273" s="55"/>
      <c r="DID273" s="55"/>
      <c r="DIE273" s="55"/>
      <c r="DIF273" s="55"/>
      <c r="DIG273" s="55"/>
      <c r="DIH273" s="55"/>
      <c r="DII273" s="55"/>
      <c r="DIJ273" s="55"/>
      <c r="DIK273" s="55"/>
      <c r="DIL273" s="55"/>
      <c r="DIM273" s="55"/>
      <c r="DIN273" s="55"/>
      <c r="DIO273" s="55"/>
      <c r="DIP273" s="55"/>
      <c r="DIQ273" s="55"/>
      <c r="DIR273" s="55"/>
      <c r="DIS273" s="55"/>
      <c r="DIT273" s="55"/>
      <c r="DIU273" s="55"/>
      <c r="DIV273" s="55"/>
      <c r="DIW273" s="55"/>
      <c r="DIX273" s="55"/>
      <c r="DIY273" s="55"/>
      <c r="DIZ273" s="55"/>
      <c r="DJA273" s="55"/>
      <c r="DJB273" s="55"/>
      <c r="DJC273" s="55"/>
      <c r="DJD273" s="55"/>
      <c r="DJE273" s="55"/>
      <c r="DJF273" s="55"/>
      <c r="DJG273" s="55"/>
      <c r="DJH273" s="55"/>
      <c r="DJI273" s="55"/>
      <c r="DJJ273" s="55"/>
      <c r="DJK273" s="55"/>
      <c r="DJL273" s="55"/>
      <c r="DJM273" s="55"/>
      <c r="DJN273" s="55"/>
      <c r="DJO273" s="55"/>
      <c r="DJP273" s="55"/>
      <c r="DJQ273" s="55"/>
      <c r="DJR273" s="55"/>
      <c r="DJS273" s="55"/>
      <c r="DJT273" s="55"/>
      <c r="DJU273" s="55"/>
      <c r="DJV273" s="55"/>
      <c r="DJW273" s="55"/>
      <c r="DJX273" s="55"/>
      <c r="DJY273" s="55"/>
      <c r="DJZ273" s="55"/>
      <c r="DKA273" s="55"/>
      <c r="DKB273" s="55"/>
      <c r="DKC273" s="55"/>
      <c r="DKD273" s="55"/>
      <c r="DKE273" s="55"/>
      <c r="DKF273" s="55"/>
      <c r="DKG273" s="55"/>
      <c r="DKH273" s="55"/>
      <c r="DKI273" s="55"/>
      <c r="DKJ273" s="55"/>
      <c r="DKK273" s="55"/>
      <c r="DKL273" s="55"/>
      <c r="DKM273" s="55"/>
      <c r="DKN273" s="55"/>
      <c r="DKO273" s="55"/>
      <c r="DKP273" s="55"/>
      <c r="DKQ273" s="55"/>
      <c r="DKR273" s="55"/>
      <c r="DKS273" s="55"/>
      <c r="DKT273" s="55"/>
      <c r="DKU273" s="55"/>
      <c r="DKV273" s="55"/>
      <c r="DKW273" s="55"/>
      <c r="DKX273" s="55"/>
      <c r="DKY273" s="55"/>
      <c r="DKZ273" s="55"/>
      <c r="DLA273" s="55"/>
      <c r="DLB273" s="55"/>
      <c r="DLC273" s="55"/>
      <c r="DLD273" s="55"/>
      <c r="DLE273" s="55"/>
      <c r="DLF273" s="55"/>
      <c r="DLG273" s="55"/>
      <c r="DLH273" s="55"/>
      <c r="DLI273" s="55"/>
      <c r="DLJ273" s="55"/>
      <c r="DLK273" s="55"/>
      <c r="DLL273" s="55"/>
      <c r="DLM273" s="55"/>
      <c r="DLN273" s="55"/>
      <c r="DLO273" s="55"/>
      <c r="DLP273" s="55"/>
      <c r="DLQ273" s="55"/>
      <c r="DLR273" s="55"/>
      <c r="DLS273" s="55"/>
      <c r="DLT273" s="55"/>
      <c r="DLU273" s="55"/>
      <c r="DLV273" s="55"/>
      <c r="DLW273" s="55"/>
      <c r="DLX273" s="55"/>
      <c r="DLY273" s="55"/>
      <c r="DLZ273" s="55"/>
      <c r="DMA273" s="55"/>
      <c r="DMB273" s="55"/>
      <c r="DMC273" s="55"/>
      <c r="DMD273" s="55"/>
      <c r="DME273" s="55"/>
      <c r="DMF273" s="55"/>
      <c r="DMG273" s="55"/>
      <c r="DMH273" s="55"/>
      <c r="DMI273" s="55"/>
      <c r="DMJ273" s="55"/>
      <c r="DMK273" s="55"/>
      <c r="DML273" s="55"/>
      <c r="DMM273" s="55"/>
      <c r="DMN273" s="55"/>
      <c r="DMO273" s="55"/>
      <c r="DMP273" s="55"/>
      <c r="DMQ273" s="55"/>
      <c r="DMR273" s="55"/>
      <c r="DMS273" s="55"/>
      <c r="DMT273" s="55"/>
      <c r="DMU273" s="55"/>
      <c r="DMV273" s="55"/>
      <c r="DMW273" s="55"/>
      <c r="DMX273" s="55"/>
      <c r="DMY273" s="55"/>
      <c r="DMZ273" s="55"/>
      <c r="DNA273" s="55"/>
      <c r="DNB273" s="55"/>
      <c r="DNC273" s="55"/>
      <c r="DND273" s="55"/>
      <c r="DNE273" s="55"/>
      <c r="DNF273" s="55"/>
      <c r="DNG273" s="55"/>
      <c r="DNH273" s="55"/>
      <c r="DNI273" s="55"/>
      <c r="DNJ273" s="55"/>
      <c r="DNK273" s="55"/>
      <c r="DNL273" s="55"/>
      <c r="DNM273" s="55"/>
      <c r="DNN273" s="55"/>
      <c r="DNO273" s="55"/>
      <c r="DNP273" s="55"/>
      <c r="DNQ273" s="55"/>
      <c r="DNR273" s="55"/>
      <c r="DNS273" s="55"/>
      <c r="DNT273" s="55"/>
      <c r="DNU273" s="55"/>
      <c r="DNV273" s="55"/>
      <c r="DNW273" s="55"/>
      <c r="DNX273" s="55"/>
      <c r="DNY273" s="55"/>
      <c r="DNZ273" s="55"/>
      <c r="DOA273" s="55"/>
      <c r="DOB273" s="55"/>
      <c r="DOC273" s="55"/>
      <c r="DOD273" s="55"/>
      <c r="DOE273" s="55"/>
      <c r="DOF273" s="55"/>
      <c r="DOG273" s="55"/>
      <c r="DOH273" s="55"/>
      <c r="DOI273" s="55"/>
      <c r="DOJ273" s="55"/>
      <c r="DOK273" s="55"/>
      <c r="DOL273" s="55"/>
      <c r="DOM273" s="55"/>
      <c r="DON273" s="55"/>
      <c r="DOO273" s="55"/>
      <c r="DOP273" s="55"/>
      <c r="DOQ273" s="55"/>
      <c r="DOR273" s="55"/>
      <c r="DOS273" s="55"/>
      <c r="DOT273" s="55"/>
      <c r="DOU273" s="55"/>
      <c r="DOV273" s="55"/>
      <c r="DOW273" s="55"/>
      <c r="DOX273" s="55"/>
      <c r="DOY273" s="55"/>
      <c r="DOZ273" s="55"/>
      <c r="DPA273" s="55"/>
      <c r="DPB273" s="55"/>
      <c r="DPC273" s="55"/>
      <c r="DPD273" s="55"/>
      <c r="DPE273" s="55"/>
      <c r="DPF273" s="55"/>
      <c r="DPG273" s="55"/>
      <c r="DPH273" s="55"/>
      <c r="DPI273" s="55"/>
      <c r="DPJ273" s="55"/>
      <c r="DPK273" s="55"/>
      <c r="DPL273" s="55"/>
      <c r="DPM273" s="55"/>
      <c r="DPN273" s="55"/>
      <c r="DPO273" s="55"/>
      <c r="DPP273" s="55"/>
      <c r="DPQ273" s="55"/>
      <c r="DPR273" s="55"/>
      <c r="DPS273" s="55"/>
      <c r="DPT273" s="55"/>
      <c r="DPU273" s="55"/>
      <c r="DPV273" s="55"/>
      <c r="DPW273" s="55"/>
      <c r="DPX273" s="55"/>
      <c r="DPY273" s="55"/>
      <c r="DPZ273" s="55"/>
      <c r="DQA273" s="55"/>
      <c r="DQB273" s="55"/>
      <c r="DQC273" s="55"/>
      <c r="DQD273" s="55"/>
      <c r="DQE273" s="55"/>
      <c r="DQF273" s="55"/>
      <c r="DQG273" s="55"/>
      <c r="DQH273" s="55"/>
      <c r="DQI273" s="55"/>
      <c r="DQJ273" s="55"/>
      <c r="DQK273" s="55"/>
      <c r="DQL273" s="55"/>
      <c r="DQM273" s="55"/>
      <c r="DQN273" s="55"/>
      <c r="DQO273" s="55"/>
      <c r="DQP273" s="55"/>
      <c r="DQQ273" s="55"/>
      <c r="DQR273" s="55"/>
      <c r="DQS273" s="55"/>
      <c r="DQT273" s="55"/>
      <c r="DQU273" s="55"/>
      <c r="DQV273" s="55"/>
      <c r="DQW273" s="55"/>
      <c r="DQX273" s="55"/>
      <c r="DQY273" s="55"/>
      <c r="DQZ273" s="55"/>
      <c r="DRA273" s="55"/>
      <c r="DRB273" s="55"/>
      <c r="DRC273" s="55"/>
      <c r="DRD273" s="55"/>
      <c r="DRE273" s="55"/>
      <c r="DRF273" s="55"/>
      <c r="DRG273" s="55"/>
      <c r="DRH273" s="55"/>
      <c r="DRI273" s="55"/>
      <c r="DRJ273" s="55"/>
      <c r="DRK273" s="55"/>
      <c r="DRL273" s="55"/>
      <c r="DRM273" s="55"/>
      <c r="DRN273" s="55"/>
      <c r="DRO273" s="55"/>
      <c r="DRP273" s="55"/>
      <c r="DRQ273" s="55"/>
      <c r="DRR273" s="55"/>
      <c r="DRS273" s="55"/>
      <c r="DRT273" s="55"/>
      <c r="DRU273" s="55"/>
      <c r="DRV273" s="55"/>
      <c r="DRW273" s="55"/>
      <c r="DRX273" s="55"/>
      <c r="DRY273" s="55"/>
      <c r="DRZ273" s="55"/>
      <c r="DSA273" s="55"/>
      <c r="DSB273" s="55"/>
      <c r="DSC273" s="55"/>
      <c r="DSD273" s="55"/>
      <c r="DSE273" s="55"/>
      <c r="DSF273" s="55"/>
      <c r="DSG273" s="55"/>
      <c r="DSH273" s="55"/>
      <c r="DSI273" s="55"/>
      <c r="DSJ273" s="55"/>
      <c r="DSK273" s="55"/>
      <c r="DSL273" s="55"/>
      <c r="DSM273" s="55"/>
      <c r="DSN273" s="55"/>
      <c r="DSO273" s="55"/>
      <c r="DSP273" s="55"/>
      <c r="DSQ273" s="55"/>
      <c r="DSR273" s="55"/>
      <c r="DSS273" s="55"/>
      <c r="DST273" s="55"/>
      <c r="DSU273" s="55"/>
      <c r="DSV273" s="55"/>
      <c r="DSW273" s="55"/>
      <c r="DSX273" s="55"/>
      <c r="DSY273" s="55"/>
      <c r="DSZ273" s="55"/>
      <c r="DTA273" s="55"/>
      <c r="DTB273" s="55"/>
      <c r="DTC273" s="55"/>
      <c r="DTD273" s="55"/>
      <c r="DTE273" s="55"/>
      <c r="DTF273" s="55"/>
      <c r="DTG273" s="55"/>
      <c r="DTH273" s="55"/>
      <c r="DTI273" s="55"/>
      <c r="DTJ273" s="55"/>
      <c r="DTK273" s="55"/>
      <c r="DTL273" s="55"/>
      <c r="DTM273" s="55"/>
      <c r="DTN273" s="55"/>
      <c r="DTO273" s="55"/>
      <c r="DTP273" s="55"/>
      <c r="DTQ273" s="55"/>
      <c r="DTR273" s="55"/>
      <c r="DTS273" s="55"/>
      <c r="DTT273" s="55"/>
      <c r="DTU273" s="55"/>
      <c r="DTV273" s="55"/>
      <c r="DTW273" s="55"/>
      <c r="DTX273" s="55"/>
      <c r="DTY273" s="55"/>
      <c r="DTZ273" s="55"/>
      <c r="DUA273" s="55"/>
      <c r="DUB273" s="55"/>
      <c r="DUC273" s="55"/>
      <c r="DUD273" s="55"/>
      <c r="DUE273" s="55"/>
      <c r="DUF273" s="55"/>
      <c r="DUG273" s="55"/>
      <c r="DUH273" s="55"/>
      <c r="DUI273" s="55"/>
      <c r="DUJ273" s="55"/>
      <c r="DUK273" s="55"/>
      <c r="DUL273" s="55"/>
      <c r="DUM273" s="55"/>
      <c r="DUN273" s="55"/>
      <c r="DUO273" s="55"/>
      <c r="DUP273" s="55"/>
      <c r="DUQ273" s="55"/>
      <c r="DUR273" s="55"/>
      <c r="DUS273" s="55"/>
      <c r="DUT273" s="55"/>
      <c r="DUU273" s="55"/>
      <c r="DUV273" s="55"/>
      <c r="DUW273" s="55"/>
      <c r="DUX273" s="55"/>
      <c r="DUY273" s="55"/>
      <c r="DUZ273" s="55"/>
      <c r="DVA273" s="55"/>
      <c r="DVB273" s="55"/>
      <c r="DVC273" s="55"/>
      <c r="DVD273" s="55"/>
      <c r="DVE273" s="55"/>
      <c r="DVF273" s="55"/>
      <c r="DVG273" s="55"/>
      <c r="DVH273" s="55"/>
      <c r="DVI273" s="55"/>
      <c r="DVJ273" s="55"/>
      <c r="DVK273" s="55"/>
      <c r="DVL273" s="55"/>
      <c r="DVM273" s="55"/>
      <c r="DVN273" s="55"/>
      <c r="DVO273" s="55"/>
      <c r="DVP273" s="55"/>
      <c r="DVQ273" s="55"/>
      <c r="DVR273" s="55"/>
      <c r="DVS273" s="55"/>
      <c r="DVT273" s="55"/>
      <c r="DVU273" s="55"/>
      <c r="DVV273" s="55"/>
      <c r="DVW273" s="55"/>
      <c r="DVX273" s="55"/>
      <c r="DVY273" s="55"/>
      <c r="DVZ273" s="55"/>
      <c r="DWA273" s="55"/>
      <c r="DWB273" s="55"/>
      <c r="DWC273" s="55"/>
      <c r="DWD273" s="55"/>
      <c r="DWE273" s="55"/>
      <c r="DWF273" s="55"/>
      <c r="DWG273" s="55"/>
      <c r="DWH273" s="55"/>
      <c r="DWI273" s="55"/>
      <c r="DWJ273" s="55"/>
      <c r="DWK273" s="55"/>
      <c r="DWL273" s="55"/>
      <c r="DWM273" s="55"/>
      <c r="DWN273" s="55"/>
      <c r="DWO273" s="55"/>
      <c r="DWP273" s="55"/>
      <c r="DWQ273" s="55"/>
      <c r="DWR273" s="55"/>
      <c r="DWS273" s="55"/>
      <c r="DWT273" s="55"/>
      <c r="DWU273" s="55"/>
      <c r="DWV273" s="55"/>
      <c r="DWW273" s="55"/>
      <c r="DWX273" s="55"/>
      <c r="DWY273" s="55"/>
      <c r="DWZ273" s="55"/>
      <c r="DXA273" s="55"/>
      <c r="DXB273" s="55"/>
      <c r="DXC273" s="55"/>
      <c r="DXD273" s="55"/>
      <c r="DXE273" s="55"/>
      <c r="DXF273" s="55"/>
      <c r="DXG273" s="55"/>
      <c r="DXH273" s="55"/>
      <c r="DXI273" s="55"/>
      <c r="DXJ273" s="55"/>
      <c r="DXK273" s="55"/>
      <c r="DXL273" s="55"/>
      <c r="DXM273" s="55"/>
      <c r="DXN273" s="55"/>
      <c r="DXO273" s="55"/>
      <c r="DXP273" s="55"/>
      <c r="DXQ273" s="55"/>
      <c r="DXR273" s="55"/>
      <c r="DXS273" s="55"/>
      <c r="DXT273" s="55"/>
      <c r="DXU273" s="55"/>
      <c r="DXV273" s="55"/>
      <c r="DXW273" s="55"/>
      <c r="DXX273" s="55"/>
      <c r="DXY273" s="55"/>
      <c r="DXZ273" s="55"/>
      <c r="DYA273" s="55"/>
      <c r="DYB273" s="55"/>
      <c r="DYC273" s="55"/>
      <c r="DYD273" s="55"/>
      <c r="DYE273" s="55"/>
      <c r="DYF273" s="55"/>
      <c r="DYG273" s="55"/>
      <c r="DYH273" s="55"/>
      <c r="DYI273" s="55"/>
      <c r="DYJ273" s="55"/>
      <c r="DYK273" s="55"/>
      <c r="DYL273" s="55"/>
      <c r="DYM273" s="55"/>
      <c r="DYN273" s="55"/>
      <c r="DYO273" s="55"/>
      <c r="DYP273" s="55"/>
      <c r="DYQ273" s="55"/>
      <c r="DYR273" s="55"/>
      <c r="DYS273" s="55"/>
      <c r="DYT273" s="55"/>
      <c r="DYU273" s="55"/>
      <c r="DYV273" s="55"/>
      <c r="DYW273" s="55"/>
      <c r="DYX273" s="55"/>
      <c r="DYY273" s="55"/>
      <c r="DYZ273" s="55"/>
      <c r="DZA273" s="55"/>
      <c r="DZB273" s="55"/>
      <c r="DZC273" s="55"/>
      <c r="DZD273" s="55"/>
      <c r="DZE273" s="55"/>
      <c r="DZF273" s="55"/>
      <c r="DZG273" s="55"/>
      <c r="DZH273" s="55"/>
      <c r="DZI273" s="55"/>
      <c r="DZJ273" s="55"/>
      <c r="DZK273" s="55"/>
      <c r="DZL273" s="55"/>
      <c r="DZM273" s="55"/>
      <c r="DZN273" s="55"/>
      <c r="DZO273" s="55"/>
      <c r="DZP273" s="55"/>
      <c r="DZQ273" s="55"/>
      <c r="DZR273" s="55"/>
      <c r="DZS273" s="55"/>
      <c r="DZT273" s="55"/>
      <c r="DZU273" s="55"/>
      <c r="DZV273" s="55"/>
      <c r="DZW273" s="55"/>
      <c r="DZX273" s="55"/>
      <c r="DZY273" s="55"/>
      <c r="DZZ273" s="55"/>
      <c r="EAA273" s="55"/>
      <c r="EAB273" s="55"/>
      <c r="EAC273" s="55"/>
      <c r="EAD273" s="55"/>
      <c r="EAE273" s="55"/>
      <c r="EAF273" s="55"/>
      <c r="EAG273" s="55"/>
      <c r="EAH273" s="55"/>
      <c r="EAI273" s="55"/>
      <c r="EAJ273" s="55"/>
      <c r="EAK273" s="55"/>
      <c r="EAL273" s="55"/>
      <c r="EAM273" s="55"/>
      <c r="EAN273" s="55"/>
      <c r="EAO273" s="55"/>
      <c r="EAP273" s="55"/>
      <c r="EAQ273" s="55"/>
      <c r="EAR273" s="55"/>
      <c r="EAS273" s="55"/>
      <c r="EAT273" s="55"/>
      <c r="EAU273" s="55"/>
      <c r="EAV273" s="55"/>
      <c r="EAW273" s="55"/>
      <c r="EAX273" s="55"/>
      <c r="EAY273" s="55"/>
      <c r="EAZ273" s="55"/>
      <c r="EBA273" s="55"/>
      <c r="EBB273" s="55"/>
      <c r="EBC273" s="55"/>
      <c r="EBD273" s="55"/>
      <c r="EBE273" s="55"/>
      <c r="EBF273" s="55"/>
      <c r="EBG273" s="55"/>
      <c r="EBH273" s="55"/>
      <c r="EBI273" s="55"/>
      <c r="EBJ273" s="55"/>
      <c r="EBK273" s="55"/>
      <c r="EBL273" s="55"/>
      <c r="EBM273" s="55"/>
      <c r="EBN273" s="55"/>
      <c r="EBO273" s="55"/>
      <c r="EBP273" s="55"/>
      <c r="EBQ273" s="55"/>
      <c r="EBR273" s="55"/>
      <c r="EBS273" s="55"/>
      <c r="EBT273" s="55"/>
      <c r="EBU273" s="55"/>
      <c r="EBV273" s="55"/>
      <c r="EBW273" s="55"/>
      <c r="EBX273" s="55"/>
      <c r="EBY273" s="55"/>
      <c r="EBZ273" s="55"/>
      <c r="ECA273" s="55"/>
      <c r="ECB273" s="55"/>
      <c r="ECC273" s="55"/>
      <c r="ECD273" s="55"/>
      <c r="ECE273" s="55"/>
      <c r="ECF273" s="55"/>
      <c r="ECG273" s="55"/>
      <c r="ECH273" s="55"/>
      <c r="ECI273" s="55"/>
      <c r="ECJ273" s="55"/>
      <c r="ECK273" s="55"/>
      <c r="ECL273" s="55"/>
      <c r="ECM273" s="55"/>
      <c r="ECN273" s="55"/>
      <c r="ECO273" s="55"/>
      <c r="ECP273" s="55"/>
      <c r="ECQ273" s="55"/>
      <c r="ECR273" s="55"/>
      <c r="ECS273" s="55"/>
      <c r="ECT273" s="55"/>
      <c r="ECU273" s="55"/>
      <c r="ECV273" s="55"/>
      <c r="ECW273" s="55"/>
      <c r="ECX273" s="55"/>
      <c r="ECY273" s="55"/>
      <c r="ECZ273" s="55"/>
      <c r="EDA273" s="55"/>
      <c r="EDB273" s="55"/>
      <c r="EDC273" s="55"/>
      <c r="EDD273" s="55"/>
      <c r="EDE273" s="55"/>
      <c r="EDF273" s="55"/>
      <c r="EDG273" s="55"/>
      <c r="EDH273" s="55"/>
      <c r="EDI273" s="55"/>
      <c r="EDJ273" s="55"/>
      <c r="EDK273" s="55"/>
      <c r="EDL273" s="55"/>
      <c r="EDM273" s="55"/>
      <c r="EDN273" s="55"/>
      <c r="EDO273" s="55"/>
      <c r="EDP273" s="55"/>
      <c r="EDQ273" s="55"/>
      <c r="EDR273" s="55"/>
      <c r="EDS273" s="55"/>
      <c r="EDT273" s="55"/>
      <c r="EDU273" s="55"/>
      <c r="EDV273" s="55"/>
      <c r="EDW273" s="55"/>
      <c r="EDX273" s="55"/>
      <c r="EDY273" s="55"/>
      <c r="EDZ273" s="55"/>
      <c r="EEA273" s="55"/>
      <c r="EEB273" s="55"/>
      <c r="EEC273" s="55"/>
      <c r="EED273" s="55"/>
      <c r="EEE273" s="55"/>
      <c r="EEF273" s="55"/>
      <c r="EEG273" s="55"/>
      <c r="EEH273" s="55"/>
      <c r="EEI273" s="55"/>
      <c r="EEJ273" s="55"/>
      <c r="EEK273" s="55"/>
      <c r="EEL273" s="55"/>
      <c r="EEM273" s="55"/>
      <c r="EEN273" s="55"/>
      <c r="EEO273" s="55"/>
      <c r="EEP273" s="55"/>
      <c r="EEQ273" s="55"/>
      <c r="EER273" s="55"/>
      <c r="EES273" s="55"/>
      <c r="EET273" s="55"/>
      <c r="EEU273" s="55"/>
      <c r="EEV273" s="55"/>
      <c r="EEW273" s="55"/>
      <c r="EEX273" s="55"/>
      <c r="EEY273" s="55"/>
      <c r="EEZ273" s="55"/>
      <c r="EFA273" s="55"/>
      <c r="EFB273" s="55"/>
      <c r="EFC273" s="55"/>
      <c r="EFD273" s="55"/>
      <c r="EFE273" s="55"/>
      <c r="EFF273" s="55"/>
      <c r="EFG273" s="55"/>
      <c r="EFH273" s="55"/>
      <c r="EFI273" s="55"/>
      <c r="EFJ273" s="55"/>
      <c r="EFK273" s="55"/>
      <c r="EFL273" s="55"/>
      <c r="EFM273" s="55"/>
      <c r="EFN273" s="55"/>
      <c r="EFO273" s="55"/>
      <c r="EFP273" s="55"/>
      <c r="EFQ273" s="55"/>
      <c r="EFR273" s="55"/>
      <c r="EFS273" s="55"/>
      <c r="EFT273" s="55"/>
      <c r="EFU273" s="55"/>
      <c r="EFV273" s="55"/>
      <c r="EFW273" s="55"/>
      <c r="EFX273" s="55"/>
      <c r="EFY273" s="55"/>
      <c r="EFZ273" s="55"/>
      <c r="EGA273" s="55"/>
      <c r="EGB273" s="55"/>
      <c r="EGC273" s="55"/>
      <c r="EGD273" s="55"/>
      <c r="EGE273" s="55"/>
      <c r="EGF273" s="55"/>
      <c r="EGG273" s="55"/>
      <c r="EGH273" s="55"/>
      <c r="EGI273" s="55"/>
      <c r="EGJ273" s="55"/>
      <c r="EGK273" s="55"/>
      <c r="EGL273" s="55"/>
      <c r="EGM273" s="55"/>
      <c r="EGN273" s="55"/>
      <c r="EGO273" s="55"/>
      <c r="EGP273" s="55"/>
      <c r="EGQ273" s="55"/>
      <c r="EGR273" s="55"/>
      <c r="EGS273" s="55"/>
      <c r="EGT273" s="55"/>
      <c r="EGU273" s="55"/>
      <c r="EGV273" s="55"/>
      <c r="EGW273" s="55"/>
      <c r="EGX273" s="55"/>
      <c r="EGY273" s="55"/>
      <c r="EGZ273" s="55"/>
      <c r="EHA273" s="55"/>
      <c r="EHB273" s="55"/>
      <c r="EHC273" s="55"/>
      <c r="EHD273" s="55"/>
      <c r="EHE273" s="55"/>
      <c r="EHF273" s="55"/>
      <c r="EHG273" s="55"/>
      <c r="EHH273" s="55"/>
      <c r="EHI273" s="55"/>
      <c r="EHJ273" s="55"/>
      <c r="EHK273" s="55"/>
      <c r="EHL273" s="55"/>
      <c r="EHM273" s="55"/>
      <c r="EHN273" s="55"/>
      <c r="EHO273" s="55"/>
      <c r="EHP273" s="55"/>
      <c r="EHQ273" s="55"/>
      <c r="EHR273" s="55"/>
      <c r="EHS273" s="55"/>
      <c r="EHT273" s="55"/>
      <c r="EHU273" s="55"/>
      <c r="EHV273" s="55"/>
      <c r="EHW273" s="55"/>
      <c r="EHX273" s="55"/>
      <c r="EHY273" s="55"/>
      <c r="EHZ273" s="55"/>
      <c r="EIA273" s="55"/>
      <c r="EIB273" s="55"/>
      <c r="EIC273" s="55"/>
      <c r="EID273" s="55"/>
      <c r="EIE273" s="55"/>
      <c r="EIF273" s="55"/>
      <c r="EIG273" s="55"/>
      <c r="EIH273" s="55"/>
      <c r="EII273" s="55"/>
      <c r="EIJ273" s="55"/>
      <c r="EIK273" s="55"/>
      <c r="EIL273" s="55"/>
      <c r="EIM273" s="55"/>
      <c r="EIN273" s="55"/>
      <c r="EIO273" s="55"/>
      <c r="EIP273" s="55"/>
      <c r="EIQ273" s="55"/>
      <c r="EIR273" s="55"/>
      <c r="EIS273" s="55"/>
      <c r="EIT273" s="55"/>
      <c r="EIU273" s="55"/>
      <c r="EIV273" s="55"/>
      <c r="EIW273" s="55"/>
      <c r="EIX273" s="55"/>
      <c r="EIY273" s="55"/>
      <c r="EIZ273" s="55"/>
      <c r="EJA273" s="55"/>
      <c r="EJB273" s="55"/>
      <c r="EJC273" s="55"/>
      <c r="EJD273" s="55"/>
      <c r="EJE273" s="55"/>
      <c r="EJF273" s="55"/>
      <c r="EJG273" s="55"/>
      <c r="EJH273" s="55"/>
      <c r="EJI273" s="55"/>
      <c r="EJJ273" s="55"/>
      <c r="EJK273" s="55"/>
      <c r="EJL273" s="55"/>
      <c r="EJM273" s="55"/>
      <c r="EJN273" s="55"/>
      <c r="EJO273" s="55"/>
      <c r="EJP273" s="55"/>
      <c r="EJQ273" s="55"/>
      <c r="EJR273" s="55"/>
      <c r="EJS273" s="55"/>
      <c r="EJT273" s="55"/>
      <c r="EJU273" s="55"/>
      <c r="EJV273" s="55"/>
      <c r="EJW273" s="55"/>
      <c r="EJX273" s="55"/>
      <c r="EJY273" s="55"/>
      <c r="EJZ273" s="55"/>
      <c r="EKA273" s="55"/>
      <c r="EKB273" s="55"/>
      <c r="EKC273" s="55"/>
      <c r="EKD273" s="55"/>
      <c r="EKE273" s="55"/>
      <c r="EKF273" s="55"/>
      <c r="EKG273" s="55"/>
      <c r="EKH273" s="55"/>
      <c r="EKI273" s="55"/>
      <c r="EKJ273" s="55"/>
      <c r="EKK273" s="55"/>
      <c r="EKL273" s="55"/>
      <c r="EKM273" s="55"/>
      <c r="EKN273" s="55"/>
      <c r="EKO273" s="55"/>
      <c r="EKP273" s="55"/>
      <c r="EKQ273" s="55"/>
      <c r="EKR273" s="55"/>
      <c r="EKS273" s="55"/>
      <c r="EKT273" s="55"/>
      <c r="EKU273" s="55"/>
      <c r="EKV273" s="55"/>
      <c r="EKW273" s="55"/>
      <c r="EKX273" s="55"/>
      <c r="EKY273" s="55"/>
      <c r="EKZ273" s="55"/>
      <c r="ELA273" s="55"/>
      <c r="ELB273" s="55"/>
      <c r="ELC273" s="55"/>
      <c r="ELD273" s="55"/>
      <c r="ELE273" s="55"/>
      <c r="ELF273" s="55"/>
      <c r="ELG273" s="55"/>
      <c r="ELH273" s="55"/>
      <c r="ELI273" s="55"/>
      <c r="ELJ273" s="55"/>
      <c r="ELK273" s="55"/>
      <c r="ELL273" s="55"/>
      <c r="ELM273" s="55"/>
      <c r="ELN273" s="55"/>
      <c r="ELO273" s="55"/>
      <c r="ELP273" s="55"/>
      <c r="ELQ273" s="55"/>
      <c r="ELR273" s="55"/>
      <c r="ELS273" s="55"/>
      <c r="ELT273" s="55"/>
      <c r="ELU273" s="55"/>
      <c r="ELV273" s="55"/>
      <c r="ELW273" s="55"/>
      <c r="ELX273" s="55"/>
      <c r="ELY273" s="55"/>
      <c r="ELZ273" s="55"/>
      <c r="EMA273" s="55"/>
      <c r="EMB273" s="55"/>
      <c r="EMC273" s="55"/>
      <c r="EMD273" s="55"/>
      <c r="EME273" s="55"/>
      <c r="EMF273" s="55"/>
      <c r="EMG273" s="55"/>
      <c r="EMH273" s="55"/>
      <c r="EMI273" s="55"/>
      <c r="EMJ273" s="55"/>
      <c r="EMK273" s="55"/>
      <c r="EML273" s="55"/>
      <c r="EMM273" s="55"/>
      <c r="EMN273" s="55"/>
      <c r="EMO273" s="55"/>
      <c r="EMP273" s="55"/>
      <c r="EMQ273" s="55"/>
      <c r="EMR273" s="55"/>
      <c r="EMS273" s="55"/>
      <c r="EMT273" s="55"/>
      <c r="EMU273" s="55"/>
      <c r="EMV273" s="55"/>
      <c r="EMW273" s="55"/>
      <c r="EMX273" s="55"/>
      <c r="EMY273" s="55"/>
      <c r="EMZ273" s="55"/>
      <c r="ENA273" s="55"/>
      <c r="ENB273" s="55"/>
      <c r="ENC273" s="55"/>
      <c r="END273" s="55"/>
      <c r="ENE273" s="55"/>
      <c r="ENF273" s="55"/>
      <c r="ENG273" s="55"/>
      <c r="ENH273" s="55"/>
      <c r="ENI273" s="55"/>
      <c r="ENJ273" s="55"/>
      <c r="ENK273" s="55"/>
      <c r="ENL273" s="55"/>
      <c r="ENM273" s="55"/>
      <c r="ENN273" s="55"/>
      <c r="ENO273" s="55"/>
      <c r="ENP273" s="55"/>
      <c r="ENQ273" s="55"/>
      <c r="ENR273" s="55"/>
      <c r="ENS273" s="55"/>
      <c r="ENT273" s="55"/>
      <c r="ENU273" s="55"/>
      <c r="ENV273" s="55"/>
      <c r="ENW273" s="55"/>
      <c r="ENX273" s="55"/>
      <c r="ENY273" s="55"/>
      <c r="ENZ273" s="55"/>
      <c r="EOA273" s="55"/>
      <c r="EOB273" s="55"/>
      <c r="EOC273" s="55"/>
      <c r="EOD273" s="55"/>
      <c r="EOE273" s="55"/>
      <c r="EOF273" s="55"/>
      <c r="EOG273" s="55"/>
      <c r="EOH273" s="55"/>
      <c r="EOI273" s="55"/>
      <c r="EOJ273" s="55"/>
      <c r="EOK273" s="55"/>
      <c r="EOL273" s="55"/>
      <c r="EOM273" s="55"/>
      <c r="EON273" s="55"/>
      <c r="EOO273" s="55"/>
      <c r="EOP273" s="55"/>
      <c r="EOQ273" s="55"/>
      <c r="EOR273" s="55"/>
      <c r="EOS273" s="55"/>
      <c r="EOT273" s="55"/>
      <c r="EOU273" s="55"/>
      <c r="EOV273" s="55"/>
      <c r="EOW273" s="55"/>
      <c r="EOX273" s="55"/>
      <c r="EOY273" s="55"/>
      <c r="EOZ273" s="55"/>
      <c r="EPA273" s="55"/>
      <c r="EPB273" s="55"/>
      <c r="EPC273" s="55"/>
      <c r="EPD273" s="55"/>
      <c r="EPE273" s="55"/>
      <c r="EPF273" s="55"/>
      <c r="EPG273" s="55"/>
      <c r="EPH273" s="55"/>
      <c r="EPI273" s="55"/>
      <c r="EPJ273" s="55"/>
      <c r="EPK273" s="55"/>
      <c r="EPL273" s="55"/>
      <c r="EPM273" s="55"/>
      <c r="EPN273" s="55"/>
      <c r="EPO273" s="55"/>
      <c r="EPP273" s="55"/>
      <c r="EPQ273" s="55"/>
      <c r="EPR273" s="55"/>
      <c r="EPS273" s="55"/>
      <c r="EPT273" s="55"/>
      <c r="EPU273" s="55"/>
      <c r="EPV273" s="55"/>
      <c r="EPW273" s="55"/>
      <c r="EPX273" s="55"/>
      <c r="EPY273" s="55"/>
      <c r="EPZ273" s="55"/>
      <c r="EQA273" s="55"/>
      <c r="EQB273" s="55"/>
      <c r="EQC273" s="55"/>
      <c r="EQD273" s="55"/>
      <c r="EQE273" s="55"/>
      <c r="EQF273" s="55"/>
      <c r="EQG273" s="55"/>
      <c r="EQH273" s="55"/>
      <c r="EQI273" s="55"/>
      <c r="EQJ273" s="55"/>
      <c r="EQK273" s="55"/>
      <c r="EQL273" s="55"/>
      <c r="EQM273" s="55"/>
      <c r="EQN273" s="55"/>
      <c r="EQO273" s="55"/>
      <c r="EQP273" s="55"/>
      <c r="EQQ273" s="55"/>
      <c r="EQR273" s="55"/>
      <c r="EQS273" s="55"/>
      <c r="EQT273" s="55"/>
      <c r="EQU273" s="55"/>
      <c r="EQV273" s="55"/>
      <c r="EQW273" s="55"/>
      <c r="EQX273" s="55"/>
      <c r="EQY273" s="55"/>
      <c r="EQZ273" s="55"/>
      <c r="ERA273" s="55"/>
      <c r="ERB273" s="55"/>
      <c r="ERC273" s="55"/>
      <c r="ERD273" s="55"/>
      <c r="ERE273" s="55"/>
      <c r="ERF273" s="55"/>
      <c r="ERG273" s="55"/>
      <c r="ERH273" s="55"/>
      <c r="ERI273" s="55"/>
      <c r="ERJ273" s="55"/>
      <c r="ERK273" s="55"/>
      <c r="ERL273" s="55"/>
      <c r="ERM273" s="55"/>
      <c r="ERN273" s="55"/>
      <c r="ERO273" s="55"/>
      <c r="ERP273" s="55"/>
      <c r="ERQ273" s="55"/>
      <c r="ERR273" s="55"/>
      <c r="ERS273" s="55"/>
      <c r="ERT273" s="55"/>
      <c r="ERU273" s="55"/>
      <c r="ERV273" s="55"/>
      <c r="ERW273" s="55"/>
      <c r="ERX273" s="55"/>
      <c r="ERY273" s="55"/>
      <c r="ERZ273" s="55"/>
      <c r="ESA273" s="55"/>
      <c r="ESB273" s="55"/>
      <c r="ESC273" s="55"/>
      <c r="ESD273" s="55"/>
      <c r="ESE273" s="55"/>
      <c r="ESF273" s="55"/>
      <c r="ESG273" s="55"/>
      <c r="ESH273" s="55"/>
      <c r="ESI273" s="55"/>
      <c r="ESJ273" s="55"/>
      <c r="ESK273" s="55"/>
      <c r="ESL273" s="55"/>
      <c r="ESM273" s="55"/>
      <c r="ESN273" s="55"/>
      <c r="ESO273" s="55"/>
      <c r="ESP273" s="55"/>
      <c r="ESQ273" s="55"/>
      <c r="ESR273" s="55"/>
      <c r="ESS273" s="55"/>
      <c r="EST273" s="55"/>
      <c r="ESU273" s="55"/>
      <c r="ESV273" s="55"/>
      <c r="ESW273" s="55"/>
      <c r="ESX273" s="55"/>
      <c r="ESY273" s="55"/>
      <c r="ESZ273" s="55"/>
      <c r="ETA273" s="55"/>
      <c r="ETB273" s="55"/>
      <c r="ETC273" s="55"/>
      <c r="ETD273" s="55"/>
      <c r="ETE273" s="55"/>
      <c r="ETF273" s="55"/>
      <c r="ETG273" s="55"/>
      <c r="ETH273" s="55"/>
      <c r="ETI273" s="55"/>
      <c r="ETJ273" s="55"/>
      <c r="ETK273" s="55"/>
      <c r="ETL273" s="55"/>
      <c r="ETM273" s="55"/>
      <c r="ETN273" s="55"/>
      <c r="ETO273" s="55"/>
      <c r="ETP273" s="55"/>
      <c r="ETQ273" s="55"/>
      <c r="ETR273" s="55"/>
      <c r="ETS273" s="55"/>
      <c r="ETT273" s="55"/>
      <c r="ETU273" s="55"/>
      <c r="ETV273" s="55"/>
      <c r="ETW273" s="55"/>
      <c r="ETX273" s="55"/>
      <c r="ETY273" s="55"/>
      <c r="ETZ273" s="55"/>
      <c r="EUA273" s="55"/>
      <c r="EUB273" s="55"/>
      <c r="EUC273" s="55"/>
      <c r="EUD273" s="55"/>
      <c r="EUE273" s="55"/>
      <c r="EUF273" s="55"/>
      <c r="EUG273" s="55"/>
      <c r="EUH273" s="55"/>
      <c r="EUI273" s="55"/>
      <c r="EUJ273" s="55"/>
      <c r="EUK273" s="55"/>
      <c r="EUL273" s="55"/>
      <c r="EUM273" s="55"/>
      <c r="EUN273" s="55"/>
      <c r="EUO273" s="55"/>
      <c r="EUP273" s="55"/>
      <c r="EUQ273" s="55"/>
      <c r="EUR273" s="55"/>
      <c r="EUS273" s="55"/>
      <c r="EUT273" s="55"/>
      <c r="EUU273" s="55"/>
      <c r="EUV273" s="55"/>
      <c r="EUW273" s="55"/>
      <c r="EUX273" s="55"/>
      <c r="EUY273" s="55"/>
      <c r="EUZ273" s="55"/>
      <c r="EVA273" s="55"/>
      <c r="EVB273" s="55"/>
      <c r="EVC273" s="55"/>
      <c r="EVD273" s="55"/>
      <c r="EVE273" s="55"/>
      <c r="EVF273" s="55"/>
      <c r="EVG273" s="55"/>
      <c r="EVH273" s="55"/>
      <c r="EVI273" s="55"/>
      <c r="EVJ273" s="55"/>
      <c r="EVK273" s="55"/>
      <c r="EVL273" s="55"/>
      <c r="EVM273" s="55"/>
      <c r="EVN273" s="55"/>
      <c r="EVO273" s="55"/>
      <c r="EVP273" s="55"/>
      <c r="EVQ273" s="55"/>
      <c r="EVR273" s="55"/>
      <c r="EVS273" s="55"/>
      <c r="EVT273" s="55"/>
      <c r="EVU273" s="55"/>
      <c r="EVV273" s="55"/>
      <c r="EVW273" s="55"/>
      <c r="EVX273" s="55"/>
      <c r="EVY273" s="55"/>
      <c r="EVZ273" s="55"/>
      <c r="EWA273" s="55"/>
      <c r="EWB273" s="55"/>
      <c r="EWC273" s="55"/>
      <c r="EWD273" s="55"/>
      <c r="EWE273" s="55"/>
      <c r="EWF273" s="55"/>
      <c r="EWG273" s="55"/>
      <c r="EWH273" s="55"/>
      <c r="EWI273" s="55"/>
      <c r="EWJ273" s="55"/>
      <c r="EWK273" s="55"/>
      <c r="EWL273" s="55"/>
      <c r="EWM273" s="55"/>
      <c r="EWN273" s="55"/>
      <c r="EWO273" s="55"/>
      <c r="EWP273" s="55"/>
      <c r="EWQ273" s="55"/>
      <c r="EWR273" s="55"/>
      <c r="EWS273" s="55"/>
      <c r="EWT273" s="55"/>
      <c r="EWU273" s="55"/>
      <c r="EWV273" s="55"/>
      <c r="EWW273" s="55"/>
      <c r="EWX273" s="55"/>
      <c r="EWY273" s="55"/>
      <c r="EWZ273" s="55"/>
      <c r="EXA273" s="55"/>
      <c r="EXB273" s="55"/>
      <c r="EXC273" s="55"/>
      <c r="EXD273" s="55"/>
      <c r="EXE273" s="55"/>
      <c r="EXF273" s="55"/>
      <c r="EXG273" s="55"/>
      <c r="EXH273" s="55"/>
      <c r="EXI273" s="55"/>
      <c r="EXJ273" s="55"/>
      <c r="EXK273" s="55"/>
      <c r="EXL273" s="55"/>
      <c r="EXM273" s="55"/>
      <c r="EXN273" s="55"/>
      <c r="EXO273" s="55"/>
      <c r="EXP273" s="55"/>
      <c r="EXQ273" s="55"/>
      <c r="EXR273" s="55"/>
      <c r="EXS273" s="55"/>
      <c r="EXT273" s="55"/>
      <c r="EXU273" s="55"/>
      <c r="EXV273" s="55"/>
      <c r="EXW273" s="55"/>
      <c r="EXX273" s="55"/>
      <c r="EXY273" s="55"/>
      <c r="EXZ273" s="55"/>
      <c r="EYA273" s="55"/>
      <c r="EYB273" s="55"/>
      <c r="EYC273" s="55"/>
      <c r="EYD273" s="55"/>
      <c r="EYE273" s="55"/>
      <c r="EYF273" s="55"/>
      <c r="EYG273" s="55"/>
      <c r="EYH273" s="55"/>
      <c r="EYI273" s="55"/>
      <c r="EYJ273" s="55"/>
      <c r="EYK273" s="55"/>
      <c r="EYL273" s="55"/>
      <c r="EYM273" s="55"/>
      <c r="EYN273" s="55"/>
      <c r="EYO273" s="55"/>
      <c r="EYP273" s="55"/>
      <c r="EYQ273" s="55"/>
      <c r="EYR273" s="55"/>
      <c r="EYS273" s="55"/>
      <c r="EYT273" s="55"/>
      <c r="EYU273" s="55"/>
      <c r="EYV273" s="55"/>
      <c r="EYW273" s="55"/>
      <c r="EYX273" s="55"/>
      <c r="EYY273" s="55"/>
      <c r="EYZ273" s="55"/>
      <c r="EZA273" s="55"/>
      <c r="EZB273" s="55"/>
      <c r="EZC273" s="55"/>
      <c r="EZD273" s="55"/>
      <c r="EZE273" s="55"/>
      <c r="EZF273" s="55"/>
      <c r="EZG273" s="55"/>
      <c r="EZH273" s="55"/>
      <c r="EZI273" s="55"/>
      <c r="EZJ273" s="55"/>
      <c r="EZK273" s="55"/>
      <c r="EZL273" s="55"/>
      <c r="EZM273" s="55"/>
      <c r="EZN273" s="55"/>
      <c r="EZO273" s="55"/>
      <c r="EZP273" s="55"/>
      <c r="EZQ273" s="55"/>
      <c r="EZR273" s="55"/>
      <c r="EZS273" s="55"/>
      <c r="EZT273" s="55"/>
      <c r="EZU273" s="55"/>
      <c r="EZV273" s="55"/>
      <c r="EZW273" s="55"/>
      <c r="EZX273" s="55"/>
      <c r="EZY273" s="55"/>
      <c r="EZZ273" s="55"/>
      <c r="FAA273" s="55"/>
      <c r="FAB273" s="55"/>
      <c r="FAC273" s="55"/>
      <c r="FAD273" s="55"/>
      <c r="FAE273" s="55"/>
      <c r="FAF273" s="55"/>
      <c r="FAG273" s="55"/>
      <c r="FAH273" s="55"/>
      <c r="FAI273" s="55"/>
      <c r="FAJ273" s="55"/>
      <c r="FAK273" s="55"/>
      <c r="FAL273" s="55"/>
      <c r="FAM273" s="55"/>
      <c r="FAN273" s="55"/>
      <c r="FAO273" s="55"/>
      <c r="FAP273" s="55"/>
      <c r="FAQ273" s="55"/>
      <c r="FAR273" s="55"/>
      <c r="FAS273" s="55"/>
      <c r="FAT273" s="55"/>
      <c r="FAU273" s="55"/>
      <c r="FAV273" s="55"/>
      <c r="FAW273" s="55"/>
      <c r="FAX273" s="55"/>
      <c r="FAY273" s="55"/>
      <c r="FAZ273" s="55"/>
      <c r="FBA273" s="55"/>
      <c r="FBB273" s="55"/>
      <c r="FBC273" s="55"/>
      <c r="FBD273" s="55"/>
      <c r="FBE273" s="55"/>
      <c r="FBF273" s="55"/>
      <c r="FBG273" s="55"/>
      <c r="FBH273" s="55"/>
      <c r="FBI273" s="55"/>
      <c r="FBJ273" s="55"/>
      <c r="FBK273" s="55"/>
      <c r="FBL273" s="55"/>
      <c r="FBM273" s="55"/>
      <c r="FBN273" s="55"/>
      <c r="FBO273" s="55"/>
      <c r="FBP273" s="55"/>
      <c r="FBQ273" s="55"/>
      <c r="FBR273" s="55"/>
      <c r="FBS273" s="55"/>
      <c r="FBT273" s="55"/>
      <c r="FBU273" s="55"/>
      <c r="FBV273" s="55"/>
      <c r="FBW273" s="55"/>
      <c r="FBX273" s="55"/>
      <c r="FBY273" s="55"/>
      <c r="FBZ273" s="55"/>
      <c r="FCA273" s="55"/>
      <c r="FCB273" s="55"/>
      <c r="FCC273" s="55"/>
      <c r="FCD273" s="55"/>
      <c r="FCE273" s="55"/>
      <c r="FCF273" s="55"/>
      <c r="FCG273" s="55"/>
      <c r="FCH273" s="55"/>
      <c r="FCI273" s="55"/>
      <c r="FCJ273" s="55"/>
      <c r="FCK273" s="55"/>
      <c r="FCL273" s="55"/>
      <c r="FCM273" s="55"/>
      <c r="FCN273" s="55"/>
      <c r="FCO273" s="55"/>
      <c r="FCP273" s="55"/>
      <c r="FCQ273" s="55"/>
      <c r="FCR273" s="55"/>
      <c r="FCS273" s="55"/>
      <c r="FCT273" s="55"/>
      <c r="FCU273" s="55"/>
      <c r="FCV273" s="55"/>
      <c r="FCW273" s="55"/>
      <c r="FCX273" s="55"/>
      <c r="FCY273" s="55"/>
      <c r="FCZ273" s="55"/>
      <c r="FDA273" s="55"/>
      <c r="FDB273" s="55"/>
      <c r="FDC273" s="55"/>
      <c r="FDD273" s="55"/>
      <c r="FDE273" s="55"/>
      <c r="FDF273" s="55"/>
      <c r="FDG273" s="55"/>
      <c r="FDH273" s="55"/>
      <c r="FDI273" s="55"/>
      <c r="FDJ273" s="55"/>
      <c r="FDK273" s="55"/>
      <c r="FDL273" s="55"/>
      <c r="FDM273" s="55"/>
      <c r="FDN273" s="55"/>
      <c r="FDO273" s="55"/>
      <c r="FDP273" s="55"/>
      <c r="FDQ273" s="55"/>
      <c r="FDR273" s="55"/>
      <c r="FDS273" s="55"/>
      <c r="FDT273" s="55"/>
      <c r="FDU273" s="55"/>
      <c r="FDV273" s="55"/>
      <c r="FDW273" s="55"/>
      <c r="FDX273" s="55"/>
      <c r="FDY273" s="55"/>
      <c r="FDZ273" s="55"/>
      <c r="FEA273" s="55"/>
      <c r="FEB273" s="55"/>
      <c r="FEC273" s="55"/>
      <c r="FED273" s="55"/>
      <c r="FEE273" s="55"/>
      <c r="FEF273" s="55"/>
      <c r="FEG273" s="55"/>
      <c r="FEH273" s="55"/>
      <c r="FEI273" s="55"/>
      <c r="FEJ273" s="55"/>
      <c r="FEK273" s="55"/>
      <c r="FEL273" s="55"/>
      <c r="FEM273" s="55"/>
      <c r="FEN273" s="55"/>
      <c r="FEO273" s="55"/>
      <c r="FEP273" s="55"/>
      <c r="FEQ273" s="55"/>
      <c r="FER273" s="55"/>
      <c r="FES273" s="55"/>
      <c r="FET273" s="55"/>
      <c r="FEU273" s="55"/>
      <c r="FEV273" s="55"/>
      <c r="FEW273" s="55"/>
      <c r="FEX273" s="55"/>
      <c r="FEY273" s="55"/>
      <c r="FEZ273" s="55"/>
      <c r="FFA273" s="55"/>
      <c r="FFB273" s="55"/>
      <c r="FFC273" s="55"/>
      <c r="FFD273" s="55"/>
      <c r="FFE273" s="55"/>
      <c r="FFF273" s="55"/>
      <c r="FFG273" s="55"/>
      <c r="FFH273" s="55"/>
      <c r="FFI273" s="55"/>
      <c r="FFJ273" s="55"/>
      <c r="FFK273" s="55"/>
      <c r="FFL273" s="55"/>
      <c r="FFM273" s="55"/>
      <c r="FFN273" s="55"/>
      <c r="FFO273" s="55"/>
      <c r="FFP273" s="55"/>
      <c r="FFQ273" s="55"/>
      <c r="FFR273" s="55"/>
      <c r="FFS273" s="55"/>
      <c r="FFT273" s="55"/>
      <c r="FFU273" s="55"/>
      <c r="FFV273" s="55"/>
      <c r="FFW273" s="55"/>
      <c r="FFX273" s="55"/>
      <c r="FFY273" s="55"/>
      <c r="FFZ273" s="55"/>
      <c r="FGA273" s="55"/>
      <c r="FGB273" s="55"/>
      <c r="FGC273" s="55"/>
      <c r="FGD273" s="55"/>
      <c r="FGE273" s="55"/>
      <c r="FGF273" s="55"/>
      <c r="FGG273" s="55"/>
      <c r="FGH273" s="55"/>
      <c r="FGI273" s="55"/>
      <c r="FGJ273" s="55"/>
      <c r="FGK273" s="55"/>
      <c r="FGL273" s="55"/>
      <c r="FGM273" s="55"/>
      <c r="FGN273" s="55"/>
      <c r="FGO273" s="55"/>
      <c r="FGP273" s="55"/>
      <c r="FGQ273" s="55"/>
      <c r="FGR273" s="55"/>
      <c r="FGS273" s="55"/>
      <c r="FGT273" s="55"/>
      <c r="FGU273" s="55"/>
      <c r="FGV273" s="55"/>
      <c r="FGW273" s="55"/>
      <c r="FGX273" s="55"/>
      <c r="FGY273" s="55"/>
      <c r="FGZ273" s="55"/>
      <c r="FHA273" s="55"/>
      <c r="FHB273" s="55"/>
      <c r="FHC273" s="55"/>
      <c r="FHD273" s="55"/>
      <c r="FHE273" s="55"/>
      <c r="FHF273" s="55"/>
      <c r="FHG273" s="55"/>
      <c r="FHH273" s="55"/>
      <c r="FHI273" s="55"/>
      <c r="FHJ273" s="55"/>
      <c r="FHK273" s="55"/>
      <c r="FHL273" s="55"/>
      <c r="FHM273" s="55"/>
      <c r="FHN273" s="55"/>
      <c r="FHO273" s="55"/>
      <c r="FHP273" s="55"/>
      <c r="FHQ273" s="55"/>
      <c r="FHR273" s="55"/>
      <c r="FHS273" s="55"/>
      <c r="FHT273" s="55"/>
      <c r="FHU273" s="55"/>
      <c r="FHV273" s="55"/>
      <c r="FHW273" s="55"/>
      <c r="FHX273" s="55"/>
      <c r="FHY273" s="55"/>
      <c r="FHZ273" s="55"/>
      <c r="FIA273" s="55"/>
      <c r="FIB273" s="55"/>
      <c r="FIC273" s="55"/>
      <c r="FID273" s="55"/>
      <c r="FIE273" s="55"/>
      <c r="FIF273" s="55"/>
      <c r="FIG273" s="55"/>
      <c r="FIH273" s="55"/>
      <c r="FII273" s="55"/>
      <c r="FIJ273" s="55"/>
      <c r="FIK273" s="55"/>
      <c r="FIL273" s="55"/>
      <c r="FIM273" s="55"/>
      <c r="FIN273" s="55"/>
      <c r="FIO273" s="55"/>
      <c r="FIP273" s="55"/>
      <c r="FIQ273" s="55"/>
      <c r="FIR273" s="55"/>
      <c r="FIS273" s="55"/>
      <c r="FIT273" s="55"/>
      <c r="FIU273" s="55"/>
      <c r="FIV273" s="55"/>
      <c r="FIW273" s="55"/>
      <c r="FIX273" s="55"/>
      <c r="FIY273" s="55"/>
      <c r="FIZ273" s="55"/>
      <c r="FJA273" s="55"/>
      <c r="FJB273" s="55"/>
      <c r="FJC273" s="55"/>
      <c r="FJD273" s="55"/>
      <c r="FJE273" s="55"/>
      <c r="FJF273" s="55"/>
      <c r="FJG273" s="55"/>
      <c r="FJH273" s="55"/>
      <c r="FJI273" s="55"/>
      <c r="FJJ273" s="55"/>
      <c r="FJK273" s="55"/>
      <c r="FJL273" s="55"/>
      <c r="FJM273" s="55"/>
      <c r="FJN273" s="55"/>
      <c r="FJO273" s="55"/>
      <c r="FJP273" s="55"/>
      <c r="FJQ273" s="55"/>
      <c r="FJR273" s="55"/>
      <c r="FJS273" s="55"/>
      <c r="FJT273" s="55"/>
      <c r="FJU273" s="55"/>
      <c r="FJV273" s="55"/>
      <c r="FJW273" s="55"/>
      <c r="FJX273" s="55"/>
      <c r="FJY273" s="55"/>
      <c r="FJZ273" s="55"/>
      <c r="FKA273" s="55"/>
      <c r="FKB273" s="55"/>
      <c r="FKC273" s="55"/>
      <c r="FKD273" s="55"/>
      <c r="FKE273" s="55"/>
      <c r="FKF273" s="55"/>
      <c r="FKG273" s="55"/>
      <c r="FKH273" s="55"/>
      <c r="FKI273" s="55"/>
      <c r="FKJ273" s="55"/>
      <c r="FKK273" s="55"/>
      <c r="FKL273" s="55"/>
      <c r="FKM273" s="55"/>
      <c r="FKN273" s="55"/>
      <c r="FKO273" s="55"/>
      <c r="FKP273" s="55"/>
      <c r="FKQ273" s="55"/>
      <c r="FKR273" s="55"/>
      <c r="FKS273" s="55"/>
      <c r="FKT273" s="55"/>
      <c r="FKU273" s="55"/>
      <c r="FKV273" s="55"/>
      <c r="FKW273" s="55"/>
      <c r="FKX273" s="55"/>
      <c r="FKY273" s="55"/>
      <c r="FKZ273" s="55"/>
      <c r="FLA273" s="55"/>
      <c r="FLB273" s="55"/>
      <c r="FLC273" s="55"/>
      <c r="FLD273" s="55"/>
      <c r="FLE273" s="55"/>
      <c r="FLF273" s="55"/>
      <c r="FLG273" s="55"/>
      <c r="FLH273" s="55"/>
      <c r="FLI273" s="55"/>
      <c r="FLJ273" s="55"/>
      <c r="FLK273" s="55"/>
      <c r="FLL273" s="55"/>
      <c r="FLM273" s="55"/>
      <c r="FLN273" s="55"/>
      <c r="FLO273" s="55"/>
      <c r="FLP273" s="55"/>
      <c r="FLQ273" s="55"/>
      <c r="FLR273" s="55"/>
      <c r="FLS273" s="55"/>
      <c r="FLT273" s="55"/>
      <c r="FLU273" s="55"/>
      <c r="FLV273" s="55"/>
      <c r="FLW273" s="55"/>
      <c r="FLX273" s="55"/>
      <c r="FLY273" s="55"/>
      <c r="FLZ273" s="55"/>
      <c r="FMA273" s="55"/>
      <c r="FMB273" s="55"/>
      <c r="FMC273" s="55"/>
      <c r="FMD273" s="55"/>
      <c r="FME273" s="55"/>
      <c r="FMF273" s="55"/>
      <c r="FMG273" s="55"/>
      <c r="FMH273" s="55"/>
      <c r="FMI273" s="55"/>
      <c r="FMJ273" s="55"/>
      <c r="FMK273" s="55"/>
      <c r="FML273" s="55"/>
      <c r="FMM273" s="55"/>
      <c r="FMN273" s="55"/>
      <c r="FMO273" s="55"/>
      <c r="FMP273" s="55"/>
      <c r="FMQ273" s="55"/>
      <c r="FMR273" s="55"/>
      <c r="FMS273" s="55"/>
      <c r="FMT273" s="55"/>
      <c r="FMU273" s="55"/>
      <c r="FMV273" s="55"/>
      <c r="FMW273" s="55"/>
      <c r="FMX273" s="55"/>
      <c r="FMY273" s="55"/>
      <c r="FMZ273" s="55"/>
      <c r="FNA273" s="55"/>
      <c r="FNB273" s="55"/>
      <c r="FNC273" s="55"/>
      <c r="FND273" s="55"/>
      <c r="FNE273" s="55"/>
      <c r="FNF273" s="55"/>
      <c r="FNG273" s="55"/>
      <c r="FNH273" s="55"/>
      <c r="FNI273" s="55"/>
      <c r="FNJ273" s="55"/>
      <c r="FNK273" s="55"/>
      <c r="FNL273" s="55"/>
      <c r="FNM273" s="55"/>
      <c r="FNN273" s="55"/>
      <c r="FNO273" s="55"/>
      <c r="FNP273" s="55"/>
      <c r="FNQ273" s="55"/>
      <c r="FNR273" s="55"/>
      <c r="FNS273" s="55"/>
      <c r="FNT273" s="55"/>
      <c r="FNU273" s="55"/>
      <c r="FNV273" s="55"/>
      <c r="FNW273" s="55"/>
      <c r="FNX273" s="55"/>
      <c r="FNY273" s="55"/>
      <c r="FNZ273" s="55"/>
      <c r="FOA273" s="55"/>
      <c r="FOB273" s="55"/>
      <c r="FOC273" s="55"/>
      <c r="FOD273" s="55"/>
      <c r="FOE273" s="55"/>
      <c r="FOF273" s="55"/>
      <c r="FOG273" s="55"/>
      <c r="FOH273" s="55"/>
      <c r="FOI273" s="55"/>
      <c r="FOJ273" s="55"/>
      <c r="FOK273" s="55"/>
      <c r="FOL273" s="55"/>
      <c r="FOM273" s="55"/>
      <c r="FON273" s="55"/>
      <c r="FOO273" s="55"/>
      <c r="FOP273" s="55"/>
      <c r="FOQ273" s="55"/>
      <c r="FOR273" s="55"/>
      <c r="FOS273" s="55"/>
      <c r="FOT273" s="55"/>
      <c r="FOU273" s="55"/>
      <c r="FOV273" s="55"/>
      <c r="FOW273" s="55"/>
      <c r="FOX273" s="55"/>
      <c r="FOY273" s="55"/>
      <c r="FOZ273" s="55"/>
      <c r="FPA273" s="55"/>
      <c r="FPB273" s="55"/>
      <c r="FPC273" s="55"/>
      <c r="FPD273" s="55"/>
      <c r="FPE273" s="55"/>
      <c r="FPF273" s="55"/>
      <c r="FPG273" s="55"/>
      <c r="FPH273" s="55"/>
      <c r="FPI273" s="55"/>
      <c r="FPJ273" s="55"/>
      <c r="FPK273" s="55"/>
      <c r="FPL273" s="55"/>
      <c r="FPM273" s="55"/>
      <c r="FPN273" s="55"/>
      <c r="FPO273" s="55"/>
      <c r="FPP273" s="55"/>
      <c r="FPQ273" s="55"/>
      <c r="FPR273" s="55"/>
      <c r="FPS273" s="55"/>
      <c r="FPT273" s="55"/>
      <c r="FPU273" s="55"/>
      <c r="FPV273" s="55"/>
      <c r="FPW273" s="55"/>
      <c r="FPX273" s="55"/>
      <c r="FPY273" s="55"/>
      <c r="FPZ273" s="55"/>
      <c r="FQA273" s="55"/>
      <c r="FQB273" s="55"/>
      <c r="FQC273" s="55"/>
      <c r="FQD273" s="55"/>
      <c r="FQE273" s="55"/>
      <c r="FQF273" s="55"/>
      <c r="FQG273" s="55"/>
      <c r="FQH273" s="55"/>
      <c r="FQI273" s="55"/>
      <c r="FQJ273" s="55"/>
      <c r="FQK273" s="55"/>
      <c r="FQL273" s="55"/>
      <c r="FQM273" s="55"/>
      <c r="FQN273" s="55"/>
      <c r="FQO273" s="55"/>
      <c r="FQP273" s="55"/>
      <c r="FQQ273" s="55"/>
      <c r="FQR273" s="55"/>
      <c r="FQS273" s="55"/>
      <c r="FQT273" s="55"/>
      <c r="FQU273" s="55"/>
      <c r="FQV273" s="55"/>
      <c r="FQW273" s="55"/>
      <c r="FQX273" s="55"/>
      <c r="FQY273" s="55"/>
      <c r="FQZ273" s="55"/>
      <c r="FRA273" s="55"/>
      <c r="FRB273" s="55"/>
      <c r="FRC273" s="55"/>
      <c r="FRD273" s="55"/>
      <c r="FRE273" s="55"/>
      <c r="FRF273" s="55"/>
      <c r="FRG273" s="55"/>
      <c r="FRH273" s="55"/>
      <c r="FRI273" s="55"/>
      <c r="FRJ273" s="55"/>
      <c r="FRK273" s="55"/>
      <c r="FRL273" s="55"/>
      <c r="FRM273" s="55"/>
      <c r="FRN273" s="55"/>
      <c r="FRO273" s="55"/>
      <c r="FRP273" s="55"/>
      <c r="FRQ273" s="55"/>
      <c r="FRR273" s="55"/>
      <c r="FRS273" s="55"/>
      <c r="FRT273" s="55"/>
      <c r="FRU273" s="55"/>
      <c r="FRV273" s="55"/>
      <c r="FRW273" s="55"/>
      <c r="FRX273" s="55"/>
      <c r="FRY273" s="55"/>
      <c r="FRZ273" s="55"/>
      <c r="FSA273" s="55"/>
      <c r="FSB273" s="55"/>
      <c r="FSC273" s="55"/>
      <c r="FSD273" s="55"/>
      <c r="FSE273" s="55"/>
      <c r="FSF273" s="55"/>
      <c r="FSG273" s="55"/>
      <c r="FSH273" s="55"/>
      <c r="FSI273" s="55"/>
      <c r="FSJ273" s="55"/>
      <c r="FSK273" s="55"/>
      <c r="FSL273" s="55"/>
      <c r="FSM273" s="55"/>
      <c r="FSN273" s="55"/>
      <c r="FSO273" s="55"/>
      <c r="FSP273" s="55"/>
      <c r="FSQ273" s="55"/>
      <c r="FSR273" s="55"/>
      <c r="FSS273" s="55"/>
      <c r="FST273" s="55"/>
      <c r="FSU273" s="55"/>
      <c r="FSV273" s="55"/>
      <c r="FSW273" s="55"/>
      <c r="FSX273" s="55"/>
      <c r="FSY273" s="55"/>
      <c r="FSZ273" s="55"/>
      <c r="FTA273" s="55"/>
      <c r="FTB273" s="55"/>
      <c r="FTC273" s="55"/>
      <c r="FTD273" s="55"/>
      <c r="FTE273" s="55"/>
      <c r="FTF273" s="55"/>
      <c r="FTG273" s="55"/>
      <c r="FTH273" s="55"/>
      <c r="FTI273" s="55"/>
      <c r="FTJ273" s="55"/>
      <c r="FTK273" s="55"/>
      <c r="FTL273" s="55"/>
      <c r="FTM273" s="55"/>
      <c r="FTN273" s="55"/>
      <c r="FTO273" s="55"/>
      <c r="FTP273" s="55"/>
      <c r="FTQ273" s="55"/>
      <c r="FTR273" s="55"/>
      <c r="FTS273" s="55"/>
      <c r="FTT273" s="55"/>
      <c r="FTU273" s="55"/>
      <c r="FTV273" s="55"/>
      <c r="FTW273" s="55"/>
      <c r="FTX273" s="55"/>
      <c r="FTY273" s="55"/>
      <c r="FTZ273" s="55"/>
      <c r="FUA273" s="55"/>
      <c r="FUB273" s="55"/>
      <c r="FUC273" s="55"/>
      <c r="FUD273" s="55"/>
      <c r="FUE273" s="55"/>
      <c r="FUF273" s="55"/>
      <c r="FUG273" s="55"/>
      <c r="FUH273" s="55"/>
      <c r="FUI273" s="55"/>
      <c r="FUJ273" s="55"/>
      <c r="FUK273" s="55"/>
      <c r="FUL273" s="55"/>
      <c r="FUM273" s="55"/>
      <c r="FUN273" s="55"/>
      <c r="FUO273" s="55"/>
      <c r="FUP273" s="55"/>
      <c r="FUQ273" s="55"/>
      <c r="FUR273" s="55"/>
      <c r="FUS273" s="55"/>
      <c r="FUT273" s="55"/>
      <c r="FUU273" s="55"/>
      <c r="FUV273" s="55"/>
      <c r="FUW273" s="55"/>
      <c r="FUX273" s="55"/>
      <c r="FUY273" s="55"/>
      <c r="FUZ273" s="55"/>
      <c r="FVA273" s="55"/>
      <c r="FVB273" s="55"/>
      <c r="FVC273" s="55"/>
      <c r="FVD273" s="55"/>
      <c r="FVE273" s="55"/>
      <c r="FVF273" s="55"/>
      <c r="FVG273" s="55"/>
      <c r="FVH273" s="55"/>
      <c r="FVI273" s="55"/>
      <c r="FVJ273" s="55"/>
      <c r="FVK273" s="55"/>
      <c r="FVL273" s="55"/>
      <c r="FVM273" s="55"/>
      <c r="FVN273" s="55"/>
      <c r="FVO273" s="55"/>
      <c r="FVP273" s="55"/>
      <c r="FVQ273" s="55"/>
      <c r="FVR273" s="55"/>
      <c r="FVS273" s="55"/>
      <c r="FVT273" s="55"/>
      <c r="FVU273" s="55"/>
      <c r="FVV273" s="55"/>
      <c r="FVW273" s="55"/>
      <c r="FVX273" s="55"/>
      <c r="FVY273" s="55"/>
      <c r="FVZ273" s="55"/>
      <c r="FWA273" s="55"/>
      <c r="FWB273" s="55"/>
      <c r="FWC273" s="55"/>
      <c r="FWD273" s="55"/>
      <c r="FWE273" s="55"/>
      <c r="FWF273" s="55"/>
      <c r="FWG273" s="55"/>
      <c r="FWH273" s="55"/>
      <c r="FWI273" s="55"/>
      <c r="FWJ273" s="55"/>
      <c r="FWK273" s="55"/>
      <c r="FWL273" s="55"/>
      <c r="FWM273" s="55"/>
      <c r="FWN273" s="55"/>
      <c r="FWO273" s="55"/>
      <c r="FWP273" s="55"/>
      <c r="FWQ273" s="55"/>
      <c r="FWR273" s="55"/>
      <c r="FWS273" s="55"/>
      <c r="FWT273" s="55"/>
      <c r="FWU273" s="55"/>
      <c r="FWV273" s="55"/>
      <c r="FWW273" s="55"/>
      <c r="FWX273" s="55"/>
      <c r="FWY273" s="55"/>
      <c r="FWZ273" s="55"/>
      <c r="FXA273" s="55"/>
      <c r="FXB273" s="55"/>
      <c r="FXC273" s="55"/>
      <c r="FXD273" s="55"/>
      <c r="FXE273" s="55"/>
      <c r="FXF273" s="55"/>
      <c r="FXG273" s="55"/>
      <c r="FXH273" s="55"/>
      <c r="FXI273" s="55"/>
      <c r="FXJ273" s="55"/>
      <c r="FXK273" s="55"/>
      <c r="FXL273" s="55"/>
      <c r="FXM273" s="55"/>
      <c r="FXN273" s="55"/>
      <c r="FXO273" s="55"/>
      <c r="FXP273" s="55"/>
      <c r="FXQ273" s="55"/>
      <c r="FXR273" s="55"/>
      <c r="FXS273" s="55"/>
      <c r="FXT273" s="55"/>
      <c r="FXU273" s="55"/>
      <c r="FXV273" s="55"/>
      <c r="FXW273" s="55"/>
      <c r="FXX273" s="55"/>
      <c r="FXY273" s="55"/>
      <c r="FXZ273" s="55"/>
      <c r="FYA273" s="55"/>
      <c r="FYB273" s="55"/>
      <c r="FYC273" s="55"/>
      <c r="FYD273" s="55"/>
      <c r="FYE273" s="55"/>
      <c r="FYF273" s="55"/>
      <c r="FYG273" s="55"/>
      <c r="FYH273" s="55"/>
      <c r="FYI273" s="55"/>
      <c r="FYJ273" s="55"/>
      <c r="FYK273" s="55"/>
      <c r="FYL273" s="55"/>
      <c r="FYM273" s="55"/>
      <c r="FYN273" s="55"/>
      <c r="FYO273" s="55"/>
      <c r="FYP273" s="55"/>
      <c r="FYQ273" s="55"/>
      <c r="FYR273" s="55"/>
      <c r="FYS273" s="55"/>
      <c r="FYT273" s="55"/>
      <c r="FYU273" s="55"/>
      <c r="FYV273" s="55"/>
      <c r="FYW273" s="55"/>
      <c r="FYX273" s="55"/>
      <c r="FYY273" s="55"/>
      <c r="FYZ273" s="55"/>
      <c r="FZA273" s="55"/>
      <c r="FZB273" s="55"/>
      <c r="FZC273" s="55"/>
      <c r="FZD273" s="55"/>
      <c r="FZE273" s="55"/>
      <c r="FZF273" s="55"/>
      <c r="FZG273" s="55"/>
      <c r="FZH273" s="55"/>
      <c r="FZI273" s="55"/>
      <c r="FZJ273" s="55"/>
      <c r="FZK273" s="55"/>
      <c r="FZL273" s="55"/>
      <c r="FZM273" s="55"/>
      <c r="FZN273" s="55"/>
      <c r="FZO273" s="55"/>
      <c r="FZP273" s="55"/>
      <c r="FZQ273" s="55"/>
      <c r="FZR273" s="55"/>
      <c r="FZS273" s="55"/>
      <c r="FZT273" s="55"/>
      <c r="FZU273" s="55"/>
      <c r="FZV273" s="55"/>
      <c r="FZW273" s="55"/>
      <c r="FZX273" s="55"/>
      <c r="FZY273" s="55"/>
      <c r="FZZ273" s="55"/>
      <c r="GAA273" s="55"/>
      <c r="GAB273" s="55"/>
      <c r="GAC273" s="55"/>
      <c r="GAD273" s="55"/>
      <c r="GAE273" s="55"/>
      <c r="GAF273" s="55"/>
      <c r="GAG273" s="55"/>
      <c r="GAH273" s="55"/>
      <c r="GAI273" s="55"/>
      <c r="GAJ273" s="55"/>
      <c r="GAK273" s="55"/>
      <c r="GAL273" s="55"/>
      <c r="GAM273" s="55"/>
      <c r="GAN273" s="55"/>
      <c r="GAO273" s="55"/>
      <c r="GAP273" s="55"/>
      <c r="GAQ273" s="55"/>
      <c r="GAR273" s="55"/>
      <c r="GAS273" s="55"/>
      <c r="GAT273" s="55"/>
      <c r="GAU273" s="55"/>
      <c r="GAV273" s="55"/>
      <c r="GAW273" s="55"/>
      <c r="GAX273" s="55"/>
      <c r="GAY273" s="55"/>
      <c r="GAZ273" s="55"/>
      <c r="GBA273" s="55"/>
      <c r="GBB273" s="55"/>
      <c r="GBC273" s="55"/>
      <c r="GBD273" s="55"/>
      <c r="GBE273" s="55"/>
      <c r="GBF273" s="55"/>
      <c r="GBG273" s="55"/>
      <c r="GBH273" s="55"/>
      <c r="GBI273" s="55"/>
      <c r="GBJ273" s="55"/>
      <c r="GBK273" s="55"/>
      <c r="GBL273" s="55"/>
      <c r="GBM273" s="55"/>
      <c r="GBN273" s="55"/>
      <c r="GBO273" s="55"/>
      <c r="GBP273" s="55"/>
      <c r="GBQ273" s="55"/>
      <c r="GBR273" s="55"/>
      <c r="GBS273" s="55"/>
      <c r="GBT273" s="55"/>
      <c r="GBU273" s="55"/>
      <c r="GBV273" s="55"/>
      <c r="GBW273" s="55"/>
      <c r="GBX273" s="55"/>
      <c r="GBY273" s="55"/>
      <c r="GBZ273" s="55"/>
      <c r="GCA273" s="55"/>
      <c r="GCB273" s="55"/>
      <c r="GCC273" s="55"/>
      <c r="GCD273" s="55"/>
      <c r="GCE273" s="55"/>
      <c r="GCF273" s="55"/>
      <c r="GCG273" s="55"/>
      <c r="GCH273" s="55"/>
      <c r="GCI273" s="55"/>
      <c r="GCJ273" s="55"/>
      <c r="GCK273" s="55"/>
      <c r="GCL273" s="55"/>
      <c r="GCM273" s="55"/>
      <c r="GCN273" s="55"/>
      <c r="GCO273" s="55"/>
      <c r="GCP273" s="55"/>
      <c r="GCQ273" s="55"/>
      <c r="GCR273" s="55"/>
      <c r="GCS273" s="55"/>
      <c r="GCT273" s="55"/>
      <c r="GCU273" s="55"/>
      <c r="GCV273" s="55"/>
      <c r="GCW273" s="55"/>
      <c r="GCX273" s="55"/>
      <c r="GCY273" s="55"/>
      <c r="GCZ273" s="55"/>
      <c r="GDA273" s="55"/>
      <c r="GDB273" s="55"/>
      <c r="GDC273" s="55"/>
      <c r="GDD273" s="55"/>
      <c r="GDE273" s="55"/>
      <c r="GDF273" s="55"/>
      <c r="GDG273" s="55"/>
      <c r="GDH273" s="55"/>
      <c r="GDI273" s="55"/>
      <c r="GDJ273" s="55"/>
      <c r="GDK273" s="55"/>
      <c r="GDL273" s="55"/>
      <c r="GDM273" s="55"/>
      <c r="GDN273" s="55"/>
      <c r="GDO273" s="55"/>
      <c r="GDP273" s="55"/>
      <c r="GDQ273" s="55"/>
      <c r="GDR273" s="55"/>
      <c r="GDS273" s="55"/>
      <c r="GDT273" s="55"/>
      <c r="GDU273" s="55"/>
      <c r="GDV273" s="55"/>
      <c r="GDW273" s="55"/>
      <c r="GDX273" s="55"/>
      <c r="GDY273" s="55"/>
      <c r="GDZ273" s="55"/>
      <c r="GEA273" s="55"/>
      <c r="GEB273" s="55"/>
      <c r="GEC273" s="55"/>
      <c r="GED273" s="55"/>
      <c r="GEE273" s="55"/>
      <c r="GEF273" s="55"/>
      <c r="GEG273" s="55"/>
      <c r="GEH273" s="55"/>
      <c r="GEI273" s="55"/>
      <c r="GEJ273" s="55"/>
      <c r="GEK273" s="55"/>
      <c r="GEL273" s="55"/>
      <c r="GEM273" s="55"/>
      <c r="GEN273" s="55"/>
      <c r="GEO273" s="55"/>
      <c r="GEP273" s="55"/>
      <c r="GEQ273" s="55"/>
      <c r="GER273" s="55"/>
      <c r="GES273" s="55"/>
      <c r="GET273" s="55"/>
      <c r="GEU273" s="55"/>
      <c r="GEV273" s="55"/>
      <c r="GEW273" s="55"/>
      <c r="GEX273" s="55"/>
      <c r="GEY273" s="55"/>
      <c r="GEZ273" s="55"/>
      <c r="GFA273" s="55"/>
      <c r="GFB273" s="55"/>
      <c r="GFC273" s="55"/>
      <c r="GFD273" s="55"/>
      <c r="GFE273" s="55"/>
      <c r="GFF273" s="55"/>
      <c r="GFG273" s="55"/>
      <c r="GFH273" s="55"/>
      <c r="GFI273" s="55"/>
      <c r="GFJ273" s="55"/>
      <c r="GFK273" s="55"/>
      <c r="GFL273" s="55"/>
      <c r="GFM273" s="55"/>
      <c r="GFN273" s="55"/>
      <c r="GFO273" s="55"/>
      <c r="GFP273" s="55"/>
      <c r="GFQ273" s="55"/>
      <c r="GFR273" s="55"/>
      <c r="GFS273" s="55"/>
      <c r="GFT273" s="55"/>
      <c r="GFU273" s="55"/>
      <c r="GFV273" s="55"/>
      <c r="GFW273" s="55"/>
      <c r="GFX273" s="55"/>
      <c r="GFY273" s="55"/>
      <c r="GFZ273" s="55"/>
      <c r="GGA273" s="55"/>
      <c r="GGB273" s="55"/>
      <c r="GGC273" s="55"/>
      <c r="GGD273" s="55"/>
      <c r="GGE273" s="55"/>
      <c r="GGF273" s="55"/>
      <c r="GGG273" s="55"/>
      <c r="GGH273" s="55"/>
      <c r="GGI273" s="55"/>
      <c r="GGJ273" s="55"/>
      <c r="GGK273" s="55"/>
      <c r="GGL273" s="55"/>
      <c r="GGM273" s="55"/>
      <c r="GGN273" s="55"/>
      <c r="GGO273" s="55"/>
      <c r="GGP273" s="55"/>
      <c r="GGQ273" s="55"/>
      <c r="GGR273" s="55"/>
      <c r="GGS273" s="55"/>
      <c r="GGT273" s="55"/>
      <c r="GGU273" s="55"/>
      <c r="GGV273" s="55"/>
      <c r="GGW273" s="55"/>
      <c r="GGX273" s="55"/>
      <c r="GGY273" s="55"/>
      <c r="GGZ273" s="55"/>
      <c r="GHA273" s="55"/>
      <c r="GHB273" s="55"/>
      <c r="GHC273" s="55"/>
      <c r="GHD273" s="55"/>
      <c r="GHE273" s="55"/>
      <c r="GHF273" s="55"/>
      <c r="GHG273" s="55"/>
      <c r="GHH273" s="55"/>
      <c r="GHI273" s="55"/>
      <c r="GHJ273" s="55"/>
      <c r="GHK273" s="55"/>
      <c r="GHL273" s="55"/>
      <c r="GHM273" s="55"/>
      <c r="GHN273" s="55"/>
      <c r="GHO273" s="55"/>
      <c r="GHP273" s="55"/>
      <c r="GHQ273" s="55"/>
      <c r="GHR273" s="55"/>
      <c r="GHS273" s="55"/>
      <c r="GHT273" s="55"/>
      <c r="GHU273" s="55"/>
      <c r="GHV273" s="55"/>
      <c r="GHW273" s="55"/>
      <c r="GHX273" s="55"/>
      <c r="GHY273" s="55"/>
      <c r="GHZ273" s="55"/>
      <c r="GIA273" s="55"/>
      <c r="GIB273" s="55"/>
      <c r="GIC273" s="55"/>
      <c r="GID273" s="55"/>
      <c r="GIE273" s="55"/>
      <c r="GIF273" s="55"/>
      <c r="GIG273" s="55"/>
      <c r="GIH273" s="55"/>
      <c r="GII273" s="55"/>
      <c r="GIJ273" s="55"/>
      <c r="GIK273" s="55"/>
      <c r="GIL273" s="55"/>
      <c r="GIM273" s="55"/>
      <c r="GIN273" s="55"/>
      <c r="GIO273" s="55"/>
      <c r="GIP273" s="55"/>
      <c r="GIQ273" s="55"/>
      <c r="GIR273" s="55"/>
      <c r="GIS273" s="55"/>
      <c r="GIT273" s="55"/>
      <c r="GIU273" s="55"/>
      <c r="GIV273" s="55"/>
      <c r="GIW273" s="55"/>
      <c r="GIX273" s="55"/>
      <c r="GIY273" s="55"/>
      <c r="GIZ273" s="55"/>
      <c r="GJA273" s="55"/>
      <c r="GJB273" s="55"/>
      <c r="GJC273" s="55"/>
      <c r="GJD273" s="55"/>
      <c r="GJE273" s="55"/>
      <c r="GJF273" s="55"/>
      <c r="GJG273" s="55"/>
      <c r="GJH273" s="55"/>
      <c r="GJI273" s="55"/>
      <c r="GJJ273" s="55"/>
      <c r="GJK273" s="55"/>
      <c r="GJL273" s="55"/>
      <c r="GJM273" s="55"/>
      <c r="GJN273" s="55"/>
      <c r="GJO273" s="55"/>
      <c r="GJP273" s="55"/>
      <c r="GJQ273" s="55"/>
      <c r="GJR273" s="55"/>
      <c r="GJS273" s="55"/>
      <c r="GJT273" s="55"/>
      <c r="GJU273" s="55"/>
      <c r="GJV273" s="55"/>
      <c r="GJW273" s="55"/>
      <c r="GJX273" s="55"/>
      <c r="GJY273" s="55"/>
      <c r="GJZ273" s="55"/>
      <c r="GKA273" s="55"/>
      <c r="GKB273" s="55"/>
      <c r="GKC273" s="55"/>
      <c r="GKD273" s="55"/>
      <c r="GKE273" s="55"/>
      <c r="GKF273" s="55"/>
      <c r="GKG273" s="55"/>
      <c r="GKH273" s="55"/>
      <c r="GKI273" s="55"/>
      <c r="GKJ273" s="55"/>
      <c r="GKK273" s="55"/>
      <c r="GKL273" s="55"/>
      <c r="GKM273" s="55"/>
      <c r="GKN273" s="55"/>
      <c r="GKO273" s="55"/>
      <c r="GKP273" s="55"/>
      <c r="GKQ273" s="55"/>
      <c r="GKR273" s="55"/>
      <c r="GKS273" s="55"/>
      <c r="GKT273" s="55"/>
      <c r="GKU273" s="55"/>
      <c r="GKV273" s="55"/>
      <c r="GKW273" s="55"/>
      <c r="GKX273" s="55"/>
      <c r="GKY273" s="55"/>
      <c r="GKZ273" s="55"/>
      <c r="GLA273" s="55"/>
      <c r="GLB273" s="55"/>
      <c r="GLC273" s="55"/>
      <c r="GLD273" s="55"/>
      <c r="GLE273" s="55"/>
      <c r="GLF273" s="55"/>
      <c r="GLG273" s="55"/>
      <c r="GLH273" s="55"/>
      <c r="GLI273" s="55"/>
      <c r="GLJ273" s="55"/>
      <c r="GLK273" s="55"/>
      <c r="GLL273" s="55"/>
      <c r="GLM273" s="55"/>
      <c r="GLN273" s="55"/>
      <c r="GLO273" s="55"/>
      <c r="GLP273" s="55"/>
      <c r="GLQ273" s="55"/>
      <c r="GLR273" s="55"/>
      <c r="GLS273" s="55"/>
      <c r="GLT273" s="55"/>
      <c r="GLU273" s="55"/>
      <c r="GLV273" s="55"/>
      <c r="GLW273" s="55"/>
      <c r="GLX273" s="55"/>
      <c r="GLY273" s="55"/>
      <c r="GLZ273" s="55"/>
      <c r="GMA273" s="55"/>
      <c r="GMB273" s="55"/>
      <c r="GMC273" s="55"/>
      <c r="GMD273" s="55"/>
      <c r="GME273" s="55"/>
      <c r="GMF273" s="55"/>
      <c r="GMG273" s="55"/>
      <c r="GMH273" s="55"/>
      <c r="GMI273" s="55"/>
      <c r="GMJ273" s="55"/>
      <c r="GMK273" s="55"/>
      <c r="GML273" s="55"/>
      <c r="GMM273" s="55"/>
      <c r="GMN273" s="55"/>
      <c r="GMO273" s="55"/>
      <c r="GMP273" s="55"/>
      <c r="GMQ273" s="55"/>
      <c r="GMR273" s="55"/>
      <c r="GMS273" s="55"/>
      <c r="GMT273" s="55"/>
      <c r="GMU273" s="55"/>
      <c r="GMV273" s="55"/>
      <c r="GMW273" s="55"/>
      <c r="GMX273" s="55"/>
      <c r="GMY273" s="55"/>
      <c r="GMZ273" s="55"/>
      <c r="GNA273" s="55"/>
      <c r="GNB273" s="55"/>
      <c r="GNC273" s="55"/>
      <c r="GND273" s="55"/>
      <c r="GNE273" s="55"/>
      <c r="GNF273" s="55"/>
      <c r="GNG273" s="55"/>
      <c r="GNH273" s="55"/>
      <c r="GNI273" s="55"/>
      <c r="GNJ273" s="55"/>
      <c r="GNK273" s="55"/>
      <c r="GNL273" s="55"/>
      <c r="GNM273" s="55"/>
      <c r="GNN273" s="55"/>
      <c r="GNO273" s="55"/>
      <c r="GNP273" s="55"/>
      <c r="GNQ273" s="55"/>
      <c r="GNR273" s="55"/>
      <c r="GNS273" s="55"/>
      <c r="GNT273" s="55"/>
      <c r="GNU273" s="55"/>
      <c r="GNV273" s="55"/>
      <c r="GNW273" s="55"/>
      <c r="GNX273" s="55"/>
      <c r="GNY273" s="55"/>
      <c r="GNZ273" s="55"/>
      <c r="GOA273" s="55"/>
      <c r="GOB273" s="55"/>
      <c r="GOC273" s="55"/>
      <c r="GOD273" s="55"/>
      <c r="GOE273" s="55"/>
      <c r="GOF273" s="55"/>
      <c r="GOG273" s="55"/>
      <c r="GOH273" s="55"/>
      <c r="GOI273" s="55"/>
      <c r="GOJ273" s="55"/>
      <c r="GOK273" s="55"/>
      <c r="GOL273" s="55"/>
      <c r="GOM273" s="55"/>
      <c r="GON273" s="55"/>
      <c r="GOO273" s="55"/>
      <c r="GOP273" s="55"/>
      <c r="GOQ273" s="55"/>
      <c r="GOR273" s="55"/>
      <c r="GOS273" s="55"/>
      <c r="GOT273" s="55"/>
      <c r="GOU273" s="55"/>
      <c r="GOV273" s="55"/>
      <c r="GOW273" s="55"/>
      <c r="GOX273" s="55"/>
      <c r="GOY273" s="55"/>
      <c r="GOZ273" s="55"/>
      <c r="GPA273" s="55"/>
      <c r="GPB273" s="55"/>
      <c r="GPC273" s="55"/>
      <c r="GPD273" s="55"/>
      <c r="GPE273" s="55"/>
      <c r="GPF273" s="55"/>
      <c r="GPG273" s="55"/>
      <c r="GPH273" s="55"/>
      <c r="GPI273" s="55"/>
      <c r="GPJ273" s="55"/>
      <c r="GPK273" s="55"/>
      <c r="GPL273" s="55"/>
      <c r="GPM273" s="55"/>
      <c r="GPN273" s="55"/>
      <c r="GPO273" s="55"/>
      <c r="GPP273" s="55"/>
      <c r="GPQ273" s="55"/>
      <c r="GPR273" s="55"/>
      <c r="GPS273" s="55"/>
      <c r="GPT273" s="55"/>
      <c r="GPU273" s="55"/>
      <c r="GPV273" s="55"/>
      <c r="GPW273" s="55"/>
      <c r="GPX273" s="55"/>
      <c r="GPY273" s="55"/>
      <c r="GPZ273" s="55"/>
      <c r="GQA273" s="55"/>
      <c r="GQB273" s="55"/>
      <c r="GQC273" s="55"/>
      <c r="GQD273" s="55"/>
      <c r="GQE273" s="55"/>
      <c r="GQF273" s="55"/>
      <c r="GQG273" s="55"/>
      <c r="GQH273" s="55"/>
      <c r="GQI273" s="55"/>
      <c r="GQJ273" s="55"/>
      <c r="GQK273" s="55"/>
      <c r="GQL273" s="55"/>
      <c r="GQM273" s="55"/>
      <c r="GQN273" s="55"/>
      <c r="GQO273" s="55"/>
      <c r="GQP273" s="55"/>
      <c r="GQQ273" s="55"/>
      <c r="GQR273" s="55"/>
      <c r="GQS273" s="55"/>
      <c r="GQT273" s="55"/>
      <c r="GQU273" s="55"/>
      <c r="GQV273" s="55"/>
      <c r="GQW273" s="55"/>
      <c r="GQX273" s="55"/>
      <c r="GQY273" s="55"/>
      <c r="GQZ273" s="55"/>
      <c r="GRA273" s="55"/>
      <c r="GRB273" s="55"/>
      <c r="GRC273" s="55"/>
      <c r="GRD273" s="55"/>
      <c r="GRE273" s="55"/>
      <c r="GRF273" s="55"/>
      <c r="GRG273" s="55"/>
      <c r="GRH273" s="55"/>
      <c r="GRI273" s="55"/>
      <c r="GRJ273" s="55"/>
      <c r="GRK273" s="55"/>
      <c r="GRL273" s="55"/>
      <c r="GRM273" s="55"/>
      <c r="GRN273" s="55"/>
      <c r="GRO273" s="55"/>
      <c r="GRP273" s="55"/>
      <c r="GRQ273" s="55"/>
      <c r="GRR273" s="55"/>
      <c r="GRS273" s="55"/>
      <c r="GRT273" s="55"/>
      <c r="GRU273" s="55"/>
      <c r="GRV273" s="55"/>
      <c r="GRW273" s="55"/>
      <c r="GRX273" s="55"/>
      <c r="GRY273" s="55"/>
      <c r="GRZ273" s="55"/>
      <c r="GSA273" s="55"/>
      <c r="GSB273" s="55"/>
      <c r="GSC273" s="55"/>
      <c r="GSD273" s="55"/>
      <c r="GSE273" s="55"/>
      <c r="GSF273" s="55"/>
      <c r="GSG273" s="55"/>
      <c r="GSH273" s="55"/>
      <c r="GSI273" s="55"/>
      <c r="GSJ273" s="55"/>
      <c r="GSK273" s="55"/>
      <c r="GSL273" s="55"/>
      <c r="GSM273" s="55"/>
      <c r="GSN273" s="55"/>
      <c r="GSO273" s="55"/>
      <c r="GSP273" s="55"/>
      <c r="GSQ273" s="55"/>
      <c r="GSR273" s="55"/>
      <c r="GSS273" s="55"/>
      <c r="GST273" s="55"/>
      <c r="GSU273" s="55"/>
      <c r="GSV273" s="55"/>
      <c r="GSW273" s="55"/>
      <c r="GSX273" s="55"/>
      <c r="GSY273" s="55"/>
      <c r="GSZ273" s="55"/>
      <c r="GTA273" s="55"/>
      <c r="GTB273" s="55"/>
      <c r="GTC273" s="55"/>
      <c r="GTD273" s="55"/>
      <c r="GTE273" s="55"/>
      <c r="GTF273" s="55"/>
      <c r="GTG273" s="55"/>
      <c r="GTH273" s="55"/>
      <c r="GTI273" s="55"/>
      <c r="GTJ273" s="55"/>
      <c r="GTK273" s="55"/>
      <c r="GTL273" s="55"/>
      <c r="GTM273" s="55"/>
      <c r="GTN273" s="55"/>
      <c r="GTO273" s="55"/>
      <c r="GTP273" s="55"/>
      <c r="GTQ273" s="55"/>
      <c r="GTR273" s="55"/>
      <c r="GTS273" s="55"/>
      <c r="GTT273" s="55"/>
      <c r="GTU273" s="55"/>
      <c r="GTV273" s="55"/>
      <c r="GTW273" s="55"/>
      <c r="GTX273" s="55"/>
      <c r="GTY273" s="55"/>
      <c r="GTZ273" s="55"/>
      <c r="GUA273" s="55"/>
      <c r="GUB273" s="55"/>
      <c r="GUC273" s="55"/>
      <c r="GUD273" s="55"/>
      <c r="GUE273" s="55"/>
      <c r="GUF273" s="55"/>
      <c r="GUG273" s="55"/>
      <c r="GUH273" s="55"/>
      <c r="GUI273" s="55"/>
      <c r="GUJ273" s="55"/>
      <c r="GUK273" s="55"/>
      <c r="GUL273" s="55"/>
      <c r="GUM273" s="55"/>
      <c r="GUN273" s="55"/>
      <c r="GUO273" s="55"/>
      <c r="GUP273" s="55"/>
      <c r="GUQ273" s="55"/>
      <c r="GUR273" s="55"/>
      <c r="GUS273" s="55"/>
      <c r="GUT273" s="55"/>
      <c r="GUU273" s="55"/>
      <c r="GUV273" s="55"/>
      <c r="GUW273" s="55"/>
      <c r="GUX273" s="55"/>
      <c r="GUY273" s="55"/>
      <c r="GUZ273" s="55"/>
      <c r="GVA273" s="55"/>
      <c r="GVB273" s="55"/>
      <c r="GVC273" s="55"/>
      <c r="GVD273" s="55"/>
      <c r="GVE273" s="55"/>
      <c r="GVF273" s="55"/>
      <c r="GVG273" s="55"/>
      <c r="GVH273" s="55"/>
      <c r="GVI273" s="55"/>
      <c r="GVJ273" s="55"/>
      <c r="GVK273" s="55"/>
      <c r="GVL273" s="55"/>
      <c r="GVM273" s="55"/>
      <c r="GVN273" s="55"/>
      <c r="GVO273" s="55"/>
      <c r="GVP273" s="55"/>
      <c r="GVQ273" s="55"/>
      <c r="GVR273" s="55"/>
      <c r="GVS273" s="55"/>
      <c r="GVT273" s="55"/>
      <c r="GVU273" s="55"/>
      <c r="GVV273" s="55"/>
      <c r="GVW273" s="55"/>
      <c r="GVX273" s="55"/>
      <c r="GVY273" s="55"/>
      <c r="GVZ273" s="55"/>
      <c r="GWA273" s="55"/>
      <c r="GWB273" s="55"/>
      <c r="GWC273" s="55"/>
      <c r="GWD273" s="55"/>
      <c r="GWE273" s="55"/>
      <c r="GWF273" s="55"/>
      <c r="GWG273" s="55"/>
      <c r="GWH273" s="55"/>
      <c r="GWI273" s="55"/>
      <c r="GWJ273" s="55"/>
      <c r="GWK273" s="55"/>
      <c r="GWL273" s="55"/>
      <c r="GWM273" s="55"/>
      <c r="GWN273" s="55"/>
      <c r="GWO273" s="55"/>
      <c r="GWP273" s="55"/>
      <c r="GWQ273" s="55"/>
      <c r="GWR273" s="55"/>
      <c r="GWS273" s="55"/>
      <c r="GWT273" s="55"/>
      <c r="GWU273" s="55"/>
      <c r="GWV273" s="55"/>
      <c r="GWW273" s="55"/>
      <c r="GWX273" s="55"/>
      <c r="GWY273" s="55"/>
      <c r="GWZ273" s="55"/>
      <c r="GXA273" s="55"/>
      <c r="GXB273" s="55"/>
      <c r="GXC273" s="55"/>
      <c r="GXD273" s="55"/>
      <c r="GXE273" s="55"/>
      <c r="GXF273" s="55"/>
      <c r="GXG273" s="55"/>
      <c r="GXH273" s="55"/>
      <c r="GXI273" s="55"/>
      <c r="GXJ273" s="55"/>
      <c r="GXK273" s="55"/>
      <c r="GXL273" s="55"/>
      <c r="GXM273" s="55"/>
      <c r="GXN273" s="55"/>
      <c r="GXO273" s="55"/>
      <c r="GXP273" s="55"/>
      <c r="GXQ273" s="55"/>
      <c r="GXR273" s="55"/>
      <c r="GXS273" s="55"/>
      <c r="GXT273" s="55"/>
      <c r="GXU273" s="55"/>
      <c r="GXV273" s="55"/>
      <c r="GXW273" s="55"/>
      <c r="GXX273" s="55"/>
      <c r="GXY273" s="55"/>
      <c r="GXZ273" s="55"/>
      <c r="GYA273" s="55"/>
      <c r="GYB273" s="55"/>
      <c r="GYC273" s="55"/>
      <c r="GYD273" s="55"/>
      <c r="GYE273" s="55"/>
      <c r="GYF273" s="55"/>
      <c r="GYG273" s="55"/>
      <c r="GYH273" s="55"/>
      <c r="GYI273" s="55"/>
      <c r="GYJ273" s="55"/>
      <c r="GYK273" s="55"/>
      <c r="GYL273" s="55"/>
      <c r="GYM273" s="55"/>
      <c r="GYN273" s="55"/>
      <c r="GYO273" s="55"/>
      <c r="GYP273" s="55"/>
      <c r="GYQ273" s="55"/>
      <c r="GYR273" s="55"/>
      <c r="GYS273" s="55"/>
      <c r="GYT273" s="55"/>
      <c r="GYU273" s="55"/>
      <c r="GYV273" s="55"/>
      <c r="GYW273" s="55"/>
      <c r="GYX273" s="55"/>
      <c r="GYY273" s="55"/>
      <c r="GYZ273" s="55"/>
      <c r="GZA273" s="55"/>
      <c r="GZB273" s="55"/>
      <c r="GZC273" s="55"/>
      <c r="GZD273" s="55"/>
      <c r="GZE273" s="55"/>
      <c r="GZF273" s="55"/>
      <c r="GZG273" s="55"/>
      <c r="GZH273" s="55"/>
      <c r="GZI273" s="55"/>
      <c r="GZJ273" s="55"/>
      <c r="GZK273" s="55"/>
      <c r="GZL273" s="55"/>
      <c r="GZM273" s="55"/>
      <c r="GZN273" s="55"/>
      <c r="GZO273" s="55"/>
      <c r="GZP273" s="55"/>
      <c r="GZQ273" s="55"/>
      <c r="GZR273" s="55"/>
      <c r="GZS273" s="55"/>
      <c r="GZT273" s="55"/>
      <c r="GZU273" s="55"/>
      <c r="GZV273" s="55"/>
      <c r="GZW273" s="55"/>
      <c r="GZX273" s="55"/>
      <c r="GZY273" s="55"/>
      <c r="GZZ273" s="55"/>
      <c r="HAA273" s="55"/>
      <c r="HAB273" s="55"/>
      <c r="HAC273" s="55"/>
      <c r="HAD273" s="55"/>
      <c r="HAE273" s="55"/>
      <c r="HAF273" s="55"/>
      <c r="HAG273" s="55"/>
      <c r="HAH273" s="55"/>
      <c r="HAI273" s="55"/>
      <c r="HAJ273" s="55"/>
      <c r="HAK273" s="55"/>
      <c r="HAL273" s="55"/>
      <c r="HAM273" s="55"/>
      <c r="HAN273" s="55"/>
      <c r="HAO273" s="55"/>
      <c r="HAP273" s="55"/>
      <c r="HAQ273" s="55"/>
      <c r="HAR273" s="55"/>
      <c r="HAS273" s="55"/>
      <c r="HAT273" s="55"/>
      <c r="HAU273" s="55"/>
      <c r="HAV273" s="55"/>
      <c r="HAW273" s="55"/>
      <c r="HAX273" s="55"/>
      <c r="HAY273" s="55"/>
      <c r="HAZ273" s="55"/>
      <c r="HBA273" s="55"/>
      <c r="HBB273" s="55"/>
      <c r="HBC273" s="55"/>
      <c r="HBD273" s="55"/>
      <c r="HBE273" s="55"/>
      <c r="HBF273" s="55"/>
      <c r="HBG273" s="55"/>
      <c r="HBH273" s="55"/>
      <c r="HBI273" s="55"/>
      <c r="HBJ273" s="55"/>
      <c r="HBK273" s="55"/>
      <c r="HBL273" s="55"/>
      <c r="HBM273" s="55"/>
      <c r="HBN273" s="55"/>
      <c r="HBO273" s="55"/>
      <c r="HBP273" s="55"/>
      <c r="HBQ273" s="55"/>
      <c r="HBR273" s="55"/>
      <c r="HBS273" s="55"/>
      <c r="HBT273" s="55"/>
      <c r="HBU273" s="55"/>
      <c r="HBV273" s="55"/>
      <c r="HBW273" s="55"/>
      <c r="HBX273" s="55"/>
      <c r="HBY273" s="55"/>
      <c r="HBZ273" s="55"/>
      <c r="HCA273" s="55"/>
      <c r="HCB273" s="55"/>
      <c r="HCC273" s="55"/>
      <c r="HCD273" s="55"/>
      <c r="HCE273" s="55"/>
      <c r="HCF273" s="55"/>
      <c r="HCG273" s="55"/>
      <c r="HCH273" s="55"/>
      <c r="HCI273" s="55"/>
      <c r="HCJ273" s="55"/>
      <c r="HCK273" s="55"/>
      <c r="HCL273" s="55"/>
      <c r="HCM273" s="55"/>
      <c r="HCN273" s="55"/>
      <c r="HCO273" s="55"/>
      <c r="HCP273" s="55"/>
      <c r="HCQ273" s="55"/>
      <c r="HCR273" s="55"/>
      <c r="HCS273" s="55"/>
      <c r="HCT273" s="55"/>
      <c r="HCU273" s="55"/>
      <c r="HCV273" s="55"/>
      <c r="HCW273" s="55"/>
      <c r="HCX273" s="55"/>
      <c r="HCY273" s="55"/>
      <c r="HCZ273" s="55"/>
      <c r="HDA273" s="55"/>
      <c r="HDB273" s="55"/>
      <c r="HDC273" s="55"/>
      <c r="HDD273" s="55"/>
      <c r="HDE273" s="55"/>
      <c r="HDF273" s="55"/>
      <c r="HDG273" s="55"/>
      <c r="HDH273" s="55"/>
      <c r="HDI273" s="55"/>
      <c r="HDJ273" s="55"/>
      <c r="HDK273" s="55"/>
      <c r="HDL273" s="55"/>
      <c r="HDM273" s="55"/>
      <c r="HDN273" s="55"/>
      <c r="HDO273" s="55"/>
      <c r="HDP273" s="55"/>
      <c r="HDQ273" s="55"/>
      <c r="HDR273" s="55"/>
      <c r="HDS273" s="55"/>
      <c r="HDT273" s="55"/>
      <c r="HDU273" s="55"/>
      <c r="HDV273" s="55"/>
      <c r="HDW273" s="55"/>
      <c r="HDX273" s="55"/>
      <c r="HDY273" s="55"/>
      <c r="HDZ273" s="55"/>
      <c r="HEA273" s="55"/>
      <c r="HEB273" s="55"/>
      <c r="HEC273" s="55"/>
      <c r="HED273" s="55"/>
      <c r="HEE273" s="55"/>
      <c r="HEF273" s="55"/>
      <c r="HEG273" s="55"/>
      <c r="HEH273" s="55"/>
      <c r="HEI273" s="55"/>
      <c r="HEJ273" s="55"/>
      <c r="HEK273" s="55"/>
      <c r="HEL273" s="55"/>
      <c r="HEM273" s="55"/>
      <c r="HEN273" s="55"/>
      <c r="HEO273" s="55"/>
      <c r="HEP273" s="55"/>
      <c r="HEQ273" s="55"/>
      <c r="HER273" s="55"/>
      <c r="HES273" s="55"/>
      <c r="HET273" s="55"/>
      <c r="HEU273" s="55"/>
      <c r="HEV273" s="55"/>
      <c r="HEW273" s="55"/>
      <c r="HEX273" s="55"/>
      <c r="HEY273" s="55"/>
      <c r="HEZ273" s="55"/>
      <c r="HFA273" s="55"/>
      <c r="HFB273" s="55"/>
      <c r="HFC273" s="55"/>
      <c r="HFD273" s="55"/>
      <c r="HFE273" s="55"/>
      <c r="HFF273" s="55"/>
      <c r="HFG273" s="55"/>
      <c r="HFH273" s="55"/>
      <c r="HFI273" s="55"/>
      <c r="HFJ273" s="55"/>
      <c r="HFK273" s="55"/>
      <c r="HFL273" s="55"/>
      <c r="HFM273" s="55"/>
      <c r="HFN273" s="55"/>
      <c r="HFO273" s="55"/>
      <c r="HFP273" s="55"/>
      <c r="HFQ273" s="55"/>
      <c r="HFR273" s="55"/>
      <c r="HFS273" s="55"/>
      <c r="HFT273" s="55"/>
      <c r="HFU273" s="55"/>
      <c r="HFV273" s="55"/>
      <c r="HFW273" s="55"/>
      <c r="HFX273" s="55"/>
      <c r="HFY273" s="55"/>
      <c r="HFZ273" s="55"/>
      <c r="HGA273" s="55"/>
      <c r="HGB273" s="55"/>
      <c r="HGC273" s="55"/>
      <c r="HGD273" s="55"/>
      <c r="HGE273" s="55"/>
      <c r="HGF273" s="55"/>
      <c r="HGG273" s="55"/>
      <c r="HGH273" s="55"/>
      <c r="HGI273" s="55"/>
      <c r="HGJ273" s="55"/>
      <c r="HGK273" s="55"/>
      <c r="HGL273" s="55"/>
      <c r="HGM273" s="55"/>
      <c r="HGN273" s="55"/>
      <c r="HGO273" s="55"/>
      <c r="HGP273" s="55"/>
      <c r="HGQ273" s="55"/>
      <c r="HGR273" s="55"/>
      <c r="HGS273" s="55"/>
      <c r="HGT273" s="55"/>
      <c r="HGU273" s="55"/>
      <c r="HGV273" s="55"/>
      <c r="HGW273" s="55"/>
      <c r="HGX273" s="55"/>
      <c r="HGY273" s="55"/>
      <c r="HGZ273" s="55"/>
      <c r="HHA273" s="55"/>
      <c r="HHB273" s="55"/>
      <c r="HHC273" s="55"/>
      <c r="HHD273" s="55"/>
      <c r="HHE273" s="55"/>
      <c r="HHF273" s="55"/>
      <c r="HHG273" s="55"/>
      <c r="HHH273" s="55"/>
      <c r="HHI273" s="55"/>
      <c r="HHJ273" s="55"/>
      <c r="HHK273" s="55"/>
      <c r="HHL273" s="55"/>
      <c r="HHM273" s="55"/>
      <c r="HHN273" s="55"/>
      <c r="HHO273" s="55"/>
      <c r="HHP273" s="55"/>
      <c r="HHQ273" s="55"/>
      <c r="HHR273" s="55"/>
      <c r="HHS273" s="55"/>
      <c r="HHT273" s="55"/>
      <c r="HHU273" s="55"/>
      <c r="HHV273" s="55"/>
      <c r="HHW273" s="55"/>
      <c r="HHX273" s="55"/>
      <c r="HHY273" s="55"/>
      <c r="HHZ273" s="55"/>
      <c r="HIA273" s="55"/>
      <c r="HIB273" s="55"/>
      <c r="HIC273" s="55"/>
      <c r="HID273" s="55"/>
      <c r="HIE273" s="55"/>
      <c r="HIF273" s="55"/>
      <c r="HIG273" s="55"/>
      <c r="HIH273" s="55"/>
      <c r="HII273" s="55"/>
      <c r="HIJ273" s="55"/>
      <c r="HIK273" s="55"/>
      <c r="HIL273" s="55"/>
      <c r="HIM273" s="55"/>
      <c r="HIN273" s="55"/>
      <c r="HIO273" s="55"/>
      <c r="HIP273" s="55"/>
      <c r="HIQ273" s="55"/>
      <c r="HIR273" s="55"/>
      <c r="HIS273" s="55"/>
      <c r="HIT273" s="55"/>
      <c r="HIU273" s="55"/>
      <c r="HIV273" s="55"/>
      <c r="HIW273" s="55"/>
      <c r="HIX273" s="55"/>
      <c r="HIY273" s="55"/>
      <c r="HIZ273" s="55"/>
      <c r="HJA273" s="55"/>
      <c r="HJB273" s="55"/>
      <c r="HJC273" s="55"/>
      <c r="HJD273" s="55"/>
      <c r="HJE273" s="55"/>
      <c r="HJF273" s="55"/>
      <c r="HJG273" s="55"/>
      <c r="HJH273" s="55"/>
      <c r="HJI273" s="55"/>
      <c r="HJJ273" s="55"/>
      <c r="HJK273" s="55"/>
      <c r="HJL273" s="55"/>
      <c r="HJM273" s="55"/>
      <c r="HJN273" s="55"/>
      <c r="HJO273" s="55"/>
      <c r="HJP273" s="55"/>
      <c r="HJQ273" s="55"/>
      <c r="HJR273" s="55"/>
      <c r="HJS273" s="55"/>
      <c r="HJT273" s="55"/>
      <c r="HJU273" s="55"/>
      <c r="HJV273" s="55"/>
      <c r="HJW273" s="55"/>
      <c r="HJX273" s="55"/>
      <c r="HJY273" s="55"/>
      <c r="HJZ273" s="55"/>
      <c r="HKA273" s="55"/>
      <c r="HKB273" s="55"/>
      <c r="HKC273" s="55"/>
      <c r="HKD273" s="55"/>
      <c r="HKE273" s="55"/>
      <c r="HKF273" s="55"/>
      <c r="HKG273" s="55"/>
      <c r="HKH273" s="55"/>
      <c r="HKI273" s="55"/>
      <c r="HKJ273" s="55"/>
      <c r="HKK273" s="55"/>
      <c r="HKL273" s="55"/>
      <c r="HKM273" s="55"/>
      <c r="HKN273" s="55"/>
      <c r="HKO273" s="55"/>
      <c r="HKP273" s="55"/>
      <c r="HKQ273" s="55"/>
      <c r="HKR273" s="55"/>
      <c r="HKS273" s="55"/>
      <c r="HKT273" s="55"/>
      <c r="HKU273" s="55"/>
      <c r="HKV273" s="55"/>
      <c r="HKW273" s="55"/>
      <c r="HKX273" s="55"/>
      <c r="HKY273" s="55"/>
      <c r="HKZ273" s="55"/>
      <c r="HLA273" s="55"/>
      <c r="HLB273" s="55"/>
      <c r="HLC273" s="55"/>
      <c r="HLD273" s="55"/>
      <c r="HLE273" s="55"/>
      <c r="HLF273" s="55"/>
      <c r="HLG273" s="55"/>
      <c r="HLH273" s="55"/>
      <c r="HLI273" s="55"/>
      <c r="HLJ273" s="55"/>
      <c r="HLK273" s="55"/>
      <c r="HLL273" s="55"/>
      <c r="HLM273" s="55"/>
      <c r="HLN273" s="55"/>
      <c r="HLO273" s="55"/>
      <c r="HLP273" s="55"/>
      <c r="HLQ273" s="55"/>
      <c r="HLR273" s="55"/>
      <c r="HLS273" s="55"/>
      <c r="HLT273" s="55"/>
      <c r="HLU273" s="55"/>
      <c r="HLV273" s="55"/>
      <c r="HLW273" s="55"/>
      <c r="HLX273" s="55"/>
      <c r="HLY273" s="55"/>
      <c r="HLZ273" s="55"/>
      <c r="HMA273" s="55"/>
      <c r="HMB273" s="55"/>
      <c r="HMC273" s="55"/>
      <c r="HMD273" s="55"/>
      <c r="HME273" s="55"/>
      <c r="HMF273" s="55"/>
      <c r="HMG273" s="55"/>
      <c r="HMH273" s="55"/>
      <c r="HMI273" s="55"/>
      <c r="HMJ273" s="55"/>
      <c r="HMK273" s="55"/>
      <c r="HML273" s="55"/>
      <c r="HMM273" s="55"/>
      <c r="HMN273" s="55"/>
      <c r="HMO273" s="55"/>
      <c r="HMP273" s="55"/>
      <c r="HMQ273" s="55"/>
      <c r="HMR273" s="55"/>
      <c r="HMS273" s="55"/>
      <c r="HMT273" s="55"/>
      <c r="HMU273" s="55"/>
      <c r="HMV273" s="55"/>
      <c r="HMW273" s="55"/>
      <c r="HMX273" s="55"/>
      <c r="HMY273" s="55"/>
      <c r="HMZ273" s="55"/>
      <c r="HNA273" s="55"/>
      <c r="HNB273" s="55"/>
      <c r="HNC273" s="55"/>
      <c r="HND273" s="55"/>
      <c r="HNE273" s="55"/>
      <c r="HNF273" s="55"/>
      <c r="HNG273" s="55"/>
      <c r="HNH273" s="55"/>
      <c r="HNI273" s="55"/>
      <c r="HNJ273" s="55"/>
      <c r="HNK273" s="55"/>
      <c r="HNL273" s="55"/>
      <c r="HNM273" s="55"/>
      <c r="HNN273" s="55"/>
      <c r="HNO273" s="55"/>
      <c r="HNP273" s="55"/>
      <c r="HNQ273" s="55"/>
      <c r="HNR273" s="55"/>
      <c r="HNS273" s="55"/>
      <c r="HNT273" s="55"/>
      <c r="HNU273" s="55"/>
      <c r="HNV273" s="55"/>
      <c r="HNW273" s="55"/>
      <c r="HNX273" s="55"/>
      <c r="HNY273" s="55"/>
      <c r="HNZ273" s="55"/>
      <c r="HOA273" s="55"/>
      <c r="HOB273" s="55"/>
      <c r="HOC273" s="55"/>
      <c r="HOD273" s="55"/>
      <c r="HOE273" s="55"/>
      <c r="HOF273" s="55"/>
      <c r="HOG273" s="55"/>
      <c r="HOH273" s="55"/>
      <c r="HOI273" s="55"/>
      <c r="HOJ273" s="55"/>
      <c r="HOK273" s="55"/>
      <c r="HOL273" s="55"/>
      <c r="HOM273" s="55"/>
      <c r="HON273" s="55"/>
      <c r="HOO273" s="55"/>
      <c r="HOP273" s="55"/>
      <c r="HOQ273" s="55"/>
      <c r="HOR273" s="55"/>
      <c r="HOS273" s="55"/>
      <c r="HOT273" s="55"/>
      <c r="HOU273" s="55"/>
      <c r="HOV273" s="55"/>
      <c r="HOW273" s="55"/>
      <c r="HOX273" s="55"/>
      <c r="HOY273" s="55"/>
      <c r="HOZ273" s="55"/>
      <c r="HPA273" s="55"/>
      <c r="HPB273" s="55"/>
      <c r="HPC273" s="55"/>
      <c r="HPD273" s="55"/>
      <c r="HPE273" s="55"/>
      <c r="HPF273" s="55"/>
      <c r="HPG273" s="55"/>
      <c r="HPH273" s="55"/>
      <c r="HPI273" s="55"/>
      <c r="HPJ273" s="55"/>
      <c r="HPK273" s="55"/>
      <c r="HPL273" s="55"/>
      <c r="HPM273" s="55"/>
      <c r="HPN273" s="55"/>
      <c r="HPO273" s="55"/>
      <c r="HPP273" s="55"/>
      <c r="HPQ273" s="55"/>
      <c r="HPR273" s="55"/>
      <c r="HPS273" s="55"/>
      <c r="HPT273" s="55"/>
      <c r="HPU273" s="55"/>
      <c r="HPV273" s="55"/>
      <c r="HPW273" s="55"/>
      <c r="HPX273" s="55"/>
      <c r="HPY273" s="55"/>
      <c r="HPZ273" s="55"/>
      <c r="HQA273" s="55"/>
      <c r="HQB273" s="55"/>
      <c r="HQC273" s="55"/>
      <c r="HQD273" s="55"/>
      <c r="HQE273" s="55"/>
      <c r="HQF273" s="55"/>
      <c r="HQG273" s="55"/>
      <c r="HQH273" s="55"/>
      <c r="HQI273" s="55"/>
      <c r="HQJ273" s="55"/>
      <c r="HQK273" s="55"/>
      <c r="HQL273" s="55"/>
      <c r="HQM273" s="55"/>
      <c r="HQN273" s="55"/>
      <c r="HQO273" s="55"/>
      <c r="HQP273" s="55"/>
      <c r="HQQ273" s="55"/>
      <c r="HQR273" s="55"/>
      <c r="HQS273" s="55"/>
      <c r="HQT273" s="55"/>
      <c r="HQU273" s="55"/>
      <c r="HQV273" s="55"/>
      <c r="HQW273" s="55"/>
      <c r="HQX273" s="55"/>
      <c r="HQY273" s="55"/>
      <c r="HQZ273" s="55"/>
      <c r="HRA273" s="55"/>
      <c r="HRB273" s="55"/>
      <c r="HRC273" s="55"/>
      <c r="HRD273" s="55"/>
      <c r="HRE273" s="55"/>
      <c r="HRF273" s="55"/>
      <c r="HRG273" s="55"/>
      <c r="HRH273" s="55"/>
      <c r="HRI273" s="55"/>
      <c r="HRJ273" s="55"/>
      <c r="HRK273" s="55"/>
      <c r="HRL273" s="55"/>
      <c r="HRM273" s="55"/>
      <c r="HRN273" s="55"/>
      <c r="HRO273" s="55"/>
      <c r="HRP273" s="55"/>
      <c r="HRQ273" s="55"/>
      <c r="HRR273" s="55"/>
      <c r="HRS273" s="55"/>
      <c r="HRT273" s="55"/>
      <c r="HRU273" s="55"/>
      <c r="HRV273" s="55"/>
      <c r="HRW273" s="55"/>
      <c r="HRX273" s="55"/>
      <c r="HRY273" s="55"/>
      <c r="HRZ273" s="55"/>
      <c r="HSA273" s="55"/>
      <c r="HSB273" s="55"/>
      <c r="HSC273" s="55"/>
      <c r="HSD273" s="55"/>
      <c r="HSE273" s="55"/>
      <c r="HSF273" s="55"/>
      <c r="HSG273" s="55"/>
      <c r="HSH273" s="55"/>
      <c r="HSI273" s="55"/>
      <c r="HSJ273" s="55"/>
      <c r="HSK273" s="55"/>
      <c r="HSL273" s="55"/>
      <c r="HSM273" s="55"/>
      <c r="HSN273" s="55"/>
      <c r="HSO273" s="55"/>
      <c r="HSP273" s="55"/>
      <c r="HSQ273" s="55"/>
      <c r="HSR273" s="55"/>
      <c r="HSS273" s="55"/>
      <c r="HST273" s="55"/>
      <c r="HSU273" s="55"/>
      <c r="HSV273" s="55"/>
      <c r="HSW273" s="55"/>
      <c r="HSX273" s="55"/>
      <c r="HSY273" s="55"/>
      <c r="HSZ273" s="55"/>
      <c r="HTA273" s="55"/>
      <c r="HTB273" s="55"/>
      <c r="HTC273" s="55"/>
      <c r="HTD273" s="55"/>
      <c r="HTE273" s="55"/>
      <c r="HTF273" s="55"/>
      <c r="HTG273" s="55"/>
      <c r="HTH273" s="55"/>
      <c r="HTI273" s="55"/>
      <c r="HTJ273" s="55"/>
      <c r="HTK273" s="55"/>
      <c r="HTL273" s="55"/>
      <c r="HTM273" s="55"/>
      <c r="HTN273" s="55"/>
      <c r="HTO273" s="55"/>
      <c r="HTP273" s="55"/>
      <c r="HTQ273" s="55"/>
      <c r="HTR273" s="55"/>
      <c r="HTS273" s="55"/>
      <c r="HTT273" s="55"/>
      <c r="HTU273" s="55"/>
      <c r="HTV273" s="55"/>
      <c r="HTW273" s="55"/>
      <c r="HTX273" s="55"/>
      <c r="HTY273" s="55"/>
      <c r="HTZ273" s="55"/>
      <c r="HUA273" s="55"/>
      <c r="HUB273" s="55"/>
      <c r="HUC273" s="55"/>
      <c r="HUD273" s="55"/>
      <c r="HUE273" s="55"/>
      <c r="HUF273" s="55"/>
      <c r="HUG273" s="55"/>
      <c r="HUH273" s="55"/>
      <c r="HUI273" s="55"/>
      <c r="HUJ273" s="55"/>
      <c r="HUK273" s="55"/>
      <c r="HUL273" s="55"/>
      <c r="HUM273" s="55"/>
      <c r="HUN273" s="55"/>
      <c r="HUO273" s="55"/>
      <c r="HUP273" s="55"/>
      <c r="HUQ273" s="55"/>
      <c r="HUR273" s="55"/>
      <c r="HUS273" s="55"/>
      <c r="HUT273" s="55"/>
      <c r="HUU273" s="55"/>
      <c r="HUV273" s="55"/>
      <c r="HUW273" s="55"/>
      <c r="HUX273" s="55"/>
      <c r="HUY273" s="55"/>
      <c r="HUZ273" s="55"/>
      <c r="HVA273" s="55"/>
      <c r="HVB273" s="55"/>
      <c r="HVC273" s="55"/>
      <c r="HVD273" s="55"/>
      <c r="HVE273" s="55"/>
      <c r="HVF273" s="55"/>
      <c r="HVG273" s="55"/>
      <c r="HVH273" s="55"/>
      <c r="HVI273" s="55"/>
      <c r="HVJ273" s="55"/>
      <c r="HVK273" s="55"/>
      <c r="HVL273" s="55"/>
      <c r="HVM273" s="55"/>
      <c r="HVN273" s="55"/>
      <c r="HVO273" s="55"/>
      <c r="HVP273" s="55"/>
      <c r="HVQ273" s="55"/>
      <c r="HVR273" s="55"/>
      <c r="HVS273" s="55"/>
      <c r="HVT273" s="55"/>
      <c r="HVU273" s="55"/>
      <c r="HVV273" s="55"/>
      <c r="HVW273" s="55"/>
      <c r="HVX273" s="55"/>
      <c r="HVY273" s="55"/>
      <c r="HVZ273" s="55"/>
      <c r="HWA273" s="55"/>
      <c r="HWB273" s="55"/>
      <c r="HWC273" s="55"/>
      <c r="HWD273" s="55"/>
      <c r="HWE273" s="55"/>
      <c r="HWF273" s="55"/>
      <c r="HWG273" s="55"/>
      <c r="HWH273" s="55"/>
      <c r="HWI273" s="55"/>
      <c r="HWJ273" s="55"/>
      <c r="HWK273" s="55"/>
      <c r="HWL273" s="55"/>
      <c r="HWM273" s="55"/>
      <c r="HWN273" s="55"/>
      <c r="HWO273" s="55"/>
      <c r="HWP273" s="55"/>
      <c r="HWQ273" s="55"/>
      <c r="HWR273" s="55"/>
      <c r="HWS273" s="55"/>
      <c r="HWT273" s="55"/>
      <c r="HWU273" s="55"/>
      <c r="HWV273" s="55"/>
      <c r="HWW273" s="55"/>
      <c r="HWX273" s="55"/>
      <c r="HWY273" s="55"/>
      <c r="HWZ273" s="55"/>
      <c r="HXA273" s="55"/>
      <c r="HXB273" s="55"/>
      <c r="HXC273" s="55"/>
      <c r="HXD273" s="55"/>
      <c r="HXE273" s="55"/>
      <c r="HXF273" s="55"/>
      <c r="HXG273" s="55"/>
      <c r="HXH273" s="55"/>
      <c r="HXI273" s="55"/>
      <c r="HXJ273" s="55"/>
      <c r="HXK273" s="55"/>
      <c r="HXL273" s="55"/>
      <c r="HXM273" s="55"/>
      <c r="HXN273" s="55"/>
      <c r="HXO273" s="55"/>
      <c r="HXP273" s="55"/>
      <c r="HXQ273" s="55"/>
      <c r="HXR273" s="55"/>
      <c r="HXS273" s="55"/>
      <c r="HXT273" s="55"/>
      <c r="HXU273" s="55"/>
      <c r="HXV273" s="55"/>
      <c r="HXW273" s="55"/>
      <c r="HXX273" s="55"/>
      <c r="HXY273" s="55"/>
      <c r="HXZ273" s="55"/>
      <c r="HYA273" s="55"/>
      <c r="HYB273" s="55"/>
      <c r="HYC273" s="55"/>
      <c r="HYD273" s="55"/>
      <c r="HYE273" s="55"/>
      <c r="HYF273" s="55"/>
      <c r="HYG273" s="55"/>
      <c r="HYH273" s="55"/>
      <c r="HYI273" s="55"/>
      <c r="HYJ273" s="55"/>
      <c r="HYK273" s="55"/>
      <c r="HYL273" s="55"/>
      <c r="HYM273" s="55"/>
      <c r="HYN273" s="55"/>
      <c r="HYO273" s="55"/>
      <c r="HYP273" s="55"/>
      <c r="HYQ273" s="55"/>
      <c r="HYR273" s="55"/>
      <c r="HYS273" s="55"/>
      <c r="HYT273" s="55"/>
      <c r="HYU273" s="55"/>
      <c r="HYV273" s="55"/>
      <c r="HYW273" s="55"/>
      <c r="HYX273" s="55"/>
      <c r="HYY273" s="55"/>
      <c r="HYZ273" s="55"/>
      <c r="HZA273" s="55"/>
      <c r="HZB273" s="55"/>
      <c r="HZC273" s="55"/>
      <c r="HZD273" s="55"/>
      <c r="HZE273" s="55"/>
      <c r="HZF273" s="55"/>
      <c r="HZG273" s="55"/>
      <c r="HZH273" s="55"/>
      <c r="HZI273" s="55"/>
      <c r="HZJ273" s="55"/>
      <c r="HZK273" s="55"/>
      <c r="HZL273" s="55"/>
      <c r="HZM273" s="55"/>
      <c r="HZN273" s="55"/>
      <c r="HZO273" s="55"/>
      <c r="HZP273" s="55"/>
      <c r="HZQ273" s="55"/>
      <c r="HZR273" s="55"/>
      <c r="HZS273" s="55"/>
      <c r="HZT273" s="55"/>
      <c r="HZU273" s="55"/>
      <c r="HZV273" s="55"/>
      <c r="HZW273" s="55"/>
      <c r="HZX273" s="55"/>
      <c r="HZY273" s="55"/>
      <c r="HZZ273" s="55"/>
      <c r="IAA273" s="55"/>
      <c r="IAB273" s="55"/>
      <c r="IAC273" s="55"/>
      <c r="IAD273" s="55"/>
      <c r="IAE273" s="55"/>
      <c r="IAF273" s="55"/>
      <c r="IAG273" s="55"/>
      <c r="IAH273" s="55"/>
      <c r="IAI273" s="55"/>
      <c r="IAJ273" s="55"/>
      <c r="IAK273" s="55"/>
      <c r="IAL273" s="55"/>
      <c r="IAM273" s="55"/>
      <c r="IAN273" s="55"/>
      <c r="IAO273" s="55"/>
      <c r="IAP273" s="55"/>
      <c r="IAQ273" s="55"/>
      <c r="IAR273" s="55"/>
      <c r="IAS273" s="55"/>
      <c r="IAT273" s="55"/>
      <c r="IAU273" s="55"/>
      <c r="IAV273" s="55"/>
      <c r="IAW273" s="55"/>
      <c r="IAX273" s="55"/>
      <c r="IAY273" s="55"/>
      <c r="IAZ273" s="55"/>
      <c r="IBA273" s="55"/>
      <c r="IBB273" s="55"/>
      <c r="IBC273" s="55"/>
      <c r="IBD273" s="55"/>
      <c r="IBE273" s="55"/>
      <c r="IBF273" s="55"/>
      <c r="IBG273" s="55"/>
      <c r="IBH273" s="55"/>
      <c r="IBI273" s="55"/>
      <c r="IBJ273" s="55"/>
      <c r="IBK273" s="55"/>
      <c r="IBL273" s="55"/>
      <c r="IBM273" s="55"/>
      <c r="IBN273" s="55"/>
      <c r="IBO273" s="55"/>
      <c r="IBP273" s="55"/>
      <c r="IBQ273" s="55"/>
      <c r="IBR273" s="55"/>
      <c r="IBS273" s="55"/>
      <c r="IBT273" s="55"/>
      <c r="IBU273" s="55"/>
      <c r="IBV273" s="55"/>
      <c r="IBW273" s="55"/>
      <c r="IBX273" s="55"/>
      <c r="IBY273" s="55"/>
      <c r="IBZ273" s="55"/>
      <c r="ICA273" s="55"/>
      <c r="ICB273" s="55"/>
      <c r="ICC273" s="55"/>
      <c r="ICD273" s="55"/>
      <c r="ICE273" s="55"/>
      <c r="ICF273" s="55"/>
      <c r="ICG273" s="55"/>
      <c r="ICH273" s="55"/>
      <c r="ICI273" s="55"/>
      <c r="ICJ273" s="55"/>
      <c r="ICK273" s="55"/>
      <c r="ICL273" s="55"/>
      <c r="ICM273" s="55"/>
      <c r="ICN273" s="55"/>
      <c r="ICO273" s="55"/>
      <c r="ICP273" s="55"/>
      <c r="ICQ273" s="55"/>
      <c r="ICR273" s="55"/>
      <c r="ICS273" s="55"/>
      <c r="ICT273" s="55"/>
      <c r="ICU273" s="55"/>
      <c r="ICV273" s="55"/>
      <c r="ICW273" s="55"/>
      <c r="ICX273" s="55"/>
      <c r="ICY273" s="55"/>
      <c r="ICZ273" s="55"/>
      <c r="IDA273" s="55"/>
      <c r="IDB273" s="55"/>
      <c r="IDC273" s="55"/>
      <c r="IDD273" s="55"/>
      <c r="IDE273" s="55"/>
      <c r="IDF273" s="55"/>
      <c r="IDG273" s="55"/>
      <c r="IDH273" s="55"/>
      <c r="IDI273" s="55"/>
      <c r="IDJ273" s="55"/>
      <c r="IDK273" s="55"/>
      <c r="IDL273" s="55"/>
      <c r="IDM273" s="55"/>
      <c r="IDN273" s="55"/>
      <c r="IDO273" s="55"/>
      <c r="IDP273" s="55"/>
      <c r="IDQ273" s="55"/>
      <c r="IDR273" s="55"/>
      <c r="IDS273" s="55"/>
      <c r="IDT273" s="55"/>
      <c r="IDU273" s="55"/>
      <c r="IDV273" s="55"/>
      <c r="IDW273" s="55"/>
      <c r="IDX273" s="55"/>
      <c r="IDY273" s="55"/>
      <c r="IDZ273" s="55"/>
      <c r="IEA273" s="55"/>
      <c r="IEB273" s="55"/>
      <c r="IEC273" s="55"/>
      <c r="IED273" s="55"/>
      <c r="IEE273" s="55"/>
      <c r="IEF273" s="55"/>
      <c r="IEG273" s="55"/>
      <c r="IEH273" s="55"/>
      <c r="IEI273" s="55"/>
      <c r="IEJ273" s="55"/>
      <c r="IEK273" s="55"/>
      <c r="IEL273" s="55"/>
      <c r="IEM273" s="55"/>
      <c r="IEN273" s="55"/>
      <c r="IEO273" s="55"/>
      <c r="IEP273" s="55"/>
      <c r="IEQ273" s="55"/>
      <c r="IER273" s="55"/>
      <c r="IES273" s="55"/>
      <c r="IET273" s="55"/>
      <c r="IEU273" s="55"/>
      <c r="IEV273" s="55"/>
      <c r="IEW273" s="55"/>
      <c r="IEX273" s="55"/>
      <c r="IEY273" s="55"/>
      <c r="IEZ273" s="55"/>
      <c r="IFA273" s="55"/>
      <c r="IFB273" s="55"/>
      <c r="IFC273" s="55"/>
      <c r="IFD273" s="55"/>
      <c r="IFE273" s="55"/>
      <c r="IFF273" s="55"/>
      <c r="IFG273" s="55"/>
      <c r="IFH273" s="55"/>
      <c r="IFI273" s="55"/>
      <c r="IFJ273" s="55"/>
      <c r="IFK273" s="55"/>
      <c r="IFL273" s="55"/>
      <c r="IFM273" s="55"/>
      <c r="IFN273" s="55"/>
      <c r="IFO273" s="55"/>
      <c r="IFP273" s="55"/>
      <c r="IFQ273" s="55"/>
      <c r="IFR273" s="55"/>
      <c r="IFS273" s="55"/>
      <c r="IFT273" s="55"/>
      <c r="IFU273" s="55"/>
      <c r="IFV273" s="55"/>
      <c r="IFW273" s="55"/>
      <c r="IFX273" s="55"/>
      <c r="IFY273" s="55"/>
      <c r="IFZ273" s="55"/>
      <c r="IGA273" s="55"/>
      <c r="IGB273" s="55"/>
      <c r="IGC273" s="55"/>
      <c r="IGD273" s="55"/>
      <c r="IGE273" s="55"/>
      <c r="IGF273" s="55"/>
      <c r="IGG273" s="55"/>
      <c r="IGH273" s="55"/>
      <c r="IGI273" s="55"/>
      <c r="IGJ273" s="55"/>
      <c r="IGK273" s="55"/>
      <c r="IGL273" s="55"/>
      <c r="IGM273" s="55"/>
      <c r="IGN273" s="55"/>
      <c r="IGO273" s="55"/>
      <c r="IGP273" s="55"/>
      <c r="IGQ273" s="55"/>
      <c r="IGR273" s="55"/>
      <c r="IGS273" s="55"/>
      <c r="IGT273" s="55"/>
      <c r="IGU273" s="55"/>
      <c r="IGV273" s="55"/>
      <c r="IGW273" s="55"/>
      <c r="IGX273" s="55"/>
      <c r="IGY273" s="55"/>
      <c r="IGZ273" s="55"/>
      <c r="IHA273" s="55"/>
      <c r="IHB273" s="55"/>
      <c r="IHC273" s="55"/>
      <c r="IHD273" s="55"/>
      <c r="IHE273" s="55"/>
      <c r="IHF273" s="55"/>
      <c r="IHG273" s="55"/>
      <c r="IHH273" s="55"/>
      <c r="IHI273" s="55"/>
      <c r="IHJ273" s="55"/>
      <c r="IHK273" s="55"/>
      <c r="IHL273" s="55"/>
      <c r="IHM273" s="55"/>
      <c r="IHN273" s="55"/>
      <c r="IHO273" s="55"/>
      <c r="IHP273" s="55"/>
      <c r="IHQ273" s="55"/>
      <c r="IHR273" s="55"/>
      <c r="IHS273" s="55"/>
      <c r="IHT273" s="55"/>
      <c r="IHU273" s="55"/>
      <c r="IHV273" s="55"/>
      <c r="IHW273" s="55"/>
      <c r="IHX273" s="55"/>
      <c r="IHY273" s="55"/>
      <c r="IHZ273" s="55"/>
      <c r="IIA273" s="55"/>
      <c r="IIB273" s="55"/>
      <c r="IIC273" s="55"/>
      <c r="IID273" s="55"/>
      <c r="IIE273" s="55"/>
      <c r="IIF273" s="55"/>
      <c r="IIG273" s="55"/>
      <c r="IIH273" s="55"/>
      <c r="III273" s="55"/>
      <c r="IIJ273" s="55"/>
      <c r="IIK273" s="55"/>
      <c r="IIL273" s="55"/>
      <c r="IIM273" s="55"/>
      <c r="IIN273" s="55"/>
      <c r="IIO273" s="55"/>
      <c r="IIP273" s="55"/>
      <c r="IIQ273" s="55"/>
      <c r="IIR273" s="55"/>
      <c r="IIS273" s="55"/>
      <c r="IIT273" s="55"/>
      <c r="IIU273" s="55"/>
      <c r="IIV273" s="55"/>
      <c r="IIW273" s="55"/>
      <c r="IIX273" s="55"/>
      <c r="IIY273" s="55"/>
      <c r="IIZ273" s="55"/>
      <c r="IJA273" s="55"/>
      <c r="IJB273" s="55"/>
      <c r="IJC273" s="55"/>
      <c r="IJD273" s="55"/>
      <c r="IJE273" s="55"/>
      <c r="IJF273" s="55"/>
      <c r="IJG273" s="55"/>
      <c r="IJH273" s="55"/>
      <c r="IJI273" s="55"/>
      <c r="IJJ273" s="55"/>
      <c r="IJK273" s="55"/>
      <c r="IJL273" s="55"/>
      <c r="IJM273" s="55"/>
      <c r="IJN273" s="55"/>
      <c r="IJO273" s="55"/>
      <c r="IJP273" s="55"/>
      <c r="IJQ273" s="55"/>
      <c r="IJR273" s="55"/>
      <c r="IJS273" s="55"/>
      <c r="IJT273" s="55"/>
      <c r="IJU273" s="55"/>
      <c r="IJV273" s="55"/>
      <c r="IJW273" s="55"/>
      <c r="IJX273" s="55"/>
      <c r="IJY273" s="55"/>
      <c r="IJZ273" s="55"/>
      <c r="IKA273" s="55"/>
      <c r="IKB273" s="55"/>
      <c r="IKC273" s="55"/>
      <c r="IKD273" s="55"/>
      <c r="IKE273" s="55"/>
      <c r="IKF273" s="55"/>
      <c r="IKG273" s="55"/>
      <c r="IKH273" s="55"/>
      <c r="IKI273" s="55"/>
      <c r="IKJ273" s="55"/>
      <c r="IKK273" s="55"/>
      <c r="IKL273" s="55"/>
      <c r="IKM273" s="55"/>
      <c r="IKN273" s="55"/>
      <c r="IKO273" s="55"/>
      <c r="IKP273" s="55"/>
      <c r="IKQ273" s="55"/>
      <c r="IKR273" s="55"/>
      <c r="IKS273" s="55"/>
      <c r="IKT273" s="55"/>
      <c r="IKU273" s="55"/>
      <c r="IKV273" s="55"/>
      <c r="IKW273" s="55"/>
      <c r="IKX273" s="55"/>
      <c r="IKY273" s="55"/>
      <c r="IKZ273" s="55"/>
      <c r="ILA273" s="55"/>
      <c r="ILB273" s="55"/>
      <c r="ILC273" s="55"/>
      <c r="ILD273" s="55"/>
      <c r="ILE273" s="55"/>
      <c r="ILF273" s="55"/>
      <c r="ILG273" s="55"/>
      <c r="ILH273" s="55"/>
      <c r="ILI273" s="55"/>
      <c r="ILJ273" s="55"/>
      <c r="ILK273" s="55"/>
      <c r="ILL273" s="55"/>
      <c r="ILM273" s="55"/>
      <c r="ILN273" s="55"/>
      <c r="ILO273" s="55"/>
      <c r="ILP273" s="55"/>
      <c r="ILQ273" s="55"/>
      <c r="ILR273" s="55"/>
      <c r="ILS273" s="55"/>
      <c r="ILT273" s="55"/>
      <c r="ILU273" s="55"/>
      <c r="ILV273" s="55"/>
      <c r="ILW273" s="55"/>
      <c r="ILX273" s="55"/>
      <c r="ILY273" s="55"/>
      <c r="ILZ273" s="55"/>
      <c r="IMA273" s="55"/>
      <c r="IMB273" s="55"/>
      <c r="IMC273" s="55"/>
      <c r="IMD273" s="55"/>
      <c r="IME273" s="55"/>
      <c r="IMF273" s="55"/>
      <c r="IMG273" s="55"/>
      <c r="IMH273" s="55"/>
      <c r="IMI273" s="55"/>
      <c r="IMJ273" s="55"/>
      <c r="IMK273" s="55"/>
      <c r="IML273" s="55"/>
      <c r="IMM273" s="55"/>
      <c r="IMN273" s="55"/>
      <c r="IMO273" s="55"/>
      <c r="IMP273" s="55"/>
      <c r="IMQ273" s="55"/>
      <c r="IMR273" s="55"/>
      <c r="IMS273" s="55"/>
      <c r="IMT273" s="55"/>
      <c r="IMU273" s="55"/>
      <c r="IMV273" s="55"/>
      <c r="IMW273" s="55"/>
      <c r="IMX273" s="55"/>
      <c r="IMY273" s="55"/>
      <c r="IMZ273" s="55"/>
      <c r="INA273" s="55"/>
      <c r="INB273" s="55"/>
      <c r="INC273" s="55"/>
      <c r="IND273" s="55"/>
      <c r="INE273" s="55"/>
      <c r="INF273" s="55"/>
      <c r="ING273" s="55"/>
      <c r="INH273" s="55"/>
      <c r="INI273" s="55"/>
      <c r="INJ273" s="55"/>
      <c r="INK273" s="55"/>
      <c r="INL273" s="55"/>
      <c r="INM273" s="55"/>
      <c r="INN273" s="55"/>
      <c r="INO273" s="55"/>
      <c r="INP273" s="55"/>
      <c r="INQ273" s="55"/>
      <c r="INR273" s="55"/>
      <c r="INS273" s="55"/>
      <c r="INT273" s="55"/>
      <c r="INU273" s="55"/>
      <c r="INV273" s="55"/>
      <c r="INW273" s="55"/>
      <c r="INX273" s="55"/>
      <c r="INY273" s="55"/>
      <c r="INZ273" s="55"/>
      <c r="IOA273" s="55"/>
      <c r="IOB273" s="55"/>
      <c r="IOC273" s="55"/>
      <c r="IOD273" s="55"/>
      <c r="IOE273" s="55"/>
      <c r="IOF273" s="55"/>
      <c r="IOG273" s="55"/>
      <c r="IOH273" s="55"/>
      <c r="IOI273" s="55"/>
      <c r="IOJ273" s="55"/>
      <c r="IOK273" s="55"/>
      <c r="IOL273" s="55"/>
      <c r="IOM273" s="55"/>
      <c r="ION273" s="55"/>
      <c r="IOO273" s="55"/>
      <c r="IOP273" s="55"/>
      <c r="IOQ273" s="55"/>
      <c r="IOR273" s="55"/>
      <c r="IOS273" s="55"/>
      <c r="IOT273" s="55"/>
      <c r="IOU273" s="55"/>
      <c r="IOV273" s="55"/>
      <c r="IOW273" s="55"/>
      <c r="IOX273" s="55"/>
      <c r="IOY273" s="55"/>
      <c r="IOZ273" s="55"/>
      <c r="IPA273" s="55"/>
      <c r="IPB273" s="55"/>
      <c r="IPC273" s="55"/>
      <c r="IPD273" s="55"/>
      <c r="IPE273" s="55"/>
      <c r="IPF273" s="55"/>
      <c r="IPG273" s="55"/>
      <c r="IPH273" s="55"/>
      <c r="IPI273" s="55"/>
      <c r="IPJ273" s="55"/>
      <c r="IPK273" s="55"/>
      <c r="IPL273" s="55"/>
      <c r="IPM273" s="55"/>
      <c r="IPN273" s="55"/>
      <c r="IPO273" s="55"/>
      <c r="IPP273" s="55"/>
      <c r="IPQ273" s="55"/>
      <c r="IPR273" s="55"/>
      <c r="IPS273" s="55"/>
      <c r="IPT273" s="55"/>
      <c r="IPU273" s="55"/>
      <c r="IPV273" s="55"/>
      <c r="IPW273" s="55"/>
      <c r="IPX273" s="55"/>
      <c r="IPY273" s="55"/>
      <c r="IPZ273" s="55"/>
      <c r="IQA273" s="55"/>
      <c r="IQB273" s="55"/>
      <c r="IQC273" s="55"/>
      <c r="IQD273" s="55"/>
      <c r="IQE273" s="55"/>
      <c r="IQF273" s="55"/>
      <c r="IQG273" s="55"/>
      <c r="IQH273" s="55"/>
      <c r="IQI273" s="55"/>
      <c r="IQJ273" s="55"/>
      <c r="IQK273" s="55"/>
      <c r="IQL273" s="55"/>
      <c r="IQM273" s="55"/>
      <c r="IQN273" s="55"/>
      <c r="IQO273" s="55"/>
      <c r="IQP273" s="55"/>
      <c r="IQQ273" s="55"/>
      <c r="IQR273" s="55"/>
      <c r="IQS273" s="55"/>
      <c r="IQT273" s="55"/>
      <c r="IQU273" s="55"/>
      <c r="IQV273" s="55"/>
      <c r="IQW273" s="55"/>
      <c r="IQX273" s="55"/>
      <c r="IQY273" s="55"/>
      <c r="IQZ273" s="55"/>
      <c r="IRA273" s="55"/>
      <c r="IRB273" s="55"/>
      <c r="IRC273" s="55"/>
      <c r="IRD273" s="55"/>
      <c r="IRE273" s="55"/>
      <c r="IRF273" s="55"/>
      <c r="IRG273" s="55"/>
      <c r="IRH273" s="55"/>
      <c r="IRI273" s="55"/>
      <c r="IRJ273" s="55"/>
      <c r="IRK273" s="55"/>
      <c r="IRL273" s="55"/>
      <c r="IRM273" s="55"/>
      <c r="IRN273" s="55"/>
      <c r="IRO273" s="55"/>
      <c r="IRP273" s="55"/>
      <c r="IRQ273" s="55"/>
      <c r="IRR273" s="55"/>
      <c r="IRS273" s="55"/>
      <c r="IRT273" s="55"/>
      <c r="IRU273" s="55"/>
      <c r="IRV273" s="55"/>
      <c r="IRW273" s="55"/>
      <c r="IRX273" s="55"/>
      <c r="IRY273" s="55"/>
      <c r="IRZ273" s="55"/>
      <c r="ISA273" s="55"/>
      <c r="ISB273" s="55"/>
      <c r="ISC273" s="55"/>
      <c r="ISD273" s="55"/>
      <c r="ISE273" s="55"/>
      <c r="ISF273" s="55"/>
      <c r="ISG273" s="55"/>
      <c r="ISH273" s="55"/>
      <c r="ISI273" s="55"/>
      <c r="ISJ273" s="55"/>
      <c r="ISK273" s="55"/>
      <c r="ISL273" s="55"/>
      <c r="ISM273" s="55"/>
      <c r="ISN273" s="55"/>
      <c r="ISO273" s="55"/>
      <c r="ISP273" s="55"/>
      <c r="ISQ273" s="55"/>
      <c r="ISR273" s="55"/>
      <c r="ISS273" s="55"/>
      <c r="IST273" s="55"/>
      <c r="ISU273" s="55"/>
      <c r="ISV273" s="55"/>
      <c r="ISW273" s="55"/>
      <c r="ISX273" s="55"/>
      <c r="ISY273" s="55"/>
      <c r="ISZ273" s="55"/>
      <c r="ITA273" s="55"/>
      <c r="ITB273" s="55"/>
      <c r="ITC273" s="55"/>
      <c r="ITD273" s="55"/>
      <c r="ITE273" s="55"/>
      <c r="ITF273" s="55"/>
      <c r="ITG273" s="55"/>
      <c r="ITH273" s="55"/>
      <c r="ITI273" s="55"/>
      <c r="ITJ273" s="55"/>
      <c r="ITK273" s="55"/>
      <c r="ITL273" s="55"/>
      <c r="ITM273" s="55"/>
      <c r="ITN273" s="55"/>
      <c r="ITO273" s="55"/>
      <c r="ITP273" s="55"/>
      <c r="ITQ273" s="55"/>
      <c r="ITR273" s="55"/>
      <c r="ITS273" s="55"/>
      <c r="ITT273" s="55"/>
      <c r="ITU273" s="55"/>
      <c r="ITV273" s="55"/>
      <c r="ITW273" s="55"/>
      <c r="ITX273" s="55"/>
      <c r="ITY273" s="55"/>
      <c r="ITZ273" s="55"/>
      <c r="IUA273" s="55"/>
      <c r="IUB273" s="55"/>
      <c r="IUC273" s="55"/>
      <c r="IUD273" s="55"/>
      <c r="IUE273" s="55"/>
      <c r="IUF273" s="55"/>
      <c r="IUG273" s="55"/>
      <c r="IUH273" s="55"/>
      <c r="IUI273" s="55"/>
      <c r="IUJ273" s="55"/>
      <c r="IUK273" s="55"/>
      <c r="IUL273" s="55"/>
      <c r="IUM273" s="55"/>
      <c r="IUN273" s="55"/>
      <c r="IUO273" s="55"/>
      <c r="IUP273" s="55"/>
      <c r="IUQ273" s="55"/>
      <c r="IUR273" s="55"/>
      <c r="IUS273" s="55"/>
      <c r="IUT273" s="55"/>
      <c r="IUU273" s="55"/>
      <c r="IUV273" s="55"/>
      <c r="IUW273" s="55"/>
      <c r="IUX273" s="55"/>
      <c r="IUY273" s="55"/>
      <c r="IUZ273" s="55"/>
      <c r="IVA273" s="55"/>
      <c r="IVB273" s="55"/>
      <c r="IVC273" s="55"/>
      <c r="IVD273" s="55"/>
      <c r="IVE273" s="55"/>
      <c r="IVF273" s="55"/>
      <c r="IVG273" s="55"/>
      <c r="IVH273" s="55"/>
      <c r="IVI273" s="55"/>
      <c r="IVJ273" s="55"/>
      <c r="IVK273" s="55"/>
      <c r="IVL273" s="55"/>
      <c r="IVM273" s="55"/>
      <c r="IVN273" s="55"/>
      <c r="IVO273" s="55"/>
      <c r="IVP273" s="55"/>
      <c r="IVQ273" s="55"/>
      <c r="IVR273" s="55"/>
      <c r="IVS273" s="55"/>
      <c r="IVT273" s="55"/>
      <c r="IVU273" s="55"/>
      <c r="IVV273" s="55"/>
      <c r="IVW273" s="55"/>
      <c r="IVX273" s="55"/>
      <c r="IVY273" s="55"/>
      <c r="IVZ273" s="55"/>
      <c r="IWA273" s="55"/>
      <c r="IWB273" s="55"/>
      <c r="IWC273" s="55"/>
      <c r="IWD273" s="55"/>
      <c r="IWE273" s="55"/>
      <c r="IWF273" s="55"/>
      <c r="IWG273" s="55"/>
      <c r="IWH273" s="55"/>
      <c r="IWI273" s="55"/>
      <c r="IWJ273" s="55"/>
      <c r="IWK273" s="55"/>
      <c r="IWL273" s="55"/>
      <c r="IWM273" s="55"/>
      <c r="IWN273" s="55"/>
      <c r="IWO273" s="55"/>
      <c r="IWP273" s="55"/>
      <c r="IWQ273" s="55"/>
      <c r="IWR273" s="55"/>
      <c r="IWS273" s="55"/>
      <c r="IWT273" s="55"/>
      <c r="IWU273" s="55"/>
      <c r="IWV273" s="55"/>
      <c r="IWW273" s="55"/>
      <c r="IWX273" s="55"/>
      <c r="IWY273" s="55"/>
      <c r="IWZ273" s="55"/>
      <c r="IXA273" s="55"/>
      <c r="IXB273" s="55"/>
      <c r="IXC273" s="55"/>
      <c r="IXD273" s="55"/>
      <c r="IXE273" s="55"/>
      <c r="IXF273" s="55"/>
      <c r="IXG273" s="55"/>
      <c r="IXH273" s="55"/>
      <c r="IXI273" s="55"/>
      <c r="IXJ273" s="55"/>
      <c r="IXK273" s="55"/>
      <c r="IXL273" s="55"/>
      <c r="IXM273" s="55"/>
      <c r="IXN273" s="55"/>
      <c r="IXO273" s="55"/>
      <c r="IXP273" s="55"/>
      <c r="IXQ273" s="55"/>
      <c r="IXR273" s="55"/>
      <c r="IXS273" s="55"/>
      <c r="IXT273" s="55"/>
      <c r="IXU273" s="55"/>
      <c r="IXV273" s="55"/>
      <c r="IXW273" s="55"/>
      <c r="IXX273" s="55"/>
      <c r="IXY273" s="55"/>
      <c r="IXZ273" s="55"/>
      <c r="IYA273" s="55"/>
      <c r="IYB273" s="55"/>
      <c r="IYC273" s="55"/>
      <c r="IYD273" s="55"/>
      <c r="IYE273" s="55"/>
      <c r="IYF273" s="55"/>
      <c r="IYG273" s="55"/>
      <c r="IYH273" s="55"/>
      <c r="IYI273" s="55"/>
      <c r="IYJ273" s="55"/>
      <c r="IYK273" s="55"/>
      <c r="IYL273" s="55"/>
      <c r="IYM273" s="55"/>
      <c r="IYN273" s="55"/>
      <c r="IYO273" s="55"/>
      <c r="IYP273" s="55"/>
      <c r="IYQ273" s="55"/>
      <c r="IYR273" s="55"/>
      <c r="IYS273" s="55"/>
      <c r="IYT273" s="55"/>
      <c r="IYU273" s="55"/>
      <c r="IYV273" s="55"/>
      <c r="IYW273" s="55"/>
      <c r="IYX273" s="55"/>
      <c r="IYY273" s="55"/>
      <c r="IYZ273" s="55"/>
      <c r="IZA273" s="55"/>
      <c r="IZB273" s="55"/>
      <c r="IZC273" s="55"/>
      <c r="IZD273" s="55"/>
      <c r="IZE273" s="55"/>
      <c r="IZF273" s="55"/>
      <c r="IZG273" s="55"/>
      <c r="IZH273" s="55"/>
      <c r="IZI273" s="55"/>
      <c r="IZJ273" s="55"/>
      <c r="IZK273" s="55"/>
      <c r="IZL273" s="55"/>
      <c r="IZM273" s="55"/>
      <c r="IZN273" s="55"/>
      <c r="IZO273" s="55"/>
      <c r="IZP273" s="55"/>
      <c r="IZQ273" s="55"/>
      <c r="IZR273" s="55"/>
      <c r="IZS273" s="55"/>
      <c r="IZT273" s="55"/>
      <c r="IZU273" s="55"/>
      <c r="IZV273" s="55"/>
      <c r="IZW273" s="55"/>
      <c r="IZX273" s="55"/>
      <c r="IZY273" s="55"/>
      <c r="IZZ273" s="55"/>
      <c r="JAA273" s="55"/>
      <c r="JAB273" s="55"/>
      <c r="JAC273" s="55"/>
      <c r="JAD273" s="55"/>
      <c r="JAE273" s="55"/>
      <c r="JAF273" s="55"/>
      <c r="JAG273" s="55"/>
      <c r="JAH273" s="55"/>
      <c r="JAI273" s="55"/>
      <c r="JAJ273" s="55"/>
      <c r="JAK273" s="55"/>
      <c r="JAL273" s="55"/>
      <c r="JAM273" s="55"/>
      <c r="JAN273" s="55"/>
      <c r="JAO273" s="55"/>
      <c r="JAP273" s="55"/>
      <c r="JAQ273" s="55"/>
      <c r="JAR273" s="55"/>
      <c r="JAS273" s="55"/>
      <c r="JAT273" s="55"/>
      <c r="JAU273" s="55"/>
      <c r="JAV273" s="55"/>
      <c r="JAW273" s="55"/>
      <c r="JAX273" s="55"/>
      <c r="JAY273" s="55"/>
      <c r="JAZ273" s="55"/>
      <c r="JBA273" s="55"/>
      <c r="JBB273" s="55"/>
      <c r="JBC273" s="55"/>
      <c r="JBD273" s="55"/>
      <c r="JBE273" s="55"/>
      <c r="JBF273" s="55"/>
      <c r="JBG273" s="55"/>
      <c r="JBH273" s="55"/>
      <c r="JBI273" s="55"/>
      <c r="JBJ273" s="55"/>
      <c r="JBK273" s="55"/>
      <c r="JBL273" s="55"/>
      <c r="JBM273" s="55"/>
      <c r="JBN273" s="55"/>
      <c r="JBO273" s="55"/>
      <c r="JBP273" s="55"/>
      <c r="JBQ273" s="55"/>
      <c r="JBR273" s="55"/>
      <c r="JBS273" s="55"/>
      <c r="JBT273" s="55"/>
      <c r="JBU273" s="55"/>
      <c r="JBV273" s="55"/>
      <c r="JBW273" s="55"/>
      <c r="JBX273" s="55"/>
      <c r="JBY273" s="55"/>
      <c r="JBZ273" s="55"/>
      <c r="JCA273" s="55"/>
      <c r="JCB273" s="55"/>
      <c r="JCC273" s="55"/>
      <c r="JCD273" s="55"/>
      <c r="JCE273" s="55"/>
      <c r="JCF273" s="55"/>
      <c r="JCG273" s="55"/>
      <c r="JCH273" s="55"/>
      <c r="JCI273" s="55"/>
      <c r="JCJ273" s="55"/>
      <c r="JCK273" s="55"/>
      <c r="JCL273" s="55"/>
      <c r="JCM273" s="55"/>
      <c r="JCN273" s="55"/>
      <c r="JCO273" s="55"/>
      <c r="JCP273" s="55"/>
      <c r="JCQ273" s="55"/>
      <c r="JCR273" s="55"/>
      <c r="JCS273" s="55"/>
      <c r="JCT273" s="55"/>
      <c r="JCU273" s="55"/>
      <c r="JCV273" s="55"/>
      <c r="JCW273" s="55"/>
      <c r="JCX273" s="55"/>
      <c r="JCY273" s="55"/>
      <c r="JCZ273" s="55"/>
      <c r="JDA273" s="55"/>
      <c r="JDB273" s="55"/>
      <c r="JDC273" s="55"/>
      <c r="JDD273" s="55"/>
      <c r="JDE273" s="55"/>
      <c r="JDF273" s="55"/>
      <c r="JDG273" s="55"/>
      <c r="JDH273" s="55"/>
      <c r="JDI273" s="55"/>
      <c r="JDJ273" s="55"/>
      <c r="JDK273" s="55"/>
      <c r="JDL273" s="55"/>
      <c r="JDM273" s="55"/>
      <c r="JDN273" s="55"/>
      <c r="JDO273" s="55"/>
      <c r="JDP273" s="55"/>
      <c r="JDQ273" s="55"/>
      <c r="JDR273" s="55"/>
      <c r="JDS273" s="55"/>
      <c r="JDT273" s="55"/>
      <c r="JDU273" s="55"/>
      <c r="JDV273" s="55"/>
      <c r="JDW273" s="55"/>
      <c r="JDX273" s="55"/>
      <c r="JDY273" s="55"/>
      <c r="JDZ273" s="55"/>
      <c r="JEA273" s="55"/>
      <c r="JEB273" s="55"/>
      <c r="JEC273" s="55"/>
      <c r="JED273" s="55"/>
      <c r="JEE273" s="55"/>
      <c r="JEF273" s="55"/>
      <c r="JEG273" s="55"/>
      <c r="JEH273" s="55"/>
      <c r="JEI273" s="55"/>
      <c r="JEJ273" s="55"/>
      <c r="JEK273" s="55"/>
      <c r="JEL273" s="55"/>
      <c r="JEM273" s="55"/>
      <c r="JEN273" s="55"/>
      <c r="JEO273" s="55"/>
      <c r="JEP273" s="55"/>
      <c r="JEQ273" s="55"/>
      <c r="JER273" s="55"/>
      <c r="JES273" s="55"/>
      <c r="JET273" s="55"/>
      <c r="JEU273" s="55"/>
      <c r="JEV273" s="55"/>
      <c r="JEW273" s="55"/>
      <c r="JEX273" s="55"/>
      <c r="JEY273" s="55"/>
      <c r="JEZ273" s="55"/>
      <c r="JFA273" s="55"/>
      <c r="JFB273" s="55"/>
      <c r="JFC273" s="55"/>
      <c r="JFD273" s="55"/>
      <c r="JFE273" s="55"/>
      <c r="JFF273" s="55"/>
      <c r="JFG273" s="55"/>
      <c r="JFH273" s="55"/>
      <c r="JFI273" s="55"/>
      <c r="JFJ273" s="55"/>
      <c r="JFK273" s="55"/>
      <c r="JFL273" s="55"/>
      <c r="JFM273" s="55"/>
      <c r="JFN273" s="55"/>
      <c r="JFO273" s="55"/>
      <c r="JFP273" s="55"/>
      <c r="JFQ273" s="55"/>
      <c r="JFR273" s="55"/>
      <c r="JFS273" s="55"/>
      <c r="JFT273" s="55"/>
      <c r="JFU273" s="55"/>
      <c r="JFV273" s="55"/>
      <c r="JFW273" s="55"/>
      <c r="JFX273" s="55"/>
      <c r="JFY273" s="55"/>
      <c r="JFZ273" s="55"/>
      <c r="JGA273" s="55"/>
      <c r="JGB273" s="55"/>
      <c r="JGC273" s="55"/>
      <c r="JGD273" s="55"/>
      <c r="JGE273" s="55"/>
      <c r="JGF273" s="55"/>
      <c r="JGG273" s="55"/>
      <c r="JGH273" s="55"/>
      <c r="JGI273" s="55"/>
      <c r="JGJ273" s="55"/>
      <c r="JGK273" s="55"/>
      <c r="JGL273" s="55"/>
      <c r="JGM273" s="55"/>
      <c r="JGN273" s="55"/>
      <c r="JGO273" s="55"/>
      <c r="JGP273" s="55"/>
      <c r="JGQ273" s="55"/>
      <c r="JGR273" s="55"/>
      <c r="JGS273" s="55"/>
      <c r="JGT273" s="55"/>
      <c r="JGU273" s="55"/>
      <c r="JGV273" s="55"/>
      <c r="JGW273" s="55"/>
      <c r="JGX273" s="55"/>
      <c r="JGY273" s="55"/>
      <c r="JGZ273" s="55"/>
      <c r="JHA273" s="55"/>
      <c r="JHB273" s="55"/>
      <c r="JHC273" s="55"/>
      <c r="JHD273" s="55"/>
      <c r="JHE273" s="55"/>
      <c r="JHF273" s="55"/>
      <c r="JHG273" s="55"/>
      <c r="JHH273" s="55"/>
      <c r="JHI273" s="55"/>
      <c r="JHJ273" s="55"/>
      <c r="JHK273" s="55"/>
      <c r="JHL273" s="55"/>
      <c r="JHM273" s="55"/>
      <c r="JHN273" s="55"/>
      <c r="JHO273" s="55"/>
      <c r="JHP273" s="55"/>
      <c r="JHQ273" s="55"/>
      <c r="JHR273" s="55"/>
      <c r="JHS273" s="55"/>
      <c r="JHT273" s="55"/>
      <c r="JHU273" s="55"/>
      <c r="JHV273" s="55"/>
      <c r="JHW273" s="55"/>
      <c r="JHX273" s="55"/>
      <c r="JHY273" s="55"/>
      <c r="JHZ273" s="55"/>
      <c r="JIA273" s="55"/>
      <c r="JIB273" s="55"/>
      <c r="JIC273" s="55"/>
      <c r="JID273" s="55"/>
      <c r="JIE273" s="55"/>
      <c r="JIF273" s="55"/>
      <c r="JIG273" s="55"/>
      <c r="JIH273" s="55"/>
      <c r="JII273" s="55"/>
      <c r="JIJ273" s="55"/>
      <c r="JIK273" s="55"/>
      <c r="JIL273" s="55"/>
      <c r="JIM273" s="55"/>
      <c r="JIN273" s="55"/>
      <c r="JIO273" s="55"/>
      <c r="JIP273" s="55"/>
      <c r="JIQ273" s="55"/>
      <c r="JIR273" s="55"/>
      <c r="JIS273" s="55"/>
      <c r="JIT273" s="55"/>
      <c r="JIU273" s="55"/>
      <c r="JIV273" s="55"/>
      <c r="JIW273" s="55"/>
      <c r="JIX273" s="55"/>
      <c r="JIY273" s="55"/>
      <c r="JIZ273" s="55"/>
      <c r="JJA273" s="55"/>
      <c r="JJB273" s="55"/>
      <c r="JJC273" s="55"/>
      <c r="JJD273" s="55"/>
      <c r="JJE273" s="55"/>
      <c r="JJF273" s="55"/>
      <c r="JJG273" s="55"/>
      <c r="JJH273" s="55"/>
      <c r="JJI273" s="55"/>
      <c r="JJJ273" s="55"/>
      <c r="JJK273" s="55"/>
      <c r="JJL273" s="55"/>
      <c r="JJM273" s="55"/>
      <c r="JJN273" s="55"/>
      <c r="JJO273" s="55"/>
      <c r="JJP273" s="55"/>
      <c r="JJQ273" s="55"/>
      <c r="JJR273" s="55"/>
      <c r="JJS273" s="55"/>
      <c r="JJT273" s="55"/>
      <c r="JJU273" s="55"/>
      <c r="JJV273" s="55"/>
      <c r="JJW273" s="55"/>
      <c r="JJX273" s="55"/>
      <c r="JJY273" s="55"/>
      <c r="JJZ273" s="55"/>
      <c r="JKA273" s="55"/>
      <c r="JKB273" s="55"/>
      <c r="JKC273" s="55"/>
      <c r="JKD273" s="55"/>
      <c r="JKE273" s="55"/>
      <c r="JKF273" s="55"/>
      <c r="JKG273" s="55"/>
      <c r="JKH273" s="55"/>
      <c r="JKI273" s="55"/>
      <c r="JKJ273" s="55"/>
      <c r="JKK273" s="55"/>
      <c r="JKL273" s="55"/>
      <c r="JKM273" s="55"/>
      <c r="JKN273" s="55"/>
      <c r="JKO273" s="55"/>
      <c r="JKP273" s="55"/>
      <c r="JKQ273" s="55"/>
      <c r="JKR273" s="55"/>
      <c r="JKS273" s="55"/>
      <c r="JKT273" s="55"/>
      <c r="JKU273" s="55"/>
      <c r="JKV273" s="55"/>
      <c r="JKW273" s="55"/>
      <c r="JKX273" s="55"/>
      <c r="JKY273" s="55"/>
      <c r="JKZ273" s="55"/>
      <c r="JLA273" s="55"/>
      <c r="JLB273" s="55"/>
      <c r="JLC273" s="55"/>
      <c r="JLD273" s="55"/>
      <c r="JLE273" s="55"/>
      <c r="JLF273" s="55"/>
      <c r="JLG273" s="55"/>
      <c r="JLH273" s="55"/>
      <c r="JLI273" s="55"/>
      <c r="JLJ273" s="55"/>
      <c r="JLK273" s="55"/>
      <c r="JLL273" s="55"/>
      <c r="JLM273" s="55"/>
      <c r="JLN273" s="55"/>
      <c r="JLO273" s="55"/>
      <c r="JLP273" s="55"/>
      <c r="JLQ273" s="55"/>
      <c r="JLR273" s="55"/>
      <c r="JLS273" s="55"/>
      <c r="JLT273" s="55"/>
      <c r="JLU273" s="55"/>
      <c r="JLV273" s="55"/>
      <c r="JLW273" s="55"/>
      <c r="JLX273" s="55"/>
      <c r="JLY273" s="55"/>
      <c r="JLZ273" s="55"/>
      <c r="JMA273" s="55"/>
      <c r="JMB273" s="55"/>
      <c r="JMC273" s="55"/>
      <c r="JMD273" s="55"/>
      <c r="JME273" s="55"/>
      <c r="JMF273" s="55"/>
      <c r="JMG273" s="55"/>
      <c r="JMH273" s="55"/>
      <c r="JMI273" s="55"/>
      <c r="JMJ273" s="55"/>
      <c r="JMK273" s="55"/>
      <c r="JML273" s="55"/>
      <c r="JMM273" s="55"/>
      <c r="JMN273" s="55"/>
      <c r="JMO273" s="55"/>
      <c r="JMP273" s="55"/>
      <c r="JMQ273" s="55"/>
      <c r="JMR273" s="55"/>
      <c r="JMS273" s="55"/>
      <c r="JMT273" s="55"/>
      <c r="JMU273" s="55"/>
      <c r="JMV273" s="55"/>
      <c r="JMW273" s="55"/>
      <c r="JMX273" s="55"/>
      <c r="JMY273" s="55"/>
      <c r="JMZ273" s="55"/>
      <c r="JNA273" s="55"/>
      <c r="JNB273" s="55"/>
      <c r="JNC273" s="55"/>
      <c r="JND273" s="55"/>
      <c r="JNE273" s="55"/>
      <c r="JNF273" s="55"/>
      <c r="JNG273" s="55"/>
      <c r="JNH273" s="55"/>
      <c r="JNI273" s="55"/>
      <c r="JNJ273" s="55"/>
      <c r="JNK273" s="55"/>
      <c r="JNL273" s="55"/>
      <c r="JNM273" s="55"/>
      <c r="JNN273" s="55"/>
      <c r="JNO273" s="55"/>
      <c r="JNP273" s="55"/>
      <c r="JNQ273" s="55"/>
      <c r="JNR273" s="55"/>
      <c r="JNS273" s="55"/>
      <c r="JNT273" s="55"/>
      <c r="JNU273" s="55"/>
      <c r="JNV273" s="55"/>
      <c r="JNW273" s="55"/>
      <c r="JNX273" s="55"/>
      <c r="JNY273" s="55"/>
      <c r="JNZ273" s="55"/>
      <c r="JOA273" s="55"/>
      <c r="JOB273" s="55"/>
      <c r="JOC273" s="55"/>
      <c r="JOD273" s="55"/>
      <c r="JOE273" s="55"/>
      <c r="JOF273" s="55"/>
      <c r="JOG273" s="55"/>
      <c r="JOH273" s="55"/>
      <c r="JOI273" s="55"/>
      <c r="JOJ273" s="55"/>
      <c r="JOK273" s="55"/>
      <c r="JOL273" s="55"/>
      <c r="JOM273" s="55"/>
      <c r="JON273" s="55"/>
      <c r="JOO273" s="55"/>
      <c r="JOP273" s="55"/>
      <c r="JOQ273" s="55"/>
      <c r="JOR273" s="55"/>
      <c r="JOS273" s="55"/>
      <c r="JOT273" s="55"/>
      <c r="JOU273" s="55"/>
      <c r="JOV273" s="55"/>
      <c r="JOW273" s="55"/>
      <c r="JOX273" s="55"/>
      <c r="JOY273" s="55"/>
      <c r="JOZ273" s="55"/>
      <c r="JPA273" s="55"/>
      <c r="JPB273" s="55"/>
      <c r="JPC273" s="55"/>
      <c r="JPD273" s="55"/>
      <c r="JPE273" s="55"/>
      <c r="JPF273" s="55"/>
      <c r="JPG273" s="55"/>
      <c r="JPH273" s="55"/>
      <c r="JPI273" s="55"/>
      <c r="JPJ273" s="55"/>
      <c r="JPK273" s="55"/>
      <c r="JPL273" s="55"/>
      <c r="JPM273" s="55"/>
      <c r="JPN273" s="55"/>
      <c r="JPO273" s="55"/>
      <c r="JPP273" s="55"/>
      <c r="JPQ273" s="55"/>
      <c r="JPR273" s="55"/>
      <c r="JPS273" s="55"/>
      <c r="JPT273" s="55"/>
      <c r="JPU273" s="55"/>
      <c r="JPV273" s="55"/>
      <c r="JPW273" s="55"/>
      <c r="JPX273" s="55"/>
      <c r="JPY273" s="55"/>
      <c r="JPZ273" s="55"/>
      <c r="JQA273" s="55"/>
      <c r="JQB273" s="55"/>
      <c r="JQC273" s="55"/>
      <c r="JQD273" s="55"/>
      <c r="JQE273" s="55"/>
      <c r="JQF273" s="55"/>
      <c r="JQG273" s="55"/>
      <c r="JQH273" s="55"/>
      <c r="JQI273" s="55"/>
      <c r="JQJ273" s="55"/>
      <c r="JQK273" s="55"/>
      <c r="JQL273" s="55"/>
      <c r="JQM273" s="55"/>
      <c r="JQN273" s="55"/>
      <c r="JQO273" s="55"/>
      <c r="JQP273" s="55"/>
      <c r="JQQ273" s="55"/>
      <c r="JQR273" s="55"/>
      <c r="JQS273" s="55"/>
      <c r="JQT273" s="55"/>
      <c r="JQU273" s="55"/>
      <c r="JQV273" s="55"/>
      <c r="JQW273" s="55"/>
      <c r="JQX273" s="55"/>
      <c r="JQY273" s="55"/>
      <c r="JQZ273" s="55"/>
      <c r="JRA273" s="55"/>
      <c r="JRB273" s="55"/>
      <c r="JRC273" s="55"/>
      <c r="JRD273" s="55"/>
      <c r="JRE273" s="55"/>
      <c r="JRF273" s="55"/>
      <c r="JRG273" s="55"/>
      <c r="JRH273" s="55"/>
      <c r="JRI273" s="55"/>
      <c r="JRJ273" s="55"/>
      <c r="JRK273" s="55"/>
      <c r="JRL273" s="55"/>
      <c r="JRM273" s="55"/>
      <c r="JRN273" s="55"/>
      <c r="JRO273" s="55"/>
      <c r="JRP273" s="55"/>
      <c r="JRQ273" s="55"/>
      <c r="JRR273" s="55"/>
      <c r="JRS273" s="55"/>
      <c r="JRT273" s="55"/>
      <c r="JRU273" s="55"/>
      <c r="JRV273" s="55"/>
      <c r="JRW273" s="55"/>
      <c r="JRX273" s="55"/>
      <c r="JRY273" s="55"/>
      <c r="JRZ273" s="55"/>
      <c r="JSA273" s="55"/>
      <c r="JSB273" s="55"/>
      <c r="JSC273" s="55"/>
      <c r="JSD273" s="55"/>
      <c r="JSE273" s="55"/>
      <c r="JSF273" s="55"/>
      <c r="JSG273" s="55"/>
      <c r="JSH273" s="55"/>
      <c r="JSI273" s="55"/>
      <c r="JSJ273" s="55"/>
      <c r="JSK273" s="55"/>
      <c r="JSL273" s="55"/>
      <c r="JSM273" s="55"/>
      <c r="JSN273" s="55"/>
      <c r="JSO273" s="55"/>
      <c r="JSP273" s="55"/>
      <c r="JSQ273" s="55"/>
      <c r="JSR273" s="55"/>
      <c r="JSS273" s="55"/>
      <c r="JST273" s="55"/>
      <c r="JSU273" s="55"/>
      <c r="JSV273" s="55"/>
      <c r="JSW273" s="55"/>
      <c r="JSX273" s="55"/>
      <c r="JSY273" s="55"/>
      <c r="JSZ273" s="55"/>
      <c r="JTA273" s="55"/>
      <c r="JTB273" s="55"/>
      <c r="JTC273" s="55"/>
      <c r="JTD273" s="55"/>
      <c r="JTE273" s="55"/>
      <c r="JTF273" s="55"/>
      <c r="JTG273" s="55"/>
      <c r="JTH273" s="55"/>
      <c r="JTI273" s="55"/>
      <c r="JTJ273" s="55"/>
      <c r="JTK273" s="55"/>
      <c r="JTL273" s="55"/>
      <c r="JTM273" s="55"/>
      <c r="JTN273" s="55"/>
      <c r="JTO273" s="55"/>
      <c r="JTP273" s="55"/>
      <c r="JTQ273" s="55"/>
      <c r="JTR273" s="55"/>
      <c r="JTS273" s="55"/>
      <c r="JTT273" s="55"/>
      <c r="JTU273" s="55"/>
      <c r="JTV273" s="55"/>
      <c r="JTW273" s="55"/>
      <c r="JTX273" s="55"/>
      <c r="JTY273" s="55"/>
      <c r="JTZ273" s="55"/>
      <c r="JUA273" s="55"/>
      <c r="JUB273" s="55"/>
      <c r="JUC273" s="55"/>
      <c r="JUD273" s="55"/>
      <c r="JUE273" s="55"/>
      <c r="JUF273" s="55"/>
      <c r="JUG273" s="55"/>
      <c r="JUH273" s="55"/>
      <c r="JUI273" s="55"/>
      <c r="JUJ273" s="55"/>
      <c r="JUK273" s="55"/>
      <c r="JUL273" s="55"/>
      <c r="JUM273" s="55"/>
      <c r="JUN273" s="55"/>
      <c r="JUO273" s="55"/>
      <c r="JUP273" s="55"/>
      <c r="JUQ273" s="55"/>
      <c r="JUR273" s="55"/>
      <c r="JUS273" s="55"/>
      <c r="JUT273" s="55"/>
      <c r="JUU273" s="55"/>
      <c r="JUV273" s="55"/>
      <c r="JUW273" s="55"/>
      <c r="JUX273" s="55"/>
      <c r="JUY273" s="55"/>
      <c r="JUZ273" s="55"/>
      <c r="JVA273" s="55"/>
      <c r="JVB273" s="55"/>
      <c r="JVC273" s="55"/>
      <c r="JVD273" s="55"/>
      <c r="JVE273" s="55"/>
      <c r="JVF273" s="55"/>
      <c r="JVG273" s="55"/>
      <c r="JVH273" s="55"/>
      <c r="JVI273" s="55"/>
      <c r="JVJ273" s="55"/>
      <c r="JVK273" s="55"/>
      <c r="JVL273" s="55"/>
      <c r="JVM273" s="55"/>
      <c r="JVN273" s="55"/>
      <c r="JVO273" s="55"/>
      <c r="JVP273" s="55"/>
      <c r="JVQ273" s="55"/>
      <c r="JVR273" s="55"/>
      <c r="JVS273" s="55"/>
      <c r="JVT273" s="55"/>
      <c r="JVU273" s="55"/>
      <c r="JVV273" s="55"/>
      <c r="JVW273" s="55"/>
      <c r="JVX273" s="55"/>
      <c r="JVY273" s="55"/>
      <c r="JVZ273" s="55"/>
      <c r="JWA273" s="55"/>
      <c r="JWB273" s="55"/>
      <c r="JWC273" s="55"/>
      <c r="JWD273" s="55"/>
      <c r="JWE273" s="55"/>
      <c r="JWF273" s="55"/>
      <c r="JWG273" s="55"/>
      <c r="JWH273" s="55"/>
      <c r="JWI273" s="55"/>
      <c r="JWJ273" s="55"/>
      <c r="JWK273" s="55"/>
      <c r="JWL273" s="55"/>
      <c r="JWM273" s="55"/>
      <c r="JWN273" s="55"/>
      <c r="JWO273" s="55"/>
      <c r="JWP273" s="55"/>
      <c r="JWQ273" s="55"/>
      <c r="JWR273" s="55"/>
      <c r="JWS273" s="55"/>
      <c r="JWT273" s="55"/>
      <c r="JWU273" s="55"/>
      <c r="JWV273" s="55"/>
      <c r="JWW273" s="55"/>
      <c r="JWX273" s="55"/>
      <c r="JWY273" s="55"/>
      <c r="JWZ273" s="55"/>
      <c r="JXA273" s="55"/>
      <c r="JXB273" s="55"/>
      <c r="JXC273" s="55"/>
      <c r="JXD273" s="55"/>
      <c r="JXE273" s="55"/>
      <c r="JXF273" s="55"/>
      <c r="JXG273" s="55"/>
      <c r="JXH273" s="55"/>
      <c r="JXI273" s="55"/>
      <c r="JXJ273" s="55"/>
      <c r="JXK273" s="55"/>
      <c r="JXL273" s="55"/>
      <c r="JXM273" s="55"/>
      <c r="JXN273" s="55"/>
      <c r="JXO273" s="55"/>
      <c r="JXP273" s="55"/>
      <c r="JXQ273" s="55"/>
      <c r="JXR273" s="55"/>
      <c r="JXS273" s="55"/>
      <c r="JXT273" s="55"/>
      <c r="JXU273" s="55"/>
      <c r="JXV273" s="55"/>
      <c r="JXW273" s="55"/>
      <c r="JXX273" s="55"/>
      <c r="JXY273" s="55"/>
      <c r="JXZ273" s="55"/>
      <c r="JYA273" s="55"/>
      <c r="JYB273" s="55"/>
      <c r="JYC273" s="55"/>
      <c r="JYD273" s="55"/>
      <c r="JYE273" s="55"/>
      <c r="JYF273" s="55"/>
      <c r="JYG273" s="55"/>
      <c r="JYH273" s="55"/>
      <c r="JYI273" s="55"/>
      <c r="JYJ273" s="55"/>
      <c r="JYK273" s="55"/>
      <c r="JYL273" s="55"/>
      <c r="JYM273" s="55"/>
      <c r="JYN273" s="55"/>
      <c r="JYO273" s="55"/>
      <c r="JYP273" s="55"/>
      <c r="JYQ273" s="55"/>
      <c r="JYR273" s="55"/>
      <c r="JYS273" s="55"/>
      <c r="JYT273" s="55"/>
      <c r="JYU273" s="55"/>
      <c r="JYV273" s="55"/>
      <c r="JYW273" s="55"/>
      <c r="JYX273" s="55"/>
      <c r="JYY273" s="55"/>
      <c r="JYZ273" s="55"/>
      <c r="JZA273" s="55"/>
      <c r="JZB273" s="55"/>
      <c r="JZC273" s="55"/>
      <c r="JZD273" s="55"/>
      <c r="JZE273" s="55"/>
      <c r="JZF273" s="55"/>
      <c r="JZG273" s="55"/>
      <c r="JZH273" s="55"/>
      <c r="JZI273" s="55"/>
      <c r="JZJ273" s="55"/>
      <c r="JZK273" s="55"/>
      <c r="JZL273" s="55"/>
      <c r="JZM273" s="55"/>
      <c r="JZN273" s="55"/>
      <c r="JZO273" s="55"/>
      <c r="JZP273" s="55"/>
      <c r="JZQ273" s="55"/>
      <c r="JZR273" s="55"/>
      <c r="JZS273" s="55"/>
      <c r="JZT273" s="55"/>
      <c r="JZU273" s="55"/>
      <c r="JZV273" s="55"/>
      <c r="JZW273" s="55"/>
      <c r="JZX273" s="55"/>
      <c r="JZY273" s="55"/>
      <c r="JZZ273" s="55"/>
      <c r="KAA273" s="55"/>
      <c r="KAB273" s="55"/>
      <c r="KAC273" s="55"/>
      <c r="KAD273" s="55"/>
      <c r="KAE273" s="55"/>
      <c r="KAF273" s="55"/>
      <c r="KAG273" s="55"/>
      <c r="KAH273" s="55"/>
      <c r="KAI273" s="55"/>
      <c r="KAJ273" s="55"/>
      <c r="KAK273" s="55"/>
      <c r="KAL273" s="55"/>
      <c r="KAM273" s="55"/>
      <c r="KAN273" s="55"/>
      <c r="KAO273" s="55"/>
      <c r="KAP273" s="55"/>
      <c r="KAQ273" s="55"/>
      <c r="KAR273" s="55"/>
      <c r="KAS273" s="55"/>
      <c r="KAT273" s="55"/>
      <c r="KAU273" s="55"/>
      <c r="KAV273" s="55"/>
      <c r="KAW273" s="55"/>
      <c r="KAX273" s="55"/>
      <c r="KAY273" s="55"/>
      <c r="KAZ273" s="55"/>
      <c r="KBA273" s="55"/>
      <c r="KBB273" s="55"/>
      <c r="KBC273" s="55"/>
      <c r="KBD273" s="55"/>
      <c r="KBE273" s="55"/>
      <c r="KBF273" s="55"/>
      <c r="KBG273" s="55"/>
      <c r="KBH273" s="55"/>
      <c r="KBI273" s="55"/>
      <c r="KBJ273" s="55"/>
      <c r="KBK273" s="55"/>
      <c r="KBL273" s="55"/>
      <c r="KBM273" s="55"/>
      <c r="KBN273" s="55"/>
      <c r="KBO273" s="55"/>
      <c r="KBP273" s="55"/>
      <c r="KBQ273" s="55"/>
      <c r="KBR273" s="55"/>
      <c r="KBS273" s="55"/>
      <c r="KBT273" s="55"/>
      <c r="KBU273" s="55"/>
      <c r="KBV273" s="55"/>
      <c r="KBW273" s="55"/>
      <c r="KBX273" s="55"/>
      <c r="KBY273" s="55"/>
      <c r="KBZ273" s="55"/>
      <c r="KCA273" s="55"/>
      <c r="KCB273" s="55"/>
      <c r="KCC273" s="55"/>
      <c r="KCD273" s="55"/>
      <c r="KCE273" s="55"/>
      <c r="KCF273" s="55"/>
      <c r="KCG273" s="55"/>
      <c r="KCH273" s="55"/>
      <c r="KCI273" s="55"/>
      <c r="KCJ273" s="55"/>
      <c r="KCK273" s="55"/>
      <c r="KCL273" s="55"/>
      <c r="KCM273" s="55"/>
      <c r="KCN273" s="55"/>
      <c r="KCO273" s="55"/>
      <c r="KCP273" s="55"/>
      <c r="KCQ273" s="55"/>
      <c r="KCR273" s="55"/>
      <c r="KCS273" s="55"/>
      <c r="KCT273" s="55"/>
      <c r="KCU273" s="55"/>
      <c r="KCV273" s="55"/>
      <c r="KCW273" s="55"/>
      <c r="KCX273" s="55"/>
      <c r="KCY273" s="55"/>
      <c r="KCZ273" s="55"/>
      <c r="KDA273" s="55"/>
      <c r="KDB273" s="55"/>
      <c r="KDC273" s="55"/>
      <c r="KDD273" s="55"/>
      <c r="KDE273" s="55"/>
      <c r="KDF273" s="55"/>
      <c r="KDG273" s="55"/>
      <c r="KDH273" s="55"/>
      <c r="KDI273" s="55"/>
      <c r="KDJ273" s="55"/>
      <c r="KDK273" s="55"/>
      <c r="KDL273" s="55"/>
      <c r="KDM273" s="55"/>
      <c r="KDN273" s="55"/>
      <c r="KDO273" s="55"/>
      <c r="KDP273" s="55"/>
      <c r="KDQ273" s="55"/>
      <c r="KDR273" s="55"/>
      <c r="KDS273" s="55"/>
      <c r="KDT273" s="55"/>
      <c r="KDU273" s="55"/>
      <c r="KDV273" s="55"/>
      <c r="KDW273" s="55"/>
      <c r="KDX273" s="55"/>
      <c r="KDY273" s="55"/>
      <c r="KDZ273" s="55"/>
      <c r="KEA273" s="55"/>
      <c r="KEB273" s="55"/>
      <c r="KEC273" s="55"/>
      <c r="KED273" s="55"/>
      <c r="KEE273" s="55"/>
      <c r="KEF273" s="55"/>
      <c r="KEG273" s="55"/>
      <c r="KEH273" s="55"/>
      <c r="KEI273" s="55"/>
      <c r="KEJ273" s="55"/>
      <c r="KEK273" s="55"/>
      <c r="KEL273" s="55"/>
      <c r="KEM273" s="55"/>
      <c r="KEN273" s="55"/>
      <c r="KEO273" s="55"/>
      <c r="KEP273" s="55"/>
      <c r="KEQ273" s="55"/>
      <c r="KER273" s="55"/>
      <c r="KES273" s="55"/>
      <c r="KET273" s="55"/>
      <c r="KEU273" s="55"/>
      <c r="KEV273" s="55"/>
      <c r="KEW273" s="55"/>
      <c r="KEX273" s="55"/>
      <c r="KEY273" s="55"/>
      <c r="KEZ273" s="55"/>
      <c r="KFA273" s="55"/>
      <c r="KFB273" s="55"/>
      <c r="KFC273" s="55"/>
      <c r="KFD273" s="55"/>
      <c r="KFE273" s="55"/>
      <c r="KFF273" s="55"/>
      <c r="KFG273" s="55"/>
      <c r="KFH273" s="55"/>
      <c r="KFI273" s="55"/>
      <c r="KFJ273" s="55"/>
      <c r="KFK273" s="55"/>
      <c r="KFL273" s="55"/>
      <c r="KFM273" s="55"/>
      <c r="KFN273" s="55"/>
      <c r="KFO273" s="55"/>
      <c r="KFP273" s="55"/>
      <c r="KFQ273" s="55"/>
      <c r="KFR273" s="55"/>
      <c r="KFS273" s="55"/>
      <c r="KFT273" s="55"/>
      <c r="KFU273" s="55"/>
      <c r="KFV273" s="55"/>
      <c r="KFW273" s="55"/>
      <c r="KFX273" s="55"/>
      <c r="KFY273" s="55"/>
      <c r="KFZ273" s="55"/>
      <c r="KGA273" s="55"/>
      <c r="KGB273" s="55"/>
      <c r="KGC273" s="55"/>
      <c r="KGD273" s="55"/>
      <c r="KGE273" s="55"/>
      <c r="KGF273" s="55"/>
      <c r="KGG273" s="55"/>
      <c r="KGH273" s="55"/>
      <c r="KGI273" s="55"/>
      <c r="KGJ273" s="55"/>
      <c r="KGK273" s="55"/>
      <c r="KGL273" s="55"/>
      <c r="KGM273" s="55"/>
      <c r="KGN273" s="55"/>
      <c r="KGO273" s="55"/>
      <c r="KGP273" s="55"/>
      <c r="KGQ273" s="55"/>
      <c r="KGR273" s="55"/>
      <c r="KGS273" s="55"/>
      <c r="KGT273" s="55"/>
      <c r="KGU273" s="55"/>
      <c r="KGV273" s="55"/>
      <c r="KGW273" s="55"/>
      <c r="KGX273" s="55"/>
      <c r="KGY273" s="55"/>
      <c r="KGZ273" s="55"/>
      <c r="KHA273" s="55"/>
      <c r="KHB273" s="55"/>
      <c r="KHC273" s="55"/>
      <c r="KHD273" s="55"/>
      <c r="KHE273" s="55"/>
      <c r="KHF273" s="55"/>
      <c r="KHG273" s="55"/>
      <c r="KHH273" s="55"/>
      <c r="KHI273" s="55"/>
      <c r="KHJ273" s="55"/>
      <c r="KHK273" s="55"/>
      <c r="KHL273" s="55"/>
      <c r="KHM273" s="55"/>
      <c r="KHN273" s="55"/>
      <c r="KHO273" s="55"/>
      <c r="KHP273" s="55"/>
      <c r="KHQ273" s="55"/>
      <c r="KHR273" s="55"/>
      <c r="KHS273" s="55"/>
      <c r="KHT273" s="55"/>
      <c r="KHU273" s="55"/>
      <c r="KHV273" s="55"/>
      <c r="KHW273" s="55"/>
      <c r="KHX273" s="55"/>
      <c r="KHY273" s="55"/>
      <c r="KHZ273" s="55"/>
      <c r="KIA273" s="55"/>
      <c r="KIB273" s="55"/>
      <c r="KIC273" s="55"/>
      <c r="KID273" s="55"/>
      <c r="KIE273" s="55"/>
      <c r="KIF273" s="55"/>
      <c r="KIG273" s="55"/>
      <c r="KIH273" s="55"/>
      <c r="KII273" s="55"/>
      <c r="KIJ273" s="55"/>
      <c r="KIK273" s="55"/>
      <c r="KIL273" s="55"/>
      <c r="KIM273" s="55"/>
      <c r="KIN273" s="55"/>
      <c r="KIO273" s="55"/>
      <c r="KIP273" s="55"/>
      <c r="KIQ273" s="55"/>
      <c r="KIR273" s="55"/>
      <c r="KIS273" s="55"/>
      <c r="KIT273" s="55"/>
      <c r="KIU273" s="55"/>
      <c r="KIV273" s="55"/>
      <c r="KIW273" s="55"/>
      <c r="KIX273" s="55"/>
      <c r="KIY273" s="55"/>
      <c r="KIZ273" s="55"/>
      <c r="KJA273" s="55"/>
      <c r="KJB273" s="55"/>
      <c r="KJC273" s="55"/>
      <c r="KJD273" s="55"/>
      <c r="KJE273" s="55"/>
      <c r="KJF273" s="55"/>
      <c r="KJG273" s="55"/>
      <c r="KJH273" s="55"/>
      <c r="KJI273" s="55"/>
      <c r="KJJ273" s="55"/>
      <c r="KJK273" s="55"/>
      <c r="KJL273" s="55"/>
      <c r="KJM273" s="55"/>
      <c r="KJN273" s="55"/>
      <c r="KJO273" s="55"/>
      <c r="KJP273" s="55"/>
      <c r="KJQ273" s="55"/>
      <c r="KJR273" s="55"/>
      <c r="KJS273" s="55"/>
      <c r="KJT273" s="55"/>
      <c r="KJU273" s="55"/>
      <c r="KJV273" s="55"/>
      <c r="KJW273" s="55"/>
      <c r="KJX273" s="55"/>
      <c r="KJY273" s="55"/>
      <c r="KJZ273" s="55"/>
      <c r="KKA273" s="55"/>
      <c r="KKB273" s="55"/>
      <c r="KKC273" s="55"/>
      <c r="KKD273" s="55"/>
      <c r="KKE273" s="55"/>
      <c r="KKF273" s="55"/>
      <c r="KKG273" s="55"/>
      <c r="KKH273" s="55"/>
      <c r="KKI273" s="55"/>
      <c r="KKJ273" s="55"/>
      <c r="KKK273" s="55"/>
      <c r="KKL273" s="55"/>
      <c r="KKM273" s="55"/>
      <c r="KKN273" s="55"/>
      <c r="KKO273" s="55"/>
      <c r="KKP273" s="55"/>
      <c r="KKQ273" s="55"/>
      <c r="KKR273" s="55"/>
      <c r="KKS273" s="55"/>
      <c r="KKT273" s="55"/>
      <c r="KKU273" s="55"/>
      <c r="KKV273" s="55"/>
      <c r="KKW273" s="55"/>
      <c r="KKX273" s="55"/>
      <c r="KKY273" s="55"/>
      <c r="KKZ273" s="55"/>
      <c r="KLA273" s="55"/>
      <c r="KLB273" s="55"/>
      <c r="KLC273" s="55"/>
      <c r="KLD273" s="55"/>
      <c r="KLE273" s="55"/>
      <c r="KLF273" s="55"/>
      <c r="KLG273" s="55"/>
      <c r="KLH273" s="55"/>
      <c r="KLI273" s="55"/>
      <c r="KLJ273" s="55"/>
      <c r="KLK273" s="55"/>
      <c r="KLL273" s="55"/>
      <c r="KLM273" s="55"/>
      <c r="KLN273" s="55"/>
      <c r="KLO273" s="55"/>
      <c r="KLP273" s="55"/>
      <c r="KLQ273" s="55"/>
      <c r="KLR273" s="55"/>
      <c r="KLS273" s="55"/>
      <c r="KLT273" s="55"/>
      <c r="KLU273" s="55"/>
      <c r="KLV273" s="55"/>
      <c r="KLW273" s="55"/>
      <c r="KLX273" s="55"/>
      <c r="KLY273" s="55"/>
      <c r="KLZ273" s="55"/>
      <c r="KMA273" s="55"/>
      <c r="KMB273" s="55"/>
      <c r="KMC273" s="55"/>
      <c r="KMD273" s="55"/>
      <c r="KME273" s="55"/>
      <c r="KMF273" s="55"/>
      <c r="KMG273" s="55"/>
      <c r="KMH273" s="55"/>
      <c r="KMI273" s="55"/>
      <c r="KMJ273" s="55"/>
      <c r="KMK273" s="55"/>
      <c r="KML273" s="55"/>
      <c r="KMM273" s="55"/>
      <c r="KMN273" s="55"/>
      <c r="KMO273" s="55"/>
      <c r="KMP273" s="55"/>
      <c r="KMQ273" s="55"/>
      <c r="KMR273" s="55"/>
      <c r="KMS273" s="55"/>
      <c r="KMT273" s="55"/>
      <c r="KMU273" s="55"/>
      <c r="KMV273" s="55"/>
      <c r="KMW273" s="55"/>
      <c r="KMX273" s="55"/>
      <c r="KMY273" s="55"/>
      <c r="KMZ273" s="55"/>
      <c r="KNA273" s="55"/>
      <c r="KNB273" s="55"/>
      <c r="KNC273" s="55"/>
      <c r="KND273" s="55"/>
      <c r="KNE273" s="55"/>
      <c r="KNF273" s="55"/>
      <c r="KNG273" s="55"/>
      <c r="KNH273" s="55"/>
      <c r="KNI273" s="55"/>
      <c r="KNJ273" s="55"/>
      <c r="KNK273" s="55"/>
      <c r="KNL273" s="55"/>
      <c r="KNM273" s="55"/>
      <c r="KNN273" s="55"/>
      <c r="KNO273" s="55"/>
      <c r="KNP273" s="55"/>
      <c r="KNQ273" s="55"/>
      <c r="KNR273" s="55"/>
      <c r="KNS273" s="55"/>
      <c r="KNT273" s="55"/>
      <c r="KNU273" s="55"/>
      <c r="KNV273" s="55"/>
      <c r="KNW273" s="55"/>
      <c r="KNX273" s="55"/>
      <c r="KNY273" s="55"/>
      <c r="KNZ273" s="55"/>
      <c r="KOA273" s="55"/>
      <c r="KOB273" s="55"/>
      <c r="KOC273" s="55"/>
      <c r="KOD273" s="55"/>
      <c r="KOE273" s="55"/>
      <c r="KOF273" s="55"/>
      <c r="KOG273" s="55"/>
      <c r="KOH273" s="55"/>
      <c r="KOI273" s="55"/>
      <c r="KOJ273" s="55"/>
      <c r="KOK273" s="55"/>
      <c r="KOL273" s="55"/>
      <c r="KOM273" s="55"/>
      <c r="KON273" s="55"/>
      <c r="KOO273" s="55"/>
      <c r="KOP273" s="55"/>
      <c r="KOQ273" s="55"/>
      <c r="KOR273" s="55"/>
      <c r="KOS273" s="55"/>
      <c r="KOT273" s="55"/>
      <c r="KOU273" s="55"/>
      <c r="KOV273" s="55"/>
      <c r="KOW273" s="55"/>
      <c r="KOX273" s="55"/>
      <c r="KOY273" s="55"/>
      <c r="KOZ273" s="55"/>
      <c r="KPA273" s="55"/>
      <c r="KPB273" s="55"/>
      <c r="KPC273" s="55"/>
      <c r="KPD273" s="55"/>
      <c r="KPE273" s="55"/>
      <c r="KPF273" s="55"/>
      <c r="KPG273" s="55"/>
      <c r="KPH273" s="55"/>
      <c r="KPI273" s="55"/>
      <c r="KPJ273" s="55"/>
      <c r="KPK273" s="55"/>
      <c r="KPL273" s="55"/>
      <c r="KPM273" s="55"/>
      <c r="KPN273" s="55"/>
      <c r="KPO273" s="55"/>
      <c r="KPP273" s="55"/>
      <c r="KPQ273" s="55"/>
      <c r="KPR273" s="55"/>
      <c r="KPS273" s="55"/>
      <c r="KPT273" s="55"/>
      <c r="KPU273" s="55"/>
      <c r="KPV273" s="55"/>
      <c r="KPW273" s="55"/>
      <c r="KPX273" s="55"/>
      <c r="KPY273" s="55"/>
      <c r="KPZ273" s="55"/>
      <c r="KQA273" s="55"/>
      <c r="KQB273" s="55"/>
      <c r="KQC273" s="55"/>
      <c r="KQD273" s="55"/>
      <c r="KQE273" s="55"/>
      <c r="KQF273" s="55"/>
      <c r="KQG273" s="55"/>
      <c r="KQH273" s="55"/>
      <c r="KQI273" s="55"/>
      <c r="KQJ273" s="55"/>
      <c r="KQK273" s="55"/>
      <c r="KQL273" s="55"/>
      <c r="KQM273" s="55"/>
      <c r="KQN273" s="55"/>
      <c r="KQO273" s="55"/>
      <c r="KQP273" s="55"/>
      <c r="KQQ273" s="55"/>
      <c r="KQR273" s="55"/>
      <c r="KQS273" s="55"/>
      <c r="KQT273" s="55"/>
      <c r="KQU273" s="55"/>
      <c r="KQV273" s="55"/>
      <c r="KQW273" s="55"/>
      <c r="KQX273" s="55"/>
      <c r="KQY273" s="55"/>
      <c r="KQZ273" s="55"/>
      <c r="KRA273" s="55"/>
      <c r="KRB273" s="55"/>
      <c r="KRC273" s="55"/>
      <c r="KRD273" s="55"/>
      <c r="KRE273" s="55"/>
      <c r="KRF273" s="55"/>
      <c r="KRG273" s="55"/>
      <c r="KRH273" s="55"/>
      <c r="KRI273" s="55"/>
      <c r="KRJ273" s="55"/>
      <c r="KRK273" s="55"/>
      <c r="KRL273" s="55"/>
      <c r="KRM273" s="55"/>
      <c r="KRN273" s="55"/>
      <c r="KRO273" s="55"/>
      <c r="KRP273" s="55"/>
      <c r="KRQ273" s="55"/>
      <c r="KRR273" s="55"/>
      <c r="KRS273" s="55"/>
      <c r="KRT273" s="55"/>
      <c r="KRU273" s="55"/>
      <c r="KRV273" s="55"/>
      <c r="KRW273" s="55"/>
      <c r="KRX273" s="55"/>
      <c r="KRY273" s="55"/>
      <c r="KRZ273" s="55"/>
      <c r="KSA273" s="55"/>
      <c r="KSB273" s="55"/>
      <c r="KSC273" s="55"/>
      <c r="KSD273" s="55"/>
      <c r="KSE273" s="55"/>
      <c r="KSF273" s="55"/>
      <c r="KSG273" s="55"/>
      <c r="KSH273" s="55"/>
      <c r="KSI273" s="55"/>
      <c r="KSJ273" s="55"/>
      <c r="KSK273" s="55"/>
      <c r="KSL273" s="55"/>
      <c r="KSM273" s="55"/>
      <c r="KSN273" s="55"/>
      <c r="KSO273" s="55"/>
      <c r="KSP273" s="55"/>
      <c r="KSQ273" s="55"/>
      <c r="KSR273" s="55"/>
      <c r="KSS273" s="55"/>
      <c r="KST273" s="55"/>
      <c r="KSU273" s="55"/>
      <c r="KSV273" s="55"/>
      <c r="KSW273" s="55"/>
      <c r="KSX273" s="55"/>
      <c r="KSY273" s="55"/>
      <c r="KSZ273" s="55"/>
      <c r="KTA273" s="55"/>
      <c r="KTB273" s="55"/>
      <c r="KTC273" s="55"/>
      <c r="KTD273" s="55"/>
      <c r="KTE273" s="55"/>
      <c r="KTF273" s="55"/>
      <c r="KTG273" s="55"/>
      <c r="KTH273" s="55"/>
      <c r="KTI273" s="55"/>
      <c r="KTJ273" s="55"/>
      <c r="KTK273" s="55"/>
      <c r="KTL273" s="55"/>
      <c r="KTM273" s="55"/>
      <c r="KTN273" s="55"/>
      <c r="KTO273" s="55"/>
      <c r="KTP273" s="55"/>
      <c r="KTQ273" s="55"/>
      <c r="KTR273" s="55"/>
      <c r="KTS273" s="55"/>
      <c r="KTT273" s="55"/>
      <c r="KTU273" s="55"/>
      <c r="KTV273" s="55"/>
      <c r="KTW273" s="55"/>
      <c r="KTX273" s="55"/>
      <c r="KTY273" s="55"/>
      <c r="KTZ273" s="55"/>
      <c r="KUA273" s="55"/>
      <c r="KUB273" s="55"/>
      <c r="KUC273" s="55"/>
      <c r="KUD273" s="55"/>
      <c r="KUE273" s="55"/>
      <c r="KUF273" s="55"/>
      <c r="KUG273" s="55"/>
      <c r="KUH273" s="55"/>
      <c r="KUI273" s="55"/>
      <c r="KUJ273" s="55"/>
      <c r="KUK273" s="55"/>
      <c r="KUL273" s="55"/>
      <c r="KUM273" s="55"/>
      <c r="KUN273" s="55"/>
      <c r="KUO273" s="55"/>
      <c r="KUP273" s="55"/>
      <c r="KUQ273" s="55"/>
      <c r="KUR273" s="55"/>
      <c r="KUS273" s="55"/>
      <c r="KUT273" s="55"/>
      <c r="KUU273" s="55"/>
      <c r="KUV273" s="55"/>
      <c r="KUW273" s="55"/>
      <c r="KUX273" s="55"/>
      <c r="KUY273" s="55"/>
      <c r="KUZ273" s="55"/>
      <c r="KVA273" s="55"/>
      <c r="KVB273" s="55"/>
      <c r="KVC273" s="55"/>
      <c r="KVD273" s="55"/>
      <c r="KVE273" s="55"/>
      <c r="KVF273" s="55"/>
      <c r="KVG273" s="55"/>
      <c r="KVH273" s="55"/>
      <c r="KVI273" s="55"/>
      <c r="KVJ273" s="55"/>
      <c r="KVK273" s="55"/>
      <c r="KVL273" s="55"/>
      <c r="KVM273" s="55"/>
      <c r="KVN273" s="55"/>
      <c r="KVO273" s="55"/>
      <c r="KVP273" s="55"/>
      <c r="KVQ273" s="55"/>
      <c r="KVR273" s="55"/>
      <c r="KVS273" s="55"/>
      <c r="KVT273" s="55"/>
      <c r="KVU273" s="55"/>
      <c r="KVV273" s="55"/>
      <c r="KVW273" s="55"/>
      <c r="KVX273" s="55"/>
      <c r="KVY273" s="55"/>
      <c r="KVZ273" s="55"/>
      <c r="KWA273" s="55"/>
      <c r="KWB273" s="55"/>
      <c r="KWC273" s="55"/>
      <c r="KWD273" s="55"/>
      <c r="KWE273" s="55"/>
      <c r="KWF273" s="55"/>
      <c r="KWG273" s="55"/>
      <c r="KWH273" s="55"/>
      <c r="KWI273" s="55"/>
      <c r="KWJ273" s="55"/>
      <c r="KWK273" s="55"/>
      <c r="KWL273" s="55"/>
      <c r="KWM273" s="55"/>
      <c r="KWN273" s="55"/>
      <c r="KWO273" s="55"/>
      <c r="KWP273" s="55"/>
      <c r="KWQ273" s="55"/>
      <c r="KWR273" s="55"/>
      <c r="KWS273" s="55"/>
      <c r="KWT273" s="55"/>
      <c r="KWU273" s="55"/>
      <c r="KWV273" s="55"/>
      <c r="KWW273" s="55"/>
      <c r="KWX273" s="55"/>
      <c r="KWY273" s="55"/>
      <c r="KWZ273" s="55"/>
      <c r="KXA273" s="55"/>
      <c r="KXB273" s="55"/>
      <c r="KXC273" s="55"/>
      <c r="KXD273" s="55"/>
      <c r="KXE273" s="55"/>
      <c r="KXF273" s="55"/>
      <c r="KXG273" s="55"/>
      <c r="KXH273" s="55"/>
      <c r="KXI273" s="55"/>
      <c r="KXJ273" s="55"/>
      <c r="KXK273" s="55"/>
      <c r="KXL273" s="55"/>
      <c r="KXM273" s="55"/>
      <c r="KXN273" s="55"/>
      <c r="KXO273" s="55"/>
      <c r="KXP273" s="55"/>
      <c r="KXQ273" s="55"/>
      <c r="KXR273" s="55"/>
      <c r="KXS273" s="55"/>
      <c r="KXT273" s="55"/>
      <c r="KXU273" s="55"/>
      <c r="KXV273" s="55"/>
      <c r="KXW273" s="55"/>
      <c r="KXX273" s="55"/>
      <c r="KXY273" s="55"/>
      <c r="KXZ273" s="55"/>
      <c r="KYA273" s="55"/>
      <c r="KYB273" s="55"/>
      <c r="KYC273" s="55"/>
      <c r="KYD273" s="55"/>
      <c r="KYE273" s="55"/>
      <c r="KYF273" s="55"/>
      <c r="KYG273" s="55"/>
      <c r="KYH273" s="55"/>
      <c r="KYI273" s="55"/>
      <c r="KYJ273" s="55"/>
      <c r="KYK273" s="55"/>
      <c r="KYL273" s="55"/>
      <c r="KYM273" s="55"/>
      <c r="KYN273" s="55"/>
      <c r="KYO273" s="55"/>
      <c r="KYP273" s="55"/>
      <c r="KYQ273" s="55"/>
      <c r="KYR273" s="55"/>
      <c r="KYS273" s="55"/>
      <c r="KYT273" s="55"/>
      <c r="KYU273" s="55"/>
      <c r="KYV273" s="55"/>
      <c r="KYW273" s="55"/>
      <c r="KYX273" s="55"/>
      <c r="KYY273" s="55"/>
      <c r="KYZ273" s="55"/>
      <c r="KZA273" s="55"/>
      <c r="KZB273" s="55"/>
      <c r="KZC273" s="55"/>
      <c r="KZD273" s="55"/>
      <c r="KZE273" s="55"/>
      <c r="KZF273" s="55"/>
      <c r="KZG273" s="55"/>
      <c r="KZH273" s="55"/>
      <c r="KZI273" s="55"/>
      <c r="KZJ273" s="55"/>
      <c r="KZK273" s="55"/>
      <c r="KZL273" s="55"/>
      <c r="KZM273" s="55"/>
      <c r="KZN273" s="55"/>
      <c r="KZO273" s="55"/>
      <c r="KZP273" s="55"/>
      <c r="KZQ273" s="55"/>
      <c r="KZR273" s="55"/>
      <c r="KZS273" s="55"/>
      <c r="KZT273" s="55"/>
      <c r="KZU273" s="55"/>
      <c r="KZV273" s="55"/>
      <c r="KZW273" s="55"/>
      <c r="KZX273" s="55"/>
      <c r="KZY273" s="55"/>
      <c r="KZZ273" s="55"/>
      <c r="LAA273" s="55"/>
      <c r="LAB273" s="55"/>
      <c r="LAC273" s="55"/>
      <c r="LAD273" s="55"/>
      <c r="LAE273" s="55"/>
      <c r="LAF273" s="55"/>
      <c r="LAG273" s="55"/>
      <c r="LAH273" s="55"/>
      <c r="LAI273" s="55"/>
      <c r="LAJ273" s="55"/>
      <c r="LAK273" s="55"/>
      <c r="LAL273" s="55"/>
      <c r="LAM273" s="55"/>
      <c r="LAN273" s="55"/>
      <c r="LAO273" s="55"/>
      <c r="LAP273" s="55"/>
      <c r="LAQ273" s="55"/>
      <c r="LAR273" s="55"/>
      <c r="LAS273" s="55"/>
      <c r="LAT273" s="55"/>
      <c r="LAU273" s="55"/>
      <c r="LAV273" s="55"/>
      <c r="LAW273" s="55"/>
      <c r="LAX273" s="55"/>
      <c r="LAY273" s="55"/>
      <c r="LAZ273" s="55"/>
      <c r="LBA273" s="55"/>
      <c r="LBB273" s="55"/>
      <c r="LBC273" s="55"/>
      <c r="LBD273" s="55"/>
      <c r="LBE273" s="55"/>
      <c r="LBF273" s="55"/>
      <c r="LBG273" s="55"/>
      <c r="LBH273" s="55"/>
      <c r="LBI273" s="55"/>
      <c r="LBJ273" s="55"/>
      <c r="LBK273" s="55"/>
      <c r="LBL273" s="55"/>
      <c r="LBM273" s="55"/>
      <c r="LBN273" s="55"/>
      <c r="LBO273" s="55"/>
      <c r="LBP273" s="55"/>
      <c r="LBQ273" s="55"/>
      <c r="LBR273" s="55"/>
      <c r="LBS273" s="55"/>
      <c r="LBT273" s="55"/>
      <c r="LBU273" s="55"/>
      <c r="LBV273" s="55"/>
      <c r="LBW273" s="55"/>
      <c r="LBX273" s="55"/>
      <c r="LBY273" s="55"/>
      <c r="LBZ273" s="55"/>
      <c r="LCA273" s="55"/>
      <c r="LCB273" s="55"/>
      <c r="LCC273" s="55"/>
      <c r="LCD273" s="55"/>
      <c r="LCE273" s="55"/>
      <c r="LCF273" s="55"/>
      <c r="LCG273" s="55"/>
      <c r="LCH273" s="55"/>
      <c r="LCI273" s="55"/>
      <c r="LCJ273" s="55"/>
      <c r="LCK273" s="55"/>
      <c r="LCL273" s="55"/>
      <c r="LCM273" s="55"/>
      <c r="LCN273" s="55"/>
      <c r="LCO273" s="55"/>
      <c r="LCP273" s="55"/>
      <c r="LCQ273" s="55"/>
      <c r="LCR273" s="55"/>
      <c r="LCS273" s="55"/>
      <c r="LCT273" s="55"/>
      <c r="LCU273" s="55"/>
      <c r="LCV273" s="55"/>
      <c r="LCW273" s="55"/>
      <c r="LCX273" s="55"/>
      <c r="LCY273" s="55"/>
      <c r="LCZ273" s="55"/>
      <c r="LDA273" s="55"/>
      <c r="LDB273" s="55"/>
      <c r="LDC273" s="55"/>
      <c r="LDD273" s="55"/>
      <c r="LDE273" s="55"/>
      <c r="LDF273" s="55"/>
      <c r="LDG273" s="55"/>
      <c r="LDH273" s="55"/>
      <c r="LDI273" s="55"/>
      <c r="LDJ273" s="55"/>
      <c r="LDK273" s="55"/>
      <c r="LDL273" s="55"/>
      <c r="LDM273" s="55"/>
      <c r="LDN273" s="55"/>
      <c r="LDO273" s="55"/>
      <c r="LDP273" s="55"/>
      <c r="LDQ273" s="55"/>
      <c r="LDR273" s="55"/>
      <c r="LDS273" s="55"/>
      <c r="LDT273" s="55"/>
      <c r="LDU273" s="55"/>
      <c r="LDV273" s="55"/>
      <c r="LDW273" s="55"/>
      <c r="LDX273" s="55"/>
      <c r="LDY273" s="55"/>
      <c r="LDZ273" s="55"/>
      <c r="LEA273" s="55"/>
      <c r="LEB273" s="55"/>
      <c r="LEC273" s="55"/>
      <c r="LED273" s="55"/>
      <c r="LEE273" s="55"/>
      <c r="LEF273" s="55"/>
      <c r="LEG273" s="55"/>
      <c r="LEH273" s="55"/>
      <c r="LEI273" s="55"/>
      <c r="LEJ273" s="55"/>
      <c r="LEK273" s="55"/>
      <c r="LEL273" s="55"/>
      <c r="LEM273" s="55"/>
      <c r="LEN273" s="55"/>
      <c r="LEO273" s="55"/>
      <c r="LEP273" s="55"/>
      <c r="LEQ273" s="55"/>
      <c r="LER273" s="55"/>
      <c r="LES273" s="55"/>
      <c r="LET273" s="55"/>
      <c r="LEU273" s="55"/>
      <c r="LEV273" s="55"/>
      <c r="LEW273" s="55"/>
      <c r="LEX273" s="55"/>
      <c r="LEY273" s="55"/>
      <c r="LEZ273" s="55"/>
      <c r="LFA273" s="55"/>
      <c r="LFB273" s="55"/>
      <c r="LFC273" s="55"/>
      <c r="LFD273" s="55"/>
      <c r="LFE273" s="55"/>
      <c r="LFF273" s="55"/>
      <c r="LFG273" s="55"/>
      <c r="LFH273" s="55"/>
      <c r="LFI273" s="55"/>
      <c r="LFJ273" s="55"/>
      <c r="LFK273" s="55"/>
      <c r="LFL273" s="55"/>
      <c r="LFM273" s="55"/>
      <c r="LFN273" s="55"/>
      <c r="LFO273" s="55"/>
      <c r="LFP273" s="55"/>
      <c r="LFQ273" s="55"/>
      <c r="LFR273" s="55"/>
      <c r="LFS273" s="55"/>
      <c r="LFT273" s="55"/>
      <c r="LFU273" s="55"/>
      <c r="LFV273" s="55"/>
      <c r="LFW273" s="55"/>
      <c r="LFX273" s="55"/>
      <c r="LFY273" s="55"/>
      <c r="LFZ273" s="55"/>
      <c r="LGA273" s="55"/>
      <c r="LGB273" s="55"/>
      <c r="LGC273" s="55"/>
      <c r="LGD273" s="55"/>
      <c r="LGE273" s="55"/>
      <c r="LGF273" s="55"/>
      <c r="LGG273" s="55"/>
      <c r="LGH273" s="55"/>
      <c r="LGI273" s="55"/>
      <c r="LGJ273" s="55"/>
      <c r="LGK273" s="55"/>
      <c r="LGL273" s="55"/>
      <c r="LGM273" s="55"/>
      <c r="LGN273" s="55"/>
      <c r="LGO273" s="55"/>
      <c r="LGP273" s="55"/>
      <c r="LGQ273" s="55"/>
      <c r="LGR273" s="55"/>
      <c r="LGS273" s="55"/>
      <c r="LGT273" s="55"/>
      <c r="LGU273" s="55"/>
      <c r="LGV273" s="55"/>
      <c r="LGW273" s="55"/>
      <c r="LGX273" s="55"/>
      <c r="LGY273" s="55"/>
      <c r="LGZ273" s="55"/>
      <c r="LHA273" s="55"/>
      <c r="LHB273" s="55"/>
      <c r="LHC273" s="55"/>
      <c r="LHD273" s="55"/>
      <c r="LHE273" s="55"/>
      <c r="LHF273" s="55"/>
      <c r="LHG273" s="55"/>
      <c r="LHH273" s="55"/>
      <c r="LHI273" s="55"/>
      <c r="LHJ273" s="55"/>
      <c r="LHK273" s="55"/>
      <c r="LHL273" s="55"/>
      <c r="LHM273" s="55"/>
      <c r="LHN273" s="55"/>
      <c r="LHO273" s="55"/>
      <c r="LHP273" s="55"/>
      <c r="LHQ273" s="55"/>
      <c r="LHR273" s="55"/>
      <c r="LHS273" s="55"/>
      <c r="LHT273" s="55"/>
      <c r="LHU273" s="55"/>
      <c r="LHV273" s="55"/>
      <c r="LHW273" s="55"/>
      <c r="LHX273" s="55"/>
      <c r="LHY273" s="55"/>
      <c r="LHZ273" s="55"/>
      <c r="LIA273" s="55"/>
      <c r="LIB273" s="55"/>
      <c r="LIC273" s="55"/>
      <c r="LID273" s="55"/>
      <c r="LIE273" s="55"/>
      <c r="LIF273" s="55"/>
      <c r="LIG273" s="55"/>
      <c r="LIH273" s="55"/>
      <c r="LII273" s="55"/>
      <c r="LIJ273" s="55"/>
      <c r="LIK273" s="55"/>
      <c r="LIL273" s="55"/>
      <c r="LIM273" s="55"/>
      <c r="LIN273" s="55"/>
      <c r="LIO273" s="55"/>
      <c r="LIP273" s="55"/>
      <c r="LIQ273" s="55"/>
      <c r="LIR273" s="55"/>
      <c r="LIS273" s="55"/>
      <c r="LIT273" s="55"/>
      <c r="LIU273" s="55"/>
      <c r="LIV273" s="55"/>
      <c r="LIW273" s="55"/>
      <c r="LIX273" s="55"/>
      <c r="LIY273" s="55"/>
      <c r="LIZ273" s="55"/>
      <c r="LJA273" s="55"/>
      <c r="LJB273" s="55"/>
      <c r="LJC273" s="55"/>
      <c r="LJD273" s="55"/>
      <c r="LJE273" s="55"/>
      <c r="LJF273" s="55"/>
      <c r="LJG273" s="55"/>
      <c r="LJH273" s="55"/>
      <c r="LJI273" s="55"/>
      <c r="LJJ273" s="55"/>
      <c r="LJK273" s="55"/>
      <c r="LJL273" s="55"/>
      <c r="LJM273" s="55"/>
      <c r="LJN273" s="55"/>
      <c r="LJO273" s="55"/>
      <c r="LJP273" s="55"/>
      <c r="LJQ273" s="55"/>
      <c r="LJR273" s="55"/>
      <c r="LJS273" s="55"/>
      <c r="LJT273" s="55"/>
      <c r="LJU273" s="55"/>
      <c r="LJV273" s="55"/>
      <c r="LJW273" s="55"/>
      <c r="LJX273" s="55"/>
      <c r="LJY273" s="55"/>
      <c r="LJZ273" s="55"/>
      <c r="LKA273" s="55"/>
      <c r="LKB273" s="55"/>
      <c r="LKC273" s="55"/>
      <c r="LKD273" s="55"/>
      <c r="LKE273" s="55"/>
      <c r="LKF273" s="55"/>
      <c r="LKG273" s="55"/>
      <c r="LKH273" s="55"/>
      <c r="LKI273" s="55"/>
      <c r="LKJ273" s="55"/>
      <c r="LKK273" s="55"/>
      <c r="LKL273" s="55"/>
      <c r="LKM273" s="55"/>
      <c r="LKN273" s="55"/>
      <c r="LKO273" s="55"/>
      <c r="LKP273" s="55"/>
      <c r="LKQ273" s="55"/>
      <c r="LKR273" s="55"/>
      <c r="LKS273" s="55"/>
      <c r="LKT273" s="55"/>
      <c r="LKU273" s="55"/>
      <c r="LKV273" s="55"/>
      <c r="LKW273" s="55"/>
      <c r="LKX273" s="55"/>
      <c r="LKY273" s="55"/>
      <c r="LKZ273" s="55"/>
      <c r="LLA273" s="55"/>
      <c r="LLB273" s="55"/>
      <c r="LLC273" s="55"/>
      <c r="LLD273" s="55"/>
      <c r="LLE273" s="55"/>
      <c r="LLF273" s="55"/>
      <c r="LLG273" s="55"/>
      <c r="LLH273" s="55"/>
      <c r="LLI273" s="55"/>
      <c r="LLJ273" s="55"/>
      <c r="LLK273" s="55"/>
      <c r="LLL273" s="55"/>
      <c r="LLM273" s="55"/>
      <c r="LLN273" s="55"/>
      <c r="LLO273" s="55"/>
      <c r="LLP273" s="55"/>
      <c r="LLQ273" s="55"/>
      <c r="LLR273" s="55"/>
      <c r="LLS273" s="55"/>
      <c r="LLT273" s="55"/>
      <c r="LLU273" s="55"/>
      <c r="LLV273" s="55"/>
      <c r="LLW273" s="55"/>
      <c r="LLX273" s="55"/>
      <c r="LLY273" s="55"/>
      <c r="LLZ273" s="55"/>
      <c r="LMA273" s="55"/>
      <c r="LMB273" s="55"/>
      <c r="LMC273" s="55"/>
      <c r="LMD273" s="55"/>
      <c r="LME273" s="55"/>
      <c r="LMF273" s="55"/>
      <c r="LMG273" s="55"/>
      <c r="LMH273" s="55"/>
      <c r="LMI273" s="55"/>
      <c r="LMJ273" s="55"/>
      <c r="LMK273" s="55"/>
      <c r="LML273" s="55"/>
      <c r="LMM273" s="55"/>
      <c r="LMN273" s="55"/>
      <c r="LMO273" s="55"/>
      <c r="LMP273" s="55"/>
      <c r="LMQ273" s="55"/>
      <c r="LMR273" s="55"/>
      <c r="LMS273" s="55"/>
      <c r="LMT273" s="55"/>
      <c r="LMU273" s="55"/>
      <c r="LMV273" s="55"/>
      <c r="LMW273" s="55"/>
      <c r="LMX273" s="55"/>
      <c r="LMY273" s="55"/>
      <c r="LMZ273" s="55"/>
      <c r="LNA273" s="55"/>
      <c r="LNB273" s="55"/>
      <c r="LNC273" s="55"/>
      <c r="LND273" s="55"/>
      <c r="LNE273" s="55"/>
      <c r="LNF273" s="55"/>
      <c r="LNG273" s="55"/>
      <c r="LNH273" s="55"/>
      <c r="LNI273" s="55"/>
      <c r="LNJ273" s="55"/>
      <c r="LNK273" s="55"/>
      <c r="LNL273" s="55"/>
      <c r="LNM273" s="55"/>
      <c r="LNN273" s="55"/>
      <c r="LNO273" s="55"/>
      <c r="LNP273" s="55"/>
      <c r="LNQ273" s="55"/>
      <c r="LNR273" s="55"/>
      <c r="LNS273" s="55"/>
      <c r="LNT273" s="55"/>
      <c r="LNU273" s="55"/>
      <c r="LNV273" s="55"/>
      <c r="LNW273" s="55"/>
      <c r="LNX273" s="55"/>
      <c r="LNY273" s="55"/>
      <c r="LNZ273" s="55"/>
      <c r="LOA273" s="55"/>
      <c r="LOB273" s="55"/>
      <c r="LOC273" s="55"/>
      <c r="LOD273" s="55"/>
      <c r="LOE273" s="55"/>
      <c r="LOF273" s="55"/>
      <c r="LOG273" s="55"/>
      <c r="LOH273" s="55"/>
      <c r="LOI273" s="55"/>
      <c r="LOJ273" s="55"/>
      <c r="LOK273" s="55"/>
      <c r="LOL273" s="55"/>
      <c r="LOM273" s="55"/>
      <c r="LON273" s="55"/>
      <c r="LOO273" s="55"/>
      <c r="LOP273" s="55"/>
      <c r="LOQ273" s="55"/>
      <c r="LOR273" s="55"/>
      <c r="LOS273" s="55"/>
      <c r="LOT273" s="55"/>
      <c r="LOU273" s="55"/>
      <c r="LOV273" s="55"/>
      <c r="LOW273" s="55"/>
      <c r="LOX273" s="55"/>
      <c r="LOY273" s="55"/>
      <c r="LOZ273" s="55"/>
      <c r="LPA273" s="55"/>
      <c r="LPB273" s="55"/>
      <c r="LPC273" s="55"/>
      <c r="LPD273" s="55"/>
      <c r="LPE273" s="55"/>
      <c r="LPF273" s="55"/>
      <c r="LPG273" s="55"/>
      <c r="LPH273" s="55"/>
      <c r="LPI273" s="55"/>
      <c r="LPJ273" s="55"/>
      <c r="LPK273" s="55"/>
      <c r="LPL273" s="55"/>
      <c r="LPM273" s="55"/>
      <c r="LPN273" s="55"/>
      <c r="LPO273" s="55"/>
      <c r="LPP273" s="55"/>
      <c r="LPQ273" s="55"/>
      <c r="LPR273" s="55"/>
      <c r="LPS273" s="55"/>
      <c r="LPT273" s="55"/>
      <c r="LPU273" s="55"/>
      <c r="LPV273" s="55"/>
      <c r="LPW273" s="55"/>
      <c r="LPX273" s="55"/>
      <c r="LPY273" s="55"/>
      <c r="LPZ273" s="55"/>
      <c r="LQA273" s="55"/>
      <c r="LQB273" s="55"/>
      <c r="LQC273" s="55"/>
      <c r="LQD273" s="55"/>
      <c r="LQE273" s="55"/>
      <c r="LQF273" s="55"/>
      <c r="LQG273" s="55"/>
      <c r="LQH273" s="55"/>
      <c r="LQI273" s="55"/>
      <c r="LQJ273" s="55"/>
      <c r="LQK273" s="55"/>
      <c r="LQL273" s="55"/>
      <c r="LQM273" s="55"/>
      <c r="LQN273" s="55"/>
      <c r="LQO273" s="55"/>
      <c r="LQP273" s="55"/>
      <c r="LQQ273" s="55"/>
      <c r="LQR273" s="55"/>
      <c r="LQS273" s="55"/>
      <c r="LQT273" s="55"/>
      <c r="LQU273" s="55"/>
      <c r="LQV273" s="55"/>
      <c r="LQW273" s="55"/>
      <c r="LQX273" s="55"/>
      <c r="LQY273" s="55"/>
      <c r="LQZ273" s="55"/>
      <c r="LRA273" s="55"/>
      <c r="LRB273" s="55"/>
      <c r="LRC273" s="55"/>
      <c r="LRD273" s="55"/>
      <c r="LRE273" s="55"/>
      <c r="LRF273" s="55"/>
      <c r="LRG273" s="55"/>
      <c r="LRH273" s="55"/>
      <c r="LRI273" s="55"/>
      <c r="LRJ273" s="55"/>
      <c r="LRK273" s="55"/>
      <c r="LRL273" s="55"/>
      <c r="LRM273" s="55"/>
      <c r="LRN273" s="55"/>
      <c r="LRO273" s="55"/>
      <c r="LRP273" s="55"/>
      <c r="LRQ273" s="55"/>
      <c r="LRR273" s="55"/>
      <c r="LRS273" s="55"/>
      <c r="LRT273" s="55"/>
      <c r="LRU273" s="55"/>
      <c r="LRV273" s="55"/>
      <c r="LRW273" s="55"/>
      <c r="LRX273" s="55"/>
      <c r="LRY273" s="55"/>
      <c r="LRZ273" s="55"/>
      <c r="LSA273" s="55"/>
      <c r="LSB273" s="55"/>
      <c r="LSC273" s="55"/>
      <c r="LSD273" s="55"/>
      <c r="LSE273" s="55"/>
      <c r="LSF273" s="55"/>
      <c r="LSG273" s="55"/>
      <c r="LSH273" s="55"/>
      <c r="LSI273" s="55"/>
      <c r="LSJ273" s="55"/>
      <c r="LSK273" s="55"/>
      <c r="LSL273" s="55"/>
      <c r="LSM273" s="55"/>
      <c r="LSN273" s="55"/>
      <c r="LSO273" s="55"/>
      <c r="LSP273" s="55"/>
      <c r="LSQ273" s="55"/>
      <c r="LSR273" s="55"/>
      <c r="LSS273" s="55"/>
      <c r="LST273" s="55"/>
      <c r="LSU273" s="55"/>
      <c r="LSV273" s="55"/>
      <c r="LSW273" s="55"/>
      <c r="LSX273" s="55"/>
      <c r="LSY273" s="55"/>
      <c r="LSZ273" s="55"/>
      <c r="LTA273" s="55"/>
      <c r="LTB273" s="55"/>
      <c r="LTC273" s="55"/>
      <c r="LTD273" s="55"/>
      <c r="LTE273" s="55"/>
      <c r="LTF273" s="55"/>
      <c r="LTG273" s="55"/>
      <c r="LTH273" s="55"/>
      <c r="LTI273" s="55"/>
      <c r="LTJ273" s="55"/>
      <c r="LTK273" s="55"/>
      <c r="LTL273" s="55"/>
      <c r="LTM273" s="55"/>
      <c r="LTN273" s="55"/>
      <c r="LTO273" s="55"/>
      <c r="LTP273" s="55"/>
      <c r="LTQ273" s="55"/>
      <c r="LTR273" s="55"/>
      <c r="LTS273" s="55"/>
      <c r="LTT273" s="55"/>
      <c r="LTU273" s="55"/>
      <c r="LTV273" s="55"/>
      <c r="LTW273" s="55"/>
      <c r="LTX273" s="55"/>
      <c r="LTY273" s="55"/>
      <c r="LTZ273" s="55"/>
      <c r="LUA273" s="55"/>
      <c r="LUB273" s="55"/>
      <c r="LUC273" s="55"/>
      <c r="LUD273" s="55"/>
      <c r="LUE273" s="55"/>
      <c r="LUF273" s="55"/>
      <c r="LUG273" s="55"/>
      <c r="LUH273" s="55"/>
      <c r="LUI273" s="55"/>
      <c r="LUJ273" s="55"/>
      <c r="LUK273" s="55"/>
      <c r="LUL273" s="55"/>
      <c r="LUM273" s="55"/>
      <c r="LUN273" s="55"/>
      <c r="LUO273" s="55"/>
      <c r="LUP273" s="55"/>
      <c r="LUQ273" s="55"/>
      <c r="LUR273" s="55"/>
      <c r="LUS273" s="55"/>
      <c r="LUT273" s="55"/>
      <c r="LUU273" s="55"/>
      <c r="LUV273" s="55"/>
      <c r="LUW273" s="55"/>
      <c r="LUX273" s="55"/>
      <c r="LUY273" s="55"/>
      <c r="LUZ273" s="55"/>
      <c r="LVA273" s="55"/>
      <c r="LVB273" s="55"/>
      <c r="LVC273" s="55"/>
      <c r="LVD273" s="55"/>
      <c r="LVE273" s="55"/>
      <c r="LVF273" s="55"/>
      <c r="LVG273" s="55"/>
      <c r="LVH273" s="55"/>
      <c r="LVI273" s="55"/>
      <c r="LVJ273" s="55"/>
      <c r="LVK273" s="55"/>
      <c r="LVL273" s="55"/>
      <c r="LVM273" s="55"/>
      <c r="LVN273" s="55"/>
      <c r="LVO273" s="55"/>
      <c r="LVP273" s="55"/>
      <c r="LVQ273" s="55"/>
      <c r="LVR273" s="55"/>
      <c r="LVS273" s="55"/>
      <c r="LVT273" s="55"/>
      <c r="LVU273" s="55"/>
      <c r="LVV273" s="55"/>
      <c r="LVW273" s="55"/>
      <c r="LVX273" s="55"/>
      <c r="LVY273" s="55"/>
      <c r="LVZ273" s="55"/>
      <c r="LWA273" s="55"/>
      <c r="LWB273" s="55"/>
      <c r="LWC273" s="55"/>
      <c r="LWD273" s="55"/>
      <c r="LWE273" s="55"/>
      <c r="LWF273" s="55"/>
      <c r="LWG273" s="55"/>
      <c r="LWH273" s="55"/>
      <c r="LWI273" s="55"/>
      <c r="LWJ273" s="55"/>
      <c r="LWK273" s="55"/>
      <c r="LWL273" s="55"/>
      <c r="LWM273" s="55"/>
      <c r="LWN273" s="55"/>
      <c r="LWO273" s="55"/>
      <c r="LWP273" s="55"/>
      <c r="LWQ273" s="55"/>
      <c r="LWR273" s="55"/>
      <c r="LWS273" s="55"/>
      <c r="LWT273" s="55"/>
      <c r="LWU273" s="55"/>
      <c r="LWV273" s="55"/>
      <c r="LWW273" s="55"/>
      <c r="LWX273" s="55"/>
      <c r="LWY273" s="55"/>
      <c r="LWZ273" s="55"/>
      <c r="LXA273" s="55"/>
      <c r="LXB273" s="55"/>
      <c r="LXC273" s="55"/>
      <c r="LXD273" s="55"/>
      <c r="LXE273" s="55"/>
      <c r="LXF273" s="55"/>
      <c r="LXG273" s="55"/>
      <c r="LXH273" s="55"/>
      <c r="LXI273" s="55"/>
      <c r="LXJ273" s="55"/>
      <c r="LXK273" s="55"/>
      <c r="LXL273" s="55"/>
      <c r="LXM273" s="55"/>
      <c r="LXN273" s="55"/>
      <c r="LXO273" s="55"/>
      <c r="LXP273" s="55"/>
      <c r="LXQ273" s="55"/>
      <c r="LXR273" s="55"/>
      <c r="LXS273" s="55"/>
      <c r="LXT273" s="55"/>
      <c r="LXU273" s="55"/>
      <c r="LXV273" s="55"/>
      <c r="LXW273" s="55"/>
      <c r="LXX273" s="55"/>
      <c r="LXY273" s="55"/>
      <c r="LXZ273" s="55"/>
      <c r="LYA273" s="55"/>
      <c r="LYB273" s="55"/>
      <c r="LYC273" s="55"/>
      <c r="LYD273" s="55"/>
      <c r="LYE273" s="55"/>
      <c r="LYF273" s="55"/>
      <c r="LYG273" s="55"/>
      <c r="LYH273" s="55"/>
      <c r="LYI273" s="55"/>
      <c r="LYJ273" s="55"/>
      <c r="LYK273" s="55"/>
      <c r="LYL273" s="55"/>
      <c r="LYM273" s="55"/>
      <c r="LYN273" s="55"/>
      <c r="LYO273" s="55"/>
      <c r="LYP273" s="55"/>
      <c r="LYQ273" s="55"/>
      <c r="LYR273" s="55"/>
      <c r="LYS273" s="55"/>
      <c r="LYT273" s="55"/>
      <c r="LYU273" s="55"/>
      <c r="LYV273" s="55"/>
      <c r="LYW273" s="55"/>
      <c r="LYX273" s="55"/>
      <c r="LYY273" s="55"/>
      <c r="LYZ273" s="55"/>
      <c r="LZA273" s="55"/>
      <c r="LZB273" s="55"/>
      <c r="LZC273" s="55"/>
      <c r="LZD273" s="55"/>
      <c r="LZE273" s="55"/>
      <c r="LZF273" s="55"/>
      <c r="LZG273" s="55"/>
      <c r="LZH273" s="55"/>
      <c r="LZI273" s="55"/>
      <c r="LZJ273" s="55"/>
      <c r="LZK273" s="55"/>
      <c r="LZL273" s="55"/>
      <c r="LZM273" s="55"/>
      <c r="LZN273" s="55"/>
      <c r="LZO273" s="55"/>
      <c r="LZP273" s="55"/>
      <c r="LZQ273" s="55"/>
      <c r="LZR273" s="55"/>
      <c r="LZS273" s="55"/>
      <c r="LZT273" s="55"/>
      <c r="LZU273" s="55"/>
      <c r="LZV273" s="55"/>
      <c r="LZW273" s="55"/>
      <c r="LZX273" s="55"/>
      <c r="LZY273" s="55"/>
      <c r="LZZ273" s="55"/>
      <c r="MAA273" s="55"/>
      <c r="MAB273" s="55"/>
      <c r="MAC273" s="55"/>
      <c r="MAD273" s="55"/>
      <c r="MAE273" s="55"/>
      <c r="MAF273" s="55"/>
      <c r="MAG273" s="55"/>
      <c r="MAH273" s="55"/>
      <c r="MAI273" s="55"/>
      <c r="MAJ273" s="55"/>
      <c r="MAK273" s="55"/>
      <c r="MAL273" s="55"/>
      <c r="MAM273" s="55"/>
      <c r="MAN273" s="55"/>
      <c r="MAO273" s="55"/>
      <c r="MAP273" s="55"/>
      <c r="MAQ273" s="55"/>
      <c r="MAR273" s="55"/>
      <c r="MAS273" s="55"/>
      <c r="MAT273" s="55"/>
      <c r="MAU273" s="55"/>
      <c r="MAV273" s="55"/>
      <c r="MAW273" s="55"/>
      <c r="MAX273" s="55"/>
      <c r="MAY273" s="55"/>
      <c r="MAZ273" s="55"/>
      <c r="MBA273" s="55"/>
      <c r="MBB273" s="55"/>
      <c r="MBC273" s="55"/>
      <c r="MBD273" s="55"/>
      <c r="MBE273" s="55"/>
      <c r="MBF273" s="55"/>
      <c r="MBG273" s="55"/>
      <c r="MBH273" s="55"/>
      <c r="MBI273" s="55"/>
      <c r="MBJ273" s="55"/>
      <c r="MBK273" s="55"/>
      <c r="MBL273" s="55"/>
      <c r="MBM273" s="55"/>
      <c r="MBN273" s="55"/>
      <c r="MBO273" s="55"/>
      <c r="MBP273" s="55"/>
      <c r="MBQ273" s="55"/>
      <c r="MBR273" s="55"/>
      <c r="MBS273" s="55"/>
      <c r="MBT273" s="55"/>
      <c r="MBU273" s="55"/>
      <c r="MBV273" s="55"/>
      <c r="MBW273" s="55"/>
      <c r="MBX273" s="55"/>
      <c r="MBY273" s="55"/>
      <c r="MBZ273" s="55"/>
      <c r="MCA273" s="55"/>
      <c r="MCB273" s="55"/>
      <c r="MCC273" s="55"/>
      <c r="MCD273" s="55"/>
      <c r="MCE273" s="55"/>
      <c r="MCF273" s="55"/>
      <c r="MCG273" s="55"/>
      <c r="MCH273" s="55"/>
      <c r="MCI273" s="55"/>
      <c r="MCJ273" s="55"/>
      <c r="MCK273" s="55"/>
      <c r="MCL273" s="55"/>
      <c r="MCM273" s="55"/>
      <c r="MCN273" s="55"/>
      <c r="MCO273" s="55"/>
      <c r="MCP273" s="55"/>
      <c r="MCQ273" s="55"/>
      <c r="MCR273" s="55"/>
      <c r="MCS273" s="55"/>
      <c r="MCT273" s="55"/>
      <c r="MCU273" s="55"/>
      <c r="MCV273" s="55"/>
      <c r="MCW273" s="55"/>
      <c r="MCX273" s="55"/>
      <c r="MCY273" s="55"/>
      <c r="MCZ273" s="55"/>
      <c r="MDA273" s="55"/>
      <c r="MDB273" s="55"/>
      <c r="MDC273" s="55"/>
      <c r="MDD273" s="55"/>
      <c r="MDE273" s="55"/>
      <c r="MDF273" s="55"/>
      <c r="MDG273" s="55"/>
      <c r="MDH273" s="55"/>
      <c r="MDI273" s="55"/>
      <c r="MDJ273" s="55"/>
      <c r="MDK273" s="55"/>
      <c r="MDL273" s="55"/>
      <c r="MDM273" s="55"/>
      <c r="MDN273" s="55"/>
      <c r="MDO273" s="55"/>
      <c r="MDP273" s="55"/>
      <c r="MDQ273" s="55"/>
      <c r="MDR273" s="55"/>
      <c r="MDS273" s="55"/>
      <c r="MDT273" s="55"/>
      <c r="MDU273" s="55"/>
      <c r="MDV273" s="55"/>
      <c r="MDW273" s="55"/>
      <c r="MDX273" s="55"/>
      <c r="MDY273" s="55"/>
      <c r="MDZ273" s="55"/>
      <c r="MEA273" s="55"/>
      <c r="MEB273" s="55"/>
      <c r="MEC273" s="55"/>
      <c r="MED273" s="55"/>
      <c r="MEE273" s="55"/>
      <c r="MEF273" s="55"/>
      <c r="MEG273" s="55"/>
      <c r="MEH273" s="55"/>
      <c r="MEI273" s="55"/>
      <c r="MEJ273" s="55"/>
      <c r="MEK273" s="55"/>
      <c r="MEL273" s="55"/>
      <c r="MEM273" s="55"/>
      <c r="MEN273" s="55"/>
      <c r="MEO273" s="55"/>
      <c r="MEP273" s="55"/>
      <c r="MEQ273" s="55"/>
      <c r="MER273" s="55"/>
      <c r="MES273" s="55"/>
      <c r="MET273" s="55"/>
      <c r="MEU273" s="55"/>
      <c r="MEV273" s="55"/>
      <c r="MEW273" s="55"/>
      <c r="MEX273" s="55"/>
      <c r="MEY273" s="55"/>
      <c r="MEZ273" s="55"/>
      <c r="MFA273" s="55"/>
      <c r="MFB273" s="55"/>
      <c r="MFC273" s="55"/>
      <c r="MFD273" s="55"/>
      <c r="MFE273" s="55"/>
      <c r="MFF273" s="55"/>
      <c r="MFG273" s="55"/>
      <c r="MFH273" s="55"/>
      <c r="MFI273" s="55"/>
      <c r="MFJ273" s="55"/>
      <c r="MFK273" s="55"/>
      <c r="MFL273" s="55"/>
      <c r="MFM273" s="55"/>
      <c r="MFN273" s="55"/>
      <c r="MFO273" s="55"/>
      <c r="MFP273" s="55"/>
      <c r="MFQ273" s="55"/>
      <c r="MFR273" s="55"/>
      <c r="MFS273" s="55"/>
      <c r="MFT273" s="55"/>
      <c r="MFU273" s="55"/>
      <c r="MFV273" s="55"/>
      <c r="MFW273" s="55"/>
      <c r="MFX273" s="55"/>
      <c r="MFY273" s="55"/>
      <c r="MFZ273" s="55"/>
      <c r="MGA273" s="55"/>
      <c r="MGB273" s="55"/>
      <c r="MGC273" s="55"/>
      <c r="MGD273" s="55"/>
      <c r="MGE273" s="55"/>
      <c r="MGF273" s="55"/>
      <c r="MGG273" s="55"/>
      <c r="MGH273" s="55"/>
      <c r="MGI273" s="55"/>
      <c r="MGJ273" s="55"/>
      <c r="MGK273" s="55"/>
      <c r="MGL273" s="55"/>
      <c r="MGM273" s="55"/>
      <c r="MGN273" s="55"/>
      <c r="MGO273" s="55"/>
      <c r="MGP273" s="55"/>
      <c r="MGQ273" s="55"/>
      <c r="MGR273" s="55"/>
      <c r="MGS273" s="55"/>
      <c r="MGT273" s="55"/>
      <c r="MGU273" s="55"/>
      <c r="MGV273" s="55"/>
      <c r="MGW273" s="55"/>
      <c r="MGX273" s="55"/>
      <c r="MGY273" s="55"/>
      <c r="MGZ273" s="55"/>
      <c r="MHA273" s="55"/>
      <c r="MHB273" s="55"/>
      <c r="MHC273" s="55"/>
      <c r="MHD273" s="55"/>
      <c r="MHE273" s="55"/>
      <c r="MHF273" s="55"/>
      <c r="MHG273" s="55"/>
      <c r="MHH273" s="55"/>
      <c r="MHI273" s="55"/>
      <c r="MHJ273" s="55"/>
      <c r="MHK273" s="55"/>
      <c r="MHL273" s="55"/>
      <c r="MHM273" s="55"/>
      <c r="MHN273" s="55"/>
      <c r="MHO273" s="55"/>
      <c r="MHP273" s="55"/>
      <c r="MHQ273" s="55"/>
      <c r="MHR273" s="55"/>
      <c r="MHS273" s="55"/>
      <c r="MHT273" s="55"/>
      <c r="MHU273" s="55"/>
      <c r="MHV273" s="55"/>
      <c r="MHW273" s="55"/>
      <c r="MHX273" s="55"/>
      <c r="MHY273" s="55"/>
      <c r="MHZ273" s="55"/>
      <c r="MIA273" s="55"/>
      <c r="MIB273" s="55"/>
      <c r="MIC273" s="55"/>
      <c r="MID273" s="55"/>
      <c r="MIE273" s="55"/>
      <c r="MIF273" s="55"/>
      <c r="MIG273" s="55"/>
      <c r="MIH273" s="55"/>
      <c r="MII273" s="55"/>
      <c r="MIJ273" s="55"/>
      <c r="MIK273" s="55"/>
      <c r="MIL273" s="55"/>
      <c r="MIM273" s="55"/>
      <c r="MIN273" s="55"/>
      <c r="MIO273" s="55"/>
      <c r="MIP273" s="55"/>
      <c r="MIQ273" s="55"/>
      <c r="MIR273" s="55"/>
      <c r="MIS273" s="55"/>
      <c r="MIT273" s="55"/>
      <c r="MIU273" s="55"/>
      <c r="MIV273" s="55"/>
      <c r="MIW273" s="55"/>
      <c r="MIX273" s="55"/>
      <c r="MIY273" s="55"/>
      <c r="MIZ273" s="55"/>
      <c r="MJA273" s="55"/>
      <c r="MJB273" s="55"/>
      <c r="MJC273" s="55"/>
      <c r="MJD273" s="55"/>
      <c r="MJE273" s="55"/>
      <c r="MJF273" s="55"/>
      <c r="MJG273" s="55"/>
      <c r="MJH273" s="55"/>
      <c r="MJI273" s="55"/>
      <c r="MJJ273" s="55"/>
      <c r="MJK273" s="55"/>
      <c r="MJL273" s="55"/>
      <c r="MJM273" s="55"/>
      <c r="MJN273" s="55"/>
      <c r="MJO273" s="55"/>
      <c r="MJP273" s="55"/>
      <c r="MJQ273" s="55"/>
      <c r="MJR273" s="55"/>
      <c r="MJS273" s="55"/>
      <c r="MJT273" s="55"/>
      <c r="MJU273" s="55"/>
      <c r="MJV273" s="55"/>
      <c r="MJW273" s="55"/>
      <c r="MJX273" s="55"/>
      <c r="MJY273" s="55"/>
      <c r="MJZ273" s="55"/>
      <c r="MKA273" s="55"/>
      <c r="MKB273" s="55"/>
      <c r="MKC273" s="55"/>
      <c r="MKD273" s="55"/>
      <c r="MKE273" s="55"/>
      <c r="MKF273" s="55"/>
      <c r="MKG273" s="55"/>
      <c r="MKH273" s="55"/>
      <c r="MKI273" s="55"/>
      <c r="MKJ273" s="55"/>
      <c r="MKK273" s="55"/>
      <c r="MKL273" s="55"/>
      <c r="MKM273" s="55"/>
      <c r="MKN273" s="55"/>
      <c r="MKO273" s="55"/>
      <c r="MKP273" s="55"/>
      <c r="MKQ273" s="55"/>
      <c r="MKR273" s="55"/>
      <c r="MKS273" s="55"/>
      <c r="MKT273" s="55"/>
      <c r="MKU273" s="55"/>
      <c r="MKV273" s="55"/>
      <c r="MKW273" s="55"/>
      <c r="MKX273" s="55"/>
      <c r="MKY273" s="55"/>
      <c r="MKZ273" s="55"/>
      <c r="MLA273" s="55"/>
      <c r="MLB273" s="55"/>
      <c r="MLC273" s="55"/>
      <c r="MLD273" s="55"/>
      <c r="MLE273" s="55"/>
      <c r="MLF273" s="55"/>
      <c r="MLG273" s="55"/>
      <c r="MLH273" s="55"/>
      <c r="MLI273" s="55"/>
      <c r="MLJ273" s="55"/>
      <c r="MLK273" s="55"/>
      <c r="MLL273" s="55"/>
      <c r="MLM273" s="55"/>
      <c r="MLN273" s="55"/>
      <c r="MLO273" s="55"/>
      <c r="MLP273" s="55"/>
      <c r="MLQ273" s="55"/>
      <c r="MLR273" s="55"/>
      <c r="MLS273" s="55"/>
      <c r="MLT273" s="55"/>
      <c r="MLU273" s="55"/>
      <c r="MLV273" s="55"/>
      <c r="MLW273" s="55"/>
      <c r="MLX273" s="55"/>
      <c r="MLY273" s="55"/>
      <c r="MLZ273" s="55"/>
      <c r="MMA273" s="55"/>
      <c r="MMB273" s="55"/>
      <c r="MMC273" s="55"/>
      <c r="MMD273" s="55"/>
      <c r="MME273" s="55"/>
      <c r="MMF273" s="55"/>
      <c r="MMG273" s="55"/>
      <c r="MMH273" s="55"/>
      <c r="MMI273" s="55"/>
      <c r="MMJ273" s="55"/>
      <c r="MMK273" s="55"/>
      <c r="MML273" s="55"/>
      <c r="MMM273" s="55"/>
      <c r="MMN273" s="55"/>
      <c r="MMO273" s="55"/>
      <c r="MMP273" s="55"/>
      <c r="MMQ273" s="55"/>
      <c r="MMR273" s="55"/>
      <c r="MMS273" s="55"/>
      <c r="MMT273" s="55"/>
      <c r="MMU273" s="55"/>
      <c r="MMV273" s="55"/>
      <c r="MMW273" s="55"/>
      <c r="MMX273" s="55"/>
      <c r="MMY273" s="55"/>
      <c r="MMZ273" s="55"/>
      <c r="MNA273" s="55"/>
      <c r="MNB273" s="55"/>
      <c r="MNC273" s="55"/>
      <c r="MND273" s="55"/>
      <c r="MNE273" s="55"/>
      <c r="MNF273" s="55"/>
      <c r="MNG273" s="55"/>
      <c r="MNH273" s="55"/>
      <c r="MNI273" s="55"/>
      <c r="MNJ273" s="55"/>
      <c r="MNK273" s="55"/>
      <c r="MNL273" s="55"/>
      <c r="MNM273" s="55"/>
      <c r="MNN273" s="55"/>
      <c r="MNO273" s="55"/>
      <c r="MNP273" s="55"/>
      <c r="MNQ273" s="55"/>
      <c r="MNR273" s="55"/>
      <c r="MNS273" s="55"/>
      <c r="MNT273" s="55"/>
      <c r="MNU273" s="55"/>
      <c r="MNV273" s="55"/>
      <c r="MNW273" s="55"/>
      <c r="MNX273" s="55"/>
      <c r="MNY273" s="55"/>
      <c r="MNZ273" s="55"/>
      <c r="MOA273" s="55"/>
      <c r="MOB273" s="55"/>
      <c r="MOC273" s="55"/>
      <c r="MOD273" s="55"/>
      <c r="MOE273" s="55"/>
      <c r="MOF273" s="55"/>
      <c r="MOG273" s="55"/>
      <c r="MOH273" s="55"/>
      <c r="MOI273" s="55"/>
      <c r="MOJ273" s="55"/>
      <c r="MOK273" s="55"/>
      <c r="MOL273" s="55"/>
      <c r="MOM273" s="55"/>
      <c r="MON273" s="55"/>
      <c r="MOO273" s="55"/>
      <c r="MOP273" s="55"/>
      <c r="MOQ273" s="55"/>
      <c r="MOR273" s="55"/>
      <c r="MOS273" s="55"/>
      <c r="MOT273" s="55"/>
      <c r="MOU273" s="55"/>
      <c r="MOV273" s="55"/>
      <c r="MOW273" s="55"/>
      <c r="MOX273" s="55"/>
      <c r="MOY273" s="55"/>
      <c r="MOZ273" s="55"/>
      <c r="MPA273" s="55"/>
      <c r="MPB273" s="55"/>
      <c r="MPC273" s="55"/>
      <c r="MPD273" s="55"/>
      <c r="MPE273" s="55"/>
      <c r="MPF273" s="55"/>
      <c r="MPG273" s="55"/>
      <c r="MPH273" s="55"/>
      <c r="MPI273" s="55"/>
      <c r="MPJ273" s="55"/>
      <c r="MPK273" s="55"/>
      <c r="MPL273" s="55"/>
      <c r="MPM273" s="55"/>
      <c r="MPN273" s="55"/>
      <c r="MPO273" s="55"/>
      <c r="MPP273" s="55"/>
      <c r="MPQ273" s="55"/>
      <c r="MPR273" s="55"/>
      <c r="MPS273" s="55"/>
      <c r="MPT273" s="55"/>
      <c r="MPU273" s="55"/>
      <c r="MPV273" s="55"/>
      <c r="MPW273" s="55"/>
      <c r="MPX273" s="55"/>
      <c r="MPY273" s="55"/>
      <c r="MPZ273" s="55"/>
      <c r="MQA273" s="55"/>
      <c r="MQB273" s="55"/>
      <c r="MQC273" s="55"/>
      <c r="MQD273" s="55"/>
      <c r="MQE273" s="55"/>
      <c r="MQF273" s="55"/>
      <c r="MQG273" s="55"/>
      <c r="MQH273" s="55"/>
      <c r="MQI273" s="55"/>
      <c r="MQJ273" s="55"/>
      <c r="MQK273" s="55"/>
      <c r="MQL273" s="55"/>
      <c r="MQM273" s="55"/>
      <c r="MQN273" s="55"/>
      <c r="MQO273" s="55"/>
      <c r="MQP273" s="55"/>
      <c r="MQQ273" s="55"/>
      <c r="MQR273" s="55"/>
      <c r="MQS273" s="55"/>
      <c r="MQT273" s="55"/>
      <c r="MQU273" s="55"/>
      <c r="MQV273" s="55"/>
      <c r="MQW273" s="55"/>
      <c r="MQX273" s="55"/>
      <c r="MQY273" s="55"/>
      <c r="MQZ273" s="55"/>
      <c r="MRA273" s="55"/>
      <c r="MRB273" s="55"/>
      <c r="MRC273" s="55"/>
      <c r="MRD273" s="55"/>
      <c r="MRE273" s="55"/>
      <c r="MRF273" s="55"/>
      <c r="MRG273" s="55"/>
      <c r="MRH273" s="55"/>
      <c r="MRI273" s="55"/>
      <c r="MRJ273" s="55"/>
      <c r="MRK273" s="55"/>
      <c r="MRL273" s="55"/>
      <c r="MRM273" s="55"/>
      <c r="MRN273" s="55"/>
      <c r="MRO273" s="55"/>
      <c r="MRP273" s="55"/>
      <c r="MRQ273" s="55"/>
      <c r="MRR273" s="55"/>
      <c r="MRS273" s="55"/>
      <c r="MRT273" s="55"/>
      <c r="MRU273" s="55"/>
      <c r="MRV273" s="55"/>
      <c r="MRW273" s="55"/>
      <c r="MRX273" s="55"/>
      <c r="MRY273" s="55"/>
      <c r="MRZ273" s="55"/>
      <c r="MSA273" s="55"/>
      <c r="MSB273" s="55"/>
      <c r="MSC273" s="55"/>
      <c r="MSD273" s="55"/>
      <c r="MSE273" s="55"/>
      <c r="MSF273" s="55"/>
      <c r="MSG273" s="55"/>
      <c r="MSH273" s="55"/>
      <c r="MSI273" s="55"/>
      <c r="MSJ273" s="55"/>
      <c r="MSK273" s="55"/>
      <c r="MSL273" s="55"/>
      <c r="MSM273" s="55"/>
      <c r="MSN273" s="55"/>
      <c r="MSO273" s="55"/>
      <c r="MSP273" s="55"/>
      <c r="MSQ273" s="55"/>
      <c r="MSR273" s="55"/>
      <c r="MSS273" s="55"/>
      <c r="MST273" s="55"/>
      <c r="MSU273" s="55"/>
      <c r="MSV273" s="55"/>
      <c r="MSW273" s="55"/>
      <c r="MSX273" s="55"/>
      <c r="MSY273" s="55"/>
      <c r="MSZ273" s="55"/>
      <c r="MTA273" s="55"/>
      <c r="MTB273" s="55"/>
      <c r="MTC273" s="55"/>
      <c r="MTD273" s="55"/>
      <c r="MTE273" s="55"/>
      <c r="MTF273" s="55"/>
      <c r="MTG273" s="55"/>
      <c r="MTH273" s="55"/>
      <c r="MTI273" s="55"/>
      <c r="MTJ273" s="55"/>
      <c r="MTK273" s="55"/>
      <c r="MTL273" s="55"/>
      <c r="MTM273" s="55"/>
      <c r="MTN273" s="55"/>
      <c r="MTO273" s="55"/>
      <c r="MTP273" s="55"/>
      <c r="MTQ273" s="55"/>
      <c r="MTR273" s="55"/>
      <c r="MTS273" s="55"/>
      <c r="MTT273" s="55"/>
      <c r="MTU273" s="55"/>
      <c r="MTV273" s="55"/>
      <c r="MTW273" s="55"/>
      <c r="MTX273" s="55"/>
      <c r="MTY273" s="55"/>
      <c r="MTZ273" s="55"/>
      <c r="MUA273" s="55"/>
      <c r="MUB273" s="55"/>
      <c r="MUC273" s="55"/>
      <c r="MUD273" s="55"/>
      <c r="MUE273" s="55"/>
      <c r="MUF273" s="55"/>
      <c r="MUG273" s="55"/>
      <c r="MUH273" s="55"/>
      <c r="MUI273" s="55"/>
      <c r="MUJ273" s="55"/>
      <c r="MUK273" s="55"/>
      <c r="MUL273" s="55"/>
      <c r="MUM273" s="55"/>
      <c r="MUN273" s="55"/>
      <c r="MUO273" s="55"/>
      <c r="MUP273" s="55"/>
      <c r="MUQ273" s="55"/>
      <c r="MUR273" s="55"/>
      <c r="MUS273" s="55"/>
      <c r="MUT273" s="55"/>
      <c r="MUU273" s="55"/>
      <c r="MUV273" s="55"/>
      <c r="MUW273" s="55"/>
      <c r="MUX273" s="55"/>
      <c r="MUY273" s="55"/>
      <c r="MUZ273" s="55"/>
      <c r="MVA273" s="55"/>
      <c r="MVB273" s="55"/>
      <c r="MVC273" s="55"/>
      <c r="MVD273" s="55"/>
      <c r="MVE273" s="55"/>
      <c r="MVF273" s="55"/>
      <c r="MVG273" s="55"/>
      <c r="MVH273" s="55"/>
      <c r="MVI273" s="55"/>
      <c r="MVJ273" s="55"/>
      <c r="MVK273" s="55"/>
      <c r="MVL273" s="55"/>
      <c r="MVM273" s="55"/>
      <c r="MVN273" s="55"/>
      <c r="MVO273" s="55"/>
      <c r="MVP273" s="55"/>
      <c r="MVQ273" s="55"/>
      <c r="MVR273" s="55"/>
      <c r="MVS273" s="55"/>
      <c r="MVT273" s="55"/>
      <c r="MVU273" s="55"/>
      <c r="MVV273" s="55"/>
      <c r="MVW273" s="55"/>
      <c r="MVX273" s="55"/>
      <c r="MVY273" s="55"/>
      <c r="MVZ273" s="55"/>
      <c r="MWA273" s="55"/>
      <c r="MWB273" s="55"/>
      <c r="MWC273" s="55"/>
      <c r="MWD273" s="55"/>
      <c r="MWE273" s="55"/>
      <c r="MWF273" s="55"/>
      <c r="MWG273" s="55"/>
      <c r="MWH273" s="55"/>
      <c r="MWI273" s="55"/>
      <c r="MWJ273" s="55"/>
      <c r="MWK273" s="55"/>
      <c r="MWL273" s="55"/>
      <c r="MWM273" s="55"/>
      <c r="MWN273" s="55"/>
      <c r="MWO273" s="55"/>
      <c r="MWP273" s="55"/>
      <c r="MWQ273" s="55"/>
      <c r="MWR273" s="55"/>
      <c r="MWS273" s="55"/>
      <c r="MWT273" s="55"/>
      <c r="MWU273" s="55"/>
      <c r="MWV273" s="55"/>
      <c r="MWW273" s="55"/>
      <c r="MWX273" s="55"/>
      <c r="MWY273" s="55"/>
      <c r="MWZ273" s="55"/>
      <c r="MXA273" s="55"/>
      <c r="MXB273" s="55"/>
      <c r="MXC273" s="55"/>
      <c r="MXD273" s="55"/>
      <c r="MXE273" s="55"/>
      <c r="MXF273" s="55"/>
      <c r="MXG273" s="55"/>
      <c r="MXH273" s="55"/>
      <c r="MXI273" s="55"/>
      <c r="MXJ273" s="55"/>
      <c r="MXK273" s="55"/>
      <c r="MXL273" s="55"/>
      <c r="MXM273" s="55"/>
      <c r="MXN273" s="55"/>
      <c r="MXO273" s="55"/>
      <c r="MXP273" s="55"/>
      <c r="MXQ273" s="55"/>
      <c r="MXR273" s="55"/>
      <c r="MXS273" s="55"/>
      <c r="MXT273" s="55"/>
      <c r="MXU273" s="55"/>
      <c r="MXV273" s="55"/>
      <c r="MXW273" s="55"/>
      <c r="MXX273" s="55"/>
      <c r="MXY273" s="55"/>
      <c r="MXZ273" s="55"/>
      <c r="MYA273" s="55"/>
      <c r="MYB273" s="55"/>
      <c r="MYC273" s="55"/>
      <c r="MYD273" s="55"/>
      <c r="MYE273" s="55"/>
      <c r="MYF273" s="55"/>
      <c r="MYG273" s="55"/>
      <c r="MYH273" s="55"/>
      <c r="MYI273" s="55"/>
      <c r="MYJ273" s="55"/>
      <c r="MYK273" s="55"/>
      <c r="MYL273" s="55"/>
      <c r="MYM273" s="55"/>
      <c r="MYN273" s="55"/>
      <c r="MYO273" s="55"/>
      <c r="MYP273" s="55"/>
      <c r="MYQ273" s="55"/>
      <c r="MYR273" s="55"/>
      <c r="MYS273" s="55"/>
      <c r="MYT273" s="55"/>
      <c r="MYU273" s="55"/>
      <c r="MYV273" s="55"/>
      <c r="MYW273" s="55"/>
      <c r="MYX273" s="55"/>
      <c r="MYY273" s="55"/>
      <c r="MYZ273" s="55"/>
      <c r="MZA273" s="55"/>
      <c r="MZB273" s="55"/>
      <c r="MZC273" s="55"/>
      <c r="MZD273" s="55"/>
      <c r="MZE273" s="55"/>
      <c r="MZF273" s="55"/>
      <c r="MZG273" s="55"/>
      <c r="MZH273" s="55"/>
      <c r="MZI273" s="55"/>
      <c r="MZJ273" s="55"/>
      <c r="MZK273" s="55"/>
      <c r="MZL273" s="55"/>
      <c r="MZM273" s="55"/>
      <c r="MZN273" s="55"/>
      <c r="MZO273" s="55"/>
      <c r="MZP273" s="55"/>
      <c r="MZQ273" s="55"/>
      <c r="MZR273" s="55"/>
      <c r="MZS273" s="55"/>
      <c r="MZT273" s="55"/>
      <c r="MZU273" s="55"/>
      <c r="MZV273" s="55"/>
      <c r="MZW273" s="55"/>
      <c r="MZX273" s="55"/>
      <c r="MZY273" s="55"/>
      <c r="MZZ273" s="55"/>
      <c r="NAA273" s="55"/>
      <c r="NAB273" s="55"/>
      <c r="NAC273" s="55"/>
      <c r="NAD273" s="55"/>
      <c r="NAE273" s="55"/>
      <c r="NAF273" s="55"/>
      <c r="NAG273" s="55"/>
      <c r="NAH273" s="55"/>
      <c r="NAI273" s="55"/>
      <c r="NAJ273" s="55"/>
      <c r="NAK273" s="55"/>
      <c r="NAL273" s="55"/>
      <c r="NAM273" s="55"/>
      <c r="NAN273" s="55"/>
      <c r="NAO273" s="55"/>
      <c r="NAP273" s="55"/>
      <c r="NAQ273" s="55"/>
      <c r="NAR273" s="55"/>
      <c r="NAS273" s="55"/>
      <c r="NAT273" s="55"/>
      <c r="NAU273" s="55"/>
      <c r="NAV273" s="55"/>
      <c r="NAW273" s="55"/>
      <c r="NAX273" s="55"/>
      <c r="NAY273" s="55"/>
      <c r="NAZ273" s="55"/>
      <c r="NBA273" s="55"/>
      <c r="NBB273" s="55"/>
      <c r="NBC273" s="55"/>
      <c r="NBD273" s="55"/>
      <c r="NBE273" s="55"/>
      <c r="NBF273" s="55"/>
      <c r="NBG273" s="55"/>
      <c r="NBH273" s="55"/>
      <c r="NBI273" s="55"/>
      <c r="NBJ273" s="55"/>
      <c r="NBK273" s="55"/>
      <c r="NBL273" s="55"/>
      <c r="NBM273" s="55"/>
      <c r="NBN273" s="55"/>
      <c r="NBO273" s="55"/>
      <c r="NBP273" s="55"/>
      <c r="NBQ273" s="55"/>
      <c r="NBR273" s="55"/>
      <c r="NBS273" s="55"/>
      <c r="NBT273" s="55"/>
      <c r="NBU273" s="55"/>
      <c r="NBV273" s="55"/>
      <c r="NBW273" s="55"/>
      <c r="NBX273" s="55"/>
      <c r="NBY273" s="55"/>
      <c r="NBZ273" s="55"/>
      <c r="NCA273" s="55"/>
      <c r="NCB273" s="55"/>
      <c r="NCC273" s="55"/>
      <c r="NCD273" s="55"/>
      <c r="NCE273" s="55"/>
      <c r="NCF273" s="55"/>
      <c r="NCG273" s="55"/>
      <c r="NCH273" s="55"/>
      <c r="NCI273" s="55"/>
      <c r="NCJ273" s="55"/>
      <c r="NCK273" s="55"/>
      <c r="NCL273" s="55"/>
      <c r="NCM273" s="55"/>
      <c r="NCN273" s="55"/>
      <c r="NCO273" s="55"/>
      <c r="NCP273" s="55"/>
      <c r="NCQ273" s="55"/>
      <c r="NCR273" s="55"/>
      <c r="NCS273" s="55"/>
      <c r="NCT273" s="55"/>
      <c r="NCU273" s="55"/>
      <c r="NCV273" s="55"/>
      <c r="NCW273" s="55"/>
      <c r="NCX273" s="55"/>
      <c r="NCY273" s="55"/>
      <c r="NCZ273" s="55"/>
      <c r="NDA273" s="55"/>
      <c r="NDB273" s="55"/>
      <c r="NDC273" s="55"/>
      <c r="NDD273" s="55"/>
      <c r="NDE273" s="55"/>
      <c r="NDF273" s="55"/>
      <c r="NDG273" s="55"/>
      <c r="NDH273" s="55"/>
      <c r="NDI273" s="55"/>
      <c r="NDJ273" s="55"/>
      <c r="NDK273" s="55"/>
      <c r="NDL273" s="55"/>
      <c r="NDM273" s="55"/>
      <c r="NDN273" s="55"/>
      <c r="NDO273" s="55"/>
      <c r="NDP273" s="55"/>
      <c r="NDQ273" s="55"/>
      <c r="NDR273" s="55"/>
      <c r="NDS273" s="55"/>
      <c r="NDT273" s="55"/>
      <c r="NDU273" s="55"/>
      <c r="NDV273" s="55"/>
      <c r="NDW273" s="55"/>
      <c r="NDX273" s="55"/>
      <c r="NDY273" s="55"/>
      <c r="NDZ273" s="55"/>
      <c r="NEA273" s="55"/>
      <c r="NEB273" s="55"/>
      <c r="NEC273" s="55"/>
      <c r="NED273" s="55"/>
      <c r="NEE273" s="55"/>
      <c r="NEF273" s="55"/>
      <c r="NEG273" s="55"/>
      <c r="NEH273" s="55"/>
      <c r="NEI273" s="55"/>
      <c r="NEJ273" s="55"/>
      <c r="NEK273" s="55"/>
      <c r="NEL273" s="55"/>
      <c r="NEM273" s="55"/>
      <c r="NEN273" s="55"/>
      <c r="NEO273" s="55"/>
      <c r="NEP273" s="55"/>
      <c r="NEQ273" s="55"/>
      <c r="NER273" s="55"/>
      <c r="NES273" s="55"/>
      <c r="NET273" s="55"/>
      <c r="NEU273" s="55"/>
      <c r="NEV273" s="55"/>
      <c r="NEW273" s="55"/>
      <c r="NEX273" s="55"/>
      <c r="NEY273" s="55"/>
      <c r="NEZ273" s="55"/>
      <c r="NFA273" s="55"/>
      <c r="NFB273" s="55"/>
      <c r="NFC273" s="55"/>
      <c r="NFD273" s="55"/>
      <c r="NFE273" s="55"/>
      <c r="NFF273" s="55"/>
      <c r="NFG273" s="55"/>
      <c r="NFH273" s="55"/>
      <c r="NFI273" s="55"/>
      <c r="NFJ273" s="55"/>
      <c r="NFK273" s="55"/>
      <c r="NFL273" s="55"/>
      <c r="NFM273" s="55"/>
      <c r="NFN273" s="55"/>
      <c r="NFO273" s="55"/>
      <c r="NFP273" s="55"/>
      <c r="NFQ273" s="55"/>
      <c r="NFR273" s="55"/>
      <c r="NFS273" s="55"/>
      <c r="NFT273" s="55"/>
      <c r="NFU273" s="55"/>
      <c r="NFV273" s="55"/>
      <c r="NFW273" s="55"/>
      <c r="NFX273" s="55"/>
      <c r="NFY273" s="55"/>
      <c r="NFZ273" s="55"/>
      <c r="NGA273" s="55"/>
      <c r="NGB273" s="55"/>
      <c r="NGC273" s="55"/>
      <c r="NGD273" s="55"/>
      <c r="NGE273" s="55"/>
      <c r="NGF273" s="55"/>
      <c r="NGG273" s="55"/>
      <c r="NGH273" s="55"/>
      <c r="NGI273" s="55"/>
      <c r="NGJ273" s="55"/>
      <c r="NGK273" s="55"/>
      <c r="NGL273" s="55"/>
      <c r="NGM273" s="55"/>
      <c r="NGN273" s="55"/>
      <c r="NGO273" s="55"/>
      <c r="NGP273" s="55"/>
      <c r="NGQ273" s="55"/>
      <c r="NGR273" s="55"/>
      <c r="NGS273" s="55"/>
      <c r="NGT273" s="55"/>
      <c r="NGU273" s="55"/>
      <c r="NGV273" s="55"/>
      <c r="NGW273" s="55"/>
      <c r="NGX273" s="55"/>
      <c r="NGY273" s="55"/>
      <c r="NGZ273" s="55"/>
      <c r="NHA273" s="55"/>
      <c r="NHB273" s="55"/>
      <c r="NHC273" s="55"/>
      <c r="NHD273" s="55"/>
      <c r="NHE273" s="55"/>
      <c r="NHF273" s="55"/>
      <c r="NHG273" s="55"/>
      <c r="NHH273" s="55"/>
      <c r="NHI273" s="55"/>
      <c r="NHJ273" s="55"/>
      <c r="NHK273" s="55"/>
      <c r="NHL273" s="55"/>
      <c r="NHM273" s="55"/>
      <c r="NHN273" s="55"/>
      <c r="NHO273" s="55"/>
      <c r="NHP273" s="55"/>
      <c r="NHQ273" s="55"/>
      <c r="NHR273" s="55"/>
      <c r="NHS273" s="55"/>
      <c r="NHT273" s="55"/>
      <c r="NHU273" s="55"/>
      <c r="NHV273" s="55"/>
      <c r="NHW273" s="55"/>
      <c r="NHX273" s="55"/>
      <c r="NHY273" s="55"/>
      <c r="NHZ273" s="55"/>
      <c r="NIA273" s="55"/>
      <c r="NIB273" s="55"/>
      <c r="NIC273" s="55"/>
      <c r="NID273" s="55"/>
      <c r="NIE273" s="55"/>
      <c r="NIF273" s="55"/>
      <c r="NIG273" s="55"/>
      <c r="NIH273" s="55"/>
      <c r="NII273" s="55"/>
      <c r="NIJ273" s="55"/>
      <c r="NIK273" s="55"/>
      <c r="NIL273" s="55"/>
      <c r="NIM273" s="55"/>
      <c r="NIN273" s="55"/>
      <c r="NIO273" s="55"/>
      <c r="NIP273" s="55"/>
      <c r="NIQ273" s="55"/>
      <c r="NIR273" s="55"/>
      <c r="NIS273" s="55"/>
      <c r="NIT273" s="55"/>
      <c r="NIU273" s="55"/>
      <c r="NIV273" s="55"/>
      <c r="NIW273" s="55"/>
      <c r="NIX273" s="55"/>
      <c r="NIY273" s="55"/>
      <c r="NIZ273" s="55"/>
      <c r="NJA273" s="55"/>
      <c r="NJB273" s="55"/>
      <c r="NJC273" s="55"/>
      <c r="NJD273" s="55"/>
      <c r="NJE273" s="55"/>
      <c r="NJF273" s="55"/>
      <c r="NJG273" s="55"/>
      <c r="NJH273" s="55"/>
      <c r="NJI273" s="55"/>
      <c r="NJJ273" s="55"/>
      <c r="NJK273" s="55"/>
      <c r="NJL273" s="55"/>
      <c r="NJM273" s="55"/>
      <c r="NJN273" s="55"/>
      <c r="NJO273" s="55"/>
      <c r="NJP273" s="55"/>
      <c r="NJQ273" s="55"/>
      <c r="NJR273" s="55"/>
      <c r="NJS273" s="55"/>
      <c r="NJT273" s="55"/>
      <c r="NJU273" s="55"/>
      <c r="NJV273" s="55"/>
      <c r="NJW273" s="55"/>
      <c r="NJX273" s="55"/>
      <c r="NJY273" s="55"/>
      <c r="NJZ273" s="55"/>
      <c r="NKA273" s="55"/>
      <c r="NKB273" s="55"/>
      <c r="NKC273" s="55"/>
      <c r="NKD273" s="55"/>
      <c r="NKE273" s="55"/>
      <c r="NKF273" s="55"/>
      <c r="NKG273" s="55"/>
      <c r="NKH273" s="55"/>
      <c r="NKI273" s="55"/>
      <c r="NKJ273" s="55"/>
      <c r="NKK273" s="55"/>
      <c r="NKL273" s="55"/>
      <c r="NKM273" s="55"/>
      <c r="NKN273" s="55"/>
      <c r="NKO273" s="55"/>
      <c r="NKP273" s="55"/>
      <c r="NKQ273" s="55"/>
      <c r="NKR273" s="55"/>
      <c r="NKS273" s="55"/>
      <c r="NKT273" s="55"/>
      <c r="NKU273" s="55"/>
      <c r="NKV273" s="55"/>
      <c r="NKW273" s="55"/>
      <c r="NKX273" s="55"/>
      <c r="NKY273" s="55"/>
      <c r="NKZ273" s="55"/>
      <c r="NLA273" s="55"/>
      <c r="NLB273" s="55"/>
      <c r="NLC273" s="55"/>
      <c r="NLD273" s="55"/>
      <c r="NLE273" s="55"/>
      <c r="NLF273" s="55"/>
      <c r="NLG273" s="55"/>
      <c r="NLH273" s="55"/>
      <c r="NLI273" s="55"/>
      <c r="NLJ273" s="55"/>
      <c r="NLK273" s="55"/>
      <c r="NLL273" s="55"/>
      <c r="NLM273" s="55"/>
      <c r="NLN273" s="55"/>
      <c r="NLO273" s="55"/>
      <c r="NLP273" s="55"/>
      <c r="NLQ273" s="55"/>
      <c r="NLR273" s="55"/>
      <c r="NLS273" s="55"/>
      <c r="NLT273" s="55"/>
      <c r="NLU273" s="55"/>
      <c r="NLV273" s="55"/>
      <c r="NLW273" s="55"/>
      <c r="NLX273" s="55"/>
      <c r="NLY273" s="55"/>
      <c r="NLZ273" s="55"/>
      <c r="NMA273" s="55"/>
      <c r="NMB273" s="55"/>
      <c r="NMC273" s="55"/>
      <c r="NMD273" s="55"/>
      <c r="NME273" s="55"/>
      <c r="NMF273" s="55"/>
      <c r="NMG273" s="55"/>
      <c r="NMH273" s="55"/>
      <c r="NMI273" s="55"/>
      <c r="NMJ273" s="55"/>
      <c r="NMK273" s="55"/>
      <c r="NML273" s="55"/>
      <c r="NMM273" s="55"/>
      <c r="NMN273" s="55"/>
      <c r="NMO273" s="55"/>
      <c r="NMP273" s="55"/>
      <c r="NMQ273" s="55"/>
      <c r="NMR273" s="55"/>
      <c r="NMS273" s="55"/>
      <c r="NMT273" s="55"/>
      <c r="NMU273" s="55"/>
      <c r="NMV273" s="55"/>
      <c r="NMW273" s="55"/>
      <c r="NMX273" s="55"/>
      <c r="NMY273" s="55"/>
      <c r="NMZ273" s="55"/>
      <c r="NNA273" s="55"/>
      <c r="NNB273" s="55"/>
      <c r="NNC273" s="55"/>
      <c r="NND273" s="55"/>
      <c r="NNE273" s="55"/>
      <c r="NNF273" s="55"/>
      <c r="NNG273" s="55"/>
      <c r="NNH273" s="55"/>
      <c r="NNI273" s="55"/>
      <c r="NNJ273" s="55"/>
      <c r="NNK273" s="55"/>
      <c r="NNL273" s="55"/>
      <c r="NNM273" s="55"/>
      <c r="NNN273" s="55"/>
      <c r="NNO273" s="55"/>
      <c r="NNP273" s="55"/>
      <c r="NNQ273" s="55"/>
      <c r="NNR273" s="55"/>
      <c r="NNS273" s="55"/>
      <c r="NNT273" s="55"/>
      <c r="NNU273" s="55"/>
      <c r="NNV273" s="55"/>
      <c r="NNW273" s="55"/>
      <c r="NNX273" s="55"/>
      <c r="NNY273" s="55"/>
      <c r="NNZ273" s="55"/>
      <c r="NOA273" s="55"/>
      <c r="NOB273" s="55"/>
      <c r="NOC273" s="55"/>
      <c r="NOD273" s="55"/>
      <c r="NOE273" s="55"/>
      <c r="NOF273" s="55"/>
      <c r="NOG273" s="55"/>
      <c r="NOH273" s="55"/>
      <c r="NOI273" s="55"/>
      <c r="NOJ273" s="55"/>
      <c r="NOK273" s="55"/>
      <c r="NOL273" s="55"/>
      <c r="NOM273" s="55"/>
      <c r="NON273" s="55"/>
      <c r="NOO273" s="55"/>
      <c r="NOP273" s="55"/>
      <c r="NOQ273" s="55"/>
      <c r="NOR273" s="55"/>
      <c r="NOS273" s="55"/>
      <c r="NOT273" s="55"/>
      <c r="NOU273" s="55"/>
      <c r="NOV273" s="55"/>
      <c r="NOW273" s="55"/>
      <c r="NOX273" s="55"/>
      <c r="NOY273" s="55"/>
      <c r="NOZ273" s="55"/>
      <c r="NPA273" s="55"/>
      <c r="NPB273" s="55"/>
      <c r="NPC273" s="55"/>
      <c r="NPD273" s="55"/>
      <c r="NPE273" s="55"/>
      <c r="NPF273" s="55"/>
      <c r="NPG273" s="55"/>
      <c r="NPH273" s="55"/>
      <c r="NPI273" s="55"/>
      <c r="NPJ273" s="55"/>
      <c r="NPK273" s="55"/>
      <c r="NPL273" s="55"/>
      <c r="NPM273" s="55"/>
      <c r="NPN273" s="55"/>
      <c r="NPO273" s="55"/>
      <c r="NPP273" s="55"/>
      <c r="NPQ273" s="55"/>
      <c r="NPR273" s="55"/>
      <c r="NPS273" s="55"/>
      <c r="NPT273" s="55"/>
      <c r="NPU273" s="55"/>
      <c r="NPV273" s="55"/>
      <c r="NPW273" s="55"/>
      <c r="NPX273" s="55"/>
      <c r="NPY273" s="55"/>
      <c r="NPZ273" s="55"/>
      <c r="NQA273" s="55"/>
      <c r="NQB273" s="55"/>
      <c r="NQC273" s="55"/>
      <c r="NQD273" s="55"/>
      <c r="NQE273" s="55"/>
      <c r="NQF273" s="55"/>
      <c r="NQG273" s="55"/>
      <c r="NQH273" s="55"/>
      <c r="NQI273" s="55"/>
      <c r="NQJ273" s="55"/>
      <c r="NQK273" s="55"/>
      <c r="NQL273" s="55"/>
      <c r="NQM273" s="55"/>
      <c r="NQN273" s="55"/>
      <c r="NQO273" s="55"/>
      <c r="NQP273" s="55"/>
      <c r="NQQ273" s="55"/>
      <c r="NQR273" s="55"/>
      <c r="NQS273" s="55"/>
      <c r="NQT273" s="55"/>
      <c r="NQU273" s="55"/>
      <c r="NQV273" s="55"/>
      <c r="NQW273" s="55"/>
      <c r="NQX273" s="55"/>
      <c r="NQY273" s="55"/>
      <c r="NQZ273" s="55"/>
      <c r="NRA273" s="55"/>
      <c r="NRB273" s="55"/>
      <c r="NRC273" s="55"/>
      <c r="NRD273" s="55"/>
      <c r="NRE273" s="55"/>
      <c r="NRF273" s="55"/>
      <c r="NRG273" s="55"/>
      <c r="NRH273" s="55"/>
      <c r="NRI273" s="55"/>
      <c r="NRJ273" s="55"/>
      <c r="NRK273" s="55"/>
      <c r="NRL273" s="55"/>
      <c r="NRM273" s="55"/>
      <c r="NRN273" s="55"/>
      <c r="NRO273" s="55"/>
      <c r="NRP273" s="55"/>
      <c r="NRQ273" s="55"/>
      <c r="NRR273" s="55"/>
      <c r="NRS273" s="55"/>
      <c r="NRT273" s="55"/>
      <c r="NRU273" s="55"/>
      <c r="NRV273" s="55"/>
      <c r="NRW273" s="55"/>
      <c r="NRX273" s="55"/>
      <c r="NRY273" s="55"/>
      <c r="NRZ273" s="55"/>
      <c r="NSA273" s="55"/>
      <c r="NSB273" s="55"/>
      <c r="NSC273" s="55"/>
      <c r="NSD273" s="55"/>
      <c r="NSE273" s="55"/>
      <c r="NSF273" s="55"/>
      <c r="NSG273" s="55"/>
      <c r="NSH273" s="55"/>
      <c r="NSI273" s="55"/>
      <c r="NSJ273" s="55"/>
      <c r="NSK273" s="55"/>
      <c r="NSL273" s="55"/>
      <c r="NSM273" s="55"/>
      <c r="NSN273" s="55"/>
      <c r="NSO273" s="55"/>
      <c r="NSP273" s="55"/>
      <c r="NSQ273" s="55"/>
      <c r="NSR273" s="55"/>
      <c r="NSS273" s="55"/>
      <c r="NST273" s="55"/>
      <c r="NSU273" s="55"/>
      <c r="NSV273" s="55"/>
      <c r="NSW273" s="55"/>
      <c r="NSX273" s="55"/>
      <c r="NSY273" s="55"/>
      <c r="NSZ273" s="55"/>
      <c r="NTA273" s="55"/>
      <c r="NTB273" s="55"/>
      <c r="NTC273" s="55"/>
      <c r="NTD273" s="55"/>
      <c r="NTE273" s="55"/>
      <c r="NTF273" s="55"/>
      <c r="NTG273" s="55"/>
      <c r="NTH273" s="55"/>
      <c r="NTI273" s="55"/>
      <c r="NTJ273" s="55"/>
      <c r="NTK273" s="55"/>
      <c r="NTL273" s="55"/>
      <c r="NTM273" s="55"/>
      <c r="NTN273" s="55"/>
      <c r="NTO273" s="55"/>
      <c r="NTP273" s="55"/>
      <c r="NTQ273" s="55"/>
      <c r="NTR273" s="55"/>
      <c r="NTS273" s="55"/>
      <c r="NTT273" s="55"/>
      <c r="NTU273" s="55"/>
      <c r="NTV273" s="55"/>
      <c r="NTW273" s="55"/>
      <c r="NTX273" s="55"/>
      <c r="NTY273" s="55"/>
      <c r="NTZ273" s="55"/>
      <c r="NUA273" s="55"/>
      <c r="NUB273" s="55"/>
      <c r="NUC273" s="55"/>
      <c r="NUD273" s="55"/>
      <c r="NUE273" s="55"/>
      <c r="NUF273" s="55"/>
      <c r="NUG273" s="55"/>
      <c r="NUH273" s="55"/>
      <c r="NUI273" s="55"/>
      <c r="NUJ273" s="55"/>
      <c r="NUK273" s="55"/>
      <c r="NUL273" s="55"/>
      <c r="NUM273" s="55"/>
      <c r="NUN273" s="55"/>
      <c r="NUO273" s="55"/>
      <c r="NUP273" s="55"/>
      <c r="NUQ273" s="55"/>
      <c r="NUR273" s="55"/>
      <c r="NUS273" s="55"/>
      <c r="NUT273" s="55"/>
      <c r="NUU273" s="55"/>
      <c r="NUV273" s="55"/>
      <c r="NUW273" s="55"/>
      <c r="NUX273" s="55"/>
      <c r="NUY273" s="55"/>
      <c r="NUZ273" s="55"/>
      <c r="NVA273" s="55"/>
      <c r="NVB273" s="55"/>
      <c r="NVC273" s="55"/>
      <c r="NVD273" s="55"/>
      <c r="NVE273" s="55"/>
      <c r="NVF273" s="55"/>
      <c r="NVG273" s="55"/>
      <c r="NVH273" s="55"/>
      <c r="NVI273" s="55"/>
      <c r="NVJ273" s="55"/>
      <c r="NVK273" s="55"/>
      <c r="NVL273" s="55"/>
      <c r="NVM273" s="55"/>
      <c r="NVN273" s="55"/>
      <c r="NVO273" s="55"/>
      <c r="NVP273" s="55"/>
      <c r="NVQ273" s="55"/>
      <c r="NVR273" s="55"/>
      <c r="NVS273" s="55"/>
      <c r="NVT273" s="55"/>
      <c r="NVU273" s="55"/>
      <c r="NVV273" s="55"/>
      <c r="NVW273" s="55"/>
      <c r="NVX273" s="55"/>
      <c r="NVY273" s="55"/>
      <c r="NVZ273" s="55"/>
      <c r="NWA273" s="55"/>
      <c r="NWB273" s="55"/>
      <c r="NWC273" s="55"/>
      <c r="NWD273" s="55"/>
      <c r="NWE273" s="55"/>
      <c r="NWF273" s="55"/>
      <c r="NWG273" s="55"/>
      <c r="NWH273" s="55"/>
      <c r="NWI273" s="55"/>
      <c r="NWJ273" s="55"/>
      <c r="NWK273" s="55"/>
      <c r="NWL273" s="55"/>
      <c r="NWM273" s="55"/>
      <c r="NWN273" s="55"/>
      <c r="NWO273" s="55"/>
      <c r="NWP273" s="55"/>
      <c r="NWQ273" s="55"/>
      <c r="NWR273" s="55"/>
      <c r="NWS273" s="55"/>
      <c r="NWT273" s="55"/>
      <c r="NWU273" s="55"/>
      <c r="NWV273" s="55"/>
      <c r="NWW273" s="55"/>
      <c r="NWX273" s="55"/>
      <c r="NWY273" s="55"/>
      <c r="NWZ273" s="55"/>
      <c r="NXA273" s="55"/>
      <c r="NXB273" s="55"/>
      <c r="NXC273" s="55"/>
      <c r="NXD273" s="55"/>
      <c r="NXE273" s="55"/>
      <c r="NXF273" s="55"/>
      <c r="NXG273" s="55"/>
      <c r="NXH273" s="55"/>
      <c r="NXI273" s="55"/>
      <c r="NXJ273" s="55"/>
      <c r="NXK273" s="55"/>
      <c r="NXL273" s="55"/>
      <c r="NXM273" s="55"/>
      <c r="NXN273" s="55"/>
      <c r="NXO273" s="55"/>
      <c r="NXP273" s="55"/>
      <c r="NXQ273" s="55"/>
      <c r="NXR273" s="55"/>
      <c r="NXS273" s="55"/>
      <c r="NXT273" s="55"/>
      <c r="NXU273" s="55"/>
      <c r="NXV273" s="55"/>
      <c r="NXW273" s="55"/>
      <c r="NXX273" s="55"/>
      <c r="NXY273" s="55"/>
      <c r="NXZ273" s="55"/>
      <c r="NYA273" s="55"/>
      <c r="NYB273" s="55"/>
      <c r="NYC273" s="55"/>
      <c r="NYD273" s="55"/>
      <c r="NYE273" s="55"/>
      <c r="NYF273" s="55"/>
      <c r="NYG273" s="55"/>
      <c r="NYH273" s="55"/>
      <c r="NYI273" s="55"/>
      <c r="NYJ273" s="55"/>
      <c r="NYK273" s="55"/>
      <c r="NYL273" s="55"/>
      <c r="NYM273" s="55"/>
      <c r="NYN273" s="55"/>
      <c r="NYO273" s="55"/>
      <c r="NYP273" s="55"/>
      <c r="NYQ273" s="55"/>
      <c r="NYR273" s="55"/>
      <c r="NYS273" s="55"/>
      <c r="NYT273" s="55"/>
      <c r="NYU273" s="55"/>
      <c r="NYV273" s="55"/>
      <c r="NYW273" s="55"/>
      <c r="NYX273" s="55"/>
      <c r="NYY273" s="55"/>
      <c r="NYZ273" s="55"/>
      <c r="NZA273" s="55"/>
      <c r="NZB273" s="55"/>
      <c r="NZC273" s="55"/>
      <c r="NZD273" s="55"/>
      <c r="NZE273" s="55"/>
      <c r="NZF273" s="55"/>
      <c r="NZG273" s="55"/>
      <c r="NZH273" s="55"/>
      <c r="NZI273" s="55"/>
      <c r="NZJ273" s="55"/>
      <c r="NZK273" s="55"/>
      <c r="NZL273" s="55"/>
      <c r="NZM273" s="55"/>
      <c r="NZN273" s="55"/>
      <c r="NZO273" s="55"/>
      <c r="NZP273" s="55"/>
      <c r="NZQ273" s="55"/>
      <c r="NZR273" s="55"/>
      <c r="NZS273" s="55"/>
      <c r="NZT273" s="55"/>
      <c r="NZU273" s="55"/>
      <c r="NZV273" s="55"/>
      <c r="NZW273" s="55"/>
      <c r="NZX273" s="55"/>
      <c r="NZY273" s="55"/>
      <c r="NZZ273" s="55"/>
      <c r="OAA273" s="55"/>
      <c r="OAB273" s="55"/>
      <c r="OAC273" s="55"/>
      <c r="OAD273" s="55"/>
      <c r="OAE273" s="55"/>
      <c r="OAF273" s="55"/>
      <c r="OAG273" s="55"/>
      <c r="OAH273" s="55"/>
      <c r="OAI273" s="55"/>
      <c r="OAJ273" s="55"/>
      <c r="OAK273" s="55"/>
      <c r="OAL273" s="55"/>
      <c r="OAM273" s="55"/>
      <c r="OAN273" s="55"/>
      <c r="OAO273" s="55"/>
      <c r="OAP273" s="55"/>
      <c r="OAQ273" s="55"/>
      <c r="OAR273" s="55"/>
      <c r="OAS273" s="55"/>
      <c r="OAT273" s="55"/>
      <c r="OAU273" s="55"/>
      <c r="OAV273" s="55"/>
      <c r="OAW273" s="55"/>
      <c r="OAX273" s="55"/>
      <c r="OAY273" s="55"/>
      <c r="OAZ273" s="55"/>
      <c r="OBA273" s="55"/>
      <c r="OBB273" s="55"/>
      <c r="OBC273" s="55"/>
      <c r="OBD273" s="55"/>
      <c r="OBE273" s="55"/>
      <c r="OBF273" s="55"/>
      <c r="OBG273" s="55"/>
      <c r="OBH273" s="55"/>
      <c r="OBI273" s="55"/>
      <c r="OBJ273" s="55"/>
      <c r="OBK273" s="55"/>
      <c r="OBL273" s="55"/>
      <c r="OBM273" s="55"/>
      <c r="OBN273" s="55"/>
      <c r="OBO273" s="55"/>
      <c r="OBP273" s="55"/>
      <c r="OBQ273" s="55"/>
      <c r="OBR273" s="55"/>
      <c r="OBS273" s="55"/>
      <c r="OBT273" s="55"/>
      <c r="OBU273" s="55"/>
      <c r="OBV273" s="55"/>
      <c r="OBW273" s="55"/>
      <c r="OBX273" s="55"/>
      <c r="OBY273" s="55"/>
      <c r="OBZ273" s="55"/>
      <c r="OCA273" s="55"/>
      <c r="OCB273" s="55"/>
      <c r="OCC273" s="55"/>
      <c r="OCD273" s="55"/>
      <c r="OCE273" s="55"/>
      <c r="OCF273" s="55"/>
      <c r="OCG273" s="55"/>
      <c r="OCH273" s="55"/>
      <c r="OCI273" s="55"/>
      <c r="OCJ273" s="55"/>
      <c r="OCK273" s="55"/>
      <c r="OCL273" s="55"/>
      <c r="OCM273" s="55"/>
      <c r="OCN273" s="55"/>
      <c r="OCO273" s="55"/>
      <c r="OCP273" s="55"/>
      <c r="OCQ273" s="55"/>
      <c r="OCR273" s="55"/>
      <c r="OCS273" s="55"/>
      <c r="OCT273" s="55"/>
      <c r="OCU273" s="55"/>
      <c r="OCV273" s="55"/>
      <c r="OCW273" s="55"/>
      <c r="OCX273" s="55"/>
      <c r="OCY273" s="55"/>
      <c r="OCZ273" s="55"/>
      <c r="ODA273" s="55"/>
      <c r="ODB273" s="55"/>
      <c r="ODC273" s="55"/>
      <c r="ODD273" s="55"/>
      <c r="ODE273" s="55"/>
      <c r="ODF273" s="55"/>
      <c r="ODG273" s="55"/>
      <c r="ODH273" s="55"/>
      <c r="ODI273" s="55"/>
      <c r="ODJ273" s="55"/>
      <c r="ODK273" s="55"/>
      <c r="ODL273" s="55"/>
      <c r="ODM273" s="55"/>
      <c r="ODN273" s="55"/>
      <c r="ODO273" s="55"/>
      <c r="ODP273" s="55"/>
      <c r="ODQ273" s="55"/>
      <c r="ODR273" s="55"/>
      <c r="ODS273" s="55"/>
      <c r="ODT273" s="55"/>
      <c r="ODU273" s="55"/>
      <c r="ODV273" s="55"/>
      <c r="ODW273" s="55"/>
      <c r="ODX273" s="55"/>
      <c r="ODY273" s="55"/>
      <c r="ODZ273" s="55"/>
      <c r="OEA273" s="55"/>
      <c r="OEB273" s="55"/>
      <c r="OEC273" s="55"/>
      <c r="OED273" s="55"/>
      <c r="OEE273" s="55"/>
      <c r="OEF273" s="55"/>
      <c r="OEG273" s="55"/>
      <c r="OEH273" s="55"/>
      <c r="OEI273" s="55"/>
      <c r="OEJ273" s="55"/>
      <c r="OEK273" s="55"/>
      <c r="OEL273" s="55"/>
      <c r="OEM273" s="55"/>
      <c r="OEN273" s="55"/>
      <c r="OEO273" s="55"/>
      <c r="OEP273" s="55"/>
      <c r="OEQ273" s="55"/>
      <c r="OER273" s="55"/>
      <c r="OES273" s="55"/>
      <c r="OET273" s="55"/>
      <c r="OEU273" s="55"/>
      <c r="OEV273" s="55"/>
      <c r="OEW273" s="55"/>
      <c r="OEX273" s="55"/>
      <c r="OEY273" s="55"/>
      <c r="OEZ273" s="55"/>
      <c r="OFA273" s="55"/>
      <c r="OFB273" s="55"/>
      <c r="OFC273" s="55"/>
      <c r="OFD273" s="55"/>
      <c r="OFE273" s="55"/>
      <c r="OFF273" s="55"/>
      <c r="OFG273" s="55"/>
      <c r="OFH273" s="55"/>
      <c r="OFI273" s="55"/>
      <c r="OFJ273" s="55"/>
      <c r="OFK273" s="55"/>
      <c r="OFL273" s="55"/>
      <c r="OFM273" s="55"/>
      <c r="OFN273" s="55"/>
      <c r="OFO273" s="55"/>
      <c r="OFP273" s="55"/>
      <c r="OFQ273" s="55"/>
      <c r="OFR273" s="55"/>
      <c r="OFS273" s="55"/>
      <c r="OFT273" s="55"/>
      <c r="OFU273" s="55"/>
      <c r="OFV273" s="55"/>
      <c r="OFW273" s="55"/>
      <c r="OFX273" s="55"/>
      <c r="OFY273" s="55"/>
      <c r="OFZ273" s="55"/>
      <c r="OGA273" s="55"/>
      <c r="OGB273" s="55"/>
      <c r="OGC273" s="55"/>
      <c r="OGD273" s="55"/>
      <c r="OGE273" s="55"/>
      <c r="OGF273" s="55"/>
      <c r="OGG273" s="55"/>
      <c r="OGH273" s="55"/>
      <c r="OGI273" s="55"/>
      <c r="OGJ273" s="55"/>
      <c r="OGK273" s="55"/>
      <c r="OGL273" s="55"/>
      <c r="OGM273" s="55"/>
      <c r="OGN273" s="55"/>
      <c r="OGO273" s="55"/>
      <c r="OGP273" s="55"/>
      <c r="OGQ273" s="55"/>
      <c r="OGR273" s="55"/>
      <c r="OGS273" s="55"/>
      <c r="OGT273" s="55"/>
      <c r="OGU273" s="55"/>
      <c r="OGV273" s="55"/>
      <c r="OGW273" s="55"/>
      <c r="OGX273" s="55"/>
      <c r="OGY273" s="55"/>
      <c r="OGZ273" s="55"/>
      <c r="OHA273" s="55"/>
      <c r="OHB273" s="55"/>
      <c r="OHC273" s="55"/>
      <c r="OHD273" s="55"/>
      <c r="OHE273" s="55"/>
      <c r="OHF273" s="55"/>
      <c r="OHG273" s="55"/>
      <c r="OHH273" s="55"/>
      <c r="OHI273" s="55"/>
      <c r="OHJ273" s="55"/>
      <c r="OHK273" s="55"/>
      <c r="OHL273" s="55"/>
      <c r="OHM273" s="55"/>
      <c r="OHN273" s="55"/>
      <c r="OHO273" s="55"/>
      <c r="OHP273" s="55"/>
      <c r="OHQ273" s="55"/>
      <c r="OHR273" s="55"/>
      <c r="OHS273" s="55"/>
      <c r="OHT273" s="55"/>
      <c r="OHU273" s="55"/>
      <c r="OHV273" s="55"/>
      <c r="OHW273" s="55"/>
      <c r="OHX273" s="55"/>
      <c r="OHY273" s="55"/>
      <c r="OHZ273" s="55"/>
      <c r="OIA273" s="55"/>
      <c r="OIB273" s="55"/>
      <c r="OIC273" s="55"/>
      <c r="OID273" s="55"/>
      <c r="OIE273" s="55"/>
      <c r="OIF273" s="55"/>
      <c r="OIG273" s="55"/>
      <c r="OIH273" s="55"/>
      <c r="OII273" s="55"/>
      <c r="OIJ273" s="55"/>
      <c r="OIK273" s="55"/>
      <c r="OIL273" s="55"/>
      <c r="OIM273" s="55"/>
      <c r="OIN273" s="55"/>
      <c r="OIO273" s="55"/>
      <c r="OIP273" s="55"/>
      <c r="OIQ273" s="55"/>
      <c r="OIR273" s="55"/>
      <c r="OIS273" s="55"/>
      <c r="OIT273" s="55"/>
      <c r="OIU273" s="55"/>
      <c r="OIV273" s="55"/>
      <c r="OIW273" s="55"/>
      <c r="OIX273" s="55"/>
      <c r="OIY273" s="55"/>
      <c r="OIZ273" s="55"/>
      <c r="OJA273" s="55"/>
      <c r="OJB273" s="55"/>
      <c r="OJC273" s="55"/>
      <c r="OJD273" s="55"/>
      <c r="OJE273" s="55"/>
      <c r="OJF273" s="55"/>
      <c r="OJG273" s="55"/>
      <c r="OJH273" s="55"/>
      <c r="OJI273" s="55"/>
      <c r="OJJ273" s="55"/>
      <c r="OJK273" s="55"/>
      <c r="OJL273" s="55"/>
      <c r="OJM273" s="55"/>
      <c r="OJN273" s="55"/>
      <c r="OJO273" s="55"/>
      <c r="OJP273" s="55"/>
      <c r="OJQ273" s="55"/>
      <c r="OJR273" s="55"/>
      <c r="OJS273" s="55"/>
      <c r="OJT273" s="55"/>
      <c r="OJU273" s="55"/>
      <c r="OJV273" s="55"/>
      <c r="OJW273" s="55"/>
      <c r="OJX273" s="55"/>
      <c r="OJY273" s="55"/>
      <c r="OJZ273" s="55"/>
      <c r="OKA273" s="55"/>
      <c r="OKB273" s="55"/>
      <c r="OKC273" s="55"/>
      <c r="OKD273" s="55"/>
      <c r="OKE273" s="55"/>
      <c r="OKF273" s="55"/>
      <c r="OKG273" s="55"/>
      <c r="OKH273" s="55"/>
      <c r="OKI273" s="55"/>
      <c r="OKJ273" s="55"/>
      <c r="OKK273" s="55"/>
      <c r="OKL273" s="55"/>
      <c r="OKM273" s="55"/>
      <c r="OKN273" s="55"/>
      <c r="OKO273" s="55"/>
      <c r="OKP273" s="55"/>
      <c r="OKQ273" s="55"/>
      <c r="OKR273" s="55"/>
      <c r="OKS273" s="55"/>
      <c r="OKT273" s="55"/>
      <c r="OKU273" s="55"/>
      <c r="OKV273" s="55"/>
      <c r="OKW273" s="55"/>
      <c r="OKX273" s="55"/>
      <c r="OKY273" s="55"/>
      <c r="OKZ273" s="55"/>
      <c r="OLA273" s="55"/>
      <c r="OLB273" s="55"/>
      <c r="OLC273" s="55"/>
      <c r="OLD273" s="55"/>
      <c r="OLE273" s="55"/>
      <c r="OLF273" s="55"/>
      <c r="OLG273" s="55"/>
      <c r="OLH273" s="55"/>
      <c r="OLI273" s="55"/>
      <c r="OLJ273" s="55"/>
      <c r="OLK273" s="55"/>
      <c r="OLL273" s="55"/>
      <c r="OLM273" s="55"/>
      <c r="OLN273" s="55"/>
      <c r="OLO273" s="55"/>
      <c r="OLP273" s="55"/>
      <c r="OLQ273" s="55"/>
      <c r="OLR273" s="55"/>
      <c r="OLS273" s="55"/>
      <c r="OLT273" s="55"/>
      <c r="OLU273" s="55"/>
      <c r="OLV273" s="55"/>
      <c r="OLW273" s="55"/>
      <c r="OLX273" s="55"/>
      <c r="OLY273" s="55"/>
      <c r="OLZ273" s="55"/>
      <c r="OMA273" s="55"/>
      <c r="OMB273" s="55"/>
      <c r="OMC273" s="55"/>
      <c r="OMD273" s="55"/>
      <c r="OME273" s="55"/>
      <c r="OMF273" s="55"/>
      <c r="OMG273" s="55"/>
      <c r="OMH273" s="55"/>
      <c r="OMI273" s="55"/>
      <c r="OMJ273" s="55"/>
      <c r="OMK273" s="55"/>
      <c r="OML273" s="55"/>
      <c r="OMM273" s="55"/>
      <c r="OMN273" s="55"/>
      <c r="OMO273" s="55"/>
      <c r="OMP273" s="55"/>
      <c r="OMQ273" s="55"/>
      <c r="OMR273" s="55"/>
      <c r="OMS273" s="55"/>
      <c r="OMT273" s="55"/>
      <c r="OMU273" s="55"/>
      <c r="OMV273" s="55"/>
      <c r="OMW273" s="55"/>
      <c r="OMX273" s="55"/>
      <c r="OMY273" s="55"/>
      <c r="OMZ273" s="55"/>
      <c r="ONA273" s="55"/>
      <c r="ONB273" s="55"/>
      <c r="ONC273" s="55"/>
      <c r="OND273" s="55"/>
      <c r="ONE273" s="55"/>
      <c r="ONF273" s="55"/>
      <c r="ONG273" s="55"/>
      <c r="ONH273" s="55"/>
      <c r="ONI273" s="55"/>
      <c r="ONJ273" s="55"/>
      <c r="ONK273" s="55"/>
      <c r="ONL273" s="55"/>
      <c r="ONM273" s="55"/>
      <c r="ONN273" s="55"/>
      <c r="ONO273" s="55"/>
      <c r="ONP273" s="55"/>
      <c r="ONQ273" s="55"/>
      <c r="ONR273" s="55"/>
      <c r="ONS273" s="55"/>
      <c r="ONT273" s="55"/>
      <c r="ONU273" s="55"/>
      <c r="ONV273" s="55"/>
      <c r="ONW273" s="55"/>
      <c r="ONX273" s="55"/>
      <c r="ONY273" s="55"/>
      <c r="ONZ273" s="55"/>
      <c r="OOA273" s="55"/>
      <c r="OOB273" s="55"/>
      <c r="OOC273" s="55"/>
      <c r="OOD273" s="55"/>
      <c r="OOE273" s="55"/>
      <c r="OOF273" s="55"/>
      <c r="OOG273" s="55"/>
      <c r="OOH273" s="55"/>
      <c r="OOI273" s="55"/>
      <c r="OOJ273" s="55"/>
      <c r="OOK273" s="55"/>
      <c r="OOL273" s="55"/>
      <c r="OOM273" s="55"/>
      <c r="OON273" s="55"/>
      <c r="OOO273" s="55"/>
      <c r="OOP273" s="55"/>
      <c r="OOQ273" s="55"/>
      <c r="OOR273" s="55"/>
      <c r="OOS273" s="55"/>
      <c r="OOT273" s="55"/>
      <c r="OOU273" s="55"/>
      <c r="OOV273" s="55"/>
      <c r="OOW273" s="55"/>
      <c r="OOX273" s="55"/>
      <c r="OOY273" s="55"/>
      <c r="OOZ273" s="55"/>
      <c r="OPA273" s="55"/>
      <c r="OPB273" s="55"/>
      <c r="OPC273" s="55"/>
      <c r="OPD273" s="55"/>
      <c r="OPE273" s="55"/>
      <c r="OPF273" s="55"/>
      <c r="OPG273" s="55"/>
      <c r="OPH273" s="55"/>
      <c r="OPI273" s="55"/>
      <c r="OPJ273" s="55"/>
      <c r="OPK273" s="55"/>
      <c r="OPL273" s="55"/>
      <c r="OPM273" s="55"/>
      <c r="OPN273" s="55"/>
      <c r="OPO273" s="55"/>
      <c r="OPP273" s="55"/>
      <c r="OPQ273" s="55"/>
      <c r="OPR273" s="55"/>
      <c r="OPS273" s="55"/>
      <c r="OPT273" s="55"/>
      <c r="OPU273" s="55"/>
      <c r="OPV273" s="55"/>
      <c r="OPW273" s="55"/>
      <c r="OPX273" s="55"/>
      <c r="OPY273" s="55"/>
      <c r="OPZ273" s="55"/>
      <c r="OQA273" s="55"/>
      <c r="OQB273" s="55"/>
      <c r="OQC273" s="55"/>
      <c r="OQD273" s="55"/>
      <c r="OQE273" s="55"/>
      <c r="OQF273" s="55"/>
      <c r="OQG273" s="55"/>
      <c r="OQH273" s="55"/>
      <c r="OQI273" s="55"/>
      <c r="OQJ273" s="55"/>
      <c r="OQK273" s="55"/>
      <c r="OQL273" s="55"/>
      <c r="OQM273" s="55"/>
      <c r="OQN273" s="55"/>
      <c r="OQO273" s="55"/>
      <c r="OQP273" s="55"/>
      <c r="OQQ273" s="55"/>
      <c r="OQR273" s="55"/>
      <c r="OQS273" s="55"/>
      <c r="OQT273" s="55"/>
      <c r="OQU273" s="55"/>
      <c r="OQV273" s="55"/>
      <c r="OQW273" s="55"/>
      <c r="OQX273" s="55"/>
      <c r="OQY273" s="55"/>
      <c r="OQZ273" s="55"/>
      <c r="ORA273" s="55"/>
      <c r="ORB273" s="55"/>
      <c r="ORC273" s="55"/>
      <c r="ORD273" s="55"/>
      <c r="ORE273" s="55"/>
      <c r="ORF273" s="55"/>
      <c r="ORG273" s="55"/>
      <c r="ORH273" s="55"/>
      <c r="ORI273" s="55"/>
      <c r="ORJ273" s="55"/>
      <c r="ORK273" s="55"/>
      <c r="ORL273" s="55"/>
      <c r="ORM273" s="55"/>
      <c r="ORN273" s="55"/>
      <c r="ORO273" s="55"/>
      <c r="ORP273" s="55"/>
      <c r="ORQ273" s="55"/>
      <c r="ORR273" s="55"/>
      <c r="ORS273" s="55"/>
      <c r="ORT273" s="55"/>
      <c r="ORU273" s="55"/>
      <c r="ORV273" s="55"/>
      <c r="ORW273" s="55"/>
      <c r="ORX273" s="55"/>
      <c r="ORY273" s="55"/>
      <c r="ORZ273" s="55"/>
      <c r="OSA273" s="55"/>
      <c r="OSB273" s="55"/>
      <c r="OSC273" s="55"/>
      <c r="OSD273" s="55"/>
      <c r="OSE273" s="55"/>
      <c r="OSF273" s="55"/>
      <c r="OSG273" s="55"/>
      <c r="OSH273" s="55"/>
      <c r="OSI273" s="55"/>
      <c r="OSJ273" s="55"/>
      <c r="OSK273" s="55"/>
      <c r="OSL273" s="55"/>
      <c r="OSM273" s="55"/>
      <c r="OSN273" s="55"/>
      <c r="OSO273" s="55"/>
      <c r="OSP273" s="55"/>
      <c r="OSQ273" s="55"/>
      <c r="OSR273" s="55"/>
      <c r="OSS273" s="55"/>
      <c r="OST273" s="55"/>
      <c r="OSU273" s="55"/>
      <c r="OSV273" s="55"/>
      <c r="OSW273" s="55"/>
      <c r="OSX273" s="55"/>
      <c r="OSY273" s="55"/>
      <c r="OSZ273" s="55"/>
      <c r="OTA273" s="55"/>
      <c r="OTB273" s="55"/>
      <c r="OTC273" s="55"/>
      <c r="OTD273" s="55"/>
      <c r="OTE273" s="55"/>
      <c r="OTF273" s="55"/>
      <c r="OTG273" s="55"/>
      <c r="OTH273" s="55"/>
      <c r="OTI273" s="55"/>
      <c r="OTJ273" s="55"/>
      <c r="OTK273" s="55"/>
      <c r="OTL273" s="55"/>
      <c r="OTM273" s="55"/>
      <c r="OTN273" s="55"/>
      <c r="OTO273" s="55"/>
      <c r="OTP273" s="55"/>
      <c r="OTQ273" s="55"/>
      <c r="OTR273" s="55"/>
      <c r="OTS273" s="55"/>
      <c r="OTT273" s="55"/>
      <c r="OTU273" s="55"/>
      <c r="OTV273" s="55"/>
      <c r="OTW273" s="55"/>
      <c r="OTX273" s="55"/>
      <c r="OTY273" s="55"/>
      <c r="OTZ273" s="55"/>
      <c r="OUA273" s="55"/>
      <c r="OUB273" s="55"/>
      <c r="OUC273" s="55"/>
      <c r="OUD273" s="55"/>
      <c r="OUE273" s="55"/>
      <c r="OUF273" s="55"/>
      <c r="OUG273" s="55"/>
      <c r="OUH273" s="55"/>
      <c r="OUI273" s="55"/>
      <c r="OUJ273" s="55"/>
      <c r="OUK273" s="55"/>
      <c r="OUL273" s="55"/>
      <c r="OUM273" s="55"/>
      <c r="OUN273" s="55"/>
      <c r="OUO273" s="55"/>
      <c r="OUP273" s="55"/>
      <c r="OUQ273" s="55"/>
      <c r="OUR273" s="55"/>
      <c r="OUS273" s="55"/>
      <c r="OUT273" s="55"/>
      <c r="OUU273" s="55"/>
      <c r="OUV273" s="55"/>
      <c r="OUW273" s="55"/>
      <c r="OUX273" s="55"/>
      <c r="OUY273" s="55"/>
      <c r="OUZ273" s="55"/>
      <c r="OVA273" s="55"/>
      <c r="OVB273" s="55"/>
      <c r="OVC273" s="55"/>
      <c r="OVD273" s="55"/>
      <c r="OVE273" s="55"/>
      <c r="OVF273" s="55"/>
      <c r="OVG273" s="55"/>
      <c r="OVH273" s="55"/>
      <c r="OVI273" s="55"/>
      <c r="OVJ273" s="55"/>
      <c r="OVK273" s="55"/>
      <c r="OVL273" s="55"/>
      <c r="OVM273" s="55"/>
      <c r="OVN273" s="55"/>
      <c r="OVO273" s="55"/>
      <c r="OVP273" s="55"/>
      <c r="OVQ273" s="55"/>
      <c r="OVR273" s="55"/>
      <c r="OVS273" s="55"/>
      <c r="OVT273" s="55"/>
      <c r="OVU273" s="55"/>
      <c r="OVV273" s="55"/>
      <c r="OVW273" s="55"/>
      <c r="OVX273" s="55"/>
      <c r="OVY273" s="55"/>
      <c r="OVZ273" s="55"/>
      <c r="OWA273" s="55"/>
      <c r="OWB273" s="55"/>
      <c r="OWC273" s="55"/>
      <c r="OWD273" s="55"/>
      <c r="OWE273" s="55"/>
      <c r="OWF273" s="55"/>
      <c r="OWG273" s="55"/>
      <c r="OWH273" s="55"/>
      <c r="OWI273" s="55"/>
      <c r="OWJ273" s="55"/>
      <c r="OWK273" s="55"/>
      <c r="OWL273" s="55"/>
      <c r="OWM273" s="55"/>
      <c r="OWN273" s="55"/>
      <c r="OWO273" s="55"/>
      <c r="OWP273" s="55"/>
      <c r="OWQ273" s="55"/>
      <c r="OWR273" s="55"/>
      <c r="OWS273" s="55"/>
      <c r="OWT273" s="55"/>
      <c r="OWU273" s="55"/>
      <c r="OWV273" s="55"/>
      <c r="OWW273" s="55"/>
      <c r="OWX273" s="55"/>
      <c r="OWY273" s="55"/>
      <c r="OWZ273" s="55"/>
      <c r="OXA273" s="55"/>
      <c r="OXB273" s="55"/>
      <c r="OXC273" s="55"/>
      <c r="OXD273" s="55"/>
      <c r="OXE273" s="55"/>
      <c r="OXF273" s="55"/>
      <c r="OXG273" s="55"/>
      <c r="OXH273" s="55"/>
      <c r="OXI273" s="55"/>
      <c r="OXJ273" s="55"/>
      <c r="OXK273" s="55"/>
      <c r="OXL273" s="55"/>
      <c r="OXM273" s="55"/>
      <c r="OXN273" s="55"/>
      <c r="OXO273" s="55"/>
      <c r="OXP273" s="55"/>
      <c r="OXQ273" s="55"/>
      <c r="OXR273" s="55"/>
      <c r="OXS273" s="55"/>
      <c r="OXT273" s="55"/>
      <c r="OXU273" s="55"/>
      <c r="OXV273" s="55"/>
      <c r="OXW273" s="55"/>
      <c r="OXX273" s="55"/>
      <c r="OXY273" s="55"/>
      <c r="OXZ273" s="55"/>
      <c r="OYA273" s="55"/>
      <c r="OYB273" s="55"/>
      <c r="OYC273" s="55"/>
      <c r="OYD273" s="55"/>
      <c r="OYE273" s="55"/>
      <c r="OYF273" s="55"/>
      <c r="OYG273" s="55"/>
      <c r="OYH273" s="55"/>
      <c r="OYI273" s="55"/>
      <c r="OYJ273" s="55"/>
      <c r="OYK273" s="55"/>
      <c r="OYL273" s="55"/>
      <c r="OYM273" s="55"/>
      <c r="OYN273" s="55"/>
      <c r="OYO273" s="55"/>
      <c r="OYP273" s="55"/>
      <c r="OYQ273" s="55"/>
      <c r="OYR273" s="55"/>
      <c r="OYS273" s="55"/>
      <c r="OYT273" s="55"/>
      <c r="OYU273" s="55"/>
      <c r="OYV273" s="55"/>
      <c r="OYW273" s="55"/>
      <c r="OYX273" s="55"/>
      <c r="OYY273" s="55"/>
      <c r="OYZ273" s="55"/>
      <c r="OZA273" s="55"/>
      <c r="OZB273" s="55"/>
      <c r="OZC273" s="55"/>
      <c r="OZD273" s="55"/>
      <c r="OZE273" s="55"/>
      <c r="OZF273" s="55"/>
      <c r="OZG273" s="55"/>
      <c r="OZH273" s="55"/>
      <c r="OZI273" s="55"/>
      <c r="OZJ273" s="55"/>
      <c r="OZK273" s="55"/>
      <c r="OZL273" s="55"/>
      <c r="OZM273" s="55"/>
      <c r="OZN273" s="55"/>
      <c r="OZO273" s="55"/>
      <c r="OZP273" s="55"/>
      <c r="OZQ273" s="55"/>
      <c r="OZR273" s="55"/>
      <c r="OZS273" s="55"/>
      <c r="OZT273" s="55"/>
      <c r="OZU273" s="55"/>
      <c r="OZV273" s="55"/>
      <c r="OZW273" s="55"/>
      <c r="OZX273" s="55"/>
      <c r="OZY273" s="55"/>
      <c r="OZZ273" s="55"/>
      <c r="PAA273" s="55"/>
      <c r="PAB273" s="55"/>
      <c r="PAC273" s="55"/>
      <c r="PAD273" s="55"/>
      <c r="PAE273" s="55"/>
      <c r="PAF273" s="55"/>
      <c r="PAG273" s="55"/>
      <c r="PAH273" s="55"/>
      <c r="PAI273" s="55"/>
      <c r="PAJ273" s="55"/>
      <c r="PAK273" s="55"/>
      <c r="PAL273" s="55"/>
      <c r="PAM273" s="55"/>
      <c r="PAN273" s="55"/>
      <c r="PAO273" s="55"/>
      <c r="PAP273" s="55"/>
      <c r="PAQ273" s="55"/>
      <c r="PAR273" s="55"/>
      <c r="PAS273" s="55"/>
      <c r="PAT273" s="55"/>
      <c r="PAU273" s="55"/>
      <c r="PAV273" s="55"/>
      <c r="PAW273" s="55"/>
      <c r="PAX273" s="55"/>
      <c r="PAY273" s="55"/>
      <c r="PAZ273" s="55"/>
      <c r="PBA273" s="55"/>
      <c r="PBB273" s="55"/>
      <c r="PBC273" s="55"/>
      <c r="PBD273" s="55"/>
      <c r="PBE273" s="55"/>
      <c r="PBF273" s="55"/>
      <c r="PBG273" s="55"/>
      <c r="PBH273" s="55"/>
      <c r="PBI273" s="55"/>
      <c r="PBJ273" s="55"/>
      <c r="PBK273" s="55"/>
      <c r="PBL273" s="55"/>
      <c r="PBM273" s="55"/>
      <c r="PBN273" s="55"/>
      <c r="PBO273" s="55"/>
      <c r="PBP273" s="55"/>
      <c r="PBQ273" s="55"/>
      <c r="PBR273" s="55"/>
      <c r="PBS273" s="55"/>
      <c r="PBT273" s="55"/>
      <c r="PBU273" s="55"/>
      <c r="PBV273" s="55"/>
      <c r="PBW273" s="55"/>
      <c r="PBX273" s="55"/>
      <c r="PBY273" s="55"/>
      <c r="PBZ273" s="55"/>
      <c r="PCA273" s="55"/>
      <c r="PCB273" s="55"/>
      <c r="PCC273" s="55"/>
      <c r="PCD273" s="55"/>
      <c r="PCE273" s="55"/>
      <c r="PCF273" s="55"/>
      <c r="PCG273" s="55"/>
      <c r="PCH273" s="55"/>
      <c r="PCI273" s="55"/>
      <c r="PCJ273" s="55"/>
      <c r="PCK273" s="55"/>
      <c r="PCL273" s="55"/>
      <c r="PCM273" s="55"/>
      <c r="PCN273" s="55"/>
      <c r="PCO273" s="55"/>
      <c r="PCP273" s="55"/>
      <c r="PCQ273" s="55"/>
      <c r="PCR273" s="55"/>
      <c r="PCS273" s="55"/>
      <c r="PCT273" s="55"/>
      <c r="PCU273" s="55"/>
      <c r="PCV273" s="55"/>
      <c r="PCW273" s="55"/>
      <c r="PCX273" s="55"/>
      <c r="PCY273" s="55"/>
      <c r="PCZ273" s="55"/>
      <c r="PDA273" s="55"/>
      <c r="PDB273" s="55"/>
      <c r="PDC273" s="55"/>
      <c r="PDD273" s="55"/>
      <c r="PDE273" s="55"/>
      <c r="PDF273" s="55"/>
      <c r="PDG273" s="55"/>
      <c r="PDH273" s="55"/>
      <c r="PDI273" s="55"/>
      <c r="PDJ273" s="55"/>
      <c r="PDK273" s="55"/>
      <c r="PDL273" s="55"/>
      <c r="PDM273" s="55"/>
      <c r="PDN273" s="55"/>
      <c r="PDO273" s="55"/>
      <c r="PDP273" s="55"/>
      <c r="PDQ273" s="55"/>
      <c r="PDR273" s="55"/>
      <c r="PDS273" s="55"/>
      <c r="PDT273" s="55"/>
      <c r="PDU273" s="55"/>
      <c r="PDV273" s="55"/>
      <c r="PDW273" s="55"/>
      <c r="PDX273" s="55"/>
      <c r="PDY273" s="55"/>
      <c r="PDZ273" s="55"/>
      <c r="PEA273" s="55"/>
      <c r="PEB273" s="55"/>
      <c r="PEC273" s="55"/>
      <c r="PED273" s="55"/>
      <c r="PEE273" s="55"/>
      <c r="PEF273" s="55"/>
      <c r="PEG273" s="55"/>
      <c r="PEH273" s="55"/>
      <c r="PEI273" s="55"/>
      <c r="PEJ273" s="55"/>
      <c r="PEK273" s="55"/>
      <c r="PEL273" s="55"/>
      <c r="PEM273" s="55"/>
      <c r="PEN273" s="55"/>
      <c r="PEO273" s="55"/>
      <c r="PEP273" s="55"/>
      <c r="PEQ273" s="55"/>
      <c r="PER273" s="55"/>
      <c r="PES273" s="55"/>
      <c r="PET273" s="55"/>
      <c r="PEU273" s="55"/>
      <c r="PEV273" s="55"/>
      <c r="PEW273" s="55"/>
      <c r="PEX273" s="55"/>
      <c r="PEY273" s="55"/>
      <c r="PEZ273" s="55"/>
      <c r="PFA273" s="55"/>
      <c r="PFB273" s="55"/>
      <c r="PFC273" s="55"/>
      <c r="PFD273" s="55"/>
      <c r="PFE273" s="55"/>
      <c r="PFF273" s="55"/>
      <c r="PFG273" s="55"/>
      <c r="PFH273" s="55"/>
      <c r="PFI273" s="55"/>
      <c r="PFJ273" s="55"/>
      <c r="PFK273" s="55"/>
      <c r="PFL273" s="55"/>
      <c r="PFM273" s="55"/>
      <c r="PFN273" s="55"/>
      <c r="PFO273" s="55"/>
      <c r="PFP273" s="55"/>
      <c r="PFQ273" s="55"/>
      <c r="PFR273" s="55"/>
      <c r="PFS273" s="55"/>
      <c r="PFT273" s="55"/>
      <c r="PFU273" s="55"/>
      <c r="PFV273" s="55"/>
      <c r="PFW273" s="55"/>
      <c r="PFX273" s="55"/>
      <c r="PFY273" s="55"/>
      <c r="PFZ273" s="55"/>
      <c r="PGA273" s="55"/>
      <c r="PGB273" s="55"/>
      <c r="PGC273" s="55"/>
      <c r="PGD273" s="55"/>
      <c r="PGE273" s="55"/>
      <c r="PGF273" s="55"/>
      <c r="PGG273" s="55"/>
      <c r="PGH273" s="55"/>
      <c r="PGI273" s="55"/>
      <c r="PGJ273" s="55"/>
      <c r="PGK273" s="55"/>
      <c r="PGL273" s="55"/>
      <c r="PGM273" s="55"/>
      <c r="PGN273" s="55"/>
      <c r="PGO273" s="55"/>
      <c r="PGP273" s="55"/>
      <c r="PGQ273" s="55"/>
      <c r="PGR273" s="55"/>
      <c r="PGS273" s="55"/>
      <c r="PGT273" s="55"/>
      <c r="PGU273" s="55"/>
      <c r="PGV273" s="55"/>
      <c r="PGW273" s="55"/>
      <c r="PGX273" s="55"/>
      <c r="PGY273" s="55"/>
      <c r="PGZ273" s="55"/>
      <c r="PHA273" s="55"/>
      <c r="PHB273" s="55"/>
      <c r="PHC273" s="55"/>
      <c r="PHD273" s="55"/>
      <c r="PHE273" s="55"/>
      <c r="PHF273" s="55"/>
      <c r="PHG273" s="55"/>
      <c r="PHH273" s="55"/>
      <c r="PHI273" s="55"/>
      <c r="PHJ273" s="55"/>
      <c r="PHK273" s="55"/>
      <c r="PHL273" s="55"/>
      <c r="PHM273" s="55"/>
      <c r="PHN273" s="55"/>
      <c r="PHO273" s="55"/>
      <c r="PHP273" s="55"/>
      <c r="PHQ273" s="55"/>
      <c r="PHR273" s="55"/>
      <c r="PHS273" s="55"/>
      <c r="PHT273" s="55"/>
      <c r="PHU273" s="55"/>
      <c r="PHV273" s="55"/>
      <c r="PHW273" s="55"/>
      <c r="PHX273" s="55"/>
      <c r="PHY273" s="55"/>
      <c r="PHZ273" s="55"/>
      <c r="PIA273" s="55"/>
      <c r="PIB273" s="55"/>
      <c r="PIC273" s="55"/>
      <c r="PID273" s="55"/>
      <c r="PIE273" s="55"/>
      <c r="PIF273" s="55"/>
      <c r="PIG273" s="55"/>
      <c r="PIH273" s="55"/>
      <c r="PII273" s="55"/>
      <c r="PIJ273" s="55"/>
      <c r="PIK273" s="55"/>
      <c r="PIL273" s="55"/>
      <c r="PIM273" s="55"/>
      <c r="PIN273" s="55"/>
      <c r="PIO273" s="55"/>
      <c r="PIP273" s="55"/>
      <c r="PIQ273" s="55"/>
      <c r="PIR273" s="55"/>
      <c r="PIS273" s="55"/>
      <c r="PIT273" s="55"/>
      <c r="PIU273" s="55"/>
      <c r="PIV273" s="55"/>
      <c r="PIW273" s="55"/>
      <c r="PIX273" s="55"/>
      <c r="PIY273" s="55"/>
      <c r="PIZ273" s="55"/>
      <c r="PJA273" s="55"/>
      <c r="PJB273" s="55"/>
      <c r="PJC273" s="55"/>
      <c r="PJD273" s="55"/>
      <c r="PJE273" s="55"/>
      <c r="PJF273" s="55"/>
      <c r="PJG273" s="55"/>
      <c r="PJH273" s="55"/>
      <c r="PJI273" s="55"/>
      <c r="PJJ273" s="55"/>
      <c r="PJK273" s="55"/>
      <c r="PJL273" s="55"/>
      <c r="PJM273" s="55"/>
      <c r="PJN273" s="55"/>
      <c r="PJO273" s="55"/>
      <c r="PJP273" s="55"/>
      <c r="PJQ273" s="55"/>
      <c r="PJR273" s="55"/>
      <c r="PJS273" s="55"/>
      <c r="PJT273" s="55"/>
      <c r="PJU273" s="55"/>
      <c r="PJV273" s="55"/>
      <c r="PJW273" s="55"/>
      <c r="PJX273" s="55"/>
      <c r="PJY273" s="55"/>
      <c r="PJZ273" s="55"/>
      <c r="PKA273" s="55"/>
      <c r="PKB273" s="55"/>
      <c r="PKC273" s="55"/>
      <c r="PKD273" s="55"/>
      <c r="PKE273" s="55"/>
      <c r="PKF273" s="55"/>
      <c r="PKG273" s="55"/>
      <c r="PKH273" s="55"/>
      <c r="PKI273" s="55"/>
      <c r="PKJ273" s="55"/>
      <c r="PKK273" s="55"/>
      <c r="PKL273" s="55"/>
      <c r="PKM273" s="55"/>
      <c r="PKN273" s="55"/>
      <c r="PKO273" s="55"/>
      <c r="PKP273" s="55"/>
      <c r="PKQ273" s="55"/>
      <c r="PKR273" s="55"/>
      <c r="PKS273" s="55"/>
      <c r="PKT273" s="55"/>
      <c r="PKU273" s="55"/>
      <c r="PKV273" s="55"/>
      <c r="PKW273" s="55"/>
      <c r="PKX273" s="55"/>
      <c r="PKY273" s="55"/>
      <c r="PKZ273" s="55"/>
      <c r="PLA273" s="55"/>
      <c r="PLB273" s="55"/>
      <c r="PLC273" s="55"/>
      <c r="PLD273" s="55"/>
      <c r="PLE273" s="55"/>
      <c r="PLF273" s="55"/>
      <c r="PLG273" s="55"/>
      <c r="PLH273" s="55"/>
      <c r="PLI273" s="55"/>
      <c r="PLJ273" s="55"/>
      <c r="PLK273" s="55"/>
      <c r="PLL273" s="55"/>
      <c r="PLM273" s="55"/>
      <c r="PLN273" s="55"/>
      <c r="PLO273" s="55"/>
      <c r="PLP273" s="55"/>
      <c r="PLQ273" s="55"/>
      <c r="PLR273" s="55"/>
      <c r="PLS273" s="55"/>
      <c r="PLT273" s="55"/>
      <c r="PLU273" s="55"/>
      <c r="PLV273" s="55"/>
      <c r="PLW273" s="55"/>
      <c r="PLX273" s="55"/>
      <c r="PLY273" s="55"/>
      <c r="PLZ273" s="55"/>
      <c r="PMA273" s="55"/>
      <c r="PMB273" s="55"/>
      <c r="PMC273" s="55"/>
      <c r="PMD273" s="55"/>
      <c r="PME273" s="55"/>
      <c r="PMF273" s="55"/>
      <c r="PMG273" s="55"/>
      <c r="PMH273" s="55"/>
      <c r="PMI273" s="55"/>
      <c r="PMJ273" s="55"/>
      <c r="PMK273" s="55"/>
      <c r="PML273" s="55"/>
      <c r="PMM273" s="55"/>
      <c r="PMN273" s="55"/>
      <c r="PMO273" s="55"/>
      <c r="PMP273" s="55"/>
      <c r="PMQ273" s="55"/>
      <c r="PMR273" s="55"/>
      <c r="PMS273" s="55"/>
      <c r="PMT273" s="55"/>
      <c r="PMU273" s="55"/>
      <c r="PMV273" s="55"/>
      <c r="PMW273" s="55"/>
      <c r="PMX273" s="55"/>
      <c r="PMY273" s="55"/>
      <c r="PMZ273" s="55"/>
      <c r="PNA273" s="55"/>
      <c r="PNB273" s="55"/>
      <c r="PNC273" s="55"/>
      <c r="PND273" s="55"/>
      <c r="PNE273" s="55"/>
      <c r="PNF273" s="55"/>
      <c r="PNG273" s="55"/>
      <c r="PNH273" s="55"/>
      <c r="PNI273" s="55"/>
      <c r="PNJ273" s="55"/>
      <c r="PNK273" s="55"/>
      <c r="PNL273" s="55"/>
      <c r="PNM273" s="55"/>
      <c r="PNN273" s="55"/>
      <c r="PNO273" s="55"/>
      <c r="PNP273" s="55"/>
      <c r="PNQ273" s="55"/>
      <c r="PNR273" s="55"/>
      <c r="PNS273" s="55"/>
      <c r="PNT273" s="55"/>
      <c r="PNU273" s="55"/>
      <c r="PNV273" s="55"/>
      <c r="PNW273" s="55"/>
      <c r="PNX273" s="55"/>
      <c r="PNY273" s="55"/>
      <c r="PNZ273" s="55"/>
      <c r="POA273" s="55"/>
      <c r="POB273" s="55"/>
      <c r="POC273" s="55"/>
      <c r="POD273" s="55"/>
      <c r="POE273" s="55"/>
      <c r="POF273" s="55"/>
      <c r="POG273" s="55"/>
      <c r="POH273" s="55"/>
      <c r="POI273" s="55"/>
      <c r="POJ273" s="55"/>
      <c r="POK273" s="55"/>
      <c r="POL273" s="55"/>
      <c r="POM273" s="55"/>
      <c r="PON273" s="55"/>
      <c r="POO273" s="55"/>
      <c r="POP273" s="55"/>
      <c r="POQ273" s="55"/>
      <c r="POR273" s="55"/>
      <c r="POS273" s="55"/>
      <c r="POT273" s="55"/>
      <c r="POU273" s="55"/>
      <c r="POV273" s="55"/>
      <c r="POW273" s="55"/>
      <c r="POX273" s="55"/>
      <c r="POY273" s="55"/>
      <c r="POZ273" s="55"/>
      <c r="PPA273" s="55"/>
      <c r="PPB273" s="55"/>
      <c r="PPC273" s="55"/>
      <c r="PPD273" s="55"/>
      <c r="PPE273" s="55"/>
      <c r="PPF273" s="55"/>
      <c r="PPG273" s="55"/>
      <c r="PPH273" s="55"/>
      <c r="PPI273" s="55"/>
      <c r="PPJ273" s="55"/>
      <c r="PPK273" s="55"/>
      <c r="PPL273" s="55"/>
      <c r="PPM273" s="55"/>
      <c r="PPN273" s="55"/>
      <c r="PPO273" s="55"/>
      <c r="PPP273" s="55"/>
      <c r="PPQ273" s="55"/>
      <c r="PPR273" s="55"/>
      <c r="PPS273" s="55"/>
      <c r="PPT273" s="55"/>
      <c r="PPU273" s="55"/>
      <c r="PPV273" s="55"/>
      <c r="PPW273" s="55"/>
      <c r="PPX273" s="55"/>
      <c r="PPY273" s="55"/>
      <c r="PPZ273" s="55"/>
      <c r="PQA273" s="55"/>
      <c r="PQB273" s="55"/>
      <c r="PQC273" s="55"/>
      <c r="PQD273" s="55"/>
      <c r="PQE273" s="55"/>
      <c r="PQF273" s="55"/>
      <c r="PQG273" s="55"/>
      <c r="PQH273" s="55"/>
      <c r="PQI273" s="55"/>
      <c r="PQJ273" s="55"/>
      <c r="PQK273" s="55"/>
      <c r="PQL273" s="55"/>
      <c r="PQM273" s="55"/>
      <c r="PQN273" s="55"/>
      <c r="PQO273" s="55"/>
      <c r="PQP273" s="55"/>
      <c r="PQQ273" s="55"/>
      <c r="PQR273" s="55"/>
      <c r="PQS273" s="55"/>
      <c r="PQT273" s="55"/>
      <c r="PQU273" s="55"/>
      <c r="PQV273" s="55"/>
      <c r="PQW273" s="55"/>
      <c r="PQX273" s="55"/>
      <c r="PQY273" s="55"/>
      <c r="PQZ273" s="55"/>
      <c r="PRA273" s="55"/>
      <c r="PRB273" s="55"/>
      <c r="PRC273" s="55"/>
      <c r="PRD273" s="55"/>
      <c r="PRE273" s="55"/>
      <c r="PRF273" s="55"/>
      <c r="PRG273" s="55"/>
      <c r="PRH273" s="55"/>
      <c r="PRI273" s="55"/>
      <c r="PRJ273" s="55"/>
      <c r="PRK273" s="55"/>
      <c r="PRL273" s="55"/>
      <c r="PRM273" s="55"/>
      <c r="PRN273" s="55"/>
      <c r="PRO273" s="55"/>
      <c r="PRP273" s="55"/>
      <c r="PRQ273" s="55"/>
      <c r="PRR273" s="55"/>
      <c r="PRS273" s="55"/>
      <c r="PRT273" s="55"/>
      <c r="PRU273" s="55"/>
      <c r="PRV273" s="55"/>
      <c r="PRW273" s="55"/>
      <c r="PRX273" s="55"/>
      <c r="PRY273" s="55"/>
      <c r="PRZ273" s="55"/>
      <c r="PSA273" s="55"/>
      <c r="PSB273" s="55"/>
      <c r="PSC273" s="55"/>
      <c r="PSD273" s="55"/>
      <c r="PSE273" s="55"/>
      <c r="PSF273" s="55"/>
      <c r="PSG273" s="55"/>
      <c r="PSH273" s="55"/>
      <c r="PSI273" s="55"/>
      <c r="PSJ273" s="55"/>
      <c r="PSK273" s="55"/>
      <c r="PSL273" s="55"/>
      <c r="PSM273" s="55"/>
      <c r="PSN273" s="55"/>
      <c r="PSO273" s="55"/>
      <c r="PSP273" s="55"/>
      <c r="PSQ273" s="55"/>
      <c r="PSR273" s="55"/>
      <c r="PSS273" s="55"/>
      <c r="PST273" s="55"/>
      <c r="PSU273" s="55"/>
      <c r="PSV273" s="55"/>
      <c r="PSW273" s="55"/>
      <c r="PSX273" s="55"/>
      <c r="PSY273" s="55"/>
      <c r="PSZ273" s="55"/>
      <c r="PTA273" s="55"/>
      <c r="PTB273" s="55"/>
      <c r="PTC273" s="55"/>
      <c r="PTD273" s="55"/>
      <c r="PTE273" s="55"/>
      <c r="PTF273" s="55"/>
      <c r="PTG273" s="55"/>
      <c r="PTH273" s="55"/>
      <c r="PTI273" s="55"/>
      <c r="PTJ273" s="55"/>
      <c r="PTK273" s="55"/>
      <c r="PTL273" s="55"/>
      <c r="PTM273" s="55"/>
      <c r="PTN273" s="55"/>
      <c r="PTO273" s="55"/>
      <c r="PTP273" s="55"/>
      <c r="PTQ273" s="55"/>
      <c r="PTR273" s="55"/>
      <c r="PTS273" s="55"/>
      <c r="PTT273" s="55"/>
      <c r="PTU273" s="55"/>
      <c r="PTV273" s="55"/>
      <c r="PTW273" s="55"/>
      <c r="PTX273" s="55"/>
      <c r="PTY273" s="55"/>
      <c r="PTZ273" s="55"/>
      <c r="PUA273" s="55"/>
      <c r="PUB273" s="55"/>
      <c r="PUC273" s="55"/>
      <c r="PUD273" s="55"/>
      <c r="PUE273" s="55"/>
      <c r="PUF273" s="55"/>
      <c r="PUG273" s="55"/>
      <c r="PUH273" s="55"/>
      <c r="PUI273" s="55"/>
      <c r="PUJ273" s="55"/>
      <c r="PUK273" s="55"/>
      <c r="PUL273" s="55"/>
      <c r="PUM273" s="55"/>
      <c r="PUN273" s="55"/>
      <c r="PUO273" s="55"/>
      <c r="PUP273" s="55"/>
      <c r="PUQ273" s="55"/>
      <c r="PUR273" s="55"/>
      <c r="PUS273" s="55"/>
      <c r="PUT273" s="55"/>
      <c r="PUU273" s="55"/>
      <c r="PUV273" s="55"/>
      <c r="PUW273" s="55"/>
      <c r="PUX273" s="55"/>
      <c r="PUY273" s="55"/>
      <c r="PUZ273" s="55"/>
      <c r="PVA273" s="55"/>
      <c r="PVB273" s="55"/>
      <c r="PVC273" s="55"/>
      <c r="PVD273" s="55"/>
      <c r="PVE273" s="55"/>
      <c r="PVF273" s="55"/>
      <c r="PVG273" s="55"/>
      <c r="PVH273" s="55"/>
      <c r="PVI273" s="55"/>
      <c r="PVJ273" s="55"/>
      <c r="PVK273" s="55"/>
      <c r="PVL273" s="55"/>
      <c r="PVM273" s="55"/>
      <c r="PVN273" s="55"/>
      <c r="PVO273" s="55"/>
      <c r="PVP273" s="55"/>
      <c r="PVQ273" s="55"/>
      <c r="PVR273" s="55"/>
      <c r="PVS273" s="55"/>
      <c r="PVT273" s="55"/>
      <c r="PVU273" s="55"/>
      <c r="PVV273" s="55"/>
      <c r="PVW273" s="55"/>
      <c r="PVX273" s="55"/>
      <c r="PVY273" s="55"/>
      <c r="PVZ273" s="55"/>
      <c r="PWA273" s="55"/>
      <c r="PWB273" s="55"/>
      <c r="PWC273" s="55"/>
      <c r="PWD273" s="55"/>
      <c r="PWE273" s="55"/>
      <c r="PWF273" s="55"/>
      <c r="PWG273" s="55"/>
      <c r="PWH273" s="55"/>
      <c r="PWI273" s="55"/>
      <c r="PWJ273" s="55"/>
      <c r="PWK273" s="55"/>
      <c r="PWL273" s="55"/>
      <c r="PWM273" s="55"/>
      <c r="PWN273" s="55"/>
      <c r="PWO273" s="55"/>
      <c r="PWP273" s="55"/>
      <c r="PWQ273" s="55"/>
      <c r="PWR273" s="55"/>
      <c r="PWS273" s="55"/>
      <c r="PWT273" s="55"/>
      <c r="PWU273" s="55"/>
      <c r="PWV273" s="55"/>
      <c r="PWW273" s="55"/>
      <c r="PWX273" s="55"/>
      <c r="PWY273" s="55"/>
      <c r="PWZ273" s="55"/>
      <c r="PXA273" s="55"/>
      <c r="PXB273" s="55"/>
      <c r="PXC273" s="55"/>
      <c r="PXD273" s="55"/>
      <c r="PXE273" s="55"/>
      <c r="PXF273" s="55"/>
      <c r="PXG273" s="55"/>
      <c r="PXH273" s="55"/>
      <c r="PXI273" s="55"/>
      <c r="PXJ273" s="55"/>
      <c r="PXK273" s="55"/>
      <c r="PXL273" s="55"/>
      <c r="PXM273" s="55"/>
      <c r="PXN273" s="55"/>
      <c r="PXO273" s="55"/>
      <c r="PXP273" s="55"/>
      <c r="PXQ273" s="55"/>
      <c r="PXR273" s="55"/>
      <c r="PXS273" s="55"/>
      <c r="PXT273" s="55"/>
      <c r="PXU273" s="55"/>
      <c r="PXV273" s="55"/>
      <c r="PXW273" s="55"/>
      <c r="PXX273" s="55"/>
      <c r="PXY273" s="55"/>
      <c r="PXZ273" s="55"/>
      <c r="PYA273" s="55"/>
      <c r="PYB273" s="55"/>
      <c r="PYC273" s="55"/>
      <c r="PYD273" s="55"/>
      <c r="PYE273" s="55"/>
      <c r="PYF273" s="55"/>
      <c r="PYG273" s="55"/>
      <c r="PYH273" s="55"/>
      <c r="PYI273" s="55"/>
      <c r="PYJ273" s="55"/>
      <c r="PYK273" s="55"/>
      <c r="PYL273" s="55"/>
      <c r="PYM273" s="55"/>
      <c r="PYN273" s="55"/>
      <c r="PYO273" s="55"/>
      <c r="PYP273" s="55"/>
      <c r="PYQ273" s="55"/>
      <c r="PYR273" s="55"/>
      <c r="PYS273" s="55"/>
      <c r="PYT273" s="55"/>
      <c r="PYU273" s="55"/>
      <c r="PYV273" s="55"/>
      <c r="PYW273" s="55"/>
      <c r="PYX273" s="55"/>
      <c r="PYY273" s="55"/>
      <c r="PYZ273" s="55"/>
      <c r="PZA273" s="55"/>
      <c r="PZB273" s="55"/>
      <c r="PZC273" s="55"/>
      <c r="PZD273" s="55"/>
      <c r="PZE273" s="55"/>
      <c r="PZF273" s="55"/>
      <c r="PZG273" s="55"/>
      <c r="PZH273" s="55"/>
      <c r="PZI273" s="55"/>
      <c r="PZJ273" s="55"/>
      <c r="PZK273" s="55"/>
      <c r="PZL273" s="55"/>
      <c r="PZM273" s="55"/>
      <c r="PZN273" s="55"/>
      <c r="PZO273" s="55"/>
      <c r="PZP273" s="55"/>
      <c r="PZQ273" s="55"/>
      <c r="PZR273" s="55"/>
      <c r="PZS273" s="55"/>
      <c r="PZT273" s="55"/>
      <c r="PZU273" s="55"/>
      <c r="PZV273" s="55"/>
      <c r="PZW273" s="55"/>
      <c r="PZX273" s="55"/>
      <c r="PZY273" s="55"/>
      <c r="PZZ273" s="55"/>
      <c r="QAA273" s="55"/>
      <c r="QAB273" s="55"/>
      <c r="QAC273" s="55"/>
      <c r="QAD273" s="55"/>
      <c r="QAE273" s="55"/>
      <c r="QAF273" s="55"/>
      <c r="QAG273" s="55"/>
      <c r="QAH273" s="55"/>
      <c r="QAI273" s="55"/>
      <c r="QAJ273" s="55"/>
      <c r="QAK273" s="55"/>
      <c r="QAL273" s="55"/>
      <c r="QAM273" s="55"/>
      <c r="QAN273" s="55"/>
      <c r="QAO273" s="55"/>
      <c r="QAP273" s="55"/>
      <c r="QAQ273" s="55"/>
      <c r="QAR273" s="55"/>
      <c r="QAS273" s="55"/>
      <c r="QAT273" s="55"/>
      <c r="QAU273" s="55"/>
      <c r="QAV273" s="55"/>
      <c r="QAW273" s="55"/>
      <c r="QAX273" s="55"/>
      <c r="QAY273" s="55"/>
      <c r="QAZ273" s="55"/>
      <c r="QBA273" s="55"/>
      <c r="QBB273" s="55"/>
      <c r="QBC273" s="55"/>
      <c r="QBD273" s="55"/>
      <c r="QBE273" s="55"/>
      <c r="QBF273" s="55"/>
      <c r="QBG273" s="55"/>
      <c r="QBH273" s="55"/>
      <c r="QBI273" s="55"/>
      <c r="QBJ273" s="55"/>
      <c r="QBK273" s="55"/>
      <c r="QBL273" s="55"/>
      <c r="QBM273" s="55"/>
      <c r="QBN273" s="55"/>
      <c r="QBO273" s="55"/>
      <c r="QBP273" s="55"/>
      <c r="QBQ273" s="55"/>
      <c r="QBR273" s="55"/>
      <c r="QBS273" s="55"/>
      <c r="QBT273" s="55"/>
      <c r="QBU273" s="55"/>
      <c r="QBV273" s="55"/>
      <c r="QBW273" s="55"/>
      <c r="QBX273" s="55"/>
      <c r="QBY273" s="55"/>
      <c r="QBZ273" s="55"/>
      <c r="QCA273" s="55"/>
      <c r="QCB273" s="55"/>
      <c r="QCC273" s="55"/>
      <c r="QCD273" s="55"/>
      <c r="QCE273" s="55"/>
      <c r="QCF273" s="55"/>
      <c r="QCG273" s="55"/>
      <c r="QCH273" s="55"/>
      <c r="QCI273" s="55"/>
      <c r="QCJ273" s="55"/>
      <c r="QCK273" s="55"/>
      <c r="QCL273" s="55"/>
      <c r="QCM273" s="55"/>
      <c r="QCN273" s="55"/>
      <c r="QCO273" s="55"/>
      <c r="QCP273" s="55"/>
      <c r="QCQ273" s="55"/>
      <c r="QCR273" s="55"/>
      <c r="QCS273" s="55"/>
      <c r="QCT273" s="55"/>
      <c r="QCU273" s="55"/>
      <c r="QCV273" s="55"/>
      <c r="QCW273" s="55"/>
      <c r="QCX273" s="55"/>
      <c r="QCY273" s="55"/>
      <c r="QCZ273" s="55"/>
      <c r="QDA273" s="55"/>
      <c r="QDB273" s="55"/>
      <c r="QDC273" s="55"/>
      <c r="QDD273" s="55"/>
      <c r="QDE273" s="55"/>
      <c r="QDF273" s="55"/>
      <c r="QDG273" s="55"/>
      <c r="QDH273" s="55"/>
      <c r="QDI273" s="55"/>
      <c r="QDJ273" s="55"/>
      <c r="QDK273" s="55"/>
      <c r="QDL273" s="55"/>
      <c r="QDM273" s="55"/>
      <c r="QDN273" s="55"/>
      <c r="QDO273" s="55"/>
      <c r="QDP273" s="55"/>
      <c r="QDQ273" s="55"/>
      <c r="QDR273" s="55"/>
      <c r="QDS273" s="55"/>
      <c r="QDT273" s="55"/>
      <c r="QDU273" s="55"/>
      <c r="QDV273" s="55"/>
      <c r="QDW273" s="55"/>
      <c r="QDX273" s="55"/>
      <c r="QDY273" s="55"/>
      <c r="QDZ273" s="55"/>
      <c r="QEA273" s="55"/>
      <c r="QEB273" s="55"/>
      <c r="QEC273" s="55"/>
      <c r="QED273" s="55"/>
      <c r="QEE273" s="55"/>
      <c r="QEF273" s="55"/>
      <c r="QEG273" s="55"/>
      <c r="QEH273" s="55"/>
      <c r="QEI273" s="55"/>
      <c r="QEJ273" s="55"/>
      <c r="QEK273" s="55"/>
      <c r="QEL273" s="55"/>
      <c r="QEM273" s="55"/>
      <c r="QEN273" s="55"/>
      <c r="QEO273" s="55"/>
      <c r="QEP273" s="55"/>
      <c r="QEQ273" s="55"/>
      <c r="QER273" s="55"/>
      <c r="QES273" s="55"/>
      <c r="QET273" s="55"/>
      <c r="QEU273" s="55"/>
      <c r="QEV273" s="55"/>
      <c r="QEW273" s="55"/>
      <c r="QEX273" s="55"/>
      <c r="QEY273" s="55"/>
      <c r="QEZ273" s="55"/>
      <c r="QFA273" s="55"/>
      <c r="QFB273" s="55"/>
      <c r="QFC273" s="55"/>
      <c r="QFD273" s="55"/>
      <c r="QFE273" s="55"/>
      <c r="QFF273" s="55"/>
      <c r="QFG273" s="55"/>
      <c r="QFH273" s="55"/>
      <c r="QFI273" s="55"/>
      <c r="QFJ273" s="55"/>
      <c r="QFK273" s="55"/>
      <c r="QFL273" s="55"/>
      <c r="QFM273" s="55"/>
      <c r="QFN273" s="55"/>
      <c r="QFO273" s="55"/>
      <c r="QFP273" s="55"/>
      <c r="QFQ273" s="55"/>
      <c r="QFR273" s="55"/>
      <c r="QFS273" s="55"/>
      <c r="QFT273" s="55"/>
      <c r="QFU273" s="55"/>
      <c r="QFV273" s="55"/>
      <c r="QFW273" s="55"/>
      <c r="QFX273" s="55"/>
      <c r="QFY273" s="55"/>
      <c r="QFZ273" s="55"/>
      <c r="QGA273" s="55"/>
      <c r="QGB273" s="55"/>
      <c r="QGC273" s="55"/>
      <c r="QGD273" s="55"/>
      <c r="QGE273" s="55"/>
      <c r="QGF273" s="55"/>
      <c r="QGG273" s="55"/>
      <c r="QGH273" s="55"/>
      <c r="QGI273" s="55"/>
      <c r="QGJ273" s="55"/>
      <c r="QGK273" s="55"/>
      <c r="QGL273" s="55"/>
      <c r="QGM273" s="55"/>
      <c r="QGN273" s="55"/>
      <c r="QGO273" s="55"/>
      <c r="QGP273" s="55"/>
      <c r="QGQ273" s="55"/>
      <c r="QGR273" s="55"/>
      <c r="QGS273" s="55"/>
      <c r="QGT273" s="55"/>
      <c r="QGU273" s="55"/>
      <c r="QGV273" s="55"/>
      <c r="QGW273" s="55"/>
      <c r="QGX273" s="55"/>
      <c r="QGY273" s="55"/>
      <c r="QGZ273" s="55"/>
      <c r="QHA273" s="55"/>
      <c r="QHB273" s="55"/>
      <c r="QHC273" s="55"/>
      <c r="QHD273" s="55"/>
      <c r="QHE273" s="55"/>
      <c r="QHF273" s="55"/>
      <c r="QHG273" s="55"/>
      <c r="QHH273" s="55"/>
      <c r="QHI273" s="55"/>
      <c r="QHJ273" s="55"/>
      <c r="QHK273" s="55"/>
      <c r="QHL273" s="55"/>
      <c r="QHM273" s="55"/>
      <c r="QHN273" s="55"/>
      <c r="QHO273" s="55"/>
      <c r="QHP273" s="55"/>
      <c r="QHQ273" s="55"/>
      <c r="QHR273" s="55"/>
      <c r="QHS273" s="55"/>
      <c r="QHT273" s="55"/>
      <c r="QHU273" s="55"/>
      <c r="QHV273" s="55"/>
      <c r="QHW273" s="55"/>
      <c r="QHX273" s="55"/>
      <c r="QHY273" s="55"/>
      <c r="QHZ273" s="55"/>
      <c r="QIA273" s="55"/>
      <c r="QIB273" s="55"/>
      <c r="QIC273" s="55"/>
      <c r="QID273" s="55"/>
      <c r="QIE273" s="55"/>
      <c r="QIF273" s="55"/>
      <c r="QIG273" s="55"/>
      <c r="QIH273" s="55"/>
      <c r="QII273" s="55"/>
      <c r="QIJ273" s="55"/>
      <c r="QIK273" s="55"/>
      <c r="QIL273" s="55"/>
      <c r="QIM273" s="55"/>
      <c r="QIN273" s="55"/>
      <c r="QIO273" s="55"/>
      <c r="QIP273" s="55"/>
      <c r="QIQ273" s="55"/>
      <c r="QIR273" s="55"/>
      <c r="QIS273" s="55"/>
      <c r="QIT273" s="55"/>
      <c r="QIU273" s="55"/>
      <c r="QIV273" s="55"/>
      <c r="QIW273" s="55"/>
      <c r="QIX273" s="55"/>
      <c r="QIY273" s="55"/>
      <c r="QIZ273" s="55"/>
      <c r="QJA273" s="55"/>
      <c r="QJB273" s="55"/>
      <c r="QJC273" s="55"/>
      <c r="QJD273" s="55"/>
      <c r="QJE273" s="55"/>
      <c r="QJF273" s="55"/>
      <c r="QJG273" s="55"/>
      <c r="QJH273" s="55"/>
      <c r="QJI273" s="55"/>
      <c r="QJJ273" s="55"/>
      <c r="QJK273" s="55"/>
      <c r="QJL273" s="55"/>
      <c r="QJM273" s="55"/>
      <c r="QJN273" s="55"/>
      <c r="QJO273" s="55"/>
      <c r="QJP273" s="55"/>
      <c r="QJQ273" s="55"/>
      <c r="QJR273" s="55"/>
      <c r="QJS273" s="55"/>
      <c r="QJT273" s="55"/>
      <c r="QJU273" s="55"/>
      <c r="QJV273" s="55"/>
      <c r="QJW273" s="55"/>
      <c r="QJX273" s="55"/>
      <c r="QJY273" s="55"/>
      <c r="QJZ273" s="55"/>
      <c r="QKA273" s="55"/>
      <c r="QKB273" s="55"/>
      <c r="QKC273" s="55"/>
      <c r="QKD273" s="55"/>
      <c r="QKE273" s="55"/>
      <c r="QKF273" s="55"/>
      <c r="QKG273" s="55"/>
      <c r="QKH273" s="55"/>
      <c r="QKI273" s="55"/>
      <c r="QKJ273" s="55"/>
      <c r="QKK273" s="55"/>
      <c r="QKL273" s="55"/>
      <c r="QKM273" s="55"/>
      <c r="QKN273" s="55"/>
      <c r="QKO273" s="55"/>
      <c r="QKP273" s="55"/>
      <c r="QKQ273" s="55"/>
      <c r="QKR273" s="55"/>
      <c r="QKS273" s="55"/>
      <c r="QKT273" s="55"/>
      <c r="QKU273" s="55"/>
      <c r="QKV273" s="55"/>
      <c r="QKW273" s="55"/>
      <c r="QKX273" s="55"/>
      <c r="QKY273" s="55"/>
      <c r="QKZ273" s="55"/>
      <c r="QLA273" s="55"/>
      <c r="QLB273" s="55"/>
      <c r="QLC273" s="55"/>
      <c r="QLD273" s="55"/>
      <c r="QLE273" s="55"/>
      <c r="QLF273" s="55"/>
      <c r="QLG273" s="55"/>
      <c r="QLH273" s="55"/>
      <c r="QLI273" s="55"/>
      <c r="QLJ273" s="55"/>
      <c r="QLK273" s="55"/>
      <c r="QLL273" s="55"/>
      <c r="QLM273" s="55"/>
      <c r="QLN273" s="55"/>
      <c r="QLO273" s="55"/>
      <c r="QLP273" s="55"/>
      <c r="QLQ273" s="55"/>
      <c r="QLR273" s="55"/>
      <c r="QLS273" s="55"/>
      <c r="QLT273" s="55"/>
      <c r="QLU273" s="55"/>
      <c r="QLV273" s="55"/>
      <c r="QLW273" s="55"/>
      <c r="QLX273" s="55"/>
      <c r="QLY273" s="55"/>
      <c r="QLZ273" s="55"/>
      <c r="QMA273" s="55"/>
      <c r="QMB273" s="55"/>
      <c r="QMC273" s="55"/>
      <c r="QMD273" s="55"/>
      <c r="QME273" s="55"/>
      <c r="QMF273" s="55"/>
      <c r="QMG273" s="55"/>
      <c r="QMH273" s="55"/>
      <c r="QMI273" s="55"/>
      <c r="QMJ273" s="55"/>
      <c r="QMK273" s="55"/>
      <c r="QML273" s="55"/>
      <c r="QMM273" s="55"/>
      <c r="QMN273" s="55"/>
      <c r="QMO273" s="55"/>
      <c r="QMP273" s="55"/>
      <c r="QMQ273" s="55"/>
      <c r="QMR273" s="55"/>
      <c r="QMS273" s="55"/>
      <c r="QMT273" s="55"/>
      <c r="QMU273" s="55"/>
      <c r="QMV273" s="55"/>
      <c r="QMW273" s="55"/>
      <c r="QMX273" s="55"/>
      <c r="QMY273" s="55"/>
      <c r="QMZ273" s="55"/>
      <c r="QNA273" s="55"/>
      <c r="QNB273" s="55"/>
      <c r="QNC273" s="55"/>
      <c r="QND273" s="55"/>
      <c r="QNE273" s="55"/>
      <c r="QNF273" s="55"/>
      <c r="QNG273" s="55"/>
      <c r="QNH273" s="55"/>
      <c r="QNI273" s="55"/>
      <c r="QNJ273" s="55"/>
      <c r="QNK273" s="55"/>
      <c r="QNL273" s="55"/>
      <c r="QNM273" s="55"/>
      <c r="QNN273" s="55"/>
      <c r="QNO273" s="55"/>
      <c r="QNP273" s="55"/>
      <c r="QNQ273" s="55"/>
      <c r="QNR273" s="55"/>
      <c r="QNS273" s="55"/>
      <c r="QNT273" s="55"/>
      <c r="QNU273" s="55"/>
      <c r="QNV273" s="55"/>
      <c r="QNW273" s="55"/>
      <c r="QNX273" s="55"/>
      <c r="QNY273" s="55"/>
      <c r="QNZ273" s="55"/>
      <c r="QOA273" s="55"/>
      <c r="QOB273" s="55"/>
      <c r="QOC273" s="55"/>
      <c r="QOD273" s="55"/>
      <c r="QOE273" s="55"/>
      <c r="QOF273" s="55"/>
      <c r="QOG273" s="55"/>
      <c r="QOH273" s="55"/>
      <c r="QOI273" s="55"/>
      <c r="QOJ273" s="55"/>
      <c r="QOK273" s="55"/>
      <c r="QOL273" s="55"/>
      <c r="QOM273" s="55"/>
      <c r="QON273" s="55"/>
      <c r="QOO273" s="55"/>
      <c r="QOP273" s="55"/>
      <c r="QOQ273" s="55"/>
      <c r="QOR273" s="55"/>
      <c r="QOS273" s="55"/>
      <c r="QOT273" s="55"/>
      <c r="QOU273" s="55"/>
      <c r="QOV273" s="55"/>
      <c r="QOW273" s="55"/>
      <c r="QOX273" s="55"/>
      <c r="QOY273" s="55"/>
      <c r="QOZ273" s="55"/>
      <c r="QPA273" s="55"/>
      <c r="QPB273" s="55"/>
      <c r="QPC273" s="55"/>
      <c r="QPD273" s="55"/>
      <c r="QPE273" s="55"/>
      <c r="QPF273" s="55"/>
      <c r="QPG273" s="55"/>
      <c r="QPH273" s="55"/>
      <c r="QPI273" s="55"/>
      <c r="QPJ273" s="55"/>
      <c r="QPK273" s="55"/>
      <c r="QPL273" s="55"/>
      <c r="QPM273" s="55"/>
      <c r="QPN273" s="55"/>
      <c r="QPO273" s="55"/>
      <c r="QPP273" s="55"/>
      <c r="QPQ273" s="55"/>
      <c r="QPR273" s="55"/>
      <c r="QPS273" s="55"/>
      <c r="QPT273" s="55"/>
      <c r="QPU273" s="55"/>
      <c r="QPV273" s="55"/>
      <c r="QPW273" s="55"/>
      <c r="QPX273" s="55"/>
      <c r="QPY273" s="55"/>
      <c r="QPZ273" s="55"/>
      <c r="QQA273" s="55"/>
      <c r="QQB273" s="55"/>
      <c r="QQC273" s="55"/>
      <c r="QQD273" s="55"/>
      <c r="QQE273" s="55"/>
      <c r="QQF273" s="55"/>
      <c r="QQG273" s="55"/>
      <c r="QQH273" s="55"/>
      <c r="QQI273" s="55"/>
      <c r="QQJ273" s="55"/>
      <c r="QQK273" s="55"/>
      <c r="QQL273" s="55"/>
      <c r="QQM273" s="55"/>
      <c r="QQN273" s="55"/>
      <c r="QQO273" s="55"/>
      <c r="QQP273" s="55"/>
      <c r="QQQ273" s="55"/>
      <c r="QQR273" s="55"/>
      <c r="QQS273" s="55"/>
      <c r="QQT273" s="55"/>
      <c r="QQU273" s="55"/>
      <c r="QQV273" s="55"/>
      <c r="QQW273" s="55"/>
      <c r="QQX273" s="55"/>
      <c r="QQY273" s="55"/>
      <c r="QQZ273" s="55"/>
      <c r="QRA273" s="55"/>
      <c r="QRB273" s="55"/>
      <c r="QRC273" s="55"/>
      <c r="QRD273" s="55"/>
      <c r="QRE273" s="55"/>
      <c r="QRF273" s="55"/>
      <c r="QRG273" s="55"/>
      <c r="QRH273" s="55"/>
      <c r="QRI273" s="55"/>
      <c r="QRJ273" s="55"/>
      <c r="QRK273" s="55"/>
      <c r="QRL273" s="55"/>
      <c r="QRM273" s="55"/>
      <c r="QRN273" s="55"/>
      <c r="QRO273" s="55"/>
      <c r="QRP273" s="55"/>
      <c r="QRQ273" s="55"/>
      <c r="QRR273" s="55"/>
      <c r="QRS273" s="55"/>
      <c r="QRT273" s="55"/>
      <c r="QRU273" s="55"/>
      <c r="QRV273" s="55"/>
      <c r="QRW273" s="55"/>
      <c r="QRX273" s="55"/>
      <c r="QRY273" s="55"/>
      <c r="QRZ273" s="55"/>
      <c r="QSA273" s="55"/>
      <c r="QSB273" s="55"/>
      <c r="QSC273" s="55"/>
      <c r="QSD273" s="55"/>
      <c r="QSE273" s="55"/>
      <c r="QSF273" s="55"/>
      <c r="QSG273" s="55"/>
      <c r="QSH273" s="55"/>
      <c r="QSI273" s="55"/>
      <c r="QSJ273" s="55"/>
      <c r="QSK273" s="55"/>
      <c r="QSL273" s="55"/>
      <c r="QSM273" s="55"/>
      <c r="QSN273" s="55"/>
      <c r="QSO273" s="55"/>
      <c r="QSP273" s="55"/>
      <c r="QSQ273" s="55"/>
      <c r="QSR273" s="55"/>
      <c r="QSS273" s="55"/>
      <c r="QST273" s="55"/>
      <c r="QSU273" s="55"/>
      <c r="QSV273" s="55"/>
      <c r="QSW273" s="55"/>
      <c r="QSX273" s="55"/>
      <c r="QSY273" s="55"/>
      <c r="QSZ273" s="55"/>
      <c r="QTA273" s="55"/>
      <c r="QTB273" s="55"/>
      <c r="QTC273" s="55"/>
      <c r="QTD273" s="55"/>
      <c r="QTE273" s="55"/>
      <c r="QTF273" s="55"/>
      <c r="QTG273" s="55"/>
      <c r="QTH273" s="55"/>
      <c r="QTI273" s="55"/>
      <c r="QTJ273" s="55"/>
      <c r="QTK273" s="55"/>
      <c r="QTL273" s="55"/>
      <c r="QTM273" s="55"/>
      <c r="QTN273" s="55"/>
      <c r="QTO273" s="55"/>
      <c r="QTP273" s="55"/>
      <c r="QTQ273" s="55"/>
      <c r="QTR273" s="55"/>
      <c r="QTS273" s="55"/>
      <c r="QTT273" s="55"/>
      <c r="QTU273" s="55"/>
      <c r="QTV273" s="55"/>
      <c r="QTW273" s="55"/>
      <c r="QTX273" s="55"/>
      <c r="QTY273" s="55"/>
      <c r="QTZ273" s="55"/>
      <c r="QUA273" s="55"/>
      <c r="QUB273" s="55"/>
      <c r="QUC273" s="55"/>
      <c r="QUD273" s="55"/>
      <c r="QUE273" s="55"/>
      <c r="QUF273" s="55"/>
      <c r="QUG273" s="55"/>
      <c r="QUH273" s="55"/>
      <c r="QUI273" s="55"/>
      <c r="QUJ273" s="55"/>
      <c r="QUK273" s="55"/>
      <c r="QUL273" s="55"/>
      <c r="QUM273" s="55"/>
      <c r="QUN273" s="55"/>
      <c r="QUO273" s="55"/>
      <c r="QUP273" s="55"/>
      <c r="QUQ273" s="55"/>
      <c r="QUR273" s="55"/>
      <c r="QUS273" s="55"/>
      <c r="QUT273" s="55"/>
      <c r="QUU273" s="55"/>
      <c r="QUV273" s="55"/>
      <c r="QUW273" s="55"/>
      <c r="QUX273" s="55"/>
      <c r="QUY273" s="55"/>
      <c r="QUZ273" s="55"/>
      <c r="QVA273" s="55"/>
      <c r="QVB273" s="55"/>
      <c r="QVC273" s="55"/>
      <c r="QVD273" s="55"/>
      <c r="QVE273" s="55"/>
      <c r="QVF273" s="55"/>
      <c r="QVG273" s="55"/>
      <c r="QVH273" s="55"/>
      <c r="QVI273" s="55"/>
      <c r="QVJ273" s="55"/>
      <c r="QVK273" s="55"/>
      <c r="QVL273" s="55"/>
      <c r="QVM273" s="55"/>
      <c r="QVN273" s="55"/>
      <c r="QVO273" s="55"/>
      <c r="QVP273" s="55"/>
      <c r="QVQ273" s="55"/>
      <c r="QVR273" s="55"/>
      <c r="QVS273" s="55"/>
      <c r="QVT273" s="55"/>
      <c r="QVU273" s="55"/>
      <c r="QVV273" s="55"/>
      <c r="QVW273" s="55"/>
      <c r="QVX273" s="55"/>
      <c r="QVY273" s="55"/>
      <c r="QVZ273" s="55"/>
      <c r="QWA273" s="55"/>
      <c r="QWB273" s="55"/>
      <c r="QWC273" s="55"/>
      <c r="QWD273" s="55"/>
      <c r="QWE273" s="55"/>
      <c r="QWF273" s="55"/>
      <c r="QWG273" s="55"/>
      <c r="QWH273" s="55"/>
      <c r="QWI273" s="55"/>
      <c r="QWJ273" s="55"/>
      <c r="QWK273" s="55"/>
      <c r="QWL273" s="55"/>
      <c r="QWM273" s="55"/>
      <c r="QWN273" s="55"/>
      <c r="QWO273" s="55"/>
      <c r="QWP273" s="55"/>
      <c r="QWQ273" s="55"/>
      <c r="QWR273" s="55"/>
      <c r="QWS273" s="55"/>
      <c r="QWT273" s="55"/>
      <c r="QWU273" s="55"/>
      <c r="QWV273" s="55"/>
      <c r="QWW273" s="55"/>
      <c r="QWX273" s="55"/>
      <c r="QWY273" s="55"/>
      <c r="QWZ273" s="55"/>
      <c r="QXA273" s="55"/>
      <c r="QXB273" s="55"/>
      <c r="QXC273" s="55"/>
      <c r="QXD273" s="55"/>
      <c r="QXE273" s="55"/>
      <c r="QXF273" s="55"/>
      <c r="QXG273" s="55"/>
      <c r="QXH273" s="55"/>
      <c r="QXI273" s="55"/>
      <c r="QXJ273" s="55"/>
      <c r="QXK273" s="55"/>
      <c r="QXL273" s="55"/>
      <c r="QXM273" s="55"/>
      <c r="QXN273" s="55"/>
      <c r="QXO273" s="55"/>
      <c r="QXP273" s="55"/>
      <c r="QXQ273" s="55"/>
      <c r="QXR273" s="55"/>
      <c r="QXS273" s="55"/>
      <c r="QXT273" s="55"/>
      <c r="QXU273" s="55"/>
      <c r="QXV273" s="55"/>
      <c r="QXW273" s="55"/>
      <c r="QXX273" s="55"/>
      <c r="QXY273" s="55"/>
      <c r="QXZ273" s="55"/>
      <c r="QYA273" s="55"/>
      <c r="QYB273" s="55"/>
      <c r="QYC273" s="55"/>
      <c r="QYD273" s="55"/>
      <c r="QYE273" s="55"/>
      <c r="QYF273" s="55"/>
      <c r="QYG273" s="55"/>
      <c r="QYH273" s="55"/>
      <c r="QYI273" s="55"/>
      <c r="QYJ273" s="55"/>
      <c r="QYK273" s="55"/>
      <c r="QYL273" s="55"/>
      <c r="QYM273" s="55"/>
      <c r="QYN273" s="55"/>
      <c r="QYO273" s="55"/>
      <c r="QYP273" s="55"/>
      <c r="QYQ273" s="55"/>
      <c r="QYR273" s="55"/>
      <c r="QYS273" s="55"/>
      <c r="QYT273" s="55"/>
      <c r="QYU273" s="55"/>
      <c r="QYV273" s="55"/>
      <c r="QYW273" s="55"/>
      <c r="QYX273" s="55"/>
      <c r="QYY273" s="55"/>
      <c r="QYZ273" s="55"/>
      <c r="QZA273" s="55"/>
      <c r="QZB273" s="55"/>
      <c r="QZC273" s="55"/>
      <c r="QZD273" s="55"/>
      <c r="QZE273" s="55"/>
      <c r="QZF273" s="55"/>
      <c r="QZG273" s="55"/>
      <c r="QZH273" s="55"/>
      <c r="QZI273" s="55"/>
      <c r="QZJ273" s="55"/>
      <c r="QZK273" s="55"/>
      <c r="QZL273" s="55"/>
      <c r="QZM273" s="55"/>
      <c r="QZN273" s="55"/>
      <c r="QZO273" s="55"/>
      <c r="QZP273" s="55"/>
      <c r="QZQ273" s="55"/>
      <c r="QZR273" s="55"/>
      <c r="QZS273" s="55"/>
      <c r="QZT273" s="55"/>
      <c r="QZU273" s="55"/>
      <c r="QZV273" s="55"/>
      <c r="QZW273" s="55"/>
      <c r="QZX273" s="55"/>
      <c r="QZY273" s="55"/>
      <c r="QZZ273" s="55"/>
      <c r="RAA273" s="55"/>
      <c r="RAB273" s="55"/>
      <c r="RAC273" s="55"/>
      <c r="RAD273" s="55"/>
      <c r="RAE273" s="55"/>
      <c r="RAF273" s="55"/>
      <c r="RAG273" s="55"/>
      <c r="RAH273" s="55"/>
      <c r="RAI273" s="55"/>
      <c r="RAJ273" s="55"/>
      <c r="RAK273" s="55"/>
      <c r="RAL273" s="55"/>
      <c r="RAM273" s="55"/>
      <c r="RAN273" s="55"/>
      <c r="RAO273" s="55"/>
      <c r="RAP273" s="55"/>
      <c r="RAQ273" s="55"/>
      <c r="RAR273" s="55"/>
      <c r="RAS273" s="55"/>
      <c r="RAT273" s="55"/>
      <c r="RAU273" s="55"/>
      <c r="RAV273" s="55"/>
      <c r="RAW273" s="55"/>
      <c r="RAX273" s="55"/>
      <c r="RAY273" s="55"/>
      <c r="RAZ273" s="55"/>
      <c r="RBA273" s="55"/>
      <c r="RBB273" s="55"/>
      <c r="RBC273" s="55"/>
      <c r="RBD273" s="55"/>
      <c r="RBE273" s="55"/>
      <c r="RBF273" s="55"/>
      <c r="RBG273" s="55"/>
      <c r="RBH273" s="55"/>
      <c r="RBI273" s="55"/>
      <c r="RBJ273" s="55"/>
      <c r="RBK273" s="55"/>
      <c r="RBL273" s="55"/>
      <c r="RBM273" s="55"/>
      <c r="RBN273" s="55"/>
      <c r="RBO273" s="55"/>
      <c r="RBP273" s="55"/>
      <c r="RBQ273" s="55"/>
      <c r="RBR273" s="55"/>
      <c r="RBS273" s="55"/>
      <c r="RBT273" s="55"/>
      <c r="RBU273" s="55"/>
      <c r="RBV273" s="55"/>
      <c r="RBW273" s="55"/>
      <c r="RBX273" s="55"/>
      <c r="RBY273" s="55"/>
      <c r="RBZ273" s="55"/>
      <c r="RCA273" s="55"/>
      <c r="RCB273" s="55"/>
      <c r="RCC273" s="55"/>
      <c r="RCD273" s="55"/>
      <c r="RCE273" s="55"/>
      <c r="RCF273" s="55"/>
      <c r="RCG273" s="55"/>
      <c r="RCH273" s="55"/>
      <c r="RCI273" s="55"/>
      <c r="RCJ273" s="55"/>
      <c r="RCK273" s="55"/>
      <c r="RCL273" s="55"/>
      <c r="RCM273" s="55"/>
      <c r="RCN273" s="55"/>
      <c r="RCO273" s="55"/>
      <c r="RCP273" s="55"/>
      <c r="RCQ273" s="55"/>
      <c r="RCR273" s="55"/>
      <c r="RCS273" s="55"/>
      <c r="RCT273" s="55"/>
      <c r="RCU273" s="55"/>
      <c r="RCV273" s="55"/>
      <c r="RCW273" s="55"/>
      <c r="RCX273" s="55"/>
      <c r="RCY273" s="55"/>
      <c r="RCZ273" s="55"/>
      <c r="RDA273" s="55"/>
      <c r="RDB273" s="55"/>
      <c r="RDC273" s="55"/>
      <c r="RDD273" s="55"/>
      <c r="RDE273" s="55"/>
      <c r="RDF273" s="55"/>
      <c r="RDG273" s="55"/>
      <c r="RDH273" s="55"/>
      <c r="RDI273" s="55"/>
      <c r="RDJ273" s="55"/>
      <c r="RDK273" s="55"/>
      <c r="RDL273" s="55"/>
      <c r="RDM273" s="55"/>
      <c r="RDN273" s="55"/>
      <c r="RDO273" s="55"/>
      <c r="RDP273" s="55"/>
      <c r="RDQ273" s="55"/>
      <c r="RDR273" s="55"/>
      <c r="RDS273" s="55"/>
      <c r="RDT273" s="55"/>
      <c r="RDU273" s="55"/>
      <c r="RDV273" s="55"/>
      <c r="RDW273" s="55"/>
      <c r="RDX273" s="55"/>
      <c r="RDY273" s="55"/>
      <c r="RDZ273" s="55"/>
      <c r="REA273" s="55"/>
      <c r="REB273" s="55"/>
      <c r="REC273" s="55"/>
      <c r="RED273" s="55"/>
      <c r="REE273" s="55"/>
      <c r="REF273" s="55"/>
      <c r="REG273" s="55"/>
      <c r="REH273" s="55"/>
      <c r="REI273" s="55"/>
      <c r="REJ273" s="55"/>
      <c r="REK273" s="55"/>
      <c r="REL273" s="55"/>
      <c r="REM273" s="55"/>
      <c r="REN273" s="55"/>
      <c r="REO273" s="55"/>
      <c r="REP273" s="55"/>
      <c r="REQ273" s="55"/>
      <c r="RER273" s="55"/>
      <c r="RES273" s="55"/>
      <c r="RET273" s="55"/>
      <c r="REU273" s="55"/>
      <c r="REV273" s="55"/>
      <c r="REW273" s="55"/>
      <c r="REX273" s="55"/>
      <c r="REY273" s="55"/>
      <c r="REZ273" s="55"/>
      <c r="RFA273" s="55"/>
      <c r="RFB273" s="55"/>
      <c r="RFC273" s="55"/>
      <c r="RFD273" s="55"/>
      <c r="RFE273" s="55"/>
      <c r="RFF273" s="55"/>
      <c r="RFG273" s="55"/>
      <c r="RFH273" s="55"/>
      <c r="RFI273" s="55"/>
      <c r="RFJ273" s="55"/>
      <c r="RFK273" s="55"/>
      <c r="RFL273" s="55"/>
      <c r="RFM273" s="55"/>
      <c r="RFN273" s="55"/>
      <c r="RFO273" s="55"/>
      <c r="RFP273" s="55"/>
      <c r="RFQ273" s="55"/>
      <c r="RFR273" s="55"/>
      <c r="RFS273" s="55"/>
      <c r="RFT273" s="55"/>
      <c r="RFU273" s="55"/>
      <c r="RFV273" s="55"/>
      <c r="RFW273" s="55"/>
      <c r="RFX273" s="55"/>
      <c r="RFY273" s="55"/>
      <c r="RFZ273" s="55"/>
      <c r="RGA273" s="55"/>
      <c r="RGB273" s="55"/>
      <c r="RGC273" s="55"/>
      <c r="RGD273" s="55"/>
      <c r="RGE273" s="55"/>
      <c r="RGF273" s="55"/>
      <c r="RGG273" s="55"/>
      <c r="RGH273" s="55"/>
      <c r="RGI273" s="55"/>
      <c r="RGJ273" s="55"/>
      <c r="RGK273" s="55"/>
      <c r="RGL273" s="55"/>
      <c r="RGM273" s="55"/>
      <c r="RGN273" s="55"/>
      <c r="RGO273" s="55"/>
      <c r="RGP273" s="55"/>
      <c r="RGQ273" s="55"/>
      <c r="RGR273" s="55"/>
      <c r="RGS273" s="55"/>
      <c r="RGT273" s="55"/>
      <c r="RGU273" s="55"/>
      <c r="RGV273" s="55"/>
      <c r="RGW273" s="55"/>
      <c r="RGX273" s="55"/>
      <c r="RGY273" s="55"/>
      <c r="RGZ273" s="55"/>
      <c r="RHA273" s="55"/>
      <c r="RHB273" s="55"/>
      <c r="RHC273" s="55"/>
      <c r="RHD273" s="55"/>
      <c r="RHE273" s="55"/>
      <c r="RHF273" s="55"/>
      <c r="RHG273" s="55"/>
      <c r="RHH273" s="55"/>
      <c r="RHI273" s="55"/>
      <c r="RHJ273" s="55"/>
      <c r="RHK273" s="55"/>
      <c r="RHL273" s="55"/>
      <c r="RHM273" s="55"/>
      <c r="RHN273" s="55"/>
      <c r="RHO273" s="55"/>
      <c r="RHP273" s="55"/>
      <c r="RHQ273" s="55"/>
      <c r="RHR273" s="55"/>
      <c r="RHS273" s="55"/>
      <c r="RHT273" s="55"/>
      <c r="RHU273" s="55"/>
      <c r="RHV273" s="55"/>
      <c r="RHW273" s="55"/>
      <c r="RHX273" s="55"/>
      <c r="RHY273" s="55"/>
      <c r="RHZ273" s="55"/>
      <c r="RIA273" s="55"/>
      <c r="RIB273" s="55"/>
      <c r="RIC273" s="55"/>
      <c r="RID273" s="55"/>
      <c r="RIE273" s="55"/>
      <c r="RIF273" s="55"/>
      <c r="RIG273" s="55"/>
      <c r="RIH273" s="55"/>
      <c r="RII273" s="55"/>
      <c r="RIJ273" s="55"/>
      <c r="RIK273" s="55"/>
      <c r="RIL273" s="55"/>
      <c r="RIM273" s="55"/>
      <c r="RIN273" s="55"/>
      <c r="RIO273" s="55"/>
      <c r="RIP273" s="55"/>
      <c r="RIQ273" s="55"/>
      <c r="RIR273" s="55"/>
      <c r="RIS273" s="55"/>
      <c r="RIT273" s="55"/>
      <c r="RIU273" s="55"/>
      <c r="RIV273" s="55"/>
      <c r="RIW273" s="55"/>
      <c r="RIX273" s="55"/>
      <c r="RIY273" s="55"/>
      <c r="RIZ273" s="55"/>
      <c r="RJA273" s="55"/>
      <c r="RJB273" s="55"/>
      <c r="RJC273" s="55"/>
      <c r="RJD273" s="55"/>
      <c r="RJE273" s="55"/>
      <c r="RJF273" s="55"/>
      <c r="RJG273" s="55"/>
      <c r="RJH273" s="55"/>
      <c r="RJI273" s="55"/>
      <c r="RJJ273" s="55"/>
      <c r="RJK273" s="55"/>
      <c r="RJL273" s="55"/>
      <c r="RJM273" s="55"/>
      <c r="RJN273" s="55"/>
      <c r="RJO273" s="55"/>
      <c r="RJP273" s="55"/>
      <c r="RJQ273" s="55"/>
      <c r="RJR273" s="55"/>
      <c r="RJS273" s="55"/>
      <c r="RJT273" s="55"/>
      <c r="RJU273" s="55"/>
      <c r="RJV273" s="55"/>
      <c r="RJW273" s="55"/>
      <c r="RJX273" s="55"/>
      <c r="RJY273" s="55"/>
      <c r="RJZ273" s="55"/>
      <c r="RKA273" s="55"/>
      <c r="RKB273" s="55"/>
      <c r="RKC273" s="55"/>
      <c r="RKD273" s="55"/>
      <c r="RKE273" s="55"/>
      <c r="RKF273" s="55"/>
      <c r="RKG273" s="55"/>
      <c r="RKH273" s="55"/>
      <c r="RKI273" s="55"/>
      <c r="RKJ273" s="55"/>
      <c r="RKK273" s="55"/>
      <c r="RKL273" s="55"/>
      <c r="RKM273" s="55"/>
      <c r="RKN273" s="55"/>
      <c r="RKO273" s="55"/>
      <c r="RKP273" s="55"/>
      <c r="RKQ273" s="55"/>
      <c r="RKR273" s="55"/>
      <c r="RKS273" s="55"/>
      <c r="RKT273" s="55"/>
      <c r="RKU273" s="55"/>
      <c r="RKV273" s="55"/>
      <c r="RKW273" s="55"/>
      <c r="RKX273" s="55"/>
      <c r="RKY273" s="55"/>
      <c r="RKZ273" s="55"/>
      <c r="RLA273" s="55"/>
      <c r="RLB273" s="55"/>
      <c r="RLC273" s="55"/>
      <c r="RLD273" s="55"/>
      <c r="RLE273" s="55"/>
      <c r="RLF273" s="55"/>
      <c r="RLG273" s="55"/>
      <c r="RLH273" s="55"/>
      <c r="RLI273" s="55"/>
      <c r="RLJ273" s="55"/>
      <c r="RLK273" s="55"/>
      <c r="RLL273" s="55"/>
      <c r="RLM273" s="55"/>
      <c r="RLN273" s="55"/>
      <c r="RLO273" s="55"/>
      <c r="RLP273" s="55"/>
      <c r="RLQ273" s="55"/>
      <c r="RLR273" s="55"/>
      <c r="RLS273" s="55"/>
      <c r="RLT273" s="55"/>
      <c r="RLU273" s="55"/>
      <c r="RLV273" s="55"/>
      <c r="RLW273" s="55"/>
      <c r="RLX273" s="55"/>
      <c r="RLY273" s="55"/>
      <c r="RLZ273" s="55"/>
      <c r="RMA273" s="55"/>
      <c r="RMB273" s="55"/>
      <c r="RMC273" s="55"/>
      <c r="RMD273" s="55"/>
      <c r="RME273" s="55"/>
      <c r="RMF273" s="55"/>
      <c r="RMG273" s="55"/>
      <c r="RMH273" s="55"/>
      <c r="RMI273" s="55"/>
      <c r="RMJ273" s="55"/>
      <c r="RMK273" s="55"/>
      <c r="RML273" s="55"/>
      <c r="RMM273" s="55"/>
      <c r="RMN273" s="55"/>
      <c r="RMO273" s="55"/>
      <c r="RMP273" s="55"/>
      <c r="RMQ273" s="55"/>
      <c r="RMR273" s="55"/>
      <c r="RMS273" s="55"/>
      <c r="RMT273" s="55"/>
      <c r="RMU273" s="55"/>
      <c r="RMV273" s="55"/>
      <c r="RMW273" s="55"/>
      <c r="RMX273" s="55"/>
      <c r="RMY273" s="55"/>
      <c r="RMZ273" s="55"/>
      <c r="RNA273" s="55"/>
      <c r="RNB273" s="55"/>
      <c r="RNC273" s="55"/>
      <c r="RND273" s="55"/>
      <c r="RNE273" s="55"/>
      <c r="RNF273" s="55"/>
      <c r="RNG273" s="55"/>
      <c r="RNH273" s="55"/>
      <c r="RNI273" s="55"/>
      <c r="RNJ273" s="55"/>
      <c r="RNK273" s="55"/>
      <c r="RNL273" s="55"/>
      <c r="RNM273" s="55"/>
      <c r="RNN273" s="55"/>
      <c r="RNO273" s="55"/>
      <c r="RNP273" s="55"/>
      <c r="RNQ273" s="55"/>
      <c r="RNR273" s="55"/>
      <c r="RNS273" s="55"/>
      <c r="RNT273" s="55"/>
      <c r="RNU273" s="55"/>
      <c r="RNV273" s="55"/>
      <c r="RNW273" s="55"/>
      <c r="RNX273" s="55"/>
      <c r="RNY273" s="55"/>
      <c r="RNZ273" s="55"/>
      <c r="ROA273" s="55"/>
      <c r="ROB273" s="55"/>
      <c r="ROC273" s="55"/>
      <c r="ROD273" s="55"/>
      <c r="ROE273" s="55"/>
      <c r="ROF273" s="55"/>
      <c r="ROG273" s="55"/>
      <c r="ROH273" s="55"/>
      <c r="ROI273" s="55"/>
      <c r="ROJ273" s="55"/>
      <c r="ROK273" s="55"/>
      <c r="ROL273" s="55"/>
      <c r="ROM273" s="55"/>
      <c r="RON273" s="55"/>
      <c r="ROO273" s="55"/>
      <c r="ROP273" s="55"/>
      <c r="ROQ273" s="55"/>
      <c r="ROR273" s="55"/>
      <c r="ROS273" s="55"/>
      <c r="ROT273" s="55"/>
      <c r="ROU273" s="55"/>
      <c r="ROV273" s="55"/>
      <c r="ROW273" s="55"/>
      <c r="ROX273" s="55"/>
      <c r="ROY273" s="55"/>
      <c r="ROZ273" s="55"/>
      <c r="RPA273" s="55"/>
      <c r="RPB273" s="55"/>
      <c r="RPC273" s="55"/>
      <c r="RPD273" s="55"/>
      <c r="RPE273" s="55"/>
      <c r="RPF273" s="55"/>
      <c r="RPG273" s="55"/>
      <c r="RPH273" s="55"/>
      <c r="RPI273" s="55"/>
      <c r="RPJ273" s="55"/>
      <c r="RPK273" s="55"/>
      <c r="RPL273" s="55"/>
      <c r="RPM273" s="55"/>
      <c r="RPN273" s="55"/>
      <c r="RPO273" s="55"/>
      <c r="RPP273" s="55"/>
      <c r="RPQ273" s="55"/>
      <c r="RPR273" s="55"/>
      <c r="RPS273" s="55"/>
      <c r="RPT273" s="55"/>
      <c r="RPU273" s="55"/>
      <c r="RPV273" s="55"/>
      <c r="RPW273" s="55"/>
      <c r="RPX273" s="55"/>
      <c r="RPY273" s="55"/>
      <c r="RPZ273" s="55"/>
      <c r="RQA273" s="55"/>
      <c r="RQB273" s="55"/>
      <c r="RQC273" s="55"/>
      <c r="RQD273" s="55"/>
      <c r="RQE273" s="55"/>
      <c r="RQF273" s="55"/>
      <c r="RQG273" s="55"/>
      <c r="RQH273" s="55"/>
      <c r="RQI273" s="55"/>
      <c r="RQJ273" s="55"/>
      <c r="RQK273" s="55"/>
      <c r="RQL273" s="55"/>
      <c r="RQM273" s="55"/>
      <c r="RQN273" s="55"/>
      <c r="RQO273" s="55"/>
      <c r="RQP273" s="55"/>
      <c r="RQQ273" s="55"/>
      <c r="RQR273" s="55"/>
      <c r="RQS273" s="55"/>
      <c r="RQT273" s="55"/>
      <c r="RQU273" s="55"/>
      <c r="RQV273" s="55"/>
      <c r="RQW273" s="55"/>
      <c r="RQX273" s="55"/>
      <c r="RQY273" s="55"/>
      <c r="RQZ273" s="55"/>
      <c r="RRA273" s="55"/>
      <c r="RRB273" s="55"/>
      <c r="RRC273" s="55"/>
      <c r="RRD273" s="55"/>
      <c r="RRE273" s="55"/>
      <c r="RRF273" s="55"/>
      <c r="RRG273" s="55"/>
      <c r="RRH273" s="55"/>
      <c r="RRI273" s="55"/>
      <c r="RRJ273" s="55"/>
      <c r="RRK273" s="55"/>
      <c r="RRL273" s="55"/>
      <c r="RRM273" s="55"/>
      <c r="RRN273" s="55"/>
      <c r="RRO273" s="55"/>
      <c r="RRP273" s="55"/>
      <c r="RRQ273" s="55"/>
      <c r="RRR273" s="55"/>
      <c r="RRS273" s="55"/>
      <c r="RRT273" s="55"/>
      <c r="RRU273" s="55"/>
      <c r="RRV273" s="55"/>
      <c r="RRW273" s="55"/>
      <c r="RRX273" s="55"/>
      <c r="RRY273" s="55"/>
      <c r="RRZ273" s="55"/>
      <c r="RSA273" s="55"/>
      <c r="RSB273" s="55"/>
      <c r="RSC273" s="55"/>
      <c r="RSD273" s="55"/>
      <c r="RSE273" s="55"/>
      <c r="RSF273" s="55"/>
      <c r="RSG273" s="55"/>
      <c r="RSH273" s="55"/>
      <c r="RSI273" s="55"/>
      <c r="RSJ273" s="55"/>
      <c r="RSK273" s="55"/>
      <c r="RSL273" s="55"/>
      <c r="RSM273" s="55"/>
      <c r="RSN273" s="55"/>
      <c r="RSO273" s="55"/>
      <c r="RSP273" s="55"/>
      <c r="RSQ273" s="55"/>
      <c r="RSR273" s="55"/>
      <c r="RSS273" s="55"/>
      <c r="RST273" s="55"/>
      <c r="RSU273" s="55"/>
      <c r="RSV273" s="55"/>
      <c r="RSW273" s="55"/>
      <c r="RSX273" s="55"/>
      <c r="RSY273" s="55"/>
      <c r="RSZ273" s="55"/>
      <c r="RTA273" s="55"/>
      <c r="RTB273" s="55"/>
      <c r="RTC273" s="55"/>
      <c r="RTD273" s="55"/>
      <c r="RTE273" s="55"/>
      <c r="RTF273" s="55"/>
      <c r="RTG273" s="55"/>
      <c r="RTH273" s="55"/>
      <c r="RTI273" s="55"/>
      <c r="RTJ273" s="55"/>
      <c r="RTK273" s="55"/>
      <c r="RTL273" s="55"/>
      <c r="RTM273" s="55"/>
      <c r="RTN273" s="55"/>
      <c r="RTO273" s="55"/>
      <c r="RTP273" s="55"/>
      <c r="RTQ273" s="55"/>
      <c r="RTR273" s="55"/>
      <c r="RTS273" s="55"/>
      <c r="RTT273" s="55"/>
      <c r="RTU273" s="55"/>
      <c r="RTV273" s="55"/>
      <c r="RTW273" s="55"/>
      <c r="RTX273" s="55"/>
      <c r="RTY273" s="55"/>
      <c r="RTZ273" s="55"/>
      <c r="RUA273" s="55"/>
      <c r="RUB273" s="55"/>
      <c r="RUC273" s="55"/>
      <c r="RUD273" s="55"/>
      <c r="RUE273" s="55"/>
      <c r="RUF273" s="55"/>
      <c r="RUG273" s="55"/>
      <c r="RUH273" s="55"/>
      <c r="RUI273" s="55"/>
      <c r="RUJ273" s="55"/>
      <c r="RUK273" s="55"/>
      <c r="RUL273" s="55"/>
      <c r="RUM273" s="55"/>
      <c r="RUN273" s="55"/>
      <c r="RUO273" s="55"/>
      <c r="RUP273" s="55"/>
      <c r="RUQ273" s="55"/>
      <c r="RUR273" s="55"/>
      <c r="RUS273" s="55"/>
      <c r="RUT273" s="55"/>
      <c r="RUU273" s="55"/>
      <c r="RUV273" s="55"/>
      <c r="RUW273" s="55"/>
      <c r="RUX273" s="55"/>
      <c r="RUY273" s="55"/>
      <c r="RUZ273" s="55"/>
      <c r="RVA273" s="55"/>
      <c r="RVB273" s="55"/>
      <c r="RVC273" s="55"/>
      <c r="RVD273" s="55"/>
      <c r="RVE273" s="55"/>
      <c r="RVF273" s="55"/>
      <c r="RVG273" s="55"/>
      <c r="RVH273" s="55"/>
      <c r="RVI273" s="55"/>
      <c r="RVJ273" s="55"/>
      <c r="RVK273" s="55"/>
      <c r="RVL273" s="55"/>
      <c r="RVM273" s="55"/>
      <c r="RVN273" s="55"/>
      <c r="RVO273" s="55"/>
      <c r="RVP273" s="55"/>
      <c r="RVQ273" s="55"/>
      <c r="RVR273" s="55"/>
      <c r="RVS273" s="55"/>
      <c r="RVT273" s="55"/>
      <c r="RVU273" s="55"/>
      <c r="RVV273" s="55"/>
      <c r="RVW273" s="55"/>
      <c r="RVX273" s="55"/>
      <c r="RVY273" s="55"/>
      <c r="RVZ273" s="55"/>
      <c r="RWA273" s="55"/>
      <c r="RWB273" s="55"/>
      <c r="RWC273" s="55"/>
      <c r="RWD273" s="55"/>
      <c r="RWE273" s="55"/>
      <c r="RWF273" s="55"/>
      <c r="RWG273" s="55"/>
      <c r="RWH273" s="55"/>
      <c r="RWI273" s="55"/>
      <c r="RWJ273" s="55"/>
      <c r="RWK273" s="55"/>
      <c r="RWL273" s="55"/>
      <c r="RWM273" s="55"/>
      <c r="RWN273" s="55"/>
      <c r="RWO273" s="55"/>
      <c r="RWP273" s="55"/>
      <c r="RWQ273" s="55"/>
      <c r="RWR273" s="55"/>
      <c r="RWS273" s="55"/>
      <c r="RWT273" s="55"/>
      <c r="RWU273" s="55"/>
      <c r="RWV273" s="55"/>
      <c r="RWW273" s="55"/>
      <c r="RWX273" s="55"/>
      <c r="RWY273" s="55"/>
      <c r="RWZ273" s="55"/>
      <c r="RXA273" s="55"/>
      <c r="RXB273" s="55"/>
      <c r="RXC273" s="55"/>
      <c r="RXD273" s="55"/>
      <c r="RXE273" s="55"/>
      <c r="RXF273" s="55"/>
      <c r="RXG273" s="55"/>
      <c r="RXH273" s="55"/>
      <c r="RXI273" s="55"/>
      <c r="RXJ273" s="55"/>
      <c r="RXK273" s="55"/>
      <c r="RXL273" s="55"/>
      <c r="RXM273" s="55"/>
      <c r="RXN273" s="55"/>
      <c r="RXO273" s="55"/>
      <c r="RXP273" s="55"/>
      <c r="RXQ273" s="55"/>
      <c r="RXR273" s="55"/>
      <c r="RXS273" s="55"/>
      <c r="RXT273" s="55"/>
      <c r="RXU273" s="55"/>
      <c r="RXV273" s="55"/>
      <c r="RXW273" s="55"/>
      <c r="RXX273" s="55"/>
      <c r="RXY273" s="55"/>
      <c r="RXZ273" s="55"/>
      <c r="RYA273" s="55"/>
      <c r="RYB273" s="55"/>
      <c r="RYC273" s="55"/>
      <c r="RYD273" s="55"/>
      <c r="RYE273" s="55"/>
      <c r="RYF273" s="55"/>
      <c r="RYG273" s="55"/>
      <c r="RYH273" s="55"/>
      <c r="RYI273" s="55"/>
      <c r="RYJ273" s="55"/>
      <c r="RYK273" s="55"/>
      <c r="RYL273" s="55"/>
      <c r="RYM273" s="55"/>
      <c r="RYN273" s="55"/>
      <c r="RYO273" s="55"/>
      <c r="RYP273" s="55"/>
      <c r="RYQ273" s="55"/>
      <c r="RYR273" s="55"/>
      <c r="RYS273" s="55"/>
      <c r="RYT273" s="55"/>
      <c r="RYU273" s="55"/>
      <c r="RYV273" s="55"/>
      <c r="RYW273" s="55"/>
      <c r="RYX273" s="55"/>
      <c r="RYY273" s="55"/>
      <c r="RYZ273" s="55"/>
      <c r="RZA273" s="55"/>
      <c r="RZB273" s="55"/>
      <c r="RZC273" s="55"/>
      <c r="RZD273" s="55"/>
      <c r="RZE273" s="55"/>
      <c r="RZF273" s="55"/>
      <c r="RZG273" s="55"/>
      <c r="RZH273" s="55"/>
      <c r="RZI273" s="55"/>
      <c r="RZJ273" s="55"/>
      <c r="RZK273" s="55"/>
      <c r="RZL273" s="55"/>
      <c r="RZM273" s="55"/>
      <c r="RZN273" s="55"/>
      <c r="RZO273" s="55"/>
      <c r="RZP273" s="55"/>
      <c r="RZQ273" s="55"/>
      <c r="RZR273" s="55"/>
      <c r="RZS273" s="55"/>
      <c r="RZT273" s="55"/>
      <c r="RZU273" s="55"/>
      <c r="RZV273" s="55"/>
      <c r="RZW273" s="55"/>
      <c r="RZX273" s="55"/>
      <c r="RZY273" s="55"/>
      <c r="RZZ273" s="55"/>
      <c r="SAA273" s="55"/>
      <c r="SAB273" s="55"/>
      <c r="SAC273" s="55"/>
      <c r="SAD273" s="55"/>
      <c r="SAE273" s="55"/>
      <c r="SAF273" s="55"/>
      <c r="SAG273" s="55"/>
      <c r="SAH273" s="55"/>
      <c r="SAI273" s="55"/>
      <c r="SAJ273" s="55"/>
      <c r="SAK273" s="55"/>
      <c r="SAL273" s="55"/>
      <c r="SAM273" s="55"/>
      <c r="SAN273" s="55"/>
      <c r="SAO273" s="55"/>
      <c r="SAP273" s="55"/>
      <c r="SAQ273" s="55"/>
      <c r="SAR273" s="55"/>
      <c r="SAS273" s="55"/>
      <c r="SAT273" s="55"/>
      <c r="SAU273" s="55"/>
      <c r="SAV273" s="55"/>
      <c r="SAW273" s="55"/>
      <c r="SAX273" s="55"/>
      <c r="SAY273" s="55"/>
      <c r="SAZ273" s="55"/>
      <c r="SBA273" s="55"/>
      <c r="SBB273" s="55"/>
      <c r="SBC273" s="55"/>
      <c r="SBD273" s="55"/>
      <c r="SBE273" s="55"/>
      <c r="SBF273" s="55"/>
      <c r="SBG273" s="55"/>
      <c r="SBH273" s="55"/>
      <c r="SBI273" s="55"/>
      <c r="SBJ273" s="55"/>
      <c r="SBK273" s="55"/>
      <c r="SBL273" s="55"/>
      <c r="SBM273" s="55"/>
      <c r="SBN273" s="55"/>
      <c r="SBO273" s="55"/>
      <c r="SBP273" s="55"/>
      <c r="SBQ273" s="55"/>
      <c r="SBR273" s="55"/>
      <c r="SBS273" s="55"/>
      <c r="SBT273" s="55"/>
      <c r="SBU273" s="55"/>
      <c r="SBV273" s="55"/>
      <c r="SBW273" s="55"/>
      <c r="SBX273" s="55"/>
      <c r="SBY273" s="55"/>
      <c r="SBZ273" s="55"/>
      <c r="SCA273" s="55"/>
      <c r="SCB273" s="55"/>
      <c r="SCC273" s="55"/>
      <c r="SCD273" s="55"/>
      <c r="SCE273" s="55"/>
      <c r="SCF273" s="55"/>
      <c r="SCG273" s="55"/>
      <c r="SCH273" s="55"/>
      <c r="SCI273" s="55"/>
      <c r="SCJ273" s="55"/>
      <c r="SCK273" s="55"/>
      <c r="SCL273" s="55"/>
      <c r="SCM273" s="55"/>
      <c r="SCN273" s="55"/>
      <c r="SCO273" s="55"/>
      <c r="SCP273" s="55"/>
      <c r="SCQ273" s="55"/>
      <c r="SCR273" s="55"/>
      <c r="SCS273" s="55"/>
      <c r="SCT273" s="55"/>
      <c r="SCU273" s="55"/>
      <c r="SCV273" s="55"/>
      <c r="SCW273" s="55"/>
      <c r="SCX273" s="55"/>
      <c r="SCY273" s="55"/>
      <c r="SCZ273" s="55"/>
      <c r="SDA273" s="55"/>
      <c r="SDB273" s="55"/>
      <c r="SDC273" s="55"/>
      <c r="SDD273" s="55"/>
      <c r="SDE273" s="55"/>
      <c r="SDF273" s="55"/>
      <c r="SDG273" s="55"/>
      <c r="SDH273" s="55"/>
      <c r="SDI273" s="55"/>
      <c r="SDJ273" s="55"/>
      <c r="SDK273" s="55"/>
      <c r="SDL273" s="55"/>
      <c r="SDM273" s="55"/>
      <c r="SDN273" s="55"/>
      <c r="SDO273" s="55"/>
      <c r="SDP273" s="55"/>
      <c r="SDQ273" s="55"/>
      <c r="SDR273" s="55"/>
      <c r="SDS273" s="55"/>
      <c r="SDT273" s="55"/>
      <c r="SDU273" s="55"/>
      <c r="SDV273" s="55"/>
      <c r="SDW273" s="55"/>
      <c r="SDX273" s="55"/>
      <c r="SDY273" s="55"/>
      <c r="SDZ273" s="55"/>
      <c r="SEA273" s="55"/>
      <c r="SEB273" s="55"/>
      <c r="SEC273" s="55"/>
      <c r="SED273" s="55"/>
      <c r="SEE273" s="55"/>
      <c r="SEF273" s="55"/>
      <c r="SEG273" s="55"/>
      <c r="SEH273" s="55"/>
      <c r="SEI273" s="55"/>
      <c r="SEJ273" s="55"/>
      <c r="SEK273" s="55"/>
      <c r="SEL273" s="55"/>
      <c r="SEM273" s="55"/>
      <c r="SEN273" s="55"/>
      <c r="SEO273" s="55"/>
      <c r="SEP273" s="55"/>
      <c r="SEQ273" s="55"/>
      <c r="SER273" s="55"/>
      <c r="SES273" s="55"/>
      <c r="SET273" s="55"/>
      <c r="SEU273" s="55"/>
      <c r="SEV273" s="55"/>
      <c r="SEW273" s="55"/>
      <c r="SEX273" s="55"/>
      <c r="SEY273" s="55"/>
      <c r="SEZ273" s="55"/>
      <c r="SFA273" s="55"/>
      <c r="SFB273" s="55"/>
      <c r="SFC273" s="55"/>
      <c r="SFD273" s="55"/>
      <c r="SFE273" s="55"/>
      <c r="SFF273" s="55"/>
      <c r="SFG273" s="55"/>
      <c r="SFH273" s="55"/>
      <c r="SFI273" s="55"/>
      <c r="SFJ273" s="55"/>
      <c r="SFK273" s="55"/>
      <c r="SFL273" s="55"/>
      <c r="SFM273" s="55"/>
      <c r="SFN273" s="55"/>
      <c r="SFO273" s="55"/>
      <c r="SFP273" s="55"/>
      <c r="SFQ273" s="55"/>
      <c r="SFR273" s="55"/>
      <c r="SFS273" s="55"/>
      <c r="SFT273" s="55"/>
      <c r="SFU273" s="55"/>
      <c r="SFV273" s="55"/>
      <c r="SFW273" s="55"/>
      <c r="SFX273" s="55"/>
      <c r="SFY273" s="55"/>
      <c r="SFZ273" s="55"/>
      <c r="SGA273" s="55"/>
      <c r="SGB273" s="55"/>
      <c r="SGC273" s="55"/>
      <c r="SGD273" s="55"/>
      <c r="SGE273" s="55"/>
      <c r="SGF273" s="55"/>
      <c r="SGG273" s="55"/>
      <c r="SGH273" s="55"/>
      <c r="SGI273" s="55"/>
      <c r="SGJ273" s="55"/>
      <c r="SGK273" s="55"/>
      <c r="SGL273" s="55"/>
      <c r="SGM273" s="55"/>
      <c r="SGN273" s="55"/>
      <c r="SGO273" s="55"/>
      <c r="SGP273" s="55"/>
      <c r="SGQ273" s="55"/>
      <c r="SGR273" s="55"/>
      <c r="SGS273" s="55"/>
      <c r="SGT273" s="55"/>
      <c r="SGU273" s="55"/>
      <c r="SGV273" s="55"/>
      <c r="SGW273" s="55"/>
      <c r="SGX273" s="55"/>
      <c r="SGY273" s="55"/>
      <c r="SGZ273" s="55"/>
      <c r="SHA273" s="55"/>
      <c r="SHB273" s="55"/>
      <c r="SHC273" s="55"/>
      <c r="SHD273" s="55"/>
      <c r="SHE273" s="55"/>
      <c r="SHF273" s="55"/>
      <c r="SHG273" s="55"/>
      <c r="SHH273" s="55"/>
      <c r="SHI273" s="55"/>
      <c r="SHJ273" s="55"/>
      <c r="SHK273" s="55"/>
      <c r="SHL273" s="55"/>
      <c r="SHM273" s="55"/>
      <c r="SHN273" s="55"/>
      <c r="SHO273" s="55"/>
      <c r="SHP273" s="55"/>
      <c r="SHQ273" s="55"/>
      <c r="SHR273" s="55"/>
      <c r="SHS273" s="55"/>
      <c r="SHT273" s="55"/>
      <c r="SHU273" s="55"/>
      <c r="SHV273" s="55"/>
      <c r="SHW273" s="55"/>
      <c r="SHX273" s="55"/>
      <c r="SHY273" s="55"/>
      <c r="SHZ273" s="55"/>
      <c r="SIA273" s="55"/>
      <c r="SIB273" s="55"/>
      <c r="SIC273" s="55"/>
      <c r="SID273" s="55"/>
      <c r="SIE273" s="55"/>
      <c r="SIF273" s="55"/>
      <c r="SIG273" s="55"/>
      <c r="SIH273" s="55"/>
      <c r="SII273" s="55"/>
      <c r="SIJ273" s="55"/>
      <c r="SIK273" s="55"/>
      <c r="SIL273" s="55"/>
      <c r="SIM273" s="55"/>
      <c r="SIN273" s="55"/>
      <c r="SIO273" s="55"/>
      <c r="SIP273" s="55"/>
      <c r="SIQ273" s="55"/>
      <c r="SIR273" s="55"/>
      <c r="SIS273" s="55"/>
      <c r="SIT273" s="55"/>
      <c r="SIU273" s="55"/>
      <c r="SIV273" s="55"/>
      <c r="SIW273" s="55"/>
      <c r="SIX273" s="55"/>
      <c r="SIY273" s="55"/>
      <c r="SIZ273" s="55"/>
      <c r="SJA273" s="55"/>
      <c r="SJB273" s="55"/>
      <c r="SJC273" s="55"/>
      <c r="SJD273" s="55"/>
      <c r="SJE273" s="55"/>
      <c r="SJF273" s="55"/>
      <c r="SJG273" s="55"/>
      <c r="SJH273" s="55"/>
      <c r="SJI273" s="55"/>
      <c r="SJJ273" s="55"/>
      <c r="SJK273" s="55"/>
      <c r="SJL273" s="55"/>
      <c r="SJM273" s="55"/>
      <c r="SJN273" s="55"/>
      <c r="SJO273" s="55"/>
      <c r="SJP273" s="55"/>
      <c r="SJQ273" s="55"/>
      <c r="SJR273" s="55"/>
      <c r="SJS273" s="55"/>
      <c r="SJT273" s="55"/>
      <c r="SJU273" s="55"/>
      <c r="SJV273" s="55"/>
      <c r="SJW273" s="55"/>
      <c r="SJX273" s="55"/>
      <c r="SJY273" s="55"/>
      <c r="SJZ273" s="55"/>
      <c r="SKA273" s="55"/>
      <c r="SKB273" s="55"/>
      <c r="SKC273" s="55"/>
      <c r="SKD273" s="55"/>
      <c r="SKE273" s="55"/>
      <c r="SKF273" s="55"/>
      <c r="SKG273" s="55"/>
      <c r="SKH273" s="55"/>
      <c r="SKI273" s="55"/>
      <c r="SKJ273" s="55"/>
      <c r="SKK273" s="55"/>
      <c r="SKL273" s="55"/>
      <c r="SKM273" s="55"/>
      <c r="SKN273" s="55"/>
      <c r="SKO273" s="55"/>
      <c r="SKP273" s="55"/>
      <c r="SKQ273" s="55"/>
      <c r="SKR273" s="55"/>
      <c r="SKS273" s="55"/>
      <c r="SKT273" s="55"/>
      <c r="SKU273" s="55"/>
      <c r="SKV273" s="55"/>
      <c r="SKW273" s="55"/>
      <c r="SKX273" s="55"/>
      <c r="SKY273" s="55"/>
      <c r="SKZ273" s="55"/>
      <c r="SLA273" s="55"/>
      <c r="SLB273" s="55"/>
      <c r="SLC273" s="55"/>
      <c r="SLD273" s="55"/>
      <c r="SLE273" s="55"/>
      <c r="SLF273" s="55"/>
      <c r="SLG273" s="55"/>
      <c r="SLH273" s="55"/>
      <c r="SLI273" s="55"/>
      <c r="SLJ273" s="55"/>
      <c r="SLK273" s="55"/>
      <c r="SLL273" s="55"/>
      <c r="SLM273" s="55"/>
      <c r="SLN273" s="55"/>
      <c r="SLO273" s="55"/>
      <c r="SLP273" s="55"/>
      <c r="SLQ273" s="55"/>
      <c r="SLR273" s="55"/>
      <c r="SLS273" s="55"/>
      <c r="SLT273" s="55"/>
      <c r="SLU273" s="55"/>
      <c r="SLV273" s="55"/>
      <c r="SLW273" s="55"/>
      <c r="SLX273" s="55"/>
      <c r="SLY273" s="55"/>
      <c r="SLZ273" s="55"/>
      <c r="SMA273" s="55"/>
      <c r="SMB273" s="55"/>
      <c r="SMC273" s="55"/>
      <c r="SMD273" s="55"/>
      <c r="SME273" s="55"/>
      <c r="SMF273" s="55"/>
      <c r="SMG273" s="55"/>
      <c r="SMH273" s="55"/>
      <c r="SMI273" s="55"/>
      <c r="SMJ273" s="55"/>
      <c r="SMK273" s="55"/>
      <c r="SML273" s="55"/>
      <c r="SMM273" s="55"/>
      <c r="SMN273" s="55"/>
      <c r="SMO273" s="55"/>
      <c r="SMP273" s="55"/>
      <c r="SMQ273" s="55"/>
      <c r="SMR273" s="55"/>
      <c r="SMS273" s="55"/>
      <c r="SMT273" s="55"/>
      <c r="SMU273" s="55"/>
      <c r="SMV273" s="55"/>
      <c r="SMW273" s="55"/>
      <c r="SMX273" s="55"/>
      <c r="SMY273" s="55"/>
      <c r="SMZ273" s="55"/>
      <c r="SNA273" s="55"/>
      <c r="SNB273" s="55"/>
      <c r="SNC273" s="55"/>
      <c r="SND273" s="55"/>
      <c r="SNE273" s="55"/>
      <c r="SNF273" s="55"/>
      <c r="SNG273" s="55"/>
      <c r="SNH273" s="55"/>
      <c r="SNI273" s="55"/>
      <c r="SNJ273" s="55"/>
      <c r="SNK273" s="55"/>
      <c r="SNL273" s="55"/>
      <c r="SNM273" s="55"/>
      <c r="SNN273" s="55"/>
      <c r="SNO273" s="55"/>
      <c r="SNP273" s="55"/>
      <c r="SNQ273" s="55"/>
      <c r="SNR273" s="55"/>
      <c r="SNS273" s="55"/>
      <c r="SNT273" s="55"/>
      <c r="SNU273" s="55"/>
      <c r="SNV273" s="55"/>
      <c r="SNW273" s="55"/>
      <c r="SNX273" s="55"/>
      <c r="SNY273" s="55"/>
      <c r="SNZ273" s="55"/>
      <c r="SOA273" s="55"/>
      <c r="SOB273" s="55"/>
      <c r="SOC273" s="55"/>
      <c r="SOD273" s="55"/>
      <c r="SOE273" s="55"/>
      <c r="SOF273" s="55"/>
      <c r="SOG273" s="55"/>
      <c r="SOH273" s="55"/>
      <c r="SOI273" s="55"/>
      <c r="SOJ273" s="55"/>
      <c r="SOK273" s="55"/>
      <c r="SOL273" s="55"/>
      <c r="SOM273" s="55"/>
      <c r="SON273" s="55"/>
      <c r="SOO273" s="55"/>
      <c r="SOP273" s="55"/>
      <c r="SOQ273" s="55"/>
      <c r="SOR273" s="55"/>
      <c r="SOS273" s="55"/>
      <c r="SOT273" s="55"/>
      <c r="SOU273" s="55"/>
      <c r="SOV273" s="55"/>
      <c r="SOW273" s="55"/>
      <c r="SOX273" s="55"/>
      <c r="SOY273" s="55"/>
      <c r="SOZ273" s="55"/>
      <c r="SPA273" s="55"/>
      <c r="SPB273" s="55"/>
      <c r="SPC273" s="55"/>
      <c r="SPD273" s="55"/>
      <c r="SPE273" s="55"/>
      <c r="SPF273" s="55"/>
      <c r="SPG273" s="55"/>
      <c r="SPH273" s="55"/>
      <c r="SPI273" s="55"/>
      <c r="SPJ273" s="55"/>
      <c r="SPK273" s="55"/>
      <c r="SPL273" s="55"/>
      <c r="SPM273" s="55"/>
      <c r="SPN273" s="55"/>
      <c r="SPO273" s="55"/>
      <c r="SPP273" s="55"/>
      <c r="SPQ273" s="55"/>
      <c r="SPR273" s="55"/>
      <c r="SPS273" s="55"/>
      <c r="SPT273" s="55"/>
      <c r="SPU273" s="55"/>
      <c r="SPV273" s="55"/>
      <c r="SPW273" s="55"/>
      <c r="SPX273" s="55"/>
      <c r="SPY273" s="55"/>
      <c r="SPZ273" s="55"/>
      <c r="SQA273" s="55"/>
      <c r="SQB273" s="55"/>
      <c r="SQC273" s="55"/>
      <c r="SQD273" s="55"/>
      <c r="SQE273" s="55"/>
      <c r="SQF273" s="55"/>
      <c r="SQG273" s="55"/>
      <c r="SQH273" s="55"/>
      <c r="SQI273" s="55"/>
      <c r="SQJ273" s="55"/>
      <c r="SQK273" s="55"/>
      <c r="SQL273" s="55"/>
      <c r="SQM273" s="55"/>
      <c r="SQN273" s="55"/>
      <c r="SQO273" s="55"/>
      <c r="SQP273" s="55"/>
      <c r="SQQ273" s="55"/>
      <c r="SQR273" s="55"/>
      <c r="SQS273" s="55"/>
      <c r="SQT273" s="55"/>
      <c r="SQU273" s="55"/>
      <c r="SQV273" s="55"/>
      <c r="SQW273" s="55"/>
      <c r="SQX273" s="55"/>
      <c r="SQY273" s="55"/>
      <c r="SQZ273" s="55"/>
      <c r="SRA273" s="55"/>
      <c r="SRB273" s="55"/>
      <c r="SRC273" s="55"/>
      <c r="SRD273" s="55"/>
      <c r="SRE273" s="55"/>
      <c r="SRF273" s="55"/>
      <c r="SRG273" s="55"/>
      <c r="SRH273" s="55"/>
      <c r="SRI273" s="55"/>
      <c r="SRJ273" s="55"/>
      <c r="SRK273" s="55"/>
      <c r="SRL273" s="55"/>
      <c r="SRM273" s="55"/>
      <c r="SRN273" s="55"/>
      <c r="SRO273" s="55"/>
      <c r="SRP273" s="55"/>
      <c r="SRQ273" s="55"/>
      <c r="SRR273" s="55"/>
      <c r="SRS273" s="55"/>
      <c r="SRT273" s="55"/>
      <c r="SRU273" s="55"/>
      <c r="SRV273" s="55"/>
      <c r="SRW273" s="55"/>
      <c r="SRX273" s="55"/>
      <c r="SRY273" s="55"/>
      <c r="SRZ273" s="55"/>
      <c r="SSA273" s="55"/>
      <c r="SSB273" s="55"/>
      <c r="SSC273" s="55"/>
      <c r="SSD273" s="55"/>
      <c r="SSE273" s="55"/>
      <c r="SSF273" s="55"/>
      <c r="SSG273" s="55"/>
      <c r="SSH273" s="55"/>
      <c r="SSI273" s="55"/>
      <c r="SSJ273" s="55"/>
      <c r="SSK273" s="55"/>
      <c r="SSL273" s="55"/>
      <c r="SSM273" s="55"/>
      <c r="SSN273" s="55"/>
      <c r="SSO273" s="55"/>
      <c r="SSP273" s="55"/>
      <c r="SSQ273" s="55"/>
      <c r="SSR273" s="55"/>
      <c r="SSS273" s="55"/>
      <c r="SST273" s="55"/>
      <c r="SSU273" s="55"/>
      <c r="SSV273" s="55"/>
      <c r="SSW273" s="55"/>
      <c r="SSX273" s="55"/>
      <c r="SSY273" s="55"/>
      <c r="SSZ273" s="55"/>
      <c r="STA273" s="55"/>
      <c r="STB273" s="55"/>
      <c r="STC273" s="55"/>
      <c r="STD273" s="55"/>
      <c r="STE273" s="55"/>
      <c r="STF273" s="55"/>
      <c r="STG273" s="55"/>
      <c r="STH273" s="55"/>
      <c r="STI273" s="55"/>
      <c r="STJ273" s="55"/>
      <c r="STK273" s="55"/>
      <c r="STL273" s="55"/>
      <c r="STM273" s="55"/>
      <c r="STN273" s="55"/>
      <c r="STO273" s="55"/>
      <c r="STP273" s="55"/>
      <c r="STQ273" s="55"/>
      <c r="STR273" s="55"/>
      <c r="STS273" s="55"/>
      <c r="STT273" s="55"/>
      <c r="STU273" s="55"/>
      <c r="STV273" s="55"/>
      <c r="STW273" s="55"/>
      <c r="STX273" s="55"/>
      <c r="STY273" s="55"/>
      <c r="STZ273" s="55"/>
      <c r="SUA273" s="55"/>
      <c r="SUB273" s="55"/>
      <c r="SUC273" s="55"/>
      <c r="SUD273" s="55"/>
      <c r="SUE273" s="55"/>
      <c r="SUF273" s="55"/>
      <c r="SUG273" s="55"/>
      <c r="SUH273" s="55"/>
      <c r="SUI273" s="55"/>
      <c r="SUJ273" s="55"/>
      <c r="SUK273" s="55"/>
      <c r="SUL273" s="55"/>
      <c r="SUM273" s="55"/>
      <c r="SUN273" s="55"/>
      <c r="SUO273" s="55"/>
      <c r="SUP273" s="55"/>
      <c r="SUQ273" s="55"/>
      <c r="SUR273" s="55"/>
      <c r="SUS273" s="55"/>
      <c r="SUT273" s="55"/>
      <c r="SUU273" s="55"/>
      <c r="SUV273" s="55"/>
      <c r="SUW273" s="55"/>
      <c r="SUX273" s="55"/>
      <c r="SUY273" s="55"/>
      <c r="SUZ273" s="55"/>
      <c r="SVA273" s="55"/>
      <c r="SVB273" s="55"/>
      <c r="SVC273" s="55"/>
      <c r="SVD273" s="55"/>
      <c r="SVE273" s="55"/>
      <c r="SVF273" s="55"/>
      <c r="SVG273" s="55"/>
      <c r="SVH273" s="55"/>
      <c r="SVI273" s="55"/>
      <c r="SVJ273" s="55"/>
      <c r="SVK273" s="55"/>
      <c r="SVL273" s="55"/>
      <c r="SVM273" s="55"/>
      <c r="SVN273" s="55"/>
      <c r="SVO273" s="55"/>
      <c r="SVP273" s="55"/>
      <c r="SVQ273" s="55"/>
      <c r="SVR273" s="55"/>
      <c r="SVS273" s="55"/>
      <c r="SVT273" s="55"/>
      <c r="SVU273" s="55"/>
      <c r="SVV273" s="55"/>
      <c r="SVW273" s="55"/>
      <c r="SVX273" s="55"/>
      <c r="SVY273" s="55"/>
      <c r="SVZ273" s="55"/>
      <c r="SWA273" s="55"/>
      <c r="SWB273" s="55"/>
      <c r="SWC273" s="55"/>
      <c r="SWD273" s="55"/>
      <c r="SWE273" s="55"/>
      <c r="SWF273" s="55"/>
      <c r="SWG273" s="55"/>
      <c r="SWH273" s="55"/>
      <c r="SWI273" s="55"/>
      <c r="SWJ273" s="55"/>
      <c r="SWK273" s="55"/>
      <c r="SWL273" s="55"/>
      <c r="SWM273" s="55"/>
      <c r="SWN273" s="55"/>
      <c r="SWO273" s="55"/>
      <c r="SWP273" s="55"/>
      <c r="SWQ273" s="55"/>
      <c r="SWR273" s="55"/>
      <c r="SWS273" s="55"/>
      <c r="SWT273" s="55"/>
      <c r="SWU273" s="55"/>
      <c r="SWV273" s="55"/>
      <c r="SWW273" s="55"/>
      <c r="SWX273" s="55"/>
      <c r="SWY273" s="55"/>
      <c r="SWZ273" s="55"/>
      <c r="SXA273" s="55"/>
      <c r="SXB273" s="55"/>
      <c r="SXC273" s="55"/>
      <c r="SXD273" s="55"/>
      <c r="SXE273" s="55"/>
      <c r="SXF273" s="55"/>
      <c r="SXG273" s="55"/>
      <c r="SXH273" s="55"/>
      <c r="SXI273" s="55"/>
      <c r="SXJ273" s="55"/>
      <c r="SXK273" s="55"/>
      <c r="SXL273" s="55"/>
      <c r="SXM273" s="55"/>
      <c r="SXN273" s="55"/>
      <c r="SXO273" s="55"/>
      <c r="SXP273" s="55"/>
      <c r="SXQ273" s="55"/>
      <c r="SXR273" s="55"/>
      <c r="SXS273" s="55"/>
      <c r="SXT273" s="55"/>
      <c r="SXU273" s="55"/>
      <c r="SXV273" s="55"/>
      <c r="SXW273" s="55"/>
      <c r="SXX273" s="55"/>
      <c r="SXY273" s="55"/>
      <c r="SXZ273" s="55"/>
      <c r="SYA273" s="55"/>
      <c r="SYB273" s="55"/>
      <c r="SYC273" s="55"/>
      <c r="SYD273" s="55"/>
      <c r="SYE273" s="55"/>
      <c r="SYF273" s="55"/>
      <c r="SYG273" s="55"/>
      <c r="SYH273" s="55"/>
      <c r="SYI273" s="55"/>
      <c r="SYJ273" s="55"/>
      <c r="SYK273" s="55"/>
      <c r="SYL273" s="55"/>
      <c r="SYM273" s="55"/>
      <c r="SYN273" s="55"/>
      <c r="SYO273" s="55"/>
      <c r="SYP273" s="55"/>
      <c r="SYQ273" s="55"/>
      <c r="SYR273" s="55"/>
      <c r="SYS273" s="55"/>
      <c r="SYT273" s="55"/>
      <c r="SYU273" s="55"/>
      <c r="SYV273" s="55"/>
      <c r="SYW273" s="55"/>
      <c r="SYX273" s="55"/>
      <c r="SYY273" s="55"/>
      <c r="SYZ273" s="55"/>
      <c r="SZA273" s="55"/>
      <c r="SZB273" s="55"/>
      <c r="SZC273" s="55"/>
      <c r="SZD273" s="55"/>
      <c r="SZE273" s="55"/>
      <c r="SZF273" s="55"/>
      <c r="SZG273" s="55"/>
      <c r="SZH273" s="55"/>
      <c r="SZI273" s="55"/>
      <c r="SZJ273" s="55"/>
      <c r="SZK273" s="55"/>
      <c r="SZL273" s="55"/>
      <c r="SZM273" s="55"/>
      <c r="SZN273" s="55"/>
      <c r="SZO273" s="55"/>
      <c r="SZP273" s="55"/>
      <c r="SZQ273" s="55"/>
      <c r="SZR273" s="55"/>
      <c r="SZS273" s="55"/>
      <c r="SZT273" s="55"/>
      <c r="SZU273" s="55"/>
      <c r="SZV273" s="55"/>
      <c r="SZW273" s="55"/>
      <c r="SZX273" s="55"/>
      <c r="SZY273" s="55"/>
      <c r="SZZ273" s="55"/>
      <c r="TAA273" s="55"/>
      <c r="TAB273" s="55"/>
      <c r="TAC273" s="55"/>
      <c r="TAD273" s="55"/>
      <c r="TAE273" s="55"/>
      <c r="TAF273" s="55"/>
      <c r="TAG273" s="55"/>
      <c r="TAH273" s="55"/>
      <c r="TAI273" s="55"/>
      <c r="TAJ273" s="55"/>
      <c r="TAK273" s="55"/>
      <c r="TAL273" s="55"/>
      <c r="TAM273" s="55"/>
      <c r="TAN273" s="55"/>
      <c r="TAO273" s="55"/>
      <c r="TAP273" s="55"/>
      <c r="TAQ273" s="55"/>
      <c r="TAR273" s="55"/>
      <c r="TAS273" s="55"/>
      <c r="TAT273" s="55"/>
      <c r="TAU273" s="55"/>
      <c r="TAV273" s="55"/>
      <c r="TAW273" s="55"/>
      <c r="TAX273" s="55"/>
      <c r="TAY273" s="55"/>
      <c r="TAZ273" s="55"/>
      <c r="TBA273" s="55"/>
      <c r="TBB273" s="55"/>
      <c r="TBC273" s="55"/>
      <c r="TBD273" s="55"/>
      <c r="TBE273" s="55"/>
      <c r="TBF273" s="55"/>
      <c r="TBG273" s="55"/>
      <c r="TBH273" s="55"/>
      <c r="TBI273" s="55"/>
      <c r="TBJ273" s="55"/>
      <c r="TBK273" s="55"/>
      <c r="TBL273" s="55"/>
      <c r="TBM273" s="55"/>
      <c r="TBN273" s="55"/>
      <c r="TBO273" s="55"/>
      <c r="TBP273" s="55"/>
      <c r="TBQ273" s="55"/>
      <c r="TBR273" s="55"/>
      <c r="TBS273" s="55"/>
      <c r="TBT273" s="55"/>
      <c r="TBU273" s="55"/>
      <c r="TBV273" s="55"/>
      <c r="TBW273" s="55"/>
      <c r="TBX273" s="55"/>
      <c r="TBY273" s="55"/>
      <c r="TBZ273" s="55"/>
      <c r="TCA273" s="55"/>
      <c r="TCB273" s="55"/>
      <c r="TCC273" s="55"/>
      <c r="TCD273" s="55"/>
      <c r="TCE273" s="55"/>
      <c r="TCF273" s="55"/>
      <c r="TCG273" s="55"/>
      <c r="TCH273" s="55"/>
      <c r="TCI273" s="55"/>
      <c r="TCJ273" s="55"/>
      <c r="TCK273" s="55"/>
      <c r="TCL273" s="55"/>
      <c r="TCM273" s="55"/>
      <c r="TCN273" s="55"/>
      <c r="TCO273" s="55"/>
      <c r="TCP273" s="55"/>
      <c r="TCQ273" s="55"/>
      <c r="TCR273" s="55"/>
      <c r="TCS273" s="55"/>
      <c r="TCT273" s="55"/>
      <c r="TCU273" s="55"/>
      <c r="TCV273" s="55"/>
      <c r="TCW273" s="55"/>
      <c r="TCX273" s="55"/>
      <c r="TCY273" s="55"/>
      <c r="TCZ273" s="55"/>
      <c r="TDA273" s="55"/>
      <c r="TDB273" s="55"/>
      <c r="TDC273" s="55"/>
      <c r="TDD273" s="55"/>
      <c r="TDE273" s="55"/>
      <c r="TDF273" s="55"/>
      <c r="TDG273" s="55"/>
      <c r="TDH273" s="55"/>
      <c r="TDI273" s="55"/>
      <c r="TDJ273" s="55"/>
      <c r="TDK273" s="55"/>
      <c r="TDL273" s="55"/>
      <c r="TDM273" s="55"/>
      <c r="TDN273" s="55"/>
      <c r="TDO273" s="55"/>
      <c r="TDP273" s="55"/>
      <c r="TDQ273" s="55"/>
      <c r="TDR273" s="55"/>
      <c r="TDS273" s="55"/>
      <c r="TDT273" s="55"/>
      <c r="TDU273" s="55"/>
      <c r="TDV273" s="55"/>
      <c r="TDW273" s="55"/>
      <c r="TDX273" s="55"/>
      <c r="TDY273" s="55"/>
      <c r="TDZ273" s="55"/>
      <c r="TEA273" s="55"/>
      <c r="TEB273" s="55"/>
      <c r="TEC273" s="55"/>
      <c r="TED273" s="55"/>
      <c r="TEE273" s="55"/>
      <c r="TEF273" s="55"/>
      <c r="TEG273" s="55"/>
      <c r="TEH273" s="55"/>
      <c r="TEI273" s="55"/>
      <c r="TEJ273" s="55"/>
      <c r="TEK273" s="55"/>
      <c r="TEL273" s="55"/>
      <c r="TEM273" s="55"/>
      <c r="TEN273" s="55"/>
      <c r="TEO273" s="55"/>
      <c r="TEP273" s="55"/>
      <c r="TEQ273" s="55"/>
      <c r="TER273" s="55"/>
      <c r="TES273" s="55"/>
      <c r="TET273" s="55"/>
      <c r="TEU273" s="55"/>
      <c r="TEV273" s="55"/>
      <c r="TEW273" s="55"/>
      <c r="TEX273" s="55"/>
      <c r="TEY273" s="55"/>
      <c r="TEZ273" s="55"/>
      <c r="TFA273" s="55"/>
      <c r="TFB273" s="55"/>
      <c r="TFC273" s="55"/>
      <c r="TFD273" s="55"/>
      <c r="TFE273" s="55"/>
      <c r="TFF273" s="55"/>
      <c r="TFG273" s="55"/>
      <c r="TFH273" s="55"/>
      <c r="TFI273" s="55"/>
      <c r="TFJ273" s="55"/>
      <c r="TFK273" s="55"/>
      <c r="TFL273" s="55"/>
      <c r="TFM273" s="55"/>
      <c r="TFN273" s="55"/>
      <c r="TFO273" s="55"/>
      <c r="TFP273" s="55"/>
      <c r="TFQ273" s="55"/>
      <c r="TFR273" s="55"/>
      <c r="TFS273" s="55"/>
      <c r="TFT273" s="55"/>
      <c r="TFU273" s="55"/>
      <c r="TFV273" s="55"/>
      <c r="TFW273" s="55"/>
      <c r="TFX273" s="55"/>
      <c r="TFY273" s="55"/>
      <c r="TFZ273" s="55"/>
      <c r="TGA273" s="55"/>
      <c r="TGB273" s="55"/>
      <c r="TGC273" s="55"/>
      <c r="TGD273" s="55"/>
      <c r="TGE273" s="55"/>
      <c r="TGF273" s="55"/>
      <c r="TGG273" s="55"/>
      <c r="TGH273" s="55"/>
      <c r="TGI273" s="55"/>
      <c r="TGJ273" s="55"/>
      <c r="TGK273" s="55"/>
      <c r="TGL273" s="55"/>
      <c r="TGM273" s="55"/>
      <c r="TGN273" s="55"/>
      <c r="TGO273" s="55"/>
      <c r="TGP273" s="55"/>
      <c r="TGQ273" s="55"/>
      <c r="TGR273" s="55"/>
      <c r="TGS273" s="55"/>
      <c r="TGT273" s="55"/>
      <c r="TGU273" s="55"/>
      <c r="TGV273" s="55"/>
      <c r="TGW273" s="55"/>
      <c r="TGX273" s="55"/>
      <c r="TGY273" s="55"/>
      <c r="TGZ273" s="55"/>
      <c r="THA273" s="55"/>
      <c r="THB273" s="55"/>
      <c r="THC273" s="55"/>
      <c r="THD273" s="55"/>
      <c r="THE273" s="55"/>
      <c r="THF273" s="55"/>
      <c r="THG273" s="55"/>
      <c r="THH273" s="55"/>
      <c r="THI273" s="55"/>
      <c r="THJ273" s="55"/>
      <c r="THK273" s="55"/>
      <c r="THL273" s="55"/>
      <c r="THM273" s="55"/>
      <c r="THN273" s="55"/>
      <c r="THO273" s="55"/>
      <c r="THP273" s="55"/>
      <c r="THQ273" s="55"/>
      <c r="THR273" s="55"/>
      <c r="THS273" s="55"/>
      <c r="THT273" s="55"/>
      <c r="THU273" s="55"/>
      <c r="THV273" s="55"/>
      <c r="THW273" s="55"/>
      <c r="THX273" s="55"/>
      <c r="THY273" s="55"/>
      <c r="THZ273" s="55"/>
      <c r="TIA273" s="55"/>
      <c r="TIB273" s="55"/>
      <c r="TIC273" s="55"/>
      <c r="TID273" s="55"/>
      <c r="TIE273" s="55"/>
      <c r="TIF273" s="55"/>
      <c r="TIG273" s="55"/>
      <c r="TIH273" s="55"/>
      <c r="TII273" s="55"/>
      <c r="TIJ273" s="55"/>
      <c r="TIK273" s="55"/>
      <c r="TIL273" s="55"/>
      <c r="TIM273" s="55"/>
      <c r="TIN273" s="55"/>
      <c r="TIO273" s="55"/>
      <c r="TIP273" s="55"/>
      <c r="TIQ273" s="55"/>
      <c r="TIR273" s="55"/>
      <c r="TIS273" s="55"/>
      <c r="TIT273" s="55"/>
      <c r="TIU273" s="55"/>
      <c r="TIV273" s="55"/>
      <c r="TIW273" s="55"/>
      <c r="TIX273" s="55"/>
      <c r="TIY273" s="55"/>
      <c r="TIZ273" s="55"/>
      <c r="TJA273" s="55"/>
      <c r="TJB273" s="55"/>
      <c r="TJC273" s="55"/>
      <c r="TJD273" s="55"/>
      <c r="TJE273" s="55"/>
      <c r="TJF273" s="55"/>
      <c r="TJG273" s="55"/>
      <c r="TJH273" s="55"/>
      <c r="TJI273" s="55"/>
      <c r="TJJ273" s="55"/>
      <c r="TJK273" s="55"/>
      <c r="TJL273" s="55"/>
      <c r="TJM273" s="55"/>
      <c r="TJN273" s="55"/>
      <c r="TJO273" s="55"/>
      <c r="TJP273" s="55"/>
      <c r="TJQ273" s="55"/>
      <c r="TJR273" s="55"/>
      <c r="TJS273" s="55"/>
      <c r="TJT273" s="55"/>
      <c r="TJU273" s="55"/>
      <c r="TJV273" s="55"/>
      <c r="TJW273" s="55"/>
      <c r="TJX273" s="55"/>
      <c r="TJY273" s="55"/>
      <c r="TJZ273" s="55"/>
      <c r="TKA273" s="55"/>
      <c r="TKB273" s="55"/>
      <c r="TKC273" s="55"/>
      <c r="TKD273" s="55"/>
      <c r="TKE273" s="55"/>
      <c r="TKF273" s="55"/>
      <c r="TKG273" s="55"/>
      <c r="TKH273" s="55"/>
      <c r="TKI273" s="55"/>
      <c r="TKJ273" s="55"/>
      <c r="TKK273" s="55"/>
      <c r="TKL273" s="55"/>
      <c r="TKM273" s="55"/>
      <c r="TKN273" s="55"/>
      <c r="TKO273" s="55"/>
      <c r="TKP273" s="55"/>
      <c r="TKQ273" s="55"/>
      <c r="TKR273" s="55"/>
      <c r="TKS273" s="55"/>
      <c r="TKT273" s="55"/>
      <c r="TKU273" s="55"/>
      <c r="TKV273" s="55"/>
      <c r="TKW273" s="55"/>
      <c r="TKX273" s="55"/>
      <c r="TKY273" s="55"/>
      <c r="TKZ273" s="55"/>
      <c r="TLA273" s="55"/>
      <c r="TLB273" s="55"/>
      <c r="TLC273" s="55"/>
      <c r="TLD273" s="55"/>
      <c r="TLE273" s="55"/>
      <c r="TLF273" s="55"/>
      <c r="TLG273" s="55"/>
      <c r="TLH273" s="55"/>
      <c r="TLI273" s="55"/>
      <c r="TLJ273" s="55"/>
      <c r="TLK273" s="55"/>
      <c r="TLL273" s="55"/>
      <c r="TLM273" s="55"/>
      <c r="TLN273" s="55"/>
      <c r="TLO273" s="55"/>
      <c r="TLP273" s="55"/>
      <c r="TLQ273" s="55"/>
      <c r="TLR273" s="55"/>
      <c r="TLS273" s="55"/>
      <c r="TLT273" s="55"/>
      <c r="TLU273" s="55"/>
      <c r="TLV273" s="55"/>
      <c r="TLW273" s="55"/>
      <c r="TLX273" s="55"/>
      <c r="TLY273" s="55"/>
      <c r="TLZ273" s="55"/>
      <c r="TMA273" s="55"/>
      <c r="TMB273" s="55"/>
      <c r="TMC273" s="55"/>
      <c r="TMD273" s="55"/>
      <c r="TME273" s="55"/>
      <c r="TMF273" s="55"/>
      <c r="TMG273" s="55"/>
      <c r="TMH273" s="55"/>
      <c r="TMI273" s="55"/>
      <c r="TMJ273" s="55"/>
      <c r="TMK273" s="55"/>
      <c r="TML273" s="55"/>
      <c r="TMM273" s="55"/>
      <c r="TMN273" s="55"/>
      <c r="TMO273" s="55"/>
      <c r="TMP273" s="55"/>
      <c r="TMQ273" s="55"/>
      <c r="TMR273" s="55"/>
      <c r="TMS273" s="55"/>
      <c r="TMT273" s="55"/>
      <c r="TMU273" s="55"/>
      <c r="TMV273" s="55"/>
      <c r="TMW273" s="55"/>
      <c r="TMX273" s="55"/>
      <c r="TMY273" s="55"/>
      <c r="TMZ273" s="55"/>
      <c r="TNA273" s="55"/>
      <c r="TNB273" s="55"/>
      <c r="TNC273" s="55"/>
      <c r="TND273" s="55"/>
      <c r="TNE273" s="55"/>
      <c r="TNF273" s="55"/>
      <c r="TNG273" s="55"/>
      <c r="TNH273" s="55"/>
      <c r="TNI273" s="55"/>
      <c r="TNJ273" s="55"/>
      <c r="TNK273" s="55"/>
      <c r="TNL273" s="55"/>
      <c r="TNM273" s="55"/>
      <c r="TNN273" s="55"/>
      <c r="TNO273" s="55"/>
      <c r="TNP273" s="55"/>
      <c r="TNQ273" s="55"/>
      <c r="TNR273" s="55"/>
      <c r="TNS273" s="55"/>
      <c r="TNT273" s="55"/>
      <c r="TNU273" s="55"/>
      <c r="TNV273" s="55"/>
      <c r="TNW273" s="55"/>
      <c r="TNX273" s="55"/>
      <c r="TNY273" s="55"/>
      <c r="TNZ273" s="55"/>
      <c r="TOA273" s="55"/>
      <c r="TOB273" s="55"/>
      <c r="TOC273" s="55"/>
      <c r="TOD273" s="55"/>
      <c r="TOE273" s="55"/>
      <c r="TOF273" s="55"/>
      <c r="TOG273" s="55"/>
      <c r="TOH273" s="55"/>
      <c r="TOI273" s="55"/>
      <c r="TOJ273" s="55"/>
      <c r="TOK273" s="55"/>
      <c r="TOL273" s="55"/>
      <c r="TOM273" s="55"/>
      <c r="TON273" s="55"/>
      <c r="TOO273" s="55"/>
      <c r="TOP273" s="55"/>
      <c r="TOQ273" s="55"/>
      <c r="TOR273" s="55"/>
      <c r="TOS273" s="55"/>
      <c r="TOT273" s="55"/>
      <c r="TOU273" s="55"/>
      <c r="TOV273" s="55"/>
      <c r="TOW273" s="55"/>
      <c r="TOX273" s="55"/>
      <c r="TOY273" s="55"/>
      <c r="TOZ273" s="55"/>
      <c r="TPA273" s="55"/>
      <c r="TPB273" s="55"/>
      <c r="TPC273" s="55"/>
      <c r="TPD273" s="55"/>
      <c r="TPE273" s="55"/>
      <c r="TPF273" s="55"/>
      <c r="TPG273" s="55"/>
      <c r="TPH273" s="55"/>
      <c r="TPI273" s="55"/>
      <c r="TPJ273" s="55"/>
      <c r="TPK273" s="55"/>
      <c r="TPL273" s="55"/>
      <c r="TPM273" s="55"/>
      <c r="TPN273" s="55"/>
      <c r="TPO273" s="55"/>
      <c r="TPP273" s="55"/>
      <c r="TPQ273" s="55"/>
      <c r="TPR273" s="55"/>
      <c r="TPS273" s="55"/>
      <c r="TPT273" s="55"/>
      <c r="TPU273" s="55"/>
      <c r="TPV273" s="55"/>
      <c r="TPW273" s="55"/>
      <c r="TPX273" s="55"/>
      <c r="TPY273" s="55"/>
      <c r="TPZ273" s="55"/>
      <c r="TQA273" s="55"/>
      <c r="TQB273" s="55"/>
      <c r="TQC273" s="55"/>
      <c r="TQD273" s="55"/>
      <c r="TQE273" s="55"/>
      <c r="TQF273" s="55"/>
      <c r="TQG273" s="55"/>
      <c r="TQH273" s="55"/>
      <c r="TQI273" s="55"/>
      <c r="TQJ273" s="55"/>
      <c r="TQK273" s="55"/>
      <c r="TQL273" s="55"/>
      <c r="TQM273" s="55"/>
      <c r="TQN273" s="55"/>
      <c r="TQO273" s="55"/>
      <c r="TQP273" s="55"/>
      <c r="TQQ273" s="55"/>
      <c r="TQR273" s="55"/>
      <c r="TQS273" s="55"/>
      <c r="TQT273" s="55"/>
      <c r="TQU273" s="55"/>
      <c r="TQV273" s="55"/>
      <c r="TQW273" s="55"/>
      <c r="TQX273" s="55"/>
      <c r="TQY273" s="55"/>
      <c r="TQZ273" s="55"/>
      <c r="TRA273" s="55"/>
      <c r="TRB273" s="55"/>
      <c r="TRC273" s="55"/>
      <c r="TRD273" s="55"/>
      <c r="TRE273" s="55"/>
      <c r="TRF273" s="55"/>
      <c r="TRG273" s="55"/>
      <c r="TRH273" s="55"/>
      <c r="TRI273" s="55"/>
      <c r="TRJ273" s="55"/>
      <c r="TRK273" s="55"/>
      <c r="TRL273" s="55"/>
      <c r="TRM273" s="55"/>
      <c r="TRN273" s="55"/>
      <c r="TRO273" s="55"/>
      <c r="TRP273" s="55"/>
      <c r="TRQ273" s="55"/>
      <c r="TRR273" s="55"/>
      <c r="TRS273" s="55"/>
      <c r="TRT273" s="55"/>
      <c r="TRU273" s="55"/>
      <c r="TRV273" s="55"/>
      <c r="TRW273" s="55"/>
      <c r="TRX273" s="55"/>
      <c r="TRY273" s="55"/>
      <c r="TRZ273" s="55"/>
      <c r="TSA273" s="55"/>
      <c r="TSB273" s="55"/>
      <c r="TSC273" s="55"/>
      <c r="TSD273" s="55"/>
      <c r="TSE273" s="55"/>
      <c r="TSF273" s="55"/>
      <c r="TSG273" s="55"/>
      <c r="TSH273" s="55"/>
      <c r="TSI273" s="55"/>
      <c r="TSJ273" s="55"/>
      <c r="TSK273" s="55"/>
      <c r="TSL273" s="55"/>
      <c r="TSM273" s="55"/>
      <c r="TSN273" s="55"/>
      <c r="TSO273" s="55"/>
      <c r="TSP273" s="55"/>
      <c r="TSQ273" s="55"/>
      <c r="TSR273" s="55"/>
      <c r="TSS273" s="55"/>
      <c r="TST273" s="55"/>
      <c r="TSU273" s="55"/>
      <c r="TSV273" s="55"/>
      <c r="TSW273" s="55"/>
      <c r="TSX273" s="55"/>
      <c r="TSY273" s="55"/>
      <c r="TSZ273" s="55"/>
      <c r="TTA273" s="55"/>
      <c r="TTB273" s="55"/>
      <c r="TTC273" s="55"/>
      <c r="TTD273" s="55"/>
      <c r="TTE273" s="55"/>
      <c r="TTF273" s="55"/>
      <c r="TTG273" s="55"/>
      <c r="TTH273" s="55"/>
      <c r="TTI273" s="55"/>
      <c r="TTJ273" s="55"/>
      <c r="TTK273" s="55"/>
      <c r="TTL273" s="55"/>
      <c r="TTM273" s="55"/>
      <c r="TTN273" s="55"/>
      <c r="TTO273" s="55"/>
      <c r="TTP273" s="55"/>
      <c r="TTQ273" s="55"/>
      <c r="TTR273" s="55"/>
      <c r="TTS273" s="55"/>
      <c r="TTT273" s="55"/>
      <c r="TTU273" s="55"/>
      <c r="TTV273" s="55"/>
      <c r="TTW273" s="55"/>
      <c r="TTX273" s="55"/>
      <c r="TTY273" s="55"/>
      <c r="TTZ273" s="55"/>
      <c r="TUA273" s="55"/>
      <c r="TUB273" s="55"/>
      <c r="TUC273" s="55"/>
      <c r="TUD273" s="55"/>
      <c r="TUE273" s="55"/>
      <c r="TUF273" s="55"/>
      <c r="TUG273" s="55"/>
      <c r="TUH273" s="55"/>
      <c r="TUI273" s="55"/>
      <c r="TUJ273" s="55"/>
      <c r="TUK273" s="55"/>
      <c r="TUL273" s="55"/>
      <c r="TUM273" s="55"/>
      <c r="TUN273" s="55"/>
      <c r="TUO273" s="55"/>
      <c r="TUP273" s="55"/>
      <c r="TUQ273" s="55"/>
      <c r="TUR273" s="55"/>
      <c r="TUS273" s="55"/>
      <c r="TUT273" s="55"/>
      <c r="TUU273" s="55"/>
      <c r="TUV273" s="55"/>
      <c r="TUW273" s="55"/>
      <c r="TUX273" s="55"/>
      <c r="TUY273" s="55"/>
      <c r="TUZ273" s="55"/>
      <c r="TVA273" s="55"/>
      <c r="TVB273" s="55"/>
      <c r="TVC273" s="55"/>
      <c r="TVD273" s="55"/>
      <c r="TVE273" s="55"/>
      <c r="TVF273" s="55"/>
      <c r="TVG273" s="55"/>
      <c r="TVH273" s="55"/>
      <c r="TVI273" s="55"/>
      <c r="TVJ273" s="55"/>
      <c r="TVK273" s="55"/>
      <c r="TVL273" s="55"/>
      <c r="TVM273" s="55"/>
      <c r="TVN273" s="55"/>
      <c r="TVO273" s="55"/>
      <c r="TVP273" s="55"/>
      <c r="TVQ273" s="55"/>
      <c r="TVR273" s="55"/>
      <c r="TVS273" s="55"/>
      <c r="TVT273" s="55"/>
      <c r="TVU273" s="55"/>
      <c r="TVV273" s="55"/>
      <c r="TVW273" s="55"/>
      <c r="TVX273" s="55"/>
      <c r="TVY273" s="55"/>
      <c r="TVZ273" s="55"/>
      <c r="TWA273" s="55"/>
      <c r="TWB273" s="55"/>
      <c r="TWC273" s="55"/>
      <c r="TWD273" s="55"/>
      <c r="TWE273" s="55"/>
      <c r="TWF273" s="55"/>
      <c r="TWG273" s="55"/>
      <c r="TWH273" s="55"/>
      <c r="TWI273" s="55"/>
      <c r="TWJ273" s="55"/>
      <c r="TWK273" s="55"/>
      <c r="TWL273" s="55"/>
      <c r="TWM273" s="55"/>
      <c r="TWN273" s="55"/>
      <c r="TWO273" s="55"/>
      <c r="TWP273" s="55"/>
      <c r="TWQ273" s="55"/>
      <c r="TWR273" s="55"/>
      <c r="TWS273" s="55"/>
      <c r="TWT273" s="55"/>
      <c r="TWU273" s="55"/>
      <c r="TWV273" s="55"/>
      <c r="TWW273" s="55"/>
      <c r="TWX273" s="55"/>
      <c r="TWY273" s="55"/>
      <c r="TWZ273" s="55"/>
      <c r="TXA273" s="55"/>
      <c r="TXB273" s="55"/>
      <c r="TXC273" s="55"/>
      <c r="TXD273" s="55"/>
      <c r="TXE273" s="55"/>
      <c r="TXF273" s="55"/>
      <c r="TXG273" s="55"/>
      <c r="TXH273" s="55"/>
      <c r="TXI273" s="55"/>
      <c r="TXJ273" s="55"/>
      <c r="TXK273" s="55"/>
      <c r="TXL273" s="55"/>
      <c r="TXM273" s="55"/>
      <c r="TXN273" s="55"/>
      <c r="TXO273" s="55"/>
      <c r="TXP273" s="55"/>
      <c r="TXQ273" s="55"/>
      <c r="TXR273" s="55"/>
      <c r="TXS273" s="55"/>
      <c r="TXT273" s="55"/>
      <c r="TXU273" s="55"/>
      <c r="TXV273" s="55"/>
      <c r="TXW273" s="55"/>
      <c r="TXX273" s="55"/>
      <c r="TXY273" s="55"/>
      <c r="TXZ273" s="55"/>
      <c r="TYA273" s="55"/>
      <c r="TYB273" s="55"/>
      <c r="TYC273" s="55"/>
      <c r="TYD273" s="55"/>
      <c r="TYE273" s="55"/>
      <c r="TYF273" s="55"/>
      <c r="TYG273" s="55"/>
      <c r="TYH273" s="55"/>
      <c r="TYI273" s="55"/>
      <c r="TYJ273" s="55"/>
      <c r="TYK273" s="55"/>
      <c r="TYL273" s="55"/>
      <c r="TYM273" s="55"/>
      <c r="TYN273" s="55"/>
      <c r="TYO273" s="55"/>
      <c r="TYP273" s="55"/>
      <c r="TYQ273" s="55"/>
      <c r="TYR273" s="55"/>
      <c r="TYS273" s="55"/>
      <c r="TYT273" s="55"/>
      <c r="TYU273" s="55"/>
      <c r="TYV273" s="55"/>
      <c r="TYW273" s="55"/>
      <c r="TYX273" s="55"/>
      <c r="TYY273" s="55"/>
      <c r="TYZ273" s="55"/>
      <c r="TZA273" s="55"/>
      <c r="TZB273" s="55"/>
      <c r="TZC273" s="55"/>
      <c r="TZD273" s="55"/>
      <c r="TZE273" s="55"/>
      <c r="TZF273" s="55"/>
      <c r="TZG273" s="55"/>
      <c r="TZH273" s="55"/>
      <c r="TZI273" s="55"/>
      <c r="TZJ273" s="55"/>
      <c r="TZK273" s="55"/>
      <c r="TZL273" s="55"/>
      <c r="TZM273" s="55"/>
      <c r="TZN273" s="55"/>
      <c r="TZO273" s="55"/>
      <c r="TZP273" s="55"/>
      <c r="TZQ273" s="55"/>
      <c r="TZR273" s="55"/>
      <c r="TZS273" s="55"/>
      <c r="TZT273" s="55"/>
      <c r="TZU273" s="55"/>
      <c r="TZV273" s="55"/>
      <c r="TZW273" s="55"/>
      <c r="TZX273" s="55"/>
      <c r="TZY273" s="55"/>
      <c r="TZZ273" s="55"/>
      <c r="UAA273" s="55"/>
      <c r="UAB273" s="55"/>
      <c r="UAC273" s="55"/>
      <c r="UAD273" s="55"/>
      <c r="UAE273" s="55"/>
      <c r="UAF273" s="55"/>
      <c r="UAG273" s="55"/>
      <c r="UAH273" s="55"/>
      <c r="UAI273" s="55"/>
      <c r="UAJ273" s="55"/>
      <c r="UAK273" s="55"/>
      <c r="UAL273" s="55"/>
      <c r="UAM273" s="55"/>
      <c r="UAN273" s="55"/>
      <c r="UAO273" s="55"/>
      <c r="UAP273" s="55"/>
      <c r="UAQ273" s="55"/>
      <c r="UAR273" s="55"/>
      <c r="UAS273" s="55"/>
      <c r="UAT273" s="55"/>
      <c r="UAU273" s="55"/>
      <c r="UAV273" s="55"/>
      <c r="UAW273" s="55"/>
      <c r="UAX273" s="55"/>
      <c r="UAY273" s="55"/>
      <c r="UAZ273" s="55"/>
      <c r="UBA273" s="55"/>
      <c r="UBB273" s="55"/>
      <c r="UBC273" s="55"/>
      <c r="UBD273" s="55"/>
      <c r="UBE273" s="55"/>
      <c r="UBF273" s="55"/>
      <c r="UBG273" s="55"/>
      <c r="UBH273" s="55"/>
      <c r="UBI273" s="55"/>
      <c r="UBJ273" s="55"/>
      <c r="UBK273" s="55"/>
      <c r="UBL273" s="55"/>
      <c r="UBM273" s="55"/>
      <c r="UBN273" s="55"/>
      <c r="UBO273" s="55"/>
      <c r="UBP273" s="55"/>
      <c r="UBQ273" s="55"/>
      <c r="UBR273" s="55"/>
      <c r="UBS273" s="55"/>
      <c r="UBT273" s="55"/>
      <c r="UBU273" s="55"/>
      <c r="UBV273" s="55"/>
      <c r="UBW273" s="55"/>
      <c r="UBX273" s="55"/>
      <c r="UBY273" s="55"/>
      <c r="UBZ273" s="55"/>
      <c r="UCA273" s="55"/>
      <c r="UCB273" s="55"/>
      <c r="UCC273" s="55"/>
      <c r="UCD273" s="55"/>
      <c r="UCE273" s="55"/>
      <c r="UCF273" s="55"/>
      <c r="UCG273" s="55"/>
      <c r="UCH273" s="55"/>
      <c r="UCI273" s="55"/>
      <c r="UCJ273" s="55"/>
      <c r="UCK273" s="55"/>
      <c r="UCL273" s="55"/>
      <c r="UCM273" s="55"/>
      <c r="UCN273" s="55"/>
      <c r="UCO273" s="55"/>
      <c r="UCP273" s="55"/>
      <c r="UCQ273" s="55"/>
      <c r="UCR273" s="55"/>
      <c r="UCS273" s="55"/>
      <c r="UCT273" s="55"/>
      <c r="UCU273" s="55"/>
      <c r="UCV273" s="55"/>
      <c r="UCW273" s="55"/>
      <c r="UCX273" s="55"/>
      <c r="UCY273" s="55"/>
      <c r="UCZ273" s="55"/>
      <c r="UDA273" s="55"/>
      <c r="UDB273" s="55"/>
      <c r="UDC273" s="55"/>
      <c r="UDD273" s="55"/>
      <c r="UDE273" s="55"/>
      <c r="UDF273" s="55"/>
      <c r="UDG273" s="55"/>
      <c r="UDH273" s="55"/>
      <c r="UDI273" s="55"/>
      <c r="UDJ273" s="55"/>
      <c r="UDK273" s="55"/>
      <c r="UDL273" s="55"/>
      <c r="UDM273" s="55"/>
      <c r="UDN273" s="55"/>
      <c r="UDO273" s="55"/>
      <c r="UDP273" s="55"/>
      <c r="UDQ273" s="55"/>
      <c r="UDR273" s="55"/>
      <c r="UDS273" s="55"/>
      <c r="UDT273" s="55"/>
      <c r="UDU273" s="55"/>
      <c r="UDV273" s="55"/>
      <c r="UDW273" s="55"/>
      <c r="UDX273" s="55"/>
      <c r="UDY273" s="55"/>
      <c r="UDZ273" s="55"/>
      <c r="UEA273" s="55"/>
      <c r="UEB273" s="55"/>
      <c r="UEC273" s="55"/>
      <c r="UED273" s="55"/>
      <c r="UEE273" s="55"/>
      <c r="UEF273" s="55"/>
      <c r="UEG273" s="55"/>
      <c r="UEH273" s="55"/>
      <c r="UEI273" s="55"/>
      <c r="UEJ273" s="55"/>
      <c r="UEK273" s="55"/>
      <c r="UEL273" s="55"/>
      <c r="UEM273" s="55"/>
      <c r="UEN273" s="55"/>
      <c r="UEO273" s="55"/>
      <c r="UEP273" s="55"/>
      <c r="UEQ273" s="55"/>
      <c r="UER273" s="55"/>
      <c r="UES273" s="55"/>
      <c r="UET273" s="55"/>
      <c r="UEU273" s="55"/>
      <c r="UEV273" s="55"/>
      <c r="UEW273" s="55"/>
      <c r="UEX273" s="55"/>
      <c r="UEY273" s="55"/>
      <c r="UEZ273" s="55"/>
      <c r="UFA273" s="55"/>
      <c r="UFB273" s="55"/>
      <c r="UFC273" s="55"/>
      <c r="UFD273" s="55"/>
      <c r="UFE273" s="55"/>
      <c r="UFF273" s="55"/>
      <c r="UFG273" s="55"/>
      <c r="UFH273" s="55"/>
      <c r="UFI273" s="55"/>
      <c r="UFJ273" s="55"/>
      <c r="UFK273" s="55"/>
      <c r="UFL273" s="55"/>
      <c r="UFM273" s="55"/>
      <c r="UFN273" s="55"/>
      <c r="UFO273" s="55"/>
      <c r="UFP273" s="55"/>
      <c r="UFQ273" s="55"/>
      <c r="UFR273" s="55"/>
      <c r="UFS273" s="55"/>
      <c r="UFT273" s="55"/>
      <c r="UFU273" s="55"/>
      <c r="UFV273" s="55"/>
      <c r="UFW273" s="55"/>
      <c r="UFX273" s="55"/>
      <c r="UFY273" s="55"/>
      <c r="UFZ273" s="55"/>
      <c r="UGA273" s="55"/>
      <c r="UGB273" s="55"/>
      <c r="UGC273" s="55"/>
      <c r="UGD273" s="55"/>
      <c r="UGE273" s="55"/>
      <c r="UGF273" s="55"/>
      <c r="UGG273" s="55"/>
      <c r="UGH273" s="55"/>
      <c r="UGI273" s="55"/>
      <c r="UGJ273" s="55"/>
      <c r="UGK273" s="55"/>
      <c r="UGL273" s="55"/>
      <c r="UGM273" s="55"/>
      <c r="UGN273" s="55"/>
      <c r="UGO273" s="55"/>
      <c r="UGP273" s="55"/>
      <c r="UGQ273" s="55"/>
      <c r="UGR273" s="55"/>
      <c r="UGS273" s="55"/>
      <c r="UGT273" s="55"/>
      <c r="UGU273" s="55"/>
      <c r="UGV273" s="55"/>
      <c r="UGW273" s="55"/>
      <c r="UGX273" s="55"/>
      <c r="UGY273" s="55"/>
      <c r="UGZ273" s="55"/>
      <c r="UHA273" s="55"/>
      <c r="UHB273" s="55"/>
      <c r="UHC273" s="55"/>
      <c r="UHD273" s="55"/>
      <c r="UHE273" s="55"/>
      <c r="UHF273" s="55"/>
      <c r="UHG273" s="55"/>
      <c r="UHH273" s="55"/>
      <c r="UHI273" s="55"/>
      <c r="UHJ273" s="55"/>
      <c r="UHK273" s="55"/>
      <c r="UHL273" s="55"/>
      <c r="UHM273" s="55"/>
      <c r="UHN273" s="55"/>
      <c r="UHO273" s="55"/>
      <c r="UHP273" s="55"/>
      <c r="UHQ273" s="55"/>
      <c r="UHR273" s="55"/>
      <c r="UHS273" s="55"/>
      <c r="UHT273" s="55"/>
      <c r="UHU273" s="55"/>
      <c r="UHV273" s="55"/>
      <c r="UHW273" s="55"/>
      <c r="UHX273" s="55"/>
      <c r="UHY273" s="55"/>
      <c r="UHZ273" s="55"/>
      <c r="UIA273" s="55"/>
      <c r="UIB273" s="55"/>
      <c r="UIC273" s="55"/>
      <c r="UID273" s="55"/>
      <c r="UIE273" s="55"/>
      <c r="UIF273" s="55"/>
      <c r="UIG273" s="55"/>
      <c r="UIH273" s="55"/>
      <c r="UII273" s="55"/>
      <c r="UIJ273" s="55"/>
      <c r="UIK273" s="55"/>
      <c r="UIL273" s="55"/>
      <c r="UIM273" s="55"/>
      <c r="UIN273" s="55"/>
      <c r="UIO273" s="55"/>
      <c r="UIP273" s="55"/>
      <c r="UIQ273" s="55"/>
      <c r="UIR273" s="55"/>
      <c r="UIS273" s="55"/>
      <c r="UIT273" s="55"/>
      <c r="UIU273" s="55"/>
      <c r="UIV273" s="55"/>
      <c r="UIW273" s="55"/>
      <c r="UIX273" s="55"/>
      <c r="UIY273" s="55"/>
      <c r="UIZ273" s="55"/>
      <c r="UJA273" s="55"/>
      <c r="UJB273" s="55"/>
      <c r="UJC273" s="55"/>
      <c r="UJD273" s="55"/>
      <c r="UJE273" s="55"/>
      <c r="UJF273" s="55"/>
      <c r="UJG273" s="55"/>
      <c r="UJH273" s="55"/>
      <c r="UJI273" s="55"/>
      <c r="UJJ273" s="55"/>
      <c r="UJK273" s="55"/>
      <c r="UJL273" s="55"/>
      <c r="UJM273" s="55"/>
      <c r="UJN273" s="55"/>
      <c r="UJO273" s="55"/>
      <c r="UJP273" s="55"/>
      <c r="UJQ273" s="55"/>
      <c r="UJR273" s="55"/>
      <c r="UJS273" s="55"/>
      <c r="UJT273" s="55"/>
      <c r="UJU273" s="55"/>
      <c r="UJV273" s="55"/>
      <c r="UJW273" s="55"/>
      <c r="UJX273" s="55"/>
      <c r="UJY273" s="55"/>
      <c r="UJZ273" s="55"/>
      <c r="UKA273" s="55"/>
      <c r="UKB273" s="55"/>
      <c r="UKC273" s="55"/>
      <c r="UKD273" s="55"/>
      <c r="UKE273" s="55"/>
      <c r="UKF273" s="55"/>
      <c r="UKG273" s="55"/>
      <c r="UKH273" s="55"/>
      <c r="UKI273" s="55"/>
      <c r="UKJ273" s="55"/>
      <c r="UKK273" s="55"/>
      <c r="UKL273" s="55"/>
      <c r="UKM273" s="55"/>
      <c r="UKN273" s="55"/>
      <c r="UKO273" s="55"/>
      <c r="UKP273" s="55"/>
      <c r="UKQ273" s="55"/>
      <c r="UKR273" s="55"/>
      <c r="UKS273" s="55"/>
      <c r="UKT273" s="55"/>
      <c r="UKU273" s="55"/>
      <c r="UKV273" s="55"/>
      <c r="UKW273" s="55"/>
      <c r="UKX273" s="55"/>
      <c r="UKY273" s="55"/>
      <c r="UKZ273" s="55"/>
      <c r="ULA273" s="55"/>
      <c r="ULB273" s="55"/>
      <c r="ULC273" s="55"/>
      <c r="ULD273" s="55"/>
      <c r="ULE273" s="55"/>
      <c r="ULF273" s="55"/>
      <c r="ULG273" s="55"/>
      <c r="ULH273" s="55"/>
      <c r="ULI273" s="55"/>
      <c r="ULJ273" s="55"/>
      <c r="ULK273" s="55"/>
      <c r="ULL273" s="55"/>
      <c r="ULM273" s="55"/>
      <c r="ULN273" s="55"/>
      <c r="ULO273" s="55"/>
      <c r="ULP273" s="55"/>
      <c r="ULQ273" s="55"/>
      <c r="ULR273" s="55"/>
      <c r="ULS273" s="55"/>
      <c r="ULT273" s="55"/>
      <c r="ULU273" s="55"/>
      <c r="ULV273" s="55"/>
      <c r="ULW273" s="55"/>
      <c r="ULX273" s="55"/>
      <c r="ULY273" s="55"/>
      <c r="ULZ273" s="55"/>
      <c r="UMA273" s="55"/>
      <c r="UMB273" s="55"/>
      <c r="UMC273" s="55"/>
      <c r="UMD273" s="55"/>
      <c r="UME273" s="55"/>
      <c r="UMF273" s="55"/>
      <c r="UMG273" s="55"/>
      <c r="UMH273" s="55"/>
      <c r="UMI273" s="55"/>
      <c r="UMJ273" s="55"/>
      <c r="UMK273" s="55"/>
      <c r="UML273" s="55"/>
      <c r="UMM273" s="55"/>
      <c r="UMN273" s="55"/>
      <c r="UMO273" s="55"/>
      <c r="UMP273" s="55"/>
      <c r="UMQ273" s="55"/>
      <c r="UMR273" s="55"/>
      <c r="UMS273" s="55"/>
      <c r="UMT273" s="55"/>
      <c r="UMU273" s="55"/>
      <c r="UMV273" s="55"/>
      <c r="UMW273" s="55"/>
      <c r="UMX273" s="55"/>
      <c r="UMY273" s="55"/>
      <c r="UMZ273" s="55"/>
      <c r="UNA273" s="55"/>
      <c r="UNB273" s="55"/>
      <c r="UNC273" s="55"/>
      <c r="UND273" s="55"/>
      <c r="UNE273" s="55"/>
      <c r="UNF273" s="55"/>
      <c r="UNG273" s="55"/>
      <c r="UNH273" s="55"/>
      <c r="UNI273" s="55"/>
      <c r="UNJ273" s="55"/>
      <c r="UNK273" s="55"/>
      <c r="UNL273" s="55"/>
      <c r="UNM273" s="55"/>
      <c r="UNN273" s="55"/>
      <c r="UNO273" s="55"/>
      <c r="UNP273" s="55"/>
      <c r="UNQ273" s="55"/>
      <c r="UNR273" s="55"/>
      <c r="UNS273" s="55"/>
      <c r="UNT273" s="55"/>
      <c r="UNU273" s="55"/>
      <c r="UNV273" s="55"/>
      <c r="UNW273" s="55"/>
      <c r="UNX273" s="55"/>
      <c r="UNY273" s="55"/>
      <c r="UNZ273" s="55"/>
      <c r="UOA273" s="55"/>
      <c r="UOB273" s="55"/>
      <c r="UOC273" s="55"/>
      <c r="UOD273" s="55"/>
      <c r="UOE273" s="55"/>
      <c r="UOF273" s="55"/>
      <c r="UOG273" s="55"/>
      <c r="UOH273" s="55"/>
      <c r="UOI273" s="55"/>
      <c r="UOJ273" s="55"/>
      <c r="UOK273" s="55"/>
      <c r="UOL273" s="55"/>
      <c r="UOM273" s="55"/>
      <c r="UON273" s="55"/>
      <c r="UOO273" s="55"/>
      <c r="UOP273" s="55"/>
      <c r="UOQ273" s="55"/>
      <c r="UOR273" s="55"/>
      <c r="UOS273" s="55"/>
      <c r="UOT273" s="55"/>
      <c r="UOU273" s="55"/>
      <c r="UOV273" s="55"/>
      <c r="UOW273" s="55"/>
      <c r="UOX273" s="55"/>
      <c r="UOY273" s="55"/>
      <c r="UOZ273" s="55"/>
      <c r="UPA273" s="55"/>
      <c r="UPB273" s="55"/>
      <c r="UPC273" s="55"/>
      <c r="UPD273" s="55"/>
      <c r="UPE273" s="55"/>
      <c r="UPF273" s="55"/>
      <c r="UPG273" s="55"/>
      <c r="UPH273" s="55"/>
      <c r="UPI273" s="55"/>
      <c r="UPJ273" s="55"/>
      <c r="UPK273" s="55"/>
      <c r="UPL273" s="55"/>
      <c r="UPM273" s="55"/>
      <c r="UPN273" s="55"/>
      <c r="UPO273" s="55"/>
      <c r="UPP273" s="55"/>
      <c r="UPQ273" s="55"/>
      <c r="UPR273" s="55"/>
      <c r="UPS273" s="55"/>
      <c r="UPT273" s="55"/>
      <c r="UPU273" s="55"/>
      <c r="UPV273" s="55"/>
      <c r="UPW273" s="55"/>
      <c r="UPX273" s="55"/>
      <c r="UPY273" s="55"/>
      <c r="UPZ273" s="55"/>
      <c r="UQA273" s="55"/>
      <c r="UQB273" s="55"/>
      <c r="UQC273" s="55"/>
      <c r="UQD273" s="55"/>
      <c r="UQE273" s="55"/>
      <c r="UQF273" s="55"/>
      <c r="UQG273" s="55"/>
      <c r="UQH273" s="55"/>
      <c r="UQI273" s="55"/>
      <c r="UQJ273" s="55"/>
      <c r="UQK273" s="55"/>
      <c r="UQL273" s="55"/>
      <c r="UQM273" s="55"/>
      <c r="UQN273" s="55"/>
      <c r="UQO273" s="55"/>
      <c r="UQP273" s="55"/>
      <c r="UQQ273" s="55"/>
      <c r="UQR273" s="55"/>
      <c r="UQS273" s="55"/>
      <c r="UQT273" s="55"/>
      <c r="UQU273" s="55"/>
      <c r="UQV273" s="55"/>
      <c r="UQW273" s="55"/>
      <c r="UQX273" s="55"/>
      <c r="UQY273" s="55"/>
      <c r="UQZ273" s="55"/>
      <c r="URA273" s="55"/>
      <c r="URB273" s="55"/>
      <c r="URC273" s="55"/>
      <c r="URD273" s="55"/>
      <c r="URE273" s="55"/>
      <c r="URF273" s="55"/>
      <c r="URG273" s="55"/>
      <c r="URH273" s="55"/>
      <c r="URI273" s="55"/>
      <c r="URJ273" s="55"/>
      <c r="URK273" s="55"/>
      <c r="URL273" s="55"/>
      <c r="URM273" s="55"/>
      <c r="URN273" s="55"/>
      <c r="URO273" s="55"/>
      <c r="URP273" s="55"/>
      <c r="URQ273" s="55"/>
      <c r="URR273" s="55"/>
      <c r="URS273" s="55"/>
      <c r="URT273" s="55"/>
      <c r="URU273" s="55"/>
      <c r="URV273" s="55"/>
      <c r="URW273" s="55"/>
      <c r="URX273" s="55"/>
      <c r="URY273" s="55"/>
      <c r="URZ273" s="55"/>
      <c r="USA273" s="55"/>
      <c r="USB273" s="55"/>
      <c r="USC273" s="55"/>
      <c r="USD273" s="55"/>
      <c r="USE273" s="55"/>
      <c r="USF273" s="55"/>
      <c r="USG273" s="55"/>
      <c r="USH273" s="55"/>
      <c r="USI273" s="55"/>
      <c r="USJ273" s="55"/>
      <c r="USK273" s="55"/>
      <c r="USL273" s="55"/>
      <c r="USM273" s="55"/>
      <c r="USN273" s="55"/>
      <c r="USO273" s="55"/>
      <c r="USP273" s="55"/>
      <c r="USQ273" s="55"/>
      <c r="USR273" s="55"/>
      <c r="USS273" s="55"/>
      <c r="UST273" s="55"/>
      <c r="USU273" s="55"/>
      <c r="USV273" s="55"/>
      <c r="USW273" s="55"/>
      <c r="USX273" s="55"/>
      <c r="USY273" s="55"/>
      <c r="USZ273" s="55"/>
      <c r="UTA273" s="55"/>
      <c r="UTB273" s="55"/>
      <c r="UTC273" s="55"/>
      <c r="UTD273" s="55"/>
      <c r="UTE273" s="55"/>
      <c r="UTF273" s="55"/>
      <c r="UTG273" s="55"/>
      <c r="UTH273" s="55"/>
      <c r="UTI273" s="55"/>
      <c r="UTJ273" s="55"/>
      <c r="UTK273" s="55"/>
      <c r="UTL273" s="55"/>
      <c r="UTM273" s="55"/>
      <c r="UTN273" s="55"/>
      <c r="UTO273" s="55"/>
      <c r="UTP273" s="55"/>
      <c r="UTQ273" s="55"/>
      <c r="UTR273" s="55"/>
      <c r="UTS273" s="55"/>
      <c r="UTT273" s="55"/>
      <c r="UTU273" s="55"/>
      <c r="UTV273" s="55"/>
      <c r="UTW273" s="55"/>
      <c r="UTX273" s="55"/>
      <c r="UTY273" s="55"/>
      <c r="UTZ273" s="55"/>
      <c r="UUA273" s="55"/>
      <c r="UUB273" s="55"/>
      <c r="UUC273" s="55"/>
      <c r="UUD273" s="55"/>
      <c r="UUE273" s="55"/>
      <c r="UUF273" s="55"/>
      <c r="UUG273" s="55"/>
      <c r="UUH273" s="55"/>
      <c r="UUI273" s="55"/>
      <c r="UUJ273" s="55"/>
      <c r="UUK273" s="55"/>
      <c r="UUL273" s="55"/>
      <c r="UUM273" s="55"/>
      <c r="UUN273" s="55"/>
      <c r="UUO273" s="55"/>
      <c r="UUP273" s="55"/>
      <c r="UUQ273" s="55"/>
      <c r="UUR273" s="55"/>
      <c r="UUS273" s="55"/>
      <c r="UUT273" s="55"/>
      <c r="UUU273" s="55"/>
      <c r="UUV273" s="55"/>
      <c r="UUW273" s="55"/>
      <c r="UUX273" s="55"/>
      <c r="UUY273" s="55"/>
      <c r="UUZ273" s="55"/>
      <c r="UVA273" s="55"/>
      <c r="UVB273" s="55"/>
      <c r="UVC273" s="55"/>
      <c r="UVD273" s="55"/>
      <c r="UVE273" s="55"/>
      <c r="UVF273" s="55"/>
      <c r="UVG273" s="55"/>
      <c r="UVH273" s="55"/>
      <c r="UVI273" s="55"/>
      <c r="UVJ273" s="55"/>
      <c r="UVK273" s="55"/>
      <c r="UVL273" s="55"/>
      <c r="UVM273" s="55"/>
      <c r="UVN273" s="55"/>
      <c r="UVO273" s="55"/>
      <c r="UVP273" s="55"/>
      <c r="UVQ273" s="55"/>
      <c r="UVR273" s="55"/>
      <c r="UVS273" s="55"/>
      <c r="UVT273" s="55"/>
      <c r="UVU273" s="55"/>
      <c r="UVV273" s="55"/>
      <c r="UVW273" s="55"/>
      <c r="UVX273" s="55"/>
      <c r="UVY273" s="55"/>
      <c r="UVZ273" s="55"/>
      <c r="UWA273" s="55"/>
      <c r="UWB273" s="55"/>
      <c r="UWC273" s="55"/>
      <c r="UWD273" s="55"/>
      <c r="UWE273" s="55"/>
      <c r="UWF273" s="55"/>
      <c r="UWG273" s="55"/>
      <c r="UWH273" s="55"/>
      <c r="UWI273" s="55"/>
      <c r="UWJ273" s="55"/>
      <c r="UWK273" s="55"/>
      <c r="UWL273" s="55"/>
      <c r="UWM273" s="55"/>
      <c r="UWN273" s="55"/>
      <c r="UWO273" s="55"/>
      <c r="UWP273" s="55"/>
      <c r="UWQ273" s="55"/>
      <c r="UWR273" s="55"/>
      <c r="UWS273" s="55"/>
      <c r="UWT273" s="55"/>
      <c r="UWU273" s="55"/>
      <c r="UWV273" s="55"/>
      <c r="UWW273" s="55"/>
      <c r="UWX273" s="55"/>
      <c r="UWY273" s="55"/>
      <c r="UWZ273" s="55"/>
      <c r="UXA273" s="55"/>
      <c r="UXB273" s="55"/>
      <c r="UXC273" s="55"/>
      <c r="UXD273" s="55"/>
      <c r="UXE273" s="55"/>
      <c r="UXF273" s="55"/>
      <c r="UXG273" s="55"/>
      <c r="UXH273" s="55"/>
      <c r="UXI273" s="55"/>
      <c r="UXJ273" s="55"/>
      <c r="UXK273" s="55"/>
      <c r="UXL273" s="55"/>
      <c r="UXM273" s="55"/>
      <c r="UXN273" s="55"/>
      <c r="UXO273" s="55"/>
      <c r="UXP273" s="55"/>
      <c r="UXQ273" s="55"/>
      <c r="UXR273" s="55"/>
      <c r="UXS273" s="55"/>
      <c r="UXT273" s="55"/>
      <c r="UXU273" s="55"/>
      <c r="UXV273" s="55"/>
      <c r="UXW273" s="55"/>
      <c r="UXX273" s="55"/>
      <c r="UXY273" s="55"/>
      <c r="UXZ273" s="55"/>
      <c r="UYA273" s="55"/>
      <c r="UYB273" s="55"/>
      <c r="UYC273" s="55"/>
      <c r="UYD273" s="55"/>
      <c r="UYE273" s="55"/>
      <c r="UYF273" s="55"/>
      <c r="UYG273" s="55"/>
      <c r="UYH273" s="55"/>
      <c r="UYI273" s="55"/>
      <c r="UYJ273" s="55"/>
      <c r="UYK273" s="55"/>
      <c r="UYL273" s="55"/>
      <c r="UYM273" s="55"/>
      <c r="UYN273" s="55"/>
      <c r="UYO273" s="55"/>
      <c r="UYP273" s="55"/>
      <c r="UYQ273" s="55"/>
      <c r="UYR273" s="55"/>
      <c r="UYS273" s="55"/>
      <c r="UYT273" s="55"/>
      <c r="UYU273" s="55"/>
      <c r="UYV273" s="55"/>
      <c r="UYW273" s="55"/>
      <c r="UYX273" s="55"/>
      <c r="UYY273" s="55"/>
      <c r="UYZ273" s="55"/>
      <c r="UZA273" s="55"/>
      <c r="UZB273" s="55"/>
      <c r="UZC273" s="55"/>
      <c r="UZD273" s="55"/>
      <c r="UZE273" s="55"/>
      <c r="UZF273" s="55"/>
      <c r="UZG273" s="55"/>
      <c r="UZH273" s="55"/>
      <c r="UZI273" s="55"/>
      <c r="UZJ273" s="55"/>
      <c r="UZK273" s="55"/>
      <c r="UZL273" s="55"/>
      <c r="UZM273" s="55"/>
      <c r="UZN273" s="55"/>
      <c r="UZO273" s="55"/>
      <c r="UZP273" s="55"/>
      <c r="UZQ273" s="55"/>
      <c r="UZR273" s="55"/>
      <c r="UZS273" s="55"/>
      <c r="UZT273" s="55"/>
      <c r="UZU273" s="55"/>
      <c r="UZV273" s="55"/>
      <c r="UZW273" s="55"/>
      <c r="UZX273" s="55"/>
      <c r="UZY273" s="55"/>
      <c r="UZZ273" s="55"/>
      <c r="VAA273" s="55"/>
      <c r="VAB273" s="55"/>
      <c r="VAC273" s="55"/>
      <c r="VAD273" s="55"/>
      <c r="VAE273" s="55"/>
      <c r="VAF273" s="55"/>
      <c r="VAG273" s="55"/>
      <c r="VAH273" s="55"/>
      <c r="VAI273" s="55"/>
      <c r="VAJ273" s="55"/>
      <c r="VAK273" s="55"/>
      <c r="VAL273" s="55"/>
      <c r="VAM273" s="55"/>
      <c r="VAN273" s="55"/>
      <c r="VAO273" s="55"/>
      <c r="VAP273" s="55"/>
      <c r="VAQ273" s="55"/>
      <c r="VAR273" s="55"/>
      <c r="VAS273" s="55"/>
      <c r="VAT273" s="55"/>
      <c r="VAU273" s="55"/>
      <c r="VAV273" s="55"/>
      <c r="VAW273" s="55"/>
      <c r="VAX273" s="55"/>
      <c r="VAY273" s="55"/>
      <c r="VAZ273" s="55"/>
      <c r="VBA273" s="55"/>
      <c r="VBB273" s="55"/>
      <c r="VBC273" s="55"/>
      <c r="VBD273" s="55"/>
      <c r="VBE273" s="55"/>
      <c r="VBF273" s="55"/>
      <c r="VBG273" s="55"/>
      <c r="VBH273" s="55"/>
      <c r="VBI273" s="55"/>
      <c r="VBJ273" s="55"/>
      <c r="VBK273" s="55"/>
      <c r="VBL273" s="55"/>
      <c r="VBM273" s="55"/>
      <c r="VBN273" s="55"/>
      <c r="VBO273" s="55"/>
      <c r="VBP273" s="55"/>
      <c r="VBQ273" s="55"/>
      <c r="VBR273" s="55"/>
      <c r="VBS273" s="55"/>
      <c r="VBT273" s="55"/>
      <c r="VBU273" s="55"/>
      <c r="VBV273" s="55"/>
      <c r="VBW273" s="55"/>
      <c r="VBX273" s="55"/>
      <c r="VBY273" s="55"/>
      <c r="VBZ273" s="55"/>
      <c r="VCA273" s="55"/>
      <c r="VCB273" s="55"/>
      <c r="VCC273" s="55"/>
      <c r="VCD273" s="55"/>
      <c r="VCE273" s="55"/>
      <c r="VCF273" s="55"/>
      <c r="VCG273" s="55"/>
      <c r="VCH273" s="55"/>
      <c r="VCI273" s="55"/>
      <c r="VCJ273" s="55"/>
      <c r="VCK273" s="55"/>
      <c r="VCL273" s="55"/>
      <c r="VCM273" s="55"/>
      <c r="VCN273" s="55"/>
      <c r="VCO273" s="55"/>
      <c r="VCP273" s="55"/>
      <c r="VCQ273" s="55"/>
      <c r="VCR273" s="55"/>
      <c r="VCS273" s="55"/>
      <c r="VCT273" s="55"/>
      <c r="VCU273" s="55"/>
      <c r="VCV273" s="55"/>
      <c r="VCW273" s="55"/>
      <c r="VCX273" s="55"/>
      <c r="VCY273" s="55"/>
      <c r="VCZ273" s="55"/>
      <c r="VDA273" s="55"/>
      <c r="VDB273" s="55"/>
      <c r="VDC273" s="55"/>
      <c r="VDD273" s="55"/>
      <c r="VDE273" s="55"/>
      <c r="VDF273" s="55"/>
      <c r="VDG273" s="55"/>
      <c r="VDH273" s="55"/>
      <c r="VDI273" s="55"/>
      <c r="VDJ273" s="55"/>
      <c r="VDK273" s="55"/>
      <c r="VDL273" s="55"/>
      <c r="VDM273" s="55"/>
      <c r="VDN273" s="55"/>
      <c r="VDO273" s="55"/>
      <c r="VDP273" s="55"/>
      <c r="VDQ273" s="55"/>
      <c r="VDR273" s="55"/>
      <c r="VDS273" s="55"/>
      <c r="VDT273" s="55"/>
      <c r="VDU273" s="55"/>
      <c r="VDV273" s="55"/>
      <c r="VDW273" s="55"/>
      <c r="VDX273" s="55"/>
      <c r="VDY273" s="55"/>
      <c r="VDZ273" s="55"/>
      <c r="VEA273" s="55"/>
      <c r="VEB273" s="55"/>
      <c r="VEC273" s="55"/>
      <c r="VED273" s="55"/>
      <c r="VEE273" s="55"/>
      <c r="VEF273" s="55"/>
      <c r="VEG273" s="55"/>
      <c r="VEH273" s="55"/>
      <c r="VEI273" s="55"/>
      <c r="VEJ273" s="55"/>
      <c r="VEK273" s="55"/>
      <c r="VEL273" s="55"/>
      <c r="VEM273" s="55"/>
      <c r="VEN273" s="55"/>
      <c r="VEO273" s="55"/>
      <c r="VEP273" s="55"/>
      <c r="VEQ273" s="55"/>
      <c r="VER273" s="55"/>
      <c r="VES273" s="55"/>
      <c r="VET273" s="55"/>
      <c r="VEU273" s="55"/>
      <c r="VEV273" s="55"/>
      <c r="VEW273" s="55"/>
      <c r="VEX273" s="55"/>
      <c r="VEY273" s="55"/>
      <c r="VEZ273" s="55"/>
      <c r="VFA273" s="55"/>
      <c r="VFB273" s="55"/>
      <c r="VFC273" s="55"/>
      <c r="VFD273" s="55"/>
      <c r="VFE273" s="55"/>
      <c r="VFF273" s="55"/>
      <c r="VFG273" s="55"/>
      <c r="VFH273" s="55"/>
      <c r="VFI273" s="55"/>
      <c r="VFJ273" s="55"/>
      <c r="VFK273" s="55"/>
      <c r="VFL273" s="55"/>
      <c r="VFM273" s="55"/>
      <c r="VFN273" s="55"/>
      <c r="VFO273" s="55"/>
      <c r="VFP273" s="55"/>
      <c r="VFQ273" s="55"/>
      <c r="VFR273" s="55"/>
      <c r="VFS273" s="55"/>
      <c r="VFT273" s="55"/>
      <c r="VFU273" s="55"/>
      <c r="VFV273" s="55"/>
      <c r="VFW273" s="55"/>
      <c r="VFX273" s="55"/>
      <c r="VFY273" s="55"/>
      <c r="VFZ273" s="55"/>
      <c r="VGA273" s="55"/>
      <c r="VGB273" s="55"/>
      <c r="VGC273" s="55"/>
      <c r="VGD273" s="55"/>
      <c r="VGE273" s="55"/>
      <c r="VGF273" s="55"/>
      <c r="VGG273" s="55"/>
      <c r="VGH273" s="55"/>
      <c r="VGI273" s="55"/>
      <c r="VGJ273" s="55"/>
      <c r="VGK273" s="55"/>
      <c r="VGL273" s="55"/>
      <c r="VGM273" s="55"/>
      <c r="VGN273" s="55"/>
      <c r="VGO273" s="55"/>
      <c r="VGP273" s="55"/>
      <c r="VGQ273" s="55"/>
      <c r="VGR273" s="55"/>
      <c r="VGS273" s="55"/>
      <c r="VGT273" s="55"/>
      <c r="VGU273" s="55"/>
      <c r="VGV273" s="55"/>
      <c r="VGW273" s="55"/>
      <c r="VGX273" s="55"/>
      <c r="VGY273" s="55"/>
      <c r="VGZ273" s="55"/>
      <c r="VHA273" s="55"/>
      <c r="VHB273" s="55"/>
      <c r="VHC273" s="55"/>
      <c r="VHD273" s="55"/>
      <c r="VHE273" s="55"/>
      <c r="VHF273" s="55"/>
      <c r="VHG273" s="55"/>
      <c r="VHH273" s="55"/>
      <c r="VHI273" s="55"/>
      <c r="VHJ273" s="55"/>
      <c r="VHK273" s="55"/>
      <c r="VHL273" s="55"/>
      <c r="VHM273" s="55"/>
      <c r="VHN273" s="55"/>
      <c r="VHO273" s="55"/>
      <c r="VHP273" s="55"/>
      <c r="VHQ273" s="55"/>
      <c r="VHR273" s="55"/>
      <c r="VHS273" s="55"/>
      <c r="VHT273" s="55"/>
      <c r="VHU273" s="55"/>
      <c r="VHV273" s="55"/>
      <c r="VHW273" s="55"/>
      <c r="VHX273" s="55"/>
      <c r="VHY273" s="55"/>
      <c r="VHZ273" s="55"/>
      <c r="VIA273" s="55"/>
      <c r="VIB273" s="55"/>
      <c r="VIC273" s="55"/>
      <c r="VID273" s="55"/>
      <c r="VIE273" s="55"/>
      <c r="VIF273" s="55"/>
      <c r="VIG273" s="55"/>
      <c r="VIH273" s="55"/>
      <c r="VII273" s="55"/>
      <c r="VIJ273" s="55"/>
      <c r="VIK273" s="55"/>
      <c r="VIL273" s="55"/>
      <c r="VIM273" s="55"/>
      <c r="VIN273" s="55"/>
      <c r="VIO273" s="55"/>
      <c r="VIP273" s="55"/>
      <c r="VIQ273" s="55"/>
      <c r="VIR273" s="55"/>
      <c r="VIS273" s="55"/>
      <c r="VIT273" s="55"/>
      <c r="VIU273" s="55"/>
      <c r="VIV273" s="55"/>
      <c r="VIW273" s="55"/>
      <c r="VIX273" s="55"/>
      <c r="VIY273" s="55"/>
      <c r="VIZ273" s="55"/>
      <c r="VJA273" s="55"/>
      <c r="VJB273" s="55"/>
      <c r="VJC273" s="55"/>
      <c r="VJD273" s="55"/>
      <c r="VJE273" s="55"/>
      <c r="VJF273" s="55"/>
      <c r="VJG273" s="55"/>
      <c r="VJH273" s="55"/>
      <c r="VJI273" s="55"/>
      <c r="VJJ273" s="55"/>
      <c r="VJK273" s="55"/>
      <c r="VJL273" s="55"/>
      <c r="VJM273" s="55"/>
      <c r="VJN273" s="55"/>
      <c r="VJO273" s="55"/>
      <c r="VJP273" s="55"/>
      <c r="VJQ273" s="55"/>
      <c r="VJR273" s="55"/>
      <c r="VJS273" s="55"/>
      <c r="VJT273" s="55"/>
      <c r="VJU273" s="55"/>
      <c r="VJV273" s="55"/>
      <c r="VJW273" s="55"/>
      <c r="VJX273" s="55"/>
      <c r="VJY273" s="55"/>
      <c r="VJZ273" s="55"/>
      <c r="VKA273" s="55"/>
      <c r="VKB273" s="55"/>
      <c r="VKC273" s="55"/>
      <c r="VKD273" s="55"/>
      <c r="VKE273" s="55"/>
      <c r="VKF273" s="55"/>
      <c r="VKG273" s="55"/>
      <c r="VKH273" s="55"/>
      <c r="VKI273" s="55"/>
      <c r="VKJ273" s="55"/>
      <c r="VKK273" s="55"/>
      <c r="VKL273" s="55"/>
      <c r="VKM273" s="55"/>
      <c r="VKN273" s="55"/>
      <c r="VKO273" s="55"/>
      <c r="VKP273" s="55"/>
      <c r="VKQ273" s="55"/>
      <c r="VKR273" s="55"/>
      <c r="VKS273" s="55"/>
      <c r="VKT273" s="55"/>
      <c r="VKU273" s="55"/>
      <c r="VKV273" s="55"/>
      <c r="VKW273" s="55"/>
      <c r="VKX273" s="55"/>
      <c r="VKY273" s="55"/>
      <c r="VKZ273" s="55"/>
      <c r="VLA273" s="55"/>
      <c r="VLB273" s="55"/>
      <c r="VLC273" s="55"/>
      <c r="VLD273" s="55"/>
      <c r="VLE273" s="55"/>
      <c r="VLF273" s="55"/>
      <c r="VLG273" s="55"/>
      <c r="VLH273" s="55"/>
      <c r="VLI273" s="55"/>
      <c r="VLJ273" s="55"/>
      <c r="VLK273" s="55"/>
      <c r="VLL273" s="55"/>
      <c r="VLM273" s="55"/>
      <c r="VLN273" s="55"/>
      <c r="VLO273" s="55"/>
      <c r="VLP273" s="55"/>
      <c r="VLQ273" s="55"/>
      <c r="VLR273" s="55"/>
      <c r="VLS273" s="55"/>
      <c r="VLT273" s="55"/>
      <c r="VLU273" s="55"/>
      <c r="VLV273" s="55"/>
      <c r="VLW273" s="55"/>
      <c r="VLX273" s="55"/>
      <c r="VLY273" s="55"/>
      <c r="VLZ273" s="55"/>
      <c r="VMA273" s="55"/>
      <c r="VMB273" s="55"/>
      <c r="VMC273" s="55"/>
      <c r="VMD273" s="55"/>
      <c r="VME273" s="55"/>
      <c r="VMF273" s="55"/>
      <c r="VMG273" s="55"/>
      <c r="VMH273" s="55"/>
      <c r="VMI273" s="55"/>
      <c r="VMJ273" s="55"/>
      <c r="VMK273" s="55"/>
      <c r="VML273" s="55"/>
      <c r="VMM273" s="55"/>
      <c r="VMN273" s="55"/>
      <c r="VMO273" s="55"/>
      <c r="VMP273" s="55"/>
      <c r="VMQ273" s="55"/>
      <c r="VMR273" s="55"/>
      <c r="VMS273" s="55"/>
      <c r="VMT273" s="55"/>
      <c r="VMU273" s="55"/>
      <c r="VMV273" s="55"/>
      <c r="VMW273" s="55"/>
      <c r="VMX273" s="55"/>
      <c r="VMY273" s="55"/>
      <c r="VMZ273" s="55"/>
      <c r="VNA273" s="55"/>
      <c r="VNB273" s="55"/>
      <c r="VNC273" s="55"/>
      <c r="VND273" s="55"/>
      <c r="VNE273" s="55"/>
      <c r="VNF273" s="55"/>
      <c r="VNG273" s="55"/>
      <c r="VNH273" s="55"/>
      <c r="VNI273" s="55"/>
      <c r="VNJ273" s="55"/>
      <c r="VNK273" s="55"/>
      <c r="VNL273" s="55"/>
      <c r="VNM273" s="55"/>
      <c r="VNN273" s="55"/>
      <c r="VNO273" s="55"/>
      <c r="VNP273" s="55"/>
      <c r="VNQ273" s="55"/>
      <c r="VNR273" s="55"/>
      <c r="VNS273" s="55"/>
      <c r="VNT273" s="55"/>
      <c r="VNU273" s="55"/>
      <c r="VNV273" s="55"/>
      <c r="VNW273" s="55"/>
      <c r="VNX273" s="55"/>
      <c r="VNY273" s="55"/>
      <c r="VNZ273" s="55"/>
      <c r="VOA273" s="55"/>
      <c r="VOB273" s="55"/>
      <c r="VOC273" s="55"/>
      <c r="VOD273" s="55"/>
      <c r="VOE273" s="55"/>
      <c r="VOF273" s="55"/>
      <c r="VOG273" s="55"/>
      <c r="VOH273" s="55"/>
      <c r="VOI273" s="55"/>
      <c r="VOJ273" s="55"/>
      <c r="VOK273" s="55"/>
      <c r="VOL273" s="55"/>
      <c r="VOM273" s="55"/>
      <c r="VON273" s="55"/>
      <c r="VOO273" s="55"/>
      <c r="VOP273" s="55"/>
      <c r="VOQ273" s="55"/>
      <c r="VOR273" s="55"/>
      <c r="VOS273" s="55"/>
      <c r="VOT273" s="55"/>
      <c r="VOU273" s="55"/>
      <c r="VOV273" s="55"/>
      <c r="VOW273" s="55"/>
      <c r="VOX273" s="55"/>
      <c r="VOY273" s="55"/>
      <c r="VOZ273" s="55"/>
      <c r="VPA273" s="55"/>
      <c r="VPB273" s="55"/>
      <c r="VPC273" s="55"/>
      <c r="VPD273" s="55"/>
      <c r="VPE273" s="55"/>
      <c r="VPF273" s="55"/>
      <c r="VPG273" s="55"/>
      <c r="VPH273" s="55"/>
      <c r="VPI273" s="55"/>
      <c r="VPJ273" s="55"/>
      <c r="VPK273" s="55"/>
      <c r="VPL273" s="55"/>
      <c r="VPM273" s="55"/>
      <c r="VPN273" s="55"/>
      <c r="VPO273" s="55"/>
      <c r="VPP273" s="55"/>
      <c r="VPQ273" s="55"/>
      <c r="VPR273" s="55"/>
      <c r="VPS273" s="55"/>
      <c r="VPT273" s="55"/>
      <c r="VPU273" s="55"/>
      <c r="VPV273" s="55"/>
      <c r="VPW273" s="55"/>
      <c r="VPX273" s="55"/>
      <c r="VPY273" s="55"/>
      <c r="VPZ273" s="55"/>
      <c r="VQA273" s="55"/>
      <c r="VQB273" s="55"/>
      <c r="VQC273" s="55"/>
      <c r="VQD273" s="55"/>
      <c r="VQE273" s="55"/>
      <c r="VQF273" s="55"/>
      <c r="VQG273" s="55"/>
      <c r="VQH273" s="55"/>
      <c r="VQI273" s="55"/>
      <c r="VQJ273" s="55"/>
      <c r="VQK273" s="55"/>
      <c r="VQL273" s="55"/>
      <c r="VQM273" s="55"/>
      <c r="VQN273" s="55"/>
      <c r="VQO273" s="55"/>
      <c r="VQP273" s="55"/>
      <c r="VQQ273" s="55"/>
      <c r="VQR273" s="55"/>
      <c r="VQS273" s="55"/>
      <c r="VQT273" s="55"/>
      <c r="VQU273" s="55"/>
      <c r="VQV273" s="55"/>
      <c r="VQW273" s="55"/>
      <c r="VQX273" s="55"/>
      <c r="VQY273" s="55"/>
      <c r="VQZ273" s="55"/>
      <c r="VRA273" s="55"/>
      <c r="VRB273" s="55"/>
      <c r="VRC273" s="55"/>
      <c r="VRD273" s="55"/>
      <c r="VRE273" s="55"/>
      <c r="VRF273" s="55"/>
      <c r="VRG273" s="55"/>
      <c r="VRH273" s="55"/>
      <c r="VRI273" s="55"/>
      <c r="VRJ273" s="55"/>
      <c r="VRK273" s="55"/>
      <c r="VRL273" s="55"/>
      <c r="VRM273" s="55"/>
      <c r="VRN273" s="55"/>
      <c r="VRO273" s="55"/>
      <c r="VRP273" s="55"/>
      <c r="VRQ273" s="55"/>
      <c r="VRR273" s="55"/>
      <c r="VRS273" s="55"/>
      <c r="VRT273" s="55"/>
      <c r="VRU273" s="55"/>
      <c r="VRV273" s="55"/>
      <c r="VRW273" s="55"/>
      <c r="VRX273" s="55"/>
      <c r="VRY273" s="55"/>
      <c r="VRZ273" s="55"/>
      <c r="VSA273" s="55"/>
      <c r="VSB273" s="55"/>
      <c r="VSC273" s="55"/>
      <c r="VSD273" s="55"/>
      <c r="VSE273" s="55"/>
      <c r="VSF273" s="55"/>
      <c r="VSG273" s="55"/>
      <c r="VSH273" s="55"/>
      <c r="VSI273" s="55"/>
      <c r="VSJ273" s="55"/>
      <c r="VSK273" s="55"/>
      <c r="VSL273" s="55"/>
      <c r="VSM273" s="55"/>
      <c r="VSN273" s="55"/>
      <c r="VSO273" s="55"/>
      <c r="VSP273" s="55"/>
      <c r="VSQ273" s="55"/>
      <c r="VSR273" s="55"/>
      <c r="VSS273" s="55"/>
      <c r="VST273" s="55"/>
      <c r="VSU273" s="55"/>
      <c r="VSV273" s="55"/>
      <c r="VSW273" s="55"/>
      <c r="VSX273" s="55"/>
      <c r="VSY273" s="55"/>
      <c r="VSZ273" s="55"/>
      <c r="VTA273" s="55"/>
      <c r="VTB273" s="55"/>
      <c r="VTC273" s="55"/>
      <c r="VTD273" s="55"/>
      <c r="VTE273" s="55"/>
      <c r="VTF273" s="55"/>
      <c r="VTG273" s="55"/>
      <c r="VTH273" s="55"/>
      <c r="VTI273" s="55"/>
      <c r="VTJ273" s="55"/>
      <c r="VTK273" s="55"/>
      <c r="VTL273" s="55"/>
      <c r="VTM273" s="55"/>
      <c r="VTN273" s="55"/>
      <c r="VTO273" s="55"/>
      <c r="VTP273" s="55"/>
      <c r="VTQ273" s="55"/>
      <c r="VTR273" s="55"/>
      <c r="VTS273" s="55"/>
      <c r="VTT273" s="55"/>
      <c r="VTU273" s="55"/>
      <c r="VTV273" s="55"/>
      <c r="VTW273" s="55"/>
      <c r="VTX273" s="55"/>
      <c r="VTY273" s="55"/>
      <c r="VTZ273" s="55"/>
      <c r="VUA273" s="55"/>
      <c r="VUB273" s="55"/>
      <c r="VUC273" s="55"/>
      <c r="VUD273" s="55"/>
      <c r="VUE273" s="55"/>
      <c r="VUF273" s="55"/>
      <c r="VUG273" s="55"/>
      <c r="VUH273" s="55"/>
      <c r="VUI273" s="55"/>
      <c r="VUJ273" s="55"/>
      <c r="VUK273" s="55"/>
      <c r="VUL273" s="55"/>
      <c r="VUM273" s="55"/>
      <c r="VUN273" s="55"/>
      <c r="VUO273" s="55"/>
      <c r="VUP273" s="55"/>
      <c r="VUQ273" s="55"/>
      <c r="VUR273" s="55"/>
      <c r="VUS273" s="55"/>
      <c r="VUT273" s="55"/>
      <c r="VUU273" s="55"/>
      <c r="VUV273" s="55"/>
      <c r="VUW273" s="55"/>
      <c r="VUX273" s="55"/>
      <c r="VUY273" s="55"/>
      <c r="VUZ273" s="55"/>
      <c r="VVA273" s="55"/>
      <c r="VVB273" s="55"/>
      <c r="VVC273" s="55"/>
      <c r="VVD273" s="55"/>
      <c r="VVE273" s="55"/>
      <c r="VVF273" s="55"/>
      <c r="VVG273" s="55"/>
      <c r="VVH273" s="55"/>
      <c r="VVI273" s="55"/>
      <c r="VVJ273" s="55"/>
      <c r="VVK273" s="55"/>
      <c r="VVL273" s="55"/>
      <c r="VVM273" s="55"/>
      <c r="VVN273" s="55"/>
      <c r="VVO273" s="55"/>
      <c r="VVP273" s="55"/>
      <c r="VVQ273" s="55"/>
      <c r="VVR273" s="55"/>
      <c r="VVS273" s="55"/>
      <c r="VVT273" s="55"/>
      <c r="VVU273" s="55"/>
      <c r="VVV273" s="55"/>
      <c r="VVW273" s="55"/>
      <c r="VVX273" s="55"/>
      <c r="VVY273" s="55"/>
      <c r="VVZ273" s="55"/>
      <c r="VWA273" s="55"/>
      <c r="VWB273" s="55"/>
      <c r="VWC273" s="55"/>
      <c r="VWD273" s="55"/>
      <c r="VWE273" s="55"/>
      <c r="VWF273" s="55"/>
      <c r="VWG273" s="55"/>
      <c r="VWH273" s="55"/>
      <c r="VWI273" s="55"/>
      <c r="VWJ273" s="55"/>
      <c r="VWK273" s="55"/>
      <c r="VWL273" s="55"/>
      <c r="VWM273" s="55"/>
      <c r="VWN273" s="55"/>
      <c r="VWO273" s="55"/>
      <c r="VWP273" s="55"/>
      <c r="VWQ273" s="55"/>
      <c r="VWR273" s="55"/>
      <c r="VWS273" s="55"/>
      <c r="VWT273" s="55"/>
      <c r="VWU273" s="55"/>
      <c r="VWV273" s="55"/>
      <c r="VWW273" s="55"/>
      <c r="VWX273" s="55"/>
      <c r="VWY273" s="55"/>
      <c r="VWZ273" s="55"/>
      <c r="VXA273" s="55"/>
      <c r="VXB273" s="55"/>
      <c r="VXC273" s="55"/>
      <c r="VXD273" s="55"/>
      <c r="VXE273" s="55"/>
      <c r="VXF273" s="55"/>
      <c r="VXG273" s="55"/>
      <c r="VXH273" s="55"/>
      <c r="VXI273" s="55"/>
      <c r="VXJ273" s="55"/>
      <c r="VXK273" s="55"/>
      <c r="VXL273" s="55"/>
      <c r="VXM273" s="55"/>
      <c r="VXN273" s="55"/>
      <c r="VXO273" s="55"/>
      <c r="VXP273" s="55"/>
      <c r="VXQ273" s="55"/>
      <c r="VXR273" s="55"/>
      <c r="VXS273" s="55"/>
      <c r="VXT273" s="55"/>
      <c r="VXU273" s="55"/>
      <c r="VXV273" s="55"/>
      <c r="VXW273" s="55"/>
      <c r="VXX273" s="55"/>
      <c r="VXY273" s="55"/>
      <c r="VXZ273" s="55"/>
      <c r="VYA273" s="55"/>
      <c r="VYB273" s="55"/>
      <c r="VYC273" s="55"/>
      <c r="VYD273" s="55"/>
      <c r="VYE273" s="55"/>
      <c r="VYF273" s="55"/>
      <c r="VYG273" s="55"/>
      <c r="VYH273" s="55"/>
      <c r="VYI273" s="55"/>
      <c r="VYJ273" s="55"/>
      <c r="VYK273" s="55"/>
      <c r="VYL273" s="55"/>
      <c r="VYM273" s="55"/>
      <c r="VYN273" s="55"/>
      <c r="VYO273" s="55"/>
      <c r="VYP273" s="55"/>
      <c r="VYQ273" s="55"/>
      <c r="VYR273" s="55"/>
      <c r="VYS273" s="55"/>
      <c r="VYT273" s="55"/>
      <c r="VYU273" s="55"/>
      <c r="VYV273" s="55"/>
      <c r="VYW273" s="55"/>
      <c r="VYX273" s="55"/>
      <c r="VYY273" s="55"/>
      <c r="VYZ273" s="55"/>
      <c r="VZA273" s="55"/>
      <c r="VZB273" s="55"/>
      <c r="VZC273" s="55"/>
      <c r="VZD273" s="55"/>
      <c r="VZE273" s="55"/>
      <c r="VZF273" s="55"/>
      <c r="VZG273" s="55"/>
      <c r="VZH273" s="55"/>
      <c r="VZI273" s="55"/>
      <c r="VZJ273" s="55"/>
      <c r="VZK273" s="55"/>
      <c r="VZL273" s="55"/>
      <c r="VZM273" s="55"/>
      <c r="VZN273" s="55"/>
      <c r="VZO273" s="55"/>
      <c r="VZP273" s="55"/>
      <c r="VZQ273" s="55"/>
      <c r="VZR273" s="55"/>
      <c r="VZS273" s="55"/>
      <c r="VZT273" s="55"/>
      <c r="VZU273" s="55"/>
      <c r="VZV273" s="55"/>
      <c r="VZW273" s="55"/>
      <c r="VZX273" s="55"/>
      <c r="VZY273" s="55"/>
      <c r="VZZ273" s="55"/>
      <c r="WAA273" s="55"/>
      <c r="WAB273" s="55"/>
      <c r="WAC273" s="55"/>
      <c r="WAD273" s="55"/>
      <c r="WAE273" s="55"/>
      <c r="WAF273" s="55"/>
      <c r="WAG273" s="55"/>
      <c r="WAH273" s="55"/>
      <c r="WAI273" s="55"/>
      <c r="WAJ273" s="55"/>
      <c r="WAK273" s="55"/>
      <c r="WAL273" s="55"/>
      <c r="WAM273" s="55"/>
      <c r="WAN273" s="55"/>
      <c r="WAO273" s="55"/>
      <c r="WAP273" s="55"/>
      <c r="WAQ273" s="55"/>
      <c r="WAR273" s="55"/>
      <c r="WAS273" s="55"/>
      <c r="WAT273" s="55"/>
      <c r="WAU273" s="55"/>
      <c r="WAV273" s="55"/>
      <c r="WAW273" s="55"/>
      <c r="WAX273" s="55"/>
      <c r="WAY273" s="55"/>
      <c r="WAZ273" s="55"/>
      <c r="WBA273" s="55"/>
      <c r="WBB273" s="55"/>
      <c r="WBC273" s="55"/>
      <c r="WBD273" s="55"/>
      <c r="WBE273" s="55"/>
      <c r="WBF273" s="55"/>
      <c r="WBG273" s="55"/>
      <c r="WBH273" s="55"/>
      <c r="WBI273" s="55"/>
      <c r="WBJ273" s="55"/>
      <c r="WBK273" s="55"/>
      <c r="WBL273" s="55"/>
      <c r="WBM273" s="55"/>
      <c r="WBN273" s="55"/>
      <c r="WBO273" s="55"/>
      <c r="WBP273" s="55"/>
      <c r="WBQ273" s="55"/>
      <c r="WBR273" s="55"/>
      <c r="WBS273" s="55"/>
      <c r="WBT273" s="55"/>
      <c r="WBU273" s="55"/>
      <c r="WBV273" s="55"/>
      <c r="WBW273" s="55"/>
      <c r="WBX273" s="55"/>
      <c r="WBY273" s="55"/>
      <c r="WBZ273" s="55"/>
      <c r="WCA273" s="55"/>
      <c r="WCB273" s="55"/>
      <c r="WCC273" s="55"/>
      <c r="WCD273" s="55"/>
      <c r="WCE273" s="55"/>
      <c r="WCF273" s="55"/>
      <c r="WCG273" s="55"/>
      <c r="WCH273" s="55"/>
      <c r="WCI273" s="55"/>
      <c r="WCJ273" s="55"/>
      <c r="WCK273" s="55"/>
      <c r="WCL273" s="55"/>
      <c r="WCM273" s="55"/>
      <c r="WCN273" s="55"/>
      <c r="WCO273" s="55"/>
      <c r="WCP273" s="55"/>
      <c r="WCQ273" s="55"/>
      <c r="WCR273" s="55"/>
      <c r="WCS273" s="55"/>
      <c r="WCT273" s="55"/>
      <c r="WCU273" s="55"/>
      <c r="WCV273" s="55"/>
      <c r="WCW273" s="55"/>
      <c r="WCX273" s="55"/>
      <c r="WCY273" s="55"/>
      <c r="WCZ273" s="55"/>
      <c r="WDA273" s="55"/>
      <c r="WDB273" s="55"/>
      <c r="WDC273" s="55"/>
      <c r="WDD273" s="55"/>
      <c r="WDE273" s="55"/>
      <c r="WDF273" s="55"/>
      <c r="WDG273" s="55"/>
      <c r="WDH273" s="55"/>
      <c r="WDI273" s="55"/>
      <c r="WDJ273" s="55"/>
      <c r="WDK273" s="55"/>
      <c r="WDL273" s="55"/>
      <c r="WDM273" s="55"/>
      <c r="WDN273" s="55"/>
      <c r="WDO273" s="55"/>
      <c r="WDP273" s="55"/>
      <c r="WDQ273" s="55"/>
      <c r="WDR273" s="55"/>
      <c r="WDS273" s="55"/>
      <c r="WDT273" s="55"/>
      <c r="WDU273" s="55"/>
      <c r="WDV273" s="55"/>
      <c r="WDW273" s="55"/>
      <c r="WDX273" s="55"/>
      <c r="WDY273" s="55"/>
      <c r="WDZ273" s="55"/>
      <c r="WEA273" s="55"/>
      <c r="WEB273" s="55"/>
      <c r="WEC273" s="55"/>
      <c r="WED273" s="55"/>
      <c r="WEE273" s="55"/>
      <c r="WEF273" s="55"/>
      <c r="WEG273" s="55"/>
      <c r="WEH273" s="55"/>
      <c r="WEI273" s="55"/>
      <c r="WEJ273" s="55"/>
      <c r="WEK273" s="55"/>
      <c r="WEL273" s="55"/>
      <c r="WEM273" s="55"/>
      <c r="WEN273" s="55"/>
      <c r="WEO273" s="55"/>
      <c r="WEP273" s="55"/>
      <c r="WEQ273" s="55"/>
      <c r="WER273" s="55"/>
      <c r="WES273" s="55"/>
      <c r="WET273" s="55"/>
      <c r="WEU273" s="55"/>
      <c r="WEV273" s="55"/>
      <c r="WEW273" s="55"/>
      <c r="WEX273" s="55"/>
      <c r="WEY273" s="55"/>
      <c r="WEZ273" s="55"/>
      <c r="WFA273" s="55"/>
      <c r="WFB273" s="55"/>
      <c r="WFC273" s="55"/>
      <c r="WFD273" s="55"/>
      <c r="WFE273" s="55"/>
      <c r="WFF273" s="55"/>
      <c r="WFG273" s="55"/>
      <c r="WFH273" s="55"/>
      <c r="WFI273" s="55"/>
      <c r="WFJ273" s="55"/>
      <c r="WFK273" s="55"/>
      <c r="WFL273" s="55"/>
      <c r="WFM273" s="55"/>
      <c r="WFN273" s="55"/>
      <c r="WFO273" s="55"/>
      <c r="WFP273" s="55"/>
      <c r="WFQ273" s="55"/>
      <c r="WFR273" s="55"/>
      <c r="WFS273" s="55"/>
      <c r="WFT273" s="55"/>
      <c r="WFU273" s="55"/>
      <c r="WFV273" s="55"/>
      <c r="WFW273" s="55"/>
      <c r="WFX273" s="55"/>
      <c r="WFY273" s="55"/>
      <c r="WFZ273" s="55"/>
      <c r="WGA273" s="55"/>
      <c r="WGB273" s="55"/>
      <c r="WGC273" s="55"/>
      <c r="WGD273" s="55"/>
      <c r="WGE273" s="55"/>
      <c r="WGF273" s="55"/>
      <c r="WGG273" s="55"/>
      <c r="WGH273" s="55"/>
      <c r="WGI273" s="55"/>
      <c r="WGJ273" s="55"/>
      <c r="WGK273" s="55"/>
      <c r="WGL273" s="55"/>
      <c r="WGM273" s="55"/>
      <c r="WGN273" s="55"/>
      <c r="WGO273" s="55"/>
      <c r="WGP273" s="55"/>
      <c r="WGQ273" s="55"/>
      <c r="WGR273" s="55"/>
      <c r="WGS273" s="55"/>
      <c r="WGT273" s="55"/>
      <c r="WGU273" s="55"/>
      <c r="WGV273" s="55"/>
      <c r="WGW273" s="55"/>
      <c r="WGX273" s="55"/>
      <c r="WGY273" s="55"/>
      <c r="WGZ273" s="55"/>
      <c r="WHA273" s="55"/>
      <c r="WHB273" s="55"/>
      <c r="WHC273" s="55"/>
      <c r="WHD273" s="55"/>
      <c r="WHE273" s="55"/>
      <c r="WHF273" s="55"/>
      <c r="WHG273" s="55"/>
      <c r="WHH273" s="55"/>
      <c r="WHI273" s="55"/>
      <c r="WHJ273" s="55"/>
      <c r="WHK273" s="55"/>
      <c r="WHL273" s="55"/>
      <c r="WHM273" s="55"/>
      <c r="WHN273" s="55"/>
      <c r="WHO273" s="55"/>
      <c r="WHP273" s="55"/>
      <c r="WHQ273" s="55"/>
      <c r="WHR273" s="55"/>
      <c r="WHS273" s="55"/>
      <c r="WHT273" s="55"/>
      <c r="WHU273" s="55"/>
      <c r="WHV273" s="55"/>
      <c r="WHW273" s="55"/>
      <c r="WHX273" s="55"/>
      <c r="WHY273" s="55"/>
      <c r="WHZ273" s="55"/>
      <c r="WIA273" s="55"/>
      <c r="WIB273" s="55"/>
      <c r="WIC273" s="55"/>
      <c r="WID273" s="55"/>
      <c r="WIE273" s="55"/>
      <c r="WIF273" s="55"/>
      <c r="WIG273" s="55"/>
      <c r="WIH273" s="55"/>
      <c r="WII273" s="55"/>
      <c r="WIJ273" s="55"/>
      <c r="WIK273" s="55"/>
      <c r="WIL273" s="55"/>
      <c r="WIM273" s="55"/>
      <c r="WIN273" s="55"/>
      <c r="WIO273" s="55"/>
      <c r="WIP273" s="55"/>
      <c r="WIQ273" s="55"/>
      <c r="WIR273" s="55"/>
      <c r="WIS273" s="55"/>
      <c r="WIT273" s="55"/>
      <c r="WIU273" s="55"/>
      <c r="WIV273" s="55"/>
      <c r="WIW273" s="55"/>
      <c r="WIX273" s="55"/>
      <c r="WIY273" s="55"/>
      <c r="WIZ273" s="55"/>
      <c r="WJA273" s="55"/>
      <c r="WJB273" s="55"/>
      <c r="WJC273" s="55"/>
      <c r="WJD273" s="55"/>
      <c r="WJE273" s="55"/>
      <c r="WJF273" s="55"/>
      <c r="WJG273" s="55"/>
      <c r="WJH273" s="55"/>
      <c r="WJI273" s="55"/>
      <c r="WJJ273" s="55"/>
      <c r="WJK273" s="55"/>
      <c r="WJL273" s="55"/>
      <c r="WJM273" s="55"/>
      <c r="WJN273" s="55"/>
      <c r="WJO273" s="55"/>
      <c r="WJP273" s="55"/>
      <c r="WJQ273" s="55"/>
      <c r="WJR273" s="55"/>
      <c r="WJS273" s="55"/>
      <c r="WJT273" s="55"/>
      <c r="WJU273" s="55"/>
      <c r="WJV273" s="55"/>
      <c r="WJW273" s="55"/>
      <c r="WJX273" s="55"/>
      <c r="WJY273" s="55"/>
      <c r="WJZ273" s="55"/>
      <c r="WKA273" s="55"/>
      <c r="WKB273" s="55"/>
      <c r="WKC273" s="55"/>
      <c r="WKD273" s="55"/>
      <c r="WKE273" s="55"/>
      <c r="WKF273" s="55"/>
      <c r="WKG273" s="55"/>
      <c r="WKH273" s="55"/>
      <c r="WKI273" s="55"/>
      <c r="WKJ273" s="55"/>
      <c r="WKK273" s="55"/>
      <c r="WKL273" s="55"/>
      <c r="WKM273" s="55"/>
      <c r="WKN273" s="55"/>
      <c r="WKO273" s="55"/>
      <c r="WKP273" s="55"/>
      <c r="WKQ273" s="55"/>
      <c r="WKR273" s="55"/>
      <c r="WKS273" s="55"/>
      <c r="WKT273" s="55"/>
      <c r="WKU273" s="55"/>
      <c r="WKV273" s="55"/>
      <c r="WKW273" s="55"/>
      <c r="WKX273" s="55"/>
      <c r="WKY273" s="55"/>
      <c r="WKZ273" s="55"/>
      <c r="WLA273" s="55"/>
      <c r="WLB273" s="55"/>
      <c r="WLC273" s="55"/>
      <c r="WLD273" s="55"/>
      <c r="WLE273" s="55"/>
      <c r="WLF273" s="55"/>
      <c r="WLG273" s="55"/>
      <c r="WLH273" s="55"/>
      <c r="WLI273" s="55"/>
      <c r="WLJ273" s="55"/>
      <c r="WLK273" s="55"/>
      <c r="WLL273" s="55"/>
      <c r="WLM273" s="55"/>
      <c r="WLN273" s="55"/>
      <c r="WLO273" s="55"/>
      <c r="WLP273" s="55"/>
      <c r="WLQ273" s="55"/>
      <c r="WLR273" s="55"/>
      <c r="WLS273" s="55"/>
      <c r="WLT273" s="55"/>
      <c r="WLU273" s="55"/>
      <c r="WLV273" s="55"/>
      <c r="WLW273" s="55"/>
      <c r="WLX273" s="55"/>
      <c r="WLY273" s="55"/>
      <c r="WLZ273" s="55"/>
      <c r="WMA273" s="55"/>
      <c r="WMB273" s="55"/>
      <c r="WMC273" s="55"/>
      <c r="WMD273" s="55"/>
      <c r="WME273" s="55"/>
      <c r="WMF273" s="55"/>
      <c r="WMG273" s="55"/>
      <c r="WMH273" s="55"/>
      <c r="WMI273" s="55"/>
      <c r="WMJ273" s="55"/>
      <c r="WMK273" s="55"/>
      <c r="WML273" s="55"/>
      <c r="WMM273" s="55"/>
      <c r="WMN273" s="55"/>
      <c r="WMO273" s="55"/>
      <c r="WMP273" s="55"/>
      <c r="WMQ273" s="55"/>
      <c r="WMR273" s="55"/>
      <c r="WMS273" s="55"/>
      <c r="WMT273" s="55"/>
      <c r="WMU273" s="55"/>
      <c r="WMV273" s="55"/>
      <c r="WMW273" s="55"/>
      <c r="WMX273" s="55"/>
      <c r="WMY273" s="55"/>
      <c r="WMZ273" s="55"/>
      <c r="WNA273" s="55"/>
      <c r="WNB273" s="55"/>
      <c r="WNC273" s="55"/>
      <c r="WND273" s="55"/>
      <c r="WNE273" s="55"/>
      <c r="WNF273" s="55"/>
      <c r="WNG273" s="55"/>
      <c r="WNH273" s="55"/>
      <c r="WNI273" s="55"/>
      <c r="WNJ273" s="55"/>
      <c r="WNK273" s="55"/>
      <c r="WNL273" s="55"/>
      <c r="WNM273" s="55"/>
      <c r="WNN273" s="55"/>
      <c r="WNO273" s="55"/>
      <c r="WNP273" s="55"/>
      <c r="WNQ273" s="55"/>
      <c r="WNR273" s="55"/>
      <c r="WNS273" s="55"/>
      <c r="WNT273" s="55"/>
      <c r="WNU273" s="55"/>
      <c r="WNV273" s="55"/>
      <c r="WNW273" s="55"/>
      <c r="WNX273" s="55"/>
      <c r="WNY273" s="55"/>
      <c r="WNZ273" s="55"/>
      <c r="WOA273" s="55"/>
      <c r="WOB273" s="55"/>
      <c r="WOC273" s="55"/>
      <c r="WOD273" s="55"/>
      <c r="WOE273" s="55"/>
      <c r="WOF273" s="55"/>
      <c r="WOG273" s="55"/>
      <c r="WOH273" s="55"/>
      <c r="WOI273" s="55"/>
      <c r="WOJ273" s="55"/>
      <c r="WOK273" s="55"/>
      <c r="WOL273" s="55"/>
      <c r="WOM273" s="55"/>
      <c r="WON273" s="55"/>
      <c r="WOO273" s="55"/>
      <c r="WOP273" s="55"/>
      <c r="WOQ273" s="55"/>
      <c r="WOR273" s="55"/>
      <c r="WOS273" s="55"/>
      <c r="WOT273" s="55"/>
      <c r="WOU273" s="55"/>
      <c r="WOV273" s="55"/>
      <c r="WOW273" s="55"/>
      <c r="WOX273" s="55"/>
      <c r="WOY273" s="55"/>
      <c r="WOZ273" s="55"/>
      <c r="WPA273" s="55"/>
      <c r="WPB273" s="55"/>
      <c r="WPC273" s="55"/>
      <c r="WPD273" s="55"/>
      <c r="WPE273" s="55"/>
      <c r="WPF273" s="55"/>
      <c r="WPG273" s="55"/>
      <c r="WPH273" s="55"/>
      <c r="WPI273" s="55"/>
      <c r="WPJ273" s="55"/>
      <c r="WPK273" s="55"/>
      <c r="WPL273" s="55"/>
      <c r="WPM273" s="55"/>
      <c r="WPN273" s="55"/>
      <c r="WPO273" s="55"/>
      <c r="WPP273" s="55"/>
      <c r="WPQ273" s="55"/>
      <c r="WPR273" s="55"/>
      <c r="WPS273" s="55"/>
      <c r="WPT273" s="55"/>
      <c r="WPU273" s="55"/>
      <c r="WPV273" s="55"/>
      <c r="WPW273" s="55"/>
      <c r="WPX273" s="55"/>
      <c r="WPY273" s="55"/>
      <c r="WPZ273" s="55"/>
      <c r="WQA273" s="55"/>
      <c r="WQB273" s="55"/>
      <c r="WQC273" s="55"/>
      <c r="WQD273" s="55"/>
      <c r="WQE273" s="55"/>
      <c r="WQF273" s="55"/>
      <c r="WQG273" s="55"/>
      <c r="WQH273" s="55"/>
      <c r="WQI273" s="55"/>
      <c r="WQJ273" s="55"/>
      <c r="WQK273" s="55"/>
      <c r="WQL273" s="55"/>
      <c r="WQM273" s="55"/>
      <c r="WQN273" s="55"/>
      <c r="WQO273" s="55"/>
      <c r="WQP273" s="55"/>
      <c r="WQQ273" s="55"/>
      <c r="WQR273" s="55"/>
      <c r="WQS273" s="55"/>
      <c r="WQT273" s="55"/>
      <c r="WQU273" s="55"/>
      <c r="WQV273" s="55"/>
      <c r="WQW273" s="55"/>
      <c r="WQX273" s="55"/>
      <c r="WQY273" s="55"/>
      <c r="WQZ273" s="55"/>
      <c r="WRA273" s="55"/>
      <c r="WRB273" s="55"/>
      <c r="WRC273" s="55"/>
      <c r="WRD273" s="55"/>
      <c r="WRE273" s="55"/>
      <c r="WRF273" s="55"/>
      <c r="WRG273" s="55"/>
      <c r="WRH273" s="55"/>
      <c r="WRI273" s="55"/>
      <c r="WRJ273" s="55"/>
      <c r="WRK273" s="55"/>
      <c r="WRL273" s="55"/>
      <c r="WRM273" s="55"/>
      <c r="WRN273" s="55"/>
      <c r="WRO273" s="55"/>
      <c r="WRP273" s="55"/>
      <c r="WRQ273" s="55"/>
      <c r="WRR273" s="55"/>
      <c r="WRS273" s="55"/>
      <c r="WRT273" s="55"/>
      <c r="WRU273" s="55"/>
      <c r="WRV273" s="55"/>
      <c r="WRW273" s="55"/>
      <c r="WRX273" s="55"/>
      <c r="WRY273" s="55"/>
      <c r="WRZ273" s="55"/>
      <c r="WSA273" s="55"/>
      <c r="WSB273" s="55"/>
      <c r="WSC273" s="55"/>
      <c r="WSD273" s="55"/>
      <c r="WSE273" s="55"/>
      <c r="WSF273" s="55"/>
      <c r="WSG273" s="55"/>
      <c r="WSH273" s="55"/>
      <c r="WSI273" s="55"/>
      <c r="WSJ273" s="55"/>
      <c r="WSK273" s="55"/>
      <c r="WSL273" s="55"/>
      <c r="WSM273" s="55"/>
      <c r="WSN273" s="55"/>
      <c r="WSO273" s="55"/>
      <c r="WSP273" s="55"/>
      <c r="WSQ273" s="55"/>
      <c r="WSR273" s="55"/>
      <c r="WSS273" s="55"/>
      <c r="WST273" s="55"/>
      <c r="WSU273" s="55"/>
      <c r="WSV273" s="55"/>
      <c r="WSW273" s="55"/>
      <c r="WSX273" s="55"/>
      <c r="WSY273" s="55"/>
      <c r="WSZ273" s="55"/>
      <c r="WTA273" s="55"/>
      <c r="WTB273" s="55"/>
      <c r="WTC273" s="55"/>
      <c r="WTD273" s="55"/>
      <c r="WTE273" s="55"/>
      <c r="WTF273" s="55"/>
      <c r="WTG273" s="55"/>
      <c r="WTH273" s="55"/>
      <c r="WTI273" s="55"/>
      <c r="WTJ273" s="55"/>
      <c r="WTK273" s="55"/>
      <c r="WTL273" s="55"/>
      <c r="WTM273" s="55"/>
      <c r="WTN273" s="55"/>
      <c r="WTO273" s="55"/>
      <c r="WTP273" s="55"/>
      <c r="WTQ273" s="55"/>
      <c r="WTR273" s="55"/>
      <c r="WTS273" s="55"/>
      <c r="WTT273" s="55"/>
      <c r="WTU273" s="55"/>
      <c r="WTV273" s="55"/>
      <c r="WTW273" s="55"/>
      <c r="WTX273" s="55"/>
      <c r="WTY273" s="55"/>
      <c r="WTZ273" s="55"/>
      <c r="WUA273" s="55"/>
      <c r="WUB273" s="55"/>
      <c r="WUC273" s="55"/>
      <c r="WUD273" s="55"/>
      <c r="WUE273" s="55"/>
      <c r="WUF273" s="55"/>
      <c r="WUG273" s="55"/>
      <c r="WUH273" s="55"/>
      <c r="WUI273" s="55"/>
      <c r="WUJ273" s="55"/>
      <c r="WUK273" s="55"/>
      <c r="WUL273" s="55"/>
      <c r="WUM273" s="55"/>
      <c r="WUN273" s="55"/>
      <c r="WUO273" s="55"/>
      <c r="WUP273" s="55"/>
      <c r="WUQ273" s="55"/>
      <c r="WUR273" s="55"/>
      <c r="WUS273" s="55"/>
      <c r="WUT273" s="55"/>
      <c r="WUU273" s="55"/>
      <c r="WUV273" s="55"/>
      <c r="WUW273" s="55"/>
      <c r="WUX273" s="55"/>
      <c r="WUY273" s="55"/>
      <c r="WUZ273" s="55"/>
      <c r="WVA273" s="55"/>
      <c r="WVB273" s="55"/>
      <c r="WVC273" s="55"/>
      <c r="WVD273" s="55"/>
      <c r="WVE273" s="55"/>
      <c r="WVF273" s="55"/>
      <c r="WVG273" s="55"/>
      <c r="WVH273" s="55"/>
      <c r="WVI273" s="55"/>
      <c r="WVJ273" s="55"/>
      <c r="WVK273" s="55"/>
      <c r="WVL273" s="55"/>
      <c r="WVM273" s="55"/>
      <c r="WVN273" s="55"/>
      <c r="WVO273" s="55"/>
      <c r="WVP273" s="55"/>
      <c r="WVQ273" s="55"/>
      <c r="WVR273" s="55"/>
      <c r="WVS273" s="55"/>
      <c r="WVT273" s="55"/>
      <c r="WVU273" s="55"/>
      <c r="WVV273" s="55"/>
      <c r="WVW273" s="55"/>
      <c r="WVX273" s="55"/>
      <c r="WVY273" s="55"/>
      <c r="WVZ273" s="55"/>
      <c r="WWA273" s="55"/>
      <c r="WWB273" s="55"/>
      <c r="WWC273" s="55"/>
      <c r="WWD273" s="55"/>
      <c r="WWE273" s="55"/>
      <c r="WWF273" s="55"/>
      <c r="WWG273" s="55"/>
      <c r="WWH273" s="55"/>
      <c r="WWI273" s="55"/>
      <c r="WWJ273" s="55"/>
      <c r="WWK273" s="55"/>
      <c r="WWL273" s="55"/>
      <c r="WWM273" s="55"/>
      <c r="WWN273" s="55"/>
      <c r="WWO273" s="55"/>
      <c r="WWP273" s="55"/>
      <c r="WWQ273" s="55"/>
      <c r="WWR273" s="55"/>
      <c r="WWS273" s="55"/>
      <c r="WWT273" s="55"/>
      <c r="WWU273" s="55"/>
      <c r="WWV273" s="55"/>
      <c r="WWW273" s="55"/>
      <c r="WWX273" s="55"/>
      <c r="WWY273" s="55"/>
      <c r="WWZ273" s="55"/>
      <c r="WXA273" s="55"/>
      <c r="WXB273" s="55"/>
      <c r="WXC273" s="55"/>
      <c r="WXD273" s="55"/>
      <c r="WXE273" s="55"/>
      <c r="WXF273" s="55"/>
      <c r="WXG273" s="55"/>
      <c r="WXH273" s="55"/>
      <c r="WXI273" s="55"/>
      <c r="WXJ273" s="55"/>
      <c r="WXK273" s="55"/>
      <c r="WXL273" s="55"/>
      <c r="WXM273" s="55"/>
      <c r="WXN273" s="55"/>
      <c r="WXO273" s="55"/>
      <c r="WXP273" s="55"/>
      <c r="WXQ273" s="55"/>
      <c r="WXR273" s="55"/>
      <c r="WXS273" s="55"/>
      <c r="WXT273" s="55"/>
      <c r="WXU273" s="55"/>
      <c r="WXV273" s="55"/>
      <c r="WXW273" s="55"/>
      <c r="WXX273" s="55"/>
      <c r="WXY273" s="55"/>
      <c r="WXZ273" s="55"/>
      <c r="WYA273" s="55"/>
      <c r="WYB273" s="55"/>
      <c r="WYC273" s="55"/>
      <c r="WYD273" s="55"/>
      <c r="WYE273" s="55"/>
      <c r="WYF273" s="55"/>
      <c r="WYG273" s="55"/>
      <c r="WYH273" s="55"/>
      <c r="WYI273" s="55"/>
      <c r="WYJ273" s="55"/>
      <c r="WYK273" s="55"/>
      <c r="WYL273" s="55"/>
      <c r="WYM273" s="55"/>
      <c r="WYN273" s="55"/>
      <c r="WYO273" s="55"/>
      <c r="WYP273" s="55"/>
      <c r="WYQ273" s="55"/>
      <c r="WYR273" s="55"/>
      <c r="WYS273" s="55"/>
      <c r="WYT273" s="55"/>
      <c r="WYU273" s="55"/>
      <c r="WYV273" s="55"/>
      <c r="WYW273" s="55"/>
      <c r="WYX273" s="55"/>
      <c r="WYY273" s="55"/>
      <c r="WYZ273" s="55"/>
      <c r="WZA273" s="55"/>
      <c r="WZB273" s="55"/>
      <c r="WZC273" s="55"/>
      <c r="WZD273" s="55"/>
      <c r="WZE273" s="55"/>
      <c r="WZF273" s="55"/>
      <c r="WZG273" s="55"/>
      <c r="WZH273" s="55"/>
      <c r="WZI273" s="55"/>
      <c r="WZJ273" s="55"/>
      <c r="WZK273" s="55"/>
      <c r="WZL273" s="55"/>
      <c r="WZM273" s="55"/>
      <c r="WZN273" s="55"/>
      <c r="WZO273" s="55"/>
      <c r="WZP273" s="55"/>
      <c r="WZQ273" s="55"/>
      <c r="WZR273" s="55"/>
      <c r="WZS273" s="55"/>
      <c r="WZT273" s="55"/>
      <c r="WZU273" s="55"/>
      <c r="WZV273" s="55"/>
      <c r="WZW273" s="55"/>
      <c r="WZX273" s="55"/>
      <c r="WZY273" s="55"/>
      <c r="WZZ273" s="55"/>
      <c r="XAA273" s="55"/>
      <c r="XAB273" s="55"/>
      <c r="XAC273" s="55"/>
      <c r="XAD273" s="55"/>
      <c r="XAE273" s="55"/>
      <c r="XAF273" s="55"/>
      <c r="XAG273" s="55"/>
      <c r="XAH273" s="55"/>
      <c r="XAI273" s="55"/>
      <c r="XAJ273" s="55"/>
      <c r="XAK273" s="55"/>
      <c r="XAL273" s="55"/>
      <c r="XAM273" s="55"/>
      <c r="XAN273" s="55"/>
      <c r="XAO273" s="55"/>
      <c r="XAP273" s="55"/>
      <c r="XAQ273" s="55"/>
      <c r="XAR273" s="55"/>
      <c r="XAS273" s="55"/>
      <c r="XAT273" s="55"/>
      <c r="XAU273" s="55"/>
      <c r="XAV273" s="55"/>
      <c r="XAW273" s="55"/>
      <c r="XAX273" s="55"/>
      <c r="XAY273" s="55"/>
      <c r="XAZ273" s="55"/>
      <c r="XBA273" s="55"/>
      <c r="XBB273" s="55"/>
      <c r="XBC273" s="55"/>
      <c r="XBD273" s="55"/>
      <c r="XBE273" s="55"/>
      <c r="XBF273" s="55"/>
      <c r="XBG273" s="55"/>
      <c r="XBH273" s="55"/>
      <c r="XBI273" s="55"/>
      <c r="XBJ273" s="55"/>
      <c r="XBK273" s="55"/>
      <c r="XBL273" s="55"/>
      <c r="XBM273" s="55"/>
      <c r="XBN273" s="55"/>
      <c r="XBO273" s="55"/>
      <c r="XBP273" s="55"/>
      <c r="XBQ273" s="55"/>
      <c r="XBR273" s="55"/>
      <c r="XBS273" s="55"/>
      <c r="XBT273" s="55"/>
      <c r="XBU273" s="55"/>
      <c r="XBV273" s="55"/>
      <c r="XBW273" s="55"/>
      <c r="XBX273" s="55"/>
      <c r="XBY273" s="55"/>
      <c r="XBZ273" s="55"/>
      <c r="XCA273" s="55"/>
      <c r="XCB273" s="55"/>
      <c r="XCC273" s="55"/>
      <c r="XCD273" s="55"/>
      <c r="XCE273" s="55"/>
      <c r="XCF273" s="55"/>
      <c r="XCG273" s="55"/>
      <c r="XCH273" s="55"/>
      <c r="XCI273" s="55"/>
      <c r="XCJ273" s="55"/>
      <c r="XCK273" s="55"/>
      <c r="XCL273" s="55"/>
      <c r="XCM273" s="55"/>
      <c r="XCN273" s="55"/>
      <c r="XCO273" s="55"/>
      <c r="XCP273" s="55"/>
      <c r="XCQ273" s="55"/>
      <c r="XCR273" s="55"/>
      <c r="XCS273" s="55"/>
      <c r="XCT273" s="55"/>
      <c r="XCU273" s="55"/>
      <c r="XCV273" s="55"/>
      <c r="XCW273" s="55"/>
      <c r="XCX273" s="55"/>
      <c r="XCY273" s="55"/>
      <c r="XCZ273" s="55"/>
      <c r="XDA273" s="55"/>
      <c r="XDB273" s="55"/>
      <c r="XDC273" s="55"/>
      <c r="XDD273" s="55"/>
      <c r="XDE273" s="55"/>
      <c r="XDF273" s="55"/>
      <c r="XDG273" s="55"/>
      <c r="XDH273" s="55"/>
      <c r="XDI273" s="55"/>
      <c r="XDJ273" s="55"/>
      <c r="XDK273" s="55"/>
      <c r="XDL273" s="55"/>
    </row>
    <row r="274" spans="1:16340" s="57" customFormat="1" ht="46.5" customHeight="1" x14ac:dyDescent="0.15">
      <c r="A274" s="1" t="s">
        <v>6</v>
      </c>
      <c r="B274" s="1" t="s">
        <v>6</v>
      </c>
      <c r="C274" s="1" t="s">
        <v>6</v>
      </c>
      <c r="D274" s="1" t="s">
        <v>6</v>
      </c>
      <c r="E274" s="36"/>
      <c r="F274" s="36"/>
      <c r="G274" s="36"/>
      <c r="H274" s="36"/>
      <c r="I274" s="1" t="s">
        <v>109</v>
      </c>
      <c r="J274" s="1" t="s">
        <v>109</v>
      </c>
      <c r="K274" s="1" t="s">
        <v>109</v>
      </c>
      <c r="L274" s="1" t="s">
        <v>109</v>
      </c>
      <c r="M274" s="1" t="s">
        <v>110</v>
      </c>
      <c r="N274" s="1" t="s">
        <v>109</v>
      </c>
      <c r="O274" s="1" t="s">
        <v>109</v>
      </c>
      <c r="P274" s="1" t="s">
        <v>109</v>
      </c>
      <c r="Q274" s="1" t="s">
        <v>109</v>
      </c>
      <c r="R274" s="1" t="s">
        <v>109</v>
      </c>
      <c r="S274" s="1" t="s">
        <v>109</v>
      </c>
      <c r="T274" s="1" t="s">
        <v>109</v>
      </c>
      <c r="U274" s="1" t="s">
        <v>109</v>
      </c>
      <c r="V274" s="1" t="s">
        <v>111</v>
      </c>
      <c r="W274" s="1" t="s">
        <v>112</v>
      </c>
      <c r="X274" s="39">
        <v>75</v>
      </c>
      <c r="Y274" s="49">
        <v>55</v>
      </c>
      <c r="Z274" s="49">
        <v>65</v>
      </c>
      <c r="AA274" s="49">
        <v>70</v>
      </c>
      <c r="AB274" s="49">
        <v>75</v>
      </c>
      <c r="AC274" s="1" t="s">
        <v>1263</v>
      </c>
      <c r="AD274" s="1" t="s">
        <v>1240</v>
      </c>
      <c r="AE274" s="1" t="s">
        <v>1233</v>
      </c>
      <c r="AF274" s="106">
        <v>1</v>
      </c>
      <c r="AG274" s="106">
        <v>1</v>
      </c>
      <c r="AH274" s="106">
        <v>1</v>
      </c>
      <c r="AI274" s="106">
        <v>1</v>
      </c>
      <c r="AJ274" s="106">
        <v>1</v>
      </c>
      <c r="AK274" s="106">
        <v>1</v>
      </c>
      <c r="AL274" s="106">
        <v>1</v>
      </c>
      <c r="AM274" s="106">
        <v>1</v>
      </c>
      <c r="AN274" s="106">
        <v>1</v>
      </c>
      <c r="AO274" s="106">
        <v>1</v>
      </c>
      <c r="AP274" s="106">
        <v>1</v>
      </c>
      <c r="AQ274" s="106">
        <v>1</v>
      </c>
      <c r="AR274" s="1" t="s">
        <v>1264</v>
      </c>
      <c r="AS274" s="36" t="s">
        <v>169</v>
      </c>
      <c r="AT274" s="1" t="s">
        <v>131</v>
      </c>
      <c r="AU274" s="1" t="s">
        <v>132</v>
      </c>
      <c r="AV274" s="1" t="s">
        <v>1752</v>
      </c>
      <c r="AW274" s="36" t="s">
        <v>225</v>
      </c>
      <c r="AX274" s="36" t="s">
        <v>225</v>
      </c>
      <c r="AY274" s="36" t="s">
        <v>225</v>
      </c>
      <c r="AZ274" s="36" t="s">
        <v>225</v>
      </c>
      <c r="BA274" s="36" t="s">
        <v>225</v>
      </c>
      <c r="BB274" s="36" t="s">
        <v>225</v>
      </c>
      <c r="BC274" s="36" t="s">
        <v>225</v>
      </c>
      <c r="BD274" s="36" t="s">
        <v>225</v>
      </c>
      <c r="BE274" s="36" t="s">
        <v>225</v>
      </c>
      <c r="BF274" s="36" t="s">
        <v>225</v>
      </c>
      <c r="BG274" s="36" t="s">
        <v>225</v>
      </c>
      <c r="BH274" s="36" t="s">
        <v>225</v>
      </c>
      <c r="BI274" s="36" t="s">
        <v>225</v>
      </c>
      <c r="BJ274" s="36" t="s">
        <v>225</v>
      </c>
      <c r="BK274" s="36" t="s">
        <v>225</v>
      </c>
      <c r="BL274" s="1" t="s">
        <v>110</v>
      </c>
      <c r="BM274" s="38"/>
      <c r="BN274" s="106">
        <f>BY274/BZ274</f>
        <v>1</v>
      </c>
      <c r="BO274" s="106">
        <f>180/180</f>
        <v>1</v>
      </c>
      <c r="BP274" s="106">
        <v>1</v>
      </c>
      <c r="BQ274" s="38"/>
      <c r="BR274" s="106">
        <f>+(BN274+BO274+BP274+BQ274)/4</f>
        <v>0.75</v>
      </c>
      <c r="BS274" s="38"/>
      <c r="BT274" s="38"/>
      <c r="BU274" s="106">
        <f t="shared" ref="BU274" si="82">+BP274</f>
        <v>1</v>
      </c>
      <c r="BV274" s="38"/>
      <c r="BW274" s="101">
        <f>+(BS274+BT274+BU274+BV274)/4</f>
        <v>0.25</v>
      </c>
      <c r="BX274" s="35">
        <v>43658</v>
      </c>
      <c r="BY274" s="45">
        <v>234</v>
      </c>
      <c r="BZ274" s="45">
        <v>234</v>
      </c>
      <c r="CA274" s="76" t="s">
        <v>2121</v>
      </c>
      <c r="CB274" s="44" t="s">
        <v>2112</v>
      </c>
      <c r="CC274" s="44" t="s">
        <v>2123</v>
      </c>
      <c r="CD274" s="74" t="s">
        <v>2124</v>
      </c>
      <c r="CE274" s="35">
        <v>43658</v>
      </c>
      <c r="CF274" s="45">
        <f>44+85+51</f>
        <v>180</v>
      </c>
      <c r="CG274" s="45">
        <f>44+85+51</f>
        <v>180</v>
      </c>
      <c r="CH274" s="76" t="s">
        <v>2139</v>
      </c>
      <c r="CI274" s="44" t="s">
        <v>2125</v>
      </c>
      <c r="CJ274" s="74" t="s">
        <v>2140</v>
      </c>
      <c r="CK274" s="66" t="s">
        <v>2141</v>
      </c>
      <c r="CL274" s="102">
        <v>43745</v>
      </c>
      <c r="CM274" s="36">
        <v>775</v>
      </c>
      <c r="CN274" s="36">
        <v>775</v>
      </c>
      <c r="CO274" s="37" t="s">
        <v>2156</v>
      </c>
      <c r="CP274" s="72" t="s">
        <v>2146</v>
      </c>
      <c r="CQ274" s="72" t="s">
        <v>2157</v>
      </c>
      <c r="CR274" s="72" t="s">
        <v>2158</v>
      </c>
      <c r="CS274" s="38"/>
      <c r="CT274" s="36"/>
      <c r="CU274" s="36"/>
      <c r="CV274" s="38"/>
      <c r="CW274" s="38"/>
      <c r="CX274" s="38"/>
      <c r="CY274" s="38"/>
      <c r="CZ274" s="55"/>
      <c r="DA274" s="55"/>
      <c r="DB274" s="55"/>
      <c r="DC274" s="55"/>
      <c r="DD274" s="55"/>
      <c r="DE274" s="55"/>
      <c r="DF274" s="55"/>
      <c r="DG274" s="55"/>
      <c r="DH274" s="55"/>
      <c r="DI274" s="55"/>
      <c r="DJ274" s="55"/>
      <c r="DK274" s="55"/>
      <c r="DL274" s="55"/>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c r="ER274" s="55"/>
      <c r="ES274" s="55"/>
      <c r="ET274" s="55"/>
      <c r="EU274" s="55"/>
      <c r="EV274" s="55"/>
      <c r="EW274" s="55"/>
      <c r="EX274" s="55"/>
      <c r="EY274" s="55"/>
      <c r="EZ274" s="55"/>
      <c r="FA274" s="55"/>
      <c r="FB274" s="55"/>
      <c r="FC274" s="55"/>
      <c r="FD274" s="55"/>
      <c r="FE274" s="55"/>
      <c r="FF274" s="55"/>
      <c r="FG274" s="55"/>
      <c r="FH274" s="55"/>
      <c r="FI274" s="55"/>
      <c r="FJ274" s="55"/>
      <c r="FK274" s="55"/>
      <c r="FL274" s="55"/>
      <c r="FM274" s="55"/>
      <c r="FN274" s="55"/>
      <c r="FO274" s="55"/>
      <c r="FP274" s="55"/>
      <c r="FQ274" s="55"/>
      <c r="FR274" s="55"/>
      <c r="FS274" s="55"/>
      <c r="FT274" s="55"/>
      <c r="FU274" s="55"/>
      <c r="FV274" s="55"/>
      <c r="FW274" s="55"/>
      <c r="FX274" s="55"/>
      <c r="FY274" s="55"/>
      <c r="FZ274" s="55"/>
      <c r="GA274" s="55"/>
      <c r="GB274" s="55"/>
      <c r="GC274" s="55"/>
      <c r="GD274" s="55"/>
      <c r="GE274" s="55"/>
      <c r="GF274" s="55"/>
      <c r="GG274" s="55"/>
      <c r="GH274" s="55"/>
      <c r="GI274" s="55"/>
      <c r="GJ274" s="55"/>
      <c r="GK274" s="55"/>
      <c r="GL274" s="55"/>
      <c r="GM274" s="55"/>
      <c r="GN274" s="55"/>
      <c r="GO274" s="55"/>
      <c r="GP274" s="55"/>
      <c r="GQ274" s="55"/>
      <c r="GR274" s="55"/>
      <c r="GS274" s="55"/>
      <c r="GT274" s="55"/>
      <c r="GU274" s="55"/>
      <c r="GV274" s="55"/>
      <c r="GW274" s="55"/>
      <c r="GX274" s="55"/>
      <c r="GY274" s="55"/>
      <c r="GZ274" s="55"/>
      <c r="HA274" s="55"/>
      <c r="HB274" s="55"/>
      <c r="HC274" s="55"/>
      <c r="HD274" s="55"/>
      <c r="HE274" s="55"/>
      <c r="HF274" s="55"/>
      <c r="HG274" s="55"/>
      <c r="HH274" s="55"/>
      <c r="HI274" s="55"/>
      <c r="HJ274" s="55"/>
      <c r="HK274" s="55"/>
      <c r="HL274" s="55"/>
      <c r="HM274" s="55"/>
      <c r="HN274" s="55"/>
      <c r="HO274" s="55"/>
      <c r="HP274" s="55"/>
      <c r="HQ274" s="55"/>
      <c r="HR274" s="55"/>
      <c r="HS274" s="55"/>
      <c r="HT274" s="55"/>
      <c r="HU274" s="55"/>
      <c r="HV274" s="55"/>
      <c r="HW274" s="55"/>
      <c r="HX274" s="55"/>
      <c r="HY274" s="55"/>
      <c r="HZ274" s="55"/>
      <c r="IA274" s="55"/>
      <c r="IB274" s="55"/>
      <c r="IC274" s="55"/>
      <c r="ID274" s="55"/>
      <c r="IE274" s="55"/>
      <c r="IF274" s="55"/>
      <c r="IG274" s="55"/>
      <c r="IH274" s="55"/>
      <c r="II274" s="55"/>
      <c r="IJ274" s="55"/>
      <c r="IK274" s="55"/>
      <c r="IL274" s="55"/>
      <c r="IM274" s="55"/>
      <c r="IN274" s="55"/>
      <c r="IO274" s="55"/>
      <c r="IP274" s="55"/>
      <c r="IQ274" s="55"/>
      <c r="IR274" s="55"/>
      <c r="IS274" s="55"/>
      <c r="IT274" s="55"/>
      <c r="IU274" s="55"/>
      <c r="IV274" s="55"/>
      <c r="IW274" s="55"/>
      <c r="IX274" s="55"/>
      <c r="IY274" s="55"/>
      <c r="IZ274" s="55"/>
      <c r="JA274" s="55"/>
      <c r="JB274" s="55"/>
      <c r="JC274" s="55"/>
      <c r="JD274" s="55"/>
      <c r="JE274" s="55"/>
      <c r="JF274" s="55"/>
      <c r="JG274" s="55"/>
      <c r="JH274" s="55"/>
      <c r="JI274" s="55"/>
      <c r="JJ274" s="55"/>
      <c r="JK274" s="55"/>
      <c r="JL274" s="55"/>
      <c r="JM274" s="55"/>
      <c r="JN274" s="55"/>
      <c r="JO274" s="55"/>
      <c r="JP274" s="55"/>
      <c r="JQ274" s="55"/>
      <c r="JR274" s="55"/>
      <c r="JS274" s="55"/>
      <c r="JT274" s="55"/>
      <c r="JU274" s="55"/>
      <c r="JV274" s="55"/>
      <c r="JW274" s="55"/>
      <c r="JX274" s="55"/>
      <c r="JY274" s="55"/>
      <c r="JZ274" s="55"/>
      <c r="KA274" s="55"/>
      <c r="KB274" s="55"/>
      <c r="KC274" s="55"/>
      <c r="KD274" s="55"/>
      <c r="KE274" s="55"/>
      <c r="KF274" s="55"/>
      <c r="KG274" s="55"/>
      <c r="KH274" s="55"/>
      <c r="KI274" s="55"/>
      <c r="KJ274" s="55"/>
      <c r="KK274" s="55"/>
      <c r="KL274" s="55"/>
      <c r="KM274" s="55"/>
      <c r="KN274" s="55"/>
      <c r="KO274" s="55"/>
      <c r="KP274" s="55"/>
      <c r="KQ274" s="55"/>
      <c r="KR274" s="55"/>
      <c r="KS274" s="55"/>
      <c r="KT274" s="55"/>
      <c r="KU274" s="55"/>
      <c r="KV274" s="55"/>
      <c r="KW274" s="55"/>
      <c r="KX274" s="55"/>
      <c r="KY274" s="55"/>
      <c r="KZ274" s="55"/>
      <c r="LA274" s="55"/>
      <c r="LB274" s="55"/>
      <c r="LC274" s="55"/>
      <c r="LD274" s="55"/>
      <c r="LE274" s="55"/>
      <c r="LF274" s="55"/>
      <c r="LG274" s="55"/>
      <c r="LH274" s="55"/>
      <c r="LI274" s="55"/>
      <c r="LJ274" s="55"/>
      <c r="LK274" s="55"/>
      <c r="LL274" s="55"/>
      <c r="LM274" s="55"/>
      <c r="LN274" s="55"/>
      <c r="LO274" s="55"/>
      <c r="LP274" s="55"/>
      <c r="LQ274" s="55"/>
      <c r="LR274" s="55"/>
      <c r="LS274" s="55"/>
      <c r="LT274" s="55"/>
      <c r="LU274" s="55"/>
      <c r="LV274" s="55"/>
      <c r="LW274" s="55"/>
      <c r="LX274" s="55"/>
      <c r="LY274" s="55"/>
      <c r="LZ274" s="55"/>
      <c r="MA274" s="55"/>
      <c r="MB274" s="55"/>
      <c r="MC274" s="55"/>
      <c r="MD274" s="55"/>
      <c r="ME274" s="55"/>
      <c r="MF274" s="55"/>
      <c r="MG274" s="55"/>
      <c r="MH274" s="55"/>
      <c r="MI274" s="55"/>
      <c r="MJ274" s="55"/>
      <c r="MK274" s="55"/>
      <c r="ML274" s="55"/>
      <c r="MM274" s="55"/>
      <c r="MN274" s="55"/>
      <c r="MO274" s="55"/>
      <c r="MP274" s="55"/>
      <c r="MQ274" s="55"/>
      <c r="MR274" s="55"/>
      <c r="MS274" s="55"/>
      <c r="MT274" s="55"/>
      <c r="MU274" s="55"/>
      <c r="MV274" s="55"/>
      <c r="MW274" s="55"/>
      <c r="MX274" s="55"/>
      <c r="MY274" s="55"/>
      <c r="MZ274" s="55"/>
      <c r="NA274" s="55"/>
      <c r="NB274" s="55"/>
      <c r="NC274" s="55"/>
      <c r="ND274" s="55"/>
      <c r="NE274" s="55"/>
      <c r="NF274" s="55"/>
      <c r="NG274" s="55"/>
      <c r="NH274" s="55"/>
      <c r="NI274" s="55"/>
      <c r="NJ274" s="55"/>
      <c r="NK274" s="55"/>
      <c r="NL274" s="55"/>
      <c r="NM274" s="55"/>
      <c r="NN274" s="55"/>
      <c r="NO274" s="55"/>
      <c r="NP274" s="55"/>
      <c r="NQ274" s="55"/>
      <c r="NR274" s="55"/>
      <c r="NS274" s="55"/>
      <c r="NT274" s="55"/>
      <c r="NU274" s="55"/>
      <c r="NV274" s="55"/>
      <c r="NW274" s="55"/>
      <c r="NX274" s="55"/>
      <c r="NY274" s="55"/>
      <c r="NZ274" s="55"/>
      <c r="OA274" s="55"/>
      <c r="OB274" s="55"/>
      <c r="OC274" s="55"/>
      <c r="OD274" s="55"/>
      <c r="OE274" s="55"/>
      <c r="OF274" s="55"/>
      <c r="OG274" s="55"/>
      <c r="OH274" s="55"/>
      <c r="OI274" s="55"/>
      <c r="OJ274" s="55"/>
      <c r="OK274" s="55"/>
      <c r="OL274" s="55"/>
      <c r="OM274" s="55"/>
      <c r="ON274" s="55"/>
      <c r="OO274" s="55"/>
      <c r="OP274" s="55"/>
      <c r="OQ274" s="55"/>
      <c r="OR274" s="55"/>
      <c r="OS274" s="55"/>
      <c r="OT274" s="55"/>
      <c r="OU274" s="55"/>
      <c r="OV274" s="55"/>
      <c r="OW274" s="55"/>
      <c r="OX274" s="55"/>
      <c r="OY274" s="55"/>
      <c r="OZ274" s="55"/>
      <c r="PA274" s="55"/>
      <c r="PB274" s="55"/>
      <c r="PC274" s="55"/>
      <c r="PD274" s="55"/>
      <c r="PE274" s="55"/>
      <c r="PF274" s="55"/>
      <c r="PG274" s="55"/>
      <c r="PH274" s="55"/>
      <c r="PI274" s="55"/>
      <c r="PJ274" s="55"/>
      <c r="PK274" s="55"/>
      <c r="PL274" s="55"/>
      <c r="PM274" s="55"/>
      <c r="PN274" s="55"/>
      <c r="PO274" s="55"/>
      <c r="PP274" s="55"/>
      <c r="PQ274" s="55"/>
      <c r="PR274" s="55"/>
      <c r="PS274" s="55"/>
      <c r="PT274" s="55"/>
      <c r="PU274" s="55"/>
      <c r="PV274" s="55"/>
      <c r="PW274" s="55"/>
      <c r="PX274" s="55"/>
      <c r="PY274" s="55"/>
      <c r="PZ274" s="55"/>
      <c r="QA274" s="55"/>
      <c r="QB274" s="55"/>
      <c r="QC274" s="55"/>
      <c r="QD274" s="55"/>
      <c r="QE274" s="55"/>
      <c r="QF274" s="55"/>
      <c r="QG274" s="55"/>
      <c r="QH274" s="55"/>
      <c r="QI274" s="55"/>
      <c r="QJ274" s="55"/>
      <c r="QK274" s="55"/>
      <c r="QL274" s="55"/>
      <c r="QM274" s="55"/>
      <c r="QN274" s="55"/>
      <c r="QO274" s="55"/>
      <c r="QP274" s="55"/>
      <c r="QQ274" s="55"/>
      <c r="QR274" s="55"/>
      <c r="QS274" s="55"/>
      <c r="QT274" s="55"/>
      <c r="QU274" s="55"/>
      <c r="QV274" s="55"/>
      <c r="QW274" s="55"/>
      <c r="QX274" s="55"/>
      <c r="QY274" s="55"/>
      <c r="QZ274" s="55"/>
      <c r="RA274" s="55"/>
      <c r="RB274" s="55"/>
      <c r="RC274" s="55"/>
      <c r="RD274" s="55"/>
      <c r="RE274" s="55"/>
      <c r="RF274" s="55"/>
      <c r="RG274" s="55"/>
      <c r="RH274" s="55"/>
      <c r="RI274" s="55"/>
      <c r="RJ274" s="55"/>
      <c r="RK274" s="55"/>
      <c r="RL274" s="55"/>
      <c r="RM274" s="55"/>
      <c r="RN274" s="55"/>
      <c r="RO274" s="55"/>
      <c r="RP274" s="55"/>
      <c r="RQ274" s="55"/>
      <c r="RR274" s="55"/>
      <c r="RS274" s="55"/>
      <c r="RT274" s="55"/>
      <c r="RU274" s="55"/>
      <c r="RV274" s="55"/>
      <c r="RW274" s="55"/>
      <c r="RX274" s="55"/>
      <c r="RY274" s="55"/>
      <c r="RZ274" s="55"/>
      <c r="SA274" s="55"/>
      <c r="SB274" s="55"/>
      <c r="SC274" s="55"/>
      <c r="SD274" s="55"/>
      <c r="SE274" s="55"/>
      <c r="SF274" s="55"/>
      <c r="SG274" s="55"/>
      <c r="SH274" s="55"/>
      <c r="SI274" s="55"/>
      <c r="SJ274" s="55"/>
      <c r="SK274" s="55"/>
      <c r="SL274" s="55"/>
      <c r="SM274" s="55"/>
      <c r="SN274" s="55"/>
      <c r="SO274" s="55"/>
      <c r="SP274" s="55"/>
      <c r="SQ274" s="55"/>
      <c r="SR274" s="55"/>
      <c r="SS274" s="55"/>
      <c r="ST274" s="55"/>
      <c r="SU274" s="55"/>
      <c r="SV274" s="55"/>
      <c r="SW274" s="55"/>
      <c r="SX274" s="55"/>
      <c r="SY274" s="55"/>
      <c r="SZ274" s="55"/>
      <c r="TA274" s="55"/>
      <c r="TB274" s="55"/>
      <c r="TC274" s="55"/>
      <c r="TD274" s="55"/>
      <c r="TE274" s="55"/>
      <c r="TF274" s="55"/>
      <c r="TG274" s="55"/>
      <c r="TH274" s="55"/>
      <c r="TI274" s="55"/>
      <c r="TJ274" s="55"/>
      <c r="TK274" s="55"/>
      <c r="TL274" s="55"/>
      <c r="TM274" s="55"/>
      <c r="TN274" s="55"/>
      <c r="TO274" s="55"/>
      <c r="TP274" s="55"/>
      <c r="TQ274" s="55"/>
      <c r="TR274" s="55"/>
      <c r="TS274" s="55"/>
      <c r="TT274" s="55"/>
      <c r="TU274" s="55"/>
      <c r="TV274" s="55"/>
      <c r="TW274" s="55"/>
      <c r="TX274" s="55"/>
      <c r="TY274" s="55"/>
      <c r="TZ274" s="55"/>
      <c r="UA274" s="55"/>
      <c r="UB274" s="55"/>
      <c r="UC274" s="55"/>
      <c r="UD274" s="55"/>
      <c r="UE274" s="55"/>
      <c r="UF274" s="55"/>
      <c r="UG274" s="55"/>
      <c r="UH274" s="55"/>
      <c r="UI274" s="55"/>
      <c r="UJ274" s="55"/>
      <c r="UK274" s="55"/>
      <c r="UL274" s="55"/>
      <c r="UM274" s="55"/>
      <c r="UN274" s="55"/>
      <c r="UO274" s="55"/>
      <c r="UP274" s="55"/>
      <c r="UQ274" s="55"/>
      <c r="UR274" s="55"/>
      <c r="US274" s="55"/>
      <c r="UT274" s="55"/>
      <c r="UU274" s="55"/>
      <c r="UV274" s="55"/>
      <c r="UW274" s="55"/>
      <c r="UX274" s="55"/>
      <c r="UY274" s="55"/>
      <c r="UZ274" s="55"/>
      <c r="VA274" s="55"/>
      <c r="VB274" s="55"/>
      <c r="VC274" s="55"/>
      <c r="VD274" s="55"/>
      <c r="VE274" s="55"/>
      <c r="VF274" s="55"/>
      <c r="VG274" s="55"/>
      <c r="VH274" s="55"/>
      <c r="VI274" s="55"/>
      <c r="VJ274" s="55"/>
      <c r="VK274" s="55"/>
      <c r="VL274" s="55"/>
      <c r="VM274" s="55"/>
      <c r="VN274" s="55"/>
      <c r="VO274" s="55"/>
      <c r="VP274" s="55"/>
      <c r="VQ274" s="55"/>
      <c r="VR274" s="55"/>
      <c r="VS274" s="55"/>
      <c r="VT274" s="55"/>
      <c r="VU274" s="55"/>
      <c r="VV274" s="55"/>
      <c r="VW274" s="55"/>
      <c r="VX274" s="55"/>
      <c r="VY274" s="55"/>
      <c r="VZ274" s="55"/>
      <c r="WA274" s="55"/>
      <c r="WB274" s="55"/>
      <c r="WC274" s="55"/>
      <c r="WD274" s="55"/>
      <c r="WE274" s="55"/>
      <c r="WF274" s="55"/>
      <c r="WG274" s="55"/>
      <c r="WH274" s="55"/>
      <c r="WI274" s="55"/>
      <c r="WJ274" s="55"/>
      <c r="WK274" s="55"/>
      <c r="WL274" s="55"/>
      <c r="WM274" s="55"/>
      <c r="WN274" s="55"/>
      <c r="WO274" s="55"/>
      <c r="WP274" s="55"/>
      <c r="WQ274" s="55"/>
      <c r="WR274" s="55"/>
      <c r="WS274" s="55"/>
      <c r="WT274" s="55"/>
      <c r="WU274" s="55"/>
      <c r="WV274" s="55"/>
      <c r="WW274" s="55"/>
      <c r="WX274" s="55"/>
      <c r="WY274" s="55"/>
      <c r="WZ274" s="55"/>
      <c r="XA274" s="55"/>
      <c r="XB274" s="55"/>
      <c r="XC274" s="55"/>
      <c r="XD274" s="55"/>
      <c r="XE274" s="55"/>
      <c r="XF274" s="55"/>
      <c r="XG274" s="55"/>
      <c r="XH274" s="55"/>
      <c r="XI274" s="55"/>
      <c r="XJ274" s="55"/>
      <c r="XK274" s="55"/>
      <c r="XL274" s="55"/>
      <c r="XM274" s="55"/>
      <c r="XN274" s="55"/>
      <c r="XO274" s="55"/>
      <c r="XP274" s="55"/>
      <c r="XQ274" s="55"/>
      <c r="XR274" s="55"/>
      <c r="XS274" s="55"/>
      <c r="XT274" s="55"/>
      <c r="XU274" s="55"/>
      <c r="XV274" s="55"/>
      <c r="XW274" s="55"/>
      <c r="XX274" s="55"/>
      <c r="XY274" s="55"/>
      <c r="XZ274" s="55"/>
      <c r="YA274" s="55"/>
      <c r="YB274" s="55"/>
      <c r="YC274" s="55"/>
      <c r="YD274" s="55"/>
      <c r="YE274" s="55"/>
      <c r="YF274" s="55"/>
      <c r="YG274" s="55"/>
      <c r="YH274" s="55"/>
      <c r="YI274" s="55"/>
      <c r="YJ274" s="55"/>
      <c r="YK274" s="55"/>
      <c r="YL274" s="55"/>
      <c r="YM274" s="55"/>
      <c r="YN274" s="55"/>
      <c r="YO274" s="55"/>
      <c r="YP274" s="55"/>
      <c r="YQ274" s="55"/>
      <c r="YR274" s="55"/>
      <c r="YS274" s="55"/>
      <c r="YT274" s="55"/>
      <c r="YU274" s="55"/>
      <c r="YV274" s="55"/>
      <c r="YW274" s="55"/>
      <c r="YX274" s="55"/>
      <c r="YY274" s="55"/>
      <c r="YZ274" s="55"/>
      <c r="ZA274" s="55"/>
      <c r="ZB274" s="55"/>
      <c r="ZC274" s="55"/>
      <c r="ZD274" s="55"/>
      <c r="ZE274" s="55"/>
      <c r="ZF274" s="55"/>
      <c r="ZG274" s="55"/>
      <c r="ZH274" s="55"/>
      <c r="ZI274" s="55"/>
      <c r="ZJ274" s="55"/>
      <c r="ZK274" s="55"/>
      <c r="ZL274" s="55"/>
      <c r="ZM274" s="55"/>
      <c r="ZN274" s="55"/>
      <c r="ZO274" s="55"/>
      <c r="ZP274" s="55"/>
      <c r="ZQ274" s="55"/>
      <c r="ZR274" s="55"/>
      <c r="ZS274" s="55"/>
      <c r="ZT274" s="55"/>
      <c r="ZU274" s="55"/>
      <c r="ZV274" s="55"/>
      <c r="ZW274" s="55"/>
      <c r="ZX274" s="55"/>
      <c r="ZY274" s="55"/>
      <c r="ZZ274" s="55"/>
      <c r="AAA274" s="55"/>
      <c r="AAB274" s="55"/>
      <c r="AAC274" s="55"/>
      <c r="AAD274" s="55"/>
      <c r="AAE274" s="55"/>
      <c r="AAF274" s="55"/>
      <c r="AAG274" s="55"/>
      <c r="AAH274" s="55"/>
      <c r="AAI274" s="55"/>
      <c r="AAJ274" s="55"/>
      <c r="AAK274" s="55"/>
      <c r="AAL274" s="55"/>
      <c r="AAM274" s="55"/>
      <c r="AAN274" s="55"/>
      <c r="AAO274" s="55"/>
      <c r="AAP274" s="55"/>
      <c r="AAQ274" s="55"/>
      <c r="AAR274" s="55"/>
      <c r="AAS274" s="55"/>
      <c r="AAT274" s="55"/>
      <c r="AAU274" s="55"/>
      <c r="AAV274" s="55"/>
      <c r="AAW274" s="55"/>
      <c r="AAX274" s="55"/>
      <c r="AAY274" s="55"/>
      <c r="AAZ274" s="55"/>
      <c r="ABA274" s="55"/>
      <c r="ABB274" s="55"/>
      <c r="ABC274" s="55"/>
      <c r="ABD274" s="55"/>
      <c r="ABE274" s="55"/>
      <c r="ABF274" s="55"/>
      <c r="ABG274" s="55"/>
      <c r="ABH274" s="55"/>
      <c r="ABI274" s="55"/>
      <c r="ABJ274" s="55"/>
      <c r="ABK274" s="55"/>
      <c r="ABL274" s="55"/>
      <c r="ABM274" s="55"/>
      <c r="ABN274" s="55"/>
      <c r="ABO274" s="55"/>
      <c r="ABP274" s="55"/>
      <c r="ABQ274" s="55"/>
      <c r="ABR274" s="55"/>
      <c r="ABS274" s="55"/>
      <c r="ABT274" s="55"/>
      <c r="ABU274" s="55"/>
      <c r="ABV274" s="55"/>
      <c r="ABW274" s="55"/>
      <c r="ABX274" s="55"/>
      <c r="ABY274" s="55"/>
      <c r="ABZ274" s="55"/>
      <c r="ACA274" s="55"/>
      <c r="ACB274" s="55"/>
      <c r="ACC274" s="55"/>
      <c r="ACD274" s="55"/>
      <c r="ACE274" s="55"/>
      <c r="ACF274" s="55"/>
      <c r="ACG274" s="55"/>
      <c r="ACH274" s="55"/>
      <c r="ACI274" s="55"/>
      <c r="ACJ274" s="55"/>
      <c r="ACK274" s="55"/>
      <c r="ACL274" s="55"/>
      <c r="ACM274" s="55"/>
      <c r="ACN274" s="55"/>
      <c r="ACO274" s="55"/>
      <c r="ACP274" s="55"/>
      <c r="ACQ274" s="55"/>
      <c r="ACR274" s="55"/>
      <c r="ACS274" s="55"/>
      <c r="ACT274" s="55"/>
      <c r="ACU274" s="55"/>
      <c r="ACV274" s="55"/>
      <c r="ACW274" s="55"/>
      <c r="ACX274" s="55"/>
      <c r="ACY274" s="55"/>
      <c r="ACZ274" s="55"/>
      <c r="ADA274" s="55"/>
      <c r="ADB274" s="55"/>
      <c r="ADC274" s="55"/>
      <c r="ADD274" s="55"/>
      <c r="ADE274" s="55"/>
      <c r="ADF274" s="55"/>
      <c r="ADG274" s="55"/>
      <c r="ADH274" s="55"/>
      <c r="ADI274" s="55"/>
      <c r="ADJ274" s="55"/>
      <c r="ADK274" s="55"/>
      <c r="ADL274" s="55"/>
      <c r="ADM274" s="55"/>
      <c r="ADN274" s="55"/>
      <c r="ADO274" s="55"/>
      <c r="ADP274" s="55"/>
      <c r="ADQ274" s="55"/>
      <c r="ADR274" s="55"/>
      <c r="ADS274" s="55"/>
      <c r="ADT274" s="55"/>
      <c r="ADU274" s="55"/>
      <c r="ADV274" s="55"/>
      <c r="ADW274" s="55"/>
      <c r="ADX274" s="55"/>
      <c r="ADY274" s="55"/>
      <c r="ADZ274" s="55"/>
      <c r="AEA274" s="55"/>
      <c r="AEB274" s="55"/>
      <c r="AEC274" s="55"/>
      <c r="AED274" s="55"/>
      <c r="AEE274" s="55"/>
      <c r="AEF274" s="55"/>
      <c r="AEG274" s="55"/>
      <c r="AEH274" s="55"/>
      <c r="AEI274" s="55"/>
      <c r="AEJ274" s="55"/>
      <c r="AEK274" s="55"/>
      <c r="AEL274" s="55"/>
      <c r="AEM274" s="55"/>
      <c r="AEN274" s="55"/>
      <c r="AEO274" s="55"/>
      <c r="AEP274" s="55"/>
      <c r="AEQ274" s="55"/>
      <c r="AER274" s="55"/>
      <c r="AES274" s="55"/>
      <c r="AET274" s="55"/>
      <c r="AEU274" s="55"/>
      <c r="AEV274" s="55"/>
      <c r="AEW274" s="55"/>
      <c r="AEX274" s="55"/>
      <c r="AEY274" s="55"/>
      <c r="AEZ274" s="55"/>
      <c r="AFA274" s="55"/>
      <c r="AFB274" s="55"/>
      <c r="AFC274" s="55"/>
      <c r="AFD274" s="55"/>
      <c r="AFE274" s="55"/>
      <c r="AFF274" s="55"/>
      <c r="AFG274" s="55"/>
      <c r="AFH274" s="55"/>
      <c r="AFI274" s="55"/>
      <c r="AFJ274" s="55"/>
      <c r="AFK274" s="55"/>
      <c r="AFL274" s="55"/>
      <c r="AFM274" s="55"/>
      <c r="AFN274" s="55"/>
      <c r="AFO274" s="55"/>
      <c r="AFP274" s="55"/>
      <c r="AFQ274" s="55"/>
      <c r="AFR274" s="55"/>
      <c r="AFS274" s="55"/>
      <c r="AFT274" s="55"/>
      <c r="AFU274" s="55"/>
      <c r="AFV274" s="55"/>
      <c r="AFW274" s="55"/>
      <c r="AFX274" s="55"/>
      <c r="AFY274" s="55"/>
      <c r="AFZ274" s="55"/>
      <c r="AGA274" s="55"/>
      <c r="AGB274" s="55"/>
      <c r="AGC274" s="55"/>
      <c r="AGD274" s="55"/>
      <c r="AGE274" s="55"/>
      <c r="AGF274" s="55"/>
      <c r="AGG274" s="55"/>
      <c r="AGH274" s="55"/>
      <c r="AGI274" s="55"/>
      <c r="AGJ274" s="55"/>
      <c r="AGK274" s="55"/>
      <c r="AGL274" s="55"/>
      <c r="AGM274" s="55"/>
      <c r="AGN274" s="55"/>
      <c r="AGO274" s="55"/>
      <c r="AGP274" s="55"/>
      <c r="AGQ274" s="55"/>
      <c r="AGR274" s="55"/>
      <c r="AGS274" s="55"/>
      <c r="AGT274" s="55"/>
      <c r="AGU274" s="55"/>
      <c r="AGV274" s="55"/>
      <c r="AGW274" s="55"/>
      <c r="AGX274" s="55"/>
      <c r="AGY274" s="55"/>
      <c r="AGZ274" s="55"/>
      <c r="AHA274" s="55"/>
      <c r="AHB274" s="55"/>
      <c r="AHC274" s="55"/>
      <c r="AHD274" s="55"/>
      <c r="AHE274" s="55"/>
      <c r="AHF274" s="55"/>
      <c r="AHG274" s="55"/>
      <c r="AHH274" s="55"/>
      <c r="AHI274" s="55"/>
      <c r="AHJ274" s="55"/>
      <c r="AHK274" s="55"/>
      <c r="AHL274" s="55"/>
      <c r="AHM274" s="55"/>
      <c r="AHN274" s="55"/>
      <c r="AHO274" s="55"/>
      <c r="AHP274" s="55"/>
      <c r="AHQ274" s="55"/>
      <c r="AHR274" s="55"/>
      <c r="AHS274" s="55"/>
      <c r="AHT274" s="55"/>
      <c r="AHU274" s="55"/>
      <c r="AHV274" s="55"/>
      <c r="AHW274" s="55"/>
      <c r="AHX274" s="55"/>
      <c r="AHY274" s="55"/>
      <c r="AHZ274" s="55"/>
      <c r="AIA274" s="55"/>
      <c r="AIB274" s="55"/>
      <c r="AIC274" s="55"/>
      <c r="AID274" s="55"/>
      <c r="AIE274" s="55"/>
      <c r="AIF274" s="55"/>
      <c r="AIG274" s="55"/>
      <c r="AIH274" s="55"/>
      <c r="AII274" s="55"/>
      <c r="AIJ274" s="55"/>
      <c r="AIK274" s="55"/>
      <c r="AIL274" s="55"/>
      <c r="AIM274" s="55"/>
      <c r="AIN274" s="55"/>
      <c r="AIO274" s="55"/>
      <c r="AIP274" s="55"/>
      <c r="AIQ274" s="55"/>
      <c r="AIR274" s="55"/>
      <c r="AIS274" s="55"/>
      <c r="AIT274" s="55"/>
      <c r="AIU274" s="55"/>
      <c r="AIV274" s="55"/>
      <c r="AIW274" s="55"/>
      <c r="AIX274" s="55"/>
      <c r="AIY274" s="55"/>
      <c r="AIZ274" s="55"/>
      <c r="AJA274" s="55"/>
      <c r="AJB274" s="55"/>
      <c r="AJC274" s="55"/>
      <c r="AJD274" s="55"/>
      <c r="AJE274" s="55"/>
      <c r="AJF274" s="55"/>
      <c r="AJG274" s="55"/>
      <c r="AJH274" s="55"/>
      <c r="AJI274" s="55"/>
      <c r="AJJ274" s="55"/>
      <c r="AJK274" s="55"/>
      <c r="AJL274" s="55"/>
      <c r="AJM274" s="55"/>
      <c r="AJN274" s="55"/>
      <c r="AJO274" s="55"/>
      <c r="AJP274" s="55"/>
      <c r="AJQ274" s="55"/>
      <c r="AJR274" s="55"/>
      <c r="AJS274" s="55"/>
      <c r="AJT274" s="55"/>
      <c r="AJU274" s="55"/>
      <c r="AJV274" s="55"/>
      <c r="AJW274" s="55"/>
      <c r="AJX274" s="55"/>
      <c r="AJY274" s="55"/>
      <c r="AJZ274" s="55"/>
      <c r="AKA274" s="55"/>
      <c r="AKB274" s="55"/>
      <c r="AKC274" s="55"/>
      <c r="AKD274" s="55"/>
      <c r="AKE274" s="55"/>
      <c r="AKF274" s="55"/>
      <c r="AKG274" s="55"/>
      <c r="AKH274" s="55"/>
      <c r="AKI274" s="55"/>
      <c r="AKJ274" s="55"/>
      <c r="AKK274" s="55"/>
      <c r="AKL274" s="55"/>
      <c r="AKM274" s="55"/>
      <c r="AKN274" s="55"/>
      <c r="AKO274" s="55"/>
      <c r="AKP274" s="55"/>
      <c r="AKQ274" s="55"/>
      <c r="AKR274" s="55"/>
      <c r="AKS274" s="55"/>
      <c r="AKT274" s="55"/>
      <c r="AKU274" s="55"/>
      <c r="AKV274" s="55"/>
      <c r="AKW274" s="55"/>
      <c r="AKX274" s="55"/>
      <c r="AKY274" s="55"/>
      <c r="AKZ274" s="55"/>
      <c r="ALA274" s="55"/>
      <c r="ALB274" s="55"/>
      <c r="ALC274" s="55"/>
      <c r="ALD274" s="55"/>
      <c r="ALE274" s="55"/>
      <c r="ALF274" s="55"/>
      <c r="ALG274" s="55"/>
      <c r="ALH274" s="55"/>
      <c r="ALI274" s="55"/>
      <c r="ALJ274" s="55"/>
      <c r="ALK274" s="55"/>
      <c r="ALL274" s="55"/>
      <c r="ALM274" s="55"/>
      <c r="ALN274" s="55"/>
      <c r="ALO274" s="55"/>
      <c r="ALP274" s="55"/>
      <c r="ALQ274" s="55"/>
      <c r="ALR274" s="55"/>
      <c r="ALS274" s="55"/>
      <c r="ALT274" s="55"/>
      <c r="ALU274" s="55"/>
      <c r="ALV274" s="55"/>
      <c r="ALW274" s="55"/>
      <c r="ALX274" s="55"/>
      <c r="ALY274" s="55"/>
      <c r="ALZ274" s="55"/>
      <c r="AMA274" s="55"/>
      <c r="AMB274" s="55"/>
      <c r="AMC274" s="55"/>
      <c r="AMD274" s="55"/>
      <c r="AME274" s="55"/>
      <c r="AMF274" s="55"/>
      <c r="AMG274" s="55"/>
      <c r="AMH274" s="55"/>
      <c r="AMI274" s="55"/>
      <c r="AMJ274" s="55"/>
      <c r="AMK274" s="55"/>
      <c r="AML274" s="55"/>
      <c r="AMM274" s="55"/>
      <c r="AMN274" s="55"/>
      <c r="AMO274" s="55"/>
      <c r="AMP274" s="55"/>
      <c r="AMQ274" s="55"/>
      <c r="AMR274" s="55"/>
      <c r="AMS274" s="55"/>
      <c r="AMT274" s="55"/>
      <c r="AMU274" s="55"/>
      <c r="AMV274" s="55"/>
      <c r="AMW274" s="55"/>
      <c r="AMX274" s="55"/>
      <c r="AMY274" s="55"/>
      <c r="AMZ274" s="55"/>
      <c r="ANA274" s="55"/>
      <c r="ANB274" s="55"/>
      <c r="ANC274" s="55"/>
      <c r="AND274" s="55"/>
      <c r="ANE274" s="55"/>
      <c r="ANF274" s="55"/>
      <c r="ANG274" s="55"/>
      <c r="ANH274" s="55"/>
      <c r="ANI274" s="55"/>
      <c r="ANJ274" s="55"/>
      <c r="ANK274" s="55"/>
      <c r="ANL274" s="55"/>
      <c r="ANM274" s="55"/>
      <c r="ANN274" s="55"/>
      <c r="ANO274" s="55"/>
      <c r="ANP274" s="55"/>
      <c r="ANQ274" s="55"/>
      <c r="ANR274" s="55"/>
      <c r="ANS274" s="55"/>
      <c r="ANT274" s="55"/>
      <c r="ANU274" s="55"/>
      <c r="ANV274" s="55"/>
      <c r="ANW274" s="55"/>
      <c r="ANX274" s="55"/>
      <c r="ANY274" s="55"/>
      <c r="ANZ274" s="55"/>
      <c r="AOA274" s="55"/>
      <c r="AOB274" s="55"/>
      <c r="AOC274" s="55"/>
      <c r="AOD274" s="55"/>
      <c r="AOE274" s="55"/>
      <c r="AOF274" s="55"/>
      <c r="AOG274" s="55"/>
      <c r="AOH274" s="55"/>
      <c r="AOI274" s="55"/>
      <c r="AOJ274" s="55"/>
      <c r="AOK274" s="55"/>
      <c r="AOL274" s="55"/>
      <c r="AOM274" s="55"/>
      <c r="AON274" s="55"/>
      <c r="AOO274" s="55"/>
      <c r="AOP274" s="55"/>
      <c r="AOQ274" s="55"/>
      <c r="AOR274" s="55"/>
      <c r="AOS274" s="55"/>
      <c r="AOT274" s="55"/>
      <c r="AOU274" s="55"/>
      <c r="AOV274" s="55"/>
      <c r="AOW274" s="55"/>
      <c r="AOX274" s="55"/>
      <c r="AOY274" s="55"/>
      <c r="AOZ274" s="55"/>
      <c r="APA274" s="55"/>
      <c r="APB274" s="55"/>
      <c r="APC274" s="55"/>
      <c r="APD274" s="55"/>
      <c r="APE274" s="55"/>
      <c r="APF274" s="55"/>
      <c r="APG274" s="55"/>
      <c r="APH274" s="55"/>
      <c r="API274" s="55"/>
      <c r="APJ274" s="55"/>
      <c r="APK274" s="55"/>
      <c r="APL274" s="55"/>
      <c r="APM274" s="55"/>
      <c r="APN274" s="55"/>
      <c r="APO274" s="55"/>
      <c r="APP274" s="55"/>
      <c r="APQ274" s="55"/>
      <c r="APR274" s="55"/>
      <c r="APS274" s="55"/>
      <c r="APT274" s="55"/>
      <c r="APU274" s="55"/>
      <c r="APV274" s="55"/>
      <c r="APW274" s="55"/>
      <c r="APX274" s="55"/>
      <c r="APY274" s="55"/>
      <c r="APZ274" s="55"/>
      <c r="AQA274" s="55"/>
      <c r="AQB274" s="55"/>
      <c r="AQC274" s="55"/>
      <c r="AQD274" s="55"/>
      <c r="AQE274" s="55"/>
      <c r="AQF274" s="55"/>
      <c r="AQG274" s="55"/>
      <c r="AQH274" s="55"/>
      <c r="AQI274" s="55"/>
      <c r="AQJ274" s="55"/>
      <c r="AQK274" s="55"/>
      <c r="AQL274" s="55"/>
      <c r="AQM274" s="55"/>
      <c r="AQN274" s="55"/>
      <c r="AQO274" s="55"/>
      <c r="AQP274" s="55"/>
      <c r="AQQ274" s="55"/>
      <c r="AQR274" s="55"/>
      <c r="AQS274" s="55"/>
      <c r="AQT274" s="55"/>
      <c r="AQU274" s="55"/>
      <c r="AQV274" s="55"/>
      <c r="AQW274" s="55"/>
      <c r="AQX274" s="55"/>
      <c r="AQY274" s="55"/>
      <c r="AQZ274" s="55"/>
      <c r="ARA274" s="55"/>
      <c r="ARB274" s="55"/>
      <c r="ARC274" s="55"/>
      <c r="ARD274" s="55"/>
      <c r="ARE274" s="55"/>
      <c r="ARF274" s="55"/>
      <c r="ARG274" s="55"/>
      <c r="ARH274" s="55"/>
      <c r="ARI274" s="55"/>
      <c r="ARJ274" s="55"/>
      <c r="ARK274" s="55"/>
      <c r="ARL274" s="55"/>
      <c r="ARM274" s="55"/>
      <c r="ARN274" s="55"/>
      <c r="ARO274" s="55"/>
      <c r="ARP274" s="55"/>
      <c r="ARQ274" s="55"/>
      <c r="ARR274" s="55"/>
      <c r="ARS274" s="55"/>
      <c r="ART274" s="55"/>
      <c r="ARU274" s="55"/>
      <c r="ARV274" s="55"/>
      <c r="ARW274" s="55"/>
      <c r="ARX274" s="55"/>
      <c r="ARY274" s="55"/>
      <c r="ARZ274" s="55"/>
      <c r="ASA274" s="55"/>
      <c r="ASB274" s="55"/>
      <c r="ASC274" s="55"/>
      <c r="ASD274" s="55"/>
      <c r="ASE274" s="55"/>
      <c r="ASF274" s="55"/>
      <c r="ASG274" s="55"/>
      <c r="ASH274" s="55"/>
      <c r="ASI274" s="55"/>
      <c r="ASJ274" s="55"/>
      <c r="ASK274" s="55"/>
      <c r="ASL274" s="55"/>
      <c r="ASM274" s="55"/>
      <c r="ASN274" s="55"/>
      <c r="ASO274" s="55"/>
      <c r="ASP274" s="55"/>
      <c r="ASQ274" s="55"/>
      <c r="ASR274" s="55"/>
      <c r="ASS274" s="55"/>
      <c r="AST274" s="55"/>
      <c r="ASU274" s="55"/>
      <c r="ASV274" s="55"/>
      <c r="ASW274" s="55"/>
      <c r="ASX274" s="55"/>
      <c r="ASY274" s="55"/>
      <c r="ASZ274" s="55"/>
      <c r="ATA274" s="55"/>
      <c r="ATB274" s="55"/>
      <c r="ATC274" s="55"/>
      <c r="ATD274" s="55"/>
      <c r="ATE274" s="55"/>
      <c r="ATF274" s="55"/>
      <c r="ATG274" s="55"/>
      <c r="ATH274" s="55"/>
      <c r="ATI274" s="55"/>
      <c r="ATJ274" s="55"/>
      <c r="ATK274" s="55"/>
      <c r="ATL274" s="55"/>
      <c r="ATM274" s="55"/>
      <c r="ATN274" s="55"/>
      <c r="ATO274" s="55"/>
      <c r="ATP274" s="55"/>
      <c r="ATQ274" s="55"/>
      <c r="ATR274" s="55"/>
      <c r="ATS274" s="55"/>
      <c r="ATT274" s="55"/>
      <c r="ATU274" s="55"/>
      <c r="ATV274" s="55"/>
      <c r="ATW274" s="55"/>
      <c r="ATX274" s="55"/>
      <c r="ATY274" s="55"/>
      <c r="ATZ274" s="55"/>
      <c r="AUA274" s="55"/>
      <c r="AUB274" s="55"/>
      <c r="AUC274" s="55"/>
      <c r="AUD274" s="55"/>
      <c r="AUE274" s="55"/>
      <c r="AUF274" s="55"/>
      <c r="AUG274" s="55"/>
      <c r="AUH274" s="55"/>
      <c r="AUI274" s="55"/>
      <c r="AUJ274" s="55"/>
      <c r="AUK274" s="55"/>
      <c r="AUL274" s="55"/>
      <c r="AUM274" s="55"/>
      <c r="AUN274" s="55"/>
      <c r="AUO274" s="55"/>
      <c r="AUP274" s="55"/>
      <c r="AUQ274" s="55"/>
      <c r="AUR274" s="55"/>
      <c r="AUS274" s="55"/>
      <c r="AUT274" s="55"/>
      <c r="AUU274" s="55"/>
      <c r="AUV274" s="55"/>
      <c r="AUW274" s="55"/>
      <c r="AUX274" s="55"/>
      <c r="AUY274" s="55"/>
      <c r="AUZ274" s="55"/>
      <c r="AVA274" s="55"/>
      <c r="AVB274" s="55"/>
      <c r="AVC274" s="55"/>
      <c r="AVD274" s="55"/>
      <c r="AVE274" s="55"/>
      <c r="AVF274" s="55"/>
      <c r="AVG274" s="55"/>
      <c r="AVH274" s="55"/>
      <c r="AVI274" s="55"/>
      <c r="AVJ274" s="55"/>
      <c r="AVK274" s="55"/>
      <c r="AVL274" s="55"/>
      <c r="AVM274" s="55"/>
      <c r="AVN274" s="55"/>
      <c r="AVO274" s="55"/>
      <c r="AVP274" s="55"/>
      <c r="AVQ274" s="55"/>
      <c r="AVR274" s="55"/>
      <c r="AVS274" s="55"/>
      <c r="AVT274" s="55"/>
      <c r="AVU274" s="55"/>
      <c r="AVV274" s="55"/>
      <c r="AVW274" s="55"/>
      <c r="AVX274" s="55"/>
      <c r="AVY274" s="55"/>
      <c r="AVZ274" s="55"/>
      <c r="AWA274" s="55"/>
      <c r="AWB274" s="55"/>
      <c r="AWC274" s="55"/>
      <c r="AWD274" s="55"/>
      <c r="AWE274" s="55"/>
      <c r="AWF274" s="55"/>
      <c r="AWG274" s="55"/>
      <c r="AWH274" s="55"/>
      <c r="AWI274" s="55"/>
      <c r="AWJ274" s="55"/>
      <c r="AWK274" s="55"/>
      <c r="AWL274" s="55"/>
      <c r="AWM274" s="55"/>
      <c r="AWN274" s="55"/>
      <c r="AWO274" s="55"/>
      <c r="AWP274" s="55"/>
      <c r="AWQ274" s="55"/>
      <c r="AWR274" s="55"/>
      <c r="AWS274" s="55"/>
      <c r="AWT274" s="55"/>
      <c r="AWU274" s="55"/>
      <c r="AWV274" s="55"/>
      <c r="AWW274" s="55"/>
      <c r="AWX274" s="55"/>
      <c r="AWY274" s="55"/>
      <c r="AWZ274" s="55"/>
      <c r="AXA274" s="55"/>
      <c r="AXB274" s="55"/>
      <c r="AXC274" s="55"/>
      <c r="AXD274" s="55"/>
      <c r="AXE274" s="55"/>
      <c r="AXF274" s="55"/>
      <c r="AXG274" s="55"/>
      <c r="AXH274" s="55"/>
      <c r="AXI274" s="55"/>
      <c r="AXJ274" s="55"/>
      <c r="AXK274" s="55"/>
      <c r="AXL274" s="55"/>
      <c r="AXM274" s="55"/>
      <c r="AXN274" s="55"/>
      <c r="AXO274" s="55"/>
      <c r="AXP274" s="55"/>
      <c r="AXQ274" s="55"/>
      <c r="AXR274" s="55"/>
      <c r="AXS274" s="55"/>
      <c r="AXT274" s="55"/>
      <c r="AXU274" s="55"/>
      <c r="AXV274" s="55"/>
      <c r="AXW274" s="55"/>
      <c r="AXX274" s="55"/>
      <c r="AXY274" s="55"/>
      <c r="AXZ274" s="55"/>
      <c r="AYA274" s="55"/>
      <c r="AYB274" s="55"/>
      <c r="AYC274" s="55"/>
      <c r="AYD274" s="55"/>
      <c r="AYE274" s="55"/>
      <c r="AYF274" s="55"/>
      <c r="AYG274" s="55"/>
      <c r="AYH274" s="55"/>
      <c r="AYI274" s="55"/>
      <c r="AYJ274" s="55"/>
      <c r="AYK274" s="55"/>
      <c r="AYL274" s="55"/>
      <c r="AYM274" s="55"/>
      <c r="AYN274" s="55"/>
      <c r="AYO274" s="55"/>
      <c r="AYP274" s="55"/>
      <c r="AYQ274" s="55"/>
      <c r="AYR274" s="55"/>
      <c r="AYS274" s="55"/>
      <c r="AYT274" s="55"/>
      <c r="AYU274" s="55"/>
      <c r="AYV274" s="55"/>
      <c r="AYW274" s="55"/>
      <c r="AYX274" s="55"/>
      <c r="AYY274" s="55"/>
      <c r="AYZ274" s="55"/>
      <c r="AZA274" s="55"/>
      <c r="AZB274" s="55"/>
      <c r="AZC274" s="55"/>
      <c r="AZD274" s="55"/>
      <c r="AZE274" s="55"/>
      <c r="AZF274" s="55"/>
      <c r="AZG274" s="55"/>
      <c r="AZH274" s="55"/>
      <c r="AZI274" s="55"/>
      <c r="AZJ274" s="55"/>
      <c r="AZK274" s="55"/>
      <c r="AZL274" s="55"/>
      <c r="AZM274" s="55"/>
      <c r="AZN274" s="55"/>
      <c r="AZO274" s="55"/>
      <c r="AZP274" s="55"/>
      <c r="AZQ274" s="55"/>
      <c r="AZR274" s="55"/>
      <c r="AZS274" s="55"/>
      <c r="AZT274" s="55"/>
      <c r="AZU274" s="55"/>
      <c r="AZV274" s="55"/>
      <c r="AZW274" s="55"/>
      <c r="AZX274" s="55"/>
      <c r="AZY274" s="55"/>
      <c r="AZZ274" s="55"/>
      <c r="BAA274" s="55"/>
      <c r="BAB274" s="55"/>
      <c r="BAC274" s="55"/>
      <c r="BAD274" s="55"/>
      <c r="BAE274" s="55"/>
      <c r="BAF274" s="55"/>
      <c r="BAG274" s="55"/>
      <c r="BAH274" s="55"/>
      <c r="BAI274" s="55"/>
      <c r="BAJ274" s="55"/>
      <c r="BAK274" s="55"/>
      <c r="BAL274" s="55"/>
      <c r="BAM274" s="55"/>
      <c r="BAN274" s="55"/>
      <c r="BAO274" s="55"/>
      <c r="BAP274" s="55"/>
      <c r="BAQ274" s="55"/>
      <c r="BAR274" s="55"/>
      <c r="BAS274" s="55"/>
      <c r="BAT274" s="55"/>
      <c r="BAU274" s="55"/>
      <c r="BAV274" s="55"/>
      <c r="BAW274" s="55"/>
      <c r="BAX274" s="55"/>
      <c r="BAY274" s="55"/>
      <c r="BAZ274" s="55"/>
      <c r="BBA274" s="55"/>
      <c r="BBB274" s="55"/>
      <c r="BBC274" s="55"/>
      <c r="BBD274" s="55"/>
      <c r="BBE274" s="55"/>
      <c r="BBF274" s="55"/>
      <c r="BBG274" s="55"/>
      <c r="BBH274" s="55"/>
      <c r="BBI274" s="55"/>
      <c r="BBJ274" s="55"/>
      <c r="BBK274" s="55"/>
      <c r="BBL274" s="55"/>
      <c r="BBM274" s="55"/>
      <c r="BBN274" s="55"/>
      <c r="BBO274" s="55"/>
      <c r="BBP274" s="55"/>
      <c r="BBQ274" s="55"/>
      <c r="BBR274" s="55"/>
      <c r="BBS274" s="55"/>
      <c r="BBT274" s="55"/>
      <c r="BBU274" s="55"/>
      <c r="BBV274" s="55"/>
      <c r="BBW274" s="55"/>
      <c r="BBX274" s="55"/>
      <c r="BBY274" s="55"/>
      <c r="BBZ274" s="55"/>
      <c r="BCA274" s="55"/>
      <c r="BCB274" s="55"/>
      <c r="BCC274" s="55"/>
      <c r="BCD274" s="55"/>
      <c r="BCE274" s="55"/>
      <c r="BCF274" s="55"/>
      <c r="BCG274" s="55"/>
      <c r="BCH274" s="55"/>
      <c r="BCI274" s="55"/>
      <c r="BCJ274" s="55"/>
      <c r="BCK274" s="55"/>
      <c r="BCL274" s="55"/>
      <c r="BCM274" s="55"/>
      <c r="BCN274" s="55"/>
      <c r="BCO274" s="55"/>
      <c r="BCP274" s="55"/>
      <c r="BCQ274" s="55"/>
      <c r="BCR274" s="55"/>
      <c r="BCS274" s="55"/>
      <c r="BCT274" s="55"/>
      <c r="BCU274" s="55"/>
      <c r="BCV274" s="55"/>
      <c r="BCW274" s="55"/>
      <c r="BCX274" s="55"/>
      <c r="BCY274" s="55"/>
      <c r="BCZ274" s="55"/>
      <c r="BDA274" s="55"/>
      <c r="BDB274" s="55"/>
      <c r="BDC274" s="55"/>
      <c r="BDD274" s="55"/>
      <c r="BDE274" s="55"/>
      <c r="BDF274" s="55"/>
      <c r="BDG274" s="55"/>
      <c r="BDH274" s="55"/>
      <c r="BDI274" s="55"/>
      <c r="BDJ274" s="55"/>
      <c r="BDK274" s="55"/>
      <c r="BDL274" s="55"/>
      <c r="BDM274" s="55"/>
      <c r="BDN274" s="55"/>
      <c r="BDO274" s="55"/>
      <c r="BDP274" s="55"/>
      <c r="BDQ274" s="55"/>
      <c r="BDR274" s="55"/>
      <c r="BDS274" s="55"/>
      <c r="BDT274" s="55"/>
      <c r="BDU274" s="55"/>
      <c r="BDV274" s="55"/>
      <c r="BDW274" s="55"/>
      <c r="BDX274" s="55"/>
      <c r="BDY274" s="55"/>
      <c r="BDZ274" s="55"/>
      <c r="BEA274" s="55"/>
      <c r="BEB274" s="55"/>
      <c r="BEC274" s="55"/>
      <c r="BED274" s="55"/>
      <c r="BEE274" s="55"/>
      <c r="BEF274" s="55"/>
      <c r="BEG274" s="55"/>
      <c r="BEH274" s="55"/>
      <c r="BEI274" s="55"/>
      <c r="BEJ274" s="55"/>
      <c r="BEK274" s="55"/>
      <c r="BEL274" s="55"/>
      <c r="BEM274" s="55"/>
      <c r="BEN274" s="55"/>
      <c r="BEO274" s="55"/>
      <c r="BEP274" s="55"/>
      <c r="BEQ274" s="55"/>
      <c r="BER274" s="55"/>
      <c r="BES274" s="55"/>
      <c r="BET274" s="55"/>
      <c r="BEU274" s="55"/>
      <c r="BEV274" s="55"/>
      <c r="BEW274" s="55"/>
      <c r="BEX274" s="55"/>
      <c r="BEY274" s="55"/>
      <c r="BEZ274" s="55"/>
      <c r="BFA274" s="55"/>
      <c r="BFB274" s="55"/>
      <c r="BFC274" s="55"/>
      <c r="BFD274" s="55"/>
      <c r="BFE274" s="55"/>
      <c r="BFF274" s="55"/>
      <c r="BFG274" s="55"/>
      <c r="BFH274" s="55"/>
      <c r="BFI274" s="55"/>
      <c r="BFJ274" s="55"/>
      <c r="BFK274" s="55"/>
      <c r="BFL274" s="55"/>
      <c r="BFM274" s="55"/>
      <c r="BFN274" s="55"/>
      <c r="BFO274" s="55"/>
      <c r="BFP274" s="55"/>
      <c r="BFQ274" s="55"/>
      <c r="BFR274" s="55"/>
      <c r="BFS274" s="55"/>
      <c r="BFT274" s="55"/>
      <c r="BFU274" s="55"/>
      <c r="BFV274" s="55"/>
      <c r="BFW274" s="55"/>
      <c r="BFX274" s="55"/>
      <c r="BFY274" s="55"/>
      <c r="BFZ274" s="55"/>
      <c r="BGA274" s="55"/>
      <c r="BGB274" s="55"/>
      <c r="BGC274" s="55"/>
      <c r="BGD274" s="55"/>
      <c r="BGE274" s="55"/>
      <c r="BGF274" s="55"/>
      <c r="BGG274" s="55"/>
      <c r="BGH274" s="55"/>
      <c r="BGI274" s="55"/>
      <c r="BGJ274" s="55"/>
      <c r="BGK274" s="55"/>
      <c r="BGL274" s="55"/>
      <c r="BGM274" s="55"/>
      <c r="BGN274" s="55"/>
      <c r="BGO274" s="55"/>
      <c r="BGP274" s="55"/>
      <c r="BGQ274" s="55"/>
      <c r="BGR274" s="55"/>
      <c r="BGS274" s="55"/>
      <c r="BGT274" s="55"/>
      <c r="BGU274" s="55"/>
      <c r="BGV274" s="55"/>
      <c r="BGW274" s="55"/>
      <c r="BGX274" s="55"/>
      <c r="BGY274" s="55"/>
      <c r="BGZ274" s="55"/>
      <c r="BHA274" s="55"/>
      <c r="BHB274" s="55"/>
      <c r="BHC274" s="55"/>
      <c r="BHD274" s="55"/>
      <c r="BHE274" s="55"/>
      <c r="BHF274" s="55"/>
      <c r="BHG274" s="55"/>
      <c r="BHH274" s="55"/>
      <c r="BHI274" s="55"/>
      <c r="BHJ274" s="55"/>
      <c r="BHK274" s="55"/>
      <c r="BHL274" s="55"/>
      <c r="BHM274" s="55"/>
      <c r="BHN274" s="55"/>
      <c r="BHO274" s="55"/>
      <c r="BHP274" s="55"/>
      <c r="BHQ274" s="55"/>
      <c r="BHR274" s="55"/>
      <c r="BHS274" s="55"/>
      <c r="BHT274" s="55"/>
      <c r="BHU274" s="55"/>
      <c r="BHV274" s="55"/>
      <c r="BHW274" s="55"/>
      <c r="BHX274" s="55"/>
      <c r="BHY274" s="55"/>
      <c r="BHZ274" s="55"/>
      <c r="BIA274" s="55"/>
      <c r="BIB274" s="55"/>
      <c r="BIC274" s="55"/>
      <c r="BID274" s="55"/>
      <c r="BIE274" s="55"/>
      <c r="BIF274" s="55"/>
      <c r="BIG274" s="55"/>
      <c r="BIH274" s="55"/>
      <c r="BII274" s="55"/>
      <c r="BIJ274" s="55"/>
      <c r="BIK274" s="55"/>
      <c r="BIL274" s="55"/>
      <c r="BIM274" s="55"/>
      <c r="BIN274" s="55"/>
      <c r="BIO274" s="55"/>
      <c r="BIP274" s="55"/>
      <c r="BIQ274" s="55"/>
      <c r="BIR274" s="55"/>
      <c r="BIS274" s="55"/>
      <c r="BIT274" s="55"/>
      <c r="BIU274" s="55"/>
      <c r="BIV274" s="55"/>
      <c r="BIW274" s="55"/>
      <c r="BIX274" s="55"/>
      <c r="BIY274" s="55"/>
      <c r="BIZ274" s="55"/>
      <c r="BJA274" s="55"/>
      <c r="BJB274" s="55"/>
      <c r="BJC274" s="55"/>
      <c r="BJD274" s="55"/>
      <c r="BJE274" s="55"/>
      <c r="BJF274" s="55"/>
      <c r="BJG274" s="55"/>
      <c r="BJH274" s="55"/>
      <c r="BJI274" s="55"/>
      <c r="BJJ274" s="55"/>
      <c r="BJK274" s="55"/>
      <c r="BJL274" s="55"/>
      <c r="BJM274" s="55"/>
      <c r="BJN274" s="55"/>
      <c r="BJO274" s="55"/>
      <c r="BJP274" s="55"/>
      <c r="BJQ274" s="55"/>
      <c r="BJR274" s="55"/>
      <c r="BJS274" s="55"/>
      <c r="BJT274" s="55"/>
      <c r="BJU274" s="55"/>
      <c r="BJV274" s="55"/>
      <c r="BJW274" s="55"/>
      <c r="BJX274" s="55"/>
      <c r="BJY274" s="55"/>
      <c r="BJZ274" s="55"/>
      <c r="BKA274" s="55"/>
      <c r="BKB274" s="55"/>
      <c r="BKC274" s="55"/>
      <c r="BKD274" s="55"/>
      <c r="BKE274" s="55"/>
      <c r="BKF274" s="55"/>
      <c r="BKG274" s="55"/>
      <c r="BKH274" s="55"/>
      <c r="BKI274" s="55"/>
      <c r="BKJ274" s="55"/>
      <c r="BKK274" s="55"/>
      <c r="BKL274" s="55"/>
      <c r="BKM274" s="55"/>
      <c r="BKN274" s="55"/>
      <c r="BKO274" s="55"/>
      <c r="BKP274" s="55"/>
      <c r="BKQ274" s="55"/>
      <c r="BKR274" s="55"/>
      <c r="BKS274" s="55"/>
      <c r="BKT274" s="55"/>
      <c r="BKU274" s="55"/>
      <c r="BKV274" s="55"/>
      <c r="BKW274" s="55"/>
      <c r="BKX274" s="55"/>
      <c r="BKY274" s="55"/>
      <c r="BKZ274" s="55"/>
      <c r="BLA274" s="55"/>
      <c r="BLB274" s="55"/>
      <c r="BLC274" s="55"/>
      <c r="BLD274" s="55"/>
      <c r="BLE274" s="55"/>
      <c r="BLF274" s="55"/>
      <c r="BLG274" s="55"/>
      <c r="BLH274" s="55"/>
      <c r="BLI274" s="55"/>
      <c r="BLJ274" s="55"/>
      <c r="BLK274" s="55"/>
      <c r="BLL274" s="55"/>
      <c r="BLM274" s="55"/>
      <c r="BLN274" s="55"/>
      <c r="BLO274" s="55"/>
      <c r="BLP274" s="55"/>
      <c r="BLQ274" s="55"/>
      <c r="BLR274" s="55"/>
      <c r="BLS274" s="55"/>
      <c r="BLT274" s="55"/>
      <c r="BLU274" s="55"/>
      <c r="BLV274" s="55"/>
      <c r="BLW274" s="55"/>
      <c r="BLX274" s="55"/>
      <c r="BLY274" s="55"/>
      <c r="BLZ274" s="55"/>
      <c r="BMA274" s="55"/>
      <c r="BMB274" s="55"/>
      <c r="BMC274" s="55"/>
      <c r="BMD274" s="55"/>
      <c r="BME274" s="55"/>
      <c r="BMF274" s="55"/>
      <c r="BMG274" s="55"/>
      <c r="BMH274" s="55"/>
      <c r="BMI274" s="55"/>
      <c r="BMJ274" s="55"/>
      <c r="BMK274" s="55"/>
      <c r="BML274" s="55"/>
      <c r="BMM274" s="55"/>
      <c r="BMN274" s="55"/>
      <c r="BMO274" s="55"/>
      <c r="BMP274" s="55"/>
      <c r="BMQ274" s="55"/>
      <c r="BMR274" s="55"/>
      <c r="BMS274" s="55"/>
      <c r="BMT274" s="55"/>
      <c r="BMU274" s="55"/>
      <c r="BMV274" s="55"/>
      <c r="BMW274" s="55"/>
      <c r="BMX274" s="55"/>
      <c r="BMY274" s="55"/>
      <c r="BMZ274" s="55"/>
      <c r="BNA274" s="55"/>
      <c r="BNB274" s="55"/>
      <c r="BNC274" s="55"/>
      <c r="BND274" s="55"/>
      <c r="BNE274" s="55"/>
      <c r="BNF274" s="55"/>
      <c r="BNG274" s="55"/>
      <c r="BNH274" s="55"/>
      <c r="BNI274" s="55"/>
      <c r="BNJ274" s="55"/>
      <c r="BNK274" s="55"/>
      <c r="BNL274" s="55"/>
      <c r="BNM274" s="55"/>
      <c r="BNN274" s="55"/>
      <c r="BNO274" s="55"/>
      <c r="BNP274" s="55"/>
      <c r="BNQ274" s="55"/>
      <c r="BNR274" s="55"/>
      <c r="BNS274" s="55"/>
      <c r="BNT274" s="55"/>
      <c r="BNU274" s="55"/>
      <c r="BNV274" s="55"/>
      <c r="BNW274" s="55"/>
      <c r="BNX274" s="55"/>
      <c r="BNY274" s="55"/>
      <c r="BNZ274" s="55"/>
      <c r="BOA274" s="55"/>
      <c r="BOB274" s="55"/>
      <c r="BOC274" s="55"/>
      <c r="BOD274" s="55"/>
      <c r="BOE274" s="55"/>
      <c r="BOF274" s="55"/>
      <c r="BOG274" s="55"/>
      <c r="BOH274" s="55"/>
      <c r="BOI274" s="55"/>
      <c r="BOJ274" s="55"/>
      <c r="BOK274" s="55"/>
      <c r="BOL274" s="55"/>
      <c r="BOM274" s="55"/>
      <c r="BON274" s="55"/>
      <c r="BOO274" s="55"/>
      <c r="BOP274" s="55"/>
      <c r="BOQ274" s="55"/>
      <c r="BOR274" s="55"/>
      <c r="BOS274" s="55"/>
      <c r="BOT274" s="55"/>
      <c r="BOU274" s="55"/>
      <c r="BOV274" s="55"/>
      <c r="BOW274" s="55"/>
      <c r="BOX274" s="55"/>
      <c r="BOY274" s="55"/>
      <c r="BOZ274" s="55"/>
      <c r="BPA274" s="55"/>
      <c r="BPB274" s="55"/>
      <c r="BPC274" s="55"/>
      <c r="BPD274" s="55"/>
      <c r="BPE274" s="55"/>
      <c r="BPF274" s="55"/>
      <c r="BPG274" s="55"/>
      <c r="BPH274" s="55"/>
      <c r="BPI274" s="55"/>
      <c r="BPJ274" s="55"/>
      <c r="BPK274" s="55"/>
      <c r="BPL274" s="55"/>
      <c r="BPM274" s="55"/>
      <c r="BPN274" s="55"/>
      <c r="BPO274" s="55"/>
      <c r="BPP274" s="55"/>
      <c r="BPQ274" s="55"/>
      <c r="BPR274" s="55"/>
      <c r="BPS274" s="55"/>
      <c r="BPT274" s="55"/>
      <c r="BPU274" s="55"/>
      <c r="BPV274" s="55"/>
      <c r="BPW274" s="55"/>
      <c r="BPX274" s="55"/>
      <c r="BPY274" s="55"/>
      <c r="BPZ274" s="55"/>
      <c r="BQA274" s="55"/>
      <c r="BQB274" s="55"/>
      <c r="BQC274" s="55"/>
      <c r="BQD274" s="55"/>
      <c r="BQE274" s="55"/>
      <c r="BQF274" s="55"/>
      <c r="BQG274" s="55"/>
      <c r="BQH274" s="55"/>
      <c r="BQI274" s="55"/>
      <c r="BQJ274" s="55"/>
      <c r="BQK274" s="55"/>
      <c r="BQL274" s="55"/>
      <c r="BQM274" s="55"/>
      <c r="BQN274" s="55"/>
      <c r="BQO274" s="55"/>
      <c r="BQP274" s="55"/>
      <c r="BQQ274" s="55"/>
      <c r="BQR274" s="55"/>
      <c r="BQS274" s="55"/>
      <c r="BQT274" s="55"/>
      <c r="BQU274" s="55"/>
      <c r="BQV274" s="55"/>
      <c r="BQW274" s="55"/>
      <c r="BQX274" s="55"/>
      <c r="BQY274" s="55"/>
      <c r="BQZ274" s="55"/>
      <c r="BRA274" s="55"/>
      <c r="BRB274" s="55"/>
      <c r="BRC274" s="55"/>
      <c r="BRD274" s="55"/>
      <c r="BRE274" s="55"/>
      <c r="BRF274" s="55"/>
      <c r="BRG274" s="55"/>
      <c r="BRH274" s="55"/>
      <c r="BRI274" s="55"/>
      <c r="BRJ274" s="55"/>
      <c r="BRK274" s="55"/>
      <c r="BRL274" s="55"/>
      <c r="BRM274" s="55"/>
      <c r="BRN274" s="55"/>
      <c r="BRO274" s="55"/>
      <c r="BRP274" s="55"/>
      <c r="BRQ274" s="55"/>
      <c r="BRR274" s="55"/>
      <c r="BRS274" s="55"/>
      <c r="BRT274" s="55"/>
      <c r="BRU274" s="55"/>
      <c r="BRV274" s="55"/>
      <c r="BRW274" s="55"/>
      <c r="BRX274" s="55"/>
      <c r="BRY274" s="55"/>
      <c r="BRZ274" s="55"/>
      <c r="BSA274" s="55"/>
      <c r="BSB274" s="55"/>
      <c r="BSC274" s="55"/>
      <c r="BSD274" s="55"/>
      <c r="BSE274" s="55"/>
      <c r="BSF274" s="55"/>
      <c r="BSG274" s="55"/>
      <c r="BSH274" s="55"/>
      <c r="BSI274" s="55"/>
      <c r="BSJ274" s="55"/>
      <c r="BSK274" s="55"/>
      <c r="BSL274" s="55"/>
      <c r="BSM274" s="55"/>
      <c r="BSN274" s="55"/>
      <c r="BSO274" s="55"/>
      <c r="BSP274" s="55"/>
      <c r="BSQ274" s="55"/>
      <c r="BSR274" s="55"/>
      <c r="BSS274" s="55"/>
      <c r="BST274" s="55"/>
      <c r="BSU274" s="55"/>
      <c r="BSV274" s="55"/>
      <c r="BSW274" s="55"/>
      <c r="BSX274" s="55"/>
      <c r="BSY274" s="55"/>
      <c r="BSZ274" s="55"/>
      <c r="BTA274" s="55"/>
      <c r="BTB274" s="55"/>
      <c r="BTC274" s="55"/>
      <c r="BTD274" s="55"/>
      <c r="BTE274" s="55"/>
      <c r="BTF274" s="55"/>
      <c r="BTG274" s="55"/>
      <c r="BTH274" s="55"/>
      <c r="BTI274" s="55"/>
      <c r="BTJ274" s="55"/>
      <c r="BTK274" s="55"/>
      <c r="BTL274" s="55"/>
      <c r="BTM274" s="55"/>
      <c r="BTN274" s="55"/>
      <c r="BTO274" s="55"/>
      <c r="BTP274" s="55"/>
      <c r="BTQ274" s="55"/>
      <c r="BTR274" s="55"/>
      <c r="BTS274" s="55"/>
      <c r="BTT274" s="55"/>
      <c r="BTU274" s="55"/>
      <c r="BTV274" s="55"/>
      <c r="BTW274" s="55"/>
      <c r="BTX274" s="55"/>
      <c r="BTY274" s="55"/>
      <c r="BTZ274" s="55"/>
      <c r="BUA274" s="55"/>
      <c r="BUB274" s="55"/>
      <c r="BUC274" s="55"/>
      <c r="BUD274" s="55"/>
      <c r="BUE274" s="55"/>
      <c r="BUF274" s="55"/>
      <c r="BUG274" s="55"/>
      <c r="BUH274" s="55"/>
      <c r="BUI274" s="55"/>
      <c r="BUJ274" s="55"/>
      <c r="BUK274" s="55"/>
      <c r="BUL274" s="55"/>
      <c r="BUM274" s="55"/>
      <c r="BUN274" s="55"/>
      <c r="BUO274" s="55"/>
      <c r="BUP274" s="55"/>
      <c r="BUQ274" s="55"/>
      <c r="BUR274" s="55"/>
      <c r="BUS274" s="55"/>
      <c r="BUT274" s="55"/>
      <c r="BUU274" s="55"/>
      <c r="BUV274" s="55"/>
      <c r="BUW274" s="55"/>
      <c r="BUX274" s="55"/>
      <c r="BUY274" s="55"/>
      <c r="BUZ274" s="55"/>
      <c r="BVA274" s="55"/>
      <c r="BVB274" s="55"/>
      <c r="BVC274" s="55"/>
      <c r="BVD274" s="55"/>
      <c r="BVE274" s="55"/>
      <c r="BVF274" s="55"/>
      <c r="BVG274" s="55"/>
      <c r="BVH274" s="55"/>
      <c r="BVI274" s="55"/>
      <c r="BVJ274" s="55"/>
      <c r="BVK274" s="55"/>
      <c r="BVL274" s="55"/>
      <c r="BVM274" s="55"/>
      <c r="BVN274" s="55"/>
      <c r="BVO274" s="55"/>
      <c r="BVP274" s="55"/>
      <c r="BVQ274" s="55"/>
      <c r="BVR274" s="55"/>
      <c r="BVS274" s="55"/>
      <c r="BVT274" s="55"/>
      <c r="BVU274" s="55"/>
      <c r="BVV274" s="55"/>
      <c r="BVW274" s="55"/>
      <c r="BVX274" s="55"/>
      <c r="BVY274" s="55"/>
      <c r="BVZ274" s="55"/>
      <c r="BWA274" s="55"/>
      <c r="BWB274" s="55"/>
      <c r="BWC274" s="55"/>
      <c r="BWD274" s="55"/>
      <c r="BWE274" s="55"/>
      <c r="BWF274" s="55"/>
      <c r="BWG274" s="55"/>
      <c r="BWH274" s="55"/>
      <c r="BWI274" s="55"/>
      <c r="BWJ274" s="55"/>
      <c r="BWK274" s="55"/>
      <c r="BWL274" s="55"/>
      <c r="BWM274" s="55"/>
      <c r="BWN274" s="55"/>
      <c r="BWO274" s="55"/>
      <c r="BWP274" s="55"/>
      <c r="BWQ274" s="55"/>
      <c r="BWR274" s="55"/>
      <c r="BWS274" s="55"/>
      <c r="BWT274" s="55"/>
      <c r="BWU274" s="55"/>
      <c r="BWV274" s="55"/>
      <c r="BWW274" s="55"/>
      <c r="BWX274" s="55"/>
      <c r="BWY274" s="55"/>
      <c r="BWZ274" s="55"/>
      <c r="BXA274" s="55"/>
      <c r="BXB274" s="55"/>
      <c r="BXC274" s="55"/>
      <c r="BXD274" s="55"/>
      <c r="BXE274" s="55"/>
      <c r="BXF274" s="55"/>
      <c r="BXG274" s="55"/>
      <c r="BXH274" s="55"/>
      <c r="BXI274" s="55"/>
      <c r="BXJ274" s="55"/>
      <c r="BXK274" s="55"/>
      <c r="BXL274" s="55"/>
      <c r="BXM274" s="55"/>
      <c r="BXN274" s="55"/>
      <c r="BXO274" s="55"/>
      <c r="BXP274" s="55"/>
      <c r="BXQ274" s="55"/>
      <c r="BXR274" s="55"/>
      <c r="BXS274" s="55"/>
      <c r="BXT274" s="55"/>
      <c r="BXU274" s="55"/>
      <c r="BXV274" s="55"/>
      <c r="BXW274" s="55"/>
      <c r="BXX274" s="55"/>
      <c r="BXY274" s="55"/>
      <c r="BXZ274" s="55"/>
      <c r="BYA274" s="55"/>
      <c r="BYB274" s="55"/>
      <c r="BYC274" s="55"/>
      <c r="BYD274" s="55"/>
      <c r="BYE274" s="55"/>
      <c r="BYF274" s="55"/>
      <c r="BYG274" s="55"/>
      <c r="BYH274" s="55"/>
      <c r="BYI274" s="55"/>
      <c r="BYJ274" s="55"/>
      <c r="BYK274" s="55"/>
      <c r="BYL274" s="55"/>
      <c r="BYM274" s="55"/>
      <c r="BYN274" s="55"/>
      <c r="BYO274" s="55"/>
      <c r="BYP274" s="55"/>
      <c r="BYQ274" s="55"/>
      <c r="BYR274" s="55"/>
      <c r="BYS274" s="55"/>
      <c r="BYT274" s="55"/>
      <c r="BYU274" s="55"/>
      <c r="BYV274" s="55"/>
      <c r="BYW274" s="55"/>
      <c r="BYX274" s="55"/>
      <c r="BYY274" s="55"/>
      <c r="BYZ274" s="55"/>
      <c r="BZA274" s="55"/>
      <c r="BZB274" s="55"/>
      <c r="BZC274" s="55"/>
      <c r="BZD274" s="55"/>
      <c r="BZE274" s="55"/>
      <c r="BZF274" s="55"/>
      <c r="BZG274" s="55"/>
      <c r="BZH274" s="55"/>
      <c r="BZI274" s="55"/>
      <c r="BZJ274" s="55"/>
      <c r="BZK274" s="55"/>
      <c r="BZL274" s="55"/>
      <c r="BZM274" s="55"/>
      <c r="BZN274" s="55"/>
      <c r="BZO274" s="55"/>
      <c r="BZP274" s="55"/>
      <c r="BZQ274" s="55"/>
      <c r="BZR274" s="55"/>
      <c r="BZS274" s="55"/>
      <c r="BZT274" s="55"/>
      <c r="BZU274" s="55"/>
      <c r="BZV274" s="55"/>
      <c r="BZW274" s="55"/>
      <c r="BZX274" s="55"/>
      <c r="BZY274" s="55"/>
      <c r="BZZ274" s="55"/>
      <c r="CAA274" s="55"/>
      <c r="CAB274" s="55"/>
      <c r="CAC274" s="55"/>
      <c r="CAD274" s="55"/>
      <c r="CAE274" s="55"/>
      <c r="CAF274" s="55"/>
      <c r="CAG274" s="55"/>
      <c r="CAH274" s="55"/>
      <c r="CAI274" s="55"/>
      <c r="CAJ274" s="55"/>
      <c r="CAK274" s="55"/>
      <c r="CAL274" s="55"/>
      <c r="CAM274" s="55"/>
      <c r="CAN274" s="55"/>
      <c r="CAO274" s="55"/>
      <c r="CAP274" s="55"/>
      <c r="CAQ274" s="55"/>
      <c r="CAR274" s="55"/>
      <c r="CAS274" s="55"/>
      <c r="CAT274" s="55"/>
      <c r="CAU274" s="55"/>
      <c r="CAV274" s="55"/>
      <c r="CAW274" s="55"/>
      <c r="CAX274" s="55"/>
      <c r="CAY274" s="55"/>
      <c r="CAZ274" s="55"/>
      <c r="CBA274" s="55"/>
      <c r="CBB274" s="55"/>
      <c r="CBC274" s="55"/>
      <c r="CBD274" s="55"/>
      <c r="CBE274" s="55"/>
      <c r="CBF274" s="55"/>
      <c r="CBG274" s="55"/>
      <c r="CBH274" s="55"/>
      <c r="CBI274" s="55"/>
      <c r="CBJ274" s="55"/>
      <c r="CBK274" s="55"/>
      <c r="CBL274" s="55"/>
      <c r="CBM274" s="55"/>
      <c r="CBN274" s="55"/>
      <c r="CBO274" s="55"/>
      <c r="CBP274" s="55"/>
      <c r="CBQ274" s="55"/>
      <c r="CBR274" s="55"/>
      <c r="CBS274" s="55"/>
      <c r="CBT274" s="55"/>
      <c r="CBU274" s="55"/>
      <c r="CBV274" s="55"/>
      <c r="CBW274" s="55"/>
      <c r="CBX274" s="55"/>
      <c r="CBY274" s="55"/>
      <c r="CBZ274" s="55"/>
      <c r="CCA274" s="55"/>
      <c r="CCB274" s="55"/>
      <c r="CCC274" s="55"/>
      <c r="CCD274" s="55"/>
      <c r="CCE274" s="55"/>
      <c r="CCF274" s="55"/>
      <c r="CCG274" s="55"/>
      <c r="CCH274" s="55"/>
      <c r="CCI274" s="55"/>
      <c r="CCJ274" s="55"/>
      <c r="CCK274" s="55"/>
      <c r="CCL274" s="55"/>
      <c r="CCM274" s="55"/>
      <c r="CCN274" s="55"/>
      <c r="CCO274" s="55"/>
      <c r="CCP274" s="55"/>
      <c r="CCQ274" s="55"/>
      <c r="CCR274" s="55"/>
      <c r="CCS274" s="55"/>
      <c r="CCT274" s="55"/>
      <c r="CCU274" s="55"/>
      <c r="CCV274" s="55"/>
      <c r="CCW274" s="55"/>
      <c r="CCX274" s="55"/>
      <c r="CCY274" s="55"/>
      <c r="CCZ274" s="55"/>
      <c r="CDA274" s="55"/>
      <c r="CDB274" s="55"/>
      <c r="CDC274" s="55"/>
      <c r="CDD274" s="55"/>
      <c r="CDE274" s="55"/>
      <c r="CDF274" s="55"/>
      <c r="CDG274" s="55"/>
      <c r="CDH274" s="55"/>
      <c r="CDI274" s="55"/>
      <c r="CDJ274" s="55"/>
      <c r="CDK274" s="55"/>
      <c r="CDL274" s="55"/>
      <c r="CDM274" s="55"/>
      <c r="CDN274" s="55"/>
      <c r="CDO274" s="55"/>
      <c r="CDP274" s="55"/>
      <c r="CDQ274" s="55"/>
      <c r="CDR274" s="55"/>
      <c r="CDS274" s="55"/>
      <c r="CDT274" s="55"/>
      <c r="CDU274" s="55"/>
      <c r="CDV274" s="55"/>
      <c r="CDW274" s="55"/>
      <c r="CDX274" s="55"/>
      <c r="CDY274" s="55"/>
      <c r="CDZ274" s="55"/>
      <c r="CEA274" s="55"/>
      <c r="CEB274" s="55"/>
      <c r="CEC274" s="55"/>
      <c r="CED274" s="55"/>
      <c r="CEE274" s="55"/>
      <c r="CEF274" s="55"/>
      <c r="CEG274" s="55"/>
      <c r="CEH274" s="55"/>
      <c r="CEI274" s="55"/>
      <c r="CEJ274" s="55"/>
      <c r="CEK274" s="55"/>
      <c r="CEL274" s="55"/>
      <c r="CEM274" s="55"/>
      <c r="CEN274" s="55"/>
      <c r="CEO274" s="55"/>
      <c r="CEP274" s="55"/>
      <c r="CEQ274" s="55"/>
      <c r="CER274" s="55"/>
      <c r="CES274" s="55"/>
      <c r="CET274" s="55"/>
      <c r="CEU274" s="55"/>
      <c r="CEV274" s="55"/>
      <c r="CEW274" s="55"/>
      <c r="CEX274" s="55"/>
      <c r="CEY274" s="55"/>
      <c r="CEZ274" s="55"/>
      <c r="CFA274" s="55"/>
      <c r="CFB274" s="55"/>
      <c r="CFC274" s="55"/>
      <c r="CFD274" s="55"/>
      <c r="CFE274" s="55"/>
      <c r="CFF274" s="55"/>
      <c r="CFG274" s="55"/>
      <c r="CFH274" s="55"/>
      <c r="CFI274" s="55"/>
      <c r="CFJ274" s="55"/>
      <c r="CFK274" s="55"/>
      <c r="CFL274" s="55"/>
      <c r="CFM274" s="55"/>
      <c r="CFN274" s="55"/>
      <c r="CFO274" s="55"/>
      <c r="CFP274" s="55"/>
      <c r="CFQ274" s="55"/>
      <c r="CFR274" s="55"/>
      <c r="CFS274" s="55"/>
      <c r="CFT274" s="55"/>
      <c r="CFU274" s="55"/>
      <c r="CFV274" s="55"/>
      <c r="CFW274" s="55"/>
      <c r="CFX274" s="55"/>
      <c r="CFY274" s="55"/>
      <c r="CFZ274" s="55"/>
      <c r="CGA274" s="55"/>
      <c r="CGB274" s="55"/>
      <c r="CGC274" s="55"/>
      <c r="CGD274" s="55"/>
      <c r="CGE274" s="55"/>
      <c r="CGF274" s="55"/>
      <c r="CGG274" s="55"/>
      <c r="CGH274" s="55"/>
      <c r="CGI274" s="55"/>
      <c r="CGJ274" s="55"/>
      <c r="CGK274" s="55"/>
      <c r="CGL274" s="55"/>
      <c r="CGM274" s="55"/>
      <c r="CGN274" s="55"/>
      <c r="CGO274" s="55"/>
      <c r="CGP274" s="55"/>
      <c r="CGQ274" s="55"/>
      <c r="CGR274" s="55"/>
      <c r="CGS274" s="55"/>
      <c r="CGT274" s="55"/>
      <c r="CGU274" s="55"/>
      <c r="CGV274" s="55"/>
      <c r="CGW274" s="55"/>
      <c r="CGX274" s="55"/>
      <c r="CGY274" s="55"/>
      <c r="CGZ274" s="55"/>
      <c r="CHA274" s="55"/>
      <c r="CHB274" s="55"/>
      <c r="CHC274" s="55"/>
      <c r="CHD274" s="55"/>
      <c r="CHE274" s="55"/>
      <c r="CHF274" s="55"/>
      <c r="CHG274" s="55"/>
      <c r="CHH274" s="55"/>
      <c r="CHI274" s="55"/>
      <c r="CHJ274" s="55"/>
      <c r="CHK274" s="55"/>
      <c r="CHL274" s="55"/>
      <c r="CHM274" s="55"/>
      <c r="CHN274" s="55"/>
      <c r="CHO274" s="55"/>
      <c r="CHP274" s="55"/>
      <c r="CHQ274" s="55"/>
      <c r="CHR274" s="55"/>
      <c r="CHS274" s="55"/>
      <c r="CHT274" s="55"/>
      <c r="CHU274" s="55"/>
      <c r="CHV274" s="55"/>
      <c r="CHW274" s="55"/>
      <c r="CHX274" s="55"/>
      <c r="CHY274" s="55"/>
      <c r="CHZ274" s="55"/>
      <c r="CIA274" s="55"/>
      <c r="CIB274" s="55"/>
      <c r="CIC274" s="55"/>
      <c r="CID274" s="55"/>
      <c r="CIE274" s="55"/>
      <c r="CIF274" s="55"/>
      <c r="CIG274" s="55"/>
      <c r="CIH274" s="55"/>
      <c r="CII274" s="55"/>
      <c r="CIJ274" s="55"/>
      <c r="CIK274" s="55"/>
      <c r="CIL274" s="55"/>
      <c r="CIM274" s="55"/>
      <c r="CIN274" s="55"/>
      <c r="CIO274" s="55"/>
      <c r="CIP274" s="55"/>
      <c r="CIQ274" s="55"/>
      <c r="CIR274" s="55"/>
      <c r="CIS274" s="55"/>
      <c r="CIT274" s="55"/>
      <c r="CIU274" s="55"/>
      <c r="CIV274" s="55"/>
      <c r="CIW274" s="55"/>
      <c r="CIX274" s="55"/>
      <c r="CIY274" s="55"/>
      <c r="CIZ274" s="55"/>
      <c r="CJA274" s="55"/>
      <c r="CJB274" s="55"/>
      <c r="CJC274" s="55"/>
      <c r="CJD274" s="55"/>
      <c r="CJE274" s="55"/>
      <c r="CJF274" s="55"/>
      <c r="CJG274" s="55"/>
      <c r="CJH274" s="55"/>
      <c r="CJI274" s="55"/>
      <c r="CJJ274" s="55"/>
      <c r="CJK274" s="55"/>
      <c r="CJL274" s="55"/>
      <c r="CJM274" s="55"/>
      <c r="CJN274" s="55"/>
      <c r="CJO274" s="55"/>
      <c r="CJP274" s="55"/>
      <c r="CJQ274" s="55"/>
      <c r="CJR274" s="55"/>
      <c r="CJS274" s="55"/>
      <c r="CJT274" s="55"/>
      <c r="CJU274" s="55"/>
      <c r="CJV274" s="55"/>
      <c r="CJW274" s="55"/>
      <c r="CJX274" s="55"/>
      <c r="CJY274" s="55"/>
      <c r="CJZ274" s="55"/>
      <c r="CKA274" s="55"/>
      <c r="CKB274" s="55"/>
      <c r="CKC274" s="55"/>
      <c r="CKD274" s="55"/>
      <c r="CKE274" s="55"/>
      <c r="CKF274" s="55"/>
      <c r="CKG274" s="55"/>
      <c r="CKH274" s="55"/>
      <c r="CKI274" s="55"/>
      <c r="CKJ274" s="55"/>
      <c r="CKK274" s="55"/>
      <c r="CKL274" s="55"/>
      <c r="CKM274" s="55"/>
      <c r="CKN274" s="55"/>
      <c r="CKO274" s="55"/>
      <c r="CKP274" s="55"/>
      <c r="CKQ274" s="55"/>
      <c r="CKR274" s="55"/>
      <c r="CKS274" s="55"/>
      <c r="CKT274" s="55"/>
      <c r="CKU274" s="55"/>
      <c r="CKV274" s="55"/>
      <c r="CKW274" s="55"/>
      <c r="CKX274" s="55"/>
      <c r="CKY274" s="55"/>
      <c r="CKZ274" s="55"/>
      <c r="CLA274" s="55"/>
      <c r="CLB274" s="55"/>
      <c r="CLC274" s="55"/>
      <c r="CLD274" s="55"/>
      <c r="CLE274" s="55"/>
      <c r="CLF274" s="55"/>
      <c r="CLG274" s="55"/>
      <c r="CLH274" s="55"/>
      <c r="CLI274" s="55"/>
      <c r="CLJ274" s="55"/>
      <c r="CLK274" s="55"/>
      <c r="CLL274" s="55"/>
      <c r="CLM274" s="55"/>
      <c r="CLN274" s="55"/>
      <c r="CLO274" s="55"/>
      <c r="CLP274" s="55"/>
      <c r="CLQ274" s="55"/>
      <c r="CLR274" s="55"/>
      <c r="CLS274" s="55"/>
      <c r="CLT274" s="55"/>
      <c r="CLU274" s="55"/>
      <c r="CLV274" s="55"/>
      <c r="CLW274" s="55"/>
      <c r="CLX274" s="55"/>
      <c r="CLY274" s="55"/>
      <c r="CLZ274" s="55"/>
      <c r="CMA274" s="55"/>
      <c r="CMB274" s="55"/>
      <c r="CMC274" s="55"/>
      <c r="CMD274" s="55"/>
      <c r="CME274" s="55"/>
      <c r="CMF274" s="55"/>
      <c r="CMG274" s="55"/>
      <c r="CMH274" s="55"/>
      <c r="CMI274" s="55"/>
      <c r="CMJ274" s="55"/>
      <c r="CMK274" s="55"/>
      <c r="CML274" s="55"/>
      <c r="CMM274" s="55"/>
      <c r="CMN274" s="55"/>
      <c r="CMO274" s="55"/>
      <c r="CMP274" s="55"/>
      <c r="CMQ274" s="55"/>
      <c r="CMR274" s="55"/>
      <c r="CMS274" s="55"/>
      <c r="CMT274" s="55"/>
      <c r="CMU274" s="55"/>
      <c r="CMV274" s="55"/>
      <c r="CMW274" s="55"/>
      <c r="CMX274" s="55"/>
      <c r="CMY274" s="55"/>
      <c r="CMZ274" s="55"/>
      <c r="CNA274" s="55"/>
      <c r="CNB274" s="55"/>
      <c r="CNC274" s="55"/>
      <c r="CND274" s="55"/>
      <c r="CNE274" s="55"/>
      <c r="CNF274" s="55"/>
      <c r="CNG274" s="55"/>
      <c r="CNH274" s="55"/>
      <c r="CNI274" s="55"/>
      <c r="CNJ274" s="55"/>
      <c r="CNK274" s="55"/>
      <c r="CNL274" s="55"/>
      <c r="CNM274" s="55"/>
      <c r="CNN274" s="55"/>
      <c r="CNO274" s="55"/>
      <c r="CNP274" s="55"/>
      <c r="CNQ274" s="55"/>
      <c r="CNR274" s="55"/>
      <c r="CNS274" s="55"/>
      <c r="CNT274" s="55"/>
      <c r="CNU274" s="55"/>
      <c r="CNV274" s="55"/>
      <c r="CNW274" s="55"/>
      <c r="CNX274" s="55"/>
      <c r="CNY274" s="55"/>
      <c r="CNZ274" s="55"/>
      <c r="COA274" s="55"/>
      <c r="COB274" s="55"/>
      <c r="COC274" s="55"/>
      <c r="COD274" s="55"/>
      <c r="COE274" s="55"/>
      <c r="COF274" s="55"/>
      <c r="COG274" s="55"/>
      <c r="COH274" s="55"/>
      <c r="COI274" s="55"/>
      <c r="COJ274" s="55"/>
      <c r="COK274" s="55"/>
      <c r="COL274" s="55"/>
      <c r="COM274" s="55"/>
      <c r="CON274" s="55"/>
      <c r="COO274" s="55"/>
      <c r="COP274" s="55"/>
      <c r="COQ274" s="55"/>
      <c r="COR274" s="55"/>
      <c r="COS274" s="55"/>
      <c r="COT274" s="55"/>
      <c r="COU274" s="55"/>
      <c r="COV274" s="55"/>
      <c r="COW274" s="55"/>
      <c r="COX274" s="55"/>
      <c r="COY274" s="55"/>
      <c r="COZ274" s="55"/>
      <c r="CPA274" s="55"/>
      <c r="CPB274" s="55"/>
      <c r="CPC274" s="55"/>
      <c r="CPD274" s="55"/>
      <c r="CPE274" s="55"/>
      <c r="CPF274" s="55"/>
      <c r="CPG274" s="55"/>
      <c r="CPH274" s="55"/>
      <c r="CPI274" s="55"/>
      <c r="CPJ274" s="55"/>
      <c r="CPK274" s="55"/>
      <c r="CPL274" s="55"/>
      <c r="CPM274" s="55"/>
      <c r="CPN274" s="55"/>
      <c r="CPO274" s="55"/>
      <c r="CPP274" s="55"/>
      <c r="CPQ274" s="55"/>
      <c r="CPR274" s="55"/>
      <c r="CPS274" s="55"/>
      <c r="CPT274" s="55"/>
      <c r="CPU274" s="55"/>
      <c r="CPV274" s="55"/>
      <c r="CPW274" s="55"/>
      <c r="CPX274" s="55"/>
      <c r="CPY274" s="55"/>
      <c r="CPZ274" s="55"/>
      <c r="CQA274" s="55"/>
      <c r="CQB274" s="55"/>
      <c r="CQC274" s="55"/>
      <c r="CQD274" s="55"/>
      <c r="CQE274" s="55"/>
      <c r="CQF274" s="55"/>
      <c r="CQG274" s="55"/>
      <c r="CQH274" s="55"/>
      <c r="CQI274" s="55"/>
      <c r="CQJ274" s="55"/>
      <c r="CQK274" s="55"/>
      <c r="CQL274" s="55"/>
      <c r="CQM274" s="55"/>
      <c r="CQN274" s="55"/>
      <c r="CQO274" s="55"/>
      <c r="CQP274" s="55"/>
      <c r="CQQ274" s="55"/>
      <c r="CQR274" s="55"/>
      <c r="CQS274" s="55"/>
      <c r="CQT274" s="55"/>
      <c r="CQU274" s="55"/>
      <c r="CQV274" s="55"/>
      <c r="CQW274" s="55"/>
      <c r="CQX274" s="55"/>
      <c r="CQY274" s="55"/>
      <c r="CQZ274" s="55"/>
      <c r="CRA274" s="55"/>
      <c r="CRB274" s="55"/>
      <c r="CRC274" s="55"/>
      <c r="CRD274" s="55"/>
      <c r="CRE274" s="55"/>
      <c r="CRF274" s="55"/>
      <c r="CRG274" s="55"/>
      <c r="CRH274" s="55"/>
      <c r="CRI274" s="55"/>
      <c r="CRJ274" s="55"/>
      <c r="CRK274" s="55"/>
      <c r="CRL274" s="55"/>
      <c r="CRM274" s="55"/>
      <c r="CRN274" s="55"/>
      <c r="CRO274" s="55"/>
      <c r="CRP274" s="55"/>
      <c r="CRQ274" s="55"/>
      <c r="CRR274" s="55"/>
      <c r="CRS274" s="55"/>
      <c r="CRT274" s="55"/>
      <c r="CRU274" s="55"/>
      <c r="CRV274" s="55"/>
      <c r="CRW274" s="55"/>
      <c r="CRX274" s="55"/>
      <c r="CRY274" s="55"/>
      <c r="CRZ274" s="55"/>
      <c r="CSA274" s="55"/>
      <c r="CSB274" s="55"/>
      <c r="CSC274" s="55"/>
      <c r="CSD274" s="55"/>
      <c r="CSE274" s="55"/>
      <c r="CSF274" s="55"/>
      <c r="CSG274" s="55"/>
      <c r="CSH274" s="55"/>
      <c r="CSI274" s="55"/>
      <c r="CSJ274" s="55"/>
      <c r="CSK274" s="55"/>
      <c r="CSL274" s="55"/>
      <c r="CSM274" s="55"/>
      <c r="CSN274" s="55"/>
      <c r="CSO274" s="55"/>
      <c r="CSP274" s="55"/>
      <c r="CSQ274" s="55"/>
      <c r="CSR274" s="55"/>
      <c r="CSS274" s="55"/>
      <c r="CST274" s="55"/>
      <c r="CSU274" s="55"/>
      <c r="CSV274" s="55"/>
      <c r="CSW274" s="55"/>
      <c r="CSX274" s="55"/>
      <c r="CSY274" s="55"/>
      <c r="CSZ274" s="55"/>
      <c r="CTA274" s="55"/>
      <c r="CTB274" s="55"/>
      <c r="CTC274" s="55"/>
      <c r="CTD274" s="55"/>
      <c r="CTE274" s="55"/>
      <c r="CTF274" s="55"/>
      <c r="CTG274" s="55"/>
      <c r="CTH274" s="55"/>
      <c r="CTI274" s="55"/>
      <c r="CTJ274" s="55"/>
      <c r="CTK274" s="55"/>
      <c r="CTL274" s="55"/>
      <c r="CTM274" s="55"/>
      <c r="CTN274" s="55"/>
      <c r="CTO274" s="55"/>
      <c r="CTP274" s="55"/>
      <c r="CTQ274" s="55"/>
      <c r="CTR274" s="55"/>
      <c r="CTS274" s="55"/>
      <c r="CTT274" s="55"/>
      <c r="CTU274" s="55"/>
      <c r="CTV274" s="55"/>
      <c r="CTW274" s="55"/>
      <c r="CTX274" s="55"/>
      <c r="CTY274" s="55"/>
      <c r="CTZ274" s="55"/>
      <c r="CUA274" s="55"/>
      <c r="CUB274" s="55"/>
      <c r="CUC274" s="55"/>
      <c r="CUD274" s="55"/>
      <c r="CUE274" s="55"/>
      <c r="CUF274" s="55"/>
      <c r="CUG274" s="55"/>
      <c r="CUH274" s="55"/>
      <c r="CUI274" s="55"/>
      <c r="CUJ274" s="55"/>
      <c r="CUK274" s="55"/>
      <c r="CUL274" s="55"/>
      <c r="CUM274" s="55"/>
      <c r="CUN274" s="55"/>
      <c r="CUO274" s="55"/>
      <c r="CUP274" s="55"/>
      <c r="CUQ274" s="55"/>
      <c r="CUR274" s="55"/>
      <c r="CUS274" s="55"/>
      <c r="CUT274" s="55"/>
      <c r="CUU274" s="55"/>
      <c r="CUV274" s="55"/>
      <c r="CUW274" s="55"/>
      <c r="CUX274" s="55"/>
      <c r="CUY274" s="55"/>
      <c r="CUZ274" s="55"/>
      <c r="CVA274" s="55"/>
      <c r="CVB274" s="55"/>
      <c r="CVC274" s="55"/>
      <c r="CVD274" s="55"/>
      <c r="CVE274" s="55"/>
      <c r="CVF274" s="55"/>
      <c r="CVG274" s="55"/>
      <c r="CVH274" s="55"/>
      <c r="CVI274" s="55"/>
      <c r="CVJ274" s="55"/>
      <c r="CVK274" s="55"/>
      <c r="CVL274" s="55"/>
      <c r="CVM274" s="55"/>
      <c r="CVN274" s="55"/>
      <c r="CVO274" s="55"/>
      <c r="CVP274" s="55"/>
      <c r="CVQ274" s="55"/>
      <c r="CVR274" s="55"/>
      <c r="CVS274" s="55"/>
      <c r="CVT274" s="55"/>
      <c r="CVU274" s="55"/>
      <c r="CVV274" s="55"/>
      <c r="CVW274" s="55"/>
      <c r="CVX274" s="55"/>
      <c r="CVY274" s="55"/>
      <c r="CVZ274" s="55"/>
      <c r="CWA274" s="55"/>
      <c r="CWB274" s="55"/>
      <c r="CWC274" s="55"/>
      <c r="CWD274" s="55"/>
      <c r="CWE274" s="55"/>
      <c r="CWF274" s="55"/>
      <c r="CWG274" s="55"/>
      <c r="CWH274" s="55"/>
      <c r="CWI274" s="55"/>
      <c r="CWJ274" s="55"/>
      <c r="CWK274" s="55"/>
      <c r="CWL274" s="55"/>
      <c r="CWM274" s="55"/>
      <c r="CWN274" s="55"/>
      <c r="CWO274" s="55"/>
      <c r="CWP274" s="55"/>
      <c r="CWQ274" s="55"/>
      <c r="CWR274" s="55"/>
      <c r="CWS274" s="55"/>
      <c r="CWT274" s="55"/>
      <c r="CWU274" s="55"/>
      <c r="CWV274" s="55"/>
      <c r="CWW274" s="55"/>
      <c r="CWX274" s="55"/>
      <c r="CWY274" s="55"/>
      <c r="CWZ274" s="55"/>
      <c r="CXA274" s="55"/>
      <c r="CXB274" s="55"/>
      <c r="CXC274" s="55"/>
      <c r="CXD274" s="55"/>
      <c r="CXE274" s="55"/>
      <c r="CXF274" s="55"/>
      <c r="CXG274" s="55"/>
      <c r="CXH274" s="55"/>
      <c r="CXI274" s="55"/>
      <c r="CXJ274" s="55"/>
      <c r="CXK274" s="55"/>
      <c r="CXL274" s="55"/>
      <c r="CXM274" s="55"/>
      <c r="CXN274" s="55"/>
      <c r="CXO274" s="55"/>
      <c r="CXP274" s="55"/>
      <c r="CXQ274" s="55"/>
      <c r="CXR274" s="55"/>
      <c r="CXS274" s="55"/>
      <c r="CXT274" s="55"/>
      <c r="CXU274" s="55"/>
      <c r="CXV274" s="55"/>
      <c r="CXW274" s="55"/>
      <c r="CXX274" s="55"/>
      <c r="CXY274" s="55"/>
      <c r="CXZ274" s="55"/>
      <c r="CYA274" s="55"/>
      <c r="CYB274" s="55"/>
      <c r="CYC274" s="55"/>
      <c r="CYD274" s="55"/>
      <c r="CYE274" s="55"/>
      <c r="CYF274" s="55"/>
      <c r="CYG274" s="55"/>
      <c r="CYH274" s="55"/>
      <c r="CYI274" s="55"/>
      <c r="CYJ274" s="55"/>
      <c r="CYK274" s="55"/>
      <c r="CYL274" s="55"/>
      <c r="CYM274" s="55"/>
      <c r="CYN274" s="55"/>
      <c r="CYO274" s="55"/>
      <c r="CYP274" s="55"/>
      <c r="CYQ274" s="55"/>
      <c r="CYR274" s="55"/>
      <c r="CYS274" s="55"/>
      <c r="CYT274" s="55"/>
      <c r="CYU274" s="55"/>
      <c r="CYV274" s="55"/>
      <c r="CYW274" s="55"/>
      <c r="CYX274" s="55"/>
      <c r="CYY274" s="55"/>
      <c r="CYZ274" s="55"/>
      <c r="CZA274" s="55"/>
      <c r="CZB274" s="55"/>
      <c r="CZC274" s="55"/>
      <c r="CZD274" s="55"/>
      <c r="CZE274" s="55"/>
      <c r="CZF274" s="55"/>
      <c r="CZG274" s="55"/>
      <c r="CZH274" s="55"/>
      <c r="CZI274" s="55"/>
      <c r="CZJ274" s="55"/>
      <c r="CZK274" s="55"/>
      <c r="CZL274" s="55"/>
      <c r="CZM274" s="55"/>
      <c r="CZN274" s="55"/>
      <c r="CZO274" s="55"/>
      <c r="CZP274" s="55"/>
      <c r="CZQ274" s="55"/>
      <c r="CZR274" s="55"/>
      <c r="CZS274" s="55"/>
      <c r="CZT274" s="55"/>
      <c r="CZU274" s="55"/>
      <c r="CZV274" s="55"/>
      <c r="CZW274" s="55"/>
      <c r="CZX274" s="55"/>
      <c r="CZY274" s="55"/>
      <c r="CZZ274" s="55"/>
      <c r="DAA274" s="55"/>
      <c r="DAB274" s="55"/>
      <c r="DAC274" s="55"/>
      <c r="DAD274" s="55"/>
      <c r="DAE274" s="55"/>
      <c r="DAF274" s="55"/>
      <c r="DAG274" s="55"/>
      <c r="DAH274" s="55"/>
      <c r="DAI274" s="55"/>
      <c r="DAJ274" s="55"/>
      <c r="DAK274" s="55"/>
      <c r="DAL274" s="55"/>
      <c r="DAM274" s="55"/>
      <c r="DAN274" s="55"/>
      <c r="DAO274" s="55"/>
      <c r="DAP274" s="55"/>
      <c r="DAQ274" s="55"/>
      <c r="DAR274" s="55"/>
      <c r="DAS274" s="55"/>
      <c r="DAT274" s="55"/>
      <c r="DAU274" s="55"/>
      <c r="DAV274" s="55"/>
      <c r="DAW274" s="55"/>
      <c r="DAX274" s="55"/>
      <c r="DAY274" s="55"/>
      <c r="DAZ274" s="55"/>
      <c r="DBA274" s="55"/>
      <c r="DBB274" s="55"/>
      <c r="DBC274" s="55"/>
      <c r="DBD274" s="55"/>
      <c r="DBE274" s="55"/>
      <c r="DBF274" s="55"/>
      <c r="DBG274" s="55"/>
      <c r="DBH274" s="55"/>
      <c r="DBI274" s="55"/>
      <c r="DBJ274" s="55"/>
      <c r="DBK274" s="55"/>
      <c r="DBL274" s="55"/>
      <c r="DBM274" s="55"/>
      <c r="DBN274" s="55"/>
      <c r="DBO274" s="55"/>
      <c r="DBP274" s="55"/>
      <c r="DBQ274" s="55"/>
      <c r="DBR274" s="55"/>
      <c r="DBS274" s="55"/>
      <c r="DBT274" s="55"/>
      <c r="DBU274" s="55"/>
      <c r="DBV274" s="55"/>
      <c r="DBW274" s="55"/>
      <c r="DBX274" s="55"/>
      <c r="DBY274" s="55"/>
      <c r="DBZ274" s="55"/>
      <c r="DCA274" s="55"/>
      <c r="DCB274" s="55"/>
      <c r="DCC274" s="55"/>
      <c r="DCD274" s="55"/>
      <c r="DCE274" s="55"/>
      <c r="DCF274" s="55"/>
      <c r="DCG274" s="55"/>
      <c r="DCH274" s="55"/>
      <c r="DCI274" s="55"/>
      <c r="DCJ274" s="55"/>
      <c r="DCK274" s="55"/>
      <c r="DCL274" s="55"/>
      <c r="DCM274" s="55"/>
      <c r="DCN274" s="55"/>
      <c r="DCO274" s="55"/>
      <c r="DCP274" s="55"/>
      <c r="DCQ274" s="55"/>
      <c r="DCR274" s="55"/>
      <c r="DCS274" s="55"/>
      <c r="DCT274" s="55"/>
      <c r="DCU274" s="55"/>
      <c r="DCV274" s="55"/>
      <c r="DCW274" s="55"/>
      <c r="DCX274" s="55"/>
      <c r="DCY274" s="55"/>
      <c r="DCZ274" s="55"/>
      <c r="DDA274" s="55"/>
      <c r="DDB274" s="55"/>
      <c r="DDC274" s="55"/>
      <c r="DDD274" s="55"/>
      <c r="DDE274" s="55"/>
      <c r="DDF274" s="55"/>
      <c r="DDG274" s="55"/>
      <c r="DDH274" s="55"/>
      <c r="DDI274" s="55"/>
      <c r="DDJ274" s="55"/>
      <c r="DDK274" s="55"/>
      <c r="DDL274" s="55"/>
      <c r="DDM274" s="55"/>
      <c r="DDN274" s="55"/>
      <c r="DDO274" s="55"/>
      <c r="DDP274" s="55"/>
      <c r="DDQ274" s="55"/>
      <c r="DDR274" s="55"/>
      <c r="DDS274" s="55"/>
      <c r="DDT274" s="55"/>
      <c r="DDU274" s="55"/>
      <c r="DDV274" s="55"/>
      <c r="DDW274" s="55"/>
      <c r="DDX274" s="55"/>
      <c r="DDY274" s="55"/>
      <c r="DDZ274" s="55"/>
      <c r="DEA274" s="55"/>
      <c r="DEB274" s="55"/>
      <c r="DEC274" s="55"/>
      <c r="DED274" s="55"/>
      <c r="DEE274" s="55"/>
      <c r="DEF274" s="55"/>
      <c r="DEG274" s="55"/>
      <c r="DEH274" s="55"/>
      <c r="DEI274" s="55"/>
      <c r="DEJ274" s="55"/>
      <c r="DEK274" s="55"/>
      <c r="DEL274" s="55"/>
      <c r="DEM274" s="55"/>
      <c r="DEN274" s="55"/>
      <c r="DEO274" s="55"/>
      <c r="DEP274" s="55"/>
      <c r="DEQ274" s="55"/>
      <c r="DER274" s="55"/>
      <c r="DES274" s="55"/>
      <c r="DET274" s="55"/>
      <c r="DEU274" s="55"/>
      <c r="DEV274" s="55"/>
      <c r="DEW274" s="55"/>
      <c r="DEX274" s="55"/>
      <c r="DEY274" s="55"/>
      <c r="DEZ274" s="55"/>
      <c r="DFA274" s="55"/>
      <c r="DFB274" s="55"/>
      <c r="DFC274" s="55"/>
      <c r="DFD274" s="55"/>
      <c r="DFE274" s="55"/>
      <c r="DFF274" s="55"/>
      <c r="DFG274" s="55"/>
      <c r="DFH274" s="55"/>
      <c r="DFI274" s="55"/>
      <c r="DFJ274" s="55"/>
      <c r="DFK274" s="55"/>
      <c r="DFL274" s="55"/>
      <c r="DFM274" s="55"/>
      <c r="DFN274" s="55"/>
      <c r="DFO274" s="55"/>
      <c r="DFP274" s="55"/>
      <c r="DFQ274" s="55"/>
      <c r="DFR274" s="55"/>
      <c r="DFS274" s="55"/>
      <c r="DFT274" s="55"/>
      <c r="DFU274" s="55"/>
      <c r="DFV274" s="55"/>
      <c r="DFW274" s="55"/>
      <c r="DFX274" s="55"/>
      <c r="DFY274" s="55"/>
      <c r="DFZ274" s="55"/>
      <c r="DGA274" s="55"/>
      <c r="DGB274" s="55"/>
      <c r="DGC274" s="55"/>
      <c r="DGD274" s="55"/>
      <c r="DGE274" s="55"/>
      <c r="DGF274" s="55"/>
      <c r="DGG274" s="55"/>
      <c r="DGH274" s="55"/>
      <c r="DGI274" s="55"/>
      <c r="DGJ274" s="55"/>
      <c r="DGK274" s="55"/>
      <c r="DGL274" s="55"/>
      <c r="DGM274" s="55"/>
      <c r="DGN274" s="55"/>
      <c r="DGO274" s="55"/>
      <c r="DGP274" s="55"/>
      <c r="DGQ274" s="55"/>
      <c r="DGR274" s="55"/>
      <c r="DGS274" s="55"/>
      <c r="DGT274" s="55"/>
      <c r="DGU274" s="55"/>
      <c r="DGV274" s="55"/>
      <c r="DGW274" s="55"/>
      <c r="DGX274" s="55"/>
      <c r="DGY274" s="55"/>
      <c r="DGZ274" s="55"/>
      <c r="DHA274" s="55"/>
      <c r="DHB274" s="55"/>
      <c r="DHC274" s="55"/>
      <c r="DHD274" s="55"/>
      <c r="DHE274" s="55"/>
      <c r="DHF274" s="55"/>
      <c r="DHG274" s="55"/>
      <c r="DHH274" s="55"/>
      <c r="DHI274" s="55"/>
      <c r="DHJ274" s="55"/>
      <c r="DHK274" s="55"/>
      <c r="DHL274" s="55"/>
      <c r="DHM274" s="55"/>
      <c r="DHN274" s="55"/>
      <c r="DHO274" s="55"/>
      <c r="DHP274" s="55"/>
      <c r="DHQ274" s="55"/>
      <c r="DHR274" s="55"/>
      <c r="DHS274" s="55"/>
      <c r="DHT274" s="55"/>
      <c r="DHU274" s="55"/>
      <c r="DHV274" s="55"/>
      <c r="DHW274" s="55"/>
      <c r="DHX274" s="55"/>
      <c r="DHY274" s="55"/>
      <c r="DHZ274" s="55"/>
      <c r="DIA274" s="55"/>
      <c r="DIB274" s="55"/>
      <c r="DIC274" s="55"/>
      <c r="DID274" s="55"/>
      <c r="DIE274" s="55"/>
      <c r="DIF274" s="55"/>
      <c r="DIG274" s="55"/>
      <c r="DIH274" s="55"/>
      <c r="DII274" s="55"/>
      <c r="DIJ274" s="55"/>
      <c r="DIK274" s="55"/>
      <c r="DIL274" s="55"/>
      <c r="DIM274" s="55"/>
      <c r="DIN274" s="55"/>
      <c r="DIO274" s="55"/>
      <c r="DIP274" s="55"/>
      <c r="DIQ274" s="55"/>
      <c r="DIR274" s="55"/>
      <c r="DIS274" s="55"/>
      <c r="DIT274" s="55"/>
      <c r="DIU274" s="55"/>
      <c r="DIV274" s="55"/>
      <c r="DIW274" s="55"/>
      <c r="DIX274" s="55"/>
      <c r="DIY274" s="55"/>
      <c r="DIZ274" s="55"/>
      <c r="DJA274" s="55"/>
      <c r="DJB274" s="55"/>
      <c r="DJC274" s="55"/>
      <c r="DJD274" s="55"/>
      <c r="DJE274" s="55"/>
      <c r="DJF274" s="55"/>
      <c r="DJG274" s="55"/>
      <c r="DJH274" s="55"/>
      <c r="DJI274" s="55"/>
      <c r="DJJ274" s="55"/>
      <c r="DJK274" s="55"/>
      <c r="DJL274" s="55"/>
      <c r="DJM274" s="55"/>
      <c r="DJN274" s="55"/>
      <c r="DJO274" s="55"/>
      <c r="DJP274" s="55"/>
      <c r="DJQ274" s="55"/>
      <c r="DJR274" s="55"/>
      <c r="DJS274" s="55"/>
      <c r="DJT274" s="55"/>
      <c r="DJU274" s="55"/>
      <c r="DJV274" s="55"/>
      <c r="DJW274" s="55"/>
      <c r="DJX274" s="55"/>
      <c r="DJY274" s="55"/>
      <c r="DJZ274" s="55"/>
      <c r="DKA274" s="55"/>
      <c r="DKB274" s="55"/>
      <c r="DKC274" s="55"/>
      <c r="DKD274" s="55"/>
      <c r="DKE274" s="55"/>
      <c r="DKF274" s="55"/>
      <c r="DKG274" s="55"/>
      <c r="DKH274" s="55"/>
      <c r="DKI274" s="55"/>
      <c r="DKJ274" s="55"/>
      <c r="DKK274" s="55"/>
      <c r="DKL274" s="55"/>
      <c r="DKM274" s="55"/>
      <c r="DKN274" s="55"/>
      <c r="DKO274" s="55"/>
      <c r="DKP274" s="55"/>
      <c r="DKQ274" s="55"/>
      <c r="DKR274" s="55"/>
      <c r="DKS274" s="55"/>
      <c r="DKT274" s="55"/>
      <c r="DKU274" s="55"/>
      <c r="DKV274" s="55"/>
      <c r="DKW274" s="55"/>
      <c r="DKX274" s="55"/>
      <c r="DKY274" s="55"/>
      <c r="DKZ274" s="55"/>
      <c r="DLA274" s="55"/>
      <c r="DLB274" s="55"/>
      <c r="DLC274" s="55"/>
      <c r="DLD274" s="55"/>
      <c r="DLE274" s="55"/>
      <c r="DLF274" s="55"/>
      <c r="DLG274" s="55"/>
      <c r="DLH274" s="55"/>
      <c r="DLI274" s="55"/>
      <c r="DLJ274" s="55"/>
      <c r="DLK274" s="55"/>
      <c r="DLL274" s="55"/>
      <c r="DLM274" s="55"/>
      <c r="DLN274" s="55"/>
      <c r="DLO274" s="55"/>
      <c r="DLP274" s="55"/>
      <c r="DLQ274" s="55"/>
      <c r="DLR274" s="55"/>
      <c r="DLS274" s="55"/>
      <c r="DLT274" s="55"/>
      <c r="DLU274" s="55"/>
      <c r="DLV274" s="55"/>
      <c r="DLW274" s="55"/>
      <c r="DLX274" s="55"/>
      <c r="DLY274" s="55"/>
      <c r="DLZ274" s="55"/>
      <c r="DMA274" s="55"/>
      <c r="DMB274" s="55"/>
      <c r="DMC274" s="55"/>
      <c r="DMD274" s="55"/>
      <c r="DME274" s="55"/>
      <c r="DMF274" s="55"/>
      <c r="DMG274" s="55"/>
      <c r="DMH274" s="55"/>
      <c r="DMI274" s="55"/>
      <c r="DMJ274" s="55"/>
      <c r="DMK274" s="55"/>
      <c r="DML274" s="55"/>
      <c r="DMM274" s="55"/>
      <c r="DMN274" s="55"/>
      <c r="DMO274" s="55"/>
      <c r="DMP274" s="55"/>
      <c r="DMQ274" s="55"/>
      <c r="DMR274" s="55"/>
      <c r="DMS274" s="55"/>
      <c r="DMT274" s="55"/>
      <c r="DMU274" s="55"/>
      <c r="DMV274" s="55"/>
      <c r="DMW274" s="55"/>
      <c r="DMX274" s="55"/>
      <c r="DMY274" s="55"/>
      <c r="DMZ274" s="55"/>
      <c r="DNA274" s="55"/>
      <c r="DNB274" s="55"/>
      <c r="DNC274" s="55"/>
      <c r="DND274" s="55"/>
      <c r="DNE274" s="55"/>
      <c r="DNF274" s="55"/>
      <c r="DNG274" s="55"/>
      <c r="DNH274" s="55"/>
      <c r="DNI274" s="55"/>
      <c r="DNJ274" s="55"/>
      <c r="DNK274" s="55"/>
      <c r="DNL274" s="55"/>
      <c r="DNM274" s="55"/>
      <c r="DNN274" s="55"/>
      <c r="DNO274" s="55"/>
      <c r="DNP274" s="55"/>
      <c r="DNQ274" s="55"/>
      <c r="DNR274" s="55"/>
      <c r="DNS274" s="55"/>
      <c r="DNT274" s="55"/>
      <c r="DNU274" s="55"/>
      <c r="DNV274" s="55"/>
      <c r="DNW274" s="55"/>
      <c r="DNX274" s="55"/>
      <c r="DNY274" s="55"/>
      <c r="DNZ274" s="55"/>
      <c r="DOA274" s="55"/>
      <c r="DOB274" s="55"/>
      <c r="DOC274" s="55"/>
      <c r="DOD274" s="55"/>
      <c r="DOE274" s="55"/>
      <c r="DOF274" s="55"/>
      <c r="DOG274" s="55"/>
      <c r="DOH274" s="55"/>
      <c r="DOI274" s="55"/>
      <c r="DOJ274" s="55"/>
      <c r="DOK274" s="55"/>
      <c r="DOL274" s="55"/>
      <c r="DOM274" s="55"/>
      <c r="DON274" s="55"/>
      <c r="DOO274" s="55"/>
      <c r="DOP274" s="55"/>
      <c r="DOQ274" s="55"/>
      <c r="DOR274" s="55"/>
      <c r="DOS274" s="55"/>
      <c r="DOT274" s="55"/>
      <c r="DOU274" s="55"/>
      <c r="DOV274" s="55"/>
      <c r="DOW274" s="55"/>
      <c r="DOX274" s="55"/>
      <c r="DOY274" s="55"/>
      <c r="DOZ274" s="55"/>
      <c r="DPA274" s="55"/>
      <c r="DPB274" s="55"/>
      <c r="DPC274" s="55"/>
      <c r="DPD274" s="55"/>
      <c r="DPE274" s="55"/>
      <c r="DPF274" s="55"/>
      <c r="DPG274" s="55"/>
      <c r="DPH274" s="55"/>
      <c r="DPI274" s="55"/>
      <c r="DPJ274" s="55"/>
      <c r="DPK274" s="55"/>
      <c r="DPL274" s="55"/>
      <c r="DPM274" s="55"/>
      <c r="DPN274" s="55"/>
      <c r="DPO274" s="55"/>
      <c r="DPP274" s="55"/>
      <c r="DPQ274" s="55"/>
      <c r="DPR274" s="55"/>
      <c r="DPS274" s="55"/>
      <c r="DPT274" s="55"/>
      <c r="DPU274" s="55"/>
      <c r="DPV274" s="55"/>
      <c r="DPW274" s="55"/>
      <c r="DPX274" s="55"/>
      <c r="DPY274" s="55"/>
      <c r="DPZ274" s="55"/>
      <c r="DQA274" s="55"/>
      <c r="DQB274" s="55"/>
      <c r="DQC274" s="55"/>
      <c r="DQD274" s="55"/>
      <c r="DQE274" s="55"/>
      <c r="DQF274" s="55"/>
      <c r="DQG274" s="55"/>
      <c r="DQH274" s="55"/>
      <c r="DQI274" s="55"/>
      <c r="DQJ274" s="55"/>
      <c r="DQK274" s="55"/>
      <c r="DQL274" s="55"/>
      <c r="DQM274" s="55"/>
      <c r="DQN274" s="55"/>
      <c r="DQO274" s="55"/>
      <c r="DQP274" s="55"/>
      <c r="DQQ274" s="55"/>
      <c r="DQR274" s="55"/>
      <c r="DQS274" s="55"/>
      <c r="DQT274" s="55"/>
      <c r="DQU274" s="55"/>
      <c r="DQV274" s="55"/>
      <c r="DQW274" s="55"/>
      <c r="DQX274" s="55"/>
      <c r="DQY274" s="55"/>
      <c r="DQZ274" s="55"/>
      <c r="DRA274" s="55"/>
      <c r="DRB274" s="55"/>
      <c r="DRC274" s="55"/>
      <c r="DRD274" s="55"/>
      <c r="DRE274" s="55"/>
      <c r="DRF274" s="55"/>
      <c r="DRG274" s="55"/>
      <c r="DRH274" s="55"/>
      <c r="DRI274" s="55"/>
      <c r="DRJ274" s="55"/>
      <c r="DRK274" s="55"/>
      <c r="DRL274" s="55"/>
      <c r="DRM274" s="55"/>
      <c r="DRN274" s="55"/>
      <c r="DRO274" s="55"/>
      <c r="DRP274" s="55"/>
      <c r="DRQ274" s="55"/>
      <c r="DRR274" s="55"/>
      <c r="DRS274" s="55"/>
      <c r="DRT274" s="55"/>
      <c r="DRU274" s="55"/>
      <c r="DRV274" s="55"/>
      <c r="DRW274" s="55"/>
      <c r="DRX274" s="55"/>
      <c r="DRY274" s="55"/>
      <c r="DRZ274" s="55"/>
      <c r="DSA274" s="55"/>
      <c r="DSB274" s="55"/>
      <c r="DSC274" s="55"/>
      <c r="DSD274" s="55"/>
      <c r="DSE274" s="55"/>
      <c r="DSF274" s="55"/>
      <c r="DSG274" s="55"/>
      <c r="DSH274" s="55"/>
      <c r="DSI274" s="55"/>
      <c r="DSJ274" s="55"/>
      <c r="DSK274" s="55"/>
      <c r="DSL274" s="55"/>
      <c r="DSM274" s="55"/>
      <c r="DSN274" s="55"/>
      <c r="DSO274" s="55"/>
      <c r="DSP274" s="55"/>
      <c r="DSQ274" s="55"/>
      <c r="DSR274" s="55"/>
      <c r="DSS274" s="55"/>
      <c r="DST274" s="55"/>
      <c r="DSU274" s="55"/>
      <c r="DSV274" s="55"/>
      <c r="DSW274" s="55"/>
      <c r="DSX274" s="55"/>
      <c r="DSY274" s="55"/>
      <c r="DSZ274" s="55"/>
      <c r="DTA274" s="55"/>
      <c r="DTB274" s="55"/>
      <c r="DTC274" s="55"/>
      <c r="DTD274" s="55"/>
      <c r="DTE274" s="55"/>
      <c r="DTF274" s="55"/>
      <c r="DTG274" s="55"/>
      <c r="DTH274" s="55"/>
      <c r="DTI274" s="55"/>
      <c r="DTJ274" s="55"/>
      <c r="DTK274" s="55"/>
      <c r="DTL274" s="55"/>
      <c r="DTM274" s="55"/>
      <c r="DTN274" s="55"/>
      <c r="DTO274" s="55"/>
      <c r="DTP274" s="55"/>
      <c r="DTQ274" s="55"/>
      <c r="DTR274" s="55"/>
      <c r="DTS274" s="55"/>
      <c r="DTT274" s="55"/>
      <c r="DTU274" s="55"/>
      <c r="DTV274" s="55"/>
      <c r="DTW274" s="55"/>
      <c r="DTX274" s="55"/>
      <c r="DTY274" s="55"/>
      <c r="DTZ274" s="55"/>
      <c r="DUA274" s="55"/>
      <c r="DUB274" s="55"/>
      <c r="DUC274" s="55"/>
      <c r="DUD274" s="55"/>
      <c r="DUE274" s="55"/>
      <c r="DUF274" s="55"/>
      <c r="DUG274" s="55"/>
      <c r="DUH274" s="55"/>
      <c r="DUI274" s="55"/>
      <c r="DUJ274" s="55"/>
      <c r="DUK274" s="55"/>
      <c r="DUL274" s="55"/>
      <c r="DUM274" s="55"/>
      <c r="DUN274" s="55"/>
      <c r="DUO274" s="55"/>
      <c r="DUP274" s="55"/>
      <c r="DUQ274" s="55"/>
      <c r="DUR274" s="55"/>
      <c r="DUS274" s="55"/>
      <c r="DUT274" s="55"/>
      <c r="DUU274" s="55"/>
      <c r="DUV274" s="55"/>
      <c r="DUW274" s="55"/>
      <c r="DUX274" s="55"/>
      <c r="DUY274" s="55"/>
      <c r="DUZ274" s="55"/>
      <c r="DVA274" s="55"/>
      <c r="DVB274" s="55"/>
      <c r="DVC274" s="55"/>
      <c r="DVD274" s="55"/>
      <c r="DVE274" s="55"/>
      <c r="DVF274" s="55"/>
      <c r="DVG274" s="55"/>
      <c r="DVH274" s="55"/>
      <c r="DVI274" s="55"/>
      <c r="DVJ274" s="55"/>
      <c r="DVK274" s="55"/>
      <c r="DVL274" s="55"/>
      <c r="DVM274" s="55"/>
      <c r="DVN274" s="55"/>
      <c r="DVO274" s="55"/>
      <c r="DVP274" s="55"/>
      <c r="DVQ274" s="55"/>
      <c r="DVR274" s="55"/>
      <c r="DVS274" s="55"/>
      <c r="DVT274" s="55"/>
      <c r="DVU274" s="55"/>
      <c r="DVV274" s="55"/>
      <c r="DVW274" s="55"/>
      <c r="DVX274" s="55"/>
      <c r="DVY274" s="55"/>
      <c r="DVZ274" s="55"/>
      <c r="DWA274" s="55"/>
      <c r="DWB274" s="55"/>
      <c r="DWC274" s="55"/>
      <c r="DWD274" s="55"/>
      <c r="DWE274" s="55"/>
      <c r="DWF274" s="55"/>
      <c r="DWG274" s="55"/>
      <c r="DWH274" s="55"/>
      <c r="DWI274" s="55"/>
      <c r="DWJ274" s="55"/>
      <c r="DWK274" s="55"/>
      <c r="DWL274" s="55"/>
      <c r="DWM274" s="55"/>
      <c r="DWN274" s="55"/>
      <c r="DWO274" s="55"/>
      <c r="DWP274" s="55"/>
      <c r="DWQ274" s="55"/>
      <c r="DWR274" s="55"/>
      <c r="DWS274" s="55"/>
      <c r="DWT274" s="55"/>
      <c r="DWU274" s="55"/>
      <c r="DWV274" s="55"/>
      <c r="DWW274" s="55"/>
      <c r="DWX274" s="55"/>
      <c r="DWY274" s="55"/>
      <c r="DWZ274" s="55"/>
      <c r="DXA274" s="55"/>
      <c r="DXB274" s="55"/>
      <c r="DXC274" s="55"/>
      <c r="DXD274" s="55"/>
      <c r="DXE274" s="55"/>
      <c r="DXF274" s="55"/>
      <c r="DXG274" s="55"/>
      <c r="DXH274" s="55"/>
      <c r="DXI274" s="55"/>
      <c r="DXJ274" s="55"/>
      <c r="DXK274" s="55"/>
      <c r="DXL274" s="55"/>
      <c r="DXM274" s="55"/>
      <c r="DXN274" s="55"/>
      <c r="DXO274" s="55"/>
      <c r="DXP274" s="55"/>
      <c r="DXQ274" s="55"/>
      <c r="DXR274" s="55"/>
      <c r="DXS274" s="55"/>
      <c r="DXT274" s="55"/>
      <c r="DXU274" s="55"/>
      <c r="DXV274" s="55"/>
      <c r="DXW274" s="55"/>
      <c r="DXX274" s="55"/>
      <c r="DXY274" s="55"/>
      <c r="DXZ274" s="55"/>
      <c r="DYA274" s="55"/>
      <c r="DYB274" s="55"/>
      <c r="DYC274" s="55"/>
      <c r="DYD274" s="55"/>
      <c r="DYE274" s="55"/>
      <c r="DYF274" s="55"/>
      <c r="DYG274" s="55"/>
      <c r="DYH274" s="55"/>
      <c r="DYI274" s="55"/>
      <c r="DYJ274" s="55"/>
      <c r="DYK274" s="55"/>
      <c r="DYL274" s="55"/>
      <c r="DYM274" s="55"/>
      <c r="DYN274" s="55"/>
      <c r="DYO274" s="55"/>
      <c r="DYP274" s="55"/>
      <c r="DYQ274" s="55"/>
      <c r="DYR274" s="55"/>
      <c r="DYS274" s="55"/>
      <c r="DYT274" s="55"/>
      <c r="DYU274" s="55"/>
      <c r="DYV274" s="55"/>
      <c r="DYW274" s="55"/>
      <c r="DYX274" s="55"/>
      <c r="DYY274" s="55"/>
      <c r="DYZ274" s="55"/>
      <c r="DZA274" s="55"/>
      <c r="DZB274" s="55"/>
      <c r="DZC274" s="55"/>
      <c r="DZD274" s="55"/>
      <c r="DZE274" s="55"/>
      <c r="DZF274" s="55"/>
      <c r="DZG274" s="55"/>
      <c r="DZH274" s="55"/>
      <c r="DZI274" s="55"/>
      <c r="DZJ274" s="55"/>
      <c r="DZK274" s="55"/>
      <c r="DZL274" s="55"/>
      <c r="DZM274" s="55"/>
      <c r="DZN274" s="55"/>
      <c r="DZO274" s="55"/>
      <c r="DZP274" s="55"/>
      <c r="DZQ274" s="55"/>
      <c r="DZR274" s="55"/>
      <c r="DZS274" s="55"/>
      <c r="DZT274" s="55"/>
      <c r="DZU274" s="55"/>
      <c r="DZV274" s="55"/>
      <c r="DZW274" s="55"/>
      <c r="DZX274" s="55"/>
      <c r="DZY274" s="55"/>
      <c r="DZZ274" s="55"/>
      <c r="EAA274" s="55"/>
      <c r="EAB274" s="55"/>
      <c r="EAC274" s="55"/>
      <c r="EAD274" s="55"/>
      <c r="EAE274" s="55"/>
      <c r="EAF274" s="55"/>
      <c r="EAG274" s="55"/>
      <c r="EAH274" s="55"/>
      <c r="EAI274" s="55"/>
      <c r="EAJ274" s="55"/>
      <c r="EAK274" s="55"/>
      <c r="EAL274" s="55"/>
      <c r="EAM274" s="55"/>
      <c r="EAN274" s="55"/>
      <c r="EAO274" s="55"/>
      <c r="EAP274" s="55"/>
      <c r="EAQ274" s="55"/>
      <c r="EAR274" s="55"/>
      <c r="EAS274" s="55"/>
      <c r="EAT274" s="55"/>
      <c r="EAU274" s="55"/>
      <c r="EAV274" s="55"/>
      <c r="EAW274" s="55"/>
      <c r="EAX274" s="55"/>
      <c r="EAY274" s="55"/>
      <c r="EAZ274" s="55"/>
      <c r="EBA274" s="55"/>
      <c r="EBB274" s="55"/>
      <c r="EBC274" s="55"/>
      <c r="EBD274" s="55"/>
      <c r="EBE274" s="55"/>
      <c r="EBF274" s="55"/>
      <c r="EBG274" s="55"/>
      <c r="EBH274" s="55"/>
      <c r="EBI274" s="55"/>
      <c r="EBJ274" s="55"/>
      <c r="EBK274" s="55"/>
      <c r="EBL274" s="55"/>
      <c r="EBM274" s="55"/>
      <c r="EBN274" s="55"/>
      <c r="EBO274" s="55"/>
      <c r="EBP274" s="55"/>
      <c r="EBQ274" s="55"/>
      <c r="EBR274" s="55"/>
      <c r="EBS274" s="55"/>
      <c r="EBT274" s="55"/>
      <c r="EBU274" s="55"/>
      <c r="EBV274" s="55"/>
      <c r="EBW274" s="55"/>
      <c r="EBX274" s="55"/>
      <c r="EBY274" s="55"/>
      <c r="EBZ274" s="55"/>
      <c r="ECA274" s="55"/>
      <c r="ECB274" s="55"/>
      <c r="ECC274" s="55"/>
      <c r="ECD274" s="55"/>
      <c r="ECE274" s="55"/>
      <c r="ECF274" s="55"/>
      <c r="ECG274" s="55"/>
      <c r="ECH274" s="55"/>
      <c r="ECI274" s="55"/>
      <c r="ECJ274" s="55"/>
      <c r="ECK274" s="55"/>
      <c r="ECL274" s="55"/>
      <c r="ECM274" s="55"/>
      <c r="ECN274" s="55"/>
      <c r="ECO274" s="55"/>
      <c r="ECP274" s="55"/>
      <c r="ECQ274" s="55"/>
      <c r="ECR274" s="55"/>
      <c r="ECS274" s="55"/>
      <c r="ECT274" s="55"/>
      <c r="ECU274" s="55"/>
      <c r="ECV274" s="55"/>
      <c r="ECW274" s="55"/>
      <c r="ECX274" s="55"/>
      <c r="ECY274" s="55"/>
      <c r="ECZ274" s="55"/>
      <c r="EDA274" s="55"/>
      <c r="EDB274" s="55"/>
      <c r="EDC274" s="55"/>
      <c r="EDD274" s="55"/>
      <c r="EDE274" s="55"/>
      <c r="EDF274" s="55"/>
      <c r="EDG274" s="55"/>
      <c r="EDH274" s="55"/>
      <c r="EDI274" s="55"/>
      <c r="EDJ274" s="55"/>
      <c r="EDK274" s="55"/>
      <c r="EDL274" s="55"/>
      <c r="EDM274" s="55"/>
      <c r="EDN274" s="55"/>
      <c r="EDO274" s="55"/>
      <c r="EDP274" s="55"/>
      <c r="EDQ274" s="55"/>
      <c r="EDR274" s="55"/>
      <c r="EDS274" s="55"/>
      <c r="EDT274" s="55"/>
      <c r="EDU274" s="55"/>
      <c r="EDV274" s="55"/>
      <c r="EDW274" s="55"/>
      <c r="EDX274" s="55"/>
      <c r="EDY274" s="55"/>
      <c r="EDZ274" s="55"/>
      <c r="EEA274" s="55"/>
      <c r="EEB274" s="55"/>
      <c r="EEC274" s="55"/>
      <c r="EED274" s="55"/>
      <c r="EEE274" s="55"/>
      <c r="EEF274" s="55"/>
      <c r="EEG274" s="55"/>
      <c r="EEH274" s="55"/>
      <c r="EEI274" s="55"/>
      <c r="EEJ274" s="55"/>
      <c r="EEK274" s="55"/>
      <c r="EEL274" s="55"/>
      <c r="EEM274" s="55"/>
      <c r="EEN274" s="55"/>
      <c r="EEO274" s="55"/>
      <c r="EEP274" s="55"/>
      <c r="EEQ274" s="55"/>
      <c r="EER274" s="55"/>
      <c r="EES274" s="55"/>
      <c r="EET274" s="55"/>
      <c r="EEU274" s="55"/>
      <c r="EEV274" s="55"/>
      <c r="EEW274" s="55"/>
      <c r="EEX274" s="55"/>
      <c r="EEY274" s="55"/>
      <c r="EEZ274" s="55"/>
      <c r="EFA274" s="55"/>
      <c r="EFB274" s="55"/>
      <c r="EFC274" s="55"/>
      <c r="EFD274" s="55"/>
      <c r="EFE274" s="55"/>
      <c r="EFF274" s="55"/>
      <c r="EFG274" s="55"/>
      <c r="EFH274" s="55"/>
      <c r="EFI274" s="55"/>
      <c r="EFJ274" s="55"/>
      <c r="EFK274" s="55"/>
      <c r="EFL274" s="55"/>
      <c r="EFM274" s="55"/>
      <c r="EFN274" s="55"/>
      <c r="EFO274" s="55"/>
      <c r="EFP274" s="55"/>
      <c r="EFQ274" s="55"/>
      <c r="EFR274" s="55"/>
      <c r="EFS274" s="55"/>
      <c r="EFT274" s="55"/>
      <c r="EFU274" s="55"/>
      <c r="EFV274" s="55"/>
      <c r="EFW274" s="55"/>
      <c r="EFX274" s="55"/>
      <c r="EFY274" s="55"/>
      <c r="EFZ274" s="55"/>
      <c r="EGA274" s="55"/>
      <c r="EGB274" s="55"/>
      <c r="EGC274" s="55"/>
      <c r="EGD274" s="55"/>
      <c r="EGE274" s="55"/>
      <c r="EGF274" s="55"/>
      <c r="EGG274" s="55"/>
      <c r="EGH274" s="55"/>
      <c r="EGI274" s="55"/>
      <c r="EGJ274" s="55"/>
      <c r="EGK274" s="55"/>
      <c r="EGL274" s="55"/>
      <c r="EGM274" s="55"/>
      <c r="EGN274" s="55"/>
      <c r="EGO274" s="55"/>
      <c r="EGP274" s="55"/>
      <c r="EGQ274" s="55"/>
      <c r="EGR274" s="55"/>
      <c r="EGS274" s="55"/>
      <c r="EGT274" s="55"/>
      <c r="EGU274" s="55"/>
      <c r="EGV274" s="55"/>
      <c r="EGW274" s="55"/>
      <c r="EGX274" s="55"/>
      <c r="EGY274" s="55"/>
      <c r="EGZ274" s="55"/>
      <c r="EHA274" s="55"/>
      <c r="EHB274" s="55"/>
      <c r="EHC274" s="55"/>
      <c r="EHD274" s="55"/>
      <c r="EHE274" s="55"/>
      <c r="EHF274" s="55"/>
      <c r="EHG274" s="55"/>
      <c r="EHH274" s="55"/>
      <c r="EHI274" s="55"/>
      <c r="EHJ274" s="55"/>
      <c r="EHK274" s="55"/>
      <c r="EHL274" s="55"/>
      <c r="EHM274" s="55"/>
      <c r="EHN274" s="55"/>
      <c r="EHO274" s="55"/>
      <c r="EHP274" s="55"/>
      <c r="EHQ274" s="55"/>
      <c r="EHR274" s="55"/>
      <c r="EHS274" s="55"/>
      <c r="EHT274" s="55"/>
      <c r="EHU274" s="55"/>
      <c r="EHV274" s="55"/>
      <c r="EHW274" s="55"/>
      <c r="EHX274" s="55"/>
      <c r="EHY274" s="55"/>
      <c r="EHZ274" s="55"/>
      <c r="EIA274" s="55"/>
      <c r="EIB274" s="55"/>
      <c r="EIC274" s="55"/>
      <c r="EID274" s="55"/>
      <c r="EIE274" s="55"/>
      <c r="EIF274" s="55"/>
      <c r="EIG274" s="55"/>
      <c r="EIH274" s="55"/>
      <c r="EII274" s="55"/>
      <c r="EIJ274" s="55"/>
      <c r="EIK274" s="55"/>
      <c r="EIL274" s="55"/>
      <c r="EIM274" s="55"/>
      <c r="EIN274" s="55"/>
      <c r="EIO274" s="55"/>
      <c r="EIP274" s="55"/>
      <c r="EIQ274" s="55"/>
      <c r="EIR274" s="55"/>
      <c r="EIS274" s="55"/>
      <c r="EIT274" s="55"/>
      <c r="EIU274" s="55"/>
      <c r="EIV274" s="55"/>
      <c r="EIW274" s="55"/>
      <c r="EIX274" s="55"/>
      <c r="EIY274" s="55"/>
      <c r="EIZ274" s="55"/>
      <c r="EJA274" s="55"/>
      <c r="EJB274" s="55"/>
      <c r="EJC274" s="55"/>
      <c r="EJD274" s="55"/>
      <c r="EJE274" s="55"/>
      <c r="EJF274" s="55"/>
      <c r="EJG274" s="55"/>
      <c r="EJH274" s="55"/>
      <c r="EJI274" s="55"/>
      <c r="EJJ274" s="55"/>
      <c r="EJK274" s="55"/>
      <c r="EJL274" s="55"/>
      <c r="EJM274" s="55"/>
      <c r="EJN274" s="55"/>
      <c r="EJO274" s="55"/>
      <c r="EJP274" s="55"/>
      <c r="EJQ274" s="55"/>
      <c r="EJR274" s="55"/>
      <c r="EJS274" s="55"/>
      <c r="EJT274" s="55"/>
      <c r="EJU274" s="55"/>
      <c r="EJV274" s="55"/>
      <c r="EJW274" s="55"/>
      <c r="EJX274" s="55"/>
      <c r="EJY274" s="55"/>
      <c r="EJZ274" s="55"/>
      <c r="EKA274" s="55"/>
      <c r="EKB274" s="55"/>
      <c r="EKC274" s="55"/>
      <c r="EKD274" s="55"/>
      <c r="EKE274" s="55"/>
      <c r="EKF274" s="55"/>
      <c r="EKG274" s="55"/>
      <c r="EKH274" s="55"/>
      <c r="EKI274" s="55"/>
      <c r="EKJ274" s="55"/>
      <c r="EKK274" s="55"/>
      <c r="EKL274" s="55"/>
      <c r="EKM274" s="55"/>
      <c r="EKN274" s="55"/>
      <c r="EKO274" s="55"/>
      <c r="EKP274" s="55"/>
      <c r="EKQ274" s="55"/>
      <c r="EKR274" s="55"/>
      <c r="EKS274" s="55"/>
      <c r="EKT274" s="55"/>
      <c r="EKU274" s="55"/>
      <c r="EKV274" s="55"/>
      <c r="EKW274" s="55"/>
      <c r="EKX274" s="55"/>
      <c r="EKY274" s="55"/>
      <c r="EKZ274" s="55"/>
      <c r="ELA274" s="55"/>
      <c r="ELB274" s="55"/>
      <c r="ELC274" s="55"/>
      <c r="ELD274" s="55"/>
      <c r="ELE274" s="55"/>
      <c r="ELF274" s="55"/>
      <c r="ELG274" s="55"/>
      <c r="ELH274" s="55"/>
      <c r="ELI274" s="55"/>
      <c r="ELJ274" s="55"/>
      <c r="ELK274" s="55"/>
      <c r="ELL274" s="55"/>
      <c r="ELM274" s="55"/>
      <c r="ELN274" s="55"/>
      <c r="ELO274" s="55"/>
      <c r="ELP274" s="55"/>
      <c r="ELQ274" s="55"/>
      <c r="ELR274" s="55"/>
      <c r="ELS274" s="55"/>
      <c r="ELT274" s="55"/>
      <c r="ELU274" s="55"/>
      <c r="ELV274" s="55"/>
      <c r="ELW274" s="55"/>
      <c r="ELX274" s="55"/>
      <c r="ELY274" s="55"/>
      <c r="ELZ274" s="55"/>
      <c r="EMA274" s="55"/>
      <c r="EMB274" s="55"/>
      <c r="EMC274" s="55"/>
      <c r="EMD274" s="55"/>
      <c r="EME274" s="55"/>
      <c r="EMF274" s="55"/>
      <c r="EMG274" s="55"/>
      <c r="EMH274" s="55"/>
      <c r="EMI274" s="55"/>
      <c r="EMJ274" s="55"/>
      <c r="EMK274" s="55"/>
      <c r="EML274" s="55"/>
      <c r="EMM274" s="55"/>
      <c r="EMN274" s="55"/>
      <c r="EMO274" s="55"/>
      <c r="EMP274" s="55"/>
      <c r="EMQ274" s="55"/>
      <c r="EMR274" s="55"/>
      <c r="EMS274" s="55"/>
      <c r="EMT274" s="55"/>
      <c r="EMU274" s="55"/>
      <c r="EMV274" s="55"/>
      <c r="EMW274" s="55"/>
      <c r="EMX274" s="55"/>
      <c r="EMY274" s="55"/>
      <c r="EMZ274" s="55"/>
      <c r="ENA274" s="55"/>
      <c r="ENB274" s="55"/>
      <c r="ENC274" s="55"/>
      <c r="END274" s="55"/>
      <c r="ENE274" s="55"/>
      <c r="ENF274" s="55"/>
      <c r="ENG274" s="55"/>
      <c r="ENH274" s="55"/>
      <c r="ENI274" s="55"/>
      <c r="ENJ274" s="55"/>
      <c r="ENK274" s="55"/>
      <c r="ENL274" s="55"/>
      <c r="ENM274" s="55"/>
      <c r="ENN274" s="55"/>
      <c r="ENO274" s="55"/>
      <c r="ENP274" s="55"/>
      <c r="ENQ274" s="55"/>
      <c r="ENR274" s="55"/>
      <c r="ENS274" s="55"/>
      <c r="ENT274" s="55"/>
      <c r="ENU274" s="55"/>
      <c r="ENV274" s="55"/>
      <c r="ENW274" s="55"/>
      <c r="ENX274" s="55"/>
      <c r="ENY274" s="55"/>
      <c r="ENZ274" s="55"/>
      <c r="EOA274" s="55"/>
      <c r="EOB274" s="55"/>
      <c r="EOC274" s="55"/>
      <c r="EOD274" s="55"/>
      <c r="EOE274" s="55"/>
      <c r="EOF274" s="55"/>
      <c r="EOG274" s="55"/>
      <c r="EOH274" s="55"/>
      <c r="EOI274" s="55"/>
      <c r="EOJ274" s="55"/>
      <c r="EOK274" s="55"/>
      <c r="EOL274" s="55"/>
      <c r="EOM274" s="55"/>
      <c r="EON274" s="55"/>
      <c r="EOO274" s="55"/>
      <c r="EOP274" s="55"/>
      <c r="EOQ274" s="55"/>
      <c r="EOR274" s="55"/>
      <c r="EOS274" s="55"/>
      <c r="EOT274" s="55"/>
      <c r="EOU274" s="55"/>
      <c r="EOV274" s="55"/>
      <c r="EOW274" s="55"/>
      <c r="EOX274" s="55"/>
      <c r="EOY274" s="55"/>
      <c r="EOZ274" s="55"/>
      <c r="EPA274" s="55"/>
      <c r="EPB274" s="55"/>
      <c r="EPC274" s="55"/>
      <c r="EPD274" s="55"/>
      <c r="EPE274" s="55"/>
      <c r="EPF274" s="55"/>
      <c r="EPG274" s="55"/>
      <c r="EPH274" s="55"/>
      <c r="EPI274" s="55"/>
      <c r="EPJ274" s="55"/>
      <c r="EPK274" s="55"/>
      <c r="EPL274" s="55"/>
      <c r="EPM274" s="55"/>
      <c r="EPN274" s="55"/>
      <c r="EPO274" s="55"/>
      <c r="EPP274" s="55"/>
      <c r="EPQ274" s="55"/>
      <c r="EPR274" s="55"/>
      <c r="EPS274" s="55"/>
      <c r="EPT274" s="55"/>
      <c r="EPU274" s="55"/>
      <c r="EPV274" s="55"/>
      <c r="EPW274" s="55"/>
      <c r="EPX274" s="55"/>
      <c r="EPY274" s="55"/>
      <c r="EPZ274" s="55"/>
      <c r="EQA274" s="55"/>
      <c r="EQB274" s="55"/>
      <c r="EQC274" s="55"/>
      <c r="EQD274" s="55"/>
      <c r="EQE274" s="55"/>
      <c r="EQF274" s="55"/>
      <c r="EQG274" s="55"/>
      <c r="EQH274" s="55"/>
      <c r="EQI274" s="55"/>
      <c r="EQJ274" s="55"/>
      <c r="EQK274" s="55"/>
      <c r="EQL274" s="55"/>
      <c r="EQM274" s="55"/>
      <c r="EQN274" s="55"/>
      <c r="EQO274" s="55"/>
      <c r="EQP274" s="55"/>
      <c r="EQQ274" s="55"/>
      <c r="EQR274" s="55"/>
      <c r="EQS274" s="55"/>
      <c r="EQT274" s="55"/>
      <c r="EQU274" s="55"/>
      <c r="EQV274" s="55"/>
      <c r="EQW274" s="55"/>
      <c r="EQX274" s="55"/>
      <c r="EQY274" s="55"/>
      <c r="EQZ274" s="55"/>
      <c r="ERA274" s="55"/>
      <c r="ERB274" s="55"/>
      <c r="ERC274" s="55"/>
      <c r="ERD274" s="55"/>
      <c r="ERE274" s="55"/>
      <c r="ERF274" s="55"/>
      <c r="ERG274" s="55"/>
      <c r="ERH274" s="55"/>
      <c r="ERI274" s="55"/>
      <c r="ERJ274" s="55"/>
      <c r="ERK274" s="55"/>
      <c r="ERL274" s="55"/>
      <c r="ERM274" s="55"/>
      <c r="ERN274" s="55"/>
      <c r="ERO274" s="55"/>
      <c r="ERP274" s="55"/>
      <c r="ERQ274" s="55"/>
      <c r="ERR274" s="55"/>
      <c r="ERS274" s="55"/>
      <c r="ERT274" s="55"/>
      <c r="ERU274" s="55"/>
      <c r="ERV274" s="55"/>
      <c r="ERW274" s="55"/>
      <c r="ERX274" s="55"/>
      <c r="ERY274" s="55"/>
      <c r="ERZ274" s="55"/>
      <c r="ESA274" s="55"/>
      <c r="ESB274" s="55"/>
      <c r="ESC274" s="55"/>
      <c r="ESD274" s="55"/>
      <c r="ESE274" s="55"/>
      <c r="ESF274" s="55"/>
      <c r="ESG274" s="55"/>
      <c r="ESH274" s="55"/>
      <c r="ESI274" s="55"/>
      <c r="ESJ274" s="55"/>
      <c r="ESK274" s="55"/>
      <c r="ESL274" s="55"/>
      <c r="ESM274" s="55"/>
      <c r="ESN274" s="55"/>
      <c r="ESO274" s="55"/>
      <c r="ESP274" s="55"/>
      <c r="ESQ274" s="55"/>
      <c r="ESR274" s="55"/>
      <c r="ESS274" s="55"/>
      <c r="EST274" s="55"/>
      <c r="ESU274" s="55"/>
      <c r="ESV274" s="55"/>
      <c r="ESW274" s="55"/>
      <c r="ESX274" s="55"/>
      <c r="ESY274" s="55"/>
      <c r="ESZ274" s="55"/>
      <c r="ETA274" s="55"/>
      <c r="ETB274" s="55"/>
      <c r="ETC274" s="55"/>
      <c r="ETD274" s="55"/>
      <c r="ETE274" s="55"/>
      <c r="ETF274" s="55"/>
      <c r="ETG274" s="55"/>
      <c r="ETH274" s="55"/>
      <c r="ETI274" s="55"/>
      <c r="ETJ274" s="55"/>
      <c r="ETK274" s="55"/>
      <c r="ETL274" s="55"/>
      <c r="ETM274" s="55"/>
      <c r="ETN274" s="55"/>
      <c r="ETO274" s="55"/>
      <c r="ETP274" s="55"/>
      <c r="ETQ274" s="55"/>
      <c r="ETR274" s="55"/>
      <c r="ETS274" s="55"/>
      <c r="ETT274" s="55"/>
      <c r="ETU274" s="55"/>
      <c r="ETV274" s="55"/>
      <c r="ETW274" s="55"/>
      <c r="ETX274" s="55"/>
      <c r="ETY274" s="55"/>
      <c r="ETZ274" s="55"/>
      <c r="EUA274" s="55"/>
      <c r="EUB274" s="55"/>
      <c r="EUC274" s="55"/>
      <c r="EUD274" s="55"/>
      <c r="EUE274" s="55"/>
      <c r="EUF274" s="55"/>
      <c r="EUG274" s="55"/>
      <c r="EUH274" s="55"/>
      <c r="EUI274" s="55"/>
      <c r="EUJ274" s="55"/>
      <c r="EUK274" s="55"/>
      <c r="EUL274" s="55"/>
      <c r="EUM274" s="55"/>
      <c r="EUN274" s="55"/>
      <c r="EUO274" s="55"/>
      <c r="EUP274" s="55"/>
      <c r="EUQ274" s="55"/>
      <c r="EUR274" s="55"/>
      <c r="EUS274" s="55"/>
      <c r="EUT274" s="55"/>
      <c r="EUU274" s="55"/>
      <c r="EUV274" s="55"/>
      <c r="EUW274" s="55"/>
      <c r="EUX274" s="55"/>
      <c r="EUY274" s="55"/>
      <c r="EUZ274" s="55"/>
      <c r="EVA274" s="55"/>
      <c r="EVB274" s="55"/>
      <c r="EVC274" s="55"/>
      <c r="EVD274" s="55"/>
      <c r="EVE274" s="55"/>
      <c r="EVF274" s="55"/>
      <c r="EVG274" s="55"/>
      <c r="EVH274" s="55"/>
      <c r="EVI274" s="55"/>
      <c r="EVJ274" s="55"/>
      <c r="EVK274" s="55"/>
      <c r="EVL274" s="55"/>
      <c r="EVM274" s="55"/>
      <c r="EVN274" s="55"/>
      <c r="EVO274" s="55"/>
      <c r="EVP274" s="55"/>
      <c r="EVQ274" s="55"/>
      <c r="EVR274" s="55"/>
      <c r="EVS274" s="55"/>
      <c r="EVT274" s="55"/>
      <c r="EVU274" s="55"/>
      <c r="EVV274" s="55"/>
      <c r="EVW274" s="55"/>
      <c r="EVX274" s="55"/>
      <c r="EVY274" s="55"/>
      <c r="EVZ274" s="55"/>
      <c r="EWA274" s="55"/>
      <c r="EWB274" s="55"/>
      <c r="EWC274" s="55"/>
      <c r="EWD274" s="55"/>
      <c r="EWE274" s="55"/>
      <c r="EWF274" s="55"/>
      <c r="EWG274" s="55"/>
      <c r="EWH274" s="55"/>
      <c r="EWI274" s="55"/>
      <c r="EWJ274" s="55"/>
      <c r="EWK274" s="55"/>
      <c r="EWL274" s="55"/>
      <c r="EWM274" s="55"/>
      <c r="EWN274" s="55"/>
      <c r="EWO274" s="55"/>
      <c r="EWP274" s="55"/>
      <c r="EWQ274" s="55"/>
      <c r="EWR274" s="55"/>
      <c r="EWS274" s="55"/>
      <c r="EWT274" s="55"/>
      <c r="EWU274" s="55"/>
      <c r="EWV274" s="55"/>
      <c r="EWW274" s="55"/>
      <c r="EWX274" s="55"/>
      <c r="EWY274" s="55"/>
      <c r="EWZ274" s="55"/>
      <c r="EXA274" s="55"/>
      <c r="EXB274" s="55"/>
      <c r="EXC274" s="55"/>
      <c r="EXD274" s="55"/>
      <c r="EXE274" s="55"/>
      <c r="EXF274" s="55"/>
      <c r="EXG274" s="55"/>
      <c r="EXH274" s="55"/>
      <c r="EXI274" s="55"/>
      <c r="EXJ274" s="55"/>
      <c r="EXK274" s="55"/>
      <c r="EXL274" s="55"/>
      <c r="EXM274" s="55"/>
      <c r="EXN274" s="55"/>
      <c r="EXO274" s="55"/>
      <c r="EXP274" s="55"/>
      <c r="EXQ274" s="55"/>
      <c r="EXR274" s="55"/>
      <c r="EXS274" s="55"/>
      <c r="EXT274" s="55"/>
      <c r="EXU274" s="55"/>
      <c r="EXV274" s="55"/>
      <c r="EXW274" s="55"/>
      <c r="EXX274" s="55"/>
      <c r="EXY274" s="55"/>
      <c r="EXZ274" s="55"/>
      <c r="EYA274" s="55"/>
      <c r="EYB274" s="55"/>
      <c r="EYC274" s="55"/>
      <c r="EYD274" s="55"/>
      <c r="EYE274" s="55"/>
      <c r="EYF274" s="55"/>
      <c r="EYG274" s="55"/>
      <c r="EYH274" s="55"/>
      <c r="EYI274" s="55"/>
      <c r="EYJ274" s="55"/>
      <c r="EYK274" s="55"/>
      <c r="EYL274" s="55"/>
      <c r="EYM274" s="55"/>
      <c r="EYN274" s="55"/>
      <c r="EYO274" s="55"/>
      <c r="EYP274" s="55"/>
      <c r="EYQ274" s="55"/>
      <c r="EYR274" s="55"/>
      <c r="EYS274" s="55"/>
      <c r="EYT274" s="55"/>
      <c r="EYU274" s="55"/>
      <c r="EYV274" s="55"/>
      <c r="EYW274" s="55"/>
      <c r="EYX274" s="55"/>
      <c r="EYY274" s="55"/>
      <c r="EYZ274" s="55"/>
      <c r="EZA274" s="55"/>
      <c r="EZB274" s="55"/>
      <c r="EZC274" s="55"/>
      <c r="EZD274" s="55"/>
      <c r="EZE274" s="55"/>
      <c r="EZF274" s="55"/>
      <c r="EZG274" s="55"/>
      <c r="EZH274" s="55"/>
      <c r="EZI274" s="55"/>
      <c r="EZJ274" s="55"/>
      <c r="EZK274" s="55"/>
      <c r="EZL274" s="55"/>
      <c r="EZM274" s="55"/>
      <c r="EZN274" s="55"/>
      <c r="EZO274" s="55"/>
      <c r="EZP274" s="55"/>
      <c r="EZQ274" s="55"/>
      <c r="EZR274" s="55"/>
      <c r="EZS274" s="55"/>
      <c r="EZT274" s="55"/>
      <c r="EZU274" s="55"/>
      <c r="EZV274" s="55"/>
      <c r="EZW274" s="55"/>
      <c r="EZX274" s="55"/>
      <c r="EZY274" s="55"/>
      <c r="EZZ274" s="55"/>
      <c r="FAA274" s="55"/>
      <c r="FAB274" s="55"/>
      <c r="FAC274" s="55"/>
      <c r="FAD274" s="55"/>
      <c r="FAE274" s="55"/>
      <c r="FAF274" s="55"/>
      <c r="FAG274" s="55"/>
      <c r="FAH274" s="55"/>
      <c r="FAI274" s="55"/>
      <c r="FAJ274" s="55"/>
      <c r="FAK274" s="55"/>
      <c r="FAL274" s="55"/>
      <c r="FAM274" s="55"/>
      <c r="FAN274" s="55"/>
      <c r="FAO274" s="55"/>
      <c r="FAP274" s="55"/>
      <c r="FAQ274" s="55"/>
      <c r="FAR274" s="55"/>
      <c r="FAS274" s="55"/>
      <c r="FAT274" s="55"/>
      <c r="FAU274" s="55"/>
      <c r="FAV274" s="55"/>
      <c r="FAW274" s="55"/>
      <c r="FAX274" s="55"/>
      <c r="FAY274" s="55"/>
      <c r="FAZ274" s="55"/>
      <c r="FBA274" s="55"/>
      <c r="FBB274" s="55"/>
      <c r="FBC274" s="55"/>
      <c r="FBD274" s="55"/>
      <c r="FBE274" s="55"/>
      <c r="FBF274" s="55"/>
      <c r="FBG274" s="55"/>
      <c r="FBH274" s="55"/>
      <c r="FBI274" s="55"/>
      <c r="FBJ274" s="55"/>
      <c r="FBK274" s="55"/>
      <c r="FBL274" s="55"/>
      <c r="FBM274" s="55"/>
      <c r="FBN274" s="55"/>
      <c r="FBO274" s="55"/>
      <c r="FBP274" s="55"/>
      <c r="FBQ274" s="55"/>
      <c r="FBR274" s="55"/>
      <c r="FBS274" s="55"/>
      <c r="FBT274" s="55"/>
      <c r="FBU274" s="55"/>
      <c r="FBV274" s="55"/>
      <c r="FBW274" s="55"/>
      <c r="FBX274" s="55"/>
      <c r="FBY274" s="55"/>
      <c r="FBZ274" s="55"/>
      <c r="FCA274" s="55"/>
      <c r="FCB274" s="55"/>
      <c r="FCC274" s="55"/>
      <c r="FCD274" s="55"/>
      <c r="FCE274" s="55"/>
      <c r="FCF274" s="55"/>
      <c r="FCG274" s="55"/>
      <c r="FCH274" s="55"/>
      <c r="FCI274" s="55"/>
      <c r="FCJ274" s="55"/>
      <c r="FCK274" s="55"/>
      <c r="FCL274" s="55"/>
      <c r="FCM274" s="55"/>
      <c r="FCN274" s="55"/>
      <c r="FCO274" s="55"/>
      <c r="FCP274" s="55"/>
      <c r="FCQ274" s="55"/>
      <c r="FCR274" s="55"/>
      <c r="FCS274" s="55"/>
      <c r="FCT274" s="55"/>
      <c r="FCU274" s="55"/>
      <c r="FCV274" s="55"/>
      <c r="FCW274" s="55"/>
      <c r="FCX274" s="55"/>
      <c r="FCY274" s="55"/>
      <c r="FCZ274" s="55"/>
      <c r="FDA274" s="55"/>
      <c r="FDB274" s="55"/>
      <c r="FDC274" s="55"/>
      <c r="FDD274" s="55"/>
      <c r="FDE274" s="55"/>
      <c r="FDF274" s="55"/>
      <c r="FDG274" s="55"/>
      <c r="FDH274" s="55"/>
      <c r="FDI274" s="55"/>
      <c r="FDJ274" s="55"/>
      <c r="FDK274" s="55"/>
      <c r="FDL274" s="55"/>
      <c r="FDM274" s="55"/>
      <c r="FDN274" s="55"/>
      <c r="FDO274" s="55"/>
      <c r="FDP274" s="55"/>
      <c r="FDQ274" s="55"/>
      <c r="FDR274" s="55"/>
      <c r="FDS274" s="55"/>
      <c r="FDT274" s="55"/>
      <c r="FDU274" s="55"/>
      <c r="FDV274" s="55"/>
      <c r="FDW274" s="55"/>
      <c r="FDX274" s="55"/>
      <c r="FDY274" s="55"/>
      <c r="FDZ274" s="55"/>
      <c r="FEA274" s="55"/>
      <c r="FEB274" s="55"/>
      <c r="FEC274" s="55"/>
      <c r="FED274" s="55"/>
      <c r="FEE274" s="55"/>
      <c r="FEF274" s="55"/>
      <c r="FEG274" s="55"/>
      <c r="FEH274" s="55"/>
      <c r="FEI274" s="55"/>
      <c r="FEJ274" s="55"/>
      <c r="FEK274" s="55"/>
      <c r="FEL274" s="55"/>
      <c r="FEM274" s="55"/>
      <c r="FEN274" s="55"/>
      <c r="FEO274" s="55"/>
      <c r="FEP274" s="55"/>
      <c r="FEQ274" s="55"/>
      <c r="FER274" s="55"/>
      <c r="FES274" s="55"/>
      <c r="FET274" s="55"/>
      <c r="FEU274" s="55"/>
      <c r="FEV274" s="55"/>
      <c r="FEW274" s="55"/>
      <c r="FEX274" s="55"/>
      <c r="FEY274" s="55"/>
      <c r="FEZ274" s="55"/>
      <c r="FFA274" s="55"/>
      <c r="FFB274" s="55"/>
      <c r="FFC274" s="55"/>
      <c r="FFD274" s="55"/>
      <c r="FFE274" s="55"/>
      <c r="FFF274" s="55"/>
      <c r="FFG274" s="55"/>
      <c r="FFH274" s="55"/>
      <c r="FFI274" s="55"/>
      <c r="FFJ274" s="55"/>
      <c r="FFK274" s="55"/>
      <c r="FFL274" s="55"/>
      <c r="FFM274" s="55"/>
      <c r="FFN274" s="55"/>
      <c r="FFO274" s="55"/>
      <c r="FFP274" s="55"/>
      <c r="FFQ274" s="55"/>
      <c r="FFR274" s="55"/>
      <c r="FFS274" s="55"/>
      <c r="FFT274" s="55"/>
      <c r="FFU274" s="55"/>
      <c r="FFV274" s="55"/>
      <c r="FFW274" s="55"/>
      <c r="FFX274" s="55"/>
      <c r="FFY274" s="55"/>
      <c r="FFZ274" s="55"/>
      <c r="FGA274" s="55"/>
      <c r="FGB274" s="55"/>
      <c r="FGC274" s="55"/>
      <c r="FGD274" s="55"/>
      <c r="FGE274" s="55"/>
      <c r="FGF274" s="55"/>
      <c r="FGG274" s="55"/>
      <c r="FGH274" s="55"/>
      <c r="FGI274" s="55"/>
      <c r="FGJ274" s="55"/>
      <c r="FGK274" s="55"/>
      <c r="FGL274" s="55"/>
      <c r="FGM274" s="55"/>
      <c r="FGN274" s="55"/>
      <c r="FGO274" s="55"/>
      <c r="FGP274" s="55"/>
      <c r="FGQ274" s="55"/>
      <c r="FGR274" s="55"/>
      <c r="FGS274" s="55"/>
      <c r="FGT274" s="55"/>
      <c r="FGU274" s="55"/>
      <c r="FGV274" s="55"/>
      <c r="FGW274" s="55"/>
      <c r="FGX274" s="55"/>
      <c r="FGY274" s="55"/>
      <c r="FGZ274" s="55"/>
      <c r="FHA274" s="55"/>
      <c r="FHB274" s="55"/>
      <c r="FHC274" s="55"/>
      <c r="FHD274" s="55"/>
      <c r="FHE274" s="55"/>
      <c r="FHF274" s="55"/>
      <c r="FHG274" s="55"/>
      <c r="FHH274" s="55"/>
      <c r="FHI274" s="55"/>
      <c r="FHJ274" s="55"/>
      <c r="FHK274" s="55"/>
      <c r="FHL274" s="55"/>
      <c r="FHM274" s="55"/>
      <c r="FHN274" s="55"/>
      <c r="FHO274" s="55"/>
      <c r="FHP274" s="55"/>
      <c r="FHQ274" s="55"/>
      <c r="FHR274" s="55"/>
      <c r="FHS274" s="55"/>
      <c r="FHT274" s="55"/>
      <c r="FHU274" s="55"/>
      <c r="FHV274" s="55"/>
      <c r="FHW274" s="55"/>
      <c r="FHX274" s="55"/>
      <c r="FHY274" s="55"/>
      <c r="FHZ274" s="55"/>
      <c r="FIA274" s="55"/>
      <c r="FIB274" s="55"/>
      <c r="FIC274" s="55"/>
      <c r="FID274" s="55"/>
      <c r="FIE274" s="55"/>
      <c r="FIF274" s="55"/>
      <c r="FIG274" s="55"/>
      <c r="FIH274" s="55"/>
      <c r="FII274" s="55"/>
      <c r="FIJ274" s="55"/>
      <c r="FIK274" s="55"/>
      <c r="FIL274" s="55"/>
      <c r="FIM274" s="55"/>
      <c r="FIN274" s="55"/>
      <c r="FIO274" s="55"/>
      <c r="FIP274" s="55"/>
      <c r="FIQ274" s="55"/>
      <c r="FIR274" s="55"/>
      <c r="FIS274" s="55"/>
      <c r="FIT274" s="55"/>
      <c r="FIU274" s="55"/>
      <c r="FIV274" s="55"/>
      <c r="FIW274" s="55"/>
      <c r="FIX274" s="55"/>
      <c r="FIY274" s="55"/>
      <c r="FIZ274" s="55"/>
      <c r="FJA274" s="55"/>
      <c r="FJB274" s="55"/>
      <c r="FJC274" s="55"/>
      <c r="FJD274" s="55"/>
      <c r="FJE274" s="55"/>
      <c r="FJF274" s="55"/>
      <c r="FJG274" s="55"/>
      <c r="FJH274" s="55"/>
      <c r="FJI274" s="55"/>
      <c r="FJJ274" s="55"/>
      <c r="FJK274" s="55"/>
      <c r="FJL274" s="55"/>
      <c r="FJM274" s="55"/>
      <c r="FJN274" s="55"/>
      <c r="FJO274" s="55"/>
      <c r="FJP274" s="55"/>
      <c r="FJQ274" s="55"/>
      <c r="FJR274" s="55"/>
      <c r="FJS274" s="55"/>
      <c r="FJT274" s="55"/>
      <c r="FJU274" s="55"/>
      <c r="FJV274" s="55"/>
      <c r="FJW274" s="55"/>
      <c r="FJX274" s="55"/>
      <c r="FJY274" s="55"/>
      <c r="FJZ274" s="55"/>
      <c r="FKA274" s="55"/>
      <c r="FKB274" s="55"/>
      <c r="FKC274" s="55"/>
      <c r="FKD274" s="55"/>
      <c r="FKE274" s="55"/>
      <c r="FKF274" s="55"/>
      <c r="FKG274" s="55"/>
      <c r="FKH274" s="55"/>
      <c r="FKI274" s="55"/>
      <c r="FKJ274" s="55"/>
      <c r="FKK274" s="55"/>
      <c r="FKL274" s="55"/>
      <c r="FKM274" s="55"/>
      <c r="FKN274" s="55"/>
      <c r="FKO274" s="55"/>
      <c r="FKP274" s="55"/>
      <c r="FKQ274" s="55"/>
      <c r="FKR274" s="55"/>
      <c r="FKS274" s="55"/>
      <c r="FKT274" s="55"/>
      <c r="FKU274" s="55"/>
      <c r="FKV274" s="55"/>
      <c r="FKW274" s="55"/>
      <c r="FKX274" s="55"/>
      <c r="FKY274" s="55"/>
      <c r="FKZ274" s="55"/>
      <c r="FLA274" s="55"/>
      <c r="FLB274" s="55"/>
      <c r="FLC274" s="55"/>
      <c r="FLD274" s="55"/>
      <c r="FLE274" s="55"/>
      <c r="FLF274" s="55"/>
      <c r="FLG274" s="55"/>
      <c r="FLH274" s="55"/>
      <c r="FLI274" s="55"/>
      <c r="FLJ274" s="55"/>
      <c r="FLK274" s="55"/>
      <c r="FLL274" s="55"/>
      <c r="FLM274" s="55"/>
      <c r="FLN274" s="55"/>
      <c r="FLO274" s="55"/>
      <c r="FLP274" s="55"/>
      <c r="FLQ274" s="55"/>
      <c r="FLR274" s="55"/>
      <c r="FLS274" s="55"/>
      <c r="FLT274" s="55"/>
      <c r="FLU274" s="55"/>
      <c r="FLV274" s="55"/>
      <c r="FLW274" s="55"/>
      <c r="FLX274" s="55"/>
      <c r="FLY274" s="55"/>
      <c r="FLZ274" s="55"/>
      <c r="FMA274" s="55"/>
      <c r="FMB274" s="55"/>
      <c r="FMC274" s="55"/>
      <c r="FMD274" s="55"/>
      <c r="FME274" s="55"/>
      <c r="FMF274" s="55"/>
      <c r="FMG274" s="55"/>
      <c r="FMH274" s="55"/>
      <c r="FMI274" s="55"/>
      <c r="FMJ274" s="55"/>
      <c r="FMK274" s="55"/>
      <c r="FML274" s="55"/>
      <c r="FMM274" s="55"/>
      <c r="FMN274" s="55"/>
      <c r="FMO274" s="55"/>
      <c r="FMP274" s="55"/>
      <c r="FMQ274" s="55"/>
      <c r="FMR274" s="55"/>
      <c r="FMS274" s="55"/>
      <c r="FMT274" s="55"/>
      <c r="FMU274" s="55"/>
      <c r="FMV274" s="55"/>
      <c r="FMW274" s="55"/>
      <c r="FMX274" s="55"/>
      <c r="FMY274" s="55"/>
      <c r="FMZ274" s="55"/>
      <c r="FNA274" s="55"/>
      <c r="FNB274" s="55"/>
      <c r="FNC274" s="55"/>
      <c r="FND274" s="55"/>
      <c r="FNE274" s="55"/>
      <c r="FNF274" s="55"/>
      <c r="FNG274" s="55"/>
      <c r="FNH274" s="55"/>
      <c r="FNI274" s="55"/>
      <c r="FNJ274" s="55"/>
      <c r="FNK274" s="55"/>
      <c r="FNL274" s="55"/>
      <c r="FNM274" s="55"/>
      <c r="FNN274" s="55"/>
      <c r="FNO274" s="55"/>
      <c r="FNP274" s="55"/>
      <c r="FNQ274" s="55"/>
      <c r="FNR274" s="55"/>
      <c r="FNS274" s="55"/>
      <c r="FNT274" s="55"/>
      <c r="FNU274" s="55"/>
      <c r="FNV274" s="55"/>
      <c r="FNW274" s="55"/>
      <c r="FNX274" s="55"/>
      <c r="FNY274" s="55"/>
      <c r="FNZ274" s="55"/>
      <c r="FOA274" s="55"/>
      <c r="FOB274" s="55"/>
      <c r="FOC274" s="55"/>
      <c r="FOD274" s="55"/>
      <c r="FOE274" s="55"/>
      <c r="FOF274" s="55"/>
      <c r="FOG274" s="55"/>
      <c r="FOH274" s="55"/>
      <c r="FOI274" s="55"/>
      <c r="FOJ274" s="55"/>
      <c r="FOK274" s="55"/>
      <c r="FOL274" s="55"/>
      <c r="FOM274" s="55"/>
      <c r="FON274" s="55"/>
      <c r="FOO274" s="55"/>
      <c r="FOP274" s="55"/>
      <c r="FOQ274" s="55"/>
      <c r="FOR274" s="55"/>
      <c r="FOS274" s="55"/>
      <c r="FOT274" s="55"/>
      <c r="FOU274" s="55"/>
      <c r="FOV274" s="55"/>
      <c r="FOW274" s="55"/>
      <c r="FOX274" s="55"/>
      <c r="FOY274" s="55"/>
      <c r="FOZ274" s="55"/>
      <c r="FPA274" s="55"/>
      <c r="FPB274" s="55"/>
      <c r="FPC274" s="55"/>
      <c r="FPD274" s="55"/>
      <c r="FPE274" s="55"/>
      <c r="FPF274" s="55"/>
      <c r="FPG274" s="55"/>
      <c r="FPH274" s="55"/>
      <c r="FPI274" s="55"/>
      <c r="FPJ274" s="55"/>
      <c r="FPK274" s="55"/>
      <c r="FPL274" s="55"/>
      <c r="FPM274" s="55"/>
      <c r="FPN274" s="55"/>
      <c r="FPO274" s="55"/>
      <c r="FPP274" s="55"/>
      <c r="FPQ274" s="55"/>
      <c r="FPR274" s="55"/>
      <c r="FPS274" s="55"/>
      <c r="FPT274" s="55"/>
      <c r="FPU274" s="55"/>
      <c r="FPV274" s="55"/>
      <c r="FPW274" s="55"/>
      <c r="FPX274" s="55"/>
      <c r="FPY274" s="55"/>
      <c r="FPZ274" s="55"/>
      <c r="FQA274" s="55"/>
      <c r="FQB274" s="55"/>
      <c r="FQC274" s="55"/>
      <c r="FQD274" s="55"/>
      <c r="FQE274" s="55"/>
      <c r="FQF274" s="55"/>
      <c r="FQG274" s="55"/>
      <c r="FQH274" s="55"/>
      <c r="FQI274" s="55"/>
      <c r="FQJ274" s="55"/>
      <c r="FQK274" s="55"/>
      <c r="FQL274" s="55"/>
      <c r="FQM274" s="55"/>
      <c r="FQN274" s="55"/>
      <c r="FQO274" s="55"/>
      <c r="FQP274" s="55"/>
      <c r="FQQ274" s="55"/>
      <c r="FQR274" s="55"/>
      <c r="FQS274" s="55"/>
      <c r="FQT274" s="55"/>
      <c r="FQU274" s="55"/>
      <c r="FQV274" s="55"/>
      <c r="FQW274" s="55"/>
      <c r="FQX274" s="55"/>
      <c r="FQY274" s="55"/>
      <c r="FQZ274" s="55"/>
      <c r="FRA274" s="55"/>
      <c r="FRB274" s="55"/>
      <c r="FRC274" s="55"/>
      <c r="FRD274" s="55"/>
      <c r="FRE274" s="55"/>
      <c r="FRF274" s="55"/>
      <c r="FRG274" s="55"/>
      <c r="FRH274" s="55"/>
      <c r="FRI274" s="55"/>
      <c r="FRJ274" s="55"/>
      <c r="FRK274" s="55"/>
      <c r="FRL274" s="55"/>
      <c r="FRM274" s="55"/>
      <c r="FRN274" s="55"/>
      <c r="FRO274" s="55"/>
      <c r="FRP274" s="55"/>
      <c r="FRQ274" s="55"/>
      <c r="FRR274" s="55"/>
      <c r="FRS274" s="55"/>
      <c r="FRT274" s="55"/>
      <c r="FRU274" s="55"/>
      <c r="FRV274" s="55"/>
      <c r="FRW274" s="55"/>
      <c r="FRX274" s="55"/>
      <c r="FRY274" s="55"/>
      <c r="FRZ274" s="55"/>
      <c r="FSA274" s="55"/>
      <c r="FSB274" s="55"/>
      <c r="FSC274" s="55"/>
      <c r="FSD274" s="55"/>
      <c r="FSE274" s="55"/>
      <c r="FSF274" s="55"/>
      <c r="FSG274" s="55"/>
      <c r="FSH274" s="55"/>
      <c r="FSI274" s="55"/>
      <c r="FSJ274" s="55"/>
      <c r="FSK274" s="55"/>
      <c r="FSL274" s="55"/>
      <c r="FSM274" s="55"/>
      <c r="FSN274" s="55"/>
      <c r="FSO274" s="55"/>
      <c r="FSP274" s="55"/>
      <c r="FSQ274" s="55"/>
      <c r="FSR274" s="55"/>
      <c r="FSS274" s="55"/>
      <c r="FST274" s="55"/>
      <c r="FSU274" s="55"/>
      <c r="FSV274" s="55"/>
      <c r="FSW274" s="55"/>
      <c r="FSX274" s="55"/>
      <c r="FSY274" s="55"/>
      <c r="FSZ274" s="55"/>
      <c r="FTA274" s="55"/>
      <c r="FTB274" s="55"/>
      <c r="FTC274" s="55"/>
      <c r="FTD274" s="55"/>
      <c r="FTE274" s="55"/>
      <c r="FTF274" s="55"/>
      <c r="FTG274" s="55"/>
      <c r="FTH274" s="55"/>
      <c r="FTI274" s="55"/>
      <c r="FTJ274" s="55"/>
      <c r="FTK274" s="55"/>
      <c r="FTL274" s="55"/>
      <c r="FTM274" s="55"/>
      <c r="FTN274" s="55"/>
      <c r="FTO274" s="55"/>
      <c r="FTP274" s="55"/>
      <c r="FTQ274" s="55"/>
      <c r="FTR274" s="55"/>
      <c r="FTS274" s="55"/>
      <c r="FTT274" s="55"/>
      <c r="FTU274" s="55"/>
      <c r="FTV274" s="55"/>
      <c r="FTW274" s="55"/>
      <c r="FTX274" s="55"/>
      <c r="FTY274" s="55"/>
      <c r="FTZ274" s="55"/>
      <c r="FUA274" s="55"/>
      <c r="FUB274" s="55"/>
      <c r="FUC274" s="55"/>
      <c r="FUD274" s="55"/>
      <c r="FUE274" s="55"/>
      <c r="FUF274" s="55"/>
      <c r="FUG274" s="55"/>
      <c r="FUH274" s="55"/>
      <c r="FUI274" s="55"/>
      <c r="FUJ274" s="55"/>
      <c r="FUK274" s="55"/>
      <c r="FUL274" s="55"/>
      <c r="FUM274" s="55"/>
      <c r="FUN274" s="55"/>
      <c r="FUO274" s="55"/>
      <c r="FUP274" s="55"/>
      <c r="FUQ274" s="55"/>
      <c r="FUR274" s="55"/>
      <c r="FUS274" s="55"/>
      <c r="FUT274" s="55"/>
      <c r="FUU274" s="55"/>
      <c r="FUV274" s="55"/>
      <c r="FUW274" s="55"/>
      <c r="FUX274" s="55"/>
      <c r="FUY274" s="55"/>
      <c r="FUZ274" s="55"/>
      <c r="FVA274" s="55"/>
      <c r="FVB274" s="55"/>
      <c r="FVC274" s="55"/>
      <c r="FVD274" s="55"/>
      <c r="FVE274" s="55"/>
      <c r="FVF274" s="55"/>
      <c r="FVG274" s="55"/>
      <c r="FVH274" s="55"/>
      <c r="FVI274" s="55"/>
      <c r="FVJ274" s="55"/>
      <c r="FVK274" s="55"/>
      <c r="FVL274" s="55"/>
      <c r="FVM274" s="55"/>
      <c r="FVN274" s="55"/>
      <c r="FVO274" s="55"/>
      <c r="FVP274" s="55"/>
      <c r="FVQ274" s="55"/>
      <c r="FVR274" s="55"/>
      <c r="FVS274" s="55"/>
      <c r="FVT274" s="55"/>
      <c r="FVU274" s="55"/>
      <c r="FVV274" s="55"/>
      <c r="FVW274" s="55"/>
      <c r="FVX274" s="55"/>
      <c r="FVY274" s="55"/>
      <c r="FVZ274" s="55"/>
      <c r="FWA274" s="55"/>
      <c r="FWB274" s="55"/>
      <c r="FWC274" s="55"/>
      <c r="FWD274" s="55"/>
      <c r="FWE274" s="55"/>
      <c r="FWF274" s="55"/>
      <c r="FWG274" s="55"/>
      <c r="FWH274" s="55"/>
      <c r="FWI274" s="55"/>
      <c r="FWJ274" s="55"/>
      <c r="FWK274" s="55"/>
      <c r="FWL274" s="55"/>
      <c r="FWM274" s="55"/>
      <c r="FWN274" s="55"/>
      <c r="FWO274" s="55"/>
      <c r="FWP274" s="55"/>
      <c r="FWQ274" s="55"/>
      <c r="FWR274" s="55"/>
      <c r="FWS274" s="55"/>
      <c r="FWT274" s="55"/>
      <c r="FWU274" s="55"/>
      <c r="FWV274" s="55"/>
      <c r="FWW274" s="55"/>
      <c r="FWX274" s="55"/>
      <c r="FWY274" s="55"/>
      <c r="FWZ274" s="55"/>
      <c r="FXA274" s="55"/>
      <c r="FXB274" s="55"/>
      <c r="FXC274" s="55"/>
      <c r="FXD274" s="55"/>
      <c r="FXE274" s="55"/>
      <c r="FXF274" s="55"/>
      <c r="FXG274" s="55"/>
      <c r="FXH274" s="55"/>
      <c r="FXI274" s="55"/>
      <c r="FXJ274" s="55"/>
      <c r="FXK274" s="55"/>
      <c r="FXL274" s="55"/>
      <c r="FXM274" s="55"/>
      <c r="FXN274" s="55"/>
      <c r="FXO274" s="55"/>
      <c r="FXP274" s="55"/>
      <c r="FXQ274" s="55"/>
      <c r="FXR274" s="55"/>
      <c r="FXS274" s="55"/>
      <c r="FXT274" s="55"/>
      <c r="FXU274" s="55"/>
      <c r="FXV274" s="55"/>
      <c r="FXW274" s="55"/>
      <c r="FXX274" s="55"/>
      <c r="FXY274" s="55"/>
      <c r="FXZ274" s="55"/>
      <c r="FYA274" s="55"/>
      <c r="FYB274" s="55"/>
      <c r="FYC274" s="55"/>
      <c r="FYD274" s="55"/>
      <c r="FYE274" s="55"/>
      <c r="FYF274" s="55"/>
      <c r="FYG274" s="55"/>
      <c r="FYH274" s="55"/>
      <c r="FYI274" s="55"/>
      <c r="FYJ274" s="55"/>
      <c r="FYK274" s="55"/>
      <c r="FYL274" s="55"/>
      <c r="FYM274" s="55"/>
      <c r="FYN274" s="55"/>
      <c r="FYO274" s="55"/>
      <c r="FYP274" s="55"/>
      <c r="FYQ274" s="55"/>
      <c r="FYR274" s="55"/>
      <c r="FYS274" s="55"/>
      <c r="FYT274" s="55"/>
      <c r="FYU274" s="55"/>
      <c r="FYV274" s="55"/>
      <c r="FYW274" s="55"/>
      <c r="FYX274" s="55"/>
      <c r="FYY274" s="55"/>
      <c r="FYZ274" s="55"/>
      <c r="FZA274" s="55"/>
      <c r="FZB274" s="55"/>
      <c r="FZC274" s="55"/>
      <c r="FZD274" s="55"/>
      <c r="FZE274" s="55"/>
      <c r="FZF274" s="55"/>
      <c r="FZG274" s="55"/>
      <c r="FZH274" s="55"/>
      <c r="FZI274" s="55"/>
      <c r="FZJ274" s="55"/>
      <c r="FZK274" s="55"/>
      <c r="FZL274" s="55"/>
      <c r="FZM274" s="55"/>
      <c r="FZN274" s="55"/>
      <c r="FZO274" s="55"/>
      <c r="FZP274" s="55"/>
      <c r="FZQ274" s="55"/>
      <c r="FZR274" s="55"/>
      <c r="FZS274" s="55"/>
      <c r="FZT274" s="55"/>
      <c r="FZU274" s="55"/>
      <c r="FZV274" s="55"/>
      <c r="FZW274" s="55"/>
      <c r="FZX274" s="55"/>
      <c r="FZY274" s="55"/>
      <c r="FZZ274" s="55"/>
      <c r="GAA274" s="55"/>
      <c r="GAB274" s="55"/>
      <c r="GAC274" s="55"/>
      <c r="GAD274" s="55"/>
      <c r="GAE274" s="55"/>
      <c r="GAF274" s="55"/>
      <c r="GAG274" s="55"/>
      <c r="GAH274" s="55"/>
      <c r="GAI274" s="55"/>
      <c r="GAJ274" s="55"/>
      <c r="GAK274" s="55"/>
      <c r="GAL274" s="55"/>
      <c r="GAM274" s="55"/>
      <c r="GAN274" s="55"/>
      <c r="GAO274" s="55"/>
      <c r="GAP274" s="55"/>
      <c r="GAQ274" s="55"/>
      <c r="GAR274" s="55"/>
      <c r="GAS274" s="55"/>
      <c r="GAT274" s="55"/>
      <c r="GAU274" s="55"/>
      <c r="GAV274" s="55"/>
      <c r="GAW274" s="55"/>
      <c r="GAX274" s="55"/>
      <c r="GAY274" s="55"/>
      <c r="GAZ274" s="55"/>
      <c r="GBA274" s="55"/>
      <c r="GBB274" s="55"/>
      <c r="GBC274" s="55"/>
      <c r="GBD274" s="55"/>
      <c r="GBE274" s="55"/>
      <c r="GBF274" s="55"/>
      <c r="GBG274" s="55"/>
      <c r="GBH274" s="55"/>
      <c r="GBI274" s="55"/>
      <c r="GBJ274" s="55"/>
      <c r="GBK274" s="55"/>
      <c r="GBL274" s="55"/>
      <c r="GBM274" s="55"/>
      <c r="GBN274" s="55"/>
      <c r="GBO274" s="55"/>
      <c r="GBP274" s="55"/>
      <c r="GBQ274" s="55"/>
      <c r="GBR274" s="55"/>
      <c r="GBS274" s="55"/>
      <c r="GBT274" s="55"/>
      <c r="GBU274" s="55"/>
      <c r="GBV274" s="55"/>
      <c r="GBW274" s="55"/>
      <c r="GBX274" s="55"/>
      <c r="GBY274" s="55"/>
      <c r="GBZ274" s="55"/>
      <c r="GCA274" s="55"/>
      <c r="GCB274" s="55"/>
      <c r="GCC274" s="55"/>
      <c r="GCD274" s="55"/>
      <c r="GCE274" s="55"/>
      <c r="GCF274" s="55"/>
      <c r="GCG274" s="55"/>
      <c r="GCH274" s="55"/>
      <c r="GCI274" s="55"/>
      <c r="GCJ274" s="55"/>
      <c r="GCK274" s="55"/>
      <c r="GCL274" s="55"/>
      <c r="GCM274" s="55"/>
      <c r="GCN274" s="55"/>
      <c r="GCO274" s="55"/>
      <c r="GCP274" s="55"/>
      <c r="GCQ274" s="55"/>
      <c r="GCR274" s="55"/>
      <c r="GCS274" s="55"/>
      <c r="GCT274" s="55"/>
      <c r="GCU274" s="55"/>
      <c r="GCV274" s="55"/>
      <c r="GCW274" s="55"/>
      <c r="GCX274" s="55"/>
      <c r="GCY274" s="55"/>
      <c r="GCZ274" s="55"/>
      <c r="GDA274" s="55"/>
      <c r="GDB274" s="55"/>
      <c r="GDC274" s="55"/>
      <c r="GDD274" s="55"/>
      <c r="GDE274" s="55"/>
      <c r="GDF274" s="55"/>
      <c r="GDG274" s="55"/>
      <c r="GDH274" s="55"/>
      <c r="GDI274" s="55"/>
      <c r="GDJ274" s="55"/>
      <c r="GDK274" s="55"/>
      <c r="GDL274" s="55"/>
      <c r="GDM274" s="55"/>
      <c r="GDN274" s="55"/>
      <c r="GDO274" s="55"/>
      <c r="GDP274" s="55"/>
      <c r="GDQ274" s="55"/>
      <c r="GDR274" s="55"/>
      <c r="GDS274" s="55"/>
      <c r="GDT274" s="55"/>
      <c r="GDU274" s="55"/>
      <c r="GDV274" s="55"/>
      <c r="GDW274" s="55"/>
      <c r="GDX274" s="55"/>
      <c r="GDY274" s="55"/>
      <c r="GDZ274" s="55"/>
      <c r="GEA274" s="55"/>
      <c r="GEB274" s="55"/>
      <c r="GEC274" s="55"/>
      <c r="GED274" s="55"/>
      <c r="GEE274" s="55"/>
      <c r="GEF274" s="55"/>
      <c r="GEG274" s="55"/>
      <c r="GEH274" s="55"/>
      <c r="GEI274" s="55"/>
      <c r="GEJ274" s="55"/>
      <c r="GEK274" s="55"/>
      <c r="GEL274" s="55"/>
      <c r="GEM274" s="55"/>
      <c r="GEN274" s="55"/>
      <c r="GEO274" s="55"/>
      <c r="GEP274" s="55"/>
      <c r="GEQ274" s="55"/>
      <c r="GER274" s="55"/>
      <c r="GES274" s="55"/>
      <c r="GET274" s="55"/>
      <c r="GEU274" s="55"/>
      <c r="GEV274" s="55"/>
      <c r="GEW274" s="55"/>
      <c r="GEX274" s="55"/>
      <c r="GEY274" s="55"/>
      <c r="GEZ274" s="55"/>
      <c r="GFA274" s="55"/>
      <c r="GFB274" s="55"/>
      <c r="GFC274" s="55"/>
      <c r="GFD274" s="55"/>
      <c r="GFE274" s="55"/>
      <c r="GFF274" s="55"/>
      <c r="GFG274" s="55"/>
      <c r="GFH274" s="55"/>
      <c r="GFI274" s="55"/>
      <c r="GFJ274" s="55"/>
      <c r="GFK274" s="55"/>
      <c r="GFL274" s="55"/>
      <c r="GFM274" s="55"/>
      <c r="GFN274" s="55"/>
      <c r="GFO274" s="55"/>
      <c r="GFP274" s="55"/>
      <c r="GFQ274" s="55"/>
      <c r="GFR274" s="55"/>
      <c r="GFS274" s="55"/>
      <c r="GFT274" s="55"/>
      <c r="GFU274" s="55"/>
      <c r="GFV274" s="55"/>
      <c r="GFW274" s="55"/>
      <c r="GFX274" s="55"/>
      <c r="GFY274" s="55"/>
      <c r="GFZ274" s="55"/>
      <c r="GGA274" s="55"/>
      <c r="GGB274" s="55"/>
      <c r="GGC274" s="55"/>
      <c r="GGD274" s="55"/>
      <c r="GGE274" s="55"/>
      <c r="GGF274" s="55"/>
      <c r="GGG274" s="55"/>
      <c r="GGH274" s="55"/>
      <c r="GGI274" s="55"/>
      <c r="GGJ274" s="55"/>
      <c r="GGK274" s="55"/>
      <c r="GGL274" s="55"/>
      <c r="GGM274" s="55"/>
      <c r="GGN274" s="55"/>
      <c r="GGO274" s="55"/>
      <c r="GGP274" s="55"/>
      <c r="GGQ274" s="55"/>
      <c r="GGR274" s="55"/>
      <c r="GGS274" s="55"/>
      <c r="GGT274" s="55"/>
      <c r="GGU274" s="55"/>
      <c r="GGV274" s="55"/>
      <c r="GGW274" s="55"/>
      <c r="GGX274" s="55"/>
      <c r="GGY274" s="55"/>
      <c r="GGZ274" s="55"/>
      <c r="GHA274" s="55"/>
      <c r="GHB274" s="55"/>
      <c r="GHC274" s="55"/>
      <c r="GHD274" s="55"/>
      <c r="GHE274" s="55"/>
      <c r="GHF274" s="55"/>
      <c r="GHG274" s="55"/>
      <c r="GHH274" s="55"/>
      <c r="GHI274" s="55"/>
      <c r="GHJ274" s="55"/>
      <c r="GHK274" s="55"/>
      <c r="GHL274" s="55"/>
      <c r="GHM274" s="55"/>
      <c r="GHN274" s="55"/>
      <c r="GHO274" s="55"/>
      <c r="GHP274" s="55"/>
      <c r="GHQ274" s="55"/>
      <c r="GHR274" s="55"/>
      <c r="GHS274" s="55"/>
      <c r="GHT274" s="55"/>
      <c r="GHU274" s="55"/>
      <c r="GHV274" s="55"/>
      <c r="GHW274" s="55"/>
      <c r="GHX274" s="55"/>
      <c r="GHY274" s="55"/>
      <c r="GHZ274" s="55"/>
      <c r="GIA274" s="55"/>
      <c r="GIB274" s="55"/>
      <c r="GIC274" s="55"/>
      <c r="GID274" s="55"/>
      <c r="GIE274" s="55"/>
      <c r="GIF274" s="55"/>
      <c r="GIG274" s="55"/>
      <c r="GIH274" s="55"/>
      <c r="GII274" s="55"/>
      <c r="GIJ274" s="55"/>
      <c r="GIK274" s="55"/>
      <c r="GIL274" s="55"/>
      <c r="GIM274" s="55"/>
      <c r="GIN274" s="55"/>
      <c r="GIO274" s="55"/>
      <c r="GIP274" s="55"/>
      <c r="GIQ274" s="55"/>
      <c r="GIR274" s="55"/>
      <c r="GIS274" s="55"/>
      <c r="GIT274" s="55"/>
      <c r="GIU274" s="55"/>
      <c r="GIV274" s="55"/>
      <c r="GIW274" s="55"/>
      <c r="GIX274" s="55"/>
      <c r="GIY274" s="55"/>
      <c r="GIZ274" s="55"/>
      <c r="GJA274" s="55"/>
      <c r="GJB274" s="55"/>
      <c r="GJC274" s="55"/>
      <c r="GJD274" s="55"/>
      <c r="GJE274" s="55"/>
      <c r="GJF274" s="55"/>
      <c r="GJG274" s="55"/>
      <c r="GJH274" s="55"/>
      <c r="GJI274" s="55"/>
      <c r="GJJ274" s="55"/>
      <c r="GJK274" s="55"/>
      <c r="GJL274" s="55"/>
      <c r="GJM274" s="55"/>
      <c r="GJN274" s="55"/>
      <c r="GJO274" s="55"/>
      <c r="GJP274" s="55"/>
      <c r="GJQ274" s="55"/>
      <c r="GJR274" s="55"/>
      <c r="GJS274" s="55"/>
      <c r="GJT274" s="55"/>
      <c r="GJU274" s="55"/>
      <c r="GJV274" s="55"/>
      <c r="GJW274" s="55"/>
      <c r="GJX274" s="55"/>
      <c r="GJY274" s="55"/>
      <c r="GJZ274" s="55"/>
      <c r="GKA274" s="55"/>
      <c r="GKB274" s="55"/>
      <c r="GKC274" s="55"/>
      <c r="GKD274" s="55"/>
      <c r="GKE274" s="55"/>
      <c r="GKF274" s="55"/>
      <c r="GKG274" s="55"/>
      <c r="GKH274" s="55"/>
      <c r="GKI274" s="55"/>
      <c r="GKJ274" s="55"/>
      <c r="GKK274" s="55"/>
      <c r="GKL274" s="55"/>
      <c r="GKM274" s="55"/>
      <c r="GKN274" s="55"/>
      <c r="GKO274" s="55"/>
      <c r="GKP274" s="55"/>
      <c r="GKQ274" s="55"/>
      <c r="GKR274" s="55"/>
      <c r="GKS274" s="55"/>
      <c r="GKT274" s="55"/>
      <c r="GKU274" s="55"/>
      <c r="GKV274" s="55"/>
      <c r="GKW274" s="55"/>
      <c r="GKX274" s="55"/>
      <c r="GKY274" s="55"/>
      <c r="GKZ274" s="55"/>
      <c r="GLA274" s="55"/>
      <c r="GLB274" s="55"/>
      <c r="GLC274" s="55"/>
      <c r="GLD274" s="55"/>
      <c r="GLE274" s="55"/>
      <c r="GLF274" s="55"/>
      <c r="GLG274" s="55"/>
      <c r="GLH274" s="55"/>
      <c r="GLI274" s="55"/>
      <c r="GLJ274" s="55"/>
      <c r="GLK274" s="55"/>
      <c r="GLL274" s="55"/>
      <c r="GLM274" s="55"/>
      <c r="GLN274" s="55"/>
      <c r="GLO274" s="55"/>
      <c r="GLP274" s="55"/>
      <c r="GLQ274" s="55"/>
      <c r="GLR274" s="55"/>
      <c r="GLS274" s="55"/>
      <c r="GLT274" s="55"/>
      <c r="GLU274" s="55"/>
      <c r="GLV274" s="55"/>
      <c r="GLW274" s="55"/>
      <c r="GLX274" s="55"/>
      <c r="GLY274" s="55"/>
      <c r="GLZ274" s="55"/>
      <c r="GMA274" s="55"/>
      <c r="GMB274" s="55"/>
      <c r="GMC274" s="55"/>
      <c r="GMD274" s="55"/>
      <c r="GME274" s="55"/>
      <c r="GMF274" s="55"/>
      <c r="GMG274" s="55"/>
      <c r="GMH274" s="55"/>
      <c r="GMI274" s="55"/>
      <c r="GMJ274" s="55"/>
      <c r="GMK274" s="55"/>
      <c r="GML274" s="55"/>
      <c r="GMM274" s="55"/>
      <c r="GMN274" s="55"/>
      <c r="GMO274" s="55"/>
      <c r="GMP274" s="55"/>
      <c r="GMQ274" s="55"/>
      <c r="GMR274" s="55"/>
      <c r="GMS274" s="55"/>
      <c r="GMT274" s="55"/>
      <c r="GMU274" s="55"/>
      <c r="GMV274" s="55"/>
      <c r="GMW274" s="55"/>
      <c r="GMX274" s="55"/>
      <c r="GMY274" s="55"/>
      <c r="GMZ274" s="55"/>
      <c r="GNA274" s="55"/>
      <c r="GNB274" s="55"/>
      <c r="GNC274" s="55"/>
      <c r="GND274" s="55"/>
      <c r="GNE274" s="55"/>
      <c r="GNF274" s="55"/>
      <c r="GNG274" s="55"/>
      <c r="GNH274" s="55"/>
      <c r="GNI274" s="55"/>
      <c r="GNJ274" s="55"/>
      <c r="GNK274" s="55"/>
      <c r="GNL274" s="55"/>
      <c r="GNM274" s="55"/>
      <c r="GNN274" s="55"/>
      <c r="GNO274" s="55"/>
      <c r="GNP274" s="55"/>
      <c r="GNQ274" s="55"/>
      <c r="GNR274" s="55"/>
      <c r="GNS274" s="55"/>
      <c r="GNT274" s="55"/>
      <c r="GNU274" s="55"/>
      <c r="GNV274" s="55"/>
      <c r="GNW274" s="55"/>
      <c r="GNX274" s="55"/>
      <c r="GNY274" s="55"/>
      <c r="GNZ274" s="55"/>
      <c r="GOA274" s="55"/>
      <c r="GOB274" s="55"/>
      <c r="GOC274" s="55"/>
      <c r="GOD274" s="55"/>
      <c r="GOE274" s="55"/>
      <c r="GOF274" s="55"/>
      <c r="GOG274" s="55"/>
      <c r="GOH274" s="55"/>
      <c r="GOI274" s="55"/>
      <c r="GOJ274" s="55"/>
      <c r="GOK274" s="55"/>
      <c r="GOL274" s="55"/>
      <c r="GOM274" s="55"/>
      <c r="GON274" s="55"/>
      <c r="GOO274" s="55"/>
      <c r="GOP274" s="55"/>
      <c r="GOQ274" s="55"/>
      <c r="GOR274" s="55"/>
      <c r="GOS274" s="55"/>
      <c r="GOT274" s="55"/>
      <c r="GOU274" s="55"/>
      <c r="GOV274" s="55"/>
      <c r="GOW274" s="55"/>
      <c r="GOX274" s="55"/>
      <c r="GOY274" s="55"/>
      <c r="GOZ274" s="55"/>
      <c r="GPA274" s="55"/>
      <c r="GPB274" s="55"/>
      <c r="GPC274" s="55"/>
      <c r="GPD274" s="55"/>
      <c r="GPE274" s="55"/>
      <c r="GPF274" s="55"/>
      <c r="GPG274" s="55"/>
      <c r="GPH274" s="55"/>
      <c r="GPI274" s="55"/>
      <c r="GPJ274" s="55"/>
      <c r="GPK274" s="55"/>
      <c r="GPL274" s="55"/>
      <c r="GPM274" s="55"/>
      <c r="GPN274" s="55"/>
      <c r="GPO274" s="55"/>
      <c r="GPP274" s="55"/>
      <c r="GPQ274" s="55"/>
      <c r="GPR274" s="55"/>
      <c r="GPS274" s="55"/>
      <c r="GPT274" s="55"/>
      <c r="GPU274" s="55"/>
      <c r="GPV274" s="55"/>
      <c r="GPW274" s="55"/>
      <c r="GPX274" s="55"/>
      <c r="GPY274" s="55"/>
      <c r="GPZ274" s="55"/>
      <c r="GQA274" s="55"/>
      <c r="GQB274" s="55"/>
      <c r="GQC274" s="55"/>
      <c r="GQD274" s="55"/>
      <c r="GQE274" s="55"/>
      <c r="GQF274" s="55"/>
      <c r="GQG274" s="55"/>
      <c r="GQH274" s="55"/>
      <c r="GQI274" s="55"/>
      <c r="GQJ274" s="55"/>
      <c r="GQK274" s="55"/>
      <c r="GQL274" s="55"/>
      <c r="GQM274" s="55"/>
      <c r="GQN274" s="55"/>
      <c r="GQO274" s="55"/>
      <c r="GQP274" s="55"/>
      <c r="GQQ274" s="55"/>
      <c r="GQR274" s="55"/>
      <c r="GQS274" s="55"/>
      <c r="GQT274" s="55"/>
      <c r="GQU274" s="55"/>
      <c r="GQV274" s="55"/>
      <c r="GQW274" s="55"/>
      <c r="GQX274" s="55"/>
      <c r="GQY274" s="55"/>
      <c r="GQZ274" s="55"/>
      <c r="GRA274" s="55"/>
      <c r="GRB274" s="55"/>
      <c r="GRC274" s="55"/>
      <c r="GRD274" s="55"/>
      <c r="GRE274" s="55"/>
      <c r="GRF274" s="55"/>
      <c r="GRG274" s="55"/>
      <c r="GRH274" s="55"/>
      <c r="GRI274" s="55"/>
      <c r="GRJ274" s="55"/>
      <c r="GRK274" s="55"/>
      <c r="GRL274" s="55"/>
      <c r="GRM274" s="55"/>
      <c r="GRN274" s="55"/>
      <c r="GRO274" s="55"/>
      <c r="GRP274" s="55"/>
      <c r="GRQ274" s="55"/>
      <c r="GRR274" s="55"/>
      <c r="GRS274" s="55"/>
      <c r="GRT274" s="55"/>
      <c r="GRU274" s="55"/>
      <c r="GRV274" s="55"/>
      <c r="GRW274" s="55"/>
      <c r="GRX274" s="55"/>
      <c r="GRY274" s="55"/>
      <c r="GRZ274" s="55"/>
      <c r="GSA274" s="55"/>
      <c r="GSB274" s="55"/>
      <c r="GSC274" s="55"/>
      <c r="GSD274" s="55"/>
      <c r="GSE274" s="55"/>
      <c r="GSF274" s="55"/>
      <c r="GSG274" s="55"/>
      <c r="GSH274" s="55"/>
      <c r="GSI274" s="55"/>
      <c r="GSJ274" s="55"/>
      <c r="GSK274" s="55"/>
      <c r="GSL274" s="55"/>
      <c r="GSM274" s="55"/>
      <c r="GSN274" s="55"/>
      <c r="GSO274" s="55"/>
      <c r="GSP274" s="55"/>
      <c r="GSQ274" s="55"/>
      <c r="GSR274" s="55"/>
      <c r="GSS274" s="55"/>
      <c r="GST274" s="55"/>
      <c r="GSU274" s="55"/>
      <c r="GSV274" s="55"/>
      <c r="GSW274" s="55"/>
      <c r="GSX274" s="55"/>
      <c r="GSY274" s="55"/>
      <c r="GSZ274" s="55"/>
      <c r="GTA274" s="55"/>
      <c r="GTB274" s="55"/>
      <c r="GTC274" s="55"/>
      <c r="GTD274" s="55"/>
      <c r="GTE274" s="55"/>
      <c r="GTF274" s="55"/>
      <c r="GTG274" s="55"/>
      <c r="GTH274" s="55"/>
      <c r="GTI274" s="55"/>
      <c r="GTJ274" s="55"/>
      <c r="GTK274" s="55"/>
      <c r="GTL274" s="55"/>
      <c r="GTM274" s="55"/>
      <c r="GTN274" s="55"/>
      <c r="GTO274" s="55"/>
      <c r="GTP274" s="55"/>
      <c r="GTQ274" s="55"/>
      <c r="GTR274" s="55"/>
      <c r="GTS274" s="55"/>
      <c r="GTT274" s="55"/>
      <c r="GTU274" s="55"/>
      <c r="GTV274" s="55"/>
      <c r="GTW274" s="55"/>
      <c r="GTX274" s="55"/>
      <c r="GTY274" s="55"/>
      <c r="GTZ274" s="55"/>
      <c r="GUA274" s="55"/>
      <c r="GUB274" s="55"/>
      <c r="GUC274" s="55"/>
      <c r="GUD274" s="55"/>
      <c r="GUE274" s="55"/>
      <c r="GUF274" s="55"/>
      <c r="GUG274" s="55"/>
      <c r="GUH274" s="55"/>
      <c r="GUI274" s="55"/>
      <c r="GUJ274" s="55"/>
      <c r="GUK274" s="55"/>
      <c r="GUL274" s="55"/>
      <c r="GUM274" s="55"/>
      <c r="GUN274" s="55"/>
      <c r="GUO274" s="55"/>
      <c r="GUP274" s="55"/>
      <c r="GUQ274" s="55"/>
      <c r="GUR274" s="55"/>
      <c r="GUS274" s="55"/>
      <c r="GUT274" s="55"/>
      <c r="GUU274" s="55"/>
      <c r="GUV274" s="55"/>
      <c r="GUW274" s="55"/>
      <c r="GUX274" s="55"/>
      <c r="GUY274" s="55"/>
      <c r="GUZ274" s="55"/>
      <c r="GVA274" s="55"/>
      <c r="GVB274" s="55"/>
      <c r="GVC274" s="55"/>
      <c r="GVD274" s="55"/>
      <c r="GVE274" s="55"/>
      <c r="GVF274" s="55"/>
      <c r="GVG274" s="55"/>
      <c r="GVH274" s="55"/>
      <c r="GVI274" s="55"/>
      <c r="GVJ274" s="55"/>
      <c r="GVK274" s="55"/>
      <c r="GVL274" s="55"/>
      <c r="GVM274" s="55"/>
      <c r="GVN274" s="55"/>
      <c r="GVO274" s="55"/>
      <c r="GVP274" s="55"/>
      <c r="GVQ274" s="55"/>
      <c r="GVR274" s="55"/>
      <c r="GVS274" s="55"/>
      <c r="GVT274" s="55"/>
      <c r="GVU274" s="55"/>
      <c r="GVV274" s="55"/>
      <c r="GVW274" s="55"/>
      <c r="GVX274" s="55"/>
      <c r="GVY274" s="55"/>
      <c r="GVZ274" s="55"/>
      <c r="GWA274" s="55"/>
      <c r="GWB274" s="55"/>
      <c r="GWC274" s="55"/>
      <c r="GWD274" s="55"/>
      <c r="GWE274" s="55"/>
      <c r="GWF274" s="55"/>
      <c r="GWG274" s="55"/>
      <c r="GWH274" s="55"/>
      <c r="GWI274" s="55"/>
      <c r="GWJ274" s="55"/>
      <c r="GWK274" s="55"/>
      <c r="GWL274" s="55"/>
      <c r="GWM274" s="55"/>
      <c r="GWN274" s="55"/>
      <c r="GWO274" s="55"/>
      <c r="GWP274" s="55"/>
      <c r="GWQ274" s="55"/>
      <c r="GWR274" s="55"/>
      <c r="GWS274" s="55"/>
      <c r="GWT274" s="55"/>
      <c r="GWU274" s="55"/>
      <c r="GWV274" s="55"/>
      <c r="GWW274" s="55"/>
      <c r="GWX274" s="55"/>
      <c r="GWY274" s="55"/>
      <c r="GWZ274" s="55"/>
      <c r="GXA274" s="55"/>
      <c r="GXB274" s="55"/>
      <c r="GXC274" s="55"/>
      <c r="GXD274" s="55"/>
      <c r="GXE274" s="55"/>
      <c r="GXF274" s="55"/>
      <c r="GXG274" s="55"/>
      <c r="GXH274" s="55"/>
      <c r="GXI274" s="55"/>
      <c r="GXJ274" s="55"/>
      <c r="GXK274" s="55"/>
      <c r="GXL274" s="55"/>
      <c r="GXM274" s="55"/>
      <c r="GXN274" s="55"/>
      <c r="GXO274" s="55"/>
      <c r="GXP274" s="55"/>
      <c r="GXQ274" s="55"/>
      <c r="GXR274" s="55"/>
      <c r="GXS274" s="55"/>
      <c r="GXT274" s="55"/>
      <c r="GXU274" s="55"/>
      <c r="GXV274" s="55"/>
      <c r="GXW274" s="55"/>
      <c r="GXX274" s="55"/>
      <c r="GXY274" s="55"/>
      <c r="GXZ274" s="55"/>
      <c r="GYA274" s="55"/>
      <c r="GYB274" s="55"/>
      <c r="GYC274" s="55"/>
      <c r="GYD274" s="55"/>
      <c r="GYE274" s="55"/>
      <c r="GYF274" s="55"/>
      <c r="GYG274" s="55"/>
      <c r="GYH274" s="55"/>
      <c r="GYI274" s="55"/>
      <c r="GYJ274" s="55"/>
      <c r="GYK274" s="55"/>
      <c r="GYL274" s="55"/>
      <c r="GYM274" s="55"/>
      <c r="GYN274" s="55"/>
      <c r="GYO274" s="55"/>
      <c r="GYP274" s="55"/>
      <c r="GYQ274" s="55"/>
      <c r="GYR274" s="55"/>
      <c r="GYS274" s="55"/>
      <c r="GYT274" s="55"/>
      <c r="GYU274" s="55"/>
      <c r="GYV274" s="55"/>
      <c r="GYW274" s="55"/>
      <c r="GYX274" s="55"/>
      <c r="GYY274" s="55"/>
      <c r="GYZ274" s="55"/>
      <c r="GZA274" s="55"/>
      <c r="GZB274" s="55"/>
      <c r="GZC274" s="55"/>
      <c r="GZD274" s="55"/>
      <c r="GZE274" s="55"/>
      <c r="GZF274" s="55"/>
      <c r="GZG274" s="55"/>
      <c r="GZH274" s="55"/>
      <c r="GZI274" s="55"/>
      <c r="GZJ274" s="55"/>
      <c r="GZK274" s="55"/>
      <c r="GZL274" s="55"/>
      <c r="GZM274" s="55"/>
      <c r="GZN274" s="55"/>
      <c r="GZO274" s="55"/>
      <c r="GZP274" s="55"/>
      <c r="GZQ274" s="55"/>
      <c r="GZR274" s="55"/>
      <c r="GZS274" s="55"/>
      <c r="GZT274" s="55"/>
      <c r="GZU274" s="55"/>
      <c r="GZV274" s="55"/>
      <c r="GZW274" s="55"/>
      <c r="GZX274" s="55"/>
      <c r="GZY274" s="55"/>
      <c r="GZZ274" s="55"/>
      <c r="HAA274" s="55"/>
      <c r="HAB274" s="55"/>
      <c r="HAC274" s="55"/>
      <c r="HAD274" s="55"/>
      <c r="HAE274" s="55"/>
      <c r="HAF274" s="55"/>
      <c r="HAG274" s="55"/>
      <c r="HAH274" s="55"/>
      <c r="HAI274" s="55"/>
      <c r="HAJ274" s="55"/>
      <c r="HAK274" s="55"/>
      <c r="HAL274" s="55"/>
      <c r="HAM274" s="55"/>
      <c r="HAN274" s="55"/>
      <c r="HAO274" s="55"/>
      <c r="HAP274" s="55"/>
      <c r="HAQ274" s="55"/>
      <c r="HAR274" s="55"/>
      <c r="HAS274" s="55"/>
      <c r="HAT274" s="55"/>
      <c r="HAU274" s="55"/>
      <c r="HAV274" s="55"/>
      <c r="HAW274" s="55"/>
      <c r="HAX274" s="55"/>
      <c r="HAY274" s="55"/>
      <c r="HAZ274" s="55"/>
      <c r="HBA274" s="55"/>
      <c r="HBB274" s="55"/>
      <c r="HBC274" s="55"/>
      <c r="HBD274" s="55"/>
      <c r="HBE274" s="55"/>
      <c r="HBF274" s="55"/>
      <c r="HBG274" s="55"/>
      <c r="HBH274" s="55"/>
      <c r="HBI274" s="55"/>
      <c r="HBJ274" s="55"/>
      <c r="HBK274" s="55"/>
      <c r="HBL274" s="55"/>
      <c r="HBM274" s="55"/>
      <c r="HBN274" s="55"/>
      <c r="HBO274" s="55"/>
      <c r="HBP274" s="55"/>
      <c r="HBQ274" s="55"/>
      <c r="HBR274" s="55"/>
      <c r="HBS274" s="55"/>
      <c r="HBT274" s="55"/>
      <c r="HBU274" s="55"/>
      <c r="HBV274" s="55"/>
      <c r="HBW274" s="55"/>
      <c r="HBX274" s="55"/>
      <c r="HBY274" s="55"/>
      <c r="HBZ274" s="55"/>
      <c r="HCA274" s="55"/>
      <c r="HCB274" s="55"/>
      <c r="HCC274" s="55"/>
      <c r="HCD274" s="55"/>
      <c r="HCE274" s="55"/>
      <c r="HCF274" s="55"/>
      <c r="HCG274" s="55"/>
      <c r="HCH274" s="55"/>
      <c r="HCI274" s="55"/>
      <c r="HCJ274" s="55"/>
      <c r="HCK274" s="55"/>
      <c r="HCL274" s="55"/>
      <c r="HCM274" s="55"/>
      <c r="HCN274" s="55"/>
      <c r="HCO274" s="55"/>
      <c r="HCP274" s="55"/>
      <c r="HCQ274" s="55"/>
      <c r="HCR274" s="55"/>
      <c r="HCS274" s="55"/>
      <c r="HCT274" s="55"/>
      <c r="HCU274" s="55"/>
      <c r="HCV274" s="55"/>
      <c r="HCW274" s="55"/>
      <c r="HCX274" s="55"/>
      <c r="HCY274" s="55"/>
      <c r="HCZ274" s="55"/>
      <c r="HDA274" s="55"/>
      <c r="HDB274" s="55"/>
      <c r="HDC274" s="55"/>
      <c r="HDD274" s="55"/>
      <c r="HDE274" s="55"/>
      <c r="HDF274" s="55"/>
      <c r="HDG274" s="55"/>
      <c r="HDH274" s="55"/>
      <c r="HDI274" s="55"/>
      <c r="HDJ274" s="55"/>
      <c r="HDK274" s="55"/>
      <c r="HDL274" s="55"/>
      <c r="HDM274" s="55"/>
      <c r="HDN274" s="55"/>
      <c r="HDO274" s="55"/>
      <c r="HDP274" s="55"/>
      <c r="HDQ274" s="55"/>
      <c r="HDR274" s="55"/>
      <c r="HDS274" s="55"/>
      <c r="HDT274" s="55"/>
      <c r="HDU274" s="55"/>
      <c r="HDV274" s="55"/>
      <c r="HDW274" s="55"/>
      <c r="HDX274" s="55"/>
      <c r="HDY274" s="55"/>
      <c r="HDZ274" s="55"/>
      <c r="HEA274" s="55"/>
      <c r="HEB274" s="55"/>
      <c r="HEC274" s="55"/>
      <c r="HED274" s="55"/>
      <c r="HEE274" s="55"/>
      <c r="HEF274" s="55"/>
      <c r="HEG274" s="55"/>
      <c r="HEH274" s="55"/>
      <c r="HEI274" s="55"/>
      <c r="HEJ274" s="55"/>
      <c r="HEK274" s="55"/>
      <c r="HEL274" s="55"/>
      <c r="HEM274" s="55"/>
      <c r="HEN274" s="55"/>
      <c r="HEO274" s="55"/>
      <c r="HEP274" s="55"/>
      <c r="HEQ274" s="55"/>
      <c r="HER274" s="55"/>
      <c r="HES274" s="55"/>
      <c r="HET274" s="55"/>
      <c r="HEU274" s="55"/>
      <c r="HEV274" s="55"/>
      <c r="HEW274" s="55"/>
      <c r="HEX274" s="55"/>
      <c r="HEY274" s="55"/>
      <c r="HEZ274" s="55"/>
      <c r="HFA274" s="55"/>
      <c r="HFB274" s="55"/>
      <c r="HFC274" s="55"/>
      <c r="HFD274" s="55"/>
      <c r="HFE274" s="55"/>
      <c r="HFF274" s="55"/>
      <c r="HFG274" s="55"/>
      <c r="HFH274" s="55"/>
      <c r="HFI274" s="55"/>
      <c r="HFJ274" s="55"/>
      <c r="HFK274" s="55"/>
      <c r="HFL274" s="55"/>
      <c r="HFM274" s="55"/>
      <c r="HFN274" s="55"/>
      <c r="HFO274" s="55"/>
      <c r="HFP274" s="55"/>
      <c r="HFQ274" s="55"/>
      <c r="HFR274" s="55"/>
      <c r="HFS274" s="55"/>
      <c r="HFT274" s="55"/>
      <c r="HFU274" s="55"/>
      <c r="HFV274" s="55"/>
      <c r="HFW274" s="55"/>
      <c r="HFX274" s="55"/>
      <c r="HFY274" s="55"/>
      <c r="HFZ274" s="55"/>
      <c r="HGA274" s="55"/>
      <c r="HGB274" s="55"/>
      <c r="HGC274" s="55"/>
      <c r="HGD274" s="55"/>
      <c r="HGE274" s="55"/>
      <c r="HGF274" s="55"/>
      <c r="HGG274" s="55"/>
      <c r="HGH274" s="55"/>
      <c r="HGI274" s="55"/>
      <c r="HGJ274" s="55"/>
      <c r="HGK274" s="55"/>
      <c r="HGL274" s="55"/>
      <c r="HGM274" s="55"/>
      <c r="HGN274" s="55"/>
      <c r="HGO274" s="55"/>
      <c r="HGP274" s="55"/>
      <c r="HGQ274" s="55"/>
      <c r="HGR274" s="55"/>
      <c r="HGS274" s="55"/>
      <c r="HGT274" s="55"/>
      <c r="HGU274" s="55"/>
      <c r="HGV274" s="55"/>
      <c r="HGW274" s="55"/>
      <c r="HGX274" s="55"/>
      <c r="HGY274" s="55"/>
      <c r="HGZ274" s="55"/>
      <c r="HHA274" s="55"/>
      <c r="HHB274" s="55"/>
      <c r="HHC274" s="55"/>
      <c r="HHD274" s="55"/>
      <c r="HHE274" s="55"/>
      <c r="HHF274" s="55"/>
      <c r="HHG274" s="55"/>
      <c r="HHH274" s="55"/>
      <c r="HHI274" s="55"/>
      <c r="HHJ274" s="55"/>
      <c r="HHK274" s="55"/>
      <c r="HHL274" s="55"/>
      <c r="HHM274" s="55"/>
      <c r="HHN274" s="55"/>
      <c r="HHO274" s="55"/>
      <c r="HHP274" s="55"/>
      <c r="HHQ274" s="55"/>
      <c r="HHR274" s="55"/>
      <c r="HHS274" s="55"/>
      <c r="HHT274" s="55"/>
      <c r="HHU274" s="55"/>
      <c r="HHV274" s="55"/>
      <c r="HHW274" s="55"/>
      <c r="HHX274" s="55"/>
      <c r="HHY274" s="55"/>
      <c r="HHZ274" s="55"/>
      <c r="HIA274" s="55"/>
      <c r="HIB274" s="55"/>
      <c r="HIC274" s="55"/>
      <c r="HID274" s="55"/>
      <c r="HIE274" s="55"/>
      <c r="HIF274" s="55"/>
      <c r="HIG274" s="55"/>
      <c r="HIH274" s="55"/>
      <c r="HII274" s="55"/>
      <c r="HIJ274" s="55"/>
      <c r="HIK274" s="55"/>
      <c r="HIL274" s="55"/>
      <c r="HIM274" s="55"/>
      <c r="HIN274" s="55"/>
      <c r="HIO274" s="55"/>
      <c r="HIP274" s="55"/>
      <c r="HIQ274" s="55"/>
      <c r="HIR274" s="55"/>
      <c r="HIS274" s="55"/>
      <c r="HIT274" s="55"/>
      <c r="HIU274" s="55"/>
      <c r="HIV274" s="55"/>
      <c r="HIW274" s="55"/>
      <c r="HIX274" s="55"/>
      <c r="HIY274" s="55"/>
      <c r="HIZ274" s="55"/>
      <c r="HJA274" s="55"/>
      <c r="HJB274" s="55"/>
      <c r="HJC274" s="55"/>
      <c r="HJD274" s="55"/>
      <c r="HJE274" s="55"/>
      <c r="HJF274" s="55"/>
      <c r="HJG274" s="55"/>
      <c r="HJH274" s="55"/>
      <c r="HJI274" s="55"/>
      <c r="HJJ274" s="55"/>
      <c r="HJK274" s="55"/>
      <c r="HJL274" s="55"/>
      <c r="HJM274" s="55"/>
      <c r="HJN274" s="55"/>
      <c r="HJO274" s="55"/>
      <c r="HJP274" s="55"/>
      <c r="HJQ274" s="55"/>
      <c r="HJR274" s="55"/>
      <c r="HJS274" s="55"/>
      <c r="HJT274" s="55"/>
      <c r="HJU274" s="55"/>
      <c r="HJV274" s="55"/>
      <c r="HJW274" s="55"/>
      <c r="HJX274" s="55"/>
      <c r="HJY274" s="55"/>
      <c r="HJZ274" s="55"/>
      <c r="HKA274" s="55"/>
      <c r="HKB274" s="55"/>
      <c r="HKC274" s="55"/>
      <c r="HKD274" s="55"/>
      <c r="HKE274" s="55"/>
      <c r="HKF274" s="55"/>
      <c r="HKG274" s="55"/>
      <c r="HKH274" s="55"/>
      <c r="HKI274" s="55"/>
      <c r="HKJ274" s="55"/>
      <c r="HKK274" s="55"/>
      <c r="HKL274" s="55"/>
      <c r="HKM274" s="55"/>
      <c r="HKN274" s="55"/>
      <c r="HKO274" s="55"/>
      <c r="HKP274" s="55"/>
      <c r="HKQ274" s="55"/>
      <c r="HKR274" s="55"/>
      <c r="HKS274" s="55"/>
      <c r="HKT274" s="55"/>
      <c r="HKU274" s="55"/>
      <c r="HKV274" s="55"/>
      <c r="HKW274" s="55"/>
      <c r="HKX274" s="55"/>
      <c r="HKY274" s="55"/>
      <c r="HKZ274" s="55"/>
      <c r="HLA274" s="55"/>
      <c r="HLB274" s="55"/>
      <c r="HLC274" s="55"/>
      <c r="HLD274" s="55"/>
      <c r="HLE274" s="55"/>
      <c r="HLF274" s="55"/>
      <c r="HLG274" s="55"/>
      <c r="HLH274" s="55"/>
      <c r="HLI274" s="55"/>
      <c r="HLJ274" s="55"/>
      <c r="HLK274" s="55"/>
      <c r="HLL274" s="55"/>
      <c r="HLM274" s="55"/>
      <c r="HLN274" s="55"/>
      <c r="HLO274" s="55"/>
      <c r="HLP274" s="55"/>
      <c r="HLQ274" s="55"/>
      <c r="HLR274" s="55"/>
      <c r="HLS274" s="55"/>
      <c r="HLT274" s="55"/>
      <c r="HLU274" s="55"/>
      <c r="HLV274" s="55"/>
      <c r="HLW274" s="55"/>
      <c r="HLX274" s="55"/>
      <c r="HLY274" s="55"/>
      <c r="HLZ274" s="55"/>
      <c r="HMA274" s="55"/>
      <c r="HMB274" s="55"/>
      <c r="HMC274" s="55"/>
      <c r="HMD274" s="55"/>
      <c r="HME274" s="55"/>
      <c r="HMF274" s="55"/>
      <c r="HMG274" s="55"/>
      <c r="HMH274" s="55"/>
      <c r="HMI274" s="55"/>
      <c r="HMJ274" s="55"/>
      <c r="HMK274" s="55"/>
      <c r="HML274" s="55"/>
      <c r="HMM274" s="55"/>
      <c r="HMN274" s="55"/>
      <c r="HMO274" s="55"/>
      <c r="HMP274" s="55"/>
      <c r="HMQ274" s="55"/>
      <c r="HMR274" s="55"/>
      <c r="HMS274" s="55"/>
      <c r="HMT274" s="55"/>
      <c r="HMU274" s="55"/>
      <c r="HMV274" s="55"/>
      <c r="HMW274" s="55"/>
      <c r="HMX274" s="55"/>
      <c r="HMY274" s="55"/>
      <c r="HMZ274" s="55"/>
      <c r="HNA274" s="55"/>
      <c r="HNB274" s="55"/>
      <c r="HNC274" s="55"/>
      <c r="HND274" s="55"/>
      <c r="HNE274" s="55"/>
      <c r="HNF274" s="55"/>
      <c r="HNG274" s="55"/>
      <c r="HNH274" s="55"/>
      <c r="HNI274" s="55"/>
      <c r="HNJ274" s="55"/>
      <c r="HNK274" s="55"/>
      <c r="HNL274" s="55"/>
      <c r="HNM274" s="55"/>
      <c r="HNN274" s="55"/>
      <c r="HNO274" s="55"/>
      <c r="HNP274" s="55"/>
      <c r="HNQ274" s="55"/>
      <c r="HNR274" s="55"/>
      <c r="HNS274" s="55"/>
      <c r="HNT274" s="55"/>
      <c r="HNU274" s="55"/>
      <c r="HNV274" s="55"/>
      <c r="HNW274" s="55"/>
      <c r="HNX274" s="55"/>
      <c r="HNY274" s="55"/>
      <c r="HNZ274" s="55"/>
      <c r="HOA274" s="55"/>
      <c r="HOB274" s="55"/>
      <c r="HOC274" s="55"/>
      <c r="HOD274" s="55"/>
      <c r="HOE274" s="55"/>
      <c r="HOF274" s="55"/>
      <c r="HOG274" s="55"/>
      <c r="HOH274" s="55"/>
      <c r="HOI274" s="55"/>
      <c r="HOJ274" s="55"/>
      <c r="HOK274" s="55"/>
      <c r="HOL274" s="55"/>
      <c r="HOM274" s="55"/>
      <c r="HON274" s="55"/>
      <c r="HOO274" s="55"/>
      <c r="HOP274" s="55"/>
      <c r="HOQ274" s="55"/>
      <c r="HOR274" s="55"/>
      <c r="HOS274" s="55"/>
      <c r="HOT274" s="55"/>
      <c r="HOU274" s="55"/>
      <c r="HOV274" s="55"/>
      <c r="HOW274" s="55"/>
      <c r="HOX274" s="55"/>
      <c r="HOY274" s="55"/>
      <c r="HOZ274" s="55"/>
      <c r="HPA274" s="55"/>
      <c r="HPB274" s="55"/>
      <c r="HPC274" s="55"/>
      <c r="HPD274" s="55"/>
      <c r="HPE274" s="55"/>
      <c r="HPF274" s="55"/>
      <c r="HPG274" s="55"/>
      <c r="HPH274" s="55"/>
      <c r="HPI274" s="55"/>
      <c r="HPJ274" s="55"/>
      <c r="HPK274" s="55"/>
      <c r="HPL274" s="55"/>
      <c r="HPM274" s="55"/>
      <c r="HPN274" s="55"/>
      <c r="HPO274" s="55"/>
      <c r="HPP274" s="55"/>
      <c r="HPQ274" s="55"/>
      <c r="HPR274" s="55"/>
      <c r="HPS274" s="55"/>
      <c r="HPT274" s="55"/>
      <c r="HPU274" s="55"/>
      <c r="HPV274" s="55"/>
      <c r="HPW274" s="55"/>
      <c r="HPX274" s="55"/>
      <c r="HPY274" s="55"/>
      <c r="HPZ274" s="55"/>
      <c r="HQA274" s="55"/>
      <c r="HQB274" s="55"/>
      <c r="HQC274" s="55"/>
      <c r="HQD274" s="55"/>
      <c r="HQE274" s="55"/>
      <c r="HQF274" s="55"/>
      <c r="HQG274" s="55"/>
      <c r="HQH274" s="55"/>
      <c r="HQI274" s="55"/>
      <c r="HQJ274" s="55"/>
      <c r="HQK274" s="55"/>
      <c r="HQL274" s="55"/>
      <c r="HQM274" s="55"/>
      <c r="HQN274" s="55"/>
      <c r="HQO274" s="55"/>
      <c r="HQP274" s="55"/>
      <c r="HQQ274" s="55"/>
      <c r="HQR274" s="55"/>
      <c r="HQS274" s="55"/>
      <c r="HQT274" s="55"/>
      <c r="HQU274" s="55"/>
      <c r="HQV274" s="55"/>
      <c r="HQW274" s="55"/>
      <c r="HQX274" s="55"/>
      <c r="HQY274" s="55"/>
      <c r="HQZ274" s="55"/>
      <c r="HRA274" s="55"/>
      <c r="HRB274" s="55"/>
      <c r="HRC274" s="55"/>
      <c r="HRD274" s="55"/>
      <c r="HRE274" s="55"/>
      <c r="HRF274" s="55"/>
      <c r="HRG274" s="55"/>
      <c r="HRH274" s="55"/>
      <c r="HRI274" s="55"/>
      <c r="HRJ274" s="55"/>
      <c r="HRK274" s="55"/>
      <c r="HRL274" s="55"/>
      <c r="HRM274" s="55"/>
      <c r="HRN274" s="55"/>
      <c r="HRO274" s="55"/>
      <c r="HRP274" s="55"/>
      <c r="HRQ274" s="55"/>
      <c r="HRR274" s="55"/>
      <c r="HRS274" s="55"/>
      <c r="HRT274" s="55"/>
      <c r="HRU274" s="55"/>
      <c r="HRV274" s="55"/>
      <c r="HRW274" s="55"/>
      <c r="HRX274" s="55"/>
      <c r="HRY274" s="55"/>
      <c r="HRZ274" s="55"/>
      <c r="HSA274" s="55"/>
      <c r="HSB274" s="55"/>
      <c r="HSC274" s="55"/>
      <c r="HSD274" s="55"/>
      <c r="HSE274" s="55"/>
      <c r="HSF274" s="55"/>
      <c r="HSG274" s="55"/>
      <c r="HSH274" s="55"/>
      <c r="HSI274" s="55"/>
      <c r="HSJ274" s="55"/>
      <c r="HSK274" s="55"/>
      <c r="HSL274" s="55"/>
      <c r="HSM274" s="55"/>
      <c r="HSN274" s="55"/>
      <c r="HSO274" s="55"/>
      <c r="HSP274" s="55"/>
      <c r="HSQ274" s="55"/>
      <c r="HSR274" s="55"/>
      <c r="HSS274" s="55"/>
      <c r="HST274" s="55"/>
      <c r="HSU274" s="55"/>
      <c r="HSV274" s="55"/>
      <c r="HSW274" s="55"/>
      <c r="HSX274" s="55"/>
      <c r="HSY274" s="55"/>
      <c r="HSZ274" s="55"/>
      <c r="HTA274" s="55"/>
      <c r="HTB274" s="55"/>
      <c r="HTC274" s="55"/>
      <c r="HTD274" s="55"/>
      <c r="HTE274" s="55"/>
      <c r="HTF274" s="55"/>
      <c r="HTG274" s="55"/>
      <c r="HTH274" s="55"/>
      <c r="HTI274" s="55"/>
      <c r="HTJ274" s="55"/>
      <c r="HTK274" s="55"/>
      <c r="HTL274" s="55"/>
      <c r="HTM274" s="55"/>
      <c r="HTN274" s="55"/>
      <c r="HTO274" s="55"/>
      <c r="HTP274" s="55"/>
      <c r="HTQ274" s="55"/>
      <c r="HTR274" s="55"/>
      <c r="HTS274" s="55"/>
      <c r="HTT274" s="55"/>
      <c r="HTU274" s="55"/>
      <c r="HTV274" s="55"/>
      <c r="HTW274" s="55"/>
      <c r="HTX274" s="55"/>
      <c r="HTY274" s="55"/>
      <c r="HTZ274" s="55"/>
      <c r="HUA274" s="55"/>
      <c r="HUB274" s="55"/>
      <c r="HUC274" s="55"/>
      <c r="HUD274" s="55"/>
      <c r="HUE274" s="55"/>
      <c r="HUF274" s="55"/>
      <c r="HUG274" s="55"/>
      <c r="HUH274" s="55"/>
      <c r="HUI274" s="55"/>
      <c r="HUJ274" s="55"/>
      <c r="HUK274" s="55"/>
      <c r="HUL274" s="55"/>
      <c r="HUM274" s="55"/>
      <c r="HUN274" s="55"/>
      <c r="HUO274" s="55"/>
      <c r="HUP274" s="55"/>
      <c r="HUQ274" s="55"/>
      <c r="HUR274" s="55"/>
      <c r="HUS274" s="55"/>
      <c r="HUT274" s="55"/>
      <c r="HUU274" s="55"/>
      <c r="HUV274" s="55"/>
      <c r="HUW274" s="55"/>
      <c r="HUX274" s="55"/>
      <c r="HUY274" s="55"/>
      <c r="HUZ274" s="55"/>
      <c r="HVA274" s="55"/>
      <c r="HVB274" s="55"/>
      <c r="HVC274" s="55"/>
      <c r="HVD274" s="55"/>
      <c r="HVE274" s="55"/>
      <c r="HVF274" s="55"/>
      <c r="HVG274" s="55"/>
      <c r="HVH274" s="55"/>
      <c r="HVI274" s="55"/>
      <c r="HVJ274" s="55"/>
      <c r="HVK274" s="55"/>
      <c r="HVL274" s="55"/>
      <c r="HVM274" s="55"/>
      <c r="HVN274" s="55"/>
      <c r="HVO274" s="55"/>
      <c r="HVP274" s="55"/>
      <c r="HVQ274" s="55"/>
      <c r="HVR274" s="55"/>
      <c r="HVS274" s="55"/>
      <c r="HVT274" s="55"/>
      <c r="HVU274" s="55"/>
      <c r="HVV274" s="55"/>
      <c r="HVW274" s="55"/>
      <c r="HVX274" s="55"/>
      <c r="HVY274" s="55"/>
      <c r="HVZ274" s="55"/>
      <c r="HWA274" s="55"/>
      <c r="HWB274" s="55"/>
      <c r="HWC274" s="55"/>
      <c r="HWD274" s="55"/>
      <c r="HWE274" s="55"/>
      <c r="HWF274" s="55"/>
      <c r="HWG274" s="55"/>
      <c r="HWH274" s="55"/>
      <c r="HWI274" s="55"/>
      <c r="HWJ274" s="55"/>
      <c r="HWK274" s="55"/>
      <c r="HWL274" s="55"/>
      <c r="HWM274" s="55"/>
      <c r="HWN274" s="55"/>
      <c r="HWO274" s="55"/>
      <c r="HWP274" s="55"/>
      <c r="HWQ274" s="55"/>
      <c r="HWR274" s="55"/>
      <c r="HWS274" s="55"/>
      <c r="HWT274" s="55"/>
      <c r="HWU274" s="55"/>
      <c r="HWV274" s="55"/>
      <c r="HWW274" s="55"/>
      <c r="HWX274" s="55"/>
      <c r="HWY274" s="55"/>
      <c r="HWZ274" s="55"/>
      <c r="HXA274" s="55"/>
      <c r="HXB274" s="55"/>
      <c r="HXC274" s="55"/>
      <c r="HXD274" s="55"/>
      <c r="HXE274" s="55"/>
      <c r="HXF274" s="55"/>
      <c r="HXG274" s="55"/>
      <c r="HXH274" s="55"/>
      <c r="HXI274" s="55"/>
      <c r="HXJ274" s="55"/>
      <c r="HXK274" s="55"/>
      <c r="HXL274" s="55"/>
      <c r="HXM274" s="55"/>
      <c r="HXN274" s="55"/>
      <c r="HXO274" s="55"/>
      <c r="HXP274" s="55"/>
      <c r="HXQ274" s="55"/>
      <c r="HXR274" s="55"/>
      <c r="HXS274" s="55"/>
      <c r="HXT274" s="55"/>
      <c r="HXU274" s="55"/>
      <c r="HXV274" s="55"/>
      <c r="HXW274" s="55"/>
      <c r="HXX274" s="55"/>
      <c r="HXY274" s="55"/>
      <c r="HXZ274" s="55"/>
      <c r="HYA274" s="55"/>
      <c r="HYB274" s="55"/>
      <c r="HYC274" s="55"/>
      <c r="HYD274" s="55"/>
      <c r="HYE274" s="55"/>
      <c r="HYF274" s="55"/>
      <c r="HYG274" s="55"/>
      <c r="HYH274" s="55"/>
      <c r="HYI274" s="55"/>
      <c r="HYJ274" s="55"/>
      <c r="HYK274" s="55"/>
      <c r="HYL274" s="55"/>
      <c r="HYM274" s="55"/>
      <c r="HYN274" s="55"/>
      <c r="HYO274" s="55"/>
      <c r="HYP274" s="55"/>
      <c r="HYQ274" s="55"/>
      <c r="HYR274" s="55"/>
      <c r="HYS274" s="55"/>
      <c r="HYT274" s="55"/>
      <c r="HYU274" s="55"/>
      <c r="HYV274" s="55"/>
      <c r="HYW274" s="55"/>
      <c r="HYX274" s="55"/>
      <c r="HYY274" s="55"/>
      <c r="HYZ274" s="55"/>
      <c r="HZA274" s="55"/>
      <c r="HZB274" s="55"/>
      <c r="HZC274" s="55"/>
      <c r="HZD274" s="55"/>
      <c r="HZE274" s="55"/>
      <c r="HZF274" s="55"/>
      <c r="HZG274" s="55"/>
      <c r="HZH274" s="55"/>
      <c r="HZI274" s="55"/>
      <c r="HZJ274" s="55"/>
      <c r="HZK274" s="55"/>
      <c r="HZL274" s="55"/>
      <c r="HZM274" s="55"/>
      <c r="HZN274" s="55"/>
      <c r="HZO274" s="55"/>
      <c r="HZP274" s="55"/>
      <c r="HZQ274" s="55"/>
      <c r="HZR274" s="55"/>
      <c r="HZS274" s="55"/>
      <c r="HZT274" s="55"/>
      <c r="HZU274" s="55"/>
      <c r="HZV274" s="55"/>
      <c r="HZW274" s="55"/>
      <c r="HZX274" s="55"/>
      <c r="HZY274" s="55"/>
      <c r="HZZ274" s="55"/>
      <c r="IAA274" s="55"/>
      <c r="IAB274" s="55"/>
      <c r="IAC274" s="55"/>
      <c r="IAD274" s="55"/>
      <c r="IAE274" s="55"/>
      <c r="IAF274" s="55"/>
      <c r="IAG274" s="55"/>
      <c r="IAH274" s="55"/>
      <c r="IAI274" s="55"/>
      <c r="IAJ274" s="55"/>
      <c r="IAK274" s="55"/>
      <c r="IAL274" s="55"/>
      <c r="IAM274" s="55"/>
      <c r="IAN274" s="55"/>
      <c r="IAO274" s="55"/>
      <c r="IAP274" s="55"/>
      <c r="IAQ274" s="55"/>
      <c r="IAR274" s="55"/>
      <c r="IAS274" s="55"/>
      <c r="IAT274" s="55"/>
      <c r="IAU274" s="55"/>
      <c r="IAV274" s="55"/>
      <c r="IAW274" s="55"/>
      <c r="IAX274" s="55"/>
      <c r="IAY274" s="55"/>
      <c r="IAZ274" s="55"/>
      <c r="IBA274" s="55"/>
      <c r="IBB274" s="55"/>
      <c r="IBC274" s="55"/>
      <c r="IBD274" s="55"/>
      <c r="IBE274" s="55"/>
      <c r="IBF274" s="55"/>
      <c r="IBG274" s="55"/>
      <c r="IBH274" s="55"/>
      <c r="IBI274" s="55"/>
      <c r="IBJ274" s="55"/>
      <c r="IBK274" s="55"/>
      <c r="IBL274" s="55"/>
      <c r="IBM274" s="55"/>
      <c r="IBN274" s="55"/>
      <c r="IBO274" s="55"/>
      <c r="IBP274" s="55"/>
      <c r="IBQ274" s="55"/>
      <c r="IBR274" s="55"/>
      <c r="IBS274" s="55"/>
      <c r="IBT274" s="55"/>
      <c r="IBU274" s="55"/>
      <c r="IBV274" s="55"/>
      <c r="IBW274" s="55"/>
      <c r="IBX274" s="55"/>
      <c r="IBY274" s="55"/>
      <c r="IBZ274" s="55"/>
      <c r="ICA274" s="55"/>
      <c r="ICB274" s="55"/>
      <c r="ICC274" s="55"/>
      <c r="ICD274" s="55"/>
      <c r="ICE274" s="55"/>
      <c r="ICF274" s="55"/>
      <c r="ICG274" s="55"/>
      <c r="ICH274" s="55"/>
      <c r="ICI274" s="55"/>
      <c r="ICJ274" s="55"/>
      <c r="ICK274" s="55"/>
      <c r="ICL274" s="55"/>
      <c r="ICM274" s="55"/>
      <c r="ICN274" s="55"/>
      <c r="ICO274" s="55"/>
      <c r="ICP274" s="55"/>
      <c r="ICQ274" s="55"/>
      <c r="ICR274" s="55"/>
      <c r="ICS274" s="55"/>
      <c r="ICT274" s="55"/>
      <c r="ICU274" s="55"/>
      <c r="ICV274" s="55"/>
      <c r="ICW274" s="55"/>
      <c r="ICX274" s="55"/>
      <c r="ICY274" s="55"/>
      <c r="ICZ274" s="55"/>
      <c r="IDA274" s="55"/>
      <c r="IDB274" s="55"/>
      <c r="IDC274" s="55"/>
      <c r="IDD274" s="55"/>
      <c r="IDE274" s="55"/>
      <c r="IDF274" s="55"/>
      <c r="IDG274" s="55"/>
      <c r="IDH274" s="55"/>
      <c r="IDI274" s="55"/>
      <c r="IDJ274" s="55"/>
      <c r="IDK274" s="55"/>
      <c r="IDL274" s="55"/>
      <c r="IDM274" s="55"/>
      <c r="IDN274" s="55"/>
      <c r="IDO274" s="55"/>
      <c r="IDP274" s="55"/>
      <c r="IDQ274" s="55"/>
      <c r="IDR274" s="55"/>
      <c r="IDS274" s="55"/>
      <c r="IDT274" s="55"/>
      <c r="IDU274" s="55"/>
      <c r="IDV274" s="55"/>
      <c r="IDW274" s="55"/>
      <c r="IDX274" s="55"/>
      <c r="IDY274" s="55"/>
      <c r="IDZ274" s="55"/>
      <c r="IEA274" s="55"/>
      <c r="IEB274" s="55"/>
      <c r="IEC274" s="55"/>
      <c r="IED274" s="55"/>
      <c r="IEE274" s="55"/>
      <c r="IEF274" s="55"/>
      <c r="IEG274" s="55"/>
      <c r="IEH274" s="55"/>
      <c r="IEI274" s="55"/>
      <c r="IEJ274" s="55"/>
      <c r="IEK274" s="55"/>
      <c r="IEL274" s="55"/>
      <c r="IEM274" s="55"/>
      <c r="IEN274" s="55"/>
      <c r="IEO274" s="55"/>
      <c r="IEP274" s="55"/>
      <c r="IEQ274" s="55"/>
      <c r="IER274" s="55"/>
      <c r="IES274" s="55"/>
      <c r="IET274" s="55"/>
      <c r="IEU274" s="55"/>
      <c r="IEV274" s="55"/>
      <c r="IEW274" s="55"/>
      <c r="IEX274" s="55"/>
      <c r="IEY274" s="55"/>
      <c r="IEZ274" s="55"/>
      <c r="IFA274" s="55"/>
      <c r="IFB274" s="55"/>
      <c r="IFC274" s="55"/>
      <c r="IFD274" s="55"/>
      <c r="IFE274" s="55"/>
      <c r="IFF274" s="55"/>
      <c r="IFG274" s="55"/>
      <c r="IFH274" s="55"/>
      <c r="IFI274" s="55"/>
      <c r="IFJ274" s="55"/>
      <c r="IFK274" s="55"/>
      <c r="IFL274" s="55"/>
      <c r="IFM274" s="55"/>
      <c r="IFN274" s="55"/>
      <c r="IFO274" s="55"/>
      <c r="IFP274" s="55"/>
      <c r="IFQ274" s="55"/>
      <c r="IFR274" s="55"/>
      <c r="IFS274" s="55"/>
      <c r="IFT274" s="55"/>
      <c r="IFU274" s="55"/>
      <c r="IFV274" s="55"/>
      <c r="IFW274" s="55"/>
      <c r="IFX274" s="55"/>
      <c r="IFY274" s="55"/>
      <c r="IFZ274" s="55"/>
      <c r="IGA274" s="55"/>
      <c r="IGB274" s="55"/>
      <c r="IGC274" s="55"/>
      <c r="IGD274" s="55"/>
      <c r="IGE274" s="55"/>
      <c r="IGF274" s="55"/>
      <c r="IGG274" s="55"/>
      <c r="IGH274" s="55"/>
      <c r="IGI274" s="55"/>
      <c r="IGJ274" s="55"/>
      <c r="IGK274" s="55"/>
      <c r="IGL274" s="55"/>
      <c r="IGM274" s="55"/>
      <c r="IGN274" s="55"/>
      <c r="IGO274" s="55"/>
      <c r="IGP274" s="55"/>
      <c r="IGQ274" s="55"/>
      <c r="IGR274" s="55"/>
      <c r="IGS274" s="55"/>
      <c r="IGT274" s="55"/>
      <c r="IGU274" s="55"/>
      <c r="IGV274" s="55"/>
      <c r="IGW274" s="55"/>
      <c r="IGX274" s="55"/>
      <c r="IGY274" s="55"/>
      <c r="IGZ274" s="55"/>
      <c r="IHA274" s="55"/>
      <c r="IHB274" s="55"/>
      <c r="IHC274" s="55"/>
      <c r="IHD274" s="55"/>
      <c r="IHE274" s="55"/>
      <c r="IHF274" s="55"/>
      <c r="IHG274" s="55"/>
      <c r="IHH274" s="55"/>
      <c r="IHI274" s="55"/>
      <c r="IHJ274" s="55"/>
      <c r="IHK274" s="55"/>
      <c r="IHL274" s="55"/>
      <c r="IHM274" s="55"/>
      <c r="IHN274" s="55"/>
      <c r="IHO274" s="55"/>
      <c r="IHP274" s="55"/>
      <c r="IHQ274" s="55"/>
      <c r="IHR274" s="55"/>
      <c r="IHS274" s="55"/>
      <c r="IHT274" s="55"/>
      <c r="IHU274" s="55"/>
      <c r="IHV274" s="55"/>
      <c r="IHW274" s="55"/>
      <c r="IHX274" s="55"/>
      <c r="IHY274" s="55"/>
      <c r="IHZ274" s="55"/>
      <c r="IIA274" s="55"/>
      <c r="IIB274" s="55"/>
      <c r="IIC274" s="55"/>
      <c r="IID274" s="55"/>
      <c r="IIE274" s="55"/>
      <c r="IIF274" s="55"/>
      <c r="IIG274" s="55"/>
      <c r="IIH274" s="55"/>
      <c r="III274" s="55"/>
      <c r="IIJ274" s="55"/>
      <c r="IIK274" s="55"/>
      <c r="IIL274" s="55"/>
      <c r="IIM274" s="55"/>
      <c r="IIN274" s="55"/>
      <c r="IIO274" s="55"/>
      <c r="IIP274" s="55"/>
      <c r="IIQ274" s="55"/>
      <c r="IIR274" s="55"/>
      <c r="IIS274" s="55"/>
      <c r="IIT274" s="55"/>
      <c r="IIU274" s="55"/>
      <c r="IIV274" s="55"/>
      <c r="IIW274" s="55"/>
      <c r="IIX274" s="55"/>
      <c r="IIY274" s="55"/>
      <c r="IIZ274" s="55"/>
      <c r="IJA274" s="55"/>
      <c r="IJB274" s="55"/>
      <c r="IJC274" s="55"/>
      <c r="IJD274" s="55"/>
      <c r="IJE274" s="55"/>
      <c r="IJF274" s="55"/>
      <c r="IJG274" s="55"/>
      <c r="IJH274" s="55"/>
      <c r="IJI274" s="55"/>
      <c r="IJJ274" s="55"/>
      <c r="IJK274" s="55"/>
      <c r="IJL274" s="55"/>
      <c r="IJM274" s="55"/>
      <c r="IJN274" s="55"/>
      <c r="IJO274" s="55"/>
      <c r="IJP274" s="55"/>
      <c r="IJQ274" s="55"/>
      <c r="IJR274" s="55"/>
      <c r="IJS274" s="55"/>
      <c r="IJT274" s="55"/>
      <c r="IJU274" s="55"/>
      <c r="IJV274" s="55"/>
      <c r="IJW274" s="55"/>
      <c r="IJX274" s="55"/>
      <c r="IJY274" s="55"/>
      <c r="IJZ274" s="55"/>
      <c r="IKA274" s="55"/>
      <c r="IKB274" s="55"/>
      <c r="IKC274" s="55"/>
      <c r="IKD274" s="55"/>
      <c r="IKE274" s="55"/>
      <c r="IKF274" s="55"/>
      <c r="IKG274" s="55"/>
      <c r="IKH274" s="55"/>
      <c r="IKI274" s="55"/>
      <c r="IKJ274" s="55"/>
      <c r="IKK274" s="55"/>
      <c r="IKL274" s="55"/>
      <c r="IKM274" s="55"/>
      <c r="IKN274" s="55"/>
      <c r="IKO274" s="55"/>
      <c r="IKP274" s="55"/>
      <c r="IKQ274" s="55"/>
      <c r="IKR274" s="55"/>
      <c r="IKS274" s="55"/>
      <c r="IKT274" s="55"/>
      <c r="IKU274" s="55"/>
      <c r="IKV274" s="55"/>
      <c r="IKW274" s="55"/>
      <c r="IKX274" s="55"/>
      <c r="IKY274" s="55"/>
      <c r="IKZ274" s="55"/>
      <c r="ILA274" s="55"/>
      <c r="ILB274" s="55"/>
      <c r="ILC274" s="55"/>
      <c r="ILD274" s="55"/>
      <c r="ILE274" s="55"/>
      <c r="ILF274" s="55"/>
      <c r="ILG274" s="55"/>
      <c r="ILH274" s="55"/>
      <c r="ILI274" s="55"/>
      <c r="ILJ274" s="55"/>
      <c r="ILK274" s="55"/>
      <c r="ILL274" s="55"/>
      <c r="ILM274" s="55"/>
      <c r="ILN274" s="55"/>
      <c r="ILO274" s="55"/>
      <c r="ILP274" s="55"/>
      <c r="ILQ274" s="55"/>
      <c r="ILR274" s="55"/>
      <c r="ILS274" s="55"/>
      <c r="ILT274" s="55"/>
      <c r="ILU274" s="55"/>
      <c r="ILV274" s="55"/>
      <c r="ILW274" s="55"/>
      <c r="ILX274" s="55"/>
      <c r="ILY274" s="55"/>
      <c r="ILZ274" s="55"/>
      <c r="IMA274" s="55"/>
      <c r="IMB274" s="55"/>
      <c r="IMC274" s="55"/>
      <c r="IMD274" s="55"/>
      <c r="IME274" s="55"/>
      <c r="IMF274" s="55"/>
      <c r="IMG274" s="55"/>
      <c r="IMH274" s="55"/>
      <c r="IMI274" s="55"/>
      <c r="IMJ274" s="55"/>
      <c r="IMK274" s="55"/>
      <c r="IML274" s="55"/>
      <c r="IMM274" s="55"/>
      <c r="IMN274" s="55"/>
      <c r="IMO274" s="55"/>
      <c r="IMP274" s="55"/>
      <c r="IMQ274" s="55"/>
      <c r="IMR274" s="55"/>
      <c r="IMS274" s="55"/>
      <c r="IMT274" s="55"/>
      <c r="IMU274" s="55"/>
      <c r="IMV274" s="55"/>
      <c r="IMW274" s="55"/>
      <c r="IMX274" s="55"/>
      <c r="IMY274" s="55"/>
      <c r="IMZ274" s="55"/>
      <c r="INA274" s="55"/>
      <c r="INB274" s="55"/>
      <c r="INC274" s="55"/>
      <c r="IND274" s="55"/>
      <c r="INE274" s="55"/>
      <c r="INF274" s="55"/>
      <c r="ING274" s="55"/>
      <c r="INH274" s="55"/>
      <c r="INI274" s="55"/>
      <c r="INJ274" s="55"/>
      <c r="INK274" s="55"/>
      <c r="INL274" s="55"/>
      <c r="INM274" s="55"/>
      <c r="INN274" s="55"/>
      <c r="INO274" s="55"/>
      <c r="INP274" s="55"/>
      <c r="INQ274" s="55"/>
      <c r="INR274" s="55"/>
      <c r="INS274" s="55"/>
      <c r="INT274" s="55"/>
      <c r="INU274" s="55"/>
      <c r="INV274" s="55"/>
      <c r="INW274" s="55"/>
      <c r="INX274" s="55"/>
      <c r="INY274" s="55"/>
      <c r="INZ274" s="55"/>
      <c r="IOA274" s="55"/>
      <c r="IOB274" s="55"/>
      <c r="IOC274" s="55"/>
      <c r="IOD274" s="55"/>
      <c r="IOE274" s="55"/>
      <c r="IOF274" s="55"/>
      <c r="IOG274" s="55"/>
      <c r="IOH274" s="55"/>
      <c r="IOI274" s="55"/>
      <c r="IOJ274" s="55"/>
      <c r="IOK274" s="55"/>
      <c r="IOL274" s="55"/>
      <c r="IOM274" s="55"/>
      <c r="ION274" s="55"/>
      <c r="IOO274" s="55"/>
      <c r="IOP274" s="55"/>
      <c r="IOQ274" s="55"/>
      <c r="IOR274" s="55"/>
      <c r="IOS274" s="55"/>
      <c r="IOT274" s="55"/>
      <c r="IOU274" s="55"/>
      <c r="IOV274" s="55"/>
      <c r="IOW274" s="55"/>
      <c r="IOX274" s="55"/>
      <c r="IOY274" s="55"/>
      <c r="IOZ274" s="55"/>
      <c r="IPA274" s="55"/>
      <c r="IPB274" s="55"/>
      <c r="IPC274" s="55"/>
      <c r="IPD274" s="55"/>
      <c r="IPE274" s="55"/>
      <c r="IPF274" s="55"/>
      <c r="IPG274" s="55"/>
      <c r="IPH274" s="55"/>
      <c r="IPI274" s="55"/>
      <c r="IPJ274" s="55"/>
      <c r="IPK274" s="55"/>
      <c r="IPL274" s="55"/>
      <c r="IPM274" s="55"/>
      <c r="IPN274" s="55"/>
      <c r="IPO274" s="55"/>
      <c r="IPP274" s="55"/>
      <c r="IPQ274" s="55"/>
      <c r="IPR274" s="55"/>
      <c r="IPS274" s="55"/>
      <c r="IPT274" s="55"/>
      <c r="IPU274" s="55"/>
      <c r="IPV274" s="55"/>
      <c r="IPW274" s="55"/>
      <c r="IPX274" s="55"/>
      <c r="IPY274" s="55"/>
      <c r="IPZ274" s="55"/>
      <c r="IQA274" s="55"/>
      <c r="IQB274" s="55"/>
      <c r="IQC274" s="55"/>
      <c r="IQD274" s="55"/>
      <c r="IQE274" s="55"/>
      <c r="IQF274" s="55"/>
      <c r="IQG274" s="55"/>
      <c r="IQH274" s="55"/>
      <c r="IQI274" s="55"/>
      <c r="IQJ274" s="55"/>
      <c r="IQK274" s="55"/>
      <c r="IQL274" s="55"/>
      <c r="IQM274" s="55"/>
      <c r="IQN274" s="55"/>
      <c r="IQO274" s="55"/>
      <c r="IQP274" s="55"/>
      <c r="IQQ274" s="55"/>
      <c r="IQR274" s="55"/>
      <c r="IQS274" s="55"/>
      <c r="IQT274" s="55"/>
      <c r="IQU274" s="55"/>
      <c r="IQV274" s="55"/>
      <c r="IQW274" s="55"/>
      <c r="IQX274" s="55"/>
      <c r="IQY274" s="55"/>
      <c r="IQZ274" s="55"/>
      <c r="IRA274" s="55"/>
      <c r="IRB274" s="55"/>
      <c r="IRC274" s="55"/>
      <c r="IRD274" s="55"/>
      <c r="IRE274" s="55"/>
      <c r="IRF274" s="55"/>
      <c r="IRG274" s="55"/>
      <c r="IRH274" s="55"/>
      <c r="IRI274" s="55"/>
      <c r="IRJ274" s="55"/>
      <c r="IRK274" s="55"/>
      <c r="IRL274" s="55"/>
      <c r="IRM274" s="55"/>
      <c r="IRN274" s="55"/>
      <c r="IRO274" s="55"/>
      <c r="IRP274" s="55"/>
      <c r="IRQ274" s="55"/>
      <c r="IRR274" s="55"/>
      <c r="IRS274" s="55"/>
      <c r="IRT274" s="55"/>
      <c r="IRU274" s="55"/>
      <c r="IRV274" s="55"/>
      <c r="IRW274" s="55"/>
      <c r="IRX274" s="55"/>
      <c r="IRY274" s="55"/>
      <c r="IRZ274" s="55"/>
      <c r="ISA274" s="55"/>
      <c r="ISB274" s="55"/>
      <c r="ISC274" s="55"/>
      <c r="ISD274" s="55"/>
      <c r="ISE274" s="55"/>
      <c r="ISF274" s="55"/>
      <c r="ISG274" s="55"/>
      <c r="ISH274" s="55"/>
      <c r="ISI274" s="55"/>
      <c r="ISJ274" s="55"/>
      <c r="ISK274" s="55"/>
      <c r="ISL274" s="55"/>
      <c r="ISM274" s="55"/>
      <c r="ISN274" s="55"/>
      <c r="ISO274" s="55"/>
      <c r="ISP274" s="55"/>
      <c r="ISQ274" s="55"/>
      <c r="ISR274" s="55"/>
      <c r="ISS274" s="55"/>
      <c r="IST274" s="55"/>
      <c r="ISU274" s="55"/>
      <c r="ISV274" s="55"/>
      <c r="ISW274" s="55"/>
      <c r="ISX274" s="55"/>
      <c r="ISY274" s="55"/>
      <c r="ISZ274" s="55"/>
      <c r="ITA274" s="55"/>
      <c r="ITB274" s="55"/>
      <c r="ITC274" s="55"/>
      <c r="ITD274" s="55"/>
      <c r="ITE274" s="55"/>
      <c r="ITF274" s="55"/>
      <c r="ITG274" s="55"/>
      <c r="ITH274" s="55"/>
      <c r="ITI274" s="55"/>
      <c r="ITJ274" s="55"/>
      <c r="ITK274" s="55"/>
      <c r="ITL274" s="55"/>
      <c r="ITM274" s="55"/>
      <c r="ITN274" s="55"/>
      <c r="ITO274" s="55"/>
      <c r="ITP274" s="55"/>
      <c r="ITQ274" s="55"/>
      <c r="ITR274" s="55"/>
      <c r="ITS274" s="55"/>
      <c r="ITT274" s="55"/>
      <c r="ITU274" s="55"/>
      <c r="ITV274" s="55"/>
      <c r="ITW274" s="55"/>
      <c r="ITX274" s="55"/>
      <c r="ITY274" s="55"/>
      <c r="ITZ274" s="55"/>
      <c r="IUA274" s="55"/>
      <c r="IUB274" s="55"/>
      <c r="IUC274" s="55"/>
      <c r="IUD274" s="55"/>
      <c r="IUE274" s="55"/>
      <c r="IUF274" s="55"/>
      <c r="IUG274" s="55"/>
      <c r="IUH274" s="55"/>
      <c r="IUI274" s="55"/>
      <c r="IUJ274" s="55"/>
      <c r="IUK274" s="55"/>
      <c r="IUL274" s="55"/>
      <c r="IUM274" s="55"/>
      <c r="IUN274" s="55"/>
      <c r="IUO274" s="55"/>
      <c r="IUP274" s="55"/>
      <c r="IUQ274" s="55"/>
      <c r="IUR274" s="55"/>
      <c r="IUS274" s="55"/>
      <c r="IUT274" s="55"/>
      <c r="IUU274" s="55"/>
      <c r="IUV274" s="55"/>
      <c r="IUW274" s="55"/>
      <c r="IUX274" s="55"/>
      <c r="IUY274" s="55"/>
      <c r="IUZ274" s="55"/>
      <c r="IVA274" s="55"/>
      <c r="IVB274" s="55"/>
      <c r="IVC274" s="55"/>
      <c r="IVD274" s="55"/>
      <c r="IVE274" s="55"/>
      <c r="IVF274" s="55"/>
      <c r="IVG274" s="55"/>
      <c r="IVH274" s="55"/>
      <c r="IVI274" s="55"/>
      <c r="IVJ274" s="55"/>
      <c r="IVK274" s="55"/>
      <c r="IVL274" s="55"/>
      <c r="IVM274" s="55"/>
      <c r="IVN274" s="55"/>
      <c r="IVO274" s="55"/>
      <c r="IVP274" s="55"/>
      <c r="IVQ274" s="55"/>
      <c r="IVR274" s="55"/>
      <c r="IVS274" s="55"/>
      <c r="IVT274" s="55"/>
      <c r="IVU274" s="55"/>
      <c r="IVV274" s="55"/>
      <c r="IVW274" s="55"/>
      <c r="IVX274" s="55"/>
      <c r="IVY274" s="55"/>
      <c r="IVZ274" s="55"/>
      <c r="IWA274" s="55"/>
      <c r="IWB274" s="55"/>
      <c r="IWC274" s="55"/>
      <c r="IWD274" s="55"/>
      <c r="IWE274" s="55"/>
      <c r="IWF274" s="55"/>
      <c r="IWG274" s="55"/>
      <c r="IWH274" s="55"/>
      <c r="IWI274" s="55"/>
      <c r="IWJ274" s="55"/>
      <c r="IWK274" s="55"/>
      <c r="IWL274" s="55"/>
      <c r="IWM274" s="55"/>
      <c r="IWN274" s="55"/>
      <c r="IWO274" s="55"/>
      <c r="IWP274" s="55"/>
      <c r="IWQ274" s="55"/>
      <c r="IWR274" s="55"/>
      <c r="IWS274" s="55"/>
      <c r="IWT274" s="55"/>
      <c r="IWU274" s="55"/>
      <c r="IWV274" s="55"/>
      <c r="IWW274" s="55"/>
      <c r="IWX274" s="55"/>
      <c r="IWY274" s="55"/>
      <c r="IWZ274" s="55"/>
      <c r="IXA274" s="55"/>
      <c r="IXB274" s="55"/>
      <c r="IXC274" s="55"/>
      <c r="IXD274" s="55"/>
      <c r="IXE274" s="55"/>
      <c r="IXF274" s="55"/>
      <c r="IXG274" s="55"/>
      <c r="IXH274" s="55"/>
      <c r="IXI274" s="55"/>
      <c r="IXJ274" s="55"/>
      <c r="IXK274" s="55"/>
      <c r="IXL274" s="55"/>
      <c r="IXM274" s="55"/>
      <c r="IXN274" s="55"/>
      <c r="IXO274" s="55"/>
      <c r="IXP274" s="55"/>
      <c r="IXQ274" s="55"/>
      <c r="IXR274" s="55"/>
      <c r="IXS274" s="55"/>
      <c r="IXT274" s="55"/>
      <c r="IXU274" s="55"/>
      <c r="IXV274" s="55"/>
      <c r="IXW274" s="55"/>
      <c r="IXX274" s="55"/>
      <c r="IXY274" s="55"/>
      <c r="IXZ274" s="55"/>
      <c r="IYA274" s="55"/>
      <c r="IYB274" s="55"/>
      <c r="IYC274" s="55"/>
      <c r="IYD274" s="55"/>
      <c r="IYE274" s="55"/>
      <c r="IYF274" s="55"/>
      <c r="IYG274" s="55"/>
      <c r="IYH274" s="55"/>
      <c r="IYI274" s="55"/>
      <c r="IYJ274" s="55"/>
      <c r="IYK274" s="55"/>
      <c r="IYL274" s="55"/>
      <c r="IYM274" s="55"/>
      <c r="IYN274" s="55"/>
      <c r="IYO274" s="55"/>
      <c r="IYP274" s="55"/>
      <c r="IYQ274" s="55"/>
      <c r="IYR274" s="55"/>
      <c r="IYS274" s="55"/>
      <c r="IYT274" s="55"/>
      <c r="IYU274" s="55"/>
      <c r="IYV274" s="55"/>
      <c r="IYW274" s="55"/>
      <c r="IYX274" s="55"/>
      <c r="IYY274" s="55"/>
      <c r="IYZ274" s="55"/>
      <c r="IZA274" s="55"/>
      <c r="IZB274" s="55"/>
      <c r="IZC274" s="55"/>
      <c r="IZD274" s="55"/>
      <c r="IZE274" s="55"/>
      <c r="IZF274" s="55"/>
      <c r="IZG274" s="55"/>
      <c r="IZH274" s="55"/>
      <c r="IZI274" s="55"/>
      <c r="IZJ274" s="55"/>
      <c r="IZK274" s="55"/>
      <c r="IZL274" s="55"/>
      <c r="IZM274" s="55"/>
      <c r="IZN274" s="55"/>
      <c r="IZO274" s="55"/>
      <c r="IZP274" s="55"/>
      <c r="IZQ274" s="55"/>
      <c r="IZR274" s="55"/>
      <c r="IZS274" s="55"/>
      <c r="IZT274" s="55"/>
      <c r="IZU274" s="55"/>
      <c r="IZV274" s="55"/>
      <c r="IZW274" s="55"/>
      <c r="IZX274" s="55"/>
      <c r="IZY274" s="55"/>
      <c r="IZZ274" s="55"/>
      <c r="JAA274" s="55"/>
      <c r="JAB274" s="55"/>
      <c r="JAC274" s="55"/>
      <c r="JAD274" s="55"/>
      <c r="JAE274" s="55"/>
      <c r="JAF274" s="55"/>
      <c r="JAG274" s="55"/>
      <c r="JAH274" s="55"/>
      <c r="JAI274" s="55"/>
      <c r="JAJ274" s="55"/>
      <c r="JAK274" s="55"/>
      <c r="JAL274" s="55"/>
      <c r="JAM274" s="55"/>
      <c r="JAN274" s="55"/>
      <c r="JAO274" s="55"/>
      <c r="JAP274" s="55"/>
      <c r="JAQ274" s="55"/>
      <c r="JAR274" s="55"/>
      <c r="JAS274" s="55"/>
      <c r="JAT274" s="55"/>
      <c r="JAU274" s="55"/>
      <c r="JAV274" s="55"/>
      <c r="JAW274" s="55"/>
      <c r="JAX274" s="55"/>
      <c r="JAY274" s="55"/>
      <c r="JAZ274" s="55"/>
      <c r="JBA274" s="55"/>
      <c r="JBB274" s="55"/>
      <c r="JBC274" s="55"/>
      <c r="JBD274" s="55"/>
      <c r="JBE274" s="55"/>
      <c r="JBF274" s="55"/>
      <c r="JBG274" s="55"/>
      <c r="JBH274" s="55"/>
      <c r="JBI274" s="55"/>
      <c r="JBJ274" s="55"/>
      <c r="JBK274" s="55"/>
      <c r="JBL274" s="55"/>
      <c r="JBM274" s="55"/>
      <c r="JBN274" s="55"/>
      <c r="JBO274" s="55"/>
      <c r="JBP274" s="55"/>
      <c r="JBQ274" s="55"/>
      <c r="JBR274" s="55"/>
      <c r="JBS274" s="55"/>
      <c r="JBT274" s="55"/>
      <c r="JBU274" s="55"/>
      <c r="JBV274" s="55"/>
      <c r="JBW274" s="55"/>
      <c r="JBX274" s="55"/>
      <c r="JBY274" s="55"/>
      <c r="JBZ274" s="55"/>
      <c r="JCA274" s="55"/>
      <c r="JCB274" s="55"/>
      <c r="JCC274" s="55"/>
      <c r="JCD274" s="55"/>
      <c r="JCE274" s="55"/>
      <c r="JCF274" s="55"/>
      <c r="JCG274" s="55"/>
      <c r="JCH274" s="55"/>
      <c r="JCI274" s="55"/>
      <c r="JCJ274" s="55"/>
      <c r="JCK274" s="55"/>
      <c r="JCL274" s="55"/>
      <c r="JCM274" s="55"/>
      <c r="JCN274" s="55"/>
      <c r="JCO274" s="55"/>
      <c r="JCP274" s="55"/>
      <c r="JCQ274" s="55"/>
      <c r="JCR274" s="55"/>
      <c r="JCS274" s="55"/>
      <c r="JCT274" s="55"/>
      <c r="JCU274" s="55"/>
      <c r="JCV274" s="55"/>
      <c r="JCW274" s="55"/>
      <c r="JCX274" s="55"/>
      <c r="JCY274" s="55"/>
      <c r="JCZ274" s="55"/>
      <c r="JDA274" s="55"/>
      <c r="JDB274" s="55"/>
      <c r="JDC274" s="55"/>
      <c r="JDD274" s="55"/>
      <c r="JDE274" s="55"/>
      <c r="JDF274" s="55"/>
      <c r="JDG274" s="55"/>
      <c r="JDH274" s="55"/>
      <c r="JDI274" s="55"/>
      <c r="JDJ274" s="55"/>
      <c r="JDK274" s="55"/>
      <c r="JDL274" s="55"/>
      <c r="JDM274" s="55"/>
      <c r="JDN274" s="55"/>
      <c r="JDO274" s="55"/>
      <c r="JDP274" s="55"/>
      <c r="JDQ274" s="55"/>
      <c r="JDR274" s="55"/>
      <c r="JDS274" s="55"/>
      <c r="JDT274" s="55"/>
      <c r="JDU274" s="55"/>
      <c r="JDV274" s="55"/>
      <c r="JDW274" s="55"/>
      <c r="JDX274" s="55"/>
      <c r="JDY274" s="55"/>
      <c r="JDZ274" s="55"/>
      <c r="JEA274" s="55"/>
      <c r="JEB274" s="55"/>
      <c r="JEC274" s="55"/>
      <c r="JED274" s="55"/>
      <c r="JEE274" s="55"/>
      <c r="JEF274" s="55"/>
      <c r="JEG274" s="55"/>
      <c r="JEH274" s="55"/>
      <c r="JEI274" s="55"/>
      <c r="JEJ274" s="55"/>
      <c r="JEK274" s="55"/>
      <c r="JEL274" s="55"/>
      <c r="JEM274" s="55"/>
      <c r="JEN274" s="55"/>
      <c r="JEO274" s="55"/>
      <c r="JEP274" s="55"/>
      <c r="JEQ274" s="55"/>
      <c r="JER274" s="55"/>
      <c r="JES274" s="55"/>
      <c r="JET274" s="55"/>
      <c r="JEU274" s="55"/>
      <c r="JEV274" s="55"/>
      <c r="JEW274" s="55"/>
      <c r="JEX274" s="55"/>
      <c r="JEY274" s="55"/>
      <c r="JEZ274" s="55"/>
      <c r="JFA274" s="55"/>
      <c r="JFB274" s="55"/>
      <c r="JFC274" s="55"/>
      <c r="JFD274" s="55"/>
      <c r="JFE274" s="55"/>
      <c r="JFF274" s="55"/>
      <c r="JFG274" s="55"/>
      <c r="JFH274" s="55"/>
      <c r="JFI274" s="55"/>
      <c r="JFJ274" s="55"/>
      <c r="JFK274" s="55"/>
      <c r="JFL274" s="55"/>
      <c r="JFM274" s="55"/>
      <c r="JFN274" s="55"/>
      <c r="JFO274" s="55"/>
      <c r="JFP274" s="55"/>
      <c r="JFQ274" s="55"/>
      <c r="JFR274" s="55"/>
      <c r="JFS274" s="55"/>
      <c r="JFT274" s="55"/>
      <c r="JFU274" s="55"/>
      <c r="JFV274" s="55"/>
      <c r="JFW274" s="55"/>
      <c r="JFX274" s="55"/>
      <c r="JFY274" s="55"/>
      <c r="JFZ274" s="55"/>
      <c r="JGA274" s="55"/>
      <c r="JGB274" s="55"/>
      <c r="JGC274" s="55"/>
      <c r="JGD274" s="55"/>
      <c r="JGE274" s="55"/>
      <c r="JGF274" s="55"/>
      <c r="JGG274" s="55"/>
      <c r="JGH274" s="55"/>
      <c r="JGI274" s="55"/>
      <c r="JGJ274" s="55"/>
      <c r="JGK274" s="55"/>
      <c r="JGL274" s="55"/>
      <c r="JGM274" s="55"/>
      <c r="JGN274" s="55"/>
      <c r="JGO274" s="55"/>
      <c r="JGP274" s="55"/>
      <c r="JGQ274" s="55"/>
      <c r="JGR274" s="55"/>
      <c r="JGS274" s="55"/>
      <c r="JGT274" s="55"/>
      <c r="JGU274" s="55"/>
      <c r="JGV274" s="55"/>
      <c r="JGW274" s="55"/>
      <c r="JGX274" s="55"/>
      <c r="JGY274" s="55"/>
      <c r="JGZ274" s="55"/>
      <c r="JHA274" s="55"/>
      <c r="JHB274" s="55"/>
      <c r="JHC274" s="55"/>
      <c r="JHD274" s="55"/>
      <c r="JHE274" s="55"/>
      <c r="JHF274" s="55"/>
      <c r="JHG274" s="55"/>
      <c r="JHH274" s="55"/>
      <c r="JHI274" s="55"/>
      <c r="JHJ274" s="55"/>
      <c r="JHK274" s="55"/>
      <c r="JHL274" s="55"/>
      <c r="JHM274" s="55"/>
      <c r="JHN274" s="55"/>
      <c r="JHO274" s="55"/>
      <c r="JHP274" s="55"/>
      <c r="JHQ274" s="55"/>
      <c r="JHR274" s="55"/>
      <c r="JHS274" s="55"/>
      <c r="JHT274" s="55"/>
      <c r="JHU274" s="55"/>
      <c r="JHV274" s="55"/>
      <c r="JHW274" s="55"/>
      <c r="JHX274" s="55"/>
      <c r="JHY274" s="55"/>
      <c r="JHZ274" s="55"/>
      <c r="JIA274" s="55"/>
      <c r="JIB274" s="55"/>
      <c r="JIC274" s="55"/>
      <c r="JID274" s="55"/>
      <c r="JIE274" s="55"/>
      <c r="JIF274" s="55"/>
      <c r="JIG274" s="55"/>
      <c r="JIH274" s="55"/>
      <c r="JII274" s="55"/>
      <c r="JIJ274" s="55"/>
      <c r="JIK274" s="55"/>
      <c r="JIL274" s="55"/>
      <c r="JIM274" s="55"/>
      <c r="JIN274" s="55"/>
      <c r="JIO274" s="55"/>
      <c r="JIP274" s="55"/>
      <c r="JIQ274" s="55"/>
      <c r="JIR274" s="55"/>
      <c r="JIS274" s="55"/>
      <c r="JIT274" s="55"/>
      <c r="JIU274" s="55"/>
      <c r="JIV274" s="55"/>
      <c r="JIW274" s="55"/>
      <c r="JIX274" s="55"/>
      <c r="JIY274" s="55"/>
      <c r="JIZ274" s="55"/>
      <c r="JJA274" s="55"/>
      <c r="JJB274" s="55"/>
      <c r="JJC274" s="55"/>
      <c r="JJD274" s="55"/>
      <c r="JJE274" s="55"/>
      <c r="JJF274" s="55"/>
      <c r="JJG274" s="55"/>
      <c r="JJH274" s="55"/>
      <c r="JJI274" s="55"/>
      <c r="JJJ274" s="55"/>
      <c r="JJK274" s="55"/>
      <c r="JJL274" s="55"/>
      <c r="JJM274" s="55"/>
      <c r="JJN274" s="55"/>
      <c r="JJO274" s="55"/>
      <c r="JJP274" s="55"/>
      <c r="JJQ274" s="55"/>
      <c r="JJR274" s="55"/>
      <c r="JJS274" s="55"/>
      <c r="JJT274" s="55"/>
      <c r="JJU274" s="55"/>
      <c r="JJV274" s="55"/>
      <c r="JJW274" s="55"/>
      <c r="JJX274" s="55"/>
      <c r="JJY274" s="55"/>
      <c r="JJZ274" s="55"/>
      <c r="JKA274" s="55"/>
      <c r="JKB274" s="55"/>
      <c r="JKC274" s="55"/>
      <c r="JKD274" s="55"/>
      <c r="JKE274" s="55"/>
      <c r="JKF274" s="55"/>
      <c r="JKG274" s="55"/>
      <c r="JKH274" s="55"/>
      <c r="JKI274" s="55"/>
      <c r="JKJ274" s="55"/>
      <c r="JKK274" s="55"/>
      <c r="JKL274" s="55"/>
      <c r="JKM274" s="55"/>
      <c r="JKN274" s="55"/>
      <c r="JKO274" s="55"/>
      <c r="JKP274" s="55"/>
      <c r="JKQ274" s="55"/>
      <c r="JKR274" s="55"/>
      <c r="JKS274" s="55"/>
      <c r="JKT274" s="55"/>
      <c r="JKU274" s="55"/>
      <c r="JKV274" s="55"/>
      <c r="JKW274" s="55"/>
      <c r="JKX274" s="55"/>
      <c r="JKY274" s="55"/>
      <c r="JKZ274" s="55"/>
      <c r="JLA274" s="55"/>
      <c r="JLB274" s="55"/>
      <c r="JLC274" s="55"/>
      <c r="JLD274" s="55"/>
      <c r="JLE274" s="55"/>
      <c r="JLF274" s="55"/>
      <c r="JLG274" s="55"/>
      <c r="JLH274" s="55"/>
      <c r="JLI274" s="55"/>
      <c r="JLJ274" s="55"/>
      <c r="JLK274" s="55"/>
      <c r="JLL274" s="55"/>
      <c r="JLM274" s="55"/>
      <c r="JLN274" s="55"/>
      <c r="JLO274" s="55"/>
      <c r="JLP274" s="55"/>
      <c r="JLQ274" s="55"/>
      <c r="JLR274" s="55"/>
      <c r="JLS274" s="55"/>
      <c r="JLT274" s="55"/>
      <c r="JLU274" s="55"/>
      <c r="JLV274" s="55"/>
      <c r="JLW274" s="55"/>
      <c r="JLX274" s="55"/>
      <c r="JLY274" s="55"/>
      <c r="JLZ274" s="55"/>
      <c r="JMA274" s="55"/>
      <c r="JMB274" s="55"/>
      <c r="JMC274" s="55"/>
      <c r="JMD274" s="55"/>
      <c r="JME274" s="55"/>
      <c r="JMF274" s="55"/>
      <c r="JMG274" s="55"/>
      <c r="JMH274" s="55"/>
      <c r="JMI274" s="55"/>
      <c r="JMJ274" s="55"/>
      <c r="JMK274" s="55"/>
      <c r="JML274" s="55"/>
      <c r="JMM274" s="55"/>
      <c r="JMN274" s="55"/>
      <c r="JMO274" s="55"/>
      <c r="JMP274" s="55"/>
      <c r="JMQ274" s="55"/>
      <c r="JMR274" s="55"/>
      <c r="JMS274" s="55"/>
      <c r="JMT274" s="55"/>
      <c r="JMU274" s="55"/>
      <c r="JMV274" s="55"/>
      <c r="JMW274" s="55"/>
      <c r="JMX274" s="55"/>
      <c r="JMY274" s="55"/>
      <c r="JMZ274" s="55"/>
      <c r="JNA274" s="55"/>
      <c r="JNB274" s="55"/>
      <c r="JNC274" s="55"/>
      <c r="JND274" s="55"/>
      <c r="JNE274" s="55"/>
      <c r="JNF274" s="55"/>
      <c r="JNG274" s="55"/>
      <c r="JNH274" s="55"/>
      <c r="JNI274" s="55"/>
      <c r="JNJ274" s="55"/>
      <c r="JNK274" s="55"/>
      <c r="JNL274" s="55"/>
      <c r="JNM274" s="55"/>
      <c r="JNN274" s="55"/>
      <c r="JNO274" s="55"/>
      <c r="JNP274" s="55"/>
      <c r="JNQ274" s="55"/>
      <c r="JNR274" s="55"/>
      <c r="JNS274" s="55"/>
      <c r="JNT274" s="55"/>
      <c r="JNU274" s="55"/>
      <c r="JNV274" s="55"/>
      <c r="JNW274" s="55"/>
      <c r="JNX274" s="55"/>
      <c r="JNY274" s="55"/>
      <c r="JNZ274" s="55"/>
      <c r="JOA274" s="55"/>
      <c r="JOB274" s="55"/>
      <c r="JOC274" s="55"/>
      <c r="JOD274" s="55"/>
      <c r="JOE274" s="55"/>
      <c r="JOF274" s="55"/>
      <c r="JOG274" s="55"/>
      <c r="JOH274" s="55"/>
      <c r="JOI274" s="55"/>
      <c r="JOJ274" s="55"/>
      <c r="JOK274" s="55"/>
      <c r="JOL274" s="55"/>
      <c r="JOM274" s="55"/>
      <c r="JON274" s="55"/>
      <c r="JOO274" s="55"/>
      <c r="JOP274" s="55"/>
      <c r="JOQ274" s="55"/>
      <c r="JOR274" s="55"/>
      <c r="JOS274" s="55"/>
      <c r="JOT274" s="55"/>
      <c r="JOU274" s="55"/>
      <c r="JOV274" s="55"/>
      <c r="JOW274" s="55"/>
      <c r="JOX274" s="55"/>
      <c r="JOY274" s="55"/>
      <c r="JOZ274" s="55"/>
      <c r="JPA274" s="55"/>
      <c r="JPB274" s="55"/>
      <c r="JPC274" s="55"/>
      <c r="JPD274" s="55"/>
      <c r="JPE274" s="55"/>
      <c r="JPF274" s="55"/>
      <c r="JPG274" s="55"/>
      <c r="JPH274" s="55"/>
      <c r="JPI274" s="55"/>
      <c r="JPJ274" s="55"/>
      <c r="JPK274" s="55"/>
      <c r="JPL274" s="55"/>
      <c r="JPM274" s="55"/>
      <c r="JPN274" s="55"/>
      <c r="JPO274" s="55"/>
      <c r="JPP274" s="55"/>
      <c r="JPQ274" s="55"/>
      <c r="JPR274" s="55"/>
      <c r="JPS274" s="55"/>
      <c r="JPT274" s="55"/>
      <c r="JPU274" s="55"/>
      <c r="JPV274" s="55"/>
      <c r="JPW274" s="55"/>
      <c r="JPX274" s="55"/>
      <c r="JPY274" s="55"/>
      <c r="JPZ274" s="55"/>
      <c r="JQA274" s="55"/>
      <c r="JQB274" s="55"/>
      <c r="JQC274" s="55"/>
      <c r="JQD274" s="55"/>
      <c r="JQE274" s="55"/>
      <c r="JQF274" s="55"/>
      <c r="JQG274" s="55"/>
      <c r="JQH274" s="55"/>
      <c r="JQI274" s="55"/>
      <c r="JQJ274" s="55"/>
      <c r="JQK274" s="55"/>
      <c r="JQL274" s="55"/>
      <c r="JQM274" s="55"/>
      <c r="JQN274" s="55"/>
      <c r="JQO274" s="55"/>
      <c r="JQP274" s="55"/>
      <c r="JQQ274" s="55"/>
      <c r="JQR274" s="55"/>
      <c r="JQS274" s="55"/>
      <c r="JQT274" s="55"/>
      <c r="JQU274" s="55"/>
      <c r="JQV274" s="55"/>
      <c r="JQW274" s="55"/>
      <c r="JQX274" s="55"/>
      <c r="JQY274" s="55"/>
      <c r="JQZ274" s="55"/>
      <c r="JRA274" s="55"/>
      <c r="JRB274" s="55"/>
      <c r="JRC274" s="55"/>
      <c r="JRD274" s="55"/>
      <c r="JRE274" s="55"/>
      <c r="JRF274" s="55"/>
      <c r="JRG274" s="55"/>
      <c r="JRH274" s="55"/>
      <c r="JRI274" s="55"/>
      <c r="JRJ274" s="55"/>
      <c r="JRK274" s="55"/>
      <c r="JRL274" s="55"/>
      <c r="JRM274" s="55"/>
      <c r="JRN274" s="55"/>
      <c r="JRO274" s="55"/>
      <c r="JRP274" s="55"/>
      <c r="JRQ274" s="55"/>
      <c r="JRR274" s="55"/>
      <c r="JRS274" s="55"/>
      <c r="JRT274" s="55"/>
      <c r="JRU274" s="55"/>
      <c r="JRV274" s="55"/>
      <c r="JRW274" s="55"/>
      <c r="JRX274" s="55"/>
      <c r="JRY274" s="55"/>
      <c r="JRZ274" s="55"/>
      <c r="JSA274" s="55"/>
      <c r="JSB274" s="55"/>
      <c r="JSC274" s="55"/>
      <c r="JSD274" s="55"/>
      <c r="JSE274" s="55"/>
      <c r="JSF274" s="55"/>
      <c r="JSG274" s="55"/>
      <c r="JSH274" s="55"/>
      <c r="JSI274" s="55"/>
      <c r="JSJ274" s="55"/>
      <c r="JSK274" s="55"/>
      <c r="JSL274" s="55"/>
      <c r="JSM274" s="55"/>
      <c r="JSN274" s="55"/>
      <c r="JSO274" s="55"/>
      <c r="JSP274" s="55"/>
      <c r="JSQ274" s="55"/>
      <c r="JSR274" s="55"/>
      <c r="JSS274" s="55"/>
      <c r="JST274" s="55"/>
      <c r="JSU274" s="55"/>
      <c r="JSV274" s="55"/>
      <c r="JSW274" s="55"/>
      <c r="JSX274" s="55"/>
      <c r="JSY274" s="55"/>
      <c r="JSZ274" s="55"/>
      <c r="JTA274" s="55"/>
      <c r="JTB274" s="55"/>
      <c r="JTC274" s="55"/>
      <c r="JTD274" s="55"/>
      <c r="JTE274" s="55"/>
      <c r="JTF274" s="55"/>
      <c r="JTG274" s="55"/>
      <c r="JTH274" s="55"/>
      <c r="JTI274" s="55"/>
      <c r="JTJ274" s="55"/>
      <c r="JTK274" s="55"/>
      <c r="JTL274" s="55"/>
      <c r="JTM274" s="55"/>
      <c r="JTN274" s="55"/>
      <c r="JTO274" s="55"/>
      <c r="JTP274" s="55"/>
      <c r="JTQ274" s="55"/>
      <c r="JTR274" s="55"/>
      <c r="JTS274" s="55"/>
      <c r="JTT274" s="55"/>
      <c r="JTU274" s="55"/>
      <c r="JTV274" s="55"/>
      <c r="JTW274" s="55"/>
      <c r="JTX274" s="55"/>
      <c r="JTY274" s="55"/>
      <c r="JTZ274" s="55"/>
      <c r="JUA274" s="55"/>
      <c r="JUB274" s="55"/>
      <c r="JUC274" s="55"/>
      <c r="JUD274" s="55"/>
      <c r="JUE274" s="55"/>
      <c r="JUF274" s="55"/>
      <c r="JUG274" s="55"/>
      <c r="JUH274" s="55"/>
      <c r="JUI274" s="55"/>
      <c r="JUJ274" s="55"/>
      <c r="JUK274" s="55"/>
      <c r="JUL274" s="55"/>
      <c r="JUM274" s="55"/>
      <c r="JUN274" s="55"/>
      <c r="JUO274" s="55"/>
      <c r="JUP274" s="55"/>
      <c r="JUQ274" s="55"/>
      <c r="JUR274" s="55"/>
      <c r="JUS274" s="55"/>
      <c r="JUT274" s="55"/>
      <c r="JUU274" s="55"/>
      <c r="JUV274" s="55"/>
      <c r="JUW274" s="55"/>
      <c r="JUX274" s="55"/>
      <c r="JUY274" s="55"/>
      <c r="JUZ274" s="55"/>
      <c r="JVA274" s="55"/>
      <c r="JVB274" s="55"/>
      <c r="JVC274" s="55"/>
      <c r="JVD274" s="55"/>
      <c r="JVE274" s="55"/>
      <c r="JVF274" s="55"/>
      <c r="JVG274" s="55"/>
      <c r="JVH274" s="55"/>
      <c r="JVI274" s="55"/>
      <c r="JVJ274" s="55"/>
      <c r="JVK274" s="55"/>
      <c r="JVL274" s="55"/>
      <c r="JVM274" s="55"/>
      <c r="JVN274" s="55"/>
      <c r="JVO274" s="55"/>
      <c r="JVP274" s="55"/>
      <c r="JVQ274" s="55"/>
      <c r="JVR274" s="55"/>
      <c r="JVS274" s="55"/>
      <c r="JVT274" s="55"/>
      <c r="JVU274" s="55"/>
      <c r="JVV274" s="55"/>
      <c r="JVW274" s="55"/>
      <c r="JVX274" s="55"/>
      <c r="JVY274" s="55"/>
      <c r="JVZ274" s="55"/>
      <c r="JWA274" s="55"/>
      <c r="JWB274" s="55"/>
      <c r="JWC274" s="55"/>
      <c r="JWD274" s="55"/>
      <c r="JWE274" s="55"/>
      <c r="JWF274" s="55"/>
      <c r="JWG274" s="55"/>
      <c r="JWH274" s="55"/>
      <c r="JWI274" s="55"/>
      <c r="JWJ274" s="55"/>
      <c r="JWK274" s="55"/>
      <c r="JWL274" s="55"/>
      <c r="JWM274" s="55"/>
      <c r="JWN274" s="55"/>
      <c r="JWO274" s="55"/>
      <c r="JWP274" s="55"/>
      <c r="JWQ274" s="55"/>
      <c r="JWR274" s="55"/>
      <c r="JWS274" s="55"/>
      <c r="JWT274" s="55"/>
      <c r="JWU274" s="55"/>
      <c r="JWV274" s="55"/>
      <c r="JWW274" s="55"/>
      <c r="JWX274" s="55"/>
      <c r="JWY274" s="55"/>
      <c r="JWZ274" s="55"/>
      <c r="JXA274" s="55"/>
      <c r="JXB274" s="55"/>
      <c r="JXC274" s="55"/>
      <c r="JXD274" s="55"/>
      <c r="JXE274" s="55"/>
      <c r="JXF274" s="55"/>
      <c r="JXG274" s="55"/>
      <c r="JXH274" s="55"/>
      <c r="JXI274" s="55"/>
      <c r="JXJ274" s="55"/>
      <c r="JXK274" s="55"/>
      <c r="JXL274" s="55"/>
      <c r="JXM274" s="55"/>
      <c r="JXN274" s="55"/>
      <c r="JXO274" s="55"/>
      <c r="JXP274" s="55"/>
      <c r="JXQ274" s="55"/>
      <c r="JXR274" s="55"/>
      <c r="JXS274" s="55"/>
      <c r="JXT274" s="55"/>
      <c r="JXU274" s="55"/>
      <c r="JXV274" s="55"/>
      <c r="JXW274" s="55"/>
      <c r="JXX274" s="55"/>
      <c r="JXY274" s="55"/>
      <c r="JXZ274" s="55"/>
      <c r="JYA274" s="55"/>
      <c r="JYB274" s="55"/>
      <c r="JYC274" s="55"/>
      <c r="JYD274" s="55"/>
      <c r="JYE274" s="55"/>
      <c r="JYF274" s="55"/>
      <c r="JYG274" s="55"/>
      <c r="JYH274" s="55"/>
      <c r="JYI274" s="55"/>
      <c r="JYJ274" s="55"/>
      <c r="JYK274" s="55"/>
      <c r="JYL274" s="55"/>
      <c r="JYM274" s="55"/>
      <c r="JYN274" s="55"/>
      <c r="JYO274" s="55"/>
      <c r="JYP274" s="55"/>
      <c r="JYQ274" s="55"/>
      <c r="JYR274" s="55"/>
      <c r="JYS274" s="55"/>
      <c r="JYT274" s="55"/>
      <c r="JYU274" s="55"/>
      <c r="JYV274" s="55"/>
      <c r="JYW274" s="55"/>
      <c r="JYX274" s="55"/>
      <c r="JYY274" s="55"/>
      <c r="JYZ274" s="55"/>
      <c r="JZA274" s="55"/>
      <c r="JZB274" s="55"/>
      <c r="JZC274" s="55"/>
      <c r="JZD274" s="55"/>
      <c r="JZE274" s="55"/>
      <c r="JZF274" s="55"/>
      <c r="JZG274" s="55"/>
      <c r="JZH274" s="55"/>
      <c r="JZI274" s="55"/>
      <c r="JZJ274" s="55"/>
      <c r="JZK274" s="55"/>
      <c r="JZL274" s="55"/>
      <c r="JZM274" s="55"/>
      <c r="JZN274" s="55"/>
      <c r="JZO274" s="55"/>
      <c r="JZP274" s="55"/>
      <c r="JZQ274" s="55"/>
      <c r="JZR274" s="55"/>
      <c r="JZS274" s="55"/>
      <c r="JZT274" s="55"/>
      <c r="JZU274" s="55"/>
      <c r="JZV274" s="55"/>
      <c r="JZW274" s="55"/>
      <c r="JZX274" s="55"/>
      <c r="JZY274" s="55"/>
      <c r="JZZ274" s="55"/>
      <c r="KAA274" s="55"/>
      <c r="KAB274" s="55"/>
      <c r="KAC274" s="55"/>
      <c r="KAD274" s="55"/>
      <c r="KAE274" s="55"/>
      <c r="KAF274" s="55"/>
      <c r="KAG274" s="55"/>
      <c r="KAH274" s="55"/>
      <c r="KAI274" s="55"/>
      <c r="KAJ274" s="55"/>
      <c r="KAK274" s="55"/>
      <c r="KAL274" s="55"/>
      <c r="KAM274" s="55"/>
      <c r="KAN274" s="55"/>
      <c r="KAO274" s="55"/>
      <c r="KAP274" s="55"/>
      <c r="KAQ274" s="55"/>
      <c r="KAR274" s="55"/>
      <c r="KAS274" s="55"/>
      <c r="KAT274" s="55"/>
      <c r="KAU274" s="55"/>
      <c r="KAV274" s="55"/>
      <c r="KAW274" s="55"/>
      <c r="KAX274" s="55"/>
      <c r="KAY274" s="55"/>
      <c r="KAZ274" s="55"/>
      <c r="KBA274" s="55"/>
      <c r="KBB274" s="55"/>
      <c r="KBC274" s="55"/>
      <c r="KBD274" s="55"/>
      <c r="KBE274" s="55"/>
      <c r="KBF274" s="55"/>
      <c r="KBG274" s="55"/>
      <c r="KBH274" s="55"/>
      <c r="KBI274" s="55"/>
      <c r="KBJ274" s="55"/>
      <c r="KBK274" s="55"/>
      <c r="KBL274" s="55"/>
      <c r="KBM274" s="55"/>
      <c r="KBN274" s="55"/>
      <c r="KBO274" s="55"/>
      <c r="KBP274" s="55"/>
      <c r="KBQ274" s="55"/>
      <c r="KBR274" s="55"/>
      <c r="KBS274" s="55"/>
      <c r="KBT274" s="55"/>
      <c r="KBU274" s="55"/>
      <c r="KBV274" s="55"/>
      <c r="KBW274" s="55"/>
      <c r="KBX274" s="55"/>
      <c r="KBY274" s="55"/>
      <c r="KBZ274" s="55"/>
      <c r="KCA274" s="55"/>
      <c r="KCB274" s="55"/>
      <c r="KCC274" s="55"/>
      <c r="KCD274" s="55"/>
      <c r="KCE274" s="55"/>
      <c r="KCF274" s="55"/>
      <c r="KCG274" s="55"/>
      <c r="KCH274" s="55"/>
      <c r="KCI274" s="55"/>
      <c r="KCJ274" s="55"/>
      <c r="KCK274" s="55"/>
      <c r="KCL274" s="55"/>
      <c r="KCM274" s="55"/>
      <c r="KCN274" s="55"/>
      <c r="KCO274" s="55"/>
      <c r="KCP274" s="55"/>
      <c r="KCQ274" s="55"/>
      <c r="KCR274" s="55"/>
      <c r="KCS274" s="55"/>
      <c r="KCT274" s="55"/>
      <c r="KCU274" s="55"/>
      <c r="KCV274" s="55"/>
      <c r="KCW274" s="55"/>
      <c r="KCX274" s="55"/>
      <c r="KCY274" s="55"/>
      <c r="KCZ274" s="55"/>
      <c r="KDA274" s="55"/>
      <c r="KDB274" s="55"/>
      <c r="KDC274" s="55"/>
      <c r="KDD274" s="55"/>
      <c r="KDE274" s="55"/>
      <c r="KDF274" s="55"/>
      <c r="KDG274" s="55"/>
      <c r="KDH274" s="55"/>
      <c r="KDI274" s="55"/>
      <c r="KDJ274" s="55"/>
      <c r="KDK274" s="55"/>
      <c r="KDL274" s="55"/>
      <c r="KDM274" s="55"/>
      <c r="KDN274" s="55"/>
      <c r="KDO274" s="55"/>
      <c r="KDP274" s="55"/>
      <c r="KDQ274" s="55"/>
      <c r="KDR274" s="55"/>
      <c r="KDS274" s="55"/>
      <c r="KDT274" s="55"/>
      <c r="KDU274" s="55"/>
      <c r="KDV274" s="55"/>
      <c r="KDW274" s="55"/>
      <c r="KDX274" s="55"/>
      <c r="KDY274" s="55"/>
      <c r="KDZ274" s="55"/>
      <c r="KEA274" s="55"/>
      <c r="KEB274" s="55"/>
      <c r="KEC274" s="55"/>
      <c r="KED274" s="55"/>
      <c r="KEE274" s="55"/>
      <c r="KEF274" s="55"/>
      <c r="KEG274" s="55"/>
      <c r="KEH274" s="55"/>
      <c r="KEI274" s="55"/>
      <c r="KEJ274" s="55"/>
      <c r="KEK274" s="55"/>
      <c r="KEL274" s="55"/>
      <c r="KEM274" s="55"/>
      <c r="KEN274" s="55"/>
      <c r="KEO274" s="55"/>
      <c r="KEP274" s="55"/>
      <c r="KEQ274" s="55"/>
      <c r="KER274" s="55"/>
      <c r="KES274" s="55"/>
      <c r="KET274" s="55"/>
      <c r="KEU274" s="55"/>
      <c r="KEV274" s="55"/>
      <c r="KEW274" s="55"/>
      <c r="KEX274" s="55"/>
      <c r="KEY274" s="55"/>
      <c r="KEZ274" s="55"/>
      <c r="KFA274" s="55"/>
      <c r="KFB274" s="55"/>
      <c r="KFC274" s="55"/>
      <c r="KFD274" s="55"/>
      <c r="KFE274" s="55"/>
      <c r="KFF274" s="55"/>
      <c r="KFG274" s="55"/>
      <c r="KFH274" s="55"/>
      <c r="KFI274" s="55"/>
      <c r="KFJ274" s="55"/>
      <c r="KFK274" s="55"/>
      <c r="KFL274" s="55"/>
      <c r="KFM274" s="55"/>
      <c r="KFN274" s="55"/>
      <c r="KFO274" s="55"/>
      <c r="KFP274" s="55"/>
      <c r="KFQ274" s="55"/>
      <c r="KFR274" s="55"/>
      <c r="KFS274" s="55"/>
      <c r="KFT274" s="55"/>
      <c r="KFU274" s="55"/>
      <c r="KFV274" s="55"/>
      <c r="KFW274" s="55"/>
      <c r="KFX274" s="55"/>
      <c r="KFY274" s="55"/>
      <c r="KFZ274" s="55"/>
      <c r="KGA274" s="55"/>
      <c r="KGB274" s="55"/>
      <c r="KGC274" s="55"/>
      <c r="KGD274" s="55"/>
      <c r="KGE274" s="55"/>
      <c r="KGF274" s="55"/>
      <c r="KGG274" s="55"/>
      <c r="KGH274" s="55"/>
      <c r="KGI274" s="55"/>
      <c r="KGJ274" s="55"/>
      <c r="KGK274" s="55"/>
      <c r="KGL274" s="55"/>
      <c r="KGM274" s="55"/>
      <c r="KGN274" s="55"/>
      <c r="KGO274" s="55"/>
      <c r="KGP274" s="55"/>
      <c r="KGQ274" s="55"/>
      <c r="KGR274" s="55"/>
      <c r="KGS274" s="55"/>
      <c r="KGT274" s="55"/>
      <c r="KGU274" s="55"/>
      <c r="KGV274" s="55"/>
      <c r="KGW274" s="55"/>
      <c r="KGX274" s="55"/>
      <c r="KGY274" s="55"/>
      <c r="KGZ274" s="55"/>
      <c r="KHA274" s="55"/>
      <c r="KHB274" s="55"/>
      <c r="KHC274" s="55"/>
      <c r="KHD274" s="55"/>
      <c r="KHE274" s="55"/>
      <c r="KHF274" s="55"/>
      <c r="KHG274" s="55"/>
      <c r="KHH274" s="55"/>
      <c r="KHI274" s="55"/>
      <c r="KHJ274" s="55"/>
      <c r="KHK274" s="55"/>
      <c r="KHL274" s="55"/>
      <c r="KHM274" s="55"/>
      <c r="KHN274" s="55"/>
      <c r="KHO274" s="55"/>
      <c r="KHP274" s="55"/>
      <c r="KHQ274" s="55"/>
      <c r="KHR274" s="55"/>
      <c r="KHS274" s="55"/>
      <c r="KHT274" s="55"/>
      <c r="KHU274" s="55"/>
      <c r="KHV274" s="55"/>
      <c r="KHW274" s="55"/>
      <c r="KHX274" s="55"/>
      <c r="KHY274" s="55"/>
      <c r="KHZ274" s="55"/>
      <c r="KIA274" s="55"/>
      <c r="KIB274" s="55"/>
      <c r="KIC274" s="55"/>
      <c r="KID274" s="55"/>
      <c r="KIE274" s="55"/>
      <c r="KIF274" s="55"/>
      <c r="KIG274" s="55"/>
      <c r="KIH274" s="55"/>
      <c r="KII274" s="55"/>
      <c r="KIJ274" s="55"/>
      <c r="KIK274" s="55"/>
      <c r="KIL274" s="55"/>
      <c r="KIM274" s="55"/>
      <c r="KIN274" s="55"/>
      <c r="KIO274" s="55"/>
      <c r="KIP274" s="55"/>
      <c r="KIQ274" s="55"/>
      <c r="KIR274" s="55"/>
      <c r="KIS274" s="55"/>
      <c r="KIT274" s="55"/>
      <c r="KIU274" s="55"/>
      <c r="KIV274" s="55"/>
      <c r="KIW274" s="55"/>
      <c r="KIX274" s="55"/>
      <c r="KIY274" s="55"/>
      <c r="KIZ274" s="55"/>
      <c r="KJA274" s="55"/>
      <c r="KJB274" s="55"/>
      <c r="KJC274" s="55"/>
      <c r="KJD274" s="55"/>
      <c r="KJE274" s="55"/>
      <c r="KJF274" s="55"/>
      <c r="KJG274" s="55"/>
      <c r="KJH274" s="55"/>
      <c r="KJI274" s="55"/>
      <c r="KJJ274" s="55"/>
      <c r="KJK274" s="55"/>
      <c r="KJL274" s="55"/>
      <c r="KJM274" s="55"/>
      <c r="KJN274" s="55"/>
      <c r="KJO274" s="55"/>
      <c r="KJP274" s="55"/>
      <c r="KJQ274" s="55"/>
      <c r="KJR274" s="55"/>
      <c r="KJS274" s="55"/>
      <c r="KJT274" s="55"/>
      <c r="KJU274" s="55"/>
      <c r="KJV274" s="55"/>
      <c r="KJW274" s="55"/>
      <c r="KJX274" s="55"/>
      <c r="KJY274" s="55"/>
      <c r="KJZ274" s="55"/>
      <c r="KKA274" s="55"/>
      <c r="KKB274" s="55"/>
      <c r="KKC274" s="55"/>
      <c r="KKD274" s="55"/>
      <c r="KKE274" s="55"/>
      <c r="KKF274" s="55"/>
      <c r="KKG274" s="55"/>
      <c r="KKH274" s="55"/>
      <c r="KKI274" s="55"/>
      <c r="KKJ274" s="55"/>
      <c r="KKK274" s="55"/>
      <c r="KKL274" s="55"/>
      <c r="KKM274" s="55"/>
      <c r="KKN274" s="55"/>
      <c r="KKO274" s="55"/>
      <c r="KKP274" s="55"/>
      <c r="KKQ274" s="55"/>
      <c r="KKR274" s="55"/>
      <c r="KKS274" s="55"/>
      <c r="KKT274" s="55"/>
      <c r="KKU274" s="55"/>
      <c r="KKV274" s="55"/>
      <c r="KKW274" s="55"/>
      <c r="KKX274" s="55"/>
      <c r="KKY274" s="55"/>
      <c r="KKZ274" s="55"/>
      <c r="KLA274" s="55"/>
      <c r="KLB274" s="55"/>
      <c r="KLC274" s="55"/>
      <c r="KLD274" s="55"/>
      <c r="KLE274" s="55"/>
      <c r="KLF274" s="55"/>
      <c r="KLG274" s="55"/>
      <c r="KLH274" s="55"/>
      <c r="KLI274" s="55"/>
      <c r="KLJ274" s="55"/>
      <c r="KLK274" s="55"/>
      <c r="KLL274" s="55"/>
      <c r="KLM274" s="55"/>
      <c r="KLN274" s="55"/>
      <c r="KLO274" s="55"/>
      <c r="KLP274" s="55"/>
      <c r="KLQ274" s="55"/>
      <c r="KLR274" s="55"/>
      <c r="KLS274" s="55"/>
      <c r="KLT274" s="55"/>
      <c r="KLU274" s="55"/>
      <c r="KLV274" s="55"/>
      <c r="KLW274" s="55"/>
      <c r="KLX274" s="55"/>
      <c r="KLY274" s="55"/>
      <c r="KLZ274" s="55"/>
      <c r="KMA274" s="55"/>
      <c r="KMB274" s="55"/>
      <c r="KMC274" s="55"/>
      <c r="KMD274" s="55"/>
      <c r="KME274" s="55"/>
      <c r="KMF274" s="55"/>
      <c r="KMG274" s="55"/>
      <c r="KMH274" s="55"/>
      <c r="KMI274" s="55"/>
      <c r="KMJ274" s="55"/>
      <c r="KMK274" s="55"/>
      <c r="KML274" s="55"/>
      <c r="KMM274" s="55"/>
      <c r="KMN274" s="55"/>
      <c r="KMO274" s="55"/>
      <c r="KMP274" s="55"/>
      <c r="KMQ274" s="55"/>
      <c r="KMR274" s="55"/>
      <c r="KMS274" s="55"/>
      <c r="KMT274" s="55"/>
      <c r="KMU274" s="55"/>
      <c r="KMV274" s="55"/>
      <c r="KMW274" s="55"/>
      <c r="KMX274" s="55"/>
      <c r="KMY274" s="55"/>
      <c r="KMZ274" s="55"/>
      <c r="KNA274" s="55"/>
      <c r="KNB274" s="55"/>
      <c r="KNC274" s="55"/>
      <c r="KND274" s="55"/>
      <c r="KNE274" s="55"/>
      <c r="KNF274" s="55"/>
      <c r="KNG274" s="55"/>
      <c r="KNH274" s="55"/>
      <c r="KNI274" s="55"/>
      <c r="KNJ274" s="55"/>
      <c r="KNK274" s="55"/>
      <c r="KNL274" s="55"/>
      <c r="KNM274" s="55"/>
      <c r="KNN274" s="55"/>
      <c r="KNO274" s="55"/>
      <c r="KNP274" s="55"/>
      <c r="KNQ274" s="55"/>
      <c r="KNR274" s="55"/>
      <c r="KNS274" s="55"/>
      <c r="KNT274" s="55"/>
      <c r="KNU274" s="55"/>
      <c r="KNV274" s="55"/>
      <c r="KNW274" s="55"/>
      <c r="KNX274" s="55"/>
      <c r="KNY274" s="55"/>
      <c r="KNZ274" s="55"/>
      <c r="KOA274" s="55"/>
      <c r="KOB274" s="55"/>
      <c r="KOC274" s="55"/>
      <c r="KOD274" s="55"/>
      <c r="KOE274" s="55"/>
      <c r="KOF274" s="55"/>
      <c r="KOG274" s="55"/>
      <c r="KOH274" s="55"/>
      <c r="KOI274" s="55"/>
      <c r="KOJ274" s="55"/>
      <c r="KOK274" s="55"/>
      <c r="KOL274" s="55"/>
      <c r="KOM274" s="55"/>
      <c r="KON274" s="55"/>
      <c r="KOO274" s="55"/>
      <c r="KOP274" s="55"/>
      <c r="KOQ274" s="55"/>
      <c r="KOR274" s="55"/>
      <c r="KOS274" s="55"/>
      <c r="KOT274" s="55"/>
      <c r="KOU274" s="55"/>
      <c r="KOV274" s="55"/>
      <c r="KOW274" s="55"/>
      <c r="KOX274" s="55"/>
      <c r="KOY274" s="55"/>
      <c r="KOZ274" s="55"/>
      <c r="KPA274" s="55"/>
      <c r="KPB274" s="55"/>
      <c r="KPC274" s="55"/>
      <c r="KPD274" s="55"/>
      <c r="KPE274" s="55"/>
      <c r="KPF274" s="55"/>
      <c r="KPG274" s="55"/>
      <c r="KPH274" s="55"/>
      <c r="KPI274" s="55"/>
      <c r="KPJ274" s="55"/>
      <c r="KPK274" s="55"/>
      <c r="KPL274" s="55"/>
      <c r="KPM274" s="55"/>
      <c r="KPN274" s="55"/>
      <c r="KPO274" s="55"/>
      <c r="KPP274" s="55"/>
      <c r="KPQ274" s="55"/>
      <c r="KPR274" s="55"/>
      <c r="KPS274" s="55"/>
      <c r="KPT274" s="55"/>
      <c r="KPU274" s="55"/>
      <c r="KPV274" s="55"/>
      <c r="KPW274" s="55"/>
      <c r="KPX274" s="55"/>
      <c r="KPY274" s="55"/>
      <c r="KPZ274" s="55"/>
      <c r="KQA274" s="55"/>
      <c r="KQB274" s="55"/>
      <c r="KQC274" s="55"/>
      <c r="KQD274" s="55"/>
      <c r="KQE274" s="55"/>
      <c r="KQF274" s="55"/>
      <c r="KQG274" s="55"/>
      <c r="KQH274" s="55"/>
      <c r="KQI274" s="55"/>
      <c r="KQJ274" s="55"/>
      <c r="KQK274" s="55"/>
      <c r="KQL274" s="55"/>
      <c r="KQM274" s="55"/>
      <c r="KQN274" s="55"/>
      <c r="KQO274" s="55"/>
      <c r="KQP274" s="55"/>
      <c r="KQQ274" s="55"/>
      <c r="KQR274" s="55"/>
      <c r="KQS274" s="55"/>
      <c r="KQT274" s="55"/>
      <c r="KQU274" s="55"/>
      <c r="KQV274" s="55"/>
      <c r="KQW274" s="55"/>
      <c r="KQX274" s="55"/>
      <c r="KQY274" s="55"/>
      <c r="KQZ274" s="55"/>
      <c r="KRA274" s="55"/>
      <c r="KRB274" s="55"/>
      <c r="KRC274" s="55"/>
      <c r="KRD274" s="55"/>
      <c r="KRE274" s="55"/>
      <c r="KRF274" s="55"/>
      <c r="KRG274" s="55"/>
      <c r="KRH274" s="55"/>
      <c r="KRI274" s="55"/>
      <c r="KRJ274" s="55"/>
      <c r="KRK274" s="55"/>
      <c r="KRL274" s="55"/>
      <c r="KRM274" s="55"/>
      <c r="KRN274" s="55"/>
      <c r="KRO274" s="55"/>
      <c r="KRP274" s="55"/>
      <c r="KRQ274" s="55"/>
      <c r="KRR274" s="55"/>
      <c r="KRS274" s="55"/>
      <c r="KRT274" s="55"/>
      <c r="KRU274" s="55"/>
      <c r="KRV274" s="55"/>
      <c r="KRW274" s="55"/>
      <c r="KRX274" s="55"/>
      <c r="KRY274" s="55"/>
      <c r="KRZ274" s="55"/>
      <c r="KSA274" s="55"/>
      <c r="KSB274" s="55"/>
      <c r="KSC274" s="55"/>
      <c r="KSD274" s="55"/>
      <c r="KSE274" s="55"/>
      <c r="KSF274" s="55"/>
      <c r="KSG274" s="55"/>
      <c r="KSH274" s="55"/>
      <c r="KSI274" s="55"/>
      <c r="KSJ274" s="55"/>
      <c r="KSK274" s="55"/>
      <c r="KSL274" s="55"/>
      <c r="KSM274" s="55"/>
      <c r="KSN274" s="55"/>
      <c r="KSO274" s="55"/>
      <c r="KSP274" s="55"/>
      <c r="KSQ274" s="55"/>
      <c r="KSR274" s="55"/>
      <c r="KSS274" s="55"/>
      <c r="KST274" s="55"/>
      <c r="KSU274" s="55"/>
      <c r="KSV274" s="55"/>
      <c r="KSW274" s="55"/>
      <c r="KSX274" s="55"/>
      <c r="KSY274" s="55"/>
      <c r="KSZ274" s="55"/>
      <c r="KTA274" s="55"/>
      <c r="KTB274" s="55"/>
      <c r="KTC274" s="55"/>
      <c r="KTD274" s="55"/>
      <c r="KTE274" s="55"/>
      <c r="KTF274" s="55"/>
      <c r="KTG274" s="55"/>
      <c r="KTH274" s="55"/>
      <c r="KTI274" s="55"/>
      <c r="KTJ274" s="55"/>
      <c r="KTK274" s="55"/>
      <c r="KTL274" s="55"/>
      <c r="KTM274" s="55"/>
      <c r="KTN274" s="55"/>
      <c r="KTO274" s="55"/>
      <c r="KTP274" s="55"/>
      <c r="KTQ274" s="55"/>
      <c r="KTR274" s="55"/>
      <c r="KTS274" s="55"/>
      <c r="KTT274" s="55"/>
      <c r="KTU274" s="55"/>
      <c r="KTV274" s="55"/>
      <c r="KTW274" s="55"/>
      <c r="KTX274" s="55"/>
      <c r="KTY274" s="55"/>
      <c r="KTZ274" s="55"/>
      <c r="KUA274" s="55"/>
      <c r="KUB274" s="55"/>
      <c r="KUC274" s="55"/>
      <c r="KUD274" s="55"/>
      <c r="KUE274" s="55"/>
      <c r="KUF274" s="55"/>
      <c r="KUG274" s="55"/>
      <c r="KUH274" s="55"/>
      <c r="KUI274" s="55"/>
      <c r="KUJ274" s="55"/>
      <c r="KUK274" s="55"/>
      <c r="KUL274" s="55"/>
      <c r="KUM274" s="55"/>
      <c r="KUN274" s="55"/>
      <c r="KUO274" s="55"/>
      <c r="KUP274" s="55"/>
      <c r="KUQ274" s="55"/>
      <c r="KUR274" s="55"/>
      <c r="KUS274" s="55"/>
      <c r="KUT274" s="55"/>
      <c r="KUU274" s="55"/>
      <c r="KUV274" s="55"/>
      <c r="KUW274" s="55"/>
      <c r="KUX274" s="55"/>
      <c r="KUY274" s="55"/>
      <c r="KUZ274" s="55"/>
      <c r="KVA274" s="55"/>
      <c r="KVB274" s="55"/>
      <c r="KVC274" s="55"/>
      <c r="KVD274" s="55"/>
      <c r="KVE274" s="55"/>
      <c r="KVF274" s="55"/>
      <c r="KVG274" s="55"/>
      <c r="KVH274" s="55"/>
      <c r="KVI274" s="55"/>
      <c r="KVJ274" s="55"/>
      <c r="KVK274" s="55"/>
      <c r="KVL274" s="55"/>
      <c r="KVM274" s="55"/>
      <c r="KVN274" s="55"/>
      <c r="KVO274" s="55"/>
      <c r="KVP274" s="55"/>
      <c r="KVQ274" s="55"/>
      <c r="KVR274" s="55"/>
      <c r="KVS274" s="55"/>
      <c r="KVT274" s="55"/>
      <c r="KVU274" s="55"/>
      <c r="KVV274" s="55"/>
      <c r="KVW274" s="55"/>
      <c r="KVX274" s="55"/>
      <c r="KVY274" s="55"/>
      <c r="KVZ274" s="55"/>
      <c r="KWA274" s="55"/>
      <c r="KWB274" s="55"/>
      <c r="KWC274" s="55"/>
      <c r="KWD274" s="55"/>
      <c r="KWE274" s="55"/>
      <c r="KWF274" s="55"/>
      <c r="KWG274" s="55"/>
      <c r="KWH274" s="55"/>
      <c r="KWI274" s="55"/>
      <c r="KWJ274" s="55"/>
      <c r="KWK274" s="55"/>
      <c r="KWL274" s="55"/>
      <c r="KWM274" s="55"/>
      <c r="KWN274" s="55"/>
      <c r="KWO274" s="55"/>
      <c r="KWP274" s="55"/>
      <c r="KWQ274" s="55"/>
      <c r="KWR274" s="55"/>
      <c r="KWS274" s="55"/>
      <c r="KWT274" s="55"/>
      <c r="KWU274" s="55"/>
      <c r="KWV274" s="55"/>
      <c r="KWW274" s="55"/>
      <c r="KWX274" s="55"/>
      <c r="KWY274" s="55"/>
      <c r="KWZ274" s="55"/>
      <c r="KXA274" s="55"/>
      <c r="KXB274" s="55"/>
      <c r="KXC274" s="55"/>
      <c r="KXD274" s="55"/>
      <c r="KXE274" s="55"/>
      <c r="KXF274" s="55"/>
      <c r="KXG274" s="55"/>
      <c r="KXH274" s="55"/>
      <c r="KXI274" s="55"/>
      <c r="KXJ274" s="55"/>
      <c r="KXK274" s="55"/>
      <c r="KXL274" s="55"/>
      <c r="KXM274" s="55"/>
      <c r="KXN274" s="55"/>
      <c r="KXO274" s="55"/>
      <c r="KXP274" s="55"/>
      <c r="KXQ274" s="55"/>
      <c r="KXR274" s="55"/>
      <c r="KXS274" s="55"/>
      <c r="KXT274" s="55"/>
      <c r="KXU274" s="55"/>
      <c r="KXV274" s="55"/>
      <c r="KXW274" s="55"/>
      <c r="KXX274" s="55"/>
      <c r="KXY274" s="55"/>
      <c r="KXZ274" s="55"/>
      <c r="KYA274" s="55"/>
      <c r="KYB274" s="55"/>
      <c r="KYC274" s="55"/>
      <c r="KYD274" s="55"/>
      <c r="KYE274" s="55"/>
      <c r="KYF274" s="55"/>
      <c r="KYG274" s="55"/>
      <c r="KYH274" s="55"/>
      <c r="KYI274" s="55"/>
      <c r="KYJ274" s="55"/>
      <c r="KYK274" s="55"/>
      <c r="KYL274" s="55"/>
      <c r="KYM274" s="55"/>
      <c r="KYN274" s="55"/>
      <c r="KYO274" s="55"/>
      <c r="KYP274" s="55"/>
      <c r="KYQ274" s="55"/>
      <c r="KYR274" s="55"/>
      <c r="KYS274" s="55"/>
      <c r="KYT274" s="55"/>
      <c r="KYU274" s="55"/>
      <c r="KYV274" s="55"/>
      <c r="KYW274" s="55"/>
      <c r="KYX274" s="55"/>
      <c r="KYY274" s="55"/>
      <c r="KYZ274" s="55"/>
      <c r="KZA274" s="55"/>
      <c r="KZB274" s="55"/>
      <c r="KZC274" s="55"/>
      <c r="KZD274" s="55"/>
      <c r="KZE274" s="55"/>
      <c r="KZF274" s="55"/>
      <c r="KZG274" s="55"/>
      <c r="KZH274" s="55"/>
      <c r="KZI274" s="55"/>
      <c r="KZJ274" s="55"/>
      <c r="KZK274" s="55"/>
      <c r="KZL274" s="55"/>
      <c r="KZM274" s="55"/>
      <c r="KZN274" s="55"/>
      <c r="KZO274" s="55"/>
      <c r="KZP274" s="55"/>
      <c r="KZQ274" s="55"/>
      <c r="KZR274" s="55"/>
      <c r="KZS274" s="55"/>
      <c r="KZT274" s="55"/>
      <c r="KZU274" s="55"/>
      <c r="KZV274" s="55"/>
      <c r="KZW274" s="55"/>
      <c r="KZX274" s="55"/>
      <c r="KZY274" s="55"/>
      <c r="KZZ274" s="55"/>
      <c r="LAA274" s="55"/>
      <c r="LAB274" s="55"/>
      <c r="LAC274" s="55"/>
      <c r="LAD274" s="55"/>
      <c r="LAE274" s="55"/>
      <c r="LAF274" s="55"/>
      <c r="LAG274" s="55"/>
      <c r="LAH274" s="55"/>
      <c r="LAI274" s="55"/>
      <c r="LAJ274" s="55"/>
      <c r="LAK274" s="55"/>
      <c r="LAL274" s="55"/>
      <c r="LAM274" s="55"/>
      <c r="LAN274" s="55"/>
      <c r="LAO274" s="55"/>
      <c r="LAP274" s="55"/>
      <c r="LAQ274" s="55"/>
      <c r="LAR274" s="55"/>
      <c r="LAS274" s="55"/>
      <c r="LAT274" s="55"/>
      <c r="LAU274" s="55"/>
      <c r="LAV274" s="55"/>
      <c r="LAW274" s="55"/>
      <c r="LAX274" s="55"/>
      <c r="LAY274" s="55"/>
      <c r="LAZ274" s="55"/>
      <c r="LBA274" s="55"/>
      <c r="LBB274" s="55"/>
      <c r="LBC274" s="55"/>
      <c r="LBD274" s="55"/>
      <c r="LBE274" s="55"/>
      <c r="LBF274" s="55"/>
      <c r="LBG274" s="55"/>
      <c r="LBH274" s="55"/>
      <c r="LBI274" s="55"/>
      <c r="LBJ274" s="55"/>
      <c r="LBK274" s="55"/>
      <c r="LBL274" s="55"/>
      <c r="LBM274" s="55"/>
      <c r="LBN274" s="55"/>
      <c r="LBO274" s="55"/>
      <c r="LBP274" s="55"/>
      <c r="LBQ274" s="55"/>
      <c r="LBR274" s="55"/>
      <c r="LBS274" s="55"/>
      <c r="LBT274" s="55"/>
      <c r="LBU274" s="55"/>
      <c r="LBV274" s="55"/>
      <c r="LBW274" s="55"/>
      <c r="LBX274" s="55"/>
      <c r="LBY274" s="55"/>
      <c r="LBZ274" s="55"/>
      <c r="LCA274" s="55"/>
      <c r="LCB274" s="55"/>
      <c r="LCC274" s="55"/>
      <c r="LCD274" s="55"/>
      <c r="LCE274" s="55"/>
      <c r="LCF274" s="55"/>
      <c r="LCG274" s="55"/>
      <c r="LCH274" s="55"/>
      <c r="LCI274" s="55"/>
      <c r="LCJ274" s="55"/>
      <c r="LCK274" s="55"/>
      <c r="LCL274" s="55"/>
      <c r="LCM274" s="55"/>
      <c r="LCN274" s="55"/>
      <c r="LCO274" s="55"/>
      <c r="LCP274" s="55"/>
      <c r="LCQ274" s="55"/>
      <c r="LCR274" s="55"/>
      <c r="LCS274" s="55"/>
      <c r="LCT274" s="55"/>
      <c r="LCU274" s="55"/>
      <c r="LCV274" s="55"/>
      <c r="LCW274" s="55"/>
      <c r="LCX274" s="55"/>
      <c r="LCY274" s="55"/>
      <c r="LCZ274" s="55"/>
      <c r="LDA274" s="55"/>
      <c r="LDB274" s="55"/>
      <c r="LDC274" s="55"/>
      <c r="LDD274" s="55"/>
      <c r="LDE274" s="55"/>
      <c r="LDF274" s="55"/>
      <c r="LDG274" s="55"/>
      <c r="LDH274" s="55"/>
      <c r="LDI274" s="55"/>
      <c r="LDJ274" s="55"/>
      <c r="LDK274" s="55"/>
      <c r="LDL274" s="55"/>
      <c r="LDM274" s="55"/>
      <c r="LDN274" s="55"/>
      <c r="LDO274" s="55"/>
      <c r="LDP274" s="55"/>
      <c r="LDQ274" s="55"/>
      <c r="LDR274" s="55"/>
      <c r="LDS274" s="55"/>
      <c r="LDT274" s="55"/>
      <c r="LDU274" s="55"/>
      <c r="LDV274" s="55"/>
      <c r="LDW274" s="55"/>
      <c r="LDX274" s="55"/>
      <c r="LDY274" s="55"/>
      <c r="LDZ274" s="55"/>
      <c r="LEA274" s="55"/>
      <c r="LEB274" s="55"/>
      <c r="LEC274" s="55"/>
      <c r="LED274" s="55"/>
      <c r="LEE274" s="55"/>
      <c r="LEF274" s="55"/>
      <c r="LEG274" s="55"/>
      <c r="LEH274" s="55"/>
      <c r="LEI274" s="55"/>
      <c r="LEJ274" s="55"/>
      <c r="LEK274" s="55"/>
      <c r="LEL274" s="55"/>
      <c r="LEM274" s="55"/>
      <c r="LEN274" s="55"/>
      <c r="LEO274" s="55"/>
      <c r="LEP274" s="55"/>
      <c r="LEQ274" s="55"/>
      <c r="LER274" s="55"/>
      <c r="LES274" s="55"/>
      <c r="LET274" s="55"/>
      <c r="LEU274" s="55"/>
      <c r="LEV274" s="55"/>
      <c r="LEW274" s="55"/>
      <c r="LEX274" s="55"/>
      <c r="LEY274" s="55"/>
      <c r="LEZ274" s="55"/>
      <c r="LFA274" s="55"/>
      <c r="LFB274" s="55"/>
      <c r="LFC274" s="55"/>
      <c r="LFD274" s="55"/>
      <c r="LFE274" s="55"/>
      <c r="LFF274" s="55"/>
      <c r="LFG274" s="55"/>
      <c r="LFH274" s="55"/>
      <c r="LFI274" s="55"/>
      <c r="LFJ274" s="55"/>
      <c r="LFK274" s="55"/>
      <c r="LFL274" s="55"/>
      <c r="LFM274" s="55"/>
      <c r="LFN274" s="55"/>
      <c r="LFO274" s="55"/>
      <c r="LFP274" s="55"/>
      <c r="LFQ274" s="55"/>
      <c r="LFR274" s="55"/>
      <c r="LFS274" s="55"/>
      <c r="LFT274" s="55"/>
      <c r="LFU274" s="55"/>
      <c r="LFV274" s="55"/>
      <c r="LFW274" s="55"/>
      <c r="LFX274" s="55"/>
      <c r="LFY274" s="55"/>
      <c r="LFZ274" s="55"/>
      <c r="LGA274" s="55"/>
      <c r="LGB274" s="55"/>
      <c r="LGC274" s="55"/>
      <c r="LGD274" s="55"/>
      <c r="LGE274" s="55"/>
      <c r="LGF274" s="55"/>
      <c r="LGG274" s="55"/>
      <c r="LGH274" s="55"/>
      <c r="LGI274" s="55"/>
      <c r="LGJ274" s="55"/>
      <c r="LGK274" s="55"/>
      <c r="LGL274" s="55"/>
      <c r="LGM274" s="55"/>
      <c r="LGN274" s="55"/>
      <c r="LGO274" s="55"/>
      <c r="LGP274" s="55"/>
      <c r="LGQ274" s="55"/>
      <c r="LGR274" s="55"/>
      <c r="LGS274" s="55"/>
      <c r="LGT274" s="55"/>
      <c r="LGU274" s="55"/>
      <c r="LGV274" s="55"/>
      <c r="LGW274" s="55"/>
      <c r="LGX274" s="55"/>
      <c r="LGY274" s="55"/>
      <c r="LGZ274" s="55"/>
      <c r="LHA274" s="55"/>
      <c r="LHB274" s="55"/>
      <c r="LHC274" s="55"/>
      <c r="LHD274" s="55"/>
      <c r="LHE274" s="55"/>
      <c r="LHF274" s="55"/>
      <c r="LHG274" s="55"/>
      <c r="LHH274" s="55"/>
      <c r="LHI274" s="55"/>
      <c r="LHJ274" s="55"/>
      <c r="LHK274" s="55"/>
      <c r="LHL274" s="55"/>
      <c r="LHM274" s="55"/>
      <c r="LHN274" s="55"/>
      <c r="LHO274" s="55"/>
      <c r="LHP274" s="55"/>
      <c r="LHQ274" s="55"/>
      <c r="LHR274" s="55"/>
      <c r="LHS274" s="55"/>
      <c r="LHT274" s="55"/>
      <c r="LHU274" s="55"/>
      <c r="LHV274" s="55"/>
      <c r="LHW274" s="55"/>
      <c r="LHX274" s="55"/>
      <c r="LHY274" s="55"/>
      <c r="LHZ274" s="55"/>
      <c r="LIA274" s="55"/>
      <c r="LIB274" s="55"/>
      <c r="LIC274" s="55"/>
      <c r="LID274" s="55"/>
      <c r="LIE274" s="55"/>
      <c r="LIF274" s="55"/>
      <c r="LIG274" s="55"/>
      <c r="LIH274" s="55"/>
      <c r="LII274" s="55"/>
      <c r="LIJ274" s="55"/>
      <c r="LIK274" s="55"/>
      <c r="LIL274" s="55"/>
      <c r="LIM274" s="55"/>
      <c r="LIN274" s="55"/>
      <c r="LIO274" s="55"/>
      <c r="LIP274" s="55"/>
      <c r="LIQ274" s="55"/>
      <c r="LIR274" s="55"/>
      <c r="LIS274" s="55"/>
      <c r="LIT274" s="55"/>
      <c r="LIU274" s="55"/>
      <c r="LIV274" s="55"/>
      <c r="LIW274" s="55"/>
      <c r="LIX274" s="55"/>
      <c r="LIY274" s="55"/>
      <c r="LIZ274" s="55"/>
      <c r="LJA274" s="55"/>
      <c r="LJB274" s="55"/>
      <c r="LJC274" s="55"/>
      <c r="LJD274" s="55"/>
      <c r="LJE274" s="55"/>
      <c r="LJF274" s="55"/>
      <c r="LJG274" s="55"/>
      <c r="LJH274" s="55"/>
      <c r="LJI274" s="55"/>
      <c r="LJJ274" s="55"/>
      <c r="LJK274" s="55"/>
      <c r="LJL274" s="55"/>
      <c r="LJM274" s="55"/>
      <c r="LJN274" s="55"/>
      <c r="LJO274" s="55"/>
      <c r="LJP274" s="55"/>
      <c r="LJQ274" s="55"/>
      <c r="LJR274" s="55"/>
      <c r="LJS274" s="55"/>
      <c r="LJT274" s="55"/>
      <c r="LJU274" s="55"/>
      <c r="LJV274" s="55"/>
      <c r="LJW274" s="55"/>
      <c r="LJX274" s="55"/>
      <c r="LJY274" s="55"/>
      <c r="LJZ274" s="55"/>
      <c r="LKA274" s="55"/>
      <c r="LKB274" s="55"/>
      <c r="LKC274" s="55"/>
      <c r="LKD274" s="55"/>
      <c r="LKE274" s="55"/>
      <c r="LKF274" s="55"/>
      <c r="LKG274" s="55"/>
      <c r="LKH274" s="55"/>
      <c r="LKI274" s="55"/>
      <c r="LKJ274" s="55"/>
      <c r="LKK274" s="55"/>
      <c r="LKL274" s="55"/>
      <c r="LKM274" s="55"/>
      <c r="LKN274" s="55"/>
      <c r="LKO274" s="55"/>
      <c r="LKP274" s="55"/>
      <c r="LKQ274" s="55"/>
      <c r="LKR274" s="55"/>
      <c r="LKS274" s="55"/>
      <c r="LKT274" s="55"/>
      <c r="LKU274" s="55"/>
      <c r="LKV274" s="55"/>
      <c r="LKW274" s="55"/>
      <c r="LKX274" s="55"/>
      <c r="LKY274" s="55"/>
      <c r="LKZ274" s="55"/>
      <c r="LLA274" s="55"/>
      <c r="LLB274" s="55"/>
      <c r="LLC274" s="55"/>
      <c r="LLD274" s="55"/>
      <c r="LLE274" s="55"/>
      <c r="LLF274" s="55"/>
      <c r="LLG274" s="55"/>
      <c r="LLH274" s="55"/>
      <c r="LLI274" s="55"/>
      <c r="LLJ274" s="55"/>
      <c r="LLK274" s="55"/>
      <c r="LLL274" s="55"/>
      <c r="LLM274" s="55"/>
      <c r="LLN274" s="55"/>
      <c r="LLO274" s="55"/>
      <c r="LLP274" s="55"/>
      <c r="LLQ274" s="55"/>
      <c r="LLR274" s="55"/>
      <c r="LLS274" s="55"/>
      <c r="LLT274" s="55"/>
      <c r="LLU274" s="55"/>
      <c r="LLV274" s="55"/>
      <c r="LLW274" s="55"/>
      <c r="LLX274" s="55"/>
      <c r="LLY274" s="55"/>
      <c r="LLZ274" s="55"/>
      <c r="LMA274" s="55"/>
      <c r="LMB274" s="55"/>
      <c r="LMC274" s="55"/>
      <c r="LMD274" s="55"/>
      <c r="LME274" s="55"/>
      <c r="LMF274" s="55"/>
      <c r="LMG274" s="55"/>
      <c r="LMH274" s="55"/>
      <c r="LMI274" s="55"/>
      <c r="LMJ274" s="55"/>
      <c r="LMK274" s="55"/>
      <c r="LML274" s="55"/>
      <c r="LMM274" s="55"/>
      <c r="LMN274" s="55"/>
      <c r="LMO274" s="55"/>
      <c r="LMP274" s="55"/>
      <c r="LMQ274" s="55"/>
      <c r="LMR274" s="55"/>
      <c r="LMS274" s="55"/>
      <c r="LMT274" s="55"/>
      <c r="LMU274" s="55"/>
      <c r="LMV274" s="55"/>
      <c r="LMW274" s="55"/>
      <c r="LMX274" s="55"/>
      <c r="LMY274" s="55"/>
      <c r="LMZ274" s="55"/>
      <c r="LNA274" s="55"/>
      <c r="LNB274" s="55"/>
      <c r="LNC274" s="55"/>
      <c r="LND274" s="55"/>
      <c r="LNE274" s="55"/>
      <c r="LNF274" s="55"/>
      <c r="LNG274" s="55"/>
      <c r="LNH274" s="55"/>
      <c r="LNI274" s="55"/>
      <c r="LNJ274" s="55"/>
      <c r="LNK274" s="55"/>
      <c r="LNL274" s="55"/>
      <c r="LNM274" s="55"/>
      <c r="LNN274" s="55"/>
      <c r="LNO274" s="55"/>
      <c r="LNP274" s="55"/>
      <c r="LNQ274" s="55"/>
      <c r="LNR274" s="55"/>
      <c r="LNS274" s="55"/>
      <c r="LNT274" s="55"/>
      <c r="LNU274" s="55"/>
      <c r="LNV274" s="55"/>
      <c r="LNW274" s="55"/>
      <c r="LNX274" s="55"/>
      <c r="LNY274" s="55"/>
      <c r="LNZ274" s="55"/>
      <c r="LOA274" s="55"/>
      <c r="LOB274" s="55"/>
      <c r="LOC274" s="55"/>
      <c r="LOD274" s="55"/>
      <c r="LOE274" s="55"/>
      <c r="LOF274" s="55"/>
      <c r="LOG274" s="55"/>
      <c r="LOH274" s="55"/>
      <c r="LOI274" s="55"/>
      <c r="LOJ274" s="55"/>
      <c r="LOK274" s="55"/>
      <c r="LOL274" s="55"/>
      <c r="LOM274" s="55"/>
      <c r="LON274" s="55"/>
      <c r="LOO274" s="55"/>
      <c r="LOP274" s="55"/>
      <c r="LOQ274" s="55"/>
      <c r="LOR274" s="55"/>
      <c r="LOS274" s="55"/>
      <c r="LOT274" s="55"/>
      <c r="LOU274" s="55"/>
      <c r="LOV274" s="55"/>
      <c r="LOW274" s="55"/>
      <c r="LOX274" s="55"/>
      <c r="LOY274" s="55"/>
      <c r="LOZ274" s="55"/>
      <c r="LPA274" s="55"/>
      <c r="LPB274" s="55"/>
      <c r="LPC274" s="55"/>
      <c r="LPD274" s="55"/>
      <c r="LPE274" s="55"/>
      <c r="LPF274" s="55"/>
      <c r="LPG274" s="55"/>
      <c r="LPH274" s="55"/>
      <c r="LPI274" s="55"/>
      <c r="LPJ274" s="55"/>
      <c r="LPK274" s="55"/>
      <c r="LPL274" s="55"/>
      <c r="LPM274" s="55"/>
      <c r="LPN274" s="55"/>
      <c r="LPO274" s="55"/>
      <c r="LPP274" s="55"/>
      <c r="LPQ274" s="55"/>
      <c r="LPR274" s="55"/>
      <c r="LPS274" s="55"/>
      <c r="LPT274" s="55"/>
      <c r="LPU274" s="55"/>
      <c r="LPV274" s="55"/>
      <c r="LPW274" s="55"/>
      <c r="LPX274" s="55"/>
      <c r="LPY274" s="55"/>
      <c r="LPZ274" s="55"/>
      <c r="LQA274" s="55"/>
      <c r="LQB274" s="55"/>
      <c r="LQC274" s="55"/>
      <c r="LQD274" s="55"/>
      <c r="LQE274" s="55"/>
      <c r="LQF274" s="55"/>
      <c r="LQG274" s="55"/>
      <c r="LQH274" s="55"/>
      <c r="LQI274" s="55"/>
      <c r="LQJ274" s="55"/>
      <c r="LQK274" s="55"/>
      <c r="LQL274" s="55"/>
      <c r="LQM274" s="55"/>
      <c r="LQN274" s="55"/>
      <c r="LQO274" s="55"/>
      <c r="LQP274" s="55"/>
      <c r="LQQ274" s="55"/>
      <c r="LQR274" s="55"/>
      <c r="LQS274" s="55"/>
      <c r="LQT274" s="55"/>
      <c r="LQU274" s="55"/>
      <c r="LQV274" s="55"/>
      <c r="LQW274" s="55"/>
      <c r="LQX274" s="55"/>
      <c r="LQY274" s="55"/>
      <c r="LQZ274" s="55"/>
      <c r="LRA274" s="55"/>
      <c r="LRB274" s="55"/>
      <c r="LRC274" s="55"/>
      <c r="LRD274" s="55"/>
      <c r="LRE274" s="55"/>
      <c r="LRF274" s="55"/>
      <c r="LRG274" s="55"/>
      <c r="LRH274" s="55"/>
      <c r="LRI274" s="55"/>
      <c r="LRJ274" s="55"/>
      <c r="LRK274" s="55"/>
      <c r="LRL274" s="55"/>
      <c r="LRM274" s="55"/>
      <c r="LRN274" s="55"/>
      <c r="LRO274" s="55"/>
      <c r="LRP274" s="55"/>
      <c r="LRQ274" s="55"/>
      <c r="LRR274" s="55"/>
      <c r="LRS274" s="55"/>
      <c r="LRT274" s="55"/>
      <c r="LRU274" s="55"/>
      <c r="LRV274" s="55"/>
      <c r="LRW274" s="55"/>
      <c r="LRX274" s="55"/>
      <c r="LRY274" s="55"/>
      <c r="LRZ274" s="55"/>
      <c r="LSA274" s="55"/>
      <c r="LSB274" s="55"/>
      <c r="LSC274" s="55"/>
      <c r="LSD274" s="55"/>
      <c r="LSE274" s="55"/>
      <c r="LSF274" s="55"/>
      <c r="LSG274" s="55"/>
      <c r="LSH274" s="55"/>
      <c r="LSI274" s="55"/>
      <c r="LSJ274" s="55"/>
      <c r="LSK274" s="55"/>
      <c r="LSL274" s="55"/>
      <c r="LSM274" s="55"/>
      <c r="LSN274" s="55"/>
      <c r="LSO274" s="55"/>
      <c r="LSP274" s="55"/>
      <c r="LSQ274" s="55"/>
      <c r="LSR274" s="55"/>
      <c r="LSS274" s="55"/>
      <c r="LST274" s="55"/>
      <c r="LSU274" s="55"/>
      <c r="LSV274" s="55"/>
      <c r="LSW274" s="55"/>
      <c r="LSX274" s="55"/>
      <c r="LSY274" s="55"/>
      <c r="LSZ274" s="55"/>
      <c r="LTA274" s="55"/>
      <c r="LTB274" s="55"/>
      <c r="LTC274" s="55"/>
      <c r="LTD274" s="55"/>
      <c r="LTE274" s="55"/>
      <c r="LTF274" s="55"/>
      <c r="LTG274" s="55"/>
      <c r="LTH274" s="55"/>
      <c r="LTI274" s="55"/>
      <c r="LTJ274" s="55"/>
      <c r="LTK274" s="55"/>
      <c r="LTL274" s="55"/>
      <c r="LTM274" s="55"/>
      <c r="LTN274" s="55"/>
      <c r="LTO274" s="55"/>
      <c r="LTP274" s="55"/>
      <c r="LTQ274" s="55"/>
      <c r="LTR274" s="55"/>
      <c r="LTS274" s="55"/>
      <c r="LTT274" s="55"/>
      <c r="LTU274" s="55"/>
      <c r="LTV274" s="55"/>
      <c r="LTW274" s="55"/>
      <c r="LTX274" s="55"/>
      <c r="LTY274" s="55"/>
      <c r="LTZ274" s="55"/>
      <c r="LUA274" s="55"/>
      <c r="LUB274" s="55"/>
      <c r="LUC274" s="55"/>
      <c r="LUD274" s="55"/>
      <c r="LUE274" s="55"/>
      <c r="LUF274" s="55"/>
      <c r="LUG274" s="55"/>
      <c r="LUH274" s="55"/>
      <c r="LUI274" s="55"/>
      <c r="LUJ274" s="55"/>
      <c r="LUK274" s="55"/>
      <c r="LUL274" s="55"/>
      <c r="LUM274" s="55"/>
      <c r="LUN274" s="55"/>
      <c r="LUO274" s="55"/>
      <c r="LUP274" s="55"/>
      <c r="LUQ274" s="55"/>
      <c r="LUR274" s="55"/>
      <c r="LUS274" s="55"/>
      <c r="LUT274" s="55"/>
      <c r="LUU274" s="55"/>
      <c r="LUV274" s="55"/>
      <c r="LUW274" s="55"/>
      <c r="LUX274" s="55"/>
      <c r="LUY274" s="55"/>
      <c r="LUZ274" s="55"/>
      <c r="LVA274" s="55"/>
      <c r="LVB274" s="55"/>
      <c r="LVC274" s="55"/>
      <c r="LVD274" s="55"/>
      <c r="LVE274" s="55"/>
      <c r="LVF274" s="55"/>
      <c r="LVG274" s="55"/>
      <c r="LVH274" s="55"/>
      <c r="LVI274" s="55"/>
      <c r="LVJ274" s="55"/>
      <c r="LVK274" s="55"/>
      <c r="LVL274" s="55"/>
      <c r="LVM274" s="55"/>
      <c r="LVN274" s="55"/>
      <c r="LVO274" s="55"/>
      <c r="LVP274" s="55"/>
      <c r="LVQ274" s="55"/>
      <c r="LVR274" s="55"/>
      <c r="LVS274" s="55"/>
      <c r="LVT274" s="55"/>
      <c r="LVU274" s="55"/>
      <c r="LVV274" s="55"/>
      <c r="LVW274" s="55"/>
      <c r="LVX274" s="55"/>
      <c r="LVY274" s="55"/>
      <c r="LVZ274" s="55"/>
      <c r="LWA274" s="55"/>
      <c r="LWB274" s="55"/>
      <c r="LWC274" s="55"/>
      <c r="LWD274" s="55"/>
      <c r="LWE274" s="55"/>
      <c r="LWF274" s="55"/>
      <c r="LWG274" s="55"/>
      <c r="LWH274" s="55"/>
      <c r="LWI274" s="55"/>
      <c r="LWJ274" s="55"/>
      <c r="LWK274" s="55"/>
      <c r="LWL274" s="55"/>
      <c r="LWM274" s="55"/>
      <c r="LWN274" s="55"/>
      <c r="LWO274" s="55"/>
      <c r="LWP274" s="55"/>
      <c r="LWQ274" s="55"/>
      <c r="LWR274" s="55"/>
      <c r="LWS274" s="55"/>
      <c r="LWT274" s="55"/>
      <c r="LWU274" s="55"/>
      <c r="LWV274" s="55"/>
      <c r="LWW274" s="55"/>
      <c r="LWX274" s="55"/>
      <c r="LWY274" s="55"/>
      <c r="LWZ274" s="55"/>
      <c r="LXA274" s="55"/>
      <c r="LXB274" s="55"/>
      <c r="LXC274" s="55"/>
      <c r="LXD274" s="55"/>
      <c r="LXE274" s="55"/>
      <c r="LXF274" s="55"/>
      <c r="LXG274" s="55"/>
      <c r="LXH274" s="55"/>
      <c r="LXI274" s="55"/>
      <c r="LXJ274" s="55"/>
      <c r="LXK274" s="55"/>
      <c r="LXL274" s="55"/>
      <c r="LXM274" s="55"/>
      <c r="LXN274" s="55"/>
      <c r="LXO274" s="55"/>
      <c r="LXP274" s="55"/>
      <c r="LXQ274" s="55"/>
      <c r="LXR274" s="55"/>
      <c r="LXS274" s="55"/>
      <c r="LXT274" s="55"/>
      <c r="LXU274" s="55"/>
      <c r="LXV274" s="55"/>
      <c r="LXW274" s="55"/>
      <c r="LXX274" s="55"/>
      <c r="LXY274" s="55"/>
      <c r="LXZ274" s="55"/>
      <c r="LYA274" s="55"/>
      <c r="LYB274" s="55"/>
      <c r="LYC274" s="55"/>
      <c r="LYD274" s="55"/>
      <c r="LYE274" s="55"/>
      <c r="LYF274" s="55"/>
      <c r="LYG274" s="55"/>
      <c r="LYH274" s="55"/>
      <c r="LYI274" s="55"/>
      <c r="LYJ274" s="55"/>
      <c r="LYK274" s="55"/>
      <c r="LYL274" s="55"/>
      <c r="LYM274" s="55"/>
      <c r="LYN274" s="55"/>
      <c r="LYO274" s="55"/>
      <c r="LYP274" s="55"/>
      <c r="LYQ274" s="55"/>
      <c r="LYR274" s="55"/>
      <c r="LYS274" s="55"/>
      <c r="LYT274" s="55"/>
      <c r="LYU274" s="55"/>
      <c r="LYV274" s="55"/>
      <c r="LYW274" s="55"/>
      <c r="LYX274" s="55"/>
      <c r="LYY274" s="55"/>
      <c r="LYZ274" s="55"/>
      <c r="LZA274" s="55"/>
      <c r="LZB274" s="55"/>
      <c r="LZC274" s="55"/>
      <c r="LZD274" s="55"/>
      <c r="LZE274" s="55"/>
      <c r="LZF274" s="55"/>
      <c r="LZG274" s="55"/>
      <c r="LZH274" s="55"/>
      <c r="LZI274" s="55"/>
      <c r="LZJ274" s="55"/>
      <c r="LZK274" s="55"/>
      <c r="LZL274" s="55"/>
      <c r="LZM274" s="55"/>
      <c r="LZN274" s="55"/>
      <c r="LZO274" s="55"/>
      <c r="LZP274" s="55"/>
      <c r="LZQ274" s="55"/>
      <c r="LZR274" s="55"/>
      <c r="LZS274" s="55"/>
      <c r="LZT274" s="55"/>
      <c r="LZU274" s="55"/>
      <c r="LZV274" s="55"/>
      <c r="LZW274" s="55"/>
      <c r="LZX274" s="55"/>
      <c r="LZY274" s="55"/>
      <c r="LZZ274" s="55"/>
      <c r="MAA274" s="55"/>
      <c r="MAB274" s="55"/>
      <c r="MAC274" s="55"/>
      <c r="MAD274" s="55"/>
      <c r="MAE274" s="55"/>
      <c r="MAF274" s="55"/>
      <c r="MAG274" s="55"/>
      <c r="MAH274" s="55"/>
      <c r="MAI274" s="55"/>
      <c r="MAJ274" s="55"/>
      <c r="MAK274" s="55"/>
      <c r="MAL274" s="55"/>
      <c r="MAM274" s="55"/>
      <c r="MAN274" s="55"/>
      <c r="MAO274" s="55"/>
      <c r="MAP274" s="55"/>
      <c r="MAQ274" s="55"/>
      <c r="MAR274" s="55"/>
      <c r="MAS274" s="55"/>
      <c r="MAT274" s="55"/>
      <c r="MAU274" s="55"/>
      <c r="MAV274" s="55"/>
      <c r="MAW274" s="55"/>
      <c r="MAX274" s="55"/>
      <c r="MAY274" s="55"/>
      <c r="MAZ274" s="55"/>
      <c r="MBA274" s="55"/>
      <c r="MBB274" s="55"/>
      <c r="MBC274" s="55"/>
      <c r="MBD274" s="55"/>
      <c r="MBE274" s="55"/>
      <c r="MBF274" s="55"/>
      <c r="MBG274" s="55"/>
      <c r="MBH274" s="55"/>
      <c r="MBI274" s="55"/>
      <c r="MBJ274" s="55"/>
      <c r="MBK274" s="55"/>
      <c r="MBL274" s="55"/>
      <c r="MBM274" s="55"/>
      <c r="MBN274" s="55"/>
      <c r="MBO274" s="55"/>
      <c r="MBP274" s="55"/>
      <c r="MBQ274" s="55"/>
      <c r="MBR274" s="55"/>
      <c r="MBS274" s="55"/>
      <c r="MBT274" s="55"/>
      <c r="MBU274" s="55"/>
      <c r="MBV274" s="55"/>
      <c r="MBW274" s="55"/>
      <c r="MBX274" s="55"/>
      <c r="MBY274" s="55"/>
      <c r="MBZ274" s="55"/>
      <c r="MCA274" s="55"/>
      <c r="MCB274" s="55"/>
      <c r="MCC274" s="55"/>
      <c r="MCD274" s="55"/>
      <c r="MCE274" s="55"/>
      <c r="MCF274" s="55"/>
      <c r="MCG274" s="55"/>
      <c r="MCH274" s="55"/>
      <c r="MCI274" s="55"/>
      <c r="MCJ274" s="55"/>
      <c r="MCK274" s="55"/>
      <c r="MCL274" s="55"/>
      <c r="MCM274" s="55"/>
      <c r="MCN274" s="55"/>
      <c r="MCO274" s="55"/>
      <c r="MCP274" s="55"/>
      <c r="MCQ274" s="55"/>
      <c r="MCR274" s="55"/>
      <c r="MCS274" s="55"/>
      <c r="MCT274" s="55"/>
      <c r="MCU274" s="55"/>
      <c r="MCV274" s="55"/>
      <c r="MCW274" s="55"/>
      <c r="MCX274" s="55"/>
      <c r="MCY274" s="55"/>
      <c r="MCZ274" s="55"/>
      <c r="MDA274" s="55"/>
      <c r="MDB274" s="55"/>
      <c r="MDC274" s="55"/>
      <c r="MDD274" s="55"/>
      <c r="MDE274" s="55"/>
      <c r="MDF274" s="55"/>
      <c r="MDG274" s="55"/>
      <c r="MDH274" s="55"/>
      <c r="MDI274" s="55"/>
      <c r="MDJ274" s="55"/>
      <c r="MDK274" s="55"/>
      <c r="MDL274" s="55"/>
      <c r="MDM274" s="55"/>
      <c r="MDN274" s="55"/>
      <c r="MDO274" s="55"/>
      <c r="MDP274" s="55"/>
      <c r="MDQ274" s="55"/>
      <c r="MDR274" s="55"/>
      <c r="MDS274" s="55"/>
      <c r="MDT274" s="55"/>
      <c r="MDU274" s="55"/>
      <c r="MDV274" s="55"/>
      <c r="MDW274" s="55"/>
      <c r="MDX274" s="55"/>
      <c r="MDY274" s="55"/>
      <c r="MDZ274" s="55"/>
      <c r="MEA274" s="55"/>
      <c r="MEB274" s="55"/>
      <c r="MEC274" s="55"/>
      <c r="MED274" s="55"/>
      <c r="MEE274" s="55"/>
      <c r="MEF274" s="55"/>
      <c r="MEG274" s="55"/>
      <c r="MEH274" s="55"/>
      <c r="MEI274" s="55"/>
      <c r="MEJ274" s="55"/>
      <c r="MEK274" s="55"/>
      <c r="MEL274" s="55"/>
      <c r="MEM274" s="55"/>
      <c r="MEN274" s="55"/>
      <c r="MEO274" s="55"/>
      <c r="MEP274" s="55"/>
      <c r="MEQ274" s="55"/>
      <c r="MER274" s="55"/>
      <c r="MES274" s="55"/>
      <c r="MET274" s="55"/>
      <c r="MEU274" s="55"/>
      <c r="MEV274" s="55"/>
      <c r="MEW274" s="55"/>
      <c r="MEX274" s="55"/>
      <c r="MEY274" s="55"/>
      <c r="MEZ274" s="55"/>
      <c r="MFA274" s="55"/>
      <c r="MFB274" s="55"/>
      <c r="MFC274" s="55"/>
      <c r="MFD274" s="55"/>
      <c r="MFE274" s="55"/>
      <c r="MFF274" s="55"/>
      <c r="MFG274" s="55"/>
      <c r="MFH274" s="55"/>
      <c r="MFI274" s="55"/>
      <c r="MFJ274" s="55"/>
      <c r="MFK274" s="55"/>
      <c r="MFL274" s="55"/>
      <c r="MFM274" s="55"/>
      <c r="MFN274" s="55"/>
      <c r="MFO274" s="55"/>
      <c r="MFP274" s="55"/>
      <c r="MFQ274" s="55"/>
      <c r="MFR274" s="55"/>
      <c r="MFS274" s="55"/>
      <c r="MFT274" s="55"/>
      <c r="MFU274" s="55"/>
      <c r="MFV274" s="55"/>
      <c r="MFW274" s="55"/>
      <c r="MFX274" s="55"/>
      <c r="MFY274" s="55"/>
      <c r="MFZ274" s="55"/>
      <c r="MGA274" s="55"/>
      <c r="MGB274" s="55"/>
      <c r="MGC274" s="55"/>
      <c r="MGD274" s="55"/>
      <c r="MGE274" s="55"/>
      <c r="MGF274" s="55"/>
      <c r="MGG274" s="55"/>
      <c r="MGH274" s="55"/>
      <c r="MGI274" s="55"/>
      <c r="MGJ274" s="55"/>
      <c r="MGK274" s="55"/>
      <c r="MGL274" s="55"/>
      <c r="MGM274" s="55"/>
      <c r="MGN274" s="55"/>
      <c r="MGO274" s="55"/>
      <c r="MGP274" s="55"/>
      <c r="MGQ274" s="55"/>
      <c r="MGR274" s="55"/>
      <c r="MGS274" s="55"/>
      <c r="MGT274" s="55"/>
      <c r="MGU274" s="55"/>
      <c r="MGV274" s="55"/>
      <c r="MGW274" s="55"/>
      <c r="MGX274" s="55"/>
      <c r="MGY274" s="55"/>
      <c r="MGZ274" s="55"/>
      <c r="MHA274" s="55"/>
      <c r="MHB274" s="55"/>
      <c r="MHC274" s="55"/>
      <c r="MHD274" s="55"/>
      <c r="MHE274" s="55"/>
      <c r="MHF274" s="55"/>
      <c r="MHG274" s="55"/>
      <c r="MHH274" s="55"/>
      <c r="MHI274" s="55"/>
      <c r="MHJ274" s="55"/>
      <c r="MHK274" s="55"/>
      <c r="MHL274" s="55"/>
      <c r="MHM274" s="55"/>
      <c r="MHN274" s="55"/>
      <c r="MHO274" s="55"/>
      <c r="MHP274" s="55"/>
      <c r="MHQ274" s="55"/>
      <c r="MHR274" s="55"/>
      <c r="MHS274" s="55"/>
      <c r="MHT274" s="55"/>
      <c r="MHU274" s="55"/>
      <c r="MHV274" s="55"/>
      <c r="MHW274" s="55"/>
      <c r="MHX274" s="55"/>
      <c r="MHY274" s="55"/>
      <c r="MHZ274" s="55"/>
      <c r="MIA274" s="55"/>
      <c r="MIB274" s="55"/>
      <c r="MIC274" s="55"/>
      <c r="MID274" s="55"/>
      <c r="MIE274" s="55"/>
      <c r="MIF274" s="55"/>
      <c r="MIG274" s="55"/>
      <c r="MIH274" s="55"/>
      <c r="MII274" s="55"/>
      <c r="MIJ274" s="55"/>
      <c r="MIK274" s="55"/>
      <c r="MIL274" s="55"/>
      <c r="MIM274" s="55"/>
      <c r="MIN274" s="55"/>
      <c r="MIO274" s="55"/>
      <c r="MIP274" s="55"/>
      <c r="MIQ274" s="55"/>
      <c r="MIR274" s="55"/>
      <c r="MIS274" s="55"/>
      <c r="MIT274" s="55"/>
      <c r="MIU274" s="55"/>
      <c r="MIV274" s="55"/>
      <c r="MIW274" s="55"/>
      <c r="MIX274" s="55"/>
      <c r="MIY274" s="55"/>
      <c r="MIZ274" s="55"/>
      <c r="MJA274" s="55"/>
      <c r="MJB274" s="55"/>
      <c r="MJC274" s="55"/>
      <c r="MJD274" s="55"/>
      <c r="MJE274" s="55"/>
      <c r="MJF274" s="55"/>
      <c r="MJG274" s="55"/>
      <c r="MJH274" s="55"/>
      <c r="MJI274" s="55"/>
      <c r="MJJ274" s="55"/>
      <c r="MJK274" s="55"/>
      <c r="MJL274" s="55"/>
      <c r="MJM274" s="55"/>
      <c r="MJN274" s="55"/>
      <c r="MJO274" s="55"/>
      <c r="MJP274" s="55"/>
      <c r="MJQ274" s="55"/>
      <c r="MJR274" s="55"/>
      <c r="MJS274" s="55"/>
      <c r="MJT274" s="55"/>
      <c r="MJU274" s="55"/>
      <c r="MJV274" s="55"/>
      <c r="MJW274" s="55"/>
      <c r="MJX274" s="55"/>
      <c r="MJY274" s="55"/>
      <c r="MJZ274" s="55"/>
      <c r="MKA274" s="55"/>
      <c r="MKB274" s="55"/>
      <c r="MKC274" s="55"/>
      <c r="MKD274" s="55"/>
      <c r="MKE274" s="55"/>
      <c r="MKF274" s="55"/>
      <c r="MKG274" s="55"/>
      <c r="MKH274" s="55"/>
      <c r="MKI274" s="55"/>
      <c r="MKJ274" s="55"/>
      <c r="MKK274" s="55"/>
      <c r="MKL274" s="55"/>
      <c r="MKM274" s="55"/>
      <c r="MKN274" s="55"/>
      <c r="MKO274" s="55"/>
      <c r="MKP274" s="55"/>
      <c r="MKQ274" s="55"/>
      <c r="MKR274" s="55"/>
      <c r="MKS274" s="55"/>
      <c r="MKT274" s="55"/>
      <c r="MKU274" s="55"/>
      <c r="MKV274" s="55"/>
      <c r="MKW274" s="55"/>
      <c r="MKX274" s="55"/>
      <c r="MKY274" s="55"/>
      <c r="MKZ274" s="55"/>
      <c r="MLA274" s="55"/>
      <c r="MLB274" s="55"/>
      <c r="MLC274" s="55"/>
      <c r="MLD274" s="55"/>
      <c r="MLE274" s="55"/>
      <c r="MLF274" s="55"/>
      <c r="MLG274" s="55"/>
      <c r="MLH274" s="55"/>
      <c r="MLI274" s="55"/>
      <c r="MLJ274" s="55"/>
      <c r="MLK274" s="55"/>
      <c r="MLL274" s="55"/>
      <c r="MLM274" s="55"/>
      <c r="MLN274" s="55"/>
      <c r="MLO274" s="55"/>
      <c r="MLP274" s="55"/>
      <c r="MLQ274" s="55"/>
      <c r="MLR274" s="55"/>
      <c r="MLS274" s="55"/>
      <c r="MLT274" s="55"/>
      <c r="MLU274" s="55"/>
      <c r="MLV274" s="55"/>
      <c r="MLW274" s="55"/>
      <c r="MLX274" s="55"/>
      <c r="MLY274" s="55"/>
      <c r="MLZ274" s="55"/>
      <c r="MMA274" s="55"/>
      <c r="MMB274" s="55"/>
      <c r="MMC274" s="55"/>
      <c r="MMD274" s="55"/>
      <c r="MME274" s="55"/>
      <c r="MMF274" s="55"/>
      <c r="MMG274" s="55"/>
      <c r="MMH274" s="55"/>
      <c r="MMI274" s="55"/>
      <c r="MMJ274" s="55"/>
      <c r="MMK274" s="55"/>
      <c r="MML274" s="55"/>
      <c r="MMM274" s="55"/>
      <c r="MMN274" s="55"/>
      <c r="MMO274" s="55"/>
      <c r="MMP274" s="55"/>
      <c r="MMQ274" s="55"/>
      <c r="MMR274" s="55"/>
      <c r="MMS274" s="55"/>
      <c r="MMT274" s="55"/>
      <c r="MMU274" s="55"/>
      <c r="MMV274" s="55"/>
      <c r="MMW274" s="55"/>
      <c r="MMX274" s="55"/>
      <c r="MMY274" s="55"/>
      <c r="MMZ274" s="55"/>
      <c r="MNA274" s="55"/>
      <c r="MNB274" s="55"/>
      <c r="MNC274" s="55"/>
      <c r="MND274" s="55"/>
      <c r="MNE274" s="55"/>
      <c r="MNF274" s="55"/>
      <c r="MNG274" s="55"/>
      <c r="MNH274" s="55"/>
      <c r="MNI274" s="55"/>
      <c r="MNJ274" s="55"/>
      <c r="MNK274" s="55"/>
      <c r="MNL274" s="55"/>
      <c r="MNM274" s="55"/>
      <c r="MNN274" s="55"/>
      <c r="MNO274" s="55"/>
      <c r="MNP274" s="55"/>
      <c r="MNQ274" s="55"/>
      <c r="MNR274" s="55"/>
      <c r="MNS274" s="55"/>
      <c r="MNT274" s="55"/>
      <c r="MNU274" s="55"/>
      <c r="MNV274" s="55"/>
      <c r="MNW274" s="55"/>
      <c r="MNX274" s="55"/>
      <c r="MNY274" s="55"/>
      <c r="MNZ274" s="55"/>
      <c r="MOA274" s="55"/>
      <c r="MOB274" s="55"/>
      <c r="MOC274" s="55"/>
      <c r="MOD274" s="55"/>
      <c r="MOE274" s="55"/>
      <c r="MOF274" s="55"/>
      <c r="MOG274" s="55"/>
      <c r="MOH274" s="55"/>
      <c r="MOI274" s="55"/>
      <c r="MOJ274" s="55"/>
      <c r="MOK274" s="55"/>
      <c r="MOL274" s="55"/>
      <c r="MOM274" s="55"/>
      <c r="MON274" s="55"/>
      <c r="MOO274" s="55"/>
      <c r="MOP274" s="55"/>
      <c r="MOQ274" s="55"/>
      <c r="MOR274" s="55"/>
      <c r="MOS274" s="55"/>
      <c r="MOT274" s="55"/>
      <c r="MOU274" s="55"/>
      <c r="MOV274" s="55"/>
      <c r="MOW274" s="55"/>
      <c r="MOX274" s="55"/>
      <c r="MOY274" s="55"/>
      <c r="MOZ274" s="55"/>
      <c r="MPA274" s="55"/>
      <c r="MPB274" s="55"/>
      <c r="MPC274" s="55"/>
      <c r="MPD274" s="55"/>
      <c r="MPE274" s="55"/>
      <c r="MPF274" s="55"/>
      <c r="MPG274" s="55"/>
      <c r="MPH274" s="55"/>
      <c r="MPI274" s="55"/>
      <c r="MPJ274" s="55"/>
      <c r="MPK274" s="55"/>
      <c r="MPL274" s="55"/>
      <c r="MPM274" s="55"/>
      <c r="MPN274" s="55"/>
      <c r="MPO274" s="55"/>
      <c r="MPP274" s="55"/>
      <c r="MPQ274" s="55"/>
      <c r="MPR274" s="55"/>
      <c r="MPS274" s="55"/>
      <c r="MPT274" s="55"/>
      <c r="MPU274" s="55"/>
      <c r="MPV274" s="55"/>
      <c r="MPW274" s="55"/>
      <c r="MPX274" s="55"/>
      <c r="MPY274" s="55"/>
      <c r="MPZ274" s="55"/>
      <c r="MQA274" s="55"/>
      <c r="MQB274" s="55"/>
      <c r="MQC274" s="55"/>
      <c r="MQD274" s="55"/>
      <c r="MQE274" s="55"/>
      <c r="MQF274" s="55"/>
      <c r="MQG274" s="55"/>
      <c r="MQH274" s="55"/>
      <c r="MQI274" s="55"/>
      <c r="MQJ274" s="55"/>
      <c r="MQK274" s="55"/>
      <c r="MQL274" s="55"/>
      <c r="MQM274" s="55"/>
      <c r="MQN274" s="55"/>
      <c r="MQO274" s="55"/>
      <c r="MQP274" s="55"/>
      <c r="MQQ274" s="55"/>
      <c r="MQR274" s="55"/>
      <c r="MQS274" s="55"/>
      <c r="MQT274" s="55"/>
      <c r="MQU274" s="55"/>
      <c r="MQV274" s="55"/>
      <c r="MQW274" s="55"/>
      <c r="MQX274" s="55"/>
      <c r="MQY274" s="55"/>
      <c r="MQZ274" s="55"/>
      <c r="MRA274" s="55"/>
      <c r="MRB274" s="55"/>
      <c r="MRC274" s="55"/>
      <c r="MRD274" s="55"/>
      <c r="MRE274" s="55"/>
      <c r="MRF274" s="55"/>
      <c r="MRG274" s="55"/>
      <c r="MRH274" s="55"/>
      <c r="MRI274" s="55"/>
      <c r="MRJ274" s="55"/>
      <c r="MRK274" s="55"/>
      <c r="MRL274" s="55"/>
      <c r="MRM274" s="55"/>
      <c r="MRN274" s="55"/>
      <c r="MRO274" s="55"/>
      <c r="MRP274" s="55"/>
      <c r="MRQ274" s="55"/>
      <c r="MRR274" s="55"/>
      <c r="MRS274" s="55"/>
      <c r="MRT274" s="55"/>
      <c r="MRU274" s="55"/>
      <c r="MRV274" s="55"/>
      <c r="MRW274" s="55"/>
      <c r="MRX274" s="55"/>
      <c r="MRY274" s="55"/>
      <c r="MRZ274" s="55"/>
      <c r="MSA274" s="55"/>
      <c r="MSB274" s="55"/>
      <c r="MSC274" s="55"/>
      <c r="MSD274" s="55"/>
      <c r="MSE274" s="55"/>
      <c r="MSF274" s="55"/>
      <c r="MSG274" s="55"/>
      <c r="MSH274" s="55"/>
      <c r="MSI274" s="55"/>
      <c r="MSJ274" s="55"/>
      <c r="MSK274" s="55"/>
      <c r="MSL274" s="55"/>
      <c r="MSM274" s="55"/>
      <c r="MSN274" s="55"/>
      <c r="MSO274" s="55"/>
      <c r="MSP274" s="55"/>
      <c r="MSQ274" s="55"/>
      <c r="MSR274" s="55"/>
      <c r="MSS274" s="55"/>
      <c r="MST274" s="55"/>
      <c r="MSU274" s="55"/>
      <c r="MSV274" s="55"/>
      <c r="MSW274" s="55"/>
      <c r="MSX274" s="55"/>
      <c r="MSY274" s="55"/>
      <c r="MSZ274" s="55"/>
      <c r="MTA274" s="55"/>
      <c r="MTB274" s="55"/>
      <c r="MTC274" s="55"/>
      <c r="MTD274" s="55"/>
      <c r="MTE274" s="55"/>
      <c r="MTF274" s="55"/>
      <c r="MTG274" s="55"/>
      <c r="MTH274" s="55"/>
      <c r="MTI274" s="55"/>
      <c r="MTJ274" s="55"/>
      <c r="MTK274" s="55"/>
      <c r="MTL274" s="55"/>
      <c r="MTM274" s="55"/>
      <c r="MTN274" s="55"/>
      <c r="MTO274" s="55"/>
      <c r="MTP274" s="55"/>
      <c r="MTQ274" s="55"/>
      <c r="MTR274" s="55"/>
      <c r="MTS274" s="55"/>
      <c r="MTT274" s="55"/>
      <c r="MTU274" s="55"/>
      <c r="MTV274" s="55"/>
      <c r="MTW274" s="55"/>
      <c r="MTX274" s="55"/>
      <c r="MTY274" s="55"/>
      <c r="MTZ274" s="55"/>
      <c r="MUA274" s="55"/>
      <c r="MUB274" s="55"/>
      <c r="MUC274" s="55"/>
      <c r="MUD274" s="55"/>
      <c r="MUE274" s="55"/>
      <c r="MUF274" s="55"/>
      <c r="MUG274" s="55"/>
      <c r="MUH274" s="55"/>
      <c r="MUI274" s="55"/>
      <c r="MUJ274" s="55"/>
      <c r="MUK274" s="55"/>
      <c r="MUL274" s="55"/>
      <c r="MUM274" s="55"/>
      <c r="MUN274" s="55"/>
      <c r="MUO274" s="55"/>
      <c r="MUP274" s="55"/>
      <c r="MUQ274" s="55"/>
      <c r="MUR274" s="55"/>
      <c r="MUS274" s="55"/>
      <c r="MUT274" s="55"/>
      <c r="MUU274" s="55"/>
      <c r="MUV274" s="55"/>
      <c r="MUW274" s="55"/>
      <c r="MUX274" s="55"/>
      <c r="MUY274" s="55"/>
      <c r="MUZ274" s="55"/>
      <c r="MVA274" s="55"/>
      <c r="MVB274" s="55"/>
      <c r="MVC274" s="55"/>
      <c r="MVD274" s="55"/>
      <c r="MVE274" s="55"/>
      <c r="MVF274" s="55"/>
      <c r="MVG274" s="55"/>
      <c r="MVH274" s="55"/>
      <c r="MVI274" s="55"/>
      <c r="MVJ274" s="55"/>
      <c r="MVK274" s="55"/>
      <c r="MVL274" s="55"/>
      <c r="MVM274" s="55"/>
      <c r="MVN274" s="55"/>
      <c r="MVO274" s="55"/>
      <c r="MVP274" s="55"/>
      <c r="MVQ274" s="55"/>
      <c r="MVR274" s="55"/>
      <c r="MVS274" s="55"/>
      <c r="MVT274" s="55"/>
      <c r="MVU274" s="55"/>
      <c r="MVV274" s="55"/>
      <c r="MVW274" s="55"/>
      <c r="MVX274" s="55"/>
      <c r="MVY274" s="55"/>
      <c r="MVZ274" s="55"/>
      <c r="MWA274" s="55"/>
      <c r="MWB274" s="55"/>
      <c r="MWC274" s="55"/>
      <c r="MWD274" s="55"/>
      <c r="MWE274" s="55"/>
      <c r="MWF274" s="55"/>
      <c r="MWG274" s="55"/>
      <c r="MWH274" s="55"/>
      <c r="MWI274" s="55"/>
      <c r="MWJ274" s="55"/>
      <c r="MWK274" s="55"/>
      <c r="MWL274" s="55"/>
      <c r="MWM274" s="55"/>
      <c r="MWN274" s="55"/>
      <c r="MWO274" s="55"/>
      <c r="MWP274" s="55"/>
      <c r="MWQ274" s="55"/>
      <c r="MWR274" s="55"/>
      <c r="MWS274" s="55"/>
      <c r="MWT274" s="55"/>
      <c r="MWU274" s="55"/>
      <c r="MWV274" s="55"/>
      <c r="MWW274" s="55"/>
      <c r="MWX274" s="55"/>
      <c r="MWY274" s="55"/>
      <c r="MWZ274" s="55"/>
      <c r="MXA274" s="55"/>
      <c r="MXB274" s="55"/>
      <c r="MXC274" s="55"/>
      <c r="MXD274" s="55"/>
      <c r="MXE274" s="55"/>
      <c r="MXF274" s="55"/>
      <c r="MXG274" s="55"/>
      <c r="MXH274" s="55"/>
      <c r="MXI274" s="55"/>
      <c r="MXJ274" s="55"/>
      <c r="MXK274" s="55"/>
      <c r="MXL274" s="55"/>
      <c r="MXM274" s="55"/>
      <c r="MXN274" s="55"/>
      <c r="MXO274" s="55"/>
      <c r="MXP274" s="55"/>
      <c r="MXQ274" s="55"/>
      <c r="MXR274" s="55"/>
      <c r="MXS274" s="55"/>
      <c r="MXT274" s="55"/>
      <c r="MXU274" s="55"/>
      <c r="MXV274" s="55"/>
      <c r="MXW274" s="55"/>
      <c r="MXX274" s="55"/>
      <c r="MXY274" s="55"/>
      <c r="MXZ274" s="55"/>
      <c r="MYA274" s="55"/>
      <c r="MYB274" s="55"/>
      <c r="MYC274" s="55"/>
      <c r="MYD274" s="55"/>
      <c r="MYE274" s="55"/>
      <c r="MYF274" s="55"/>
      <c r="MYG274" s="55"/>
      <c r="MYH274" s="55"/>
      <c r="MYI274" s="55"/>
      <c r="MYJ274" s="55"/>
      <c r="MYK274" s="55"/>
      <c r="MYL274" s="55"/>
      <c r="MYM274" s="55"/>
      <c r="MYN274" s="55"/>
      <c r="MYO274" s="55"/>
      <c r="MYP274" s="55"/>
      <c r="MYQ274" s="55"/>
      <c r="MYR274" s="55"/>
      <c r="MYS274" s="55"/>
      <c r="MYT274" s="55"/>
      <c r="MYU274" s="55"/>
      <c r="MYV274" s="55"/>
      <c r="MYW274" s="55"/>
      <c r="MYX274" s="55"/>
      <c r="MYY274" s="55"/>
      <c r="MYZ274" s="55"/>
      <c r="MZA274" s="55"/>
      <c r="MZB274" s="55"/>
      <c r="MZC274" s="55"/>
      <c r="MZD274" s="55"/>
      <c r="MZE274" s="55"/>
      <c r="MZF274" s="55"/>
      <c r="MZG274" s="55"/>
      <c r="MZH274" s="55"/>
      <c r="MZI274" s="55"/>
      <c r="MZJ274" s="55"/>
      <c r="MZK274" s="55"/>
      <c r="MZL274" s="55"/>
      <c r="MZM274" s="55"/>
      <c r="MZN274" s="55"/>
      <c r="MZO274" s="55"/>
      <c r="MZP274" s="55"/>
      <c r="MZQ274" s="55"/>
      <c r="MZR274" s="55"/>
      <c r="MZS274" s="55"/>
      <c r="MZT274" s="55"/>
      <c r="MZU274" s="55"/>
      <c r="MZV274" s="55"/>
      <c r="MZW274" s="55"/>
      <c r="MZX274" s="55"/>
      <c r="MZY274" s="55"/>
      <c r="MZZ274" s="55"/>
      <c r="NAA274" s="55"/>
      <c r="NAB274" s="55"/>
      <c r="NAC274" s="55"/>
      <c r="NAD274" s="55"/>
      <c r="NAE274" s="55"/>
      <c r="NAF274" s="55"/>
      <c r="NAG274" s="55"/>
      <c r="NAH274" s="55"/>
      <c r="NAI274" s="55"/>
      <c r="NAJ274" s="55"/>
      <c r="NAK274" s="55"/>
      <c r="NAL274" s="55"/>
      <c r="NAM274" s="55"/>
      <c r="NAN274" s="55"/>
      <c r="NAO274" s="55"/>
      <c r="NAP274" s="55"/>
      <c r="NAQ274" s="55"/>
      <c r="NAR274" s="55"/>
      <c r="NAS274" s="55"/>
      <c r="NAT274" s="55"/>
      <c r="NAU274" s="55"/>
      <c r="NAV274" s="55"/>
      <c r="NAW274" s="55"/>
      <c r="NAX274" s="55"/>
      <c r="NAY274" s="55"/>
      <c r="NAZ274" s="55"/>
      <c r="NBA274" s="55"/>
      <c r="NBB274" s="55"/>
      <c r="NBC274" s="55"/>
      <c r="NBD274" s="55"/>
      <c r="NBE274" s="55"/>
      <c r="NBF274" s="55"/>
      <c r="NBG274" s="55"/>
      <c r="NBH274" s="55"/>
      <c r="NBI274" s="55"/>
      <c r="NBJ274" s="55"/>
      <c r="NBK274" s="55"/>
      <c r="NBL274" s="55"/>
      <c r="NBM274" s="55"/>
      <c r="NBN274" s="55"/>
      <c r="NBO274" s="55"/>
      <c r="NBP274" s="55"/>
      <c r="NBQ274" s="55"/>
      <c r="NBR274" s="55"/>
      <c r="NBS274" s="55"/>
      <c r="NBT274" s="55"/>
      <c r="NBU274" s="55"/>
      <c r="NBV274" s="55"/>
      <c r="NBW274" s="55"/>
      <c r="NBX274" s="55"/>
      <c r="NBY274" s="55"/>
      <c r="NBZ274" s="55"/>
      <c r="NCA274" s="55"/>
      <c r="NCB274" s="55"/>
      <c r="NCC274" s="55"/>
      <c r="NCD274" s="55"/>
      <c r="NCE274" s="55"/>
      <c r="NCF274" s="55"/>
      <c r="NCG274" s="55"/>
      <c r="NCH274" s="55"/>
      <c r="NCI274" s="55"/>
      <c r="NCJ274" s="55"/>
      <c r="NCK274" s="55"/>
      <c r="NCL274" s="55"/>
      <c r="NCM274" s="55"/>
      <c r="NCN274" s="55"/>
      <c r="NCO274" s="55"/>
      <c r="NCP274" s="55"/>
      <c r="NCQ274" s="55"/>
      <c r="NCR274" s="55"/>
      <c r="NCS274" s="55"/>
      <c r="NCT274" s="55"/>
      <c r="NCU274" s="55"/>
      <c r="NCV274" s="55"/>
      <c r="NCW274" s="55"/>
      <c r="NCX274" s="55"/>
      <c r="NCY274" s="55"/>
      <c r="NCZ274" s="55"/>
      <c r="NDA274" s="55"/>
      <c r="NDB274" s="55"/>
      <c r="NDC274" s="55"/>
      <c r="NDD274" s="55"/>
      <c r="NDE274" s="55"/>
      <c r="NDF274" s="55"/>
      <c r="NDG274" s="55"/>
      <c r="NDH274" s="55"/>
      <c r="NDI274" s="55"/>
      <c r="NDJ274" s="55"/>
      <c r="NDK274" s="55"/>
      <c r="NDL274" s="55"/>
      <c r="NDM274" s="55"/>
      <c r="NDN274" s="55"/>
      <c r="NDO274" s="55"/>
      <c r="NDP274" s="55"/>
      <c r="NDQ274" s="55"/>
      <c r="NDR274" s="55"/>
      <c r="NDS274" s="55"/>
      <c r="NDT274" s="55"/>
      <c r="NDU274" s="55"/>
      <c r="NDV274" s="55"/>
      <c r="NDW274" s="55"/>
      <c r="NDX274" s="55"/>
      <c r="NDY274" s="55"/>
      <c r="NDZ274" s="55"/>
      <c r="NEA274" s="55"/>
      <c r="NEB274" s="55"/>
      <c r="NEC274" s="55"/>
      <c r="NED274" s="55"/>
      <c r="NEE274" s="55"/>
      <c r="NEF274" s="55"/>
      <c r="NEG274" s="55"/>
      <c r="NEH274" s="55"/>
      <c r="NEI274" s="55"/>
      <c r="NEJ274" s="55"/>
      <c r="NEK274" s="55"/>
      <c r="NEL274" s="55"/>
      <c r="NEM274" s="55"/>
      <c r="NEN274" s="55"/>
      <c r="NEO274" s="55"/>
      <c r="NEP274" s="55"/>
      <c r="NEQ274" s="55"/>
      <c r="NER274" s="55"/>
      <c r="NES274" s="55"/>
      <c r="NET274" s="55"/>
      <c r="NEU274" s="55"/>
      <c r="NEV274" s="55"/>
      <c r="NEW274" s="55"/>
      <c r="NEX274" s="55"/>
      <c r="NEY274" s="55"/>
      <c r="NEZ274" s="55"/>
      <c r="NFA274" s="55"/>
      <c r="NFB274" s="55"/>
      <c r="NFC274" s="55"/>
      <c r="NFD274" s="55"/>
      <c r="NFE274" s="55"/>
      <c r="NFF274" s="55"/>
      <c r="NFG274" s="55"/>
      <c r="NFH274" s="55"/>
      <c r="NFI274" s="55"/>
      <c r="NFJ274" s="55"/>
      <c r="NFK274" s="55"/>
      <c r="NFL274" s="55"/>
      <c r="NFM274" s="55"/>
      <c r="NFN274" s="55"/>
      <c r="NFO274" s="55"/>
      <c r="NFP274" s="55"/>
      <c r="NFQ274" s="55"/>
      <c r="NFR274" s="55"/>
      <c r="NFS274" s="55"/>
      <c r="NFT274" s="55"/>
      <c r="NFU274" s="55"/>
      <c r="NFV274" s="55"/>
      <c r="NFW274" s="55"/>
      <c r="NFX274" s="55"/>
      <c r="NFY274" s="55"/>
      <c r="NFZ274" s="55"/>
      <c r="NGA274" s="55"/>
      <c r="NGB274" s="55"/>
      <c r="NGC274" s="55"/>
      <c r="NGD274" s="55"/>
      <c r="NGE274" s="55"/>
      <c r="NGF274" s="55"/>
      <c r="NGG274" s="55"/>
      <c r="NGH274" s="55"/>
      <c r="NGI274" s="55"/>
      <c r="NGJ274" s="55"/>
      <c r="NGK274" s="55"/>
      <c r="NGL274" s="55"/>
      <c r="NGM274" s="55"/>
      <c r="NGN274" s="55"/>
      <c r="NGO274" s="55"/>
      <c r="NGP274" s="55"/>
      <c r="NGQ274" s="55"/>
      <c r="NGR274" s="55"/>
      <c r="NGS274" s="55"/>
      <c r="NGT274" s="55"/>
      <c r="NGU274" s="55"/>
      <c r="NGV274" s="55"/>
      <c r="NGW274" s="55"/>
      <c r="NGX274" s="55"/>
      <c r="NGY274" s="55"/>
      <c r="NGZ274" s="55"/>
      <c r="NHA274" s="55"/>
      <c r="NHB274" s="55"/>
      <c r="NHC274" s="55"/>
      <c r="NHD274" s="55"/>
      <c r="NHE274" s="55"/>
      <c r="NHF274" s="55"/>
      <c r="NHG274" s="55"/>
      <c r="NHH274" s="55"/>
      <c r="NHI274" s="55"/>
      <c r="NHJ274" s="55"/>
      <c r="NHK274" s="55"/>
      <c r="NHL274" s="55"/>
      <c r="NHM274" s="55"/>
      <c r="NHN274" s="55"/>
      <c r="NHO274" s="55"/>
      <c r="NHP274" s="55"/>
      <c r="NHQ274" s="55"/>
      <c r="NHR274" s="55"/>
      <c r="NHS274" s="55"/>
      <c r="NHT274" s="55"/>
      <c r="NHU274" s="55"/>
      <c r="NHV274" s="55"/>
      <c r="NHW274" s="55"/>
      <c r="NHX274" s="55"/>
      <c r="NHY274" s="55"/>
      <c r="NHZ274" s="55"/>
      <c r="NIA274" s="55"/>
      <c r="NIB274" s="55"/>
      <c r="NIC274" s="55"/>
      <c r="NID274" s="55"/>
      <c r="NIE274" s="55"/>
      <c r="NIF274" s="55"/>
      <c r="NIG274" s="55"/>
      <c r="NIH274" s="55"/>
      <c r="NII274" s="55"/>
      <c r="NIJ274" s="55"/>
      <c r="NIK274" s="55"/>
      <c r="NIL274" s="55"/>
      <c r="NIM274" s="55"/>
      <c r="NIN274" s="55"/>
      <c r="NIO274" s="55"/>
      <c r="NIP274" s="55"/>
      <c r="NIQ274" s="55"/>
      <c r="NIR274" s="55"/>
      <c r="NIS274" s="55"/>
      <c r="NIT274" s="55"/>
      <c r="NIU274" s="55"/>
      <c r="NIV274" s="55"/>
      <c r="NIW274" s="55"/>
      <c r="NIX274" s="55"/>
      <c r="NIY274" s="55"/>
      <c r="NIZ274" s="55"/>
      <c r="NJA274" s="55"/>
      <c r="NJB274" s="55"/>
      <c r="NJC274" s="55"/>
      <c r="NJD274" s="55"/>
      <c r="NJE274" s="55"/>
      <c r="NJF274" s="55"/>
      <c r="NJG274" s="55"/>
      <c r="NJH274" s="55"/>
      <c r="NJI274" s="55"/>
      <c r="NJJ274" s="55"/>
      <c r="NJK274" s="55"/>
      <c r="NJL274" s="55"/>
      <c r="NJM274" s="55"/>
      <c r="NJN274" s="55"/>
      <c r="NJO274" s="55"/>
      <c r="NJP274" s="55"/>
      <c r="NJQ274" s="55"/>
      <c r="NJR274" s="55"/>
      <c r="NJS274" s="55"/>
      <c r="NJT274" s="55"/>
      <c r="NJU274" s="55"/>
      <c r="NJV274" s="55"/>
      <c r="NJW274" s="55"/>
      <c r="NJX274" s="55"/>
      <c r="NJY274" s="55"/>
      <c r="NJZ274" s="55"/>
      <c r="NKA274" s="55"/>
      <c r="NKB274" s="55"/>
      <c r="NKC274" s="55"/>
      <c r="NKD274" s="55"/>
      <c r="NKE274" s="55"/>
      <c r="NKF274" s="55"/>
      <c r="NKG274" s="55"/>
      <c r="NKH274" s="55"/>
      <c r="NKI274" s="55"/>
      <c r="NKJ274" s="55"/>
      <c r="NKK274" s="55"/>
      <c r="NKL274" s="55"/>
      <c r="NKM274" s="55"/>
      <c r="NKN274" s="55"/>
      <c r="NKO274" s="55"/>
      <c r="NKP274" s="55"/>
      <c r="NKQ274" s="55"/>
      <c r="NKR274" s="55"/>
      <c r="NKS274" s="55"/>
      <c r="NKT274" s="55"/>
      <c r="NKU274" s="55"/>
      <c r="NKV274" s="55"/>
      <c r="NKW274" s="55"/>
      <c r="NKX274" s="55"/>
      <c r="NKY274" s="55"/>
      <c r="NKZ274" s="55"/>
      <c r="NLA274" s="55"/>
      <c r="NLB274" s="55"/>
      <c r="NLC274" s="55"/>
      <c r="NLD274" s="55"/>
      <c r="NLE274" s="55"/>
      <c r="NLF274" s="55"/>
      <c r="NLG274" s="55"/>
      <c r="NLH274" s="55"/>
      <c r="NLI274" s="55"/>
      <c r="NLJ274" s="55"/>
      <c r="NLK274" s="55"/>
      <c r="NLL274" s="55"/>
      <c r="NLM274" s="55"/>
      <c r="NLN274" s="55"/>
      <c r="NLO274" s="55"/>
      <c r="NLP274" s="55"/>
      <c r="NLQ274" s="55"/>
      <c r="NLR274" s="55"/>
      <c r="NLS274" s="55"/>
      <c r="NLT274" s="55"/>
      <c r="NLU274" s="55"/>
      <c r="NLV274" s="55"/>
      <c r="NLW274" s="55"/>
      <c r="NLX274" s="55"/>
      <c r="NLY274" s="55"/>
      <c r="NLZ274" s="55"/>
      <c r="NMA274" s="55"/>
      <c r="NMB274" s="55"/>
      <c r="NMC274" s="55"/>
      <c r="NMD274" s="55"/>
      <c r="NME274" s="55"/>
      <c r="NMF274" s="55"/>
      <c r="NMG274" s="55"/>
      <c r="NMH274" s="55"/>
      <c r="NMI274" s="55"/>
      <c r="NMJ274" s="55"/>
      <c r="NMK274" s="55"/>
      <c r="NML274" s="55"/>
      <c r="NMM274" s="55"/>
      <c r="NMN274" s="55"/>
      <c r="NMO274" s="55"/>
      <c r="NMP274" s="55"/>
      <c r="NMQ274" s="55"/>
      <c r="NMR274" s="55"/>
      <c r="NMS274" s="55"/>
      <c r="NMT274" s="55"/>
      <c r="NMU274" s="55"/>
      <c r="NMV274" s="55"/>
      <c r="NMW274" s="55"/>
      <c r="NMX274" s="55"/>
      <c r="NMY274" s="55"/>
      <c r="NMZ274" s="55"/>
      <c r="NNA274" s="55"/>
      <c r="NNB274" s="55"/>
      <c r="NNC274" s="55"/>
      <c r="NND274" s="55"/>
      <c r="NNE274" s="55"/>
      <c r="NNF274" s="55"/>
      <c r="NNG274" s="55"/>
      <c r="NNH274" s="55"/>
      <c r="NNI274" s="55"/>
      <c r="NNJ274" s="55"/>
      <c r="NNK274" s="55"/>
      <c r="NNL274" s="55"/>
      <c r="NNM274" s="55"/>
      <c r="NNN274" s="55"/>
      <c r="NNO274" s="55"/>
      <c r="NNP274" s="55"/>
      <c r="NNQ274" s="55"/>
      <c r="NNR274" s="55"/>
      <c r="NNS274" s="55"/>
      <c r="NNT274" s="55"/>
      <c r="NNU274" s="55"/>
      <c r="NNV274" s="55"/>
      <c r="NNW274" s="55"/>
      <c r="NNX274" s="55"/>
      <c r="NNY274" s="55"/>
      <c r="NNZ274" s="55"/>
      <c r="NOA274" s="55"/>
      <c r="NOB274" s="55"/>
      <c r="NOC274" s="55"/>
      <c r="NOD274" s="55"/>
      <c r="NOE274" s="55"/>
      <c r="NOF274" s="55"/>
      <c r="NOG274" s="55"/>
      <c r="NOH274" s="55"/>
      <c r="NOI274" s="55"/>
      <c r="NOJ274" s="55"/>
      <c r="NOK274" s="55"/>
      <c r="NOL274" s="55"/>
      <c r="NOM274" s="55"/>
      <c r="NON274" s="55"/>
      <c r="NOO274" s="55"/>
      <c r="NOP274" s="55"/>
      <c r="NOQ274" s="55"/>
      <c r="NOR274" s="55"/>
      <c r="NOS274" s="55"/>
      <c r="NOT274" s="55"/>
      <c r="NOU274" s="55"/>
      <c r="NOV274" s="55"/>
      <c r="NOW274" s="55"/>
      <c r="NOX274" s="55"/>
      <c r="NOY274" s="55"/>
      <c r="NOZ274" s="55"/>
      <c r="NPA274" s="55"/>
      <c r="NPB274" s="55"/>
      <c r="NPC274" s="55"/>
      <c r="NPD274" s="55"/>
      <c r="NPE274" s="55"/>
      <c r="NPF274" s="55"/>
      <c r="NPG274" s="55"/>
      <c r="NPH274" s="55"/>
      <c r="NPI274" s="55"/>
      <c r="NPJ274" s="55"/>
      <c r="NPK274" s="55"/>
      <c r="NPL274" s="55"/>
      <c r="NPM274" s="55"/>
      <c r="NPN274" s="55"/>
      <c r="NPO274" s="55"/>
      <c r="NPP274" s="55"/>
      <c r="NPQ274" s="55"/>
      <c r="NPR274" s="55"/>
      <c r="NPS274" s="55"/>
      <c r="NPT274" s="55"/>
      <c r="NPU274" s="55"/>
      <c r="NPV274" s="55"/>
      <c r="NPW274" s="55"/>
      <c r="NPX274" s="55"/>
      <c r="NPY274" s="55"/>
      <c r="NPZ274" s="55"/>
      <c r="NQA274" s="55"/>
      <c r="NQB274" s="55"/>
      <c r="NQC274" s="55"/>
      <c r="NQD274" s="55"/>
      <c r="NQE274" s="55"/>
      <c r="NQF274" s="55"/>
      <c r="NQG274" s="55"/>
      <c r="NQH274" s="55"/>
      <c r="NQI274" s="55"/>
      <c r="NQJ274" s="55"/>
      <c r="NQK274" s="55"/>
      <c r="NQL274" s="55"/>
      <c r="NQM274" s="55"/>
      <c r="NQN274" s="55"/>
      <c r="NQO274" s="55"/>
      <c r="NQP274" s="55"/>
      <c r="NQQ274" s="55"/>
      <c r="NQR274" s="55"/>
      <c r="NQS274" s="55"/>
      <c r="NQT274" s="55"/>
      <c r="NQU274" s="55"/>
      <c r="NQV274" s="55"/>
      <c r="NQW274" s="55"/>
      <c r="NQX274" s="55"/>
      <c r="NQY274" s="55"/>
      <c r="NQZ274" s="55"/>
      <c r="NRA274" s="55"/>
      <c r="NRB274" s="55"/>
      <c r="NRC274" s="55"/>
      <c r="NRD274" s="55"/>
      <c r="NRE274" s="55"/>
      <c r="NRF274" s="55"/>
      <c r="NRG274" s="55"/>
      <c r="NRH274" s="55"/>
      <c r="NRI274" s="55"/>
      <c r="NRJ274" s="55"/>
      <c r="NRK274" s="55"/>
      <c r="NRL274" s="55"/>
      <c r="NRM274" s="55"/>
      <c r="NRN274" s="55"/>
      <c r="NRO274" s="55"/>
      <c r="NRP274" s="55"/>
      <c r="NRQ274" s="55"/>
      <c r="NRR274" s="55"/>
      <c r="NRS274" s="55"/>
      <c r="NRT274" s="55"/>
      <c r="NRU274" s="55"/>
      <c r="NRV274" s="55"/>
      <c r="NRW274" s="55"/>
      <c r="NRX274" s="55"/>
      <c r="NRY274" s="55"/>
      <c r="NRZ274" s="55"/>
      <c r="NSA274" s="55"/>
      <c r="NSB274" s="55"/>
      <c r="NSC274" s="55"/>
      <c r="NSD274" s="55"/>
      <c r="NSE274" s="55"/>
      <c r="NSF274" s="55"/>
      <c r="NSG274" s="55"/>
      <c r="NSH274" s="55"/>
      <c r="NSI274" s="55"/>
      <c r="NSJ274" s="55"/>
      <c r="NSK274" s="55"/>
      <c r="NSL274" s="55"/>
      <c r="NSM274" s="55"/>
      <c r="NSN274" s="55"/>
      <c r="NSO274" s="55"/>
      <c r="NSP274" s="55"/>
      <c r="NSQ274" s="55"/>
      <c r="NSR274" s="55"/>
      <c r="NSS274" s="55"/>
      <c r="NST274" s="55"/>
      <c r="NSU274" s="55"/>
      <c r="NSV274" s="55"/>
      <c r="NSW274" s="55"/>
      <c r="NSX274" s="55"/>
      <c r="NSY274" s="55"/>
      <c r="NSZ274" s="55"/>
      <c r="NTA274" s="55"/>
      <c r="NTB274" s="55"/>
      <c r="NTC274" s="55"/>
      <c r="NTD274" s="55"/>
      <c r="NTE274" s="55"/>
      <c r="NTF274" s="55"/>
      <c r="NTG274" s="55"/>
      <c r="NTH274" s="55"/>
      <c r="NTI274" s="55"/>
      <c r="NTJ274" s="55"/>
      <c r="NTK274" s="55"/>
      <c r="NTL274" s="55"/>
      <c r="NTM274" s="55"/>
      <c r="NTN274" s="55"/>
      <c r="NTO274" s="55"/>
      <c r="NTP274" s="55"/>
      <c r="NTQ274" s="55"/>
      <c r="NTR274" s="55"/>
      <c r="NTS274" s="55"/>
      <c r="NTT274" s="55"/>
      <c r="NTU274" s="55"/>
      <c r="NTV274" s="55"/>
      <c r="NTW274" s="55"/>
      <c r="NTX274" s="55"/>
      <c r="NTY274" s="55"/>
      <c r="NTZ274" s="55"/>
      <c r="NUA274" s="55"/>
      <c r="NUB274" s="55"/>
      <c r="NUC274" s="55"/>
      <c r="NUD274" s="55"/>
      <c r="NUE274" s="55"/>
      <c r="NUF274" s="55"/>
      <c r="NUG274" s="55"/>
      <c r="NUH274" s="55"/>
      <c r="NUI274" s="55"/>
      <c r="NUJ274" s="55"/>
      <c r="NUK274" s="55"/>
      <c r="NUL274" s="55"/>
      <c r="NUM274" s="55"/>
      <c r="NUN274" s="55"/>
      <c r="NUO274" s="55"/>
      <c r="NUP274" s="55"/>
      <c r="NUQ274" s="55"/>
      <c r="NUR274" s="55"/>
      <c r="NUS274" s="55"/>
      <c r="NUT274" s="55"/>
      <c r="NUU274" s="55"/>
      <c r="NUV274" s="55"/>
      <c r="NUW274" s="55"/>
      <c r="NUX274" s="55"/>
      <c r="NUY274" s="55"/>
      <c r="NUZ274" s="55"/>
      <c r="NVA274" s="55"/>
      <c r="NVB274" s="55"/>
      <c r="NVC274" s="55"/>
      <c r="NVD274" s="55"/>
      <c r="NVE274" s="55"/>
      <c r="NVF274" s="55"/>
      <c r="NVG274" s="55"/>
      <c r="NVH274" s="55"/>
      <c r="NVI274" s="55"/>
      <c r="NVJ274" s="55"/>
      <c r="NVK274" s="55"/>
      <c r="NVL274" s="55"/>
      <c r="NVM274" s="55"/>
      <c r="NVN274" s="55"/>
      <c r="NVO274" s="55"/>
      <c r="NVP274" s="55"/>
      <c r="NVQ274" s="55"/>
      <c r="NVR274" s="55"/>
      <c r="NVS274" s="55"/>
      <c r="NVT274" s="55"/>
      <c r="NVU274" s="55"/>
      <c r="NVV274" s="55"/>
      <c r="NVW274" s="55"/>
      <c r="NVX274" s="55"/>
      <c r="NVY274" s="55"/>
      <c r="NVZ274" s="55"/>
      <c r="NWA274" s="55"/>
      <c r="NWB274" s="55"/>
      <c r="NWC274" s="55"/>
      <c r="NWD274" s="55"/>
      <c r="NWE274" s="55"/>
      <c r="NWF274" s="55"/>
      <c r="NWG274" s="55"/>
      <c r="NWH274" s="55"/>
      <c r="NWI274" s="55"/>
      <c r="NWJ274" s="55"/>
      <c r="NWK274" s="55"/>
      <c r="NWL274" s="55"/>
      <c r="NWM274" s="55"/>
      <c r="NWN274" s="55"/>
      <c r="NWO274" s="55"/>
      <c r="NWP274" s="55"/>
      <c r="NWQ274" s="55"/>
      <c r="NWR274" s="55"/>
      <c r="NWS274" s="55"/>
      <c r="NWT274" s="55"/>
      <c r="NWU274" s="55"/>
      <c r="NWV274" s="55"/>
      <c r="NWW274" s="55"/>
      <c r="NWX274" s="55"/>
      <c r="NWY274" s="55"/>
      <c r="NWZ274" s="55"/>
      <c r="NXA274" s="55"/>
      <c r="NXB274" s="55"/>
      <c r="NXC274" s="55"/>
      <c r="NXD274" s="55"/>
      <c r="NXE274" s="55"/>
      <c r="NXF274" s="55"/>
      <c r="NXG274" s="55"/>
      <c r="NXH274" s="55"/>
      <c r="NXI274" s="55"/>
      <c r="NXJ274" s="55"/>
      <c r="NXK274" s="55"/>
      <c r="NXL274" s="55"/>
      <c r="NXM274" s="55"/>
      <c r="NXN274" s="55"/>
      <c r="NXO274" s="55"/>
      <c r="NXP274" s="55"/>
      <c r="NXQ274" s="55"/>
      <c r="NXR274" s="55"/>
      <c r="NXS274" s="55"/>
      <c r="NXT274" s="55"/>
      <c r="NXU274" s="55"/>
      <c r="NXV274" s="55"/>
      <c r="NXW274" s="55"/>
      <c r="NXX274" s="55"/>
      <c r="NXY274" s="55"/>
      <c r="NXZ274" s="55"/>
      <c r="NYA274" s="55"/>
      <c r="NYB274" s="55"/>
      <c r="NYC274" s="55"/>
      <c r="NYD274" s="55"/>
      <c r="NYE274" s="55"/>
      <c r="NYF274" s="55"/>
      <c r="NYG274" s="55"/>
      <c r="NYH274" s="55"/>
      <c r="NYI274" s="55"/>
      <c r="NYJ274" s="55"/>
      <c r="NYK274" s="55"/>
      <c r="NYL274" s="55"/>
      <c r="NYM274" s="55"/>
      <c r="NYN274" s="55"/>
      <c r="NYO274" s="55"/>
      <c r="NYP274" s="55"/>
      <c r="NYQ274" s="55"/>
      <c r="NYR274" s="55"/>
      <c r="NYS274" s="55"/>
      <c r="NYT274" s="55"/>
      <c r="NYU274" s="55"/>
      <c r="NYV274" s="55"/>
      <c r="NYW274" s="55"/>
      <c r="NYX274" s="55"/>
      <c r="NYY274" s="55"/>
      <c r="NYZ274" s="55"/>
      <c r="NZA274" s="55"/>
      <c r="NZB274" s="55"/>
      <c r="NZC274" s="55"/>
      <c r="NZD274" s="55"/>
      <c r="NZE274" s="55"/>
      <c r="NZF274" s="55"/>
      <c r="NZG274" s="55"/>
      <c r="NZH274" s="55"/>
      <c r="NZI274" s="55"/>
      <c r="NZJ274" s="55"/>
      <c r="NZK274" s="55"/>
      <c r="NZL274" s="55"/>
      <c r="NZM274" s="55"/>
      <c r="NZN274" s="55"/>
      <c r="NZO274" s="55"/>
      <c r="NZP274" s="55"/>
      <c r="NZQ274" s="55"/>
      <c r="NZR274" s="55"/>
      <c r="NZS274" s="55"/>
      <c r="NZT274" s="55"/>
      <c r="NZU274" s="55"/>
      <c r="NZV274" s="55"/>
      <c r="NZW274" s="55"/>
      <c r="NZX274" s="55"/>
      <c r="NZY274" s="55"/>
      <c r="NZZ274" s="55"/>
      <c r="OAA274" s="55"/>
      <c r="OAB274" s="55"/>
      <c r="OAC274" s="55"/>
      <c r="OAD274" s="55"/>
      <c r="OAE274" s="55"/>
      <c r="OAF274" s="55"/>
      <c r="OAG274" s="55"/>
      <c r="OAH274" s="55"/>
      <c r="OAI274" s="55"/>
      <c r="OAJ274" s="55"/>
      <c r="OAK274" s="55"/>
      <c r="OAL274" s="55"/>
      <c r="OAM274" s="55"/>
      <c r="OAN274" s="55"/>
      <c r="OAO274" s="55"/>
      <c r="OAP274" s="55"/>
      <c r="OAQ274" s="55"/>
      <c r="OAR274" s="55"/>
      <c r="OAS274" s="55"/>
      <c r="OAT274" s="55"/>
      <c r="OAU274" s="55"/>
      <c r="OAV274" s="55"/>
      <c r="OAW274" s="55"/>
      <c r="OAX274" s="55"/>
      <c r="OAY274" s="55"/>
      <c r="OAZ274" s="55"/>
      <c r="OBA274" s="55"/>
      <c r="OBB274" s="55"/>
      <c r="OBC274" s="55"/>
      <c r="OBD274" s="55"/>
      <c r="OBE274" s="55"/>
      <c r="OBF274" s="55"/>
      <c r="OBG274" s="55"/>
      <c r="OBH274" s="55"/>
      <c r="OBI274" s="55"/>
      <c r="OBJ274" s="55"/>
      <c r="OBK274" s="55"/>
      <c r="OBL274" s="55"/>
      <c r="OBM274" s="55"/>
      <c r="OBN274" s="55"/>
      <c r="OBO274" s="55"/>
      <c r="OBP274" s="55"/>
      <c r="OBQ274" s="55"/>
      <c r="OBR274" s="55"/>
      <c r="OBS274" s="55"/>
      <c r="OBT274" s="55"/>
      <c r="OBU274" s="55"/>
      <c r="OBV274" s="55"/>
      <c r="OBW274" s="55"/>
      <c r="OBX274" s="55"/>
      <c r="OBY274" s="55"/>
      <c r="OBZ274" s="55"/>
      <c r="OCA274" s="55"/>
      <c r="OCB274" s="55"/>
      <c r="OCC274" s="55"/>
      <c r="OCD274" s="55"/>
      <c r="OCE274" s="55"/>
      <c r="OCF274" s="55"/>
      <c r="OCG274" s="55"/>
      <c r="OCH274" s="55"/>
      <c r="OCI274" s="55"/>
      <c r="OCJ274" s="55"/>
      <c r="OCK274" s="55"/>
      <c r="OCL274" s="55"/>
      <c r="OCM274" s="55"/>
      <c r="OCN274" s="55"/>
      <c r="OCO274" s="55"/>
      <c r="OCP274" s="55"/>
      <c r="OCQ274" s="55"/>
      <c r="OCR274" s="55"/>
      <c r="OCS274" s="55"/>
      <c r="OCT274" s="55"/>
      <c r="OCU274" s="55"/>
      <c r="OCV274" s="55"/>
      <c r="OCW274" s="55"/>
      <c r="OCX274" s="55"/>
      <c r="OCY274" s="55"/>
      <c r="OCZ274" s="55"/>
      <c r="ODA274" s="55"/>
      <c r="ODB274" s="55"/>
      <c r="ODC274" s="55"/>
      <c r="ODD274" s="55"/>
      <c r="ODE274" s="55"/>
      <c r="ODF274" s="55"/>
      <c r="ODG274" s="55"/>
      <c r="ODH274" s="55"/>
      <c r="ODI274" s="55"/>
      <c r="ODJ274" s="55"/>
      <c r="ODK274" s="55"/>
      <c r="ODL274" s="55"/>
      <c r="ODM274" s="55"/>
      <c r="ODN274" s="55"/>
      <c r="ODO274" s="55"/>
      <c r="ODP274" s="55"/>
      <c r="ODQ274" s="55"/>
      <c r="ODR274" s="55"/>
      <c r="ODS274" s="55"/>
      <c r="ODT274" s="55"/>
      <c r="ODU274" s="55"/>
      <c r="ODV274" s="55"/>
      <c r="ODW274" s="55"/>
      <c r="ODX274" s="55"/>
      <c r="ODY274" s="55"/>
      <c r="ODZ274" s="55"/>
      <c r="OEA274" s="55"/>
      <c r="OEB274" s="55"/>
      <c r="OEC274" s="55"/>
      <c r="OED274" s="55"/>
      <c r="OEE274" s="55"/>
      <c r="OEF274" s="55"/>
      <c r="OEG274" s="55"/>
      <c r="OEH274" s="55"/>
      <c r="OEI274" s="55"/>
      <c r="OEJ274" s="55"/>
      <c r="OEK274" s="55"/>
      <c r="OEL274" s="55"/>
      <c r="OEM274" s="55"/>
      <c r="OEN274" s="55"/>
      <c r="OEO274" s="55"/>
      <c r="OEP274" s="55"/>
      <c r="OEQ274" s="55"/>
      <c r="OER274" s="55"/>
      <c r="OES274" s="55"/>
      <c r="OET274" s="55"/>
      <c r="OEU274" s="55"/>
      <c r="OEV274" s="55"/>
      <c r="OEW274" s="55"/>
      <c r="OEX274" s="55"/>
      <c r="OEY274" s="55"/>
      <c r="OEZ274" s="55"/>
      <c r="OFA274" s="55"/>
      <c r="OFB274" s="55"/>
      <c r="OFC274" s="55"/>
      <c r="OFD274" s="55"/>
      <c r="OFE274" s="55"/>
      <c r="OFF274" s="55"/>
      <c r="OFG274" s="55"/>
      <c r="OFH274" s="55"/>
      <c r="OFI274" s="55"/>
      <c r="OFJ274" s="55"/>
      <c r="OFK274" s="55"/>
      <c r="OFL274" s="55"/>
      <c r="OFM274" s="55"/>
      <c r="OFN274" s="55"/>
      <c r="OFO274" s="55"/>
      <c r="OFP274" s="55"/>
      <c r="OFQ274" s="55"/>
      <c r="OFR274" s="55"/>
      <c r="OFS274" s="55"/>
      <c r="OFT274" s="55"/>
      <c r="OFU274" s="55"/>
      <c r="OFV274" s="55"/>
      <c r="OFW274" s="55"/>
      <c r="OFX274" s="55"/>
      <c r="OFY274" s="55"/>
      <c r="OFZ274" s="55"/>
      <c r="OGA274" s="55"/>
      <c r="OGB274" s="55"/>
      <c r="OGC274" s="55"/>
      <c r="OGD274" s="55"/>
      <c r="OGE274" s="55"/>
      <c r="OGF274" s="55"/>
      <c r="OGG274" s="55"/>
      <c r="OGH274" s="55"/>
      <c r="OGI274" s="55"/>
      <c r="OGJ274" s="55"/>
      <c r="OGK274" s="55"/>
      <c r="OGL274" s="55"/>
      <c r="OGM274" s="55"/>
      <c r="OGN274" s="55"/>
      <c r="OGO274" s="55"/>
      <c r="OGP274" s="55"/>
      <c r="OGQ274" s="55"/>
      <c r="OGR274" s="55"/>
      <c r="OGS274" s="55"/>
      <c r="OGT274" s="55"/>
      <c r="OGU274" s="55"/>
      <c r="OGV274" s="55"/>
      <c r="OGW274" s="55"/>
      <c r="OGX274" s="55"/>
      <c r="OGY274" s="55"/>
      <c r="OGZ274" s="55"/>
      <c r="OHA274" s="55"/>
      <c r="OHB274" s="55"/>
      <c r="OHC274" s="55"/>
      <c r="OHD274" s="55"/>
      <c r="OHE274" s="55"/>
      <c r="OHF274" s="55"/>
      <c r="OHG274" s="55"/>
      <c r="OHH274" s="55"/>
      <c r="OHI274" s="55"/>
      <c r="OHJ274" s="55"/>
      <c r="OHK274" s="55"/>
      <c r="OHL274" s="55"/>
      <c r="OHM274" s="55"/>
      <c r="OHN274" s="55"/>
      <c r="OHO274" s="55"/>
      <c r="OHP274" s="55"/>
      <c r="OHQ274" s="55"/>
      <c r="OHR274" s="55"/>
      <c r="OHS274" s="55"/>
      <c r="OHT274" s="55"/>
      <c r="OHU274" s="55"/>
      <c r="OHV274" s="55"/>
      <c r="OHW274" s="55"/>
      <c r="OHX274" s="55"/>
      <c r="OHY274" s="55"/>
      <c r="OHZ274" s="55"/>
      <c r="OIA274" s="55"/>
      <c r="OIB274" s="55"/>
      <c r="OIC274" s="55"/>
      <c r="OID274" s="55"/>
      <c r="OIE274" s="55"/>
      <c r="OIF274" s="55"/>
      <c r="OIG274" s="55"/>
      <c r="OIH274" s="55"/>
      <c r="OII274" s="55"/>
      <c r="OIJ274" s="55"/>
      <c r="OIK274" s="55"/>
      <c r="OIL274" s="55"/>
      <c r="OIM274" s="55"/>
      <c r="OIN274" s="55"/>
      <c r="OIO274" s="55"/>
      <c r="OIP274" s="55"/>
      <c r="OIQ274" s="55"/>
      <c r="OIR274" s="55"/>
      <c r="OIS274" s="55"/>
      <c r="OIT274" s="55"/>
      <c r="OIU274" s="55"/>
      <c r="OIV274" s="55"/>
      <c r="OIW274" s="55"/>
      <c r="OIX274" s="55"/>
      <c r="OIY274" s="55"/>
      <c r="OIZ274" s="55"/>
      <c r="OJA274" s="55"/>
      <c r="OJB274" s="55"/>
      <c r="OJC274" s="55"/>
      <c r="OJD274" s="55"/>
      <c r="OJE274" s="55"/>
      <c r="OJF274" s="55"/>
      <c r="OJG274" s="55"/>
      <c r="OJH274" s="55"/>
      <c r="OJI274" s="55"/>
      <c r="OJJ274" s="55"/>
      <c r="OJK274" s="55"/>
      <c r="OJL274" s="55"/>
      <c r="OJM274" s="55"/>
      <c r="OJN274" s="55"/>
      <c r="OJO274" s="55"/>
      <c r="OJP274" s="55"/>
      <c r="OJQ274" s="55"/>
      <c r="OJR274" s="55"/>
      <c r="OJS274" s="55"/>
      <c r="OJT274" s="55"/>
      <c r="OJU274" s="55"/>
      <c r="OJV274" s="55"/>
      <c r="OJW274" s="55"/>
      <c r="OJX274" s="55"/>
      <c r="OJY274" s="55"/>
      <c r="OJZ274" s="55"/>
      <c r="OKA274" s="55"/>
      <c r="OKB274" s="55"/>
      <c r="OKC274" s="55"/>
      <c r="OKD274" s="55"/>
      <c r="OKE274" s="55"/>
      <c r="OKF274" s="55"/>
      <c r="OKG274" s="55"/>
      <c r="OKH274" s="55"/>
      <c r="OKI274" s="55"/>
      <c r="OKJ274" s="55"/>
      <c r="OKK274" s="55"/>
      <c r="OKL274" s="55"/>
      <c r="OKM274" s="55"/>
      <c r="OKN274" s="55"/>
      <c r="OKO274" s="55"/>
      <c r="OKP274" s="55"/>
      <c r="OKQ274" s="55"/>
      <c r="OKR274" s="55"/>
      <c r="OKS274" s="55"/>
      <c r="OKT274" s="55"/>
      <c r="OKU274" s="55"/>
      <c r="OKV274" s="55"/>
      <c r="OKW274" s="55"/>
      <c r="OKX274" s="55"/>
      <c r="OKY274" s="55"/>
      <c r="OKZ274" s="55"/>
      <c r="OLA274" s="55"/>
      <c r="OLB274" s="55"/>
      <c r="OLC274" s="55"/>
      <c r="OLD274" s="55"/>
      <c r="OLE274" s="55"/>
      <c r="OLF274" s="55"/>
      <c r="OLG274" s="55"/>
      <c r="OLH274" s="55"/>
      <c r="OLI274" s="55"/>
      <c r="OLJ274" s="55"/>
      <c r="OLK274" s="55"/>
      <c r="OLL274" s="55"/>
      <c r="OLM274" s="55"/>
      <c r="OLN274" s="55"/>
      <c r="OLO274" s="55"/>
      <c r="OLP274" s="55"/>
      <c r="OLQ274" s="55"/>
      <c r="OLR274" s="55"/>
      <c r="OLS274" s="55"/>
      <c r="OLT274" s="55"/>
      <c r="OLU274" s="55"/>
      <c r="OLV274" s="55"/>
      <c r="OLW274" s="55"/>
      <c r="OLX274" s="55"/>
      <c r="OLY274" s="55"/>
      <c r="OLZ274" s="55"/>
      <c r="OMA274" s="55"/>
      <c r="OMB274" s="55"/>
      <c r="OMC274" s="55"/>
      <c r="OMD274" s="55"/>
      <c r="OME274" s="55"/>
      <c r="OMF274" s="55"/>
      <c r="OMG274" s="55"/>
      <c r="OMH274" s="55"/>
      <c r="OMI274" s="55"/>
      <c r="OMJ274" s="55"/>
      <c r="OMK274" s="55"/>
      <c r="OML274" s="55"/>
      <c r="OMM274" s="55"/>
      <c r="OMN274" s="55"/>
      <c r="OMO274" s="55"/>
      <c r="OMP274" s="55"/>
      <c r="OMQ274" s="55"/>
      <c r="OMR274" s="55"/>
      <c r="OMS274" s="55"/>
      <c r="OMT274" s="55"/>
      <c r="OMU274" s="55"/>
      <c r="OMV274" s="55"/>
      <c r="OMW274" s="55"/>
      <c r="OMX274" s="55"/>
      <c r="OMY274" s="55"/>
      <c r="OMZ274" s="55"/>
      <c r="ONA274" s="55"/>
      <c r="ONB274" s="55"/>
      <c r="ONC274" s="55"/>
      <c r="OND274" s="55"/>
      <c r="ONE274" s="55"/>
      <c r="ONF274" s="55"/>
      <c r="ONG274" s="55"/>
      <c r="ONH274" s="55"/>
      <c r="ONI274" s="55"/>
      <c r="ONJ274" s="55"/>
      <c r="ONK274" s="55"/>
      <c r="ONL274" s="55"/>
      <c r="ONM274" s="55"/>
      <c r="ONN274" s="55"/>
      <c r="ONO274" s="55"/>
      <c r="ONP274" s="55"/>
      <c r="ONQ274" s="55"/>
      <c r="ONR274" s="55"/>
      <c r="ONS274" s="55"/>
      <c r="ONT274" s="55"/>
      <c r="ONU274" s="55"/>
      <c r="ONV274" s="55"/>
      <c r="ONW274" s="55"/>
      <c r="ONX274" s="55"/>
      <c r="ONY274" s="55"/>
      <c r="ONZ274" s="55"/>
      <c r="OOA274" s="55"/>
      <c r="OOB274" s="55"/>
      <c r="OOC274" s="55"/>
      <c r="OOD274" s="55"/>
      <c r="OOE274" s="55"/>
      <c r="OOF274" s="55"/>
      <c r="OOG274" s="55"/>
      <c r="OOH274" s="55"/>
      <c r="OOI274" s="55"/>
      <c r="OOJ274" s="55"/>
      <c r="OOK274" s="55"/>
      <c r="OOL274" s="55"/>
      <c r="OOM274" s="55"/>
      <c r="OON274" s="55"/>
      <c r="OOO274" s="55"/>
      <c r="OOP274" s="55"/>
      <c r="OOQ274" s="55"/>
      <c r="OOR274" s="55"/>
      <c r="OOS274" s="55"/>
      <c r="OOT274" s="55"/>
      <c r="OOU274" s="55"/>
      <c r="OOV274" s="55"/>
      <c r="OOW274" s="55"/>
      <c r="OOX274" s="55"/>
      <c r="OOY274" s="55"/>
      <c r="OOZ274" s="55"/>
      <c r="OPA274" s="55"/>
      <c r="OPB274" s="55"/>
      <c r="OPC274" s="55"/>
      <c r="OPD274" s="55"/>
      <c r="OPE274" s="55"/>
      <c r="OPF274" s="55"/>
      <c r="OPG274" s="55"/>
      <c r="OPH274" s="55"/>
      <c r="OPI274" s="55"/>
      <c r="OPJ274" s="55"/>
      <c r="OPK274" s="55"/>
      <c r="OPL274" s="55"/>
      <c r="OPM274" s="55"/>
      <c r="OPN274" s="55"/>
      <c r="OPO274" s="55"/>
      <c r="OPP274" s="55"/>
      <c r="OPQ274" s="55"/>
      <c r="OPR274" s="55"/>
      <c r="OPS274" s="55"/>
      <c r="OPT274" s="55"/>
      <c r="OPU274" s="55"/>
      <c r="OPV274" s="55"/>
      <c r="OPW274" s="55"/>
      <c r="OPX274" s="55"/>
      <c r="OPY274" s="55"/>
      <c r="OPZ274" s="55"/>
      <c r="OQA274" s="55"/>
      <c r="OQB274" s="55"/>
      <c r="OQC274" s="55"/>
      <c r="OQD274" s="55"/>
      <c r="OQE274" s="55"/>
      <c r="OQF274" s="55"/>
      <c r="OQG274" s="55"/>
      <c r="OQH274" s="55"/>
      <c r="OQI274" s="55"/>
      <c r="OQJ274" s="55"/>
      <c r="OQK274" s="55"/>
      <c r="OQL274" s="55"/>
      <c r="OQM274" s="55"/>
      <c r="OQN274" s="55"/>
      <c r="OQO274" s="55"/>
      <c r="OQP274" s="55"/>
      <c r="OQQ274" s="55"/>
      <c r="OQR274" s="55"/>
      <c r="OQS274" s="55"/>
      <c r="OQT274" s="55"/>
      <c r="OQU274" s="55"/>
      <c r="OQV274" s="55"/>
      <c r="OQW274" s="55"/>
      <c r="OQX274" s="55"/>
      <c r="OQY274" s="55"/>
      <c r="OQZ274" s="55"/>
      <c r="ORA274" s="55"/>
      <c r="ORB274" s="55"/>
      <c r="ORC274" s="55"/>
      <c r="ORD274" s="55"/>
      <c r="ORE274" s="55"/>
      <c r="ORF274" s="55"/>
      <c r="ORG274" s="55"/>
      <c r="ORH274" s="55"/>
      <c r="ORI274" s="55"/>
      <c r="ORJ274" s="55"/>
      <c r="ORK274" s="55"/>
      <c r="ORL274" s="55"/>
      <c r="ORM274" s="55"/>
      <c r="ORN274" s="55"/>
      <c r="ORO274" s="55"/>
      <c r="ORP274" s="55"/>
      <c r="ORQ274" s="55"/>
      <c r="ORR274" s="55"/>
      <c r="ORS274" s="55"/>
      <c r="ORT274" s="55"/>
      <c r="ORU274" s="55"/>
      <c r="ORV274" s="55"/>
      <c r="ORW274" s="55"/>
      <c r="ORX274" s="55"/>
      <c r="ORY274" s="55"/>
      <c r="ORZ274" s="55"/>
      <c r="OSA274" s="55"/>
      <c r="OSB274" s="55"/>
      <c r="OSC274" s="55"/>
      <c r="OSD274" s="55"/>
      <c r="OSE274" s="55"/>
      <c r="OSF274" s="55"/>
      <c r="OSG274" s="55"/>
      <c r="OSH274" s="55"/>
      <c r="OSI274" s="55"/>
      <c r="OSJ274" s="55"/>
      <c r="OSK274" s="55"/>
      <c r="OSL274" s="55"/>
      <c r="OSM274" s="55"/>
      <c r="OSN274" s="55"/>
      <c r="OSO274" s="55"/>
      <c r="OSP274" s="55"/>
      <c r="OSQ274" s="55"/>
      <c r="OSR274" s="55"/>
      <c r="OSS274" s="55"/>
      <c r="OST274" s="55"/>
      <c r="OSU274" s="55"/>
      <c r="OSV274" s="55"/>
      <c r="OSW274" s="55"/>
      <c r="OSX274" s="55"/>
      <c r="OSY274" s="55"/>
      <c r="OSZ274" s="55"/>
      <c r="OTA274" s="55"/>
      <c r="OTB274" s="55"/>
      <c r="OTC274" s="55"/>
      <c r="OTD274" s="55"/>
      <c r="OTE274" s="55"/>
      <c r="OTF274" s="55"/>
      <c r="OTG274" s="55"/>
      <c r="OTH274" s="55"/>
      <c r="OTI274" s="55"/>
      <c r="OTJ274" s="55"/>
      <c r="OTK274" s="55"/>
      <c r="OTL274" s="55"/>
      <c r="OTM274" s="55"/>
      <c r="OTN274" s="55"/>
      <c r="OTO274" s="55"/>
      <c r="OTP274" s="55"/>
      <c r="OTQ274" s="55"/>
      <c r="OTR274" s="55"/>
      <c r="OTS274" s="55"/>
      <c r="OTT274" s="55"/>
      <c r="OTU274" s="55"/>
      <c r="OTV274" s="55"/>
      <c r="OTW274" s="55"/>
      <c r="OTX274" s="55"/>
      <c r="OTY274" s="55"/>
      <c r="OTZ274" s="55"/>
      <c r="OUA274" s="55"/>
      <c r="OUB274" s="55"/>
      <c r="OUC274" s="55"/>
      <c r="OUD274" s="55"/>
      <c r="OUE274" s="55"/>
      <c r="OUF274" s="55"/>
      <c r="OUG274" s="55"/>
      <c r="OUH274" s="55"/>
      <c r="OUI274" s="55"/>
      <c r="OUJ274" s="55"/>
      <c r="OUK274" s="55"/>
      <c r="OUL274" s="55"/>
      <c r="OUM274" s="55"/>
      <c r="OUN274" s="55"/>
      <c r="OUO274" s="55"/>
      <c r="OUP274" s="55"/>
      <c r="OUQ274" s="55"/>
      <c r="OUR274" s="55"/>
      <c r="OUS274" s="55"/>
      <c r="OUT274" s="55"/>
      <c r="OUU274" s="55"/>
      <c r="OUV274" s="55"/>
      <c r="OUW274" s="55"/>
      <c r="OUX274" s="55"/>
      <c r="OUY274" s="55"/>
      <c r="OUZ274" s="55"/>
      <c r="OVA274" s="55"/>
      <c r="OVB274" s="55"/>
      <c r="OVC274" s="55"/>
      <c r="OVD274" s="55"/>
      <c r="OVE274" s="55"/>
      <c r="OVF274" s="55"/>
      <c r="OVG274" s="55"/>
      <c r="OVH274" s="55"/>
      <c r="OVI274" s="55"/>
      <c r="OVJ274" s="55"/>
      <c r="OVK274" s="55"/>
      <c r="OVL274" s="55"/>
      <c r="OVM274" s="55"/>
      <c r="OVN274" s="55"/>
      <c r="OVO274" s="55"/>
      <c r="OVP274" s="55"/>
      <c r="OVQ274" s="55"/>
      <c r="OVR274" s="55"/>
      <c r="OVS274" s="55"/>
      <c r="OVT274" s="55"/>
      <c r="OVU274" s="55"/>
      <c r="OVV274" s="55"/>
      <c r="OVW274" s="55"/>
      <c r="OVX274" s="55"/>
      <c r="OVY274" s="55"/>
      <c r="OVZ274" s="55"/>
      <c r="OWA274" s="55"/>
      <c r="OWB274" s="55"/>
      <c r="OWC274" s="55"/>
      <c r="OWD274" s="55"/>
      <c r="OWE274" s="55"/>
      <c r="OWF274" s="55"/>
      <c r="OWG274" s="55"/>
      <c r="OWH274" s="55"/>
      <c r="OWI274" s="55"/>
      <c r="OWJ274" s="55"/>
      <c r="OWK274" s="55"/>
      <c r="OWL274" s="55"/>
      <c r="OWM274" s="55"/>
      <c r="OWN274" s="55"/>
      <c r="OWO274" s="55"/>
      <c r="OWP274" s="55"/>
      <c r="OWQ274" s="55"/>
      <c r="OWR274" s="55"/>
      <c r="OWS274" s="55"/>
      <c r="OWT274" s="55"/>
      <c r="OWU274" s="55"/>
      <c r="OWV274" s="55"/>
      <c r="OWW274" s="55"/>
      <c r="OWX274" s="55"/>
      <c r="OWY274" s="55"/>
      <c r="OWZ274" s="55"/>
      <c r="OXA274" s="55"/>
      <c r="OXB274" s="55"/>
      <c r="OXC274" s="55"/>
      <c r="OXD274" s="55"/>
      <c r="OXE274" s="55"/>
      <c r="OXF274" s="55"/>
      <c r="OXG274" s="55"/>
      <c r="OXH274" s="55"/>
      <c r="OXI274" s="55"/>
      <c r="OXJ274" s="55"/>
      <c r="OXK274" s="55"/>
      <c r="OXL274" s="55"/>
      <c r="OXM274" s="55"/>
      <c r="OXN274" s="55"/>
      <c r="OXO274" s="55"/>
      <c r="OXP274" s="55"/>
      <c r="OXQ274" s="55"/>
      <c r="OXR274" s="55"/>
      <c r="OXS274" s="55"/>
      <c r="OXT274" s="55"/>
      <c r="OXU274" s="55"/>
      <c r="OXV274" s="55"/>
      <c r="OXW274" s="55"/>
      <c r="OXX274" s="55"/>
      <c r="OXY274" s="55"/>
      <c r="OXZ274" s="55"/>
      <c r="OYA274" s="55"/>
      <c r="OYB274" s="55"/>
      <c r="OYC274" s="55"/>
      <c r="OYD274" s="55"/>
      <c r="OYE274" s="55"/>
      <c r="OYF274" s="55"/>
      <c r="OYG274" s="55"/>
      <c r="OYH274" s="55"/>
      <c r="OYI274" s="55"/>
      <c r="OYJ274" s="55"/>
      <c r="OYK274" s="55"/>
      <c r="OYL274" s="55"/>
      <c r="OYM274" s="55"/>
      <c r="OYN274" s="55"/>
      <c r="OYO274" s="55"/>
      <c r="OYP274" s="55"/>
      <c r="OYQ274" s="55"/>
      <c r="OYR274" s="55"/>
      <c r="OYS274" s="55"/>
      <c r="OYT274" s="55"/>
      <c r="OYU274" s="55"/>
      <c r="OYV274" s="55"/>
      <c r="OYW274" s="55"/>
      <c r="OYX274" s="55"/>
      <c r="OYY274" s="55"/>
      <c r="OYZ274" s="55"/>
      <c r="OZA274" s="55"/>
      <c r="OZB274" s="55"/>
      <c r="OZC274" s="55"/>
      <c r="OZD274" s="55"/>
      <c r="OZE274" s="55"/>
      <c r="OZF274" s="55"/>
      <c r="OZG274" s="55"/>
      <c r="OZH274" s="55"/>
      <c r="OZI274" s="55"/>
      <c r="OZJ274" s="55"/>
      <c r="OZK274" s="55"/>
      <c r="OZL274" s="55"/>
      <c r="OZM274" s="55"/>
      <c r="OZN274" s="55"/>
      <c r="OZO274" s="55"/>
      <c r="OZP274" s="55"/>
      <c r="OZQ274" s="55"/>
      <c r="OZR274" s="55"/>
      <c r="OZS274" s="55"/>
      <c r="OZT274" s="55"/>
      <c r="OZU274" s="55"/>
      <c r="OZV274" s="55"/>
      <c r="OZW274" s="55"/>
      <c r="OZX274" s="55"/>
      <c r="OZY274" s="55"/>
      <c r="OZZ274" s="55"/>
      <c r="PAA274" s="55"/>
      <c r="PAB274" s="55"/>
      <c r="PAC274" s="55"/>
      <c r="PAD274" s="55"/>
      <c r="PAE274" s="55"/>
      <c r="PAF274" s="55"/>
      <c r="PAG274" s="55"/>
      <c r="PAH274" s="55"/>
      <c r="PAI274" s="55"/>
      <c r="PAJ274" s="55"/>
      <c r="PAK274" s="55"/>
      <c r="PAL274" s="55"/>
      <c r="PAM274" s="55"/>
      <c r="PAN274" s="55"/>
      <c r="PAO274" s="55"/>
      <c r="PAP274" s="55"/>
      <c r="PAQ274" s="55"/>
      <c r="PAR274" s="55"/>
      <c r="PAS274" s="55"/>
      <c r="PAT274" s="55"/>
      <c r="PAU274" s="55"/>
      <c r="PAV274" s="55"/>
      <c r="PAW274" s="55"/>
      <c r="PAX274" s="55"/>
      <c r="PAY274" s="55"/>
      <c r="PAZ274" s="55"/>
      <c r="PBA274" s="55"/>
      <c r="PBB274" s="55"/>
      <c r="PBC274" s="55"/>
      <c r="PBD274" s="55"/>
      <c r="PBE274" s="55"/>
      <c r="PBF274" s="55"/>
      <c r="PBG274" s="55"/>
      <c r="PBH274" s="55"/>
      <c r="PBI274" s="55"/>
      <c r="PBJ274" s="55"/>
      <c r="PBK274" s="55"/>
      <c r="PBL274" s="55"/>
      <c r="PBM274" s="55"/>
      <c r="PBN274" s="55"/>
      <c r="PBO274" s="55"/>
      <c r="PBP274" s="55"/>
      <c r="PBQ274" s="55"/>
      <c r="PBR274" s="55"/>
      <c r="PBS274" s="55"/>
      <c r="PBT274" s="55"/>
      <c r="PBU274" s="55"/>
      <c r="PBV274" s="55"/>
      <c r="PBW274" s="55"/>
      <c r="PBX274" s="55"/>
      <c r="PBY274" s="55"/>
      <c r="PBZ274" s="55"/>
      <c r="PCA274" s="55"/>
      <c r="PCB274" s="55"/>
      <c r="PCC274" s="55"/>
      <c r="PCD274" s="55"/>
      <c r="PCE274" s="55"/>
      <c r="PCF274" s="55"/>
      <c r="PCG274" s="55"/>
      <c r="PCH274" s="55"/>
      <c r="PCI274" s="55"/>
      <c r="PCJ274" s="55"/>
      <c r="PCK274" s="55"/>
      <c r="PCL274" s="55"/>
      <c r="PCM274" s="55"/>
      <c r="PCN274" s="55"/>
      <c r="PCO274" s="55"/>
      <c r="PCP274" s="55"/>
      <c r="PCQ274" s="55"/>
      <c r="PCR274" s="55"/>
      <c r="PCS274" s="55"/>
      <c r="PCT274" s="55"/>
      <c r="PCU274" s="55"/>
      <c r="PCV274" s="55"/>
      <c r="PCW274" s="55"/>
      <c r="PCX274" s="55"/>
      <c r="PCY274" s="55"/>
      <c r="PCZ274" s="55"/>
      <c r="PDA274" s="55"/>
      <c r="PDB274" s="55"/>
      <c r="PDC274" s="55"/>
      <c r="PDD274" s="55"/>
      <c r="PDE274" s="55"/>
      <c r="PDF274" s="55"/>
      <c r="PDG274" s="55"/>
      <c r="PDH274" s="55"/>
      <c r="PDI274" s="55"/>
      <c r="PDJ274" s="55"/>
      <c r="PDK274" s="55"/>
      <c r="PDL274" s="55"/>
      <c r="PDM274" s="55"/>
      <c r="PDN274" s="55"/>
      <c r="PDO274" s="55"/>
      <c r="PDP274" s="55"/>
      <c r="PDQ274" s="55"/>
      <c r="PDR274" s="55"/>
      <c r="PDS274" s="55"/>
      <c r="PDT274" s="55"/>
      <c r="PDU274" s="55"/>
      <c r="PDV274" s="55"/>
      <c r="PDW274" s="55"/>
      <c r="PDX274" s="55"/>
      <c r="PDY274" s="55"/>
      <c r="PDZ274" s="55"/>
      <c r="PEA274" s="55"/>
      <c r="PEB274" s="55"/>
      <c r="PEC274" s="55"/>
      <c r="PED274" s="55"/>
      <c r="PEE274" s="55"/>
      <c r="PEF274" s="55"/>
      <c r="PEG274" s="55"/>
      <c r="PEH274" s="55"/>
      <c r="PEI274" s="55"/>
      <c r="PEJ274" s="55"/>
      <c r="PEK274" s="55"/>
      <c r="PEL274" s="55"/>
      <c r="PEM274" s="55"/>
      <c r="PEN274" s="55"/>
      <c r="PEO274" s="55"/>
      <c r="PEP274" s="55"/>
      <c r="PEQ274" s="55"/>
      <c r="PER274" s="55"/>
      <c r="PES274" s="55"/>
      <c r="PET274" s="55"/>
      <c r="PEU274" s="55"/>
      <c r="PEV274" s="55"/>
      <c r="PEW274" s="55"/>
      <c r="PEX274" s="55"/>
      <c r="PEY274" s="55"/>
      <c r="PEZ274" s="55"/>
      <c r="PFA274" s="55"/>
      <c r="PFB274" s="55"/>
      <c r="PFC274" s="55"/>
      <c r="PFD274" s="55"/>
      <c r="PFE274" s="55"/>
      <c r="PFF274" s="55"/>
      <c r="PFG274" s="55"/>
      <c r="PFH274" s="55"/>
      <c r="PFI274" s="55"/>
      <c r="PFJ274" s="55"/>
      <c r="PFK274" s="55"/>
      <c r="PFL274" s="55"/>
      <c r="PFM274" s="55"/>
      <c r="PFN274" s="55"/>
      <c r="PFO274" s="55"/>
      <c r="PFP274" s="55"/>
      <c r="PFQ274" s="55"/>
      <c r="PFR274" s="55"/>
      <c r="PFS274" s="55"/>
      <c r="PFT274" s="55"/>
      <c r="PFU274" s="55"/>
      <c r="PFV274" s="55"/>
      <c r="PFW274" s="55"/>
      <c r="PFX274" s="55"/>
      <c r="PFY274" s="55"/>
      <c r="PFZ274" s="55"/>
      <c r="PGA274" s="55"/>
      <c r="PGB274" s="55"/>
      <c r="PGC274" s="55"/>
      <c r="PGD274" s="55"/>
      <c r="PGE274" s="55"/>
      <c r="PGF274" s="55"/>
      <c r="PGG274" s="55"/>
      <c r="PGH274" s="55"/>
      <c r="PGI274" s="55"/>
      <c r="PGJ274" s="55"/>
      <c r="PGK274" s="55"/>
      <c r="PGL274" s="55"/>
      <c r="PGM274" s="55"/>
      <c r="PGN274" s="55"/>
      <c r="PGO274" s="55"/>
      <c r="PGP274" s="55"/>
      <c r="PGQ274" s="55"/>
      <c r="PGR274" s="55"/>
      <c r="PGS274" s="55"/>
      <c r="PGT274" s="55"/>
      <c r="PGU274" s="55"/>
      <c r="PGV274" s="55"/>
      <c r="PGW274" s="55"/>
      <c r="PGX274" s="55"/>
      <c r="PGY274" s="55"/>
      <c r="PGZ274" s="55"/>
      <c r="PHA274" s="55"/>
      <c r="PHB274" s="55"/>
      <c r="PHC274" s="55"/>
      <c r="PHD274" s="55"/>
      <c r="PHE274" s="55"/>
      <c r="PHF274" s="55"/>
      <c r="PHG274" s="55"/>
      <c r="PHH274" s="55"/>
      <c r="PHI274" s="55"/>
      <c r="PHJ274" s="55"/>
      <c r="PHK274" s="55"/>
      <c r="PHL274" s="55"/>
      <c r="PHM274" s="55"/>
      <c r="PHN274" s="55"/>
      <c r="PHO274" s="55"/>
      <c r="PHP274" s="55"/>
      <c r="PHQ274" s="55"/>
      <c r="PHR274" s="55"/>
      <c r="PHS274" s="55"/>
      <c r="PHT274" s="55"/>
      <c r="PHU274" s="55"/>
      <c r="PHV274" s="55"/>
      <c r="PHW274" s="55"/>
      <c r="PHX274" s="55"/>
      <c r="PHY274" s="55"/>
      <c r="PHZ274" s="55"/>
      <c r="PIA274" s="55"/>
      <c r="PIB274" s="55"/>
      <c r="PIC274" s="55"/>
      <c r="PID274" s="55"/>
      <c r="PIE274" s="55"/>
      <c r="PIF274" s="55"/>
      <c r="PIG274" s="55"/>
      <c r="PIH274" s="55"/>
      <c r="PII274" s="55"/>
      <c r="PIJ274" s="55"/>
      <c r="PIK274" s="55"/>
      <c r="PIL274" s="55"/>
      <c r="PIM274" s="55"/>
      <c r="PIN274" s="55"/>
      <c r="PIO274" s="55"/>
      <c r="PIP274" s="55"/>
      <c r="PIQ274" s="55"/>
      <c r="PIR274" s="55"/>
      <c r="PIS274" s="55"/>
      <c r="PIT274" s="55"/>
      <c r="PIU274" s="55"/>
      <c r="PIV274" s="55"/>
      <c r="PIW274" s="55"/>
      <c r="PIX274" s="55"/>
      <c r="PIY274" s="55"/>
      <c r="PIZ274" s="55"/>
      <c r="PJA274" s="55"/>
      <c r="PJB274" s="55"/>
      <c r="PJC274" s="55"/>
      <c r="PJD274" s="55"/>
      <c r="PJE274" s="55"/>
      <c r="PJF274" s="55"/>
      <c r="PJG274" s="55"/>
      <c r="PJH274" s="55"/>
      <c r="PJI274" s="55"/>
      <c r="PJJ274" s="55"/>
      <c r="PJK274" s="55"/>
      <c r="PJL274" s="55"/>
      <c r="PJM274" s="55"/>
      <c r="PJN274" s="55"/>
      <c r="PJO274" s="55"/>
      <c r="PJP274" s="55"/>
      <c r="PJQ274" s="55"/>
      <c r="PJR274" s="55"/>
      <c r="PJS274" s="55"/>
      <c r="PJT274" s="55"/>
      <c r="PJU274" s="55"/>
      <c r="PJV274" s="55"/>
      <c r="PJW274" s="55"/>
      <c r="PJX274" s="55"/>
      <c r="PJY274" s="55"/>
      <c r="PJZ274" s="55"/>
      <c r="PKA274" s="55"/>
      <c r="PKB274" s="55"/>
      <c r="PKC274" s="55"/>
      <c r="PKD274" s="55"/>
      <c r="PKE274" s="55"/>
      <c r="PKF274" s="55"/>
      <c r="PKG274" s="55"/>
      <c r="PKH274" s="55"/>
      <c r="PKI274" s="55"/>
      <c r="PKJ274" s="55"/>
      <c r="PKK274" s="55"/>
      <c r="PKL274" s="55"/>
      <c r="PKM274" s="55"/>
      <c r="PKN274" s="55"/>
      <c r="PKO274" s="55"/>
      <c r="PKP274" s="55"/>
      <c r="PKQ274" s="55"/>
      <c r="PKR274" s="55"/>
      <c r="PKS274" s="55"/>
      <c r="PKT274" s="55"/>
      <c r="PKU274" s="55"/>
      <c r="PKV274" s="55"/>
      <c r="PKW274" s="55"/>
      <c r="PKX274" s="55"/>
      <c r="PKY274" s="55"/>
      <c r="PKZ274" s="55"/>
      <c r="PLA274" s="55"/>
      <c r="PLB274" s="55"/>
      <c r="PLC274" s="55"/>
      <c r="PLD274" s="55"/>
      <c r="PLE274" s="55"/>
      <c r="PLF274" s="55"/>
      <c r="PLG274" s="55"/>
      <c r="PLH274" s="55"/>
      <c r="PLI274" s="55"/>
      <c r="PLJ274" s="55"/>
      <c r="PLK274" s="55"/>
      <c r="PLL274" s="55"/>
      <c r="PLM274" s="55"/>
      <c r="PLN274" s="55"/>
      <c r="PLO274" s="55"/>
      <c r="PLP274" s="55"/>
      <c r="PLQ274" s="55"/>
      <c r="PLR274" s="55"/>
      <c r="PLS274" s="55"/>
      <c r="PLT274" s="55"/>
      <c r="PLU274" s="55"/>
      <c r="PLV274" s="55"/>
      <c r="PLW274" s="55"/>
      <c r="PLX274" s="55"/>
      <c r="PLY274" s="55"/>
      <c r="PLZ274" s="55"/>
      <c r="PMA274" s="55"/>
      <c r="PMB274" s="55"/>
      <c r="PMC274" s="55"/>
      <c r="PMD274" s="55"/>
      <c r="PME274" s="55"/>
      <c r="PMF274" s="55"/>
      <c r="PMG274" s="55"/>
      <c r="PMH274" s="55"/>
      <c r="PMI274" s="55"/>
      <c r="PMJ274" s="55"/>
      <c r="PMK274" s="55"/>
      <c r="PML274" s="55"/>
      <c r="PMM274" s="55"/>
      <c r="PMN274" s="55"/>
      <c r="PMO274" s="55"/>
      <c r="PMP274" s="55"/>
      <c r="PMQ274" s="55"/>
      <c r="PMR274" s="55"/>
      <c r="PMS274" s="55"/>
      <c r="PMT274" s="55"/>
      <c r="PMU274" s="55"/>
      <c r="PMV274" s="55"/>
      <c r="PMW274" s="55"/>
      <c r="PMX274" s="55"/>
      <c r="PMY274" s="55"/>
      <c r="PMZ274" s="55"/>
      <c r="PNA274" s="55"/>
      <c r="PNB274" s="55"/>
      <c r="PNC274" s="55"/>
      <c r="PND274" s="55"/>
      <c r="PNE274" s="55"/>
      <c r="PNF274" s="55"/>
      <c r="PNG274" s="55"/>
      <c r="PNH274" s="55"/>
      <c r="PNI274" s="55"/>
      <c r="PNJ274" s="55"/>
      <c r="PNK274" s="55"/>
      <c r="PNL274" s="55"/>
      <c r="PNM274" s="55"/>
      <c r="PNN274" s="55"/>
      <c r="PNO274" s="55"/>
      <c r="PNP274" s="55"/>
      <c r="PNQ274" s="55"/>
      <c r="PNR274" s="55"/>
      <c r="PNS274" s="55"/>
      <c r="PNT274" s="55"/>
      <c r="PNU274" s="55"/>
      <c r="PNV274" s="55"/>
      <c r="PNW274" s="55"/>
      <c r="PNX274" s="55"/>
      <c r="PNY274" s="55"/>
      <c r="PNZ274" s="55"/>
      <c r="POA274" s="55"/>
      <c r="POB274" s="55"/>
      <c r="POC274" s="55"/>
      <c r="POD274" s="55"/>
      <c r="POE274" s="55"/>
      <c r="POF274" s="55"/>
      <c r="POG274" s="55"/>
      <c r="POH274" s="55"/>
      <c r="POI274" s="55"/>
      <c r="POJ274" s="55"/>
      <c r="POK274" s="55"/>
      <c r="POL274" s="55"/>
      <c r="POM274" s="55"/>
      <c r="PON274" s="55"/>
      <c r="POO274" s="55"/>
      <c r="POP274" s="55"/>
      <c r="POQ274" s="55"/>
      <c r="POR274" s="55"/>
      <c r="POS274" s="55"/>
      <c r="POT274" s="55"/>
      <c r="POU274" s="55"/>
      <c r="POV274" s="55"/>
      <c r="POW274" s="55"/>
      <c r="POX274" s="55"/>
      <c r="POY274" s="55"/>
      <c r="POZ274" s="55"/>
      <c r="PPA274" s="55"/>
      <c r="PPB274" s="55"/>
      <c r="PPC274" s="55"/>
      <c r="PPD274" s="55"/>
      <c r="PPE274" s="55"/>
      <c r="PPF274" s="55"/>
      <c r="PPG274" s="55"/>
      <c r="PPH274" s="55"/>
      <c r="PPI274" s="55"/>
      <c r="PPJ274" s="55"/>
      <c r="PPK274" s="55"/>
      <c r="PPL274" s="55"/>
      <c r="PPM274" s="55"/>
      <c r="PPN274" s="55"/>
      <c r="PPO274" s="55"/>
      <c r="PPP274" s="55"/>
      <c r="PPQ274" s="55"/>
      <c r="PPR274" s="55"/>
      <c r="PPS274" s="55"/>
      <c r="PPT274" s="55"/>
      <c r="PPU274" s="55"/>
      <c r="PPV274" s="55"/>
      <c r="PPW274" s="55"/>
      <c r="PPX274" s="55"/>
      <c r="PPY274" s="55"/>
      <c r="PPZ274" s="55"/>
      <c r="PQA274" s="55"/>
      <c r="PQB274" s="55"/>
      <c r="PQC274" s="55"/>
      <c r="PQD274" s="55"/>
      <c r="PQE274" s="55"/>
      <c r="PQF274" s="55"/>
      <c r="PQG274" s="55"/>
      <c r="PQH274" s="55"/>
      <c r="PQI274" s="55"/>
      <c r="PQJ274" s="55"/>
      <c r="PQK274" s="55"/>
      <c r="PQL274" s="55"/>
      <c r="PQM274" s="55"/>
      <c r="PQN274" s="55"/>
      <c r="PQO274" s="55"/>
      <c r="PQP274" s="55"/>
      <c r="PQQ274" s="55"/>
      <c r="PQR274" s="55"/>
      <c r="PQS274" s="55"/>
      <c r="PQT274" s="55"/>
      <c r="PQU274" s="55"/>
      <c r="PQV274" s="55"/>
      <c r="PQW274" s="55"/>
      <c r="PQX274" s="55"/>
      <c r="PQY274" s="55"/>
      <c r="PQZ274" s="55"/>
      <c r="PRA274" s="55"/>
      <c r="PRB274" s="55"/>
      <c r="PRC274" s="55"/>
      <c r="PRD274" s="55"/>
      <c r="PRE274" s="55"/>
      <c r="PRF274" s="55"/>
      <c r="PRG274" s="55"/>
      <c r="PRH274" s="55"/>
      <c r="PRI274" s="55"/>
      <c r="PRJ274" s="55"/>
      <c r="PRK274" s="55"/>
      <c r="PRL274" s="55"/>
      <c r="PRM274" s="55"/>
      <c r="PRN274" s="55"/>
      <c r="PRO274" s="55"/>
      <c r="PRP274" s="55"/>
      <c r="PRQ274" s="55"/>
      <c r="PRR274" s="55"/>
      <c r="PRS274" s="55"/>
      <c r="PRT274" s="55"/>
      <c r="PRU274" s="55"/>
      <c r="PRV274" s="55"/>
      <c r="PRW274" s="55"/>
      <c r="PRX274" s="55"/>
      <c r="PRY274" s="55"/>
      <c r="PRZ274" s="55"/>
      <c r="PSA274" s="55"/>
      <c r="PSB274" s="55"/>
      <c r="PSC274" s="55"/>
      <c r="PSD274" s="55"/>
      <c r="PSE274" s="55"/>
      <c r="PSF274" s="55"/>
      <c r="PSG274" s="55"/>
      <c r="PSH274" s="55"/>
      <c r="PSI274" s="55"/>
      <c r="PSJ274" s="55"/>
      <c r="PSK274" s="55"/>
      <c r="PSL274" s="55"/>
      <c r="PSM274" s="55"/>
      <c r="PSN274" s="55"/>
      <c r="PSO274" s="55"/>
      <c r="PSP274" s="55"/>
      <c r="PSQ274" s="55"/>
      <c r="PSR274" s="55"/>
      <c r="PSS274" s="55"/>
      <c r="PST274" s="55"/>
      <c r="PSU274" s="55"/>
      <c r="PSV274" s="55"/>
      <c r="PSW274" s="55"/>
      <c r="PSX274" s="55"/>
      <c r="PSY274" s="55"/>
      <c r="PSZ274" s="55"/>
      <c r="PTA274" s="55"/>
      <c r="PTB274" s="55"/>
      <c r="PTC274" s="55"/>
      <c r="PTD274" s="55"/>
      <c r="PTE274" s="55"/>
      <c r="PTF274" s="55"/>
      <c r="PTG274" s="55"/>
      <c r="PTH274" s="55"/>
      <c r="PTI274" s="55"/>
      <c r="PTJ274" s="55"/>
      <c r="PTK274" s="55"/>
      <c r="PTL274" s="55"/>
      <c r="PTM274" s="55"/>
      <c r="PTN274" s="55"/>
      <c r="PTO274" s="55"/>
      <c r="PTP274" s="55"/>
      <c r="PTQ274" s="55"/>
      <c r="PTR274" s="55"/>
      <c r="PTS274" s="55"/>
      <c r="PTT274" s="55"/>
      <c r="PTU274" s="55"/>
      <c r="PTV274" s="55"/>
      <c r="PTW274" s="55"/>
      <c r="PTX274" s="55"/>
      <c r="PTY274" s="55"/>
      <c r="PTZ274" s="55"/>
      <c r="PUA274" s="55"/>
      <c r="PUB274" s="55"/>
      <c r="PUC274" s="55"/>
      <c r="PUD274" s="55"/>
      <c r="PUE274" s="55"/>
      <c r="PUF274" s="55"/>
      <c r="PUG274" s="55"/>
      <c r="PUH274" s="55"/>
      <c r="PUI274" s="55"/>
      <c r="PUJ274" s="55"/>
      <c r="PUK274" s="55"/>
      <c r="PUL274" s="55"/>
      <c r="PUM274" s="55"/>
      <c r="PUN274" s="55"/>
      <c r="PUO274" s="55"/>
      <c r="PUP274" s="55"/>
      <c r="PUQ274" s="55"/>
      <c r="PUR274" s="55"/>
      <c r="PUS274" s="55"/>
      <c r="PUT274" s="55"/>
      <c r="PUU274" s="55"/>
      <c r="PUV274" s="55"/>
      <c r="PUW274" s="55"/>
      <c r="PUX274" s="55"/>
      <c r="PUY274" s="55"/>
      <c r="PUZ274" s="55"/>
      <c r="PVA274" s="55"/>
      <c r="PVB274" s="55"/>
      <c r="PVC274" s="55"/>
      <c r="PVD274" s="55"/>
      <c r="PVE274" s="55"/>
      <c r="PVF274" s="55"/>
      <c r="PVG274" s="55"/>
      <c r="PVH274" s="55"/>
      <c r="PVI274" s="55"/>
      <c r="PVJ274" s="55"/>
      <c r="PVK274" s="55"/>
      <c r="PVL274" s="55"/>
      <c r="PVM274" s="55"/>
      <c r="PVN274" s="55"/>
      <c r="PVO274" s="55"/>
      <c r="PVP274" s="55"/>
      <c r="PVQ274" s="55"/>
      <c r="PVR274" s="55"/>
      <c r="PVS274" s="55"/>
      <c r="PVT274" s="55"/>
      <c r="PVU274" s="55"/>
      <c r="PVV274" s="55"/>
      <c r="PVW274" s="55"/>
      <c r="PVX274" s="55"/>
      <c r="PVY274" s="55"/>
      <c r="PVZ274" s="55"/>
      <c r="PWA274" s="55"/>
      <c r="PWB274" s="55"/>
      <c r="PWC274" s="55"/>
      <c r="PWD274" s="55"/>
      <c r="PWE274" s="55"/>
      <c r="PWF274" s="55"/>
      <c r="PWG274" s="55"/>
      <c r="PWH274" s="55"/>
      <c r="PWI274" s="55"/>
      <c r="PWJ274" s="55"/>
      <c r="PWK274" s="55"/>
      <c r="PWL274" s="55"/>
      <c r="PWM274" s="55"/>
      <c r="PWN274" s="55"/>
      <c r="PWO274" s="55"/>
      <c r="PWP274" s="55"/>
      <c r="PWQ274" s="55"/>
      <c r="PWR274" s="55"/>
      <c r="PWS274" s="55"/>
      <c r="PWT274" s="55"/>
      <c r="PWU274" s="55"/>
      <c r="PWV274" s="55"/>
      <c r="PWW274" s="55"/>
      <c r="PWX274" s="55"/>
      <c r="PWY274" s="55"/>
      <c r="PWZ274" s="55"/>
      <c r="PXA274" s="55"/>
      <c r="PXB274" s="55"/>
      <c r="PXC274" s="55"/>
      <c r="PXD274" s="55"/>
      <c r="PXE274" s="55"/>
      <c r="PXF274" s="55"/>
      <c r="PXG274" s="55"/>
      <c r="PXH274" s="55"/>
      <c r="PXI274" s="55"/>
      <c r="PXJ274" s="55"/>
      <c r="PXK274" s="55"/>
      <c r="PXL274" s="55"/>
      <c r="PXM274" s="55"/>
      <c r="PXN274" s="55"/>
      <c r="PXO274" s="55"/>
      <c r="PXP274" s="55"/>
      <c r="PXQ274" s="55"/>
      <c r="PXR274" s="55"/>
      <c r="PXS274" s="55"/>
      <c r="PXT274" s="55"/>
      <c r="PXU274" s="55"/>
      <c r="PXV274" s="55"/>
      <c r="PXW274" s="55"/>
      <c r="PXX274" s="55"/>
      <c r="PXY274" s="55"/>
      <c r="PXZ274" s="55"/>
      <c r="PYA274" s="55"/>
      <c r="PYB274" s="55"/>
      <c r="PYC274" s="55"/>
      <c r="PYD274" s="55"/>
      <c r="PYE274" s="55"/>
      <c r="PYF274" s="55"/>
      <c r="PYG274" s="55"/>
      <c r="PYH274" s="55"/>
      <c r="PYI274" s="55"/>
      <c r="PYJ274" s="55"/>
      <c r="PYK274" s="55"/>
      <c r="PYL274" s="55"/>
      <c r="PYM274" s="55"/>
      <c r="PYN274" s="55"/>
      <c r="PYO274" s="55"/>
      <c r="PYP274" s="55"/>
      <c r="PYQ274" s="55"/>
      <c r="PYR274" s="55"/>
      <c r="PYS274" s="55"/>
      <c r="PYT274" s="55"/>
      <c r="PYU274" s="55"/>
      <c r="PYV274" s="55"/>
      <c r="PYW274" s="55"/>
      <c r="PYX274" s="55"/>
      <c r="PYY274" s="55"/>
      <c r="PYZ274" s="55"/>
      <c r="PZA274" s="55"/>
      <c r="PZB274" s="55"/>
      <c r="PZC274" s="55"/>
      <c r="PZD274" s="55"/>
      <c r="PZE274" s="55"/>
      <c r="PZF274" s="55"/>
      <c r="PZG274" s="55"/>
      <c r="PZH274" s="55"/>
      <c r="PZI274" s="55"/>
      <c r="PZJ274" s="55"/>
      <c r="PZK274" s="55"/>
      <c r="PZL274" s="55"/>
      <c r="PZM274" s="55"/>
      <c r="PZN274" s="55"/>
      <c r="PZO274" s="55"/>
      <c r="PZP274" s="55"/>
      <c r="PZQ274" s="55"/>
      <c r="PZR274" s="55"/>
      <c r="PZS274" s="55"/>
      <c r="PZT274" s="55"/>
      <c r="PZU274" s="55"/>
      <c r="PZV274" s="55"/>
      <c r="PZW274" s="55"/>
      <c r="PZX274" s="55"/>
      <c r="PZY274" s="55"/>
      <c r="PZZ274" s="55"/>
      <c r="QAA274" s="55"/>
      <c r="QAB274" s="55"/>
      <c r="QAC274" s="55"/>
      <c r="QAD274" s="55"/>
      <c r="QAE274" s="55"/>
      <c r="QAF274" s="55"/>
      <c r="QAG274" s="55"/>
      <c r="QAH274" s="55"/>
      <c r="QAI274" s="55"/>
      <c r="QAJ274" s="55"/>
      <c r="QAK274" s="55"/>
      <c r="QAL274" s="55"/>
      <c r="QAM274" s="55"/>
      <c r="QAN274" s="55"/>
      <c r="QAO274" s="55"/>
      <c r="QAP274" s="55"/>
      <c r="QAQ274" s="55"/>
      <c r="QAR274" s="55"/>
      <c r="QAS274" s="55"/>
      <c r="QAT274" s="55"/>
      <c r="QAU274" s="55"/>
      <c r="QAV274" s="55"/>
      <c r="QAW274" s="55"/>
      <c r="QAX274" s="55"/>
      <c r="QAY274" s="55"/>
      <c r="QAZ274" s="55"/>
      <c r="QBA274" s="55"/>
      <c r="QBB274" s="55"/>
      <c r="QBC274" s="55"/>
      <c r="QBD274" s="55"/>
      <c r="QBE274" s="55"/>
      <c r="QBF274" s="55"/>
      <c r="QBG274" s="55"/>
      <c r="QBH274" s="55"/>
      <c r="QBI274" s="55"/>
      <c r="QBJ274" s="55"/>
      <c r="QBK274" s="55"/>
      <c r="QBL274" s="55"/>
      <c r="QBM274" s="55"/>
      <c r="QBN274" s="55"/>
      <c r="QBO274" s="55"/>
      <c r="QBP274" s="55"/>
      <c r="QBQ274" s="55"/>
      <c r="QBR274" s="55"/>
      <c r="QBS274" s="55"/>
      <c r="QBT274" s="55"/>
      <c r="QBU274" s="55"/>
      <c r="QBV274" s="55"/>
      <c r="QBW274" s="55"/>
      <c r="QBX274" s="55"/>
      <c r="QBY274" s="55"/>
      <c r="QBZ274" s="55"/>
      <c r="QCA274" s="55"/>
      <c r="QCB274" s="55"/>
      <c r="QCC274" s="55"/>
      <c r="QCD274" s="55"/>
      <c r="QCE274" s="55"/>
      <c r="QCF274" s="55"/>
      <c r="QCG274" s="55"/>
      <c r="QCH274" s="55"/>
      <c r="QCI274" s="55"/>
      <c r="QCJ274" s="55"/>
      <c r="QCK274" s="55"/>
      <c r="QCL274" s="55"/>
      <c r="QCM274" s="55"/>
      <c r="QCN274" s="55"/>
      <c r="QCO274" s="55"/>
      <c r="QCP274" s="55"/>
      <c r="QCQ274" s="55"/>
      <c r="QCR274" s="55"/>
      <c r="QCS274" s="55"/>
      <c r="QCT274" s="55"/>
      <c r="QCU274" s="55"/>
      <c r="QCV274" s="55"/>
      <c r="QCW274" s="55"/>
      <c r="QCX274" s="55"/>
      <c r="QCY274" s="55"/>
      <c r="QCZ274" s="55"/>
      <c r="QDA274" s="55"/>
      <c r="QDB274" s="55"/>
      <c r="QDC274" s="55"/>
      <c r="QDD274" s="55"/>
      <c r="QDE274" s="55"/>
      <c r="QDF274" s="55"/>
      <c r="QDG274" s="55"/>
      <c r="QDH274" s="55"/>
      <c r="QDI274" s="55"/>
      <c r="QDJ274" s="55"/>
      <c r="QDK274" s="55"/>
      <c r="QDL274" s="55"/>
      <c r="QDM274" s="55"/>
      <c r="QDN274" s="55"/>
      <c r="QDO274" s="55"/>
      <c r="QDP274" s="55"/>
      <c r="QDQ274" s="55"/>
      <c r="QDR274" s="55"/>
      <c r="QDS274" s="55"/>
      <c r="QDT274" s="55"/>
      <c r="QDU274" s="55"/>
      <c r="QDV274" s="55"/>
      <c r="QDW274" s="55"/>
      <c r="QDX274" s="55"/>
      <c r="QDY274" s="55"/>
      <c r="QDZ274" s="55"/>
      <c r="QEA274" s="55"/>
      <c r="QEB274" s="55"/>
      <c r="QEC274" s="55"/>
      <c r="QED274" s="55"/>
      <c r="QEE274" s="55"/>
      <c r="QEF274" s="55"/>
      <c r="QEG274" s="55"/>
      <c r="QEH274" s="55"/>
      <c r="QEI274" s="55"/>
      <c r="QEJ274" s="55"/>
      <c r="QEK274" s="55"/>
      <c r="QEL274" s="55"/>
      <c r="QEM274" s="55"/>
      <c r="QEN274" s="55"/>
      <c r="QEO274" s="55"/>
      <c r="QEP274" s="55"/>
      <c r="QEQ274" s="55"/>
      <c r="QER274" s="55"/>
      <c r="QES274" s="55"/>
      <c r="QET274" s="55"/>
      <c r="QEU274" s="55"/>
      <c r="QEV274" s="55"/>
      <c r="QEW274" s="55"/>
      <c r="QEX274" s="55"/>
      <c r="QEY274" s="55"/>
      <c r="QEZ274" s="55"/>
      <c r="QFA274" s="55"/>
      <c r="QFB274" s="55"/>
      <c r="QFC274" s="55"/>
      <c r="QFD274" s="55"/>
      <c r="QFE274" s="55"/>
      <c r="QFF274" s="55"/>
      <c r="QFG274" s="55"/>
      <c r="QFH274" s="55"/>
      <c r="QFI274" s="55"/>
      <c r="QFJ274" s="55"/>
      <c r="QFK274" s="55"/>
      <c r="QFL274" s="55"/>
      <c r="QFM274" s="55"/>
      <c r="QFN274" s="55"/>
      <c r="QFO274" s="55"/>
      <c r="QFP274" s="55"/>
      <c r="QFQ274" s="55"/>
      <c r="QFR274" s="55"/>
      <c r="QFS274" s="55"/>
      <c r="QFT274" s="55"/>
      <c r="QFU274" s="55"/>
      <c r="QFV274" s="55"/>
      <c r="QFW274" s="55"/>
      <c r="QFX274" s="55"/>
      <c r="QFY274" s="55"/>
      <c r="QFZ274" s="55"/>
      <c r="QGA274" s="55"/>
      <c r="QGB274" s="55"/>
      <c r="QGC274" s="55"/>
      <c r="QGD274" s="55"/>
      <c r="QGE274" s="55"/>
      <c r="QGF274" s="55"/>
      <c r="QGG274" s="55"/>
      <c r="QGH274" s="55"/>
      <c r="QGI274" s="55"/>
      <c r="QGJ274" s="55"/>
      <c r="QGK274" s="55"/>
      <c r="QGL274" s="55"/>
      <c r="QGM274" s="55"/>
      <c r="QGN274" s="55"/>
      <c r="QGO274" s="55"/>
      <c r="QGP274" s="55"/>
      <c r="QGQ274" s="55"/>
      <c r="QGR274" s="55"/>
      <c r="QGS274" s="55"/>
      <c r="QGT274" s="55"/>
      <c r="QGU274" s="55"/>
      <c r="QGV274" s="55"/>
      <c r="QGW274" s="55"/>
      <c r="QGX274" s="55"/>
      <c r="QGY274" s="55"/>
      <c r="QGZ274" s="55"/>
      <c r="QHA274" s="55"/>
      <c r="QHB274" s="55"/>
      <c r="QHC274" s="55"/>
      <c r="QHD274" s="55"/>
      <c r="QHE274" s="55"/>
      <c r="QHF274" s="55"/>
      <c r="QHG274" s="55"/>
      <c r="QHH274" s="55"/>
      <c r="QHI274" s="55"/>
      <c r="QHJ274" s="55"/>
      <c r="QHK274" s="55"/>
      <c r="QHL274" s="55"/>
      <c r="QHM274" s="55"/>
      <c r="QHN274" s="55"/>
      <c r="QHO274" s="55"/>
      <c r="QHP274" s="55"/>
      <c r="QHQ274" s="55"/>
      <c r="QHR274" s="55"/>
      <c r="QHS274" s="55"/>
      <c r="QHT274" s="55"/>
      <c r="QHU274" s="55"/>
      <c r="QHV274" s="55"/>
      <c r="QHW274" s="55"/>
      <c r="QHX274" s="55"/>
      <c r="QHY274" s="55"/>
      <c r="QHZ274" s="55"/>
      <c r="QIA274" s="55"/>
      <c r="QIB274" s="55"/>
      <c r="QIC274" s="55"/>
      <c r="QID274" s="55"/>
      <c r="QIE274" s="55"/>
      <c r="QIF274" s="55"/>
      <c r="QIG274" s="55"/>
      <c r="QIH274" s="55"/>
      <c r="QII274" s="55"/>
      <c r="QIJ274" s="55"/>
      <c r="QIK274" s="55"/>
      <c r="QIL274" s="55"/>
      <c r="QIM274" s="55"/>
      <c r="QIN274" s="55"/>
      <c r="QIO274" s="55"/>
      <c r="QIP274" s="55"/>
      <c r="QIQ274" s="55"/>
      <c r="QIR274" s="55"/>
      <c r="QIS274" s="55"/>
      <c r="QIT274" s="55"/>
      <c r="QIU274" s="55"/>
      <c r="QIV274" s="55"/>
      <c r="QIW274" s="55"/>
      <c r="QIX274" s="55"/>
      <c r="QIY274" s="55"/>
      <c r="QIZ274" s="55"/>
      <c r="QJA274" s="55"/>
      <c r="QJB274" s="55"/>
      <c r="QJC274" s="55"/>
      <c r="QJD274" s="55"/>
      <c r="QJE274" s="55"/>
      <c r="QJF274" s="55"/>
      <c r="QJG274" s="55"/>
      <c r="QJH274" s="55"/>
      <c r="QJI274" s="55"/>
      <c r="QJJ274" s="55"/>
      <c r="QJK274" s="55"/>
      <c r="QJL274" s="55"/>
      <c r="QJM274" s="55"/>
      <c r="QJN274" s="55"/>
      <c r="QJO274" s="55"/>
      <c r="QJP274" s="55"/>
      <c r="QJQ274" s="55"/>
      <c r="QJR274" s="55"/>
      <c r="QJS274" s="55"/>
      <c r="QJT274" s="55"/>
      <c r="QJU274" s="55"/>
      <c r="QJV274" s="55"/>
      <c r="QJW274" s="55"/>
      <c r="QJX274" s="55"/>
      <c r="QJY274" s="55"/>
      <c r="QJZ274" s="55"/>
      <c r="QKA274" s="55"/>
      <c r="QKB274" s="55"/>
      <c r="QKC274" s="55"/>
      <c r="QKD274" s="55"/>
      <c r="QKE274" s="55"/>
      <c r="QKF274" s="55"/>
      <c r="QKG274" s="55"/>
      <c r="QKH274" s="55"/>
      <c r="QKI274" s="55"/>
      <c r="QKJ274" s="55"/>
      <c r="QKK274" s="55"/>
      <c r="QKL274" s="55"/>
      <c r="QKM274" s="55"/>
      <c r="QKN274" s="55"/>
      <c r="QKO274" s="55"/>
      <c r="QKP274" s="55"/>
      <c r="QKQ274" s="55"/>
      <c r="QKR274" s="55"/>
      <c r="QKS274" s="55"/>
      <c r="QKT274" s="55"/>
      <c r="QKU274" s="55"/>
      <c r="QKV274" s="55"/>
      <c r="QKW274" s="55"/>
      <c r="QKX274" s="55"/>
      <c r="QKY274" s="55"/>
      <c r="QKZ274" s="55"/>
      <c r="QLA274" s="55"/>
      <c r="QLB274" s="55"/>
      <c r="QLC274" s="55"/>
      <c r="QLD274" s="55"/>
      <c r="QLE274" s="55"/>
      <c r="QLF274" s="55"/>
      <c r="QLG274" s="55"/>
      <c r="QLH274" s="55"/>
      <c r="QLI274" s="55"/>
      <c r="QLJ274" s="55"/>
      <c r="QLK274" s="55"/>
      <c r="QLL274" s="55"/>
      <c r="QLM274" s="55"/>
      <c r="QLN274" s="55"/>
      <c r="QLO274" s="55"/>
      <c r="QLP274" s="55"/>
      <c r="QLQ274" s="55"/>
      <c r="QLR274" s="55"/>
      <c r="QLS274" s="55"/>
      <c r="QLT274" s="55"/>
      <c r="QLU274" s="55"/>
      <c r="QLV274" s="55"/>
      <c r="QLW274" s="55"/>
      <c r="QLX274" s="55"/>
      <c r="QLY274" s="55"/>
      <c r="QLZ274" s="55"/>
      <c r="QMA274" s="55"/>
      <c r="QMB274" s="55"/>
      <c r="QMC274" s="55"/>
      <c r="QMD274" s="55"/>
      <c r="QME274" s="55"/>
      <c r="QMF274" s="55"/>
      <c r="QMG274" s="55"/>
      <c r="QMH274" s="55"/>
      <c r="QMI274" s="55"/>
      <c r="QMJ274" s="55"/>
      <c r="QMK274" s="55"/>
      <c r="QML274" s="55"/>
      <c r="QMM274" s="55"/>
      <c r="QMN274" s="55"/>
      <c r="QMO274" s="55"/>
      <c r="QMP274" s="55"/>
      <c r="QMQ274" s="55"/>
      <c r="QMR274" s="55"/>
      <c r="QMS274" s="55"/>
      <c r="QMT274" s="55"/>
      <c r="QMU274" s="55"/>
      <c r="QMV274" s="55"/>
      <c r="QMW274" s="55"/>
      <c r="QMX274" s="55"/>
      <c r="QMY274" s="55"/>
      <c r="QMZ274" s="55"/>
      <c r="QNA274" s="55"/>
      <c r="QNB274" s="55"/>
      <c r="QNC274" s="55"/>
      <c r="QND274" s="55"/>
      <c r="QNE274" s="55"/>
      <c r="QNF274" s="55"/>
      <c r="QNG274" s="55"/>
      <c r="QNH274" s="55"/>
      <c r="QNI274" s="55"/>
      <c r="QNJ274" s="55"/>
      <c r="QNK274" s="55"/>
      <c r="QNL274" s="55"/>
      <c r="QNM274" s="55"/>
      <c r="QNN274" s="55"/>
      <c r="QNO274" s="55"/>
      <c r="QNP274" s="55"/>
      <c r="QNQ274" s="55"/>
      <c r="QNR274" s="55"/>
      <c r="QNS274" s="55"/>
      <c r="QNT274" s="55"/>
      <c r="QNU274" s="55"/>
      <c r="QNV274" s="55"/>
      <c r="QNW274" s="55"/>
      <c r="QNX274" s="55"/>
      <c r="QNY274" s="55"/>
      <c r="QNZ274" s="55"/>
      <c r="QOA274" s="55"/>
      <c r="QOB274" s="55"/>
      <c r="QOC274" s="55"/>
      <c r="QOD274" s="55"/>
      <c r="QOE274" s="55"/>
      <c r="QOF274" s="55"/>
      <c r="QOG274" s="55"/>
      <c r="QOH274" s="55"/>
      <c r="QOI274" s="55"/>
      <c r="QOJ274" s="55"/>
      <c r="QOK274" s="55"/>
      <c r="QOL274" s="55"/>
      <c r="QOM274" s="55"/>
      <c r="QON274" s="55"/>
      <c r="QOO274" s="55"/>
      <c r="QOP274" s="55"/>
      <c r="QOQ274" s="55"/>
      <c r="QOR274" s="55"/>
      <c r="QOS274" s="55"/>
      <c r="QOT274" s="55"/>
      <c r="QOU274" s="55"/>
      <c r="QOV274" s="55"/>
      <c r="QOW274" s="55"/>
      <c r="QOX274" s="55"/>
      <c r="QOY274" s="55"/>
      <c r="QOZ274" s="55"/>
      <c r="QPA274" s="55"/>
      <c r="QPB274" s="55"/>
      <c r="QPC274" s="55"/>
      <c r="QPD274" s="55"/>
      <c r="QPE274" s="55"/>
      <c r="QPF274" s="55"/>
      <c r="QPG274" s="55"/>
      <c r="QPH274" s="55"/>
      <c r="QPI274" s="55"/>
      <c r="QPJ274" s="55"/>
      <c r="QPK274" s="55"/>
      <c r="QPL274" s="55"/>
      <c r="QPM274" s="55"/>
      <c r="QPN274" s="55"/>
      <c r="QPO274" s="55"/>
      <c r="QPP274" s="55"/>
      <c r="QPQ274" s="55"/>
      <c r="QPR274" s="55"/>
      <c r="QPS274" s="55"/>
      <c r="QPT274" s="55"/>
      <c r="QPU274" s="55"/>
      <c r="QPV274" s="55"/>
      <c r="QPW274" s="55"/>
      <c r="QPX274" s="55"/>
      <c r="QPY274" s="55"/>
      <c r="QPZ274" s="55"/>
      <c r="QQA274" s="55"/>
      <c r="QQB274" s="55"/>
      <c r="QQC274" s="55"/>
      <c r="QQD274" s="55"/>
      <c r="QQE274" s="55"/>
      <c r="QQF274" s="55"/>
      <c r="QQG274" s="55"/>
      <c r="QQH274" s="55"/>
      <c r="QQI274" s="55"/>
      <c r="QQJ274" s="55"/>
      <c r="QQK274" s="55"/>
      <c r="QQL274" s="55"/>
      <c r="QQM274" s="55"/>
      <c r="QQN274" s="55"/>
      <c r="QQO274" s="55"/>
      <c r="QQP274" s="55"/>
      <c r="QQQ274" s="55"/>
      <c r="QQR274" s="55"/>
      <c r="QQS274" s="55"/>
      <c r="QQT274" s="55"/>
      <c r="QQU274" s="55"/>
      <c r="QQV274" s="55"/>
      <c r="QQW274" s="55"/>
      <c r="QQX274" s="55"/>
      <c r="QQY274" s="55"/>
      <c r="QQZ274" s="55"/>
      <c r="QRA274" s="55"/>
      <c r="QRB274" s="55"/>
      <c r="QRC274" s="55"/>
      <c r="QRD274" s="55"/>
      <c r="QRE274" s="55"/>
      <c r="QRF274" s="55"/>
      <c r="QRG274" s="55"/>
      <c r="QRH274" s="55"/>
      <c r="QRI274" s="55"/>
      <c r="QRJ274" s="55"/>
      <c r="QRK274" s="55"/>
      <c r="QRL274" s="55"/>
      <c r="QRM274" s="55"/>
      <c r="QRN274" s="55"/>
      <c r="QRO274" s="55"/>
      <c r="QRP274" s="55"/>
      <c r="QRQ274" s="55"/>
      <c r="QRR274" s="55"/>
      <c r="QRS274" s="55"/>
      <c r="QRT274" s="55"/>
      <c r="QRU274" s="55"/>
      <c r="QRV274" s="55"/>
      <c r="QRW274" s="55"/>
      <c r="QRX274" s="55"/>
      <c r="QRY274" s="55"/>
      <c r="QRZ274" s="55"/>
      <c r="QSA274" s="55"/>
      <c r="QSB274" s="55"/>
      <c r="QSC274" s="55"/>
      <c r="QSD274" s="55"/>
      <c r="QSE274" s="55"/>
      <c r="QSF274" s="55"/>
      <c r="QSG274" s="55"/>
      <c r="QSH274" s="55"/>
      <c r="QSI274" s="55"/>
      <c r="QSJ274" s="55"/>
      <c r="QSK274" s="55"/>
      <c r="QSL274" s="55"/>
      <c r="QSM274" s="55"/>
      <c r="QSN274" s="55"/>
      <c r="QSO274" s="55"/>
      <c r="QSP274" s="55"/>
      <c r="QSQ274" s="55"/>
      <c r="QSR274" s="55"/>
      <c r="QSS274" s="55"/>
      <c r="QST274" s="55"/>
      <c r="QSU274" s="55"/>
      <c r="QSV274" s="55"/>
      <c r="QSW274" s="55"/>
      <c r="QSX274" s="55"/>
      <c r="QSY274" s="55"/>
      <c r="QSZ274" s="55"/>
      <c r="QTA274" s="55"/>
      <c r="QTB274" s="55"/>
      <c r="QTC274" s="55"/>
      <c r="QTD274" s="55"/>
      <c r="QTE274" s="55"/>
      <c r="QTF274" s="55"/>
      <c r="QTG274" s="55"/>
      <c r="QTH274" s="55"/>
      <c r="QTI274" s="55"/>
      <c r="QTJ274" s="55"/>
      <c r="QTK274" s="55"/>
      <c r="QTL274" s="55"/>
      <c r="QTM274" s="55"/>
      <c r="QTN274" s="55"/>
      <c r="QTO274" s="55"/>
      <c r="QTP274" s="55"/>
      <c r="QTQ274" s="55"/>
      <c r="QTR274" s="55"/>
      <c r="QTS274" s="55"/>
      <c r="QTT274" s="55"/>
      <c r="QTU274" s="55"/>
      <c r="QTV274" s="55"/>
      <c r="QTW274" s="55"/>
      <c r="QTX274" s="55"/>
      <c r="QTY274" s="55"/>
      <c r="QTZ274" s="55"/>
      <c r="QUA274" s="55"/>
      <c r="QUB274" s="55"/>
      <c r="QUC274" s="55"/>
      <c r="QUD274" s="55"/>
      <c r="QUE274" s="55"/>
      <c r="QUF274" s="55"/>
      <c r="QUG274" s="55"/>
      <c r="QUH274" s="55"/>
      <c r="QUI274" s="55"/>
      <c r="QUJ274" s="55"/>
      <c r="QUK274" s="55"/>
      <c r="QUL274" s="55"/>
      <c r="QUM274" s="55"/>
      <c r="QUN274" s="55"/>
      <c r="QUO274" s="55"/>
      <c r="QUP274" s="55"/>
      <c r="QUQ274" s="55"/>
      <c r="QUR274" s="55"/>
      <c r="QUS274" s="55"/>
      <c r="QUT274" s="55"/>
      <c r="QUU274" s="55"/>
      <c r="QUV274" s="55"/>
      <c r="QUW274" s="55"/>
      <c r="QUX274" s="55"/>
      <c r="QUY274" s="55"/>
      <c r="QUZ274" s="55"/>
      <c r="QVA274" s="55"/>
      <c r="QVB274" s="55"/>
      <c r="QVC274" s="55"/>
      <c r="QVD274" s="55"/>
      <c r="QVE274" s="55"/>
      <c r="QVF274" s="55"/>
      <c r="QVG274" s="55"/>
      <c r="QVH274" s="55"/>
      <c r="QVI274" s="55"/>
      <c r="QVJ274" s="55"/>
      <c r="QVK274" s="55"/>
      <c r="QVL274" s="55"/>
      <c r="QVM274" s="55"/>
      <c r="QVN274" s="55"/>
      <c r="QVO274" s="55"/>
      <c r="QVP274" s="55"/>
      <c r="QVQ274" s="55"/>
      <c r="QVR274" s="55"/>
      <c r="QVS274" s="55"/>
      <c r="QVT274" s="55"/>
      <c r="QVU274" s="55"/>
      <c r="QVV274" s="55"/>
      <c r="QVW274" s="55"/>
      <c r="QVX274" s="55"/>
      <c r="QVY274" s="55"/>
      <c r="QVZ274" s="55"/>
      <c r="QWA274" s="55"/>
      <c r="QWB274" s="55"/>
      <c r="QWC274" s="55"/>
      <c r="QWD274" s="55"/>
      <c r="QWE274" s="55"/>
      <c r="QWF274" s="55"/>
      <c r="QWG274" s="55"/>
      <c r="QWH274" s="55"/>
      <c r="QWI274" s="55"/>
      <c r="QWJ274" s="55"/>
      <c r="QWK274" s="55"/>
      <c r="QWL274" s="55"/>
      <c r="QWM274" s="55"/>
      <c r="QWN274" s="55"/>
      <c r="QWO274" s="55"/>
      <c r="QWP274" s="55"/>
      <c r="QWQ274" s="55"/>
      <c r="QWR274" s="55"/>
      <c r="QWS274" s="55"/>
      <c r="QWT274" s="55"/>
      <c r="QWU274" s="55"/>
      <c r="QWV274" s="55"/>
      <c r="QWW274" s="55"/>
      <c r="QWX274" s="55"/>
      <c r="QWY274" s="55"/>
      <c r="QWZ274" s="55"/>
      <c r="QXA274" s="55"/>
      <c r="QXB274" s="55"/>
      <c r="QXC274" s="55"/>
      <c r="QXD274" s="55"/>
      <c r="QXE274" s="55"/>
      <c r="QXF274" s="55"/>
      <c r="QXG274" s="55"/>
      <c r="QXH274" s="55"/>
      <c r="QXI274" s="55"/>
      <c r="QXJ274" s="55"/>
      <c r="QXK274" s="55"/>
      <c r="QXL274" s="55"/>
      <c r="QXM274" s="55"/>
      <c r="QXN274" s="55"/>
      <c r="QXO274" s="55"/>
      <c r="QXP274" s="55"/>
      <c r="QXQ274" s="55"/>
      <c r="QXR274" s="55"/>
      <c r="QXS274" s="55"/>
      <c r="QXT274" s="55"/>
      <c r="QXU274" s="55"/>
      <c r="QXV274" s="55"/>
      <c r="QXW274" s="55"/>
      <c r="QXX274" s="55"/>
      <c r="QXY274" s="55"/>
      <c r="QXZ274" s="55"/>
      <c r="QYA274" s="55"/>
      <c r="QYB274" s="55"/>
      <c r="QYC274" s="55"/>
      <c r="QYD274" s="55"/>
      <c r="QYE274" s="55"/>
      <c r="QYF274" s="55"/>
      <c r="QYG274" s="55"/>
      <c r="QYH274" s="55"/>
      <c r="QYI274" s="55"/>
      <c r="QYJ274" s="55"/>
      <c r="QYK274" s="55"/>
      <c r="QYL274" s="55"/>
      <c r="QYM274" s="55"/>
      <c r="QYN274" s="55"/>
      <c r="QYO274" s="55"/>
      <c r="QYP274" s="55"/>
      <c r="QYQ274" s="55"/>
      <c r="QYR274" s="55"/>
      <c r="QYS274" s="55"/>
      <c r="QYT274" s="55"/>
      <c r="QYU274" s="55"/>
      <c r="QYV274" s="55"/>
      <c r="QYW274" s="55"/>
      <c r="QYX274" s="55"/>
      <c r="QYY274" s="55"/>
      <c r="QYZ274" s="55"/>
      <c r="QZA274" s="55"/>
      <c r="QZB274" s="55"/>
      <c r="QZC274" s="55"/>
      <c r="QZD274" s="55"/>
      <c r="QZE274" s="55"/>
      <c r="QZF274" s="55"/>
      <c r="QZG274" s="55"/>
      <c r="QZH274" s="55"/>
      <c r="QZI274" s="55"/>
      <c r="QZJ274" s="55"/>
      <c r="QZK274" s="55"/>
      <c r="QZL274" s="55"/>
      <c r="QZM274" s="55"/>
      <c r="QZN274" s="55"/>
      <c r="QZO274" s="55"/>
      <c r="QZP274" s="55"/>
      <c r="QZQ274" s="55"/>
      <c r="QZR274" s="55"/>
      <c r="QZS274" s="55"/>
      <c r="QZT274" s="55"/>
      <c r="QZU274" s="55"/>
      <c r="QZV274" s="55"/>
      <c r="QZW274" s="55"/>
      <c r="QZX274" s="55"/>
      <c r="QZY274" s="55"/>
      <c r="QZZ274" s="55"/>
      <c r="RAA274" s="55"/>
      <c r="RAB274" s="55"/>
      <c r="RAC274" s="55"/>
      <c r="RAD274" s="55"/>
      <c r="RAE274" s="55"/>
      <c r="RAF274" s="55"/>
      <c r="RAG274" s="55"/>
      <c r="RAH274" s="55"/>
      <c r="RAI274" s="55"/>
      <c r="RAJ274" s="55"/>
      <c r="RAK274" s="55"/>
      <c r="RAL274" s="55"/>
      <c r="RAM274" s="55"/>
      <c r="RAN274" s="55"/>
      <c r="RAO274" s="55"/>
      <c r="RAP274" s="55"/>
      <c r="RAQ274" s="55"/>
      <c r="RAR274" s="55"/>
      <c r="RAS274" s="55"/>
      <c r="RAT274" s="55"/>
      <c r="RAU274" s="55"/>
      <c r="RAV274" s="55"/>
      <c r="RAW274" s="55"/>
      <c r="RAX274" s="55"/>
      <c r="RAY274" s="55"/>
      <c r="RAZ274" s="55"/>
      <c r="RBA274" s="55"/>
      <c r="RBB274" s="55"/>
      <c r="RBC274" s="55"/>
      <c r="RBD274" s="55"/>
      <c r="RBE274" s="55"/>
      <c r="RBF274" s="55"/>
      <c r="RBG274" s="55"/>
      <c r="RBH274" s="55"/>
      <c r="RBI274" s="55"/>
      <c r="RBJ274" s="55"/>
      <c r="RBK274" s="55"/>
      <c r="RBL274" s="55"/>
      <c r="RBM274" s="55"/>
      <c r="RBN274" s="55"/>
      <c r="RBO274" s="55"/>
      <c r="RBP274" s="55"/>
      <c r="RBQ274" s="55"/>
      <c r="RBR274" s="55"/>
      <c r="RBS274" s="55"/>
      <c r="RBT274" s="55"/>
      <c r="RBU274" s="55"/>
      <c r="RBV274" s="55"/>
      <c r="RBW274" s="55"/>
      <c r="RBX274" s="55"/>
      <c r="RBY274" s="55"/>
      <c r="RBZ274" s="55"/>
      <c r="RCA274" s="55"/>
      <c r="RCB274" s="55"/>
      <c r="RCC274" s="55"/>
      <c r="RCD274" s="55"/>
      <c r="RCE274" s="55"/>
      <c r="RCF274" s="55"/>
      <c r="RCG274" s="55"/>
      <c r="RCH274" s="55"/>
      <c r="RCI274" s="55"/>
      <c r="RCJ274" s="55"/>
      <c r="RCK274" s="55"/>
      <c r="RCL274" s="55"/>
      <c r="RCM274" s="55"/>
      <c r="RCN274" s="55"/>
      <c r="RCO274" s="55"/>
      <c r="RCP274" s="55"/>
      <c r="RCQ274" s="55"/>
      <c r="RCR274" s="55"/>
      <c r="RCS274" s="55"/>
      <c r="RCT274" s="55"/>
      <c r="RCU274" s="55"/>
      <c r="RCV274" s="55"/>
      <c r="RCW274" s="55"/>
      <c r="RCX274" s="55"/>
      <c r="RCY274" s="55"/>
      <c r="RCZ274" s="55"/>
      <c r="RDA274" s="55"/>
      <c r="RDB274" s="55"/>
      <c r="RDC274" s="55"/>
      <c r="RDD274" s="55"/>
      <c r="RDE274" s="55"/>
      <c r="RDF274" s="55"/>
      <c r="RDG274" s="55"/>
      <c r="RDH274" s="55"/>
      <c r="RDI274" s="55"/>
      <c r="RDJ274" s="55"/>
      <c r="RDK274" s="55"/>
      <c r="RDL274" s="55"/>
      <c r="RDM274" s="55"/>
      <c r="RDN274" s="55"/>
      <c r="RDO274" s="55"/>
      <c r="RDP274" s="55"/>
      <c r="RDQ274" s="55"/>
      <c r="RDR274" s="55"/>
      <c r="RDS274" s="55"/>
      <c r="RDT274" s="55"/>
      <c r="RDU274" s="55"/>
      <c r="RDV274" s="55"/>
      <c r="RDW274" s="55"/>
      <c r="RDX274" s="55"/>
      <c r="RDY274" s="55"/>
      <c r="RDZ274" s="55"/>
      <c r="REA274" s="55"/>
      <c r="REB274" s="55"/>
      <c r="REC274" s="55"/>
      <c r="RED274" s="55"/>
      <c r="REE274" s="55"/>
      <c r="REF274" s="55"/>
      <c r="REG274" s="55"/>
      <c r="REH274" s="55"/>
      <c r="REI274" s="55"/>
      <c r="REJ274" s="55"/>
      <c r="REK274" s="55"/>
      <c r="REL274" s="55"/>
      <c r="REM274" s="55"/>
      <c r="REN274" s="55"/>
      <c r="REO274" s="55"/>
      <c r="REP274" s="55"/>
      <c r="REQ274" s="55"/>
      <c r="RER274" s="55"/>
      <c r="RES274" s="55"/>
      <c r="RET274" s="55"/>
      <c r="REU274" s="55"/>
      <c r="REV274" s="55"/>
      <c r="REW274" s="55"/>
      <c r="REX274" s="55"/>
      <c r="REY274" s="55"/>
      <c r="REZ274" s="55"/>
      <c r="RFA274" s="55"/>
      <c r="RFB274" s="55"/>
      <c r="RFC274" s="55"/>
      <c r="RFD274" s="55"/>
      <c r="RFE274" s="55"/>
      <c r="RFF274" s="55"/>
      <c r="RFG274" s="55"/>
      <c r="RFH274" s="55"/>
      <c r="RFI274" s="55"/>
      <c r="RFJ274" s="55"/>
      <c r="RFK274" s="55"/>
      <c r="RFL274" s="55"/>
      <c r="RFM274" s="55"/>
      <c r="RFN274" s="55"/>
      <c r="RFO274" s="55"/>
      <c r="RFP274" s="55"/>
      <c r="RFQ274" s="55"/>
      <c r="RFR274" s="55"/>
      <c r="RFS274" s="55"/>
      <c r="RFT274" s="55"/>
      <c r="RFU274" s="55"/>
      <c r="RFV274" s="55"/>
      <c r="RFW274" s="55"/>
      <c r="RFX274" s="55"/>
      <c r="RFY274" s="55"/>
      <c r="RFZ274" s="55"/>
      <c r="RGA274" s="55"/>
      <c r="RGB274" s="55"/>
      <c r="RGC274" s="55"/>
      <c r="RGD274" s="55"/>
      <c r="RGE274" s="55"/>
      <c r="RGF274" s="55"/>
      <c r="RGG274" s="55"/>
      <c r="RGH274" s="55"/>
      <c r="RGI274" s="55"/>
      <c r="RGJ274" s="55"/>
      <c r="RGK274" s="55"/>
      <c r="RGL274" s="55"/>
      <c r="RGM274" s="55"/>
      <c r="RGN274" s="55"/>
      <c r="RGO274" s="55"/>
      <c r="RGP274" s="55"/>
      <c r="RGQ274" s="55"/>
      <c r="RGR274" s="55"/>
      <c r="RGS274" s="55"/>
      <c r="RGT274" s="55"/>
      <c r="RGU274" s="55"/>
      <c r="RGV274" s="55"/>
      <c r="RGW274" s="55"/>
      <c r="RGX274" s="55"/>
      <c r="RGY274" s="55"/>
      <c r="RGZ274" s="55"/>
      <c r="RHA274" s="55"/>
      <c r="RHB274" s="55"/>
      <c r="RHC274" s="55"/>
      <c r="RHD274" s="55"/>
      <c r="RHE274" s="55"/>
      <c r="RHF274" s="55"/>
      <c r="RHG274" s="55"/>
      <c r="RHH274" s="55"/>
      <c r="RHI274" s="55"/>
      <c r="RHJ274" s="55"/>
      <c r="RHK274" s="55"/>
      <c r="RHL274" s="55"/>
      <c r="RHM274" s="55"/>
      <c r="RHN274" s="55"/>
      <c r="RHO274" s="55"/>
      <c r="RHP274" s="55"/>
      <c r="RHQ274" s="55"/>
      <c r="RHR274" s="55"/>
      <c r="RHS274" s="55"/>
      <c r="RHT274" s="55"/>
      <c r="RHU274" s="55"/>
      <c r="RHV274" s="55"/>
      <c r="RHW274" s="55"/>
      <c r="RHX274" s="55"/>
      <c r="RHY274" s="55"/>
      <c r="RHZ274" s="55"/>
      <c r="RIA274" s="55"/>
      <c r="RIB274" s="55"/>
      <c r="RIC274" s="55"/>
      <c r="RID274" s="55"/>
      <c r="RIE274" s="55"/>
      <c r="RIF274" s="55"/>
      <c r="RIG274" s="55"/>
      <c r="RIH274" s="55"/>
      <c r="RII274" s="55"/>
      <c r="RIJ274" s="55"/>
      <c r="RIK274" s="55"/>
      <c r="RIL274" s="55"/>
      <c r="RIM274" s="55"/>
      <c r="RIN274" s="55"/>
      <c r="RIO274" s="55"/>
      <c r="RIP274" s="55"/>
      <c r="RIQ274" s="55"/>
      <c r="RIR274" s="55"/>
      <c r="RIS274" s="55"/>
      <c r="RIT274" s="55"/>
      <c r="RIU274" s="55"/>
      <c r="RIV274" s="55"/>
      <c r="RIW274" s="55"/>
      <c r="RIX274" s="55"/>
      <c r="RIY274" s="55"/>
      <c r="RIZ274" s="55"/>
      <c r="RJA274" s="55"/>
      <c r="RJB274" s="55"/>
      <c r="RJC274" s="55"/>
      <c r="RJD274" s="55"/>
      <c r="RJE274" s="55"/>
      <c r="RJF274" s="55"/>
      <c r="RJG274" s="55"/>
      <c r="RJH274" s="55"/>
      <c r="RJI274" s="55"/>
      <c r="RJJ274" s="55"/>
      <c r="RJK274" s="55"/>
      <c r="RJL274" s="55"/>
      <c r="RJM274" s="55"/>
      <c r="RJN274" s="55"/>
      <c r="RJO274" s="55"/>
      <c r="RJP274" s="55"/>
      <c r="RJQ274" s="55"/>
      <c r="RJR274" s="55"/>
      <c r="RJS274" s="55"/>
      <c r="RJT274" s="55"/>
      <c r="RJU274" s="55"/>
      <c r="RJV274" s="55"/>
      <c r="RJW274" s="55"/>
      <c r="RJX274" s="55"/>
      <c r="RJY274" s="55"/>
      <c r="RJZ274" s="55"/>
      <c r="RKA274" s="55"/>
      <c r="RKB274" s="55"/>
      <c r="RKC274" s="55"/>
      <c r="RKD274" s="55"/>
      <c r="RKE274" s="55"/>
      <c r="RKF274" s="55"/>
      <c r="RKG274" s="55"/>
      <c r="RKH274" s="55"/>
      <c r="RKI274" s="55"/>
      <c r="RKJ274" s="55"/>
      <c r="RKK274" s="55"/>
      <c r="RKL274" s="55"/>
      <c r="RKM274" s="55"/>
      <c r="RKN274" s="55"/>
      <c r="RKO274" s="55"/>
      <c r="RKP274" s="55"/>
      <c r="RKQ274" s="55"/>
      <c r="RKR274" s="55"/>
      <c r="RKS274" s="55"/>
      <c r="RKT274" s="55"/>
      <c r="RKU274" s="55"/>
      <c r="RKV274" s="55"/>
      <c r="RKW274" s="55"/>
      <c r="RKX274" s="55"/>
      <c r="RKY274" s="55"/>
      <c r="RKZ274" s="55"/>
      <c r="RLA274" s="55"/>
      <c r="RLB274" s="55"/>
      <c r="RLC274" s="55"/>
      <c r="RLD274" s="55"/>
      <c r="RLE274" s="55"/>
      <c r="RLF274" s="55"/>
      <c r="RLG274" s="55"/>
      <c r="RLH274" s="55"/>
      <c r="RLI274" s="55"/>
      <c r="RLJ274" s="55"/>
      <c r="RLK274" s="55"/>
      <c r="RLL274" s="55"/>
      <c r="RLM274" s="55"/>
      <c r="RLN274" s="55"/>
      <c r="RLO274" s="55"/>
      <c r="RLP274" s="55"/>
      <c r="RLQ274" s="55"/>
      <c r="RLR274" s="55"/>
      <c r="RLS274" s="55"/>
      <c r="RLT274" s="55"/>
      <c r="RLU274" s="55"/>
      <c r="RLV274" s="55"/>
      <c r="RLW274" s="55"/>
      <c r="RLX274" s="55"/>
      <c r="RLY274" s="55"/>
      <c r="RLZ274" s="55"/>
      <c r="RMA274" s="55"/>
      <c r="RMB274" s="55"/>
      <c r="RMC274" s="55"/>
      <c r="RMD274" s="55"/>
      <c r="RME274" s="55"/>
      <c r="RMF274" s="55"/>
      <c r="RMG274" s="55"/>
      <c r="RMH274" s="55"/>
      <c r="RMI274" s="55"/>
      <c r="RMJ274" s="55"/>
      <c r="RMK274" s="55"/>
      <c r="RML274" s="55"/>
      <c r="RMM274" s="55"/>
      <c r="RMN274" s="55"/>
      <c r="RMO274" s="55"/>
      <c r="RMP274" s="55"/>
      <c r="RMQ274" s="55"/>
      <c r="RMR274" s="55"/>
      <c r="RMS274" s="55"/>
      <c r="RMT274" s="55"/>
      <c r="RMU274" s="55"/>
      <c r="RMV274" s="55"/>
      <c r="RMW274" s="55"/>
      <c r="RMX274" s="55"/>
      <c r="RMY274" s="55"/>
      <c r="RMZ274" s="55"/>
      <c r="RNA274" s="55"/>
      <c r="RNB274" s="55"/>
      <c r="RNC274" s="55"/>
      <c r="RND274" s="55"/>
      <c r="RNE274" s="55"/>
      <c r="RNF274" s="55"/>
      <c r="RNG274" s="55"/>
      <c r="RNH274" s="55"/>
      <c r="RNI274" s="55"/>
      <c r="RNJ274" s="55"/>
      <c r="RNK274" s="55"/>
      <c r="RNL274" s="55"/>
      <c r="RNM274" s="55"/>
      <c r="RNN274" s="55"/>
      <c r="RNO274" s="55"/>
      <c r="RNP274" s="55"/>
      <c r="RNQ274" s="55"/>
      <c r="RNR274" s="55"/>
      <c r="RNS274" s="55"/>
      <c r="RNT274" s="55"/>
      <c r="RNU274" s="55"/>
      <c r="RNV274" s="55"/>
      <c r="RNW274" s="55"/>
      <c r="RNX274" s="55"/>
      <c r="RNY274" s="55"/>
      <c r="RNZ274" s="55"/>
      <c r="ROA274" s="55"/>
      <c r="ROB274" s="55"/>
      <c r="ROC274" s="55"/>
      <c r="ROD274" s="55"/>
      <c r="ROE274" s="55"/>
      <c r="ROF274" s="55"/>
      <c r="ROG274" s="55"/>
      <c r="ROH274" s="55"/>
      <c r="ROI274" s="55"/>
      <c r="ROJ274" s="55"/>
      <c r="ROK274" s="55"/>
      <c r="ROL274" s="55"/>
      <c r="ROM274" s="55"/>
      <c r="RON274" s="55"/>
      <c r="ROO274" s="55"/>
      <c r="ROP274" s="55"/>
      <c r="ROQ274" s="55"/>
      <c r="ROR274" s="55"/>
      <c r="ROS274" s="55"/>
      <c r="ROT274" s="55"/>
      <c r="ROU274" s="55"/>
      <c r="ROV274" s="55"/>
      <c r="ROW274" s="55"/>
      <c r="ROX274" s="55"/>
      <c r="ROY274" s="55"/>
      <c r="ROZ274" s="55"/>
      <c r="RPA274" s="55"/>
      <c r="RPB274" s="55"/>
      <c r="RPC274" s="55"/>
      <c r="RPD274" s="55"/>
      <c r="RPE274" s="55"/>
      <c r="RPF274" s="55"/>
      <c r="RPG274" s="55"/>
      <c r="RPH274" s="55"/>
      <c r="RPI274" s="55"/>
      <c r="RPJ274" s="55"/>
      <c r="RPK274" s="55"/>
      <c r="RPL274" s="55"/>
      <c r="RPM274" s="55"/>
      <c r="RPN274" s="55"/>
      <c r="RPO274" s="55"/>
      <c r="RPP274" s="55"/>
      <c r="RPQ274" s="55"/>
      <c r="RPR274" s="55"/>
      <c r="RPS274" s="55"/>
      <c r="RPT274" s="55"/>
      <c r="RPU274" s="55"/>
      <c r="RPV274" s="55"/>
      <c r="RPW274" s="55"/>
      <c r="RPX274" s="55"/>
      <c r="RPY274" s="55"/>
      <c r="RPZ274" s="55"/>
      <c r="RQA274" s="55"/>
      <c r="RQB274" s="55"/>
      <c r="RQC274" s="55"/>
      <c r="RQD274" s="55"/>
      <c r="RQE274" s="55"/>
      <c r="RQF274" s="55"/>
      <c r="RQG274" s="55"/>
      <c r="RQH274" s="55"/>
      <c r="RQI274" s="55"/>
      <c r="RQJ274" s="55"/>
      <c r="RQK274" s="55"/>
      <c r="RQL274" s="55"/>
      <c r="RQM274" s="55"/>
      <c r="RQN274" s="55"/>
      <c r="RQO274" s="55"/>
      <c r="RQP274" s="55"/>
      <c r="RQQ274" s="55"/>
      <c r="RQR274" s="55"/>
      <c r="RQS274" s="55"/>
      <c r="RQT274" s="55"/>
      <c r="RQU274" s="55"/>
      <c r="RQV274" s="55"/>
      <c r="RQW274" s="55"/>
      <c r="RQX274" s="55"/>
      <c r="RQY274" s="55"/>
      <c r="RQZ274" s="55"/>
      <c r="RRA274" s="55"/>
      <c r="RRB274" s="55"/>
      <c r="RRC274" s="55"/>
      <c r="RRD274" s="55"/>
      <c r="RRE274" s="55"/>
      <c r="RRF274" s="55"/>
      <c r="RRG274" s="55"/>
      <c r="RRH274" s="55"/>
      <c r="RRI274" s="55"/>
      <c r="RRJ274" s="55"/>
      <c r="RRK274" s="55"/>
      <c r="RRL274" s="55"/>
      <c r="RRM274" s="55"/>
      <c r="RRN274" s="55"/>
      <c r="RRO274" s="55"/>
      <c r="RRP274" s="55"/>
      <c r="RRQ274" s="55"/>
      <c r="RRR274" s="55"/>
      <c r="RRS274" s="55"/>
      <c r="RRT274" s="55"/>
      <c r="RRU274" s="55"/>
      <c r="RRV274" s="55"/>
      <c r="RRW274" s="55"/>
      <c r="RRX274" s="55"/>
      <c r="RRY274" s="55"/>
      <c r="RRZ274" s="55"/>
      <c r="RSA274" s="55"/>
      <c r="RSB274" s="55"/>
      <c r="RSC274" s="55"/>
      <c r="RSD274" s="55"/>
      <c r="RSE274" s="55"/>
      <c r="RSF274" s="55"/>
      <c r="RSG274" s="55"/>
      <c r="RSH274" s="55"/>
      <c r="RSI274" s="55"/>
      <c r="RSJ274" s="55"/>
      <c r="RSK274" s="55"/>
      <c r="RSL274" s="55"/>
      <c r="RSM274" s="55"/>
      <c r="RSN274" s="55"/>
      <c r="RSO274" s="55"/>
      <c r="RSP274" s="55"/>
      <c r="RSQ274" s="55"/>
      <c r="RSR274" s="55"/>
      <c r="RSS274" s="55"/>
      <c r="RST274" s="55"/>
      <c r="RSU274" s="55"/>
      <c r="RSV274" s="55"/>
      <c r="RSW274" s="55"/>
      <c r="RSX274" s="55"/>
      <c r="RSY274" s="55"/>
      <c r="RSZ274" s="55"/>
      <c r="RTA274" s="55"/>
      <c r="RTB274" s="55"/>
      <c r="RTC274" s="55"/>
      <c r="RTD274" s="55"/>
      <c r="RTE274" s="55"/>
      <c r="RTF274" s="55"/>
      <c r="RTG274" s="55"/>
      <c r="RTH274" s="55"/>
      <c r="RTI274" s="55"/>
      <c r="RTJ274" s="55"/>
      <c r="RTK274" s="55"/>
      <c r="RTL274" s="55"/>
      <c r="RTM274" s="55"/>
      <c r="RTN274" s="55"/>
      <c r="RTO274" s="55"/>
      <c r="RTP274" s="55"/>
      <c r="RTQ274" s="55"/>
      <c r="RTR274" s="55"/>
      <c r="RTS274" s="55"/>
      <c r="RTT274" s="55"/>
      <c r="RTU274" s="55"/>
      <c r="RTV274" s="55"/>
      <c r="RTW274" s="55"/>
      <c r="RTX274" s="55"/>
      <c r="RTY274" s="55"/>
      <c r="RTZ274" s="55"/>
      <c r="RUA274" s="55"/>
      <c r="RUB274" s="55"/>
      <c r="RUC274" s="55"/>
      <c r="RUD274" s="55"/>
      <c r="RUE274" s="55"/>
      <c r="RUF274" s="55"/>
      <c r="RUG274" s="55"/>
      <c r="RUH274" s="55"/>
      <c r="RUI274" s="55"/>
      <c r="RUJ274" s="55"/>
      <c r="RUK274" s="55"/>
      <c r="RUL274" s="55"/>
      <c r="RUM274" s="55"/>
      <c r="RUN274" s="55"/>
      <c r="RUO274" s="55"/>
      <c r="RUP274" s="55"/>
      <c r="RUQ274" s="55"/>
      <c r="RUR274" s="55"/>
      <c r="RUS274" s="55"/>
      <c r="RUT274" s="55"/>
      <c r="RUU274" s="55"/>
      <c r="RUV274" s="55"/>
      <c r="RUW274" s="55"/>
      <c r="RUX274" s="55"/>
      <c r="RUY274" s="55"/>
      <c r="RUZ274" s="55"/>
      <c r="RVA274" s="55"/>
      <c r="RVB274" s="55"/>
      <c r="RVC274" s="55"/>
      <c r="RVD274" s="55"/>
      <c r="RVE274" s="55"/>
      <c r="RVF274" s="55"/>
      <c r="RVG274" s="55"/>
      <c r="RVH274" s="55"/>
      <c r="RVI274" s="55"/>
      <c r="RVJ274" s="55"/>
      <c r="RVK274" s="55"/>
      <c r="RVL274" s="55"/>
      <c r="RVM274" s="55"/>
      <c r="RVN274" s="55"/>
      <c r="RVO274" s="55"/>
      <c r="RVP274" s="55"/>
      <c r="RVQ274" s="55"/>
      <c r="RVR274" s="55"/>
      <c r="RVS274" s="55"/>
      <c r="RVT274" s="55"/>
      <c r="RVU274" s="55"/>
      <c r="RVV274" s="55"/>
      <c r="RVW274" s="55"/>
      <c r="RVX274" s="55"/>
      <c r="RVY274" s="55"/>
      <c r="RVZ274" s="55"/>
      <c r="RWA274" s="55"/>
      <c r="RWB274" s="55"/>
      <c r="RWC274" s="55"/>
      <c r="RWD274" s="55"/>
      <c r="RWE274" s="55"/>
      <c r="RWF274" s="55"/>
      <c r="RWG274" s="55"/>
      <c r="RWH274" s="55"/>
      <c r="RWI274" s="55"/>
      <c r="RWJ274" s="55"/>
      <c r="RWK274" s="55"/>
      <c r="RWL274" s="55"/>
      <c r="RWM274" s="55"/>
      <c r="RWN274" s="55"/>
      <c r="RWO274" s="55"/>
      <c r="RWP274" s="55"/>
      <c r="RWQ274" s="55"/>
      <c r="RWR274" s="55"/>
      <c r="RWS274" s="55"/>
      <c r="RWT274" s="55"/>
      <c r="RWU274" s="55"/>
      <c r="RWV274" s="55"/>
      <c r="RWW274" s="55"/>
      <c r="RWX274" s="55"/>
      <c r="RWY274" s="55"/>
      <c r="RWZ274" s="55"/>
      <c r="RXA274" s="55"/>
      <c r="RXB274" s="55"/>
      <c r="RXC274" s="55"/>
      <c r="RXD274" s="55"/>
      <c r="RXE274" s="55"/>
      <c r="RXF274" s="55"/>
      <c r="RXG274" s="55"/>
      <c r="RXH274" s="55"/>
      <c r="RXI274" s="55"/>
      <c r="RXJ274" s="55"/>
      <c r="RXK274" s="55"/>
      <c r="RXL274" s="55"/>
      <c r="RXM274" s="55"/>
      <c r="RXN274" s="55"/>
      <c r="RXO274" s="55"/>
      <c r="RXP274" s="55"/>
      <c r="RXQ274" s="55"/>
      <c r="RXR274" s="55"/>
      <c r="RXS274" s="55"/>
      <c r="RXT274" s="55"/>
      <c r="RXU274" s="55"/>
      <c r="RXV274" s="55"/>
      <c r="RXW274" s="55"/>
      <c r="RXX274" s="55"/>
      <c r="RXY274" s="55"/>
      <c r="RXZ274" s="55"/>
      <c r="RYA274" s="55"/>
      <c r="RYB274" s="55"/>
      <c r="RYC274" s="55"/>
      <c r="RYD274" s="55"/>
      <c r="RYE274" s="55"/>
      <c r="RYF274" s="55"/>
      <c r="RYG274" s="55"/>
      <c r="RYH274" s="55"/>
      <c r="RYI274" s="55"/>
      <c r="RYJ274" s="55"/>
      <c r="RYK274" s="55"/>
      <c r="RYL274" s="55"/>
      <c r="RYM274" s="55"/>
      <c r="RYN274" s="55"/>
      <c r="RYO274" s="55"/>
      <c r="RYP274" s="55"/>
      <c r="RYQ274" s="55"/>
      <c r="RYR274" s="55"/>
      <c r="RYS274" s="55"/>
      <c r="RYT274" s="55"/>
      <c r="RYU274" s="55"/>
      <c r="RYV274" s="55"/>
      <c r="RYW274" s="55"/>
      <c r="RYX274" s="55"/>
      <c r="RYY274" s="55"/>
      <c r="RYZ274" s="55"/>
      <c r="RZA274" s="55"/>
      <c r="RZB274" s="55"/>
      <c r="RZC274" s="55"/>
      <c r="RZD274" s="55"/>
      <c r="RZE274" s="55"/>
      <c r="RZF274" s="55"/>
      <c r="RZG274" s="55"/>
      <c r="RZH274" s="55"/>
      <c r="RZI274" s="55"/>
      <c r="RZJ274" s="55"/>
      <c r="RZK274" s="55"/>
      <c r="RZL274" s="55"/>
      <c r="RZM274" s="55"/>
      <c r="RZN274" s="55"/>
      <c r="RZO274" s="55"/>
      <c r="RZP274" s="55"/>
      <c r="RZQ274" s="55"/>
      <c r="RZR274" s="55"/>
      <c r="RZS274" s="55"/>
      <c r="RZT274" s="55"/>
      <c r="RZU274" s="55"/>
      <c r="RZV274" s="55"/>
      <c r="RZW274" s="55"/>
      <c r="RZX274" s="55"/>
      <c r="RZY274" s="55"/>
      <c r="RZZ274" s="55"/>
      <c r="SAA274" s="55"/>
      <c r="SAB274" s="55"/>
      <c r="SAC274" s="55"/>
      <c r="SAD274" s="55"/>
      <c r="SAE274" s="55"/>
      <c r="SAF274" s="55"/>
      <c r="SAG274" s="55"/>
      <c r="SAH274" s="55"/>
      <c r="SAI274" s="55"/>
      <c r="SAJ274" s="55"/>
      <c r="SAK274" s="55"/>
      <c r="SAL274" s="55"/>
      <c r="SAM274" s="55"/>
      <c r="SAN274" s="55"/>
      <c r="SAO274" s="55"/>
      <c r="SAP274" s="55"/>
      <c r="SAQ274" s="55"/>
      <c r="SAR274" s="55"/>
      <c r="SAS274" s="55"/>
      <c r="SAT274" s="55"/>
      <c r="SAU274" s="55"/>
      <c r="SAV274" s="55"/>
      <c r="SAW274" s="55"/>
      <c r="SAX274" s="55"/>
      <c r="SAY274" s="55"/>
      <c r="SAZ274" s="55"/>
      <c r="SBA274" s="55"/>
      <c r="SBB274" s="55"/>
      <c r="SBC274" s="55"/>
      <c r="SBD274" s="55"/>
      <c r="SBE274" s="55"/>
      <c r="SBF274" s="55"/>
      <c r="SBG274" s="55"/>
      <c r="SBH274" s="55"/>
      <c r="SBI274" s="55"/>
      <c r="SBJ274" s="55"/>
      <c r="SBK274" s="55"/>
      <c r="SBL274" s="55"/>
      <c r="SBM274" s="55"/>
      <c r="SBN274" s="55"/>
      <c r="SBO274" s="55"/>
      <c r="SBP274" s="55"/>
      <c r="SBQ274" s="55"/>
      <c r="SBR274" s="55"/>
      <c r="SBS274" s="55"/>
      <c r="SBT274" s="55"/>
      <c r="SBU274" s="55"/>
      <c r="SBV274" s="55"/>
      <c r="SBW274" s="55"/>
      <c r="SBX274" s="55"/>
      <c r="SBY274" s="55"/>
      <c r="SBZ274" s="55"/>
      <c r="SCA274" s="55"/>
      <c r="SCB274" s="55"/>
      <c r="SCC274" s="55"/>
      <c r="SCD274" s="55"/>
      <c r="SCE274" s="55"/>
      <c r="SCF274" s="55"/>
      <c r="SCG274" s="55"/>
      <c r="SCH274" s="55"/>
      <c r="SCI274" s="55"/>
      <c r="SCJ274" s="55"/>
      <c r="SCK274" s="55"/>
      <c r="SCL274" s="55"/>
      <c r="SCM274" s="55"/>
      <c r="SCN274" s="55"/>
      <c r="SCO274" s="55"/>
      <c r="SCP274" s="55"/>
      <c r="SCQ274" s="55"/>
      <c r="SCR274" s="55"/>
      <c r="SCS274" s="55"/>
      <c r="SCT274" s="55"/>
      <c r="SCU274" s="55"/>
      <c r="SCV274" s="55"/>
      <c r="SCW274" s="55"/>
      <c r="SCX274" s="55"/>
      <c r="SCY274" s="55"/>
      <c r="SCZ274" s="55"/>
      <c r="SDA274" s="55"/>
      <c r="SDB274" s="55"/>
      <c r="SDC274" s="55"/>
      <c r="SDD274" s="55"/>
      <c r="SDE274" s="55"/>
      <c r="SDF274" s="55"/>
      <c r="SDG274" s="55"/>
      <c r="SDH274" s="55"/>
      <c r="SDI274" s="55"/>
      <c r="SDJ274" s="55"/>
      <c r="SDK274" s="55"/>
      <c r="SDL274" s="55"/>
      <c r="SDM274" s="55"/>
      <c r="SDN274" s="55"/>
      <c r="SDO274" s="55"/>
      <c r="SDP274" s="55"/>
      <c r="SDQ274" s="55"/>
      <c r="SDR274" s="55"/>
      <c r="SDS274" s="55"/>
      <c r="SDT274" s="55"/>
      <c r="SDU274" s="55"/>
      <c r="SDV274" s="55"/>
      <c r="SDW274" s="55"/>
      <c r="SDX274" s="55"/>
      <c r="SDY274" s="55"/>
      <c r="SDZ274" s="55"/>
      <c r="SEA274" s="55"/>
      <c r="SEB274" s="55"/>
      <c r="SEC274" s="55"/>
      <c r="SED274" s="55"/>
      <c r="SEE274" s="55"/>
      <c r="SEF274" s="55"/>
      <c r="SEG274" s="55"/>
      <c r="SEH274" s="55"/>
      <c r="SEI274" s="55"/>
      <c r="SEJ274" s="55"/>
      <c r="SEK274" s="55"/>
      <c r="SEL274" s="55"/>
      <c r="SEM274" s="55"/>
      <c r="SEN274" s="55"/>
      <c r="SEO274" s="55"/>
      <c r="SEP274" s="55"/>
      <c r="SEQ274" s="55"/>
      <c r="SER274" s="55"/>
      <c r="SES274" s="55"/>
      <c r="SET274" s="55"/>
      <c r="SEU274" s="55"/>
      <c r="SEV274" s="55"/>
      <c r="SEW274" s="55"/>
      <c r="SEX274" s="55"/>
      <c r="SEY274" s="55"/>
      <c r="SEZ274" s="55"/>
      <c r="SFA274" s="55"/>
      <c r="SFB274" s="55"/>
      <c r="SFC274" s="55"/>
      <c r="SFD274" s="55"/>
      <c r="SFE274" s="55"/>
      <c r="SFF274" s="55"/>
      <c r="SFG274" s="55"/>
      <c r="SFH274" s="55"/>
      <c r="SFI274" s="55"/>
      <c r="SFJ274" s="55"/>
      <c r="SFK274" s="55"/>
      <c r="SFL274" s="55"/>
      <c r="SFM274" s="55"/>
      <c r="SFN274" s="55"/>
      <c r="SFO274" s="55"/>
      <c r="SFP274" s="55"/>
      <c r="SFQ274" s="55"/>
      <c r="SFR274" s="55"/>
      <c r="SFS274" s="55"/>
      <c r="SFT274" s="55"/>
      <c r="SFU274" s="55"/>
      <c r="SFV274" s="55"/>
      <c r="SFW274" s="55"/>
      <c r="SFX274" s="55"/>
      <c r="SFY274" s="55"/>
      <c r="SFZ274" s="55"/>
      <c r="SGA274" s="55"/>
      <c r="SGB274" s="55"/>
      <c r="SGC274" s="55"/>
      <c r="SGD274" s="55"/>
      <c r="SGE274" s="55"/>
      <c r="SGF274" s="55"/>
      <c r="SGG274" s="55"/>
      <c r="SGH274" s="55"/>
      <c r="SGI274" s="55"/>
      <c r="SGJ274" s="55"/>
      <c r="SGK274" s="55"/>
      <c r="SGL274" s="55"/>
      <c r="SGM274" s="55"/>
      <c r="SGN274" s="55"/>
      <c r="SGO274" s="55"/>
      <c r="SGP274" s="55"/>
      <c r="SGQ274" s="55"/>
      <c r="SGR274" s="55"/>
      <c r="SGS274" s="55"/>
      <c r="SGT274" s="55"/>
      <c r="SGU274" s="55"/>
      <c r="SGV274" s="55"/>
      <c r="SGW274" s="55"/>
      <c r="SGX274" s="55"/>
      <c r="SGY274" s="55"/>
      <c r="SGZ274" s="55"/>
      <c r="SHA274" s="55"/>
      <c r="SHB274" s="55"/>
      <c r="SHC274" s="55"/>
      <c r="SHD274" s="55"/>
      <c r="SHE274" s="55"/>
      <c r="SHF274" s="55"/>
      <c r="SHG274" s="55"/>
      <c r="SHH274" s="55"/>
      <c r="SHI274" s="55"/>
      <c r="SHJ274" s="55"/>
      <c r="SHK274" s="55"/>
      <c r="SHL274" s="55"/>
      <c r="SHM274" s="55"/>
      <c r="SHN274" s="55"/>
      <c r="SHO274" s="55"/>
      <c r="SHP274" s="55"/>
      <c r="SHQ274" s="55"/>
      <c r="SHR274" s="55"/>
      <c r="SHS274" s="55"/>
      <c r="SHT274" s="55"/>
      <c r="SHU274" s="55"/>
      <c r="SHV274" s="55"/>
      <c r="SHW274" s="55"/>
      <c r="SHX274" s="55"/>
      <c r="SHY274" s="55"/>
      <c r="SHZ274" s="55"/>
      <c r="SIA274" s="55"/>
      <c r="SIB274" s="55"/>
      <c r="SIC274" s="55"/>
      <c r="SID274" s="55"/>
      <c r="SIE274" s="55"/>
      <c r="SIF274" s="55"/>
      <c r="SIG274" s="55"/>
      <c r="SIH274" s="55"/>
      <c r="SII274" s="55"/>
      <c r="SIJ274" s="55"/>
      <c r="SIK274" s="55"/>
      <c r="SIL274" s="55"/>
      <c r="SIM274" s="55"/>
      <c r="SIN274" s="55"/>
      <c r="SIO274" s="55"/>
      <c r="SIP274" s="55"/>
      <c r="SIQ274" s="55"/>
      <c r="SIR274" s="55"/>
      <c r="SIS274" s="55"/>
      <c r="SIT274" s="55"/>
      <c r="SIU274" s="55"/>
      <c r="SIV274" s="55"/>
      <c r="SIW274" s="55"/>
      <c r="SIX274" s="55"/>
      <c r="SIY274" s="55"/>
      <c r="SIZ274" s="55"/>
      <c r="SJA274" s="55"/>
      <c r="SJB274" s="55"/>
      <c r="SJC274" s="55"/>
      <c r="SJD274" s="55"/>
      <c r="SJE274" s="55"/>
      <c r="SJF274" s="55"/>
      <c r="SJG274" s="55"/>
      <c r="SJH274" s="55"/>
      <c r="SJI274" s="55"/>
      <c r="SJJ274" s="55"/>
      <c r="SJK274" s="55"/>
      <c r="SJL274" s="55"/>
      <c r="SJM274" s="55"/>
      <c r="SJN274" s="55"/>
      <c r="SJO274" s="55"/>
      <c r="SJP274" s="55"/>
      <c r="SJQ274" s="55"/>
      <c r="SJR274" s="55"/>
      <c r="SJS274" s="55"/>
      <c r="SJT274" s="55"/>
      <c r="SJU274" s="55"/>
      <c r="SJV274" s="55"/>
      <c r="SJW274" s="55"/>
      <c r="SJX274" s="55"/>
      <c r="SJY274" s="55"/>
      <c r="SJZ274" s="55"/>
      <c r="SKA274" s="55"/>
      <c r="SKB274" s="55"/>
      <c r="SKC274" s="55"/>
      <c r="SKD274" s="55"/>
      <c r="SKE274" s="55"/>
      <c r="SKF274" s="55"/>
      <c r="SKG274" s="55"/>
      <c r="SKH274" s="55"/>
      <c r="SKI274" s="55"/>
      <c r="SKJ274" s="55"/>
      <c r="SKK274" s="55"/>
      <c r="SKL274" s="55"/>
      <c r="SKM274" s="55"/>
      <c r="SKN274" s="55"/>
      <c r="SKO274" s="55"/>
      <c r="SKP274" s="55"/>
      <c r="SKQ274" s="55"/>
      <c r="SKR274" s="55"/>
      <c r="SKS274" s="55"/>
      <c r="SKT274" s="55"/>
      <c r="SKU274" s="55"/>
      <c r="SKV274" s="55"/>
      <c r="SKW274" s="55"/>
      <c r="SKX274" s="55"/>
      <c r="SKY274" s="55"/>
      <c r="SKZ274" s="55"/>
      <c r="SLA274" s="55"/>
      <c r="SLB274" s="55"/>
      <c r="SLC274" s="55"/>
      <c r="SLD274" s="55"/>
      <c r="SLE274" s="55"/>
      <c r="SLF274" s="55"/>
      <c r="SLG274" s="55"/>
      <c r="SLH274" s="55"/>
      <c r="SLI274" s="55"/>
      <c r="SLJ274" s="55"/>
      <c r="SLK274" s="55"/>
      <c r="SLL274" s="55"/>
      <c r="SLM274" s="55"/>
      <c r="SLN274" s="55"/>
      <c r="SLO274" s="55"/>
      <c r="SLP274" s="55"/>
      <c r="SLQ274" s="55"/>
      <c r="SLR274" s="55"/>
      <c r="SLS274" s="55"/>
      <c r="SLT274" s="55"/>
      <c r="SLU274" s="55"/>
      <c r="SLV274" s="55"/>
      <c r="SLW274" s="55"/>
      <c r="SLX274" s="55"/>
      <c r="SLY274" s="55"/>
      <c r="SLZ274" s="55"/>
      <c r="SMA274" s="55"/>
      <c r="SMB274" s="55"/>
      <c r="SMC274" s="55"/>
      <c r="SMD274" s="55"/>
      <c r="SME274" s="55"/>
      <c r="SMF274" s="55"/>
      <c r="SMG274" s="55"/>
      <c r="SMH274" s="55"/>
      <c r="SMI274" s="55"/>
      <c r="SMJ274" s="55"/>
      <c r="SMK274" s="55"/>
      <c r="SML274" s="55"/>
      <c r="SMM274" s="55"/>
      <c r="SMN274" s="55"/>
      <c r="SMO274" s="55"/>
      <c r="SMP274" s="55"/>
      <c r="SMQ274" s="55"/>
      <c r="SMR274" s="55"/>
      <c r="SMS274" s="55"/>
      <c r="SMT274" s="55"/>
      <c r="SMU274" s="55"/>
      <c r="SMV274" s="55"/>
      <c r="SMW274" s="55"/>
      <c r="SMX274" s="55"/>
      <c r="SMY274" s="55"/>
      <c r="SMZ274" s="55"/>
      <c r="SNA274" s="55"/>
      <c r="SNB274" s="55"/>
      <c r="SNC274" s="55"/>
      <c r="SND274" s="55"/>
      <c r="SNE274" s="55"/>
      <c r="SNF274" s="55"/>
      <c r="SNG274" s="55"/>
      <c r="SNH274" s="55"/>
      <c r="SNI274" s="55"/>
      <c r="SNJ274" s="55"/>
      <c r="SNK274" s="55"/>
      <c r="SNL274" s="55"/>
      <c r="SNM274" s="55"/>
      <c r="SNN274" s="55"/>
      <c r="SNO274" s="55"/>
      <c r="SNP274" s="55"/>
      <c r="SNQ274" s="55"/>
      <c r="SNR274" s="55"/>
      <c r="SNS274" s="55"/>
      <c r="SNT274" s="55"/>
      <c r="SNU274" s="55"/>
      <c r="SNV274" s="55"/>
      <c r="SNW274" s="55"/>
      <c r="SNX274" s="55"/>
      <c r="SNY274" s="55"/>
      <c r="SNZ274" s="55"/>
      <c r="SOA274" s="55"/>
      <c r="SOB274" s="55"/>
      <c r="SOC274" s="55"/>
      <c r="SOD274" s="55"/>
      <c r="SOE274" s="55"/>
      <c r="SOF274" s="55"/>
      <c r="SOG274" s="55"/>
      <c r="SOH274" s="55"/>
      <c r="SOI274" s="55"/>
      <c r="SOJ274" s="55"/>
      <c r="SOK274" s="55"/>
      <c r="SOL274" s="55"/>
      <c r="SOM274" s="55"/>
      <c r="SON274" s="55"/>
      <c r="SOO274" s="55"/>
      <c r="SOP274" s="55"/>
      <c r="SOQ274" s="55"/>
      <c r="SOR274" s="55"/>
      <c r="SOS274" s="55"/>
      <c r="SOT274" s="55"/>
      <c r="SOU274" s="55"/>
      <c r="SOV274" s="55"/>
      <c r="SOW274" s="55"/>
      <c r="SOX274" s="55"/>
      <c r="SOY274" s="55"/>
      <c r="SOZ274" s="55"/>
      <c r="SPA274" s="55"/>
      <c r="SPB274" s="55"/>
      <c r="SPC274" s="55"/>
      <c r="SPD274" s="55"/>
      <c r="SPE274" s="55"/>
      <c r="SPF274" s="55"/>
      <c r="SPG274" s="55"/>
      <c r="SPH274" s="55"/>
      <c r="SPI274" s="55"/>
      <c r="SPJ274" s="55"/>
      <c r="SPK274" s="55"/>
      <c r="SPL274" s="55"/>
      <c r="SPM274" s="55"/>
      <c r="SPN274" s="55"/>
      <c r="SPO274" s="55"/>
      <c r="SPP274" s="55"/>
      <c r="SPQ274" s="55"/>
      <c r="SPR274" s="55"/>
      <c r="SPS274" s="55"/>
      <c r="SPT274" s="55"/>
      <c r="SPU274" s="55"/>
      <c r="SPV274" s="55"/>
      <c r="SPW274" s="55"/>
      <c r="SPX274" s="55"/>
      <c r="SPY274" s="55"/>
      <c r="SPZ274" s="55"/>
      <c r="SQA274" s="55"/>
      <c r="SQB274" s="55"/>
      <c r="SQC274" s="55"/>
      <c r="SQD274" s="55"/>
      <c r="SQE274" s="55"/>
      <c r="SQF274" s="55"/>
      <c r="SQG274" s="55"/>
      <c r="SQH274" s="55"/>
      <c r="SQI274" s="55"/>
      <c r="SQJ274" s="55"/>
      <c r="SQK274" s="55"/>
      <c r="SQL274" s="55"/>
      <c r="SQM274" s="55"/>
      <c r="SQN274" s="55"/>
      <c r="SQO274" s="55"/>
      <c r="SQP274" s="55"/>
      <c r="SQQ274" s="55"/>
      <c r="SQR274" s="55"/>
      <c r="SQS274" s="55"/>
      <c r="SQT274" s="55"/>
      <c r="SQU274" s="55"/>
      <c r="SQV274" s="55"/>
      <c r="SQW274" s="55"/>
      <c r="SQX274" s="55"/>
      <c r="SQY274" s="55"/>
      <c r="SQZ274" s="55"/>
      <c r="SRA274" s="55"/>
      <c r="SRB274" s="55"/>
      <c r="SRC274" s="55"/>
      <c r="SRD274" s="55"/>
      <c r="SRE274" s="55"/>
      <c r="SRF274" s="55"/>
      <c r="SRG274" s="55"/>
      <c r="SRH274" s="55"/>
      <c r="SRI274" s="55"/>
      <c r="SRJ274" s="55"/>
      <c r="SRK274" s="55"/>
      <c r="SRL274" s="55"/>
      <c r="SRM274" s="55"/>
      <c r="SRN274" s="55"/>
      <c r="SRO274" s="55"/>
      <c r="SRP274" s="55"/>
      <c r="SRQ274" s="55"/>
      <c r="SRR274" s="55"/>
      <c r="SRS274" s="55"/>
      <c r="SRT274" s="55"/>
      <c r="SRU274" s="55"/>
      <c r="SRV274" s="55"/>
      <c r="SRW274" s="55"/>
      <c r="SRX274" s="55"/>
      <c r="SRY274" s="55"/>
      <c r="SRZ274" s="55"/>
      <c r="SSA274" s="55"/>
      <c r="SSB274" s="55"/>
      <c r="SSC274" s="55"/>
      <c r="SSD274" s="55"/>
      <c r="SSE274" s="55"/>
      <c r="SSF274" s="55"/>
      <c r="SSG274" s="55"/>
      <c r="SSH274" s="55"/>
      <c r="SSI274" s="55"/>
      <c r="SSJ274" s="55"/>
      <c r="SSK274" s="55"/>
      <c r="SSL274" s="55"/>
      <c r="SSM274" s="55"/>
      <c r="SSN274" s="55"/>
      <c r="SSO274" s="55"/>
      <c r="SSP274" s="55"/>
      <c r="SSQ274" s="55"/>
      <c r="SSR274" s="55"/>
      <c r="SSS274" s="55"/>
      <c r="SST274" s="55"/>
      <c r="SSU274" s="55"/>
      <c r="SSV274" s="55"/>
      <c r="SSW274" s="55"/>
      <c r="SSX274" s="55"/>
      <c r="SSY274" s="55"/>
      <c r="SSZ274" s="55"/>
      <c r="STA274" s="55"/>
      <c r="STB274" s="55"/>
      <c r="STC274" s="55"/>
      <c r="STD274" s="55"/>
      <c r="STE274" s="55"/>
      <c r="STF274" s="55"/>
      <c r="STG274" s="55"/>
      <c r="STH274" s="55"/>
      <c r="STI274" s="55"/>
      <c r="STJ274" s="55"/>
      <c r="STK274" s="55"/>
      <c r="STL274" s="55"/>
      <c r="STM274" s="55"/>
      <c r="STN274" s="55"/>
      <c r="STO274" s="55"/>
      <c r="STP274" s="55"/>
      <c r="STQ274" s="55"/>
      <c r="STR274" s="55"/>
      <c r="STS274" s="55"/>
      <c r="STT274" s="55"/>
      <c r="STU274" s="55"/>
      <c r="STV274" s="55"/>
      <c r="STW274" s="55"/>
      <c r="STX274" s="55"/>
      <c r="STY274" s="55"/>
      <c r="STZ274" s="55"/>
      <c r="SUA274" s="55"/>
      <c r="SUB274" s="55"/>
      <c r="SUC274" s="55"/>
      <c r="SUD274" s="55"/>
      <c r="SUE274" s="55"/>
      <c r="SUF274" s="55"/>
      <c r="SUG274" s="55"/>
      <c r="SUH274" s="55"/>
      <c r="SUI274" s="55"/>
      <c r="SUJ274" s="55"/>
      <c r="SUK274" s="55"/>
      <c r="SUL274" s="55"/>
      <c r="SUM274" s="55"/>
      <c r="SUN274" s="55"/>
      <c r="SUO274" s="55"/>
      <c r="SUP274" s="55"/>
      <c r="SUQ274" s="55"/>
      <c r="SUR274" s="55"/>
      <c r="SUS274" s="55"/>
      <c r="SUT274" s="55"/>
      <c r="SUU274" s="55"/>
      <c r="SUV274" s="55"/>
      <c r="SUW274" s="55"/>
      <c r="SUX274" s="55"/>
      <c r="SUY274" s="55"/>
      <c r="SUZ274" s="55"/>
      <c r="SVA274" s="55"/>
      <c r="SVB274" s="55"/>
      <c r="SVC274" s="55"/>
      <c r="SVD274" s="55"/>
      <c r="SVE274" s="55"/>
      <c r="SVF274" s="55"/>
      <c r="SVG274" s="55"/>
      <c r="SVH274" s="55"/>
      <c r="SVI274" s="55"/>
      <c r="SVJ274" s="55"/>
      <c r="SVK274" s="55"/>
      <c r="SVL274" s="55"/>
      <c r="SVM274" s="55"/>
      <c r="SVN274" s="55"/>
      <c r="SVO274" s="55"/>
      <c r="SVP274" s="55"/>
      <c r="SVQ274" s="55"/>
      <c r="SVR274" s="55"/>
      <c r="SVS274" s="55"/>
      <c r="SVT274" s="55"/>
      <c r="SVU274" s="55"/>
      <c r="SVV274" s="55"/>
      <c r="SVW274" s="55"/>
      <c r="SVX274" s="55"/>
      <c r="SVY274" s="55"/>
      <c r="SVZ274" s="55"/>
      <c r="SWA274" s="55"/>
      <c r="SWB274" s="55"/>
      <c r="SWC274" s="55"/>
      <c r="SWD274" s="55"/>
      <c r="SWE274" s="55"/>
      <c r="SWF274" s="55"/>
      <c r="SWG274" s="55"/>
      <c r="SWH274" s="55"/>
      <c r="SWI274" s="55"/>
      <c r="SWJ274" s="55"/>
      <c r="SWK274" s="55"/>
      <c r="SWL274" s="55"/>
      <c r="SWM274" s="55"/>
      <c r="SWN274" s="55"/>
      <c r="SWO274" s="55"/>
      <c r="SWP274" s="55"/>
      <c r="SWQ274" s="55"/>
      <c r="SWR274" s="55"/>
      <c r="SWS274" s="55"/>
      <c r="SWT274" s="55"/>
      <c r="SWU274" s="55"/>
      <c r="SWV274" s="55"/>
      <c r="SWW274" s="55"/>
      <c r="SWX274" s="55"/>
      <c r="SWY274" s="55"/>
      <c r="SWZ274" s="55"/>
      <c r="SXA274" s="55"/>
      <c r="SXB274" s="55"/>
      <c r="SXC274" s="55"/>
      <c r="SXD274" s="55"/>
      <c r="SXE274" s="55"/>
      <c r="SXF274" s="55"/>
      <c r="SXG274" s="55"/>
      <c r="SXH274" s="55"/>
      <c r="SXI274" s="55"/>
      <c r="SXJ274" s="55"/>
      <c r="SXK274" s="55"/>
      <c r="SXL274" s="55"/>
      <c r="SXM274" s="55"/>
      <c r="SXN274" s="55"/>
      <c r="SXO274" s="55"/>
      <c r="SXP274" s="55"/>
      <c r="SXQ274" s="55"/>
      <c r="SXR274" s="55"/>
      <c r="SXS274" s="55"/>
      <c r="SXT274" s="55"/>
      <c r="SXU274" s="55"/>
      <c r="SXV274" s="55"/>
      <c r="SXW274" s="55"/>
      <c r="SXX274" s="55"/>
      <c r="SXY274" s="55"/>
      <c r="SXZ274" s="55"/>
      <c r="SYA274" s="55"/>
      <c r="SYB274" s="55"/>
      <c r="SYC274" s="55"/>
      <c r="SYD274" s="55"/>
      <c r="SYE274" s="55"/>
      <c r="SYF274" s="55"/>
      <c r="SYG274" s="55"/>
      <c r="SYH274" s="55"/>
      <c r="SYI274" s="55"/>
      <c r="SYJ274" s="55"/>
      <c r="SYK274" s="55"/>
      <c r="SYL274" s="55"/>
      <c r="SYM274" s="55"/>
      <c r="SYN274" s="55"/>
      <c r="SYO274" s="55"/>
      <c r="SYP274" s="55"/>
      <c r="SYQ274" s="55"/>
      <c r="SYR274" s="55"/>
      <c r="SYS274" s="55"/>
      <c r="SYT274" s="55"/>
      <c r="SYU274" s="55"/>
      <c r="SYV274" s="55"/>
      <c r="SYW274" s="55"/>
      <c r="SYX274" s="55"/>
      <c r="SYY274" s="55"/>
      <c r="SYZ274" s="55"/>
      <c r="SZA274" s="55"/>
      <c r="SZB274" s="55"/>
      <c r="SZC274" s="55"/>
      <c r="SZD274" s="55"/>
      <c r="SZE274" s="55"/>
      <c r="SZF274" s="55"/>
      <c r="SZG274" s="55"/>
      <c r="SZH274" s="55"/>
      <c r="SZI274" s="55"/>
      <c r="SZJ274" s="55"/>
      <c r="SZK274" s="55"/>
      <c r="SZL274" s="55"/>
      <c r="SZM274" s="55"/>
      <c r="SZN274" s="55"/>
      <c r="SZO274" s="55"/>
      <c r="SZP274" s="55"/>
      <c r="SZQ274" s="55"/>
      <c r="SZR274" s="55"/>
      <c r="SZS274" s="55"/>
      <c r="SZT274" s="55"/>
      <c r="SZU274" s="55"/>
      <c r="SZV274" s="55"/>
      <c r="SZW274" s="55"/>
      <c r="SZX274" s="55"/>
      <c r="SZY274" s="55"/>
      <c r="SZZ274" s="55"/>
      <c r="TAA274" s="55"/>
      <c r="TAB274" s="55"/>
      <c r="TAC274" s="55"/>
      <c r="TAD274" s="55"/>
      <c r="TAE274" s="55"/>
      <c r="TAF274" s="55"/>
      <c r="TAG274" s="55"/>
      <c r="TAH274" s="55"/>
      <c r="TAI274" s="55"/>
      <c r="TAJ274" s="55"/>
      <c r="TAK274" s="55"/>
      <c r="TAL274" s="55"/>
      <c r="TAM274" s="55"/>
      <c r="TAN274" s="55"/>
      <c r="TAO274" s="55"/>
      <c r="TAP274" s="55"/>
      <c r="TAQ274" s="55"/>
      <c r="TAR274" s="55"/>
      <c r="TAS274" s="55"/>
      <c r="TAT274" s="55"/>
      <c r="TAU274" s="55"/>
      <c r="TAV274" s="55"/>
      <c r="TAW274" s="55"/>
      <c r="TAX274" s="55"/>
      <c r="TAY274" s="55"/>
      <c r="TAZ274" s="55"/>
      <c r="TBA274" s="55"/>
      <c r="TBB274" s="55"/>
      <c r="TBC274" s="55"/>
      <c r="TBD274" s="55"/>
      <c r="TBE274" s="55"/>
      <c r="TBF274" s="55"/>
      <c r="TBG274" s="55"/>
      <c r="TBH274" s="55"/>
      <c r="TBI274" s="55"/>
      <c r="TBJ274" s="55"/>
      <c r="TBK274" s="55"/>
      <c r="TBL274" s="55"/>
      <c r="TBM274" s="55"/>
      <c r="TBN274" s="55"/>
      <c r="TBO274" s="55"/>
      <c r="TBP274" s="55"/>
      <c r="TBQ274" s="55"/>
      <c r="TBR274" s="55"/>
      <c r="TBS274" s="55"/>
      <c r="TBT274" s="55"/>
      <c r="TBU274" s="55"/>
      <c r="TBV274" s="55"/>
      <c r="TBW274" s="55"/>
      <c r="TBX274" s="55"/>
      <c r="TBY274" s="55"/>
      <c r="TBZ274" s="55"/>
      <c r="TCA274" s="55"/>
      <c r="TCB274" s="55"/>
      <c r="TCC274" s="55"/>
      <c r="TCD274" s="55"/>
      <c r="TCE274" s="55"/>
      <c r="TCF274" s="55"/>
      <c r="TCG274" s="55"/>
      <c r="TCH274" s="55"/>
      <c r="TCI274" s="55"/>
      <c r="TCJ274" s="55"/>
      <c r="TCK274" s="55"/>
      <c r="TCL274" s="55"/>
      <c r="TCM274" s="55"/>
      <c r="TCN274" s="55"/>
      <c r="TCO274" s="55"/>
      <c r="TCP274" s="55"/>
      <c r="TCQ274" s="55"/>
      <c r="TCR274" s="55"/>
      <c r="TCS274" s="55"/>
      <c r="TCT274" s="55"/>
      <c r="TCU274" s="55"/>
      <c r="TCV274" s="55"/>
      <c r="TCW274" s="55"/>
      <c r="TCX274" s="55"/>
      <c r="TCY274" s="55"/>
      <c r="TCZ274" s="55"/>
      <c r="TDA274" s="55"/>
      <c r="TDB274" s="55"/>
      <c r="TDC274" s="55"/>
      <c r="TDD274" s="55"/>
      <c r="TDE274" s="55"/>
      <c r="TDF274" s="55"/>
      <c r="TDG274" s="55"/>
      <c r="TDH274" s="55"/>
      <c r="TDI274" s="55"/>
      <c r="TDJ274" s="55"/>
      <c r="TDK274" s="55"/>
      <c r="TDL274" s="55"/>
      <c r="TDM274" s="55"/>
      <c r="TDN274" s="55"/>
      <c r="TDO274" s="55"/>
      <c r="TDP274" s="55"/>
      <c r="TDQ274" s="55"/>
      <c r="TDR274" s="55"/>
      <c r="TDS274" s="55"/>
      <c r="TDT274" s="55"/>
      <c r="TDU274" s="55"/>
      <c r="TDV274" s="55"/>
      <c r="TDW274" s="55"/>
      <c r="TDX274" s="55"/>
      <c r="TDY274" s="55"/>
      <c r="TDZ274" s="55"/>
      <c r="TEA274" s="55"/>
      <c r="TEB274" s="55"/>
      <c r="TEC274" s="55"/>
      <c r="TED274" s="55"/>
      <c r="TEE274" s="55"/>
      <c r="TEF274" s="55"/>
      <c r="TEG274" s="55"/>
      <c r="TEH274" s="55"/>
      <c r="TEI274" s="55"/>
      <c r="TEJ274" s="55"/>
      <c r="TEK274" s="55"/>
      <c r="TEL274" s="55"/>
      <c r="TEM274" s="55"/>
      <c r="TEN274" s="55"/>
      <c r="TEO274" s="55"/>
      <c r="TEP274" s="55"/>
      <c r="TEQ274" s="55"/>
      <c r="TER274" s="55"/>
      <c r="TES274" s="55"/>
      <c r="TET274" s="55"/>
      <c r="TEU274" s="55"/>
      <c r="TEV274" s="55"/>
      <c r="TEW274" s="55"/>
      <c r="TEX274" s="55"/>
      <c r="TEY274" s="55"/>
      <c r="TEZ274" s="55"/>
      <c r="TFA274" s="55"/>
      <c r="TFB274" s="55"/>
      <c r="TFC274" s="55"/>
      <c r="TFD274" s="55"/>
      <c r="TFE274" s="55"/>
      <c r="TFF274" s="55"/>
      <c r="TFG274" s="55"/>
      <c r="TFH274" s="55"/>
      <c r="TFI274" s="55"/>
      <c r="TFJ274" s="55"/>
      <c r="TFK274" s="55"/>
      <c r="TFL274" s="55"/>
      <c r="TFM274" s="55"/>
      <c r="TFN274" s="55"/>
      <c r="TFO274" s="55"/>
      <c r="TFP274" s="55"/>
      <c r="TFQ274" s="55"/>
      <c r="TFR274" s="55"/>
      <c r="TFS274" s="55"/>
      <c r="TFT274" s="55"/>
      <c r="TFU274" s="55"/>
      <c r="TFV274" s="55"/>
      <c r="TFW274" s="55"/>
      <c r="TFX274" s="55"/>
      <c r="TFY274" s="55"/>
      <c r="TFZ274" s="55"/>
      <c r="TGA274" s="55"/>
      <c r="TGB274" s="55"/>
      <c r="TGC274" s="55"/>
      <c r="TGD274" s="55"/>
      <c r="TGE274" s="55"/>
      <c r="TGF274" s="55"/>
      <c r="TGG274" s="55"/>
      <c r="TGH274" s="55"/>
      <c r="TGI274" s="55"/>
      <c r="TGJ274" s="55"/>
      <c r="TGK274" s="55"/>
      <c r="TGL274" s="55"/>
      <c r="TGM274" s="55"/>
      <c r="TGN274" s="55"/>
      <c r="TGO274" s="55"/>
      <c r="TGP274" s="55"/>
      <c r="TGQ274" s="55"/>
      <c r="TGR274" s="55"/>
      <c r="TGS274" s="55"/>
      <c r="TGT274" s="55"/>
      <c r="TGU274" s="55"/>
      <c r="TGV274" s="55"/>
      <c r="TGW274" s="55"/>
      <c r="TGX274" s="55"/>
      <c r="TGY274" s="55"/>
      <c r="TGZ274" s="55"/>
      <c r="THA274" s="55"/>
      <c r="THB274" s="55"/>
      <c r="THC274" s="55"/>
      <c r="THD274" s="55"/>
      <c r="THE274" s="55"/>
      <c r="THF274" s="55"/>
      <c r="THG274" s="55"/>
      <c r="THH274" s="55"/>
      <c r="THI274" s="55"/>
      <c r="THJ274" s="55"/>
      <c r="THK274" s="55"/>
      <c r="THL274" s="55"/>
      <c r="THM274" s="55"/>
      <c r="THN274" s="55"/>
      <c r="THO274" s="55"/>
      <c r="THP274" s="55"/>
      <c r="THQ274" s="55"/>
      <c r="THR274" s="55"/>
      <c r="THS274" s="55"/>
      <c r="THT274" s="55"/>
      <c r="THU274" s="55"/>
      <c r="THV274" s="55"/>
      <c r="THW274" s="55"/>
      <c r="THX274" s="55"/>
      <c r="THY274" s="55"/>
      <c r="THZ274" s="55"/>
      <c r="TIA274" s="55"/>
      <c r="TIB274" s="55"/>
      <c r="TIC274" s="55"/>
      <c r="TID274" s="55"/>
      <c r="TIE274" s="55"/>
      <c r="TIF274" s="55"/>
      <c r="TIG274" s="55"/>
      <c r="TIH274" s="55"/>
      <c r="TII274" s="55"/>
      <c r="TIJ274" s="55"/>
      <c r="TIK274" s="55"/>
      <c r="TIL274" s="55"/>
      <c r="TIM274" s="55"/>
      <c r="TIN274" s="55"/>
      <c r="TIO274" s="55"/>
      <c r="TIP274" s="55"/>
      <c r="TIQ274" s="55"/>
      <c r="TIR274" s="55"/>
      <c r="TIS274" s="55"/>
      <c r="TIT274" s="55"/>
      <c r="TIU274" s="55"/>
      <c r="TIV274" s="55"/>
      <c r="TIW274" s="55"/>
      <c r="TIX274" s="55"/>
      <c r="TIY274" s="55"/>
      <c r="TIZ274" s="55"/>
      <c r="TJA274" s="55"/>
      <c r="TJB274" s="55"/>
      <c r="TJC274" s="55"/>
      <c r="TJD274" s="55"/>
      <c r="TJE274" s="55"/>
      <c r="TJF274" s="55"/>
      <c r="TJG274" s="55"/>
      <c r="TJH274" s="55"/>
      <c r="TJI274" s="55"/>
      <c r="TJJ274" s="55"/>
      <c r="TJK274" s="55"/>
      <c r="TJL274" s="55"/>
      <c r="TJM274" s="55"/>
      <c r="TJN274" s="55"/>
      <c r="TJO274" s="55"/>
      <c r="TJP274" s="55"/>
      <c r="TJQ274" s="55"/>
      <c r="TJR274" s="55"/>
      <c r="TJS274" s="55"/>
      <c r="TJT274" s="55"/>
      <c r="TJU274" s="55"/>
      <c r="TJV274" s="55"/>
      <c r="TJW274" s="55"/>
      <c r="TJX274" s="55"/>
      <c r="TJY274" s="55"/>
      <c r="TJZ274" s="55"/>
      <c r="TKA274" s="55"/>
      <c r="TKB274" s="55"/>
      <c r="TKC274" s="55"/>
      <c r="TKD274" s="55"/>
      <c r="TKE274" s="55"/>
      <c r="TKF274" s="55"/>
      <c r="TKG274" s="55"/>
      <c r="TKH274" s="55"/>
      <c r="TKI274" s="55"/>
      <c r="TKJ274" s="55"/>
      <c r="TKK274" s="55"/>
      <c r="TKL274" s="55"/>
      <c r="TKM274" s="55"/>
      <c r="TKN274" s="55"/>
      <c r="TKO274" s="55"/>
      <c r="TKP274" s="55"/>
      <c r="TKQ274" s="55"/>
      <c r="TKR274" s="55"/>
      <c r="TKS274" s="55"/>
      <c r="TKT274" s="55"/>
      <c r="TKU274" s="55"/>
      <c r="TKV274" s="55"/>
      <c r="TKW274" s="55"/>
      <c r="TKX274" s="55"/>
      <c r="TKY274" s="55"/>
      <c r="TKZ274" s="55"/>
      <c r="TLA274" s="55"/>
      <c r="TLB274" s="55"/>
      <c r="TLC274" s="55"/>
      <c r="TLD274" s="55"/>
      <c r="TLE274" s="55"/>
      <c r="TLF274" s="55"/>
      <c r="TLG274" s="55"/>
      <c r="TLH274" s="55"/>
      <c r="TLI274" s="55"/>
      <c r="TLJ274" s="55"/>
      <c r="TLK274" s="55"/>
      <c r="TLL274" s="55"/>
      <c r="TLM274" s="55"/>
      <c r="TLN274" s="55"/>
      <c r="TLO274" s="55"/>
      <c r="TLP274" s="55"/>
      <c r="TLQ274" s="55"/>
      <c r="TLR274" s="55"/>
      <c r="TLS274" s="55"/>
      <c r="TLT274" s="55"/>
      <c r="TLU274" s="55"/>
      <c r="TLV274" s="55"/>
      <c r="TLW274" s="55"/>
      <c r="TLX274" s="55"/>
      <c r="TLY274" s="55"/>
      <c r="TLZ274" s="55"/>
      <c r="TMA274" s="55"/>
      <c r="TMB274" s="55"/>
      <c r="TMC274" s="55"/>
      <c r="TMD274" s="55"/>
      <c r="TME274" s="55"/>
      <c r="TMF274" s="55"/>
      <c r="TMG274" s="55"/>
      <c r="TMH274" s="55"/>
      <c r="TMI274" s="55"/>
      <c r="TMJ274" s="55"/>
      <c r="TMK274" s="55"/>
      <c r="TML274" s="55"/>
      <c r="TMM274" s="55"/>
      <c r="TMN274" s="55"/>
      <c r="TMO274" s="55"/>
      <c r="TMP274" s="55"/>
      <c r="TMQ274" s="55"/>
      <c r="TMR274" s="55"/>
      <c r="TMS274" s="55"/>
      <c r="TMT274" s="55"/>
      <c r="TMU274" s="55"/>
      <c r="TMV274" s="55"/>
      <c r="TMW274" s="55"/>
      <c r="TMX274" s="55"/>
      <c r="TMY274" s="55"/>
      <c r="TMZ274" s="55"/>
      <c r="TNA274" s="55"/>
      <c r="TNB274" s="55"/>
      <c r="TNC274" s="55"/>
      <c r="TND274" s="55"/>
      <c r="TNE274" s="55"/>
      <c r="TNF274" s="55"/>
      <c r="TNG274" s="55"/>
      <c r="TNH274" s="55"/>
      <c r="TNI274" s="55"/>
      <c r="TNJ274" s="55"/>
      <c r="TNK274" s="55"/>
      <c r="TNL274" s="55"/>
      <c r="TNM274" s="55"/>
      <c r="TNN274" s="55"/>
      <c r="TNO274" s="55"/>
      <c r="TNP274" s="55"/>
      <c r="TNQ274" s="55"/>
      <c r="TNR274" s="55"/>
      <c r="TNS274" s="55"/>
      <c r="TNT274" s="55"/>
      <c r="TNU274" s="55"/>
      <c r="TNV274" s="55"/>
      <c r="TNW274" s="55"/>
      <c r="TNX274" s="55"/>
      <c r="TNY274" s="55"/>
      <c r="TNZ274" s="55"/>
      <c r="TOA274" s="55"/>
      <c r="TOB274" s="55"/>
      <c r="TOC274" s="55"/>
      <c r="TOD274" s="55"/>
      <c r="TOE274" s="55"/>
      <c r="TOF274" s="55"/>
      <c r="TOG274" s="55"/>
      <c r="TOH274" s="55"/>
      <c r="TOI274" s="55"/>
      <c r="TOJ274" s="55"/>
      <c r="TOK274" s="55"/>
      <c r="TOL274" s="55"/>
      <c r="TOM274" s="55"/>
      <c r="TON274" s="55"/>
      <c r="TOO274" s="55"/>
      <c r="TOP274" s="55"/>
      <c r="TOQ274" s="55"/>
      <c r="TOR274" s="55"/>
      <c r="TOS274" s="55"/>
      <c r="TOT274" s="55"/>
      <c r="TOU274" s="55"/>
      <c r="TOV274" s="55"/>
      <c r="TOW274" s="55"/>
      <c r="TOX274" s="55"/>
      <c r="TOY274" s="55"/>
      <c r="TOZ274" s="55"/>
      <c r="TPA274" s="55"/>
      <c r="TPB274" s="55"/>
      <c r="TPC274" s="55"/>
      <c r="TPD274" s="55"/>
      <c r="TPE274" s="55"/>
      <c r="TPF274" s="55"/>
      <c r="TPG274" s="55"/>
      <c r="TPH274" s="55"/>
      <c r="TPI274" s="55"/>
      <c r="TPJ274" s="55"/>
      <c r="TPK274" s="55"/>
      <c r="TPL274" s="55"/>
      <c r="TPM274" s="55"/>
      <c r="TPN274" s="55"/>
      <c r="TPO274" s="55"/>
      <c r="TPP274" s="55"/>
      <c r="TPQ274" s="55"/>
      <c r="TPR274" s="55"/>
      <c r="TPS274" s="55"/>
      <c r="TPT274" s="55"/>
      <c r="TPU274" s="55"/>
      <c r="TPV274" s="55"/>
      <c r="TPW274" s="55"/>
      <c r="TPX274" s="55"/>
      <c r="TPY274" s="55"/>
      <c r="TPZ274" s="55"/>
      <c r="TQA274" s="55"/>
      <c r="TQB274" s="55"/>
      <c r="TQC274" s="55"/>
      <c r="TQD274" s="55"/>
      <c r="TQE274" s="55"/>
      <c r="TQF274" s="55"/>
      <c r="TQG274" s="55"/>
      <c r="TQH274" s="55"/>
      <c r="TQI274" s="55"/>
      <c r="TQJ274" s="55"/>
      <c r="TQK274" s="55"/>
      <c r="TQL274" s="55"/>
      <c r="TQM274" s="55"/>
      <c r="TQN274" s="55"/>
      <c r="TQO274" s="55"/>
      <c r="TQP274" s="55"/>
      <c r="TQQ274" s="55"/>
      <c r="TQR274" s="55"/>
      <c r="TQS274" s="55"/>
      <c r="TQT274" s="55"/>
      <c r="TQU274" s="55"/>
      <c r="TQV274" s="55"/>
      <c r="TQW274" s="55"/>
      <c r="TQX274" s="55"/>
      <c r="TQY274" s="55"/>
      <c r="TQZ274" s="55"/>
      <c r="TRA274" s="55"/>
      <c r="TRB274" s="55"/>
      <c r="TRC274" s="55"/>
      <c r="TRD274" s="55"/>
      <c r="TRE274" s="55"/>
      <c r="TRF274" s="55"/>
      <c r="TRG274" s="55"/>
      <c r="TRH274" s="55"/>
      <c r="TRI274" s="55"/>
      <c r="TRJ274" s="55"/>
      <c r="TRK274" s="55"/>
      <c r="TRL274" s="55"/>
      <c r="TRM274" s="55"/>
      <c r="TRN274" s="55"/>
      <c r="TRO274" s="55"/>
      <c r="TRP274" s="55"/>
      <c r="TRQ274" s="55"/>
      <c r="TRR274" s="55"/>
      <c r="TRS274" s="55"/>
      <c r="TRT274" s="55"/>
      <c r="TRU274" s="55"/>
      <c r="TRV274" s="55"/>
      <c r="TRW274" s="55"/>
      <c r="TRX274" s="55"/>
      <c r="TRY274" s="55"/>
      <c r="TRZ274" s="55"/>
      <c r="TSA274" s="55"/>
      <c r="TSB274" s="55"/>
      <c r="TSC274" s="55"/>
      <c r="TSD274" s="55"/>
      <c r="TSE274" s="55"/>
      <c r="TSF274" s="55"/>
      <c r="TSG274" s="55"/>
      <c r="TSH274" s="55"/>
      <c r="TSI274" s="55"/>
      <c r="TSJ274" s="55"/>
      <c r="TSK274" s="55"/>
      <c r="TSL274" s="55"/>
      <c r="TSM274" s="55"/>
      <c r="TSN274" s="55"/>
      <c r="TSO274" s="55"/>
      <c r="TSP274" s="55"/>
      <c r="TSQ274" s="55"/>
      <c r="TSR274" s="55"/>
      <c r="TSS274" s="55"/>
      <c r="TST274" s="55"/>
      <c r="TSU274" s="55"/>
      <c r="TSV274" s="55"/>
      <c r="TSW274" s="55"/>
      <c r="TSX274" s="55"/>
      <c r="TSY274" s="55"/>
      <c r="TSZ274" s="55"/>
      <c r="TTA274" s="55"/>
      <c r="TTB274" s="55"/>
      <c r="TTC274" s="55"/>
      <c r="TTD274" s="55"/>
      <c r="TTE274" s="55"/>
      <c r="TTF274" s="55"/>
      <c r="TTG274" s="55"/>
      <c r="TTH274" s="55"/>
      <c r="TTI274" s="55"/>
      <c r="TTJ274" s="55"/>
      <c r="TTK274" s="55"/>
      <c r="TTL274" s="55"/>
      <c r="TTM274" s="55"/>
      <c r="TTN274" s="55"/>
      <c r="TTO274" s="55"/>
      <c r="TTP274" s="55"/>
      <c r="TTQ274" s="55"/>
      <c r="TTR274" s="55"/>
      <c r="TTS274" s="55"/>
      <c r="TTT274" s="55"/>
      <c r="TTU274" s="55"/>
      <c r="TTV274" s="55"/>
      <c r="TTW274" s="55"/>
      <c r="TTX274" s="55"/>
      <c r="TTY274" s="55"/>
      <c r="TTZ274" s="55"/>
      <c r="TUA274" s="55"/>
      <c r="TUB274" s="55"/>
      <c r="TUC274" s="55"/>
      <c r="TUD274" s="55"/>
      <c r="TUE274" s="55"/>
      <c r="TUF274" s="55"/>
      <c r="TUG274" s="55"/>
      <c r="TUH274" s="55"/>
      <c r="TUI274" s="55"/>
      <c r="TUJ274" s="55"/>
      <c r="TUK274" s="55"/>
      <c r="TUL274" s="55"/>
      <c r="TUM274" s="55"/>
      <c r="TUN274" s="55"/>
      <c r="TUO274" s="55"/>
      <c r="TUP274" s="55"/>
      <c r="TUQ274" s="55"/>
      <c r="TUR274" s="55"/>
      <c r="TUS274" s="55"/>
      <c r="TUT274" s="55"/>
      <c r="TUU274" s="55"/>
      <c r="TUV274" s="55"/>
      <c r="TUW274" s="55"/>
      <c r="TUX274" s="55"/>
      <c r="TUY274" s="55"/>
      <c r="TUZ274" s="55"/>
      <c r="TVA274" s="55"/>
      <c r="TVB274" s="55"/>
      <c r="TVC274" s="55"/>
      <c r="TVD274" s="55"/>
      <c r="TVE274" s="55"/>
      <c r="TVF274" s="55"/>
      <c r="TVG274" s="55"/>
      <c r="TVH274" s="55"/>
      <c r="TVI274" s="55"/>
      <c r="TVJ274" s="55"/>
      <c r="TVK274" s="55"/>
      <c r="TVL274" s="55"/>
      <c r="TVM274" s="55"/>
      <c r="TVN274" s="55"/>
      <c r="TVO274" s="55"/>
      <c r="TVP274" s="55"/>
      <c r="TVQ274" s="55"/>
      <c r="TVR274" s="55"/>
      <c r="TVS274" s="55"/>
      <c r="TVT274" s="55"/>
      <c r="TVU274" s="55"/>
      <c r="TVV274" s="55"/>
      <c r="TVW274" s="55"/>
      <c r="TVX274" s="55"/>
      <c r="TVY274" s="55"/>
      <c r="TVZ274" s="55"/>
      <c r="TWA274" s="55"/>
      <c r="TWB274" s="55"/>
      <c r="TWC274" s="55"/>
      <c r="TWD274" s="55"/>
      <c r="TWE274" s="55"/>
      <c r="TWF274" s="55"/>
      <c r="TWG274" s="55"/>
      <c r="TWH274" s="55"/>
      <c r="TWI274" s="55"/>
      <c r="TWJ274" s="55"/>
      <c r="TWK274" s="55"/>
      <c r="TWL274" s="55"/>
      <c r="TWM274" s="55"/>
      <c r="TWN274" s="55"/>
      <c r="TWO274" s="55"/>
      <c r="TWP274" s="55"/>
      <c r="TWQ274" s="55"/>
      <c r="TWR274" s="55"/>
      <c r="TWS274" s="55"/>
      <c r="TWT274" s="55"/>
      <c r="TWU274" s="55"/>
      <c r="TWV274" s="55"/>
      <c r="TWW274" s="55"/>
      <c r="TWX274" s="55"/>
      <c r="TWY274" s="55"/>
      <c r="TWZ274" s="55"/>
      <c r="TXA274" s="55"/>
      <c r="TXB274" s="55"/>
      <c r="TXC274" s="55"/>
      <c r="TXD274" s="55"/>
      <c r="TXE274" s="55"/>
      <c r="TXF274" s="55"/>
      <c r="TXG274" s="55"/>
      <c r="TXH274" s="55"/>
      <c r="TXI274" s="55"/>
      <c r="TXJ274" s="55"/>
      <c r="TXK274" s="55"/>
      <c r="TXL274" s="55"/>
      <c r="TXM274" s="55"/>
      <c r="TXN274" s="55"/>
      <c r="TXO274" s="55"/>
      <c r="TXP274" s="55"/>
      <c r="TXQ274" s="55"/>
      <c r="TXR274" s="55"/>
      <c r="TXS274" s="55"/>
      <c r="TXT274" s="55"/>
      <c r="TXU274" s="55"/>
      <c r="TXV274" s="55"/>
      <c r="TXW274" s="55"/>
      <c r="TXX274" s="55"/>
      <c r="TXY274" s="55"/>
      <c r="TXZ274" s="55"/>
      <c r="TYA274" s="55"/>
      <c r="TYB274" s="55"/>
      <c r="TYC274" s="55"/>
      <c r="TYD274" s="55"/>
      <c r="TYE274" s="55"/>
      <c r="TYF274" s="55"/>
      <c r="TYG274" s="55"/>
      <c r="TYH274" s="55"/>
      <c r="TYI274" s="55"/>
      <c r="TYJ274" s="55"/>
      <c r="TYK274" s="55"/>
      <c r="TYL274" s="55"/>
      <c r="TYM274" s="55"/>
      <c r="TYN274" s="55"/>
      <c r="TYO274" s="55"/>
      <c r="TYP274" s="55"/>
      <c r="TYQ274" s="55"/>
      <c r="TYR274" s="55"/>
      <c r="TYS274" s="55"/>
      <c r="TYT274" s="55"/>
      <c r="TYU274" s="55"/>
      <c r="TYV274" s="55"/>
      <c r="TYW274" s="55"/>
      <c r="TYX274" s="55"/>
      <c r="TYY274" s="55"/>
      <c r="TYZ274" s="55"/>
      <c r="TZA274" s="55"/>
      <c r="TZB274" s="55"/>
      <c r="TZC274" s="55"/>
      <c r="TZD274" s="55"/>
      <c r="TZE274" s="55"/>
      <c r="TZF274" s="55"/>
      <c r="TZG274" s="55"/>
      <c r="TZH274" s="55"/>
      <c r="TZI274" s="55"/>
      <c r="TZJ274" s="55"/>
      <c r="TZK274" s="55"/>
      <c r="TZL274" s="55"/>
      <c r="TZM274" s="55"/>
      <c r="TZN274" s="55"/>
      <c r="TZO274" s="55"/>
      <c r="TZP274" s="55"/>
      <c r="TZQ274" s="55"/>
      <c r="TZR274" s="55"/>
      <c r="TZS274" s="55"/>
      <c r="TZT274" s="55"/>
      <c r="TZU274" s="55"/>
      <c r="TZV274" s="55"/>
      <c r="TZW274" s="55"/>
      <c r="TZX274" s="55"/>
      <c r="TZY274" s="55"/>
      <c r="TZZ274" s="55"/>
      <c r="UAA274" s="55"/>
      <c r="UAB274" s="55"/>
      <c r="UAC274" s="55"/>
      <c r="UAD274" s="55"/>
      <c r="UAE274" s="55"/>
      <c r="UAF274" s="55"/>
      <c r="UAG274" s="55"/>
      <c r="UAH274" s="55"/>
      <c r="UAI274" s="55"/>
      <c r="UAJ274" s="55"/>
      <c r="UAK274" s="55"/>
      <c r="UAL274" s="55"/>
      <c r="UAM274" s="55"/>
      <c r="UAN274" s="55"/>
      <c r="UAO274" s="55"/>
      <c r="UAP274" s="55"/>
      <c r="UAQ274" s="55"/>
      <c r="UAR274" s="55"/>
      <c r="UAS274" s="55"/>
      <c r="UAT274" s="55"/>
      <c r="UAU274" s="55"/>
      <c r="UAV274" s="55"/>
      <c r="UAW274" s="55"/>
      <c r="UAX274" s="55"/>
      <c r="UAY274" s="55"/>
      <c r="UAZ274" s="55"/>
      <c r="UBA274" s="55"/>
      <c r="UBB274" s="55"/>
      <c r="UBC274" s="55"/>
      <c r="UBD274" s="55"/>
      <c r="UBE274" s="55"/>
      <c r="UBF274" s="55"/>
      <c r="UBG274" s="55"/>
      <c r="UBH274" s="55"/>
      <c r="UBI274" s="55"/>
      <c r="UBJ274" s="55"/>
      <c r="UBK274" s="55"/>
      <c r="UBL274" s="55"/>
      <c r="UBM274" s="55"/>
      <c r="UBN274" s="55"/>
      <c r="UBO274" s="55"/>
      <c r="UBP274" s="55"/>
      <c r="UBQ274" s="55"/>
      <c r="UBR274" s="55"/>
      <c r="UBS274" s="55"/>
      <c r="UBT274" s="55"/>
      <c r="UBU274" s="55"/>
      <c r="UBV274" s="55"/>
      <c r="UBW274" s="55"/>
      <c r="UBX274" s="55"/>
      <c r="UBY274" s="55"/>
      <c r="UBZ274" s="55"/>
      <c r="UCA274" s="55"/>
      <c r="UCB274" s="55"/>
      <c r="UCC274" s="55"/>
      <c r="UCD274" s="55"/>
      <c r="UCE274" s="55"/>
      <c r="UCF274" s="55"/>
      <c r="UCG274" s="55"/>
      <c r="UCH274" s="55"/>
      <c r="UCI274" s="55"/>
      <c r="UCJ274" s="55"/>
      <c r="UCK274" s="55"/>
      <c r="UCL274" s="55"/>
      <c r="UCM274" s="55"/>
      <c r="UCN274" s="55"/>
      <c r="UCO274" s="55"/>
      <c r="UCP274" s="55"/>
      <c r="UCQ274" s="55"/>
      <c r="UCR274" s="55"/>
      <c r="UCS274" s="55"/>
      <c r="UCT274" s="55"/>
      <c r="UCU274" s="55"/>
      <c r="UCV274" s="55"/>
      <c r="UCW274" s="55"/>
      <c r="UCX274" s="55"/>
      <c r="UCY274" s="55"/>
      <c r="UCZ274" s="55"/>
      <c r="UDA274" s="55"/>
      <c r="UDB274" s="55"/>
      <c r="UDC274" s="55"/>
      <c r="UDD274" s="55"/>
      <c r="UDE274" s="55"/>
      <c r="UDF274" s="55"/>
      <c r="UDG274" s="55"/>
      <c r="UDH274" s="55"/>
      <c r="UDI274" s="55"/>
      <c r="UDJ274" s="55"/>
      <c r="UDK274" s="55"/>
      <c r="UDL274" s="55"/>
      <c r="UDM274" s="55"/>
      <c r="UDN274" s="55"/>
      <c r="UDO274" s="55"/>
      <c r="UDP274" s="55"/>
      <c r="UDQ274" s="55"/>
      <c r="UDR274" s="55"/>
      <c r="UDS274" s="55"/>
      <c r="UDT274" s="55"/>
      <c r="UDU274" s="55"/>
      <c r="UDV274" s="55"/>
      <c r="UDW274" s="55"/>
      <c r="UDX274" s="55"/>
      <c r="UDY274" s="55"/>
      <c r="UDZ274" s="55"/>
      <c r="UEA274" s="55"/>
      <c r="UEB274" s="55"/>
      <c r="UEC274" s="55"/>
      <c r="UED274" s="55"/>
      <c r="UEE274" s="55"/>
      <c r="UEF274" s="55"/>
      <c r="UEG274" s="55"/>
      <c r="UEH274" s="55"/>
      <c r="UEI274" s="55"/>
      <c r="UEJ274" s="55"/>
      <c r="UEK274" s="55"/>
      <c r="UEL274" s="55"/>
      <c r="UEM274" s="55"/>
      <c r="UEN274" s="55"/>
      <c r="UEO274" s="55"/>
      <c r="UEP274" s="55"/>
      <c r="UEQ274" s="55"/>
      <c r="UER274" s="55"/>
      <c r="UES274" s="55"/>
      <c r="UET274" s="55"/>
      <c r="UEU274" s="55"/>
      <c r="UEV274" s="55"/>
      <c r="UEW274" s="55"/>
      <c r="UEX274" s="55"/>
      <c r="UEY274" s="55"/>
      <c r="UEZ274" s="55"/>
      <c r="UFA274" s="55"/>
      <c r="UFB274" s="55"/>
      <c r="UFC274" s="55"/>
      <c r="UFD274" s="55"/>
      <c r="UFE274" s="55"/>
      <c r="UFF274" s="55"/>
      <c r="UFG274" s="55"/>
      <c r="UFH274" s="55"/>
      <c r="UFI274" s="55"/>
      <c r="UFJ274" s="55"/>
      <c r="UFK274" s="55"/>
      <c r="UFL274" s="55"/>
      <c r="UFM274" s="55"/>
      <c r="UFN274" s="55"/>
      <c r="UFO274" s="55"/>
      <c r="UFP274" s="55"/>
      <c r="UFQ274" s="55"/>
      <c r="UFR274" s="55"/>
      <c r="UFS274" s="55"/>
      <c r="UFT274" s="55"/>
      <c r="UFU274" s="55"/>
      <c r="UFV274" s="55"/>
      <c r="UFW274" s="55"/>
      <c r="UFX274" s="55"/>
      <c r="UFY274" s="55"/>
      <c r="UFZ274" s="55"/>
      <c r="UGA274" s="55"/>
      <c r="UGB274" s="55"/>
      <c r="UGC274" s="55"/>
      <c r="UGD274" s="55"/>
      <c r="UGE274" s="55"/>
      <c r="UGF274" s="55"/>
      <c r="UGG274" s="55"/>
      <c r="UGH274" s="55"/>
      <c r="UGI274" s="55"/>
      <c r="UGJ274" s="55"/>
      <c r="UGK274" s="55"/>
      <c r="UGL274" s="55"/>
      <c r="UGM274" s="55"/>
      <c r="UGN274" s="55"/>
      <c r="UGO274" s="55"/>
      <c r="UGP274" s="55"/>
      <c r="UGQ274" s="55"/>
      <c r="UGR274" s="55"/>
      <c r="UGS274" s="55"/>
      <c r="UGT274" s="55"/>
      <c r="UGU274" s="55"/>
      <c r="UGV274" s="55"/>
      <c r="UGW274" s="55"/>
      <c r="UGX274" s="55"/>
      <c r="UGY274" s="55"/>
      <c r="UGZ274" s="55"/>
      <c r="UHA274" s="55"/>
      <c r="UHB274" s="55"/>
      <c r="UHC274" s="55"/>
      <c r="UHD274" s="55"/>
      <c r="UHE274" s="55"/>
      <c r="UHF274" s="55"/>
      <c r="UHG274" s="55"/>
      <c r="UHH274" s="55"/>
      <c r="UHI274" s="55"/>
      <c r="UHJ274" s="55"/>
      <c r="UHK274" s="55"/>
      <c r="UHL274" s="55"/>
      <c r="UHM274" s="55"/>
      <c r="UHN274" s="55"/>
      <c r="UHO274" s="55"/>
      <c r="UHP274" s="55"/>
      <c r="UHQ274" s="55"/>
      <c r="UHR274" s="55"/>
      <c r="UHS274" s="55"/>
      <c r="UHT274" s="55"/>
      <c r="UHU274" s="55"/>
      <c r="UHV274" s="55"/>
      <c r="UHW274" s="55"/>
      <c r="UHX274" s="55"/>
      <c r="UHY274" s="55"/>
      <c r="UHZ274" s="55"/>
      <c r="UIA274" s="55"/>
      <c r="UIB274" s="55"/>
      <c r="UIC274" s="55"/>
      <c r="UID274" s="55"/>
      <c r="UIE274" s="55"/>
      <c r="UIF274" s="55"/>
      <c r="UIG274" s="55"/>
      <c r="UIH274" s="55"/>
      <c r="UII274" s="55"/>
      <c r="UIJ274" s="55"/>
      <c r="UIK274" s="55"/>
      <c r="UIL274" s="55"/>
      <c r="UIM274" s="55"/>
      <c r="UIN274" s="55"/>
      <c r="UIO274" s="55"/>
      <c r="UIP274" s="55"/>
      <c r="UIQ274" s="55"/>
      <c r="UIR274" s="55"/>
      <c r="UIS274" s="55"/>
      <c r="UIT274" s="55"/>
      <c r="UIU274" s="55"/>
      <c r="UIV274" s="55"/>
      <c r="UIW274" s="55"/>
      <c r="UIX274" s="55"/>
      <c r="UIY274" s="55"/>
      <c r="UIZ274" s="55"/>
      <c r="UJA274" s="55"/>
      <c r="UJB274" s="55"/>
      <c r="UJC274" s="55"/>
      <c r="UJD274" s="55"/>
      <c r="UJE274" s="55"/>
      <c r="UJF274" s="55"/>
      <c r="UJG274" s="55"/>
      <c r="UJH274" s="55"/>
      <c r="UJI274" s="55"/>
      <c r="UJJ274" s="55"/>
      <c r="UJK274" s="55"/>
      <c r="UJL274" s="55"/>
      <c r="UJM274" s="55"/>
      <c r="UJN274" s="55"/>
      <c r="UJO274" s="55"/>
      <c r="UJP274" s="55"/>
      <c r="UJQ274" s="55"/>
      <c r="UJR274" s="55"/>
      <c r="UJS274" s="55"/>
      <c r="UJT274" s="55"/>
      <c r="UJU274" s="55"/>
      <c r="UJV274" s="55"/>
      <c r="UJW274" s="55"/>
      <c r="UJX274" s="55"/>
      <c r="UJY274" s="55"/>
      <c r="UJZ274" s="55"/>
      <c r="UKA274" s="55"/>
      <c r="UKB274" s="55"/>
      <c r="UKC274" s="55"/>
      <c r="UKD274" s="55"/>
      <c r="UKE274" s="55"/>
      <c r="UKF274" s="55"/>
      <c r="UKG274" s="55"/>
      <c r="UKH274" s="55"/>
      <c r="UKI274" s="55"/>
      <c r="UKJ274" s="55"/>
      <c r="UKK274" s="55"/>
      <c r="UKL274" s="55"/>
      <c r="UKM274" s="55"/>
      <c r="UKN274" s="55"/>
      <c r="UKO274" s="55"/>
      <c r="UKP274" s="55"/>
      <c r="UKQ274" s="55"/>
      <c r="UKR274" s="55"/>
      <c r="UKS274" s="55"/>
      <c r="UKT274" s="55"/>
      <c r="UKU274" s="55"/>
      <c r="UKV274" s="55"/>
      <c r="UKW274" s="55"/>
      <c r="UKX274" s="55"/>
      <c r="UKY274" s="55"/>
      <c r="UKZ274" s="55"/>
      <c r="ULA274" s="55"/>
      <c r="ULB274" s="55"/>
      <c r="ULC274" s="55"/>
      <c r="ULD274" s="55"/>
      <c r="ULE274" s="55"/>
      <c r="ULF274" s="55"/>
      <c r="ULG274" s="55"/>
      <c r="ULH274" s="55"/>
      <c r="ULI274" s="55"/>
      <c r="ULJ274" s="55"/>
      <c r="ULK274" s="55"/>
      <c r="ULL274" s="55"/>
      <c r="ULM274" s="55"/>
      <c r="ULN274" s="55"/>
      <c r="ULO274" s="55"/>
      <c r="ULP274" s="55"/>
      <c r="ULQ274" s="55"/>
      <c r="ULR274" s="55"/>
      <c r="ULS274" s="55"/>
      <c r="ULT274" s="55"/>
      <c r="ULU274" s="55"/>
      <c r="ULV274" s="55"/>
      <c r="ULW274" s="55"/>
      <c r="ULX274" s="55"/>
      <c r="ULY274" s="55"/>
      <c r="ULZ274" s="55"/>
      <c r="UMA274" s="55"/>
      <c r="UMB274" s="55"/>
      <c r="UMC274" s="55"/>
      <c r="UMD274" s="55"/>
      <c r="UME274" s="55"/>
      <c r="UMF274" s="55"/>
      <c r="UMG274" s="55"/>
      <c r="UMH274" s="55"/>
      <c r="UMI274" s="55"/>
      <c r="UMJ274" s="55"/>
      <c r="UMK274" s="55"/>
      <c r="UML274" s="55"/>
      <c r="UMM274" s="55"/>
      <c r="UMN274" s="55"/>
      <c r="UMO274" s="55"/>
      <c r="UMP274" s="55"/>
      <c r="UMQ274" s="55"/>
      <c r="UMR274" s="55"/>
      <c r="UMS274" s="55"/>
      <c r="UMT274" s="55"/>
      <c r="UMU274" s="55"/>
      <c r="UMV274" s="55"/>
      <c r="UMW274" s="55"/>
      <c r="UMX274" s="55"/>
      <c r="UMY274" s="55"/>
      <c r="UMZ274" s="55"/>
      <c r="UNA274" s="55"/>
      <c r="UNB274" s="55"/>
      <c r="UNC274" s="55"/>
      <c r="UND274" s="55"/>
      <c r="UNE274" s="55"/>
      <c r="UNF274" s="55"/>
      <c r="UNG274" s="55"/>
      <c r="UNH274" s="55"/>
      <c r="UNI274" s="55"/>
      <c r="UNJ274" s="55"/>
      <c r="UNK274" s="55"/>
      <c r="UNL274" s="55"/>
      <c r="UNM274" s="55"/>
      <c r="UNN274" s="55"/>
      <c r="UNO274" s="55"/>
      <c r="UNP274" s="55"/>
      <c r="UNQ274" s="55"/>
      <c r="UNR274" s="55"/>
      <c r="UNS274" s="55"/>
      <c r="UNT274" s="55"/>
      <c r="UNU274" s="55"/>
      <c r="UNV274" s="55"/>
      <c r="UNW274" s="55"/>
      <c r="UNX274" s="55"/>
      <c r="UNY274" s="55"/>
      <c r="UNZ274" s="55"/>
      <c r="UOA274" s="55"/>
      <c r="UOB274" s="55"/>
      <c r="UOC274" s="55"/>
      <c r="UOD274" s="55"/>
      <c r="UOE274" s="55"/>
      <c r="UOF274" s="55"/>
      <c r="UOG274" s="55"/>
      <c r="UOH274" s="55"/>
      <c r="UOI274" s="55"/>
      <c r="UOJ274" s="55"/>
      <c r="UOK274" s="55"/>
      <c r="UOL274" s="55"/>
      <c r="UOM274" s="55"/>
      <c r="UON274" s="55"/>
      <c r="UOO274" s="55"/>
      <c r="UOP274" s="55"/>
      <c r="UOQ274" s="55"/>
      <c r="UOR274" s="55"/>
      <c r="UOS274" s="55"/>
      <c r="UOT274" s="55"/>
      <c r="UOU274" s="55"/>
      <c r="UOV274" s="55"/>
      <c r="UOW274" s="55"/>
      <c r="UOX274" s="55"/>
      <c r="UOY274" s="55"/>
      <c r="UOZ274" s="55"/>
      <c r="UPA274" s="55"/>
      <c r="UPB274" s="55"/>
      <c r="UPC274" s="55"/>
      <c r="UPD274" s="55"/>
      <c r="UPE274" s="55"/>
      <c r="UPF274" s="55"/>
      <c r="UPG274" s="55"/>
      <c r="UPH274" s="55"/>
      <c r="UPI274" s="55"/>
      <c r="UPJ274" s="55"/>
      <c r="UPK274" s="55"/>
      <c r="UPL274" s="55"/>
      <c r="UPM274" s="55"/>
      <c r="UPN274" s="55"/>
      <c r="UPO274" s="55"/>
      <c r="UPP274" s="55"/>
      <c r="UPQ274" s="55"/>
      <c r="UPR274" s="55"/>
      <c r="UPS274" s="55"/>
      <c r="UPT274" s="55"/>
      <c r="UPU274" s="55"/>
      <c r="UPV274" s="55"/>
      <c r="UPW274" s="55"/>
      <c r="UPX274" s="55"/>
      <c r="UPY274" s="55"/>
      <c r="UPZ274" s="55"/>
      <c r="UQA274" s="55"/>
      <c r="UQB274" s="55"/>
      <c r="UQC274" s="55"/>
      <c r="UQD274" s="55"/>
      <c r="UQE274" s="55"/>
      <c r="UQF274" s="55"/>
      <c r="UQG274" s="55"/>
      <c r="UQH274" s="55"/>
      <c r="UQI274" s="55"/>
      <c r="UQJ274" s="55"/>
      <c r="UQK274" s="55"/>
      <c r="UQL274" s="55"/>
      <c r="UQM274" s="55"/>
      <c r="UQN274" s="55"/>
      <c r="UQO274" s="55"/>
      <c r="UQP274" s="55"/>
      <c r="UQQ274" s="55"/>
      <c r="UQR274" s="55"/>
      <c r="UQS274" s="55"/>
      <c r="UQT274" s="55"/>
      <c r="UQU274" s="55"/>
      <c r="UQV274" s="55"/>
      <c r="UQW274" s="55"/>
      <c r="UQX274" s="55"/>
      <c r="UQY274" s="55"/>
      <c r="UQZ274" s="55"/>
      <c r="URA274" s="55"/>
      <c r="URB274" s="55"/>
      <c r="URC274" s="55"/>
      <c r="URD274" s="55"/>
      <c r="URE274" s="55"/>
      <c r="URF274" s="55"/>
      <c r="URG274" s="55"/>
      <c r="URH274" s="55"/>
      <c r="URI274" s="55"/>
      <c r="URJ274" s="55"/>
      <c r="URK274" s="55"/>
      <c r="URL274" s="55"/>
      <c r="URM274" s="55"/>
      <c r="URN274" s="55"/>
      <c r="URO274" s="55"/>
      <c r="URP274" s="55"/>
      <c r="URQ274" s="55"/>
      <c r="URR274" s="55"/>
      <c r="URS274" s="55"/>
      <c r="URT274" s="55"/>
      <c r="URU274" s="55"/>
      <c r="URV274" s="55"/>
      <c r="URW274" s="55"/>
      <c r="URX274" s="55"/>
      <c r="URY274" s="55"/>
      <c r="URZ274" s="55"/>
      <c r="USA274" s="55"/>
      <c r="USB274" s="55"/>
      <c r="USC274" s="55"/>
      <c r="USD274" s="55"/>
      <c r="USE274" s="55"/>
      <c r="USF274" s="55"/>
      <c r="USG274" s="55"/>
      <c r="USH274" s="55"/>
      <c r="USI274" s="55"/>
      <c r="USJ274" s="55"/>
      <c r="USK274" s="55"/>
      <c r="USL274" s="55"/>
      <c r="USM274" s="55"/>
      <c r="USN274" s="55"/>
      <c r="USO274" s="55"/>
      <c r="USP274" s="55"/>
      <c r="USQ274" s="55"/>
      <c r="USR274" s="55"/>
      <c r="USS274" s="55"/>
      <c r="UST274" s="55"/>
      <c r="USU274" s="55"/>
      <c r="USV274" s="55"/>
      <c r="USW274" s="55"/>
      <c r="USX274" s="55"/>
      <c r="USY274" s="55"/>
      <c r="USZ274" s="55"/>
      <c r="UTA274" s="55"/>
      <c r="UTB274" s="55"/>
      <c r="UTC274" s="55"/>
      <c r="UTD274" s="55"/>
      <c r="UTE274" s="55"/>
      <c r="UTF274" s="55"/>
      <c r="UTG274" s="55"/>
      <c r="UTH274" s="55"/>
      <c r="UTI274" s="55"/>
      <c r="UTJ274" s="55"/>
      <c r="UTK274" s="55"/>
      <c r="UTL274" s="55"/>
      <c r="UTM274" s="55"/>
      <c r="UTN274" s="55"/>
      <c r="UTO274" s="55"/>
      <c r="UTP274" s="55"/>
      <c r="UTQ274" s="55"/>
      <c r="UTR274" s="55"/>
      <c r="UTS274" s="55"/>
      <c r="UTT274" s="55"/>
      <c r="UTU274" s="55"/>
      <c r="UTV274" s="55"/>
      <c r="UTW274" s="55"/>
      <c r="UTX274" s="55"/>
      <c r="UTY274" s="55"/>
      <c r="UTZ274" s="55"/>
      <c r="UUA274" s="55"/>
      <c r="UUB274" s="55"/>
      <c r="UUC274" s="55"/>
      <c r="UUD274" s="55"/>
      <c r="UUE274" s="55"/>
      <c r="UUF274" s="55"/>
      <c r="UUG274" s="55"/>
      <c r="UUH274" s="55"/>
      <c r="UUI274" s="55"/>
      <c r="UUJ274" s="55"/>
      <c r="UUK274" s="55"/>
      <c r="UUL274" s="55"/>
      <c r="UUM274" s="55"/>
      <c r="UUN274" s="55"/>
      <c r="UUO274" s="55"/>
      <c r="UUP274" s="55"/>
      <c r="UUQ274" s="55"/>
      <c r="UUR274" s="55"/>
      <c r="UUS274" s="55"/>
      <c r="UUT274" s="55"/>
      <c r="UUU274" s="55"/>
      <c r="UUV274" s="55"/>
      <c r="UUW274" s="55"/>
      <c r="UUX274" s="55"/>
      <c r="UUY274" s="55"/>
      <c r="UUZ274" s="55"/>
      <c r="UVA274" s="55"/>
      <c r="UVB274" s="55"/>
      <c r="UVC274" s="55"/>
      <c r="UVD274" s="55"/>
      <c r="UVE274" s="55"/>
      <c r="UVF274" s="55"/>
      <c r="UVG274" s="55"/>
      <c r="UVH274" s="55"/>
      <c r="UVI274" s="55"/>
      <c r="UVJ274" s="55"/>
      <c r="UVK274" s="55"/>
      <c r="UVL274" s="55"/>
      <c r="UVM274" s="55"/>
      <c r="UVN274" s="55"/>
      <c r="UVO274" s="55"/>
      <c r="UVP274" s="55"/>
      <c r="UVQ274" s="55"/>
      <c r="UVR274" s="55"/>
      <c r="UVS274" s="55"/>
      <c r="UVT274" s="55"/>
      <c r="UVU274" s="55"/>
      <c r="UVV274" s="55"/>
      <c r="UVW274" s="55"/>
      <c r="UVX274" s="55"/>
      <c r="UVY274" s="55"/>
      <c r="UVZ274" s="55"/>
      <c r="UWA274" s="55"/>
      <c r="UWB274" s="55"/>
      <c r="UWC274" s="55"/>
      <c r="UWD274" s="55"/>
      <c r="UWE274" s="55"/>
      <c r="UWF274" s="55"/>
      <c r="UWG274" s="55"/>
      <c r="UWH274" s="55"/>
      <c r="UWI274" s="55"/>
      <c r="UWJ274" s="55"/>
      <c r="UWK274" s="55"/>
      <c r="UWL274" s="55"/>
      <c r="UWM274" s="55"/>
      <c r="UWN274" s="55"/>
      <c r="UWO274" s="55"/>
      <c r="UWP274" s="55"/>
      <c r="UWQ274" s="55"/>
      <c r="UWR274" s="55"/>
      <c r="UWS274" s="55"/>
      <c r="UWT274" s="55"/>
      <c r="UWU274" s="55"/>
      <c r="UWV274" s="55"/>
      <c r="UWW274" s="55"/>
      <c r="UWX274" s="55"/>
      <c r="UWY274" s="55"/>
      <c r="UWZ274" s="55"/>
      <c r="UXA274" s="55"/>
      <c r="UXB274" s="55"/>
      <c r="UXC274" s="55"/>
      <c r="UXD274" s="55"/>
      <c r="UXE274" s="55"/>
      <c r="UXF274" s="55"/>
      <c r="UXG274" s="55"/>
      <c r="UXH274" s="55"/>
      <c r="UXI274" s="55"/>
      <c r="UXJ274" s="55"/>
      <c r="UXK274" s="55"/>
      <c r="UXL274" s="55"/>
      <c r="UXM274" s="55"/>
      <c r="UXN274" s="55"/>
      <c r="UXO274" s="55"/>
      <c r="UXP274" s="55"/>
      <c r="UXQ274" s="55"/>
      <c r="UXR274" s="55"/>
      <c r="UXS274" s="55"/>
      <c r="UXT274" s="55"/>
      <c r="UXU274" s="55"/>
      <c r="UXV274" s="55"/>
      <c r="UXW274" s="55"/>
      <c r="UXX274" s="55"/>
      <c r="UXY274" s="55"/>
      <c r="UXZ274" s="55"/>
      <c r="UYA274" s="55"/>
      <c r="UYB274" s="55"/>
      <c r="UYC274" s="55"/>
      <c r="UYD274" s="55"/>
      <c r="UYE274" s="55"/>
      <c r="UYF274" s="55"/>
      <c r="UYG274" s="55"/>
      <c r="UYH274" s="55"/>
      <c r="UYI274" s="55"/>
      <c r="UYJ274" s="55"/>
      <c r="UYK274" s="55"/>
      <c r="UYL274" s="55"/>
      <c r="UYM274" s="55"/>
      <c r="UYN274" s="55"/>
      <c r="UYO274" s="55"/>
      <c r="UYP274" s="55"/>
      <c r="UYQ274" s="55"/>
      <c r="UYR274" s="55"/>
      <c r="UYS274" s="55"/>
      <c r="UYT274" s="55"/>
      <c r="UYU274" s="55"/>
      <c r="UYV274" s="55"/>
      <c r="UYW274" s="55"/>
      <c r="UYX274" s="55"/>
      <c r="UYY274" s="55"/>
      <c r="UYZ274" s="55"/>
      <c r="UZA274" s="55"/>
      <c r="UZB274" s="55"/>
      <c r="UZC274" s="55"/>
      <c r="UZD274" s="55"/>
      <c r="UZE274" s="55"/>
      <c r="UZF274" s="55"/>
      <c r="UZG274" s="55"/>
      <c r="UZH274" s="55"/>
      <c r="UZI274" s="55"/>
      <c r="UZJ274" s="55"/>
      <c r="UZK274" s="55"/>
      <c r="UZL274" s="55"/>
      <c r="UZM274" s="55"/>
      <c r="UZN274" s="55"/>
      <c r="UZO274" s="55"/>
      <c r="UZP274" s="55"/>
      <c r="UZQ274" s="55"/>
      <c r="UZR274" s="55"/>
      <c r="UZS274" s="55"/>
      <c r="UZT274" s="55"/>
      <c r="UZU274" s="55"/>
      <c r="UZV274" s="55"/>
      <c r="UZW274" s="55"/>
      <c r="UZX274" s="55"/>
      <c r="UZY274" s="55"/>
      <c r="UZZ274" s="55"/>
      <c r="VAA274" s="55"/>
      <c r="VAB274" s="55"/>
      <c r="VAC274" s="55"/>
      <c r="VAD274" s="55"/>
      <c r="VAE274" s="55"/>
      <c r="VAF274" s="55"/>
      <c r="VAG274" s="55"/>
      <c r="VAH274" s="55"/>
      <c r="VAI274" s="55"/>
      <c r="VAJ274" s="55"/>
      <c r="VAK274" s="55"/>
      <c r="VAL274" s="55"/>
      <c r="VAM274" s="55"/>
      <c r="VAN274" s="55"/>
      <c r="VAO274" s="55"/>
      <c r="VAP274" s="55"/>
      <c r="VAQ274" s="55"/>
      <c r="VAR274" s="55"/>
      <c r="VAS274" s="55"/>
      <c r="VAT274" s="55"/>
      <c r="VAU274" s="55"/>
      <c r="VAV274" s="55"/>
      <c r="VAW274" s="55"/>
      <c r="VAX274" s="55"/>
      <c r="VAY274" s="55"/>
      <c r="VAZ274" s="55"/>
      <c r="VBA274" s="55"/>
      <c r="VBB274" s="55"/>
      <c r="VBC274" s="55"/>
      <c r="VBD274" s="55"/>
      <c r="VBE274" s="55"/>
      <c r="VBF274" s="55"/>
      <c r="VBG274" s="55"/>
      <c r="VBH274" s="55"/>
      <c r="VBI274" s="55"/>
      <c r="VBJ274" s="55"/>
      <c r="VBK274" s="55"/>
      <c r="VBL274" s="55"/>
      <c r="VBM274" s="55"/>
      <c r="VBN274" s="55"/>
      <c r="VBO274" s="55"/>
      <c r="VBP274" s="55"/>
      <c r="VBQ274" s="55"/>
      <c r="VBR274" s="55"/>
      <c r="VBS274" s="55"/>
      <c r="VBT274" s="55"/>
      <c r="VBU274" s="55"/>
      <c r="VBV274" s="55"/>
      <c r="VBW274" s="55"/>
      <c r="VBX274" s="55"/>
      <c r="VBY274" s="55"/>
      <c r="VBZ274" s="55"/>
      <c r="VCA274" s="55"/>
      <c r="VCB274" s="55"/>
      <c r="VCC274" s="55"/>
      <c r="VCD274" s="55"/>
      <c r="VCE274" s="55"/>
      <c r="VCF274" s="55"/>
      <c r="VCG274" s="55"/>
      <c r="VCH274" s="55"/>
      <c r="VCI274" s="55"/>
      <c r="VCJ274" s="55"/>
      <c r="VCK274" s="55"/>
      <c r="VCL274" s="55"/>
      <c r="VCM274" s="55"/>
      <c r="VCN274" s="55"/>
      <c r="VCO274" s="55"/>
      <c r="VCP274" s="55"/>
      <c r="VCQ274" s="55"/>
      <c r="VCR274" s="55"/>
      <c r="VCS274" s="55"/>
      <c r="VCT274" s="55"/>
      <c r="VCU274" s="55"/>
      <c r="VCV274" s="55"/>
      <c r="VCW274" s="55"/>
      <c r="VCX274" s="55"/>
      <c r="VCY274" s="55"/>
      <c r="VCZ274" s="55"/>
      <c r="VDA274" s="55"/>
      <c r="VDB274" s="55"/>
      <c r="VDC274" s="55"/>
      <c r="VDD274" s="55"/>
      <c r="VDE274" s="55"/>
      <c r="VDF274" s="55"/>
      <c r="VDG274" s="55"/>
      <c r="VDH274" s="55"/>
      <c r="VDI274" s="55"/>
      <c r="VDJ274" s="55"/>
      <c r="VDK274" s="55"/>
      <c r="VDL274" s="55"/>
      <c r="VDM274" s="55"/>
      <c r="VDN274" s="55"/>
      <c r="VDO274" s="55"/>
      <c r="VDP274" s="55"/>
      <c r="VDQ274" s="55"/>
      <c r="VDR274" s="55"/>
      <c r="VDS274" s="55"/>
      <c r="VDT274" s="55"/>
      <c r="VDU274" s="55"/>
      <c r="VDV274" s="55"/>
      <c r="VDW274" s="55"/>
      <c r="VDX274" s="55"/>
      <c r="VDY274" s="55"/>
      <c r="VDZ274" s="55"/>
      <c r="VEA274" s="55"/>
      <c r="VEB274" s="55"/>
      <c r="VEC274" s="55"/>
      <c r="VED274" s="55"/>
      <c r="VEE274" s="55"/>
      <c r="VEF274" s="55"/>
      <c r="VEG274" s="55"/>
      <c r="VEH274" s="55"/>
      <c r="VEI274" s="55"/>
      <c r="VEJ274" s="55"/>
      <c r="VEK274" s="55"/>
      <c r="VEL274" s="55"/>
      <c r="VEM274" s="55"/>
      <c r="VEN274" s="55"/>
      <c r="VEO274" s="55"/>
      <c r="VEP274" s="55"/>
      <c r="VEQ274" s="55"/>
      <c r="VER274" s="55"/>
      <c r="VES274" s="55"/>
      <c r="VET274" s="55"/>
      <c r="VEU274" s="55"/>
      <c r="VEV274" s="55"/>
      <c r="VEW274" s="55"/>
      <c r="VEX274" s="55"/>
      <c r="VEY274" s="55"/>
      <c r="VEZ274" s="55"/>
      <c r="VFA274" s="55"/>
      <c r="VFB274" s="55"/>
      <c r="VFC274" s="55"/>
      <c r="VFD274" s="55"/>
      <c r="VFE274" s="55"/>
      <c r="VFF274" s="55"/>
      <c r="VFG274" s="55"/>
      <c r="VFH274" s="55"/>
      <c r="VFI274" s="55"/>
      <c r="VFJ274" s="55"/>
      <c r="VFK274" s="55"/>
      <c r="VFL274" s="55"/>
      <c r="VFM274" s="55"/>
      <c r="VFN274" s="55"/>
      <c r="VFO274" s="55"/>
      <c r="VFP274" s="55"/>
      <c r="VFQ274" s="55"/>
      <c r="VFR274" s="55"/>
      <c r="VFS274" s="55"/>
      <c r="VFT274" s="55"/>
      <c r="VFU274" s="55"/>
      <c r="VFV274" s="55"/>
      <c r="VFW274" s="55"/>
      <c r="VFX274" s="55"/>
      <c r="VFY274" s="55"/>
      <c r="VFZ274" s="55"/>
      <c r="VGA274" s="55"/>
      <c r="VGB274" s="55"/>
      <c r="VGC274" s="55"/>
      <c r="VGD274" s="55"/>
      <c r="VGE274" s="55"/>
      <c r="VGF274" s="55"/>
      <c r="VGG274" s="55"/>
      <c r="VGH274" s="55"/>
      <c r="VGI274" s="55"/>
      <c r="VGJ274" s="55"/>
      <c r="VGK274" s="55"/>
      <c r="VGL274" s="55"/>
      <c r="VGM274" s="55"/>
      <c r="VGN274" s="55"/>
      <c r="VGO274" s="55"/>
      <c r="VGP274" s="55"/>
      <c r="VGQ274" s="55"/>
      <c r="VGR274" s="55"/>
      <c r="VGS274" s="55"/>
      <c r="VGT274" s="55"/>
      <c r="VGU274" s="55"/>
      <c r="VGV274" s="55"/>
      <c r="VGW274" s="55"/>
      <c r="VGX274" s="55"/>
      <c r="VGY274" s="55"/>
      <c r="VGZ274" s="55"/>
      <c r="VHA274" s="55"/>
      <c r="VHB274" s="55"/>
      <c r="VHC274" s="55"/>
      <c r="VHD274" s="55"/>
      <c r="VHE274" s="55"/>
      <c r="VHF274" s="55"/>
      <c r="VHG274" s="55"/>
      <c r="VHH274" s="55"/>
      <c r="VHI274" s="55"/>
      <c r="VHJ274" s="55"/>
      <c r="VHK274" s="55"/>
      <c r="VHL274" s="55"/>
      <c r="VHM274" s="55"/>
      <c r="VHN274" s="55"/>
      <c r="VHO274" s="55"/>
      <c r="VHP274" s="55"/>
      <c r="VHQ274" s="55"/>
      <c r="VHR274" s="55"/>
      <c r="VHS274" s="55"/>
      <c r="VHT274" s="55"/>
      <c r="VHU274" s="55"/>
      <c r="VHV274" s="55"/>
      <c r="VHW274" s="55"/>
      <c r="VHX274" s="55"/>
      <c r="VHY274" s="55"/>
      <c r="VHZ274" s="55"/>
      <c r="VIA274" s="55"/>
      <c r="VIB274" s="55"/>
      <c r="VIC274" s="55"/>
      <c r="VID274" s="55"/>
      <c r="VIE274" s="55"/>
      <c r="VIF274" s="55"/>
      <c r="VIG274" s="55"/>
      <c r="VIH274" s="55"/>
      <c r="VII274" s="55"/>
      <c r="VIJ274" s="55"/>
      <c r="VIK274" s="55"/>
      <c r="VIL274" s="55"/>
      <c r="VIM274" s="55"/>
      <c r="VIN274" s="55"/>
      <c r="VIO274" s="55"/>
      <c r="VIP274" s="55"/>
      <c r="VIQ274" s="55"/>
      <c r="VIR274" s="55"/>
      <c r="VIS274" s="55"/>
      <c r="VIT274" s="55"/>
      <c r="VIU274" s="55"/>
      <c r="VIV274" s="55"/>
      <c r="VIW274" s="55"/>
      <c r="VIX274" s="55"/>
      <c r="VIY274" s="55"/>
      <c r="VIZ274" s="55"/>
      <c r="VJA274" s="55"/>
      <c r="VJB274" s="55"/>
      <c r="VJC274" s="55"/>
      <c r="VJD274" s="55"/>
      <c r="VJE274" s="55"/>
      <c r="VJF274" s="55"/>
      <c r="VJG274" s="55"/>
      <c r="VJH274" s="55"/>
      <c r="VJI274" s="55"/>
      <c r="VJJ274" s="55"/>
      <c r="VJK274" s="55"/>
      <c r="VJL274" s="55"/>
      <c r="VJM274" s="55"/>
      <c r="VJN274" s="55"/>
      <c r="VJO274" s="55"/>
      <c r="VJP274" s="55"/>
      <c r="VJQ274" s="55"/>
      <c r="VJR274" s="55"/>
      <c r="VJS274" s="55"/>
      <c r="VJT274" s="55"/>
      <c r="VJU274" s="55"/>
      <c r="VJV274" s="55"/>
      <c r="VJW274" s="55"/>
      <c r="VJX274" s="55"/>
      <c r="VJY274" s="55"/>
      <c r="VJZ274" s="55"/>
      <c r="VKA274" s="55"/>
      <c r="VKB274" s="55"/>
      <c r="VKC274" s="55"/>
      <c r="VKD274" s="55"/>
      <c r="VKE274" s="55"/>
      <c r="VKF274" s="55"/>
      <c r="VKG274" s="55"/>
      <c r="VKH274" s="55"/>
      <c r="VKI274" s="55"/>
      <c r="VKJ274" s="55"/>
      <c r="VKK274" s="55"/>
      <c r="VKL274" s="55"/>
      <c r="VKM274" s="55"/>
      <c r="VKN274" s="55"/>
      <c r="VKO274" s="55"/>
      <c r="VKP274" s="55"/>
      <c r="VKQ274" s="55"/>
      <c r="VKR274" s="55"/>
      <c r="VKS274" s="55"/>
      <c r="VKT274" s="55"/>
      <c r="VKU274" s="55"/>
      <c r="VKV274" s="55"/>
      <c r="VKW274" s="55"/>
      <c r="VKX274" s="55"/>
      <c r="VKY274" s="55"/>
      <c r="VKZ274" s="55"/>
      <c r="VLA274" s="55"/>
      <c r="VLB274" s="55"/>
      <c r="VLC274" s="55"/>
      <c r="VLD274" s="55"/>
      <c r="VLE274" s="55"/>
      <c r="VLF274" s="55"/>
      <c r="VLG274" s="55"/>
      <c r="VLH274" s="55"/>
      <c r="VLI274" s="55"/>
      <c r="VLJ274" s="55"/>
      <c r="VLK274" s="55"/>
      <c r="VLL274" s="55"/>
      <c r="VLM274" s="55"/>
      <c r="VLN274" s="55"/>
      <c r="VLO274" s="55"/>
      <c r="VLP274" s="55"/>
      <c r="VLQ274" s="55"/>
      <c r="VLR274" s="55"/>
      <c r="VLS274" s="55"/>
      <c r="VLT274" s="55"/>
      <c r="VLU274" s="55"/>
      <c r="VLV274" s="55"/>
      <c r="VLW274" s="55"/>
      <c r="VLX274" s="55"/>
      <c r="VLY274" s="55"/>
      <c r="VLZ274" s="55"/>
      <c r="VMA274" s="55"/>
      <c r="VMB274" s="55"/>
      <c r="VMC274" s="55"/>
      <c r="VMD274" s="55"/>
      <c r="VME274" s="55"/>
      <c r="VMF274" s="55"/>
      <c r="VMG274" s="55"/>
      <c r="VMH274" s="55"/>
      <c r="VMI274" s="55"/>
      <c r="VMJ274" s="55"/>
      <c r="VMK274" s="55"/>
      <c r="VML274" s="55"/>
      <c r="VMM274" s="55"/>
      <c r="VMN274" s="55"/>
      <c r="VMO274" s="55"/>
      <c r="VMP274" s="55"/>
      <c r="VMQ274" s="55"/>
      <c r="VMR274" s="55"/>
      <c r="VMS274" s="55"/>
      <c r="VMT274" s="55"/>
      <c r="VMU274" s="55"/>
      <c r="VMV274" s="55"/>
      <c r="VMW274" s="55"/>
      <c r="VMX274" s="55"/>
      <c r="VMY274" s="55"/>
      <c r="VMZ274" s="55"/>
      <c r="VNA274" s="55"/>
      <c r="VNB274" s="55"/>
      <c r="VNC274" s="55"/>
      <c r="VND274" s="55"/>
      <c r="VNE274" s="55"/>
      <c r="VNF274" s="55"/>
      <c r="VNG274" s="55"/>
      <c r="VNH274" s="55"/>
      <c r="VNI274" s="55"/>
      <c r="VNJ274" s="55"/>
      <c r="VNK274" s="55"/>
      <c r="VNL274" s="55"/>
      <c r="VNM274" s="55"/>
      <c r="VNN274" s="55"/>
      <c r="VNO274" s="55"/>
      <c r="VNP274" s="55"/>
      <c r="VNQ274" s="55"/>
      <c r="VNR274" s="55"/>
      <c r="VNS274" s="55"/>
      <c r="VNT274" s="55"/>
      <c r="VNU274" s="55"/>
      <c r="VNV274" s="55"/>
      <c r="VNW274" s="55"/>
      <c r="VNX274" s="55"/>
      <c r="VNY274" s="55"/>
      <c r="VNZ274" s="55"/>
      <c r="VOA274" s="55"/>
      <c r="VOB274" s="55"/>
      <c r="VOC274" s="55"/>
      <c r="VOD274" s="55"/>
      <c r="VOE274" s="55"/>
      <c r="VOF274" s="55"/>
      <c r="VOG274" s="55"/>
      <c r="VOH274" s="55"/>
      <c r="VOI274" s="55"/>
      <c r="VOJ274" s="55"/>
      <c r="VOK274" s="55"/>
      <c r="VOL274" s="55"/>
      <c r="VOM274" s="55"/>
      <c r="VON274" s="55"/>
      <c r="VOO274" s="55"/>
      <c r="VOP274" s="55"/>
      <c r="VOQ274" s="55"/>
      <c r="VOR274" s="55"/>
      <c r="VOS274" s="55"/>
      <c r="VOT274" s="55"/>
      <c r="VOU274" s="55"/>
      <c r="VOV274" s="55"/>
      <c r="VOW274" s="55"/>
      <c r="VOX274" s="55"/>
      <c r="VOY274" s="55"/>
      <c r="VOZ274" s="55"/>
      <c r="VPA274" s="55"/>
      <c r="VPB274" s="55"/>
      <c r="VPC274" s="55"/>
      <c r="VPD274" s="55"/>
      <c r="VPE274" s="55"/>
      <c r="VPF274" s="55"/>
      <c r="VPG274" s="55"/>
      <c r="VPH274" s="55"/>
      <c r="VPI274" s="55"/>
      <c r="VPJ274" s="55"/>
      <c r="VPK274" s="55"/>
      <c r="VPL274" s="55"/>
      <c r="VPM274" s="55"/>
      <c r="VPN274" s="55"/>
      <c r="VPO274" s="55"/>
      <c r="VPP274" s="55"/>
      <c r="VPQ274" s="55"/>
      <c r="VPR274" s="55"/>
      <c r="VPS274" s="55"/>
      <c r="VPT274" s="55"/>
      <c r="VPU274" s="55"/>
      <c r="VPV274" s="55"/>
      <c r="VPW274" s="55"/>
      <c r="VPX274" s="55"/>
      <c r="VPY274" s="55"/>
      <c r="VPZ274" s="55"/>
      <c r="VQA274" s="55"/>
      <c r="VQB274" s="55"/>
      <c r="VQC274" s="55"/>
      <c r="VQD274" s="55"/>
      <c r="VQE274" s="55"/>
      <c r="VQF274" s="55"/>
      <c r="VQG274" s="55"/>
      <c r="VQH274" s="55"/>
      <c r="VQI274" s="55"/>
      <c r="VQJ274" s="55"/>
      <c r="VQK274" s="55"/>
      <c r="VQL274" s="55"/>
      <c r="VQM274" s="55"/>
      <c r="VQN274" s="55"/>
      <c r="VQO274" s="55"/>
      <c r="VQP274" s="55"/>
      <c r="VQQ274" s="55"/>
      <c r="VQR274" s="55"/>
      <c r="VQS274" s="55"/>
      <c r="VQT274" s="55"/>
      <c r="VQU274" s="55"/>
      <c r="VQV274" s="55"/>
      <c r="VQW274" s="55"/>
      <c r="VQX274" s="55"/>
      <c r="VQY274" s="55"/>
      <c r="VQZ274" s="55"/>
      <c r="VRA274" s="55"/>
      <c r="VRB274" s="55"/>
      <c r="VRC274" s="55"/>
      <c r="VRD274" s="55"/>
      <c r="VRE274" s="55"/>
      <c r="VRF274" s="55"/>
      <c r="VRG274" s="55"/>
      <c r="VRH274" s="55"/>
      <c r="VRI274" s="55"/>
      <c r="VRJ274" s="55"/>
      <c r="VRK274" s="55"/>
      <c r="VRL274" s="55"/>
      <c r="VRM274" s="55"/>
      <c r="VRN274" s="55"/>
      <c r="VRO274" s="55"/>
      <c r="VRP274" s="55"/>
      <c r="VRQ274" s="55"/>
      <c r="VRR274" s="55"/>
      <c r="VRS274" s="55"/>
      <c r="VRT274" s="55"/>
      <c r="VRU274" s="55"/>
      <c r="VRV274" s="55"/>
      <c r="VRW274" s="55"/>
      <c r="VRX274" s="55"/>
      <c r="VRY274" s="55"/>
      <c r="VRZ274" s="55"/>
      <c r="VSA274" s="55"/>
      <c r="VSB274" s="55"/>
      <c r="VSC274" s="55"/>
      <c r="VSD274" s="55"/>
      <c r="VSE274" s="55"/>
      <c r="VSF274" s="55"/>
      <c r="VSG274" s="55"/>
      <c r="VSH274" s="55"/>
      <c r="VSI274" s="55"/>
      <c r="VSJ274" s="55"/>
      <c r="VSK274" s="55"/>
      <c r="VSL274" s="55"/>
      <c r="VSM274" s="55"/>
      <c r="VSN274" s="55"/>
      <c r="VSO274" s="55"/>
      <c r="VSP274" s="55"/>
      <c r="VSQ274" s="55"/>
      <c r="VSR274" s="55"/>
      <c r="VSS274" s="55"/>
      <c r="VST274" s="55"/>
      <c r="VSU274" s="55"/>
      <c r="VSV274" s="55"/>
      <c r="VSW274" s="55"/>
      <c r="VSX274" s="55"/>
      <c r="VSY274" s="55"/>
      <c r="VSZ274" s="55"/>
      <c r="VTA274" s="55"/>
      <c r="VTB274" s="55"/>
      <c r="VTC274" s="55"/>
      <c r="VTD274" s="55"/>
      <c r="VTE274" s="55"/>
      <c r="VTF274" s="55"/>
      <c r="VTG274" s="55"/>
      <c r="VTH274" s="55"/>
      <c r="VTI274" s="55"/>
      <c r="VTJ274" s="55"/>
      <c r="VTK274" s="55"/>
      <c r="VTL274" s="55"/>
      <c r="VTM274" s="55"/>
      <c r="VTN274" s="55"/>
      <c r="VTO274" s="55"/>
      <c r="VTP274" s="55"/>
      <c r="VTQ274" s="55"/>
      <c r="VTR274" s="55"/>
      <c r="VTS274" s="55"/>
      <c r="VTT274" s="55"/>
      <c r="VTU274" s="55"/>
      <c r="VTV274" s="55"/>
      <c r="VTW274" s="55"/>
      <c r="VTX274" s="55"/>
      <c r="VTY274" s="55"/>
      <c r="VTZ274" s="55"/>
      <c r="VUA274" s="55"/>
      <c r="VUB274" s="55"/>
      <c r="VUC274" s="55"/>
      <c r="VUD274" s="55"/>
      <c r="VUE274" s="55"/>
      <c r="VUF274" s="55"/>
      <c r="VUG274" s="55"/>
      <c r="VUH274" s="55"/>
      <c r="VUI274" s="55"/>
      <c r="VUJ274" s="55"/>
      <c r="VUK274" s="55"/>
      <c r="VUL274" s="55"/>
      <c r="VUM274" s="55"/>
      <c r="VUN274" s="55"/>
      <c r="VUO274" s="55"/>
      <c r="VUP274" s="55"/>
      <c r="VUQ274" s="55"/>
      <c r="VUR274" s="55"/>
      <c r="VUS274" s="55"/>
      <c r="VUT274" s="55"/>
      <c r="VUU274" s="55"/>
      <c r="VUV274" s="55"/>
      <c r="VUW274" s="55"/>
      <c r="VUX274" s="55"/>
      <c r="VUY274" s="55"/>
      <c r="VUZ274" s="55"/>
      <c r="VVA274" s="55"/>
      <c r="VVB274" s="55"/>
      <c r="VVC274" s="55"/>
      <c r="VVD274" s="55"/>
      <c r="VVE274" s="55"/>
      <c r="VVF274" s="55"/>
      <c r="VVG274" s="55"/>
      <c r="VVH274" s="55"/>
      <c r="VVI274" s="55"/>
      <c r="VVJ274" s="55"/>
      <c r="VVK274" s="55"/>
      <c r="VVL274" s="55"/>
      <c r="VVM274" s="55"/>
      <c r="VVN274" s="55"/>
      <c r="VVO274" s="55"/>
      <c r="VVP274" s="55"/>
      <c r="VVQ274" s="55"/>
      <c r="VVR274" s="55"/>
      <c r="VVS274" s="55"/>
      <c r="VVT274" s="55"/>
      <c r="VVU274" s="55"/>
      <c r="VVV274" s="55"/>
      <c r="VVW274" s="55"/>
      <c r="VVX274" s="55"/>
      <c r="VVY274" s="55"/>
      <c r="VVZ274" s="55"/>
      <c r="VWA274" s="55"/>
      <c r="VWB274" s="55"/>
      <c r="VWC274" s="55"/>
      <c r="VWD274" s="55"/>
      <c r="VWE274" s="55"/>
      <c r="VWF274" s="55"/>
      <c r="VWG274" s="55"/>
      <c r="VWH274" s="55"/>
      <c r="VWI274" s="55"/>
      <c r="VWJ274" s="55"/>
      <c r="VWK274" s="55"/>
      <c r="VWL274" s="55"/>
      <c r="VWM274" s="55"/>
      <c r="VWN274" s="55"/>
      <c r="VWO274" s="55"/>
      <c r="VWP274" s="55"/>
      <c r="VWQ274" s="55"/>
      <c r="VWR274" s="55"/>
      <c r="VWS274" s="55"/>
      <c r="VWT274" s="55"/>
      <c r="VWU274" s="55"/>
      <c r="VWV274" s="55"/>
      <c r="VWW274" s="55"/>
      <c r="VWX274" s="55"/>
      <c r="VWY274" s="55"/>
      <c r="VWZ274" s="55"/>
      <c r="VXA274" s="55"/>
      <c r="VXB274" s="55"/>
      <c r="VXC274" s="55"/>
      <c r="VXD274" s="55"/>
      <c r="VXE274" s="55"/>
      <c r="VXF274" s="55"/>
      <c r="VXG274" s="55"/>
      <c r="VXH274" s="55"/>
      <c r="VXI274" s="55"/>
      <c r="VXJ274" s="55"/>
      <c r="VXK274" s="55"/>
      <c r="VXL274" s="55"/>
      <c r="VXM274" s="55"/>
      <c r="VXN274" s="55"/>
      <c r="VXO274" s="55"/>
      <c r="VXP274" s="55"/>
      <c r="VXQ274" s="55"/>
      <c r="VXR274" s="55"/>
      <c r="VXS274" s="55"/>
      <c r="VXT274" s="55"/>
      <c r="VXU274" s="55"/>
      <c r="VXV274" s="55"/>
      <c r="VXW274" s="55"/>
      <c r="VXX274" s="55"/>
      <c r="VXY274" s="55"/>
      <c r="VXZ274" s="55"/>
      <c r="VYA274" s="55"/>
      <c r="VYB274" s="55"/>
      <c r="VYC274" s="55"/>
      <c r="VYD274" s="55"/>
      <c r="VYE274" s="55"/>
      <c r="VYF274" s="55"/>
      <c r="VYG274" s="55"/>
      <c r="VYH274" s="55"/>
      <c r="VYI274" s="55"/>
      <c r="VYJ274" s="55"/>
      <c r="VYK274" s="55"/>
      <c r="VYL274" s="55"/>
      <c r="VYM274" s="55"/>
      <c r="VYN274" s="55"/>
      <c r="VYO274" s="55"/>
      <c r="VYP274" s="55"/>
      <c r="VYQ274" s="55"/>
      <c r="VYR274" s="55"/>
      <c r="VYS274" s="55"/>
      <c r="VYT274" s="55"/>
      <c r="VYU274" s="55"/>
      <c r="VYV274" s="55"/>
      <c r="VYW274" s="55"/>
      <c r="VYX274" s="55"/>
      <c r="VYY274" s="55"/>
      <c r="VYZ274" s="55"/>
      <c r="VZA274" s="55"/>
      <c r="VZB274" s="55"/>
      <c r="VZC274" s="55"/>
      <c r="VZD274" s="55"/>
      <c r="VZE274" s="55"/>
      <c r="VZF274" s="55"/>
      <c r="VZG274" s="55"/>
      <c r="VZH274" s="55"/>
      <c r="VZI274" s="55"/>
      <c r="VZJ274" s="55"/>
      <c r="VZK274" s="55"/>
      <c r="VZL274" s="55"/>
      <c r="VZM274" s="55"/>
      <c r="VZN274" s="55"/>
      <c r="VZO274" s="55"/>
      <c r="VZP274" s="55"/>
      <c r="VZQ274" s="55"/>
      <c r="VZR274" s="55"/>
      <c r="VZS274" s="55"/>
      <c r="VZT274" s="55"/>
      <c r="VZU274" s="55"/>
      <c r="VZV274" s="55"/>
      <c r="VZW274" s="55"/>
      <c r="VZX274" s="55"/>
      <c r="VZY274" s="55"/>
      <c r="VZZ274" s="55"/>
      <c r="WAA274" s="55"/>
      <c r="WAB274" s="55"/>
      <c r="WAC274" s="55"/>
      <c r="WAD274" s="55"/>
      <c r="WAE274" s="55"/>
      <c r="WAF274" s="55"/>
      <c r="WAG274" s="55"/>
      <c r="WAH274" s="55"/>
      <c r="WAI274" s="55"/>
      <c r="WAJ274" s="55"/>
      <c r="WAK274" s="55"/>
      <c r="WAL274" s="55"/>
      <c r="WAM274" s="55"/>
      <c r="WAN274" s="55"/>
      <c r="WAO274" s="55"/>
      <c r="WAP274" s="55"/>
      <c r="WAQ274" s="55"/>
      <c r="WAR274" s="55"/>
      <c r="WAS274" s="55"/>
      <c r="WAT274" s="55"/>
      <c r="WAU274" s="55"/>
      <c r="WAV274" s="55"/>
      <c r="WAW274" s="55"/>
      <c r="WAX274" s="55"/>
      <c r="WAY274" s="55"/>
      <c r="WAZ274" s="55"/>
      <c r="WBA274" s="55"/>
      <c r="WBB274" s="55"/>
      <c r="WBC274" s="55"/>
      <c r="WBD274" s="55"/>
      <c r="WBE274" s="55"/>
      <c r="WBF274" s="55"/>
      <c r="WBG274" s="55"/>
      <c r="WBH274" s="55"/>
      <c r="WBI274" s="55"/>
      <c r="WBJ274" s="55"/>
      <c r="WBK274" s="55"/>
      <c r="WBL274" s="55"/>
      <c r="WBM274" s="55"/>
      <c r="WBN274" s="55"/>
      <c r="WBO274" s="55"/>
      <c r="WBP274" s="55"/>
      <c r="WBQ274" s="55"/>
      <c r="WBR274" s="55"/>
      <c r="WBS274" s="55"/>
      <c r="WBT274" s="55"/>
      <c r="WBU274" s="55"/>
      <c r="WBV274" s="55"/>
      <c r="WBW274" s="55"/>
      <c r="WBX274" s="55"/>
      <c r="WBY274" s="55"/>
      <c r="WBZ274" s="55"/>
      <c r="WCA274" s="55"/>
      <c r="WCB274" s="55"/>
      <c r="WCC274" s="55"/>
      <c r="WCD274" s="55"/>
      <c r="WCE274" s="55"/>
      <c r="WCF274" s="55"/>
      <c r="WCG274" s="55"/>
      <c r="WCH274" s="55"/>
      <c r="WCI274" s="55"/>
      <c r="WCJ274" s="55"/>
      <c r="WCK274" s="55"/>
      <c r="WCL274" s="55"/>
      <c r="WCM274" s="55"/>
      <c r="WCN274" s="55"/>
      <c r="WCO274" s="55"/>
      <c r="WCP274" s="55"/>
      <c r="WCQ274" s="55"/>
      <c r="WCR274" s="55"/>
      <c r="WCS274" s="55"/>
      <c r="WCT274" s="55"/>
      <c r="WCU274" s="55"/>
      <c r="WCV274" s="55"/>
      <c r="WCW274" s="55"/>
      <c r="WCX274" s="55"/>
      <c r="WCY274" s="55"/>
      <c r="WCZ274" s="55"/>
      <c r="WDA274" s="55"/>
      <c r="WDB274" s="55"/>
      <c r="WDC274" s="55"/>
      <c r="WDD274" s="55"/>
      <c r="WDE274" s="55"/>
      <c r="WDF274" s="55"/>
      <c r="WDG274" s="55"/>
      <c r="WDH274" s="55"/>
      <c r="WDI274" s="55"/>
      <c r="WDJ274" s="55"/>
      <c r="WDK274" s="55"/>
      <c r="WDL274" s="55"/>
      <c r="WDM274" s="55"/>
      <c r="WDN274" s="55"/>
      <c r="WDO274" s="55"/>
      <c r="WDP274" s="55"/>
      <c r="WDQ274" s="55"/>
      <c r="WDR274" s="55"/>
      <c r="WDS274" s="55"/>
      <c r="WDT274" s="55"/>
      <c r="WDU274" s="55"/>
      <c r="WDV274" s="55"/>
      <c r="WDW274" s="55"/>
      <c r="WDX274" s="55"/>
      <c r="WDY274" s="55"/>
      <c r="WDZ274" s="55"/>
      <c r="WEA274" s="55"/>
      <c r="WEB274" s="55"/>
      <c r="WEC274" s="55"/>
      <c r="WED274" s="55"/>
      <c r="WEE274" s="55"/>
      <c r="WEF274" s="55"/>
      <c r="WEG274" s="55"/>
      <c r="WEH274" s="55"/>
      <c r="WEI274" s="55"/>
      <c r="WEJ274" s="55"/>
      <c r="WEK274" s="55"/>
      <c r="WEL274" s="55"/>
      <c r="WEM274" s="55"/>
      <c r="WEN274" s="55"/>
      <c r="WEO274" s="55"/>
      <c r="WEP274" s="55"/>
      <c r="WEQ274" s="55"/>
      <c r="WER274" s="55"/>
      <c r="WES274" s="55"/>
      <c r="WET274" s="55"/>
      <c r="WEU274" s="55"/>
      <c r="WEV274" s="55"/>
      <c r="WEW274" s="55"/>
      <c r="WEX274" s="55"/>
      <c r="WEY274" s="55"/>
      <c r="WEZ274" s="55"/>
      <c r="WFA274" s="55"/>
      <c r="WFB274" s="55"/>
      <c r="WFC274" s="55"/>
      <c r="WFD274" s="55"/>
      <c r="WFE274" s="55"/>
      <c r="WFF274" s="55"/>
      <c r="WFG274" s="55"/>
      <c r="WFH274" s="55"/>
      <c r="WFI274" s="55"/>
      <c r="WFJ274" s="55"/>
      <c r="WFK274" s="55"/>
      <c r="WFL274" s="55"/>
      <c r="WFM274" s="55"/>
      <c r="WFN274" s="55"/>
      <c r="WFO274" s="55"/>
      <c r="WFP274" s="55"/>
      <c r="WFQ274" s="55"/>
      <c r="WFR274" s="55"/>
      <c r="WFS274" s="55"/>
      <c r="WFT274" s="55"/>
      <c r="WFU274" s="55"/>
      <c r="WFV274" s="55"/>
      <c r="WFW274" s="55"/>
      <c r="WFX274" s="55"/>
      <c r="WFY274" s="55"/>
      <c r="WFZ274" s="55"/>
      <c r="WGA274" s="55"/>
      <c r="WGB274" s="55"/>
      <c r="WGC274" s="55"/>
      <c r="WGD274" s="55"/>
      <c r="WGE274" s="55"/>
      <c r="WGF274" s="55"/>
      <c r="WGG274" s="55"/>
      <c r="WGH274" s="55"/>
      <c r="WGI274" s="55"/>
      <c r="WGJ274" s="55"/>
      <c r="WGK274" s="55"/>
      <c r="WGL274" s="55"/>
      <c r="WGM274" s="55"/>
      <c r="WGN274" s="55"/>
      <c r="WGO274" s="55"/>
      <c r="WGP274" s="55"/>
      <c r="WGQ274" s="55"/>
      <c r="WGR274" s="55"/>
      <c r="WGS274" s="55"/>
      <c r="WGT274" s="55"/>
      <c r="WGU274" s="55"/>
      <c r="WGV274" s="55"/>
      <c r="WGW274" s="55"/>
      <c r="WGX274" s="55"/>
      <c r="WGY274" s="55"/>
      <c r="WGZ274" s="55"/>
      <c r="WHA274" s="55"/>
      <c r="WHB274" s="55"/>
      <c r="WHC274" s="55"/>
      <c r="WHD274" s="55"/>
      <c r="WHE274" s="55"/>
      <c r="WHF274" s="55"/>
      <c r="WHG274" s="55"/>
      <c r="WHH274" s="55"/>
      <c r="WHI274" s="55"/>
      <c r="WHJ274" s="55"/>
      <c r="WHK274" s="55"/>
      <c r="WHL274" s="55"/>
      <c r="WHM274" s="55"/>
      <c r="WHN274" s="55"/>
      <c r="WHO274" s="55"/>
      <c r="WHP274" s="55"/>
      <c r="WHQ274" s="55"/>
      <c r="WHR274" s="55"/>
      <c r="WHS274" s="55"/>
      <c r="WHT274" s="55"/>
      <c r="WHU274" s="55"/>
      <c r="WHV274" s="55"/>
      <c r="WHW274" s="55"/>
      <c r="WHX274" s="55"/>
      <c r="WHY274" s="55"/>
      <c r="WHZ274" s="55"/>
      <c r="WIA274" s="55"/>
      <c r="WIB274" s="55"/>
      <c r="WIC274" s="55"/>
      <c r="WID274" s="55"/>
      <c r="WIE274" s="55"/>
      <c r="WIF274" s="55"/>
      <c r="WIG274" s="55"/>
      <c r="WIH274" s="55"/>
      <c r="WII274" s="55"/>
      <c r="WIJ274" s="55"/>
      <c r="WIK274" s="55"/>
      <c r="WIL274" s="55"/>
      <c r="WIM274" s="55"/>
      <c r="WIN274" s="55"/>
      <c r="WIO274" s="55"/>
      <c r="WIP274" s="55"/>
      <c r="WIQ274" s="55"/>
      <c r="WIR274" s="55"/>
      <c r="WIS274" s="55"/>
      <c r="WIT274" s="55"/>
      <c r="WIU274" s="55"/>
      <c r="WIV274" s="55"/>
      <c r="WIW274" s="55"/>
      <c r="WIX274" s="55"/>
      <c r="WIY274" s="55"/>
      <c r="WIZ274" s="55"/>
      <c r="WJA274" s="55"/>
      <c r="WJB274" s="55"/>
      <c r="WJC274" s="55"/>
      <c r="WJD274" s="55"/>
      <c r="WJE274" s="55"/>
      <c r="WJF274" s="55"/>
      <c r="WJG274" s="55"/>
      <c r="WJH274" s="55"/>
      <c r="WJI274" s="55"/>
      <c r="WJJ274" s="55"/>
      <c r="WJK274" s="55"/>
      <c r="WJL274" s="55"/>
      <c r="WJM274" s="55"/>
      <c r="WJN274" s="55"/>
      <c r="WJO274" s="55"/>
      <c r="WJP274" s="55"/>
      <c r="WJQ274" s="55"/>
      <c r="WJR274" s="55"/>
      <c r="WJS274" s="55"/>
      <c r="WJT274" s="55"/>
      <c r="WJU274" s="55"/>
      <c r="WJV274" s="55"/>
      <c r="WJW274" s="55"/>
      <c r="WJX274" s="55"/>
      <c r="WJY274" s="55"/>
      <c r="WJZ274" s="55"/>
      <c r="WKA274" s="55"/>
      <c r="WKB274" s="55"/>
      <c r="WKC274" s="55"/>
      <c r="WKD274" s="55"/>
      <c r="WKE274" s="55"/>
      <c r="WKF274" s="55"/>
      <c r="WKG274" s="55"/>
      <c r="WKH274" s="55"/>
      <c r="WKI274" s="55"/>
      <c r="WKJ274" s="55"/>
      <c r="WKK274" s="55"/>
      <c r="WKL274" s="55"/>
      <c r="WKM274" s="55"/>
      <c r="WKN274" s="55"/>
      <c r="WKO274" s="55"/>
      <c r="WKP274" s="55"/>
      <c r="WKQ274" s="55"/>
      <c r="WKR274" s="55"/>
      <c r="WKS274" s="55"/>
      <c r="WKT274" s="55"/>
      <c r="WKU274" s="55"/>
      <c r="WKV274" s="55"/>
      <c r="WKW274" s="55"/>
      <c r="WKX274" s="55"/>
      <c r="WKY274" s="55"/>
      <c r="WKZ274" s="55"/>
      <c r="WLA274" s="55"/>
      <c r="WLB274" s="55"/>
      <c r="WLC274" s="55"/>
      <c r="WLD274" s="55"/>
      <c r="WLE274" s="55"/>
      <c r="WLF274" s="55"/>
      <c r="WLG274" s="55"/>
      <c r="WLH274" s="55"/>
      <c r="WLI274" s="55"/>
      <c r="WLJ274" s="55"/>
      <c r="WLK274" s="55"/>
      <c r="WLL274" s="55"/>
      <c r="WLM274" s="55"/>
      <c r="WLN274" s="55"/>
      <c r="WLO274" s="55"/>
      <c r="WLP274" s="55"/>
      <c r="WLQ274" s="55"/>
      <c r="WLR274" s="55"/>
      <c r="WLS274" s="55"/>
      <c r="WLT274" s="55"/>
      <c r="WLU274" s="55"/>
      <c r="WLV274" s="55"/>
      <c r="WLW274" s="55"/>
      <c r="WLX274" s="55"/>
      <c r="WLY274" s="55"/>
      <c r="WLZ274" s="55"/>
      <c r="WMA274" s="55"/>
      <c r="WMB274" s="55"/>
      <c r="WMC274" s="55"/>
      <c r="WMD274" s="55"/>
      <c r="WME274" s="55"/>
      <c r="WMF274" s="55"/>
      <c r="WMG274" s="55"/>
      <c r="WMH274" s="55"/>
      <c r="WMI274" s="55"/>
      <c r="WMJ274" s="55"/>
      <c r="WMK274" s="55"/>
      <c r="WML274" s="55"/>
      <c r="WMM274" s="55"/>
      <c r="WMN274" s="55"/>
      <c r="WMO274" s="55"/>
      <c r="WMP274" s="55"/>
      <c r="WMQ274" s="55"/>
      <c r="WMR274" s="55"/>
      <c r="WMS274" s="55"/>
      <c r="WMT274" s="55"/>
      <c r="WMU274" s="55"/>
      <c r="WMV274" s="55"/>
      <c r="WMW274" s="55"/>
      <c r="WMX274" s="55"/>
      <c r="WMY274" s="55"/>
      <c r="WMZ274" s="55"/>
      <c r="WNA274" s="55"/>
      <c r="WNB274" s="55"/>
      <c r="WNC274" s="55"/>
      <c r="WND274" s="55"/>
      <c r="WNE274" s="55"/>
      <c r="WNF274" s="55"/>
      <c r="WNG274" s="55"/>
      <c r="WNH274" s="55"/>
      <c r="WNI274" s="55"/>
      <c r="WNJ274" s="55"/>
      <c r="WNK274" s="55"/>
      <c r="WNL274" s="55"/>
      <c r="WNM274" s="55"/>
      <c r="WNN274" s="55"/>
      <c r="WNO274" s="55"/>
      <c r="WNP274" s="55"/>
      <c r="WNQ274" s="55"/>
      <c r="WNR274" s="55"/>
      <c r="WNS274" s="55"/>
      <c r="WNT274" s="55"/>
      <c r="WNU274" s="55"/>
      <c r="WNV274" s="55"/>
      <c r="WNW274" s="55"/>
      <c r="WNX274" s="55"/>
      <c r="WNY274" s="55"/>
      <c r="WNZ274" s="55"/>
      <c r="WOA274" s="55"/>
      <c r="WOB274" s="55"/>
      <c r="WOC274" s="55"/>
      <c r="WOD274" s="55"/>
      <c r="WOE274" s="55"/>
      <c r="WOF274" s="55"/>
      <c r="WOG274" s="55"/>
      <c r="WOH274" s="55"/>
      <c r="WOI274" s="55"/>
      <c r="WOJ274" s="55"/>
      <c r="WOK274" s="55"/>
      <c r="WOL274" s="55"/>
      <c r="WOM274" s="55"/>
      <c r="WON274" s="55"/>
      <c r="WOO274" s="55"/>
      <c r="WOP274" s="55"/>
      <c r="WOQ274" s="55"/>
      <c r="WOR274" s="55"/>
      <c r="WOS274" s="55"/>
      <c r="WOT274" s="55"/>
      <c r="WOU274" s="55"/>
      <c r="WOV274" s="55"/>
      <c r="WOW274" s="55"/>
      <c r="WOX274" s="55"/>
      <c r="WOY274" s="55"/>
      <c r="WOZ274" s="55"/>
      <c r="WPA274" s="55"/>
      <c r="WPB274" s="55"/>
      <c r="WPC274" s="55"/>
      <c r="WPD274" s="55"/>
      <c r="WPE274" s="55"/>
      <c r="WPF274" s="55"/>
      <c r="WPG274" s="55"/>
      <c r="WPH274" s="55"/>
      <c r="WPI274" s="55"/>
      <c r="WPJ274" s="55"/>
      <c r="WPK274" s="55"/>
      <c r="WPL274" s="55"/>
      <c r="WPM274" s="55"/>
      <c r="WPN274" s="55"/>
      <c r="WPO274" s="55"/>
      <c r="WPP274" s="55"/>
      <c r="WPQ274" s="55"/>
      <c r="WPR274" s="55"/>
      <c r="WPS274" s="55"/>
      <c r="WPT274" s="55"/>
      <c r="WPU274" s="55"/>
      <c r="WPV274" s="55"/>
      <c r="WPW274" s="55"/>
      <c r="WPX274" s="55"/>
      <c r="WPY274" s="55"/>
      <c r="WPZ274" s="55"/>
      <c r="WQA274" s="55"/>
      <c r="WQB274" s="55"/>
      <c r="WQC274" s="55"/>
      <c r="WQD274" s="55"/>
      <c r="WQE274" s="55"/>
      <c r="WQF274" s="55"/>
      <c r="WQG274" s="55"/>
      <c r="WQH274" s="55"/>
      <c r="WQI274" s="55"/>
      <c r="WQJ274" s="55"/>
      <c r="WQK274" s="55"/>
      <c r="WQL274" s="55"/>
      <c r="WQM274" s="55"/>
      <c r="WQN274" s="55"/>
      <c r="WQO274" s="55"/>
      <c r="WQP274" s="55"/>
      <c r="WQQ274" s="55"/>
      <c r="WQR274" s="55"/>
      <c r="WQS274" s="55"/>
      <c r="WQT274" s="55"/>
      <c r="WQU274" s="55"/>
      <c r="WQV274" s="55"/>
      <c r="WQW274" s="55"/>
      <c r="WQX274" s="55"/>
      <c r="WQY274" s="55"/>
      <c r="WQZ274" s="55"/>
      <c r="WRA274" s="55"/>
      <c r="WRB274" s="55"/>
      <c r="WRC274" s="55"/>
      <c r="WRD274" s="55"/>
      <c r="WRE274" s="55"/>
      <c r="WRF274" s="55"/>
      <c r="WRG274" s="55"/>
      <c r="WRH274" s="55"/>
      <c r="WRI274" s="55"/>
      <c r="WRJ274" s="55"/>
      <c r="WRK274" s="55"/>
      <c r="WRL274" s="55"/>
      <c r="WRM274" s="55"/>
      <c r="WRN274" s="55"/>
      <c r="WRO274" s="55"/>
      <c r="WRP274" s="55"/>
      <c r="WRQ274" s="55"/>
      <c r="WRR274" s="55"/>
      <c r="WRS274" s="55"/>
      <c r="WRT274" s="55"/>
      <c r="WRU274" s="55"/>
      <c r="WRV274" s="55"/>
      <c r="WRW274" s="55"/>
      <c r="WRX274" s="55"/>
      <c r="WRY274" s="55"/>
      <c r="WRZ274" s="55"/>
      <c r="WSA274" s="55"/>
      <c r="WSB274" s="55"/>
      <c r="WSC274" s="55"/>
      <c r="WSD274" s="55"/>
      <c r="WSE274" s="55"/>
      <c r="WSF274" s="55"/>
      <c r="WSG274" s="55"/>
      <c r="WSH274" s="55"/>
      <c r="WSI274" s="55"/>
      <c r="WSJ274" s="55"/>
      <c r="WSK274" s="55"/>
      <c r="WSL274" s="55"/>
      <c r="WSM274" s="55"/>
      <c r="WSN274" s="55"/>
      <c r="WSO274" s="55"/>
      <c r="WSP274" s="55"/>
      <c r="WSQ274" s="55"/>
      <c r="WSR274" s="55"/>
      <c r="WSS274" s="55"/>
      <c r="WST274" s="55"/>
      <c r="WSU274" s="55"/>
      <c r="WSV274" s="55"/>
      <c r="WSW274" s="55"/>
      <c r="WSX274" s="55"/>
      <c r="WSY274" s="55"/>
      <c r="WSZ274" s="55"/>
      <c r="WTA274" s="55"/>
      <c r="WTB274" s="55"/>
      <c r="WTC274" s="55"/>
      <c r="WTD274" s="55"/>
      <c r="WTE274" s="55"/>
      <c r="WTF274" s="55"/>
      <c r="WTG274" s="55"/>
      <c r="WTH274" s="55"/>
      <c r="WTI274" s="55"/>
      <c r="WTJ274" s="55"/>
      <c r="WTK274" s="55"/>
      <c r="WTL274" s="55"/>
      <c r="WTM274" s="55"/>
      <c r="WTN274" s="55"/>
      <c r="WTO274" s="55"/>
      <c r="WTP274" s="55"/>
      <c r="WTQ274" s="55"/>
      <c r="WTR274" s="55"/>
      <c r="WTS274" s="55"/>
      <c r="WTT274" s="55"/>
      <c r="WTU274" s="55"/>
      <c r="WTV274" s="55"/>
      <c r="WTW274" s="55"/>
      <c r="WTX274" s="55"/>
      <c r="WTY274" s="55"/>
      <c r="WTZ274" s="55"/>
      <c r="WUA274" s="55"/>
      <c r="WUB274" s="55"/>
      <c r="WUC274" s="55"/>
      <c r="WUD274" s="55"/>
      <c r="WUE274" s="55"/>
      <c r="WUF274" s="55"/>
      <c r="WUG274" s="55"/>
      <c r="WUH274" s="55"/>
      <c r="WUI274" s="55"/>
      <c r="WUJ274" s="55"/>
      <c r="WUK274" s="55"/>
      <c r="WUL274" s="55"/>
      <c r="WUM274" s="55"/>
      <c r="WUN274" s="55"/>
      <c r="WUO274" s="55"/>
      <c r="WUP274" s="55"/>
      <c r="WUQ274" s="55"/>
      <c r="WUR274" s="55"/>
      <c r="WUS274" s="55"/>
      <c r="WUT274" s="55"/>
      <c r="WUU274" s="55"/>
      <c r="WUV274" s="55"/>
      <c r="WUW274" s="55"/>
      <c r="WUX274" s="55"/>
      <c r="WUY274" s="55"/>
      <c r="WUZ274" s="55"/>
      <c r="WVA274" s="55"/>
      <c r="WVB274" s="55"/>
      <c r="WVC274" s="55"/>
      <c r="WVD274" s="55"/>
      <c r="WVE274" s="55"/>
      <c r="WVF274" s="55"/>
      <c r="WVG274" s="55"/>
      <c r="WVH274" s="55"/>
      <c r="WVI274" s="55"/>
      <c r="WVJ274" s="55"/>
      <c r="WVK274" s="55"/>
      <c r="WVL274" s="55"/>
      <c r="WVM274" s="55"/>
      <c r="WVN274" s="55"/>
      <c r="WVO274" s="55"/>
      <c r="WVP274" s="55"/>
      <c r="WVQ274" s="55"/>
      <c r="WVR274" s="55"/>
      <c r="WVS274" s="55"/>
      <c r="WVT274" s="55"/>
      <c r="WVU274" s="55"/>
      <c r="WVV274" s="55"/>
      <c r="WVW274" s="55"/>
      <c r="WVX274" s="55"/>
      <c r="WVY274" s="55"/>
      <c r="WVZ274" s="55"/>
      <c r="WWA274" s="55"/>
      <c r="WWB274" s="55"/>
      <c r="WWC274" s="55"/>
      <c r="WWD274" s="55"/>
      <c r="WWE274" s="55"/>
      <c r="WWF274" s="55"/>
      <c r="WWG274" s="55"/>
      <c r="WWH274" s="55"/>
      <c r="WWI274" s="55"/>
      <c r="WWJ274" s="55"/>
      <c r="WWK274" s="55"/>
      <c r="WWL274" s="55"/>
      <c r="WWM274" s="55"/>
      <c r="WWN274" s="55"/>
      <c r="WWO274" s="55"/>
      <c r="WWP274" s="55"/>
      <c r="WWQ274" s="55"/>
      <c r="WWR274" s="55"/>
      <c r="WWS274" s="55"/>
      <c r="WWT274" s="55"/>
      <c r="WWU274" s="55"/>
      <c r="WWV274" s="55"/>
      <c r="WWW274" s="55"/>
      <c r="WWX274" s="55"/>
      <c r="WWY274" s="55"/>
      <c r="WWZ274" s="55"/>
      <c r="WXA274" s="55"/>
      <c r="WXB274" s="55"/>
      <c r="WXC274" s="55"/>
      <c r="WXD274" s="55"/>
      <c r="WXE274" s="55"/>
      <c r="WXF274" s="55"/>
      <c r="WXG274" s="55"/>
      <c r="WXH274" s="55"/>
      <c r="WXI274" s="55"/>
      <c r="WXJ274" s="55"/>
      <c r="WXK274" s="55"/>
      <c r="WXL274" s="55"/>
      <c r="WXM274" s="55"/>
      <c r="WXN274" s="55"/>
      <c r="WXO274" s="55"/>
      <c r="WXP274" s="55"/>
      <c r="WXQ274" s="55"/>
      <c r="WXR274" s="55"/>
      <c r="WXS274" s="55"/>
      <c r="WXT274" s="55"/>
      <c r="WXU274" s="55"/>
      <c r="WXV274" s="55"/>
      <c r="WXW274" s="55"/>
      <c r="WXX274" s="55"/>
      <c r="WXY274" s="55"/>
      <c r="WXZ274" s="55"/>
      <c r="WYA274" s="55"/>
      <c r="WYB274" s="55"/>
      <c r="WYC274" s="55"/>
      <c r="WYD274" s="55"/>
      <c r="WYE274" s="55"/>
      <c r="WYF274" s="55"/>
      <c r="WYG274" s="55"/>
      <c r="WYH274" s="55"/>
      <c r="WYI274" s="55"/>
      <c r="WYJ274" s="55"/>
      <c r="WYK274" s="55"/>
      <c r="WYL274" s="55"/>
      <c r="WYM274" s="55"/>
      <c r="WYN274" s="55"/>
      <c r="WYO274" s="55"/>
      <c r="WYP274" s="55"/>
      <c r="WYQ274" s="55"/>
      <c r="WYR274" s="55"/>
      <c r="WYS274" s="55"/>
      <c r="WYT274" s="55"/>
      <c r="WYU274" s="55"/>
      <c r="WYV274" s="55"/>
      <c r="WYW274" s="55"/>
      <c r="WYX274" s="55"/>
      <c r="WYY274" s="55"/>
      <c r="WYZ274" s="55"/>
      <c r="WZA274" s="55"/>
      <c r="WZB274" s="55"/>
      <c r="WZC274" s="55"/>
      <c r="WZD274" s="55"/>
      <c r="WZE274" s="55"/>
      <c r="WZF274" s="55"/>
      <c r="WZG274" s="55"/>
      <c r="WZH274" s="55"/>
      <c r="WZI274" s="55"/>
      <c r="WZJ274" s="55"/>
      <c r="WZK274" s="55"/>
      <c r="WZL274" s="55"/>
      <c r="WZM274" s="55"/>
      <c r="WZN274" s="55"/>
      <c r="WZO274" s="55"/>
      <c r="WZP274" s="55"/>
      <c r="WZQ274" s="55"/>
      <c r="WZR274" s="55"/>
      <c r="WZS274" s="55"/>
      <c r="WZT274" s="55"/>
      <c r="WZU274" s="55"/>
      <c r="WZV274" s="55"/>
      <c r="WZW274" s="55"/>
      <c r="WZX274" s="55"/>
      <c r="WZY274" s="55"/>
      <c r="WZZ274" s="55"/>
      <c r="XAA274" s="55"/>
      <c r="XAB274" s="55"/>
      <c r="XAC274" s="55"/>
      <c r="XAD274" s="55"/>
      <c r="XAE274" s="55"/>
      <c r="XAF274" s="55"/>
      <c r="XAG274" s="55"/>
      <c r="XAH274" s="55"/>
      <c r="XAI274" s="55"/>
      <c r="XAJ274" s="55"/>
      <c r="XAK274" s="55"/>
      <c r="XAL274" s="55"/>
      <c r="XAM274" s="55"/>
      <c r="XAN274" s="55"/>
      <c r="XAO274" s="55"/>
      <c r="XAP274" s="55"/>
      <c r="XAQ274" s="55"/>
      <c r="XAR274" s="55"/>
      <c r="XAS274" s="55"/>
      <c r="XAT274" s="55"/>
      <c r="XAU274" s="55"/>
      <c r="XAV274" s="55"/>
      <c r="XAW274" s="55"/>
      <c r="XAX274" s="55"/>
      <c r="XAY274" s="55"/>
      <c r="XAZ274" s="55"/>
      <c r="XBA274" s="55"/>
      <c r="XBB274" s="55"/>
      <c r="XBC274" s="55"/>
      <c r="XBD274" s="55"/>
      <c r="XBE274" s="55"/>
      <c r="XBF274" s="55"/>
      <c r="XBG274" s="55"/>
      <c r="XBH274" s="55"/>
      <c r="XBI274" s="55"/>
      <c r="XBJ274" s="55"/>
      <c r="XBK274" s="55"/>
      <c r="XBL274" s="55"/>
      <c r="XBM274" s="55"/>
      <c r="XBN274" s="55"/>
      <c r="XBO274" s="55"/>
      <c r="XBP274" s="55"/>
      <c r="XBQ274" s="55"/>
      <c r="XBR274" s="55"/>
      <c r="XBS274" s="55"/>
      <c r="XBT274" s="55"/>
      <c r="XBU274" s="55"/>
      <c r="XBV274" s="55"/>
      <c r="XBW274" s="55"/>
      <c r="XBX274" s="55"/>
      <c r="XBY274" s="55"/>
      <c r="XBZ274" s="55"/>
      <c r="XCA274" s="55"/>
      <c r="XCB274" s="55"/>
      <c r="XCC274" s="55"/>
      <c r="XCD274" s="55"/>
      <c r="XCE274" s="55"/>
      <c r="XCF274" s="55"/>
      <c r="XCG274" s="55"/>
      <c r="XCH274" s="55"/>
      <c r="XCI274" s="55"/>
      <c r="XCJ274" s="55"/>
      <c r="XCK274" s="55"/>
      <c r="XCL274" s="55"/>
      <c r="XCM274" s="55"/>
      <c r="XCN274" s="55"/>
      <c r="XCO274" s="55"/>
      <c r="XCP274" s="55"/>
      <c r="XCQ274" s="55"/>
      <c r="XCR274" s="55"/>
      <c r="XCS274" s="55"/>
      <c r="XCT274" s="55"/>
      <c r="XCU274" s="55"/>
      <c r="XCV274" s="55"/>
      <c r="XCW274" s="55"/>
      <c r="XCX274" s="55"/>
      <c r="XCY274" s="55"/>
      <c r="XCZ274" s="55"/>
      <c r="XDA274" s="55"/>
      <c r="XDB274" s="55"/>
      <c r="XDC274" s="55"/>
      <c r="XDD274" s="55"/>
      <c r="XDE274" s="55"/>
      <c r="XDF274" s="55"/>
      <c r="XDG274" s="55"/>
      <c r="XDH274" s="55"/>
      <c r="XDI274" s="55"/>
      <c r="XDJ274" s="55"/>
      <c r="XDK274" s="55"/>
      <c r="XDL274" s="55"/>
    </row>
    <row r="275" spans="1:16340" s="55" customFormat="1" ht="46.5" customHeight="1" x14ac:dyDescent="0.15">
      <c r="A275" s="1" t="s">
        <v>6</v>
      </c>
      <c r="B275" s="1" t="s">
        <v>6</v>
      </c>
      <c r="C275" s="1" t="s">
        <v>6</v>
      </c>
      <c r="D275" s="1" t="s">
        <v>6</v>
      </c>
      <c r="E275" s="1"/>
      <c r="F275" s="1"/>
      <c r="G275" s="1"/>
      <c r="H275" s="1"/>
      <c r="I275" s="1" t="s">
        <v>109</v>
      </c>
      <c r="J275" s="1" t="s">
        <v>109</v>
      </c>
      <c r="K275" s="1" t="s">
        <v>109</v>
      </c>
      <c r="L275" s="1" t="s">
        <v>109</v>
      </c>
      <c r="M275" s="1" t="s">
        <v>110</v>
      </c>
      <c r="N275" s="1" t="s">
        <v>109</v>
      </c>
      <c r="O275" s="1" t="s">
        <v>110</v>
      </c>
      <c r="P275" s="1" t="s">
        <v>109</v>
      </c>
      <c r="Q275" s="1" t="s">
        <v>109</v>
      </c>
      <c r="R275" s="1" t="s">
        <v>109</v>
      </c>
      <c r="S275" s="1" t="s">
        <v>109</v>
      </c>
      <c r="T275" s="1" t="s">
        <v>109</v>
      </c>
      <c r="U275" s="1" t="s">
        <v>109</v>
      </c>
      <c r="V275" s="1" t="s">
        <v>307</v>
      </c>
      <c r="W275" s="1" t="s">
        <v>828</v>
      </c>
      <c r="X275" s="37">
        <v>1</v>
      </c>
      <c r="Y275" s="37">
        <v>1</v>
      </c>
      <c r="Z275" s="37">
        <v>1</v>
      </c>
      <c r="AA275" s="37">
        <v>1</v>
      </c>
      <c r="AB275" s="37">
        <v>1</v>
      </c>
      <c r="AC275" s="1" t="s">
        <v>840</v>
      </c>
      <c r="AD275" s="1" t="s">
        <v>841</v>
      </c>
      <c r="AE275" s="1" t="s">
        <v>1233</v>
      </c>
      <c r="AF275" s="37">
        <v>1</v>
      </c>
      <c r="AG275" s="37">
        <v>1</v>
      </c>
      <c r="AH275" s="37">
        <v>1</v>
      </c>
      <c r="AI275" s="37">
        <v>1</v>
      </c>
      <c r="AJ275" s="37">
        <v>1</v>
      </c>
      <c r="AK275" s="37">
        <v>1</v>
      </c>
      <c r="AL275" s="37">
        <v>1</v>
      </c>
      <c r="AM275" s="37">
        <v>1</v>
      </c>
      <c r="AN275" s="37">
        <v>1</v>
      </c>
      <c r="AO275" s="37">
        <v>1</v>
      </c>
      <c r="AP275" s="37">
        <v>1</v>
      </c>
      <c r="AQ275" s="37">
        <v>1</v>
      </c>
      <c r="AR275" s="1" t="s">
        <v>842</v>
      </c>
      <c r="AS275" s="1" t="s">
        <v>169</v>
      </c>
      <c r="AT275" s="1" t="s">
        <v>177</v>
      </c>
      <c r="AU275" s="1" t="s">
        <v>132</v>
      </c>
      <c r="AV275" s="1" t="s">
        <v>843</v>
      </c>
      <c r="AW275" s="1" t="s">
        <v>109</v>
      </c>
      <c r="AX275" s="1" t="s">
        <v>109</v>
      </c>
      <c r="AY275" s="1" t="s">
        <v>109</v>
      </c>
      <c r="AZ275" s="1" t="s">
        <v>109</v>
      </c>
      <c r="BA275" s="1" t="s">
        <v>109</v>
      </c>
      <c r="BB275" s="1" t="s">
        <v>109</v>
      </c>
      <c r="BC275" s="1" t="s">
        <v>109</v>
      </c>
      <c r="BD275" s="1" t="s">
        <v>109</v>
      </c>
      <c r="BE275" s="1" t="s">
        <v>109</v>
      </c>
      <c r="BF275" s="1" t="s">
        <v>109</v>
      </c>
      <c r="BG275" s="1" t="s">
        <v>109</v>
      </c>
      <c r="BH275" s="1" t="s">
        <v>109</v>
      </c>
      <c r="BI275" s="1" t="s">
        <v>109</v>
      </c>
      <c r="BJ275" s="1" t="s">
        <v>109</v>
      </c>
      <c r="BK275" s="1" t="s">
        <v>109</v>
      </c>
      <c r="BL275" s="1" t="s">
        <v>109</v>
      </c>
      <c r="BM275" s="1" t="s">
        <v>110</v>
      </c>
      <c r="BN275" s="105">
        <f>BY275/BZ275</f>
        <v>0.41463414634146339</v>
      </c>
      <c r="BO275" s="106">
        <f>26/51</f>
        <v>0.50980392156862742</v>
      </c>
      <c r="BP275" s="106">
        <f>48/80</f>
        <v>0.6</v>
      </c>
      <c r="BQ275" s="36"/>
      <c r="BR275" s="101">
        <f>+(BN275+BO275+BP275+BQ275)/4</f>
        <v>0.38110951697752271</v>
      </c>
      <c r="BS275" s="37"/>
      <c r="BT275" s="38"/>
      <c r="BU275" s="106">
        <v>1</v>
      </c>
      <c r="BV275" s="38"/>
      <c r="BW275" s="101">
        <f>+(BS275+BT275+BU275+BV275)/4</f>
        <v>0.25</v>
      </c>
      <c r="BX275" s="35">
        <v>43658</v>
      </c>
      <c r="BY275" s="45">
        <v>17</v>
      </c>
      <c r="BZ275" s="45">
        <v>41</v>
      </c>
      <c r="CA275" s="74" t="s">
        <v>2113</v>
      </c>
      <c r="CB275" s="44" t="s">
        <v>2111</v>
      </c>
      <c r="CC275" s="74" t="s">
        <v>2122</v>
      </c>
      <c r="CD275" s="74" t="s">
        <v>2114</v>
      </c>
      <c r="CE275" s="35">
        <v>43658</v>
      </c>
      <c r="CF275" s="45">
        <v>26</v>
      </c>
      <c r="CG275" s="45">
        <v>51</v>
      </c>
      <c r="CH275" s="74" t="s">
        <v>2126</v>
      </c>
      <c r="CI275" s="44" t="s">
        <v>2125</v>
      </c>
      <c r="CJ275" s="74" t="s">
        <v>2127</v>
      </c>
      <c r="CK275" s="66" t="s">
        <v>2128</v>
      </c>
      <c r="CL275" s="102">
        <v>43745</v>
      </c>
      <c r="CM275" s="36">
        <v>48</v>
      </c>
      <c r="CN275" s="36">
        <v>80</v>
      </c>
      <c r="CO275" s="1" t="s">
        <v>2150</v>
      </c>
      <c r="CP275" s="1" t="s">
        <v>2146</v>
      </c>
      <c r="CQ275" s="1" t="s">
        <v>2151</v>
      </c>
      <c r="CR275" s="1" t="s">
        <v>2152</v>
      </c>
      <c r="CS275" s="38"/>
      <c r="CT275" s="36"/>
      <c r="CU275" s="36"/>
      <c r="CV275" s="38"/>
      <c r="CW275" s="38"/>
      <c r="CX275" s="38"/>
      <c r="CY275" s="38"/>
    </row>
    <row r="276" spans="1:16340" s="55" customFormat="1" ht="46.5" customHeight="1" x14ac:dyDescent="0.15">
      <c r="A276" s="1" t="s">
        <v>6</v>
      </c>
      <c r="B276" s="1" t="s">
        <v>6</v>
      </c>
      <c r="C276" s="1" t="s">
        <v>6</v>
      </c>
      <c r="D276" s="1" t="s">
        <v>6</v>
      </c>
      <c r="E276" s="1"/>
      <c r="F276" s="1"/>
      <c r="G276" s="1"/>
      <c r="H276" s="1"/>
      <c r="I276" s="1" t="s">
        <v>109</v>
      </c>
      <c r="J276" s="1" t="s">
        <v>109</v>
      </c>
      <c r="K276" s="1" t="s">
        <v>109</v>
      </c>
      <c r="L276" s="1" t="s">
        <v>109</v>
      </c>
      <c r="M276" s="1" t="s">
        <v>110</v>
      </c>
      <c r="N276" s="1" t="s">
        <v>109</v>
      </c>
      <c r="O276" s="1" t="s">
        <v>109</v>
      </c>
      <c r="P276" s="1" t="s">
        <v>109</v>
      </c>
      <c r="Q276" s="1" t="s">
        <v>109</v>
      </c>
      <c r="R276" s="1" t="s">
        <v>109</v>
      </c>
      <c r="S276" s="1" t="s">
        <v>109</v>
      </c>
      <c r="T276" s="1" t="s">
        <v>109</v>
      </c>
      <c r="U276" s="1" t="s">
        <v>109</v>
      </c>
      <c r="V276" s="1" t="s">
        <v>111</v>
      </c>
      <c r="W276" s="1" t="s">
        <v>165</v>
      </c>
      <c r="X276" s="39">
        <v>75</v>
      </c>
      <c r="Y276" s="1">
        <v>55</v>
      </c>
      <c r="Z276" s="1">
        <v>65</v>
      </c>
      <c r="AA276" s="1">
        <v>70</v>
      </c>
      <c r="AB276" s="39">
        <v>75</v>
      </c>
      <c r="AC276" s="1" t="s">
        <v>844</v>
      </c>
      <c r="AD276" s="1" t="s">
        <v>845</v>
      </c>
      <c r="AE276" s="1" t="s">
        <v>1233</v>
      </c>
      <c r="AF276" s="38"/>
      <c r="AG276" s="38"/>
      <c r="AH276" s="106">
        <v>1</v>
      </c>
      <c r="AI276" s="38"/>
      <c r="AJ276" s="38"/>
      <c r="AK276" s="106">
        <v>1</v>
      </c>
      <c r="AL276" s="38"/>
      <c r="AM276" s="38"/>
      <c r="AN276" s="106">
        <v>1</v>
      </c>
      <c r="AO276" s="38"/>
      <c r="AP276" s="38"/>
      <c r="AQ276" s="106">
        <v>1</v>
      </c>
      <c r="AR276" s="1" t="s">
        <v>846</v>
      </c>
      <c r="AS276" s="1" t="s">
        <v>141</v>
      </c>
      <c r="AT276" s="1" t="s">
        <v>177</v>
      </c>
      <c r="AU276" s="1" t="s">
        <v>132</v>
      </c>
      <c r="AV276" s="1" t="s">
        <v>847</v>
      </c>
      <c r="AW276" s="1" t="s">
        <v>109</v>
      </c>
      <c r="AX276" s="1" t="s">
        <v>109</v>
      </c>
      <c r="AY276" s="1" t="s">
        <v>109</v>
      </c>
      <c r="AZ276" s="1" t="s">
        <v>109</v>
      </c>
      <c r="BA276" s="1" t="s">
        <v>109</v>
      </c>
      <c r="BB276" s="1" t="s">
        <v>109</v>
      </c>
      <c r="BC276" s="1" t="s">
        <v>109</v>
      </c>
      <c r="BD276" s="1" t="s">
        <v>109</v>
      </c>
      <c r="BE276" s="1" t="s">
        <v>109</v>
      </c>
      <c r="BF276" s="1" t="s">
        <v>109</v>
      </c>
      <c r="BG276" s="1" t="s">
        <v>109</v>
      </c>
      <c r="BH276" s="1" t="s">
        <v>109</v>
      </c>
      <c r="BI276" s="1" t="s">
        <v>109</v>
      </c>
      <c r="BJ276" s="1" t="s">
        <v>109</v>
      </c>
      <c r="BK276" s="1" t="s">
        <v>109</v>
      </c>
      <c r="BL276" s="1" t="s">
        <v>109</v>
      </c>
      <c r="BM276" s="1" t="s">
        <v>110</v>
      </c>
      <c r="BN276" s="37">
        <v>1</v>
      </c>
      <c r="BO276" s="106">
        <v>1</v>
      </c>
      <c r="BP276" s="37"/>
      <c r="BQ276" s="37"/>
      <c r="BR276" s="37">
        <f>(BN276+BO276+BP276+BQ276)/4</f>
        <v>0.5</v>
      </c>
      <c r="BS276" s="37"/>
      <c r="BT276" s="38"/>
      <c r="BU276" s="38"/>
      <c r="BV276" s="38"/>
      <c r="BW276" s="106"/>
      <c r="BX276" s="35">
        <v>43658</v>
      </c>
      <c r="BY276" s="45">
        <v>0</v>
      </c>
      <c r="BZ276" s="45">
        <v>0</v>
      </c>
      <c r="CA276" s="44" t="s">
        <v>2142</v>
      </c>
      <c r="CB276" s="44"/>
      <c r="CC276" s="44" t="s">
        <v>2143</v>
      </c>
      <c r="CD276" s="44" t="s">
        <v>1910</v>
      </c>
      <c r="CE276" s="35">
        <v>43658</v>
      </c>
      <c r="CF276" s="45">
        <v>0</v>
      </c>
      <c r="CG276" s="45">
        <v>0</v>
      </c>
      <c r="CH276" s="44" t="s">
        <v>2142</v>
      </c>
      <c r="CI276" s="44"/>
      <c r="CJ276" s="44" t="s">
        <v>2143</v>
      </c>
      <c r="CK276" s="44" t="s">
        <v>2144</v>
      </c>
      <c r="CL276" s="102"/>
      <c r="CM276" s="36"/>
      <c r="CN276" s="36"/>
      <c r="CO276" s="36"/>
      <c r="CP276" s="38"/>
      <c r="CQ276" s="38"/>
      <c r="CR276" s="38"/>
      <c r="CS276" s="38"/>
      <c r="CT276" s="36"/>
      <c r="CU276" s="36"/>
      <c r="CV276" s="38"/>
      <c r="CW276" s="38"/>
      <c r="CX276" s="38"/>
      <c r="CY276" s="38"/>
    </row>
    <row r="277" spans="1:16340" s="55" customFormat="1" ht="46.5" customHeight="1" x14ac:dyDescent="0.15">
      <c r="A277" s="84" t="s">
        <v>6</v>
      </c>
      <c r="B277" s="84" t="s">
        <v>6</v>
      </c>
      <c r="C277" s="84" t="s">
        <v>6</v>
      </c>
      <c r="D277" s="84" t="s">
        <v>6</v>
      </c>
      <c r="E277" s="84"/>
      <c r="F277" s="84"/>
      <c r="G277" s="84"/>
      <c r="H277" s="84"/>
      <c r="I277" s="84" t="s">
        <v>109</v>
      </c>
      <c r="J277" s="84" t="s">
        <v>109</v>
      </c>
      <c r="K277" s="84" t="s">
        <v>109</v>
      </c>
      <c r="L277" s="84" t="s">
        <v>109</v>
      </c>
      <c r="M277" s="84" t="s">
        <v>110</v>
      </c>
      <c r="N277" s="84" t="s">
        <v>109</v>
      </c>
      <c r="O277" s="84" t="s">
        <v>109</v>
      </c>
      <c r="P277" s="84" t="s">
        <v>109</v>
      </c>
      <c r="Q277" s="84" t="s">
        <v>109</v>
      </c>
      <c r="R277" s="84" t="s">
        <v>109</v>
      </c>
      <c r="S277" s="84" t="s">
        <v>109</v>
      </c>
      <c r="T277" s="84" t="s">
        <v>109</v>
      </c>
      <c r="U277" s="84" t="s">
        <v>109</v>
      </c>
      <c r="V277" s="84" t="s">
        <v>227</v>
      </c>
      <c r="W277" s="84" t="s">
        <v>228</v>
      </c>
      <c r="X277" s="86">
        <v>1</v>
      </c>
      <c r="Y277" s="86">
        <v>1</v>
      </c>
      <c r="Z277" s="86">
        <v>1</v>
      </c>
      <c r="AA277" s="86">
        <v>1</v>
      </c>
      <c r="AB277" s="86">
        <v>1</v>
      </c>
      <c r="AC277" s="84" t="s">
        <v>848</v>
      </c>
      <c r="AD277" s="84" t="s">
        <v>849</v>
      </c>
      <c r="AE277" s="84" t="s">
        <v>1233</v>
      </c>
      <c r="AF277" s="84"/>
      <c r="AG277" s="84"/>
      <c r="AH277" s="84"/>
      <c r="AI277" s="84"/>
      <c r="AJ277" s="84"/>
      <c r="AK277" s="84"/>
      <c r="AL277" s="84">
        <v>17</v>
      </c>
      <c r="AM277" s="84"/>
      <c r="AN277" s="84"/>
      <c r="AO277" s="84"/>
      <c r="AP277" s="84"/>
      <c r="AQ277" s="84"/>
      <c r="AR277" s="84" t="s">
        <v>850</v>
      </c>
      <c r="AS277" s="84" t="s">
        <v>116</v>
      </c>
      <c r="AT277" s="84" t="s">
        <v>117</v>
      </c>
      <c r="AU277" s="84" t="s">
        <v>118</v>
      </c>
      <c r="AV277" s="84" t="s">
        <v>494</v>
      </c>
      <c r="AW277" s="84" t="s">
        <v>110</v>
      </c>
      <c r="AX277" s="84" t="s">
        <v>109</v>
      </c>
      <c r="AY277" s="84" t="s">
        <v>109</v>
      </c>
      <c r="AZ277" s="84" t="s">
        <v>109</v>
      </c>
      <c r="BA277" s="84" t="s">
        <v>109</v>
      </c>
      <c r="BB277" s="84" t="s">
        <v>109</v>
      </c>
      <c r="BC277" s="84" t="s">
        <v>109</v>
      </c>
      <c r="BD277" s="84" t="s">
        <v>109</v>
      </c>
      <c r="BE277" s="84" t="s">
        <v>109</v>
      </c>
      <c r="BF277" s="84" t="s">
        <v>109</v>
      </c>
      <c r="BG277" s="84" t="s">
        <v>109</v>
      </c>
      <c r="BH277" s="84" t="s">
        <v>109</v>
      </c>
      <c r="BI277" s="84" t="s">
        <v>109</v>
      </c>
      <c r="BJ277" s="84" t="s">
        <v>109</v>
      </c>
      <c r="BK277" s="84" t="s">
        <v>109</v>
      </c>
      <c r="BL277" s="84" t="s">
        <v>109</v>
      </c>
      <c r="BM277" s="84" t="s">
        <v>110</v>
      </c>
      <c r="BN277" s="86"/>
      <c r="BO277" s="108"/>
      <c r="BP277" s="86">
        <v>1</v>
      </c>
      <c r="BQ277" s="86"/>
      <c r="BR277" s="86">
        <v>1</v>
      </c>
      <c r="BS277" s="86"/>
      <c r="BT277" s="85"/>
      <c r="BU277" s="85"/>
      <c r="BV277" s="85"/>
      <c r="BW277" s="108"/>
      <c r="BX277" s="92"/>
      <c r="BY277" s="87"/>
      <c r="BZ277" s="87"/>
      <c r="CA277" s="87"/>
      <c r="CB277" s="87"/>
      <c r="CC277" s="87"/>
      <c r="CD277" s="87"/>
      <c r="CE277" s="92">
        <v>43669</v>
      </c>
      <c r="CF277" s="87">
        <v>1</v>
      </c>
      <c r="CG277" s="87"/>
      <c r="CH277" s="84" t="s">
        <v>2159</v>
      </c>
      <c r="CI277" s="84" t="s">
        <v>2130</v>
      </c>
      <c r="CJ277" s="146" t="s">
        <v>2160</v>
      </c>
      <c r="CK277" s="84" t="s">
        <v>2161</v>
      </c>
      <c r="CL277" s="109">
        <v>43669</v>
      </c>
      <c r="CM277" s="128">
        <v>1</v>
      </c>
      <c r="CN277" s="128">
        <v>1</v>
      </c>
      <c r="CO277" s="84" t="s">
        <v>2159</v>
      </c>
      <c r="CP277" s="84" t="s">
        <v>2130</v>
      </c>
      <c r="CQ277" s="129" t="s">
        <v>2160</v>
      </c>
      <c r="CR277" s="129" t="s">
        <v>2161</v>
      </c>
      <c r="CS277" s="85"/>
      <c r="CT277" s="87"/>
      <c r="CU277" s="87"/>
      <c r="CV277" s="85"/>
      <c r="CW277" s="85"/>
      <c r="CX277" s="85"/>
      <c r="CY277" s="85"/>
    </row>
    <row r="278" spans="1:16340" s="55" customFormat="1" ht="46.5" customHeight="1" x14ac:dyDescent="0.15">
      <c r="A278" s="1" t="s">
        <v>6</v>
      </c>
      <c r="B278" s="1" t="s">
        <v>6</v>
      </c>
      <c r="C278" s="1" t="s">
        <v>6</v>
      </c>
      <c r="D278" s="1" t="s">
        <v>6</v>
      </c>
      <c r="E278" s="1"/>
      <c r="F278" s="1"/>
      <c r="G278" s="1"/>
      <c r="H278" s="1"/>
      <c r="I278" s="1" t="s">
        <v>109</v>
      </c>
      <c r="J278" s="1" t="s">
        <v>109</v>
      </c>
      <c r="K278" s="1" t="s">
        <v>109</v>
      </c>
      <c r="L278" s="1" t="s">
        <v>109</v>
      </c>
      <c r="M278" s="1" t="s">
        <v>110</v>
      </c>
      <c r="N278" s="1" t="s">
        <v>109</v>
      </c>
      <c r="O278" s="1" t="s">
        <v>110</v>
      </c>
      <c r="P278" s="1"/>
      <c r="Q278" s="1" t="s">
        <v>110</v>
      </c>
      <c r="R278" s="1" t="s">
        <v>109</v>
      </c>
      <c r="S278" s="1" t="s">
        <v>109</v>
      </c>
      <c r="T278" s="1" t="s">
        <v>109</v>
      </c>
      <c r="U278" s="1" t="s">
        <v>109</v>
      </c>
      <c r="V278" s="1" t="s">
        <v>111</v>
      </c>
      <c r="W278" s="1" t="s">
        <v>165</v>
      </c>
      <c r="X278" s="39">
        <v>75</v>
      </c>
      <c r="Y278" s="1">
        <v>55</v>
      </c>
      <c r="Z278" s="1">
        <v>65</v>
      </c>
      <c r="AA278" s="1">
        <v>70</v>
      </c>
      <c r="AB278" s="39">
        <v>75</v>
      </c>
      <c r="AC278" s="1" t="s">
        <v>851</v>
      </c>
      <c r="AD278" s="1" t="s">
        <v>852</v>
      </c>
      <c r="AE278" s="1" t="s">
        <v>1233</v>
      </c>
      <c r="AF278" s="37"/>
      <c r="AG278" s="37"/>
      <c r="AH278" s="37"/>
      <c r="AI278" s="37"/>
      <c r="AJ278" s="37">
        <v>0.5</v>
      </c>
      <c r="AK278" s="37"/>
      <c r="AL278" s="37"/>
      <c r="AM278" s="37"/>
      <c r="AN278" s="37"/>
      <c r="AO278" s="37"/>
      <c r="AP278" s="37">
        <v>0.5</v>
      </c>
      <c r="AQ278" s="37"/>
      <c r="AR278" s="1" t="s">
        <v>853</v>
      </c>
      <c r="AS278" s="1" t="s">
        <v>126</v>
      </c>
      <c r="AT278" s="1" t="s">
        <v>131</v>
      </c>
      <c r="AU278" s="1" t="s">
        <v>132</v>
      </c>
      <c r="AV278" s="1" t="s">
        <v>854</v>
      </c>
      <c r="AW278" s="1" t="s">
        <v>109</v>
      </c>
      <c r="AX278" s="1" t="s">
        <v>109</v>
      </c>
      <c r="AY278" s="1" t="s">
        <v>109</v>
      </c>
      <c r="AZ278" s="1" t="s">
        <v>109</v>
      </c>
      <c r="BA278" s="1" t="s">
        <v>109</v>
      </c>
      <c r="BB278" s="1" t="s">
        <v>109</v>
      </c>
      <c r="BC278" s="1" t="s">
        <v>109</v>
      </c>
      <c r="BD278" s="1" t="s">
        <v>109</v>
      </c>
      <c r="BE278" s="1" t="s">
        <v>109</v>
      </c>
      <c r="BF278" s="1" t="s">
        <v>109</v>
      </c>
      <c r="BG278" s="1" t="s">
        <v>109</v>
      </c>
      <c r="BH278" s="1" t="s">
        <v>109</v>
      </c>
      <c r="BI278" s="1" t="s">
        <v>109</v>
      </c>
      <c r="BJ278" s="1" t="s">
        <v>109</v>
      </c>
      <c r="BK278" s="1" t="s">
        <v>109</v>
      </c>
      <c r="BL278" s="1" t="s">
        <v>109</v>
      </c>
      <c r="BM278" s="1" t="s">
        <v>110</v>
      </c>
      <c r="BN278" s="37"/>
      <c r="BO278" s="106"/>
      <c r="BP278" s="37"/>
      <c r="BQ278" s="37"/>
      <c r="BR278" s="37"/>
      <c r="BS278" s="37"/>
      <c r="BT278" s="38"/>
      <c r="BU278" s="38"/>
      <c r="BV278" s="38"/>
      <c r="BW278" s="106"/>
      <c r="BX278" s="35"/>
      <c r="BY278" s="36"/>
      <c r="BZ278" s="36"/>
      <c r="CA278" s="36"/>
      <c r="CB278" s="36"/>
      <c r="CC278" s="36"/>
      <c r="CD278" s="36"/>
      <c r="CE278" s="35">
        <v>43689</v>
      </c>
      <c r="CF278" s="45">
        <v>0</v>
      </c>
      <c r="CG278" s="45">
        <v>0</v>
      </c>
      <c r="CH278" s="44" t="s">
        <v>2145</v>
      </c>
      <c r="CI278" s="74" t="s">
        <v>2146</v>
      </c>
      <c r="CJ278" s="45" t="s">
        <v>164</v>
      </c>
      <c r="CK278" s="74" t="s">
        <v>2147</v>
      </c>
      <c r="CL278" s="102"/>
      <c r="CM278" s="36"/>
      <c r="CN278" s="36"/>
      <c r="CO278" s="1"/>
      <c r="CP278" s="1"/>
      <c r="CQ278" s="36"/>
      <c r="CR278" s="1"/>
      <c r="CS278" s="38"/>
      <c r="CT278" s="36"/>
      <c r="CU278" s="36"/>
      <c r="CV278" s="38"/>
      <c r="CW278" s="38"/>
      <c r="CX278" s="38"/>
      <c r="CY278" s="38"/>
    </row>
    <row r="279" spans="1:16340" s="57" customFormat="1" ht="8.25" x14ac:dyDescent="0.25">
      <c r="A279" s="4"/>
      <c r="B279" s="4"/>
      <c r="C279" s="4"/>
      <c r="D279" s="4"/>
      <c r="E279" s="4"/>
      <c r="F279" s="4"/>
      <c r="G279" s="4"/>
      <c r="H279" s="4"/>
      <c r="I279" s="5"/>
      <c r="J279" s="5"/>
      <c r="K279" s="5"/>
      <c r="L279" s="5"/>
      <c r="M279" s="5"/>
      <c r="N279" s="5"/>
      <c r="O279" s="5"/>
      <c r="P279" s="5"/>
      <c r="Q279" s="5"/>
      <c r="R279" s="5"/>
      <c r="S279" s="5"/>
      <c r="T279" s="5"/>
      <c r="U279" s="5"/>
      <c r="V279" s="4"/>
      <c r="W279" s="4"/>
      <c r="X279" s="58"/>
      <c r="Y279" s="58"/>
      <c r="Z279" s="58"/>
      <c r="AA279" s="58"/>
      <c r="AB279" s="58"/>
      <c r="AC279" s="59"/>
      <c r="AD279" s="60"/>
      <c r="AE279" s="4"/>
      <c r="AF279" s="58"/>
      <c r="AG279" s="58"/>
      <c r="AH279" s="58"/>
      <c r="AI279" s="58"/>
      <c r="AJ279" s="58"/>
      <c r="AK279" s="58"/>
      <c r="AL279" s="58"/>
      <c r="AM279" s="58"/>
      <c r="AN279" s="58"/>
      <c r="AO279" s="58"/>
      <c r="AP279" s="58"/>
      <c r="AQ279" s="58"/>
      <c r="AR279" s="60"/>
      <c r="AS279" s="5"/>
      <c r="AT279" s="60"/>
      <c r="AU279" s="4"/>
      <c r="AV279" s="60"/>
      <c r="AW279" s="4"/>
      <c r="AX279" s="4"/>
      <c r="AY279" s="4"/>
      <c r="AZ279" s="4"/>
      <c r="BA279" s="4"/>
      <c r="BB279" s="4"/>
      <c r="BC279" s="4"/>
      <c r="BD279" s="4"/>
      <c r="BE279" s="4"/>
      <c r="BF279" s="4"/>
      <c r="BG279" s="4"/>
      <c r="BH279" s="4"/>
      <c r="BI279" s="4"/>
      <c r="BJ279" s="4"/>
      <c r="BK279" s="4"/>
      <c r="BL279" s="4"/>
      <c r="BM279" s="4"/>
      <c r="BN279" s="61"/>
      <c r="BR279" s="62"/>
      <c r="BS279" s="63"/>
      <c r="BT279" s="63"/>
      <c r="BU279" s="63"/>
      <c r="BV279" s="63"/>
      <c r="BW279" s="64"/>
      <c r="BX279" s="67"/>
      <c r="CA279" s="5"/>
      <c r="CB279" s="5"/>
      <c r="CC279" s="5"/>
      <c r="CD279" s="5"/>
      <c r="CE279" s="82"/>
      <c r="CL279" s="67"/>
    </row>
    <row r="280" spans="1:16340" s="148" customFormat="1" ht="15.75" customHeight="1" x14ac:dyDescent="0.2">
      <c r="A280" s="166" t="s">
        <v>838</v>
      </c>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26" t="s">
        <v>839</v>
      </c>
      <c r="AH280" s="14"/>
      <c r="AI280" s="14"/>
      <c r="AJ280" s="14"/>
      <c r="AK280" s="14"/>
      <c r="AL280" s="14"/>
      <c r="AM280" s="14"/>
      <c r="AN280" s="14"/>
      <c r="AO280" s="14"/>
      <c r="AP280" s="14"/>
      <c r="AQ280" s="14"/>
      <c r="AR280" s="14"/>
      <c r="AS280" s="15"/>
      <c r="AT280" s="14"/>
      <c r="AU280" s="14"/>
      <c r="AV280" s="7"/>
      <c r="AW280" s="14"/>
      <c r="AX280" s="14"/>
      <c r="AY280" s="14"/>
      <c r="AZ280" s="14"/>
      <c r="BA280" s="14"/>
      <c r="BB280" s="14"/>
      <c r="BC280" s="14"/>
      <c r="BD280" s="14"/>
      <c r="BE280" s="14"/>
      <c r="BF280" s="14"/>
      <c r="BG280" s="14"/>
      <c r="BH280" s="14"/>
      <c r="BI280" s="14"/>
      <c r="BJ280" s="14"/>
      <c r="BK280" s="14"/>
      <c r="BL280" s="14"/>
      <c r="BM280" s="14"/>
      <c r="BN280" s="9"/>
      <c r="BO280" s="7"/>
      <c r="BP280" s="145">
        <f>AVERAGE(BP114:BP134)</f>
        <v>0.86963249607404602</v>
      </c>
      <c r="BQ280" s="167"/>
      <c r="BR280" s="168"/>
      <c r="BS280" s="167"/>
      <c r="BT280" s="167"/>
      <c r="BU280" s="167"/>
      <c r="BV280" s="167"/>
      <c r="BW280" s="168"/>
      <c r="BX280" s="167"/>
      <c r="BY280" s="167"/>
      <c r="BZ280" s="167"/>
      <c r="CA280" s="169"/>
      <c r="CB280" s="169"/>
      <c r="CC280" s="169"/>
      <c r="CD280" s="167"/>
      <c r="CE280" s="170"/>
      <c r="CF280" s="171"/>
      <c r="CG280" s="172"/>
      <c r="CH280" s="172"/>
      <c r="CI280" s="172"/>
      <c r="CJ280" s="172"/>
      <c r="CK280" s="172"/>
      <c r="CL280" s="173"/>
      <c r="CM280" s="174"/>
      <c r="CN280" s="174"/>
      <c r="CO280" s="174"/>
      <c r="CP280" s="174"/>
      <c r="CQ280" s="174"/>
      <c r="CR280" s="174"/>
      <c r="CS280" s="175"/>
      <c r="CT280" s="175"/>
      <c r="CU280" s="175"/>
      <c r="CV280" s="175"/>
      <c r="CW280" s="175"/>
      <c r="CX280" s="175"/>
      <c r="CY280" s="175"/>
    </row>
    <row r="281" spans="1:16340" x14ac:dyDescent="0.2">
      <c r="BS281" s="12"/>
      <c r="BT281" s="12"/>
      <c r="CO281" s="133"/>
    </row>
    <row r="282" spans="1:16340" x14ac:dyDescent="0.2">
      <c r="BR282" s="134">
        <v>0.71054135500000004</v>
      </c>
      <c r="BS282" s="12"/>
      <c r="BT282" s="12"/>
      <c r="BU282" s="134">
        <v>0.95591963800000002</v>
      </c>
    </row>
    <row r="283" spans="1:16340" x14ac:dyDescent="0.2">
      <c r="BR283" s="134"/>
      <c r="BS283" s="12"/>
      <c r="BT283" s="12"/>
    </row>
    <row r="284" spans="1:16340" x14ac:dyDescent="0.2">
      <c r="BS284" s="12"/>
      <c r="BT284" s="12"/>
      <c r="CD284" s="12"/>
    </row>
    <row r="285" spans="1:16340" x14ac:dyDescent="0.2">
      <c r="BS285" s="12"/>
      <c r="BT285" s="12"/>
    </row>
    <row r="286" spans="1:16340" x14ac:dyDescent="0.2">
      <c r="BS286" s="12"/>
      <c r="BT286" s="12"/>
    </row>
    <row r="287" spans="1:16340" x14ac:dyDescent="0.2">
      <c r="BS287" s="12"/>
      <c r="BT287" s="12"/>
    </row>
    <row r="288" spans="1:16340" x14ac:dyDescent="0.2">
      <c r="BS288" s="12"/>
      <c r="BT288" s="12"/>
    </row>
    <row r="289" spans="28:72" x14ac:dyDescent="0.2">
      <c r="AB289" s="17"/>
      <c r="AC289" s="17"/>
      <c r="AD289" s="17"/>
      <c r="BS289" s="12"/>
      <c r="BT289" s="12"/>
    </row>
    <row r="290" spans="28:72" x14ac:dyDescent="0.2">
      <c r="AB290" s="17"/>
      <c r="AC290" s="17"/>
      <c r="AD290" s="17"/>
      <c r="BS290" s="12"/>
      <c r="BT290" s="12"/>
    </row>
    <row r="291" spans="28:72" x14ac:dyDescent="0.2">
      <c r="AB291" s="17"/>
      <c r="AC291" s="17"/>
      <c r="AD291" s="17"/>
      <c r="BS291" s="12"/>
      <c r="BT291" s="12"/>
    </row>
    <row r="292" spans="28:72" x14ac:dyDescent="0.2">
      <c r="AB292" s="17"/>
      <c r="AC292" s="17"/>
      <c r="AD292" s="17"/>
      <c r="BS292" s="12"/>
      <c r="BT292" s="12"/>
    </row>
    <row r="293" spans="28:72" x14ac:dyDescent="0.2">
      <c r="AB293" s="17"/>
      <c r="AC293" s="17"/>
      <c r="AD293" s="17"/>
      <c r="BS293" s="12"/>
      <c r="BT293" s="12"/>
    </row>
    <row r="294" spans="28:72" x14ac:dyDescent="0.2">
      <c r="AB294" s="17"/>
      <c r="AC294" s="17"/>
      <c r="AD294" s="17"/>
      <c r="BS294" s="12"/>
      <c r="BT294" s="12"/>
    </row>
    <row r="295" spans="28:72" x14ac:dyDescent="0.2">
      <c r="AB295" s="17"/>
      <c r="AC295" s="17"/>
      <c r="AD295" s="17"/>
      <c r="BT295" s="12"/>
    </row>
    <row r="296" spans="28:72" x14ac:dyDescent="0.2">
      <c r="AB296" s="17"/>
      <c r="AC296" s="17"/>
      <c r="AD296" s="17"/>
      <c r="BT296" s="12"/>
    </row>
    <row r="297" spans="28:72" x14ac:dyDescent="0.2">
      <c r="AB297" s="17"/>
      <c r="AC297" s="17"/>
      <c r="AD297" s="17"/>
    </row>
    <row r="298" spans="28:72" x14ac:dyDescent="0.2">
      <c r="AB298" s="17"/>
      <c r="AC298" s="17"/>
      <c r="AD298" s="17"/>
    </row>
    <row r="299" spans="28:72" x14ac:dyDescent="0.2">
      <c r="AB299" s="17"/>
      <c r="AC299" s="17"/>
      <c r="AD299" s="17"/>
    </row>
    <row r="300" spans="28:72" x14ac:dyDescent="0.2">
      <c r="AB300" s="17"/>
      <c r="AC300" s="17"/>
      <c r="AD300" s="17"/>
    </row>
    <row r="301" spans="28:72" x14ac:dyDescent="0.2">
      <c r="AB301" s="17"/>
      <c r="AC301" s="17"/>
      <c r="AD301" s="17"/>
    </row>
    <row r="302" spans="28:72" x14ac:dyDescent="0.2">
      <c r="AB302" s="17"/>
      <c r="AC302" s="17"/>
      <c r="AD302" s="17"/>
    </row>
    <row r="303" spans="28:72" x14ac:dyDescent="0.2">
      <c r="AB303" s="17"/>
      <c r="AC303" s="17"/>
      <c r="AD303" s="17"/>
    </row>
    <row r="304" spans="28:72" x14ac:dyDescent="0.2">
      <c r="AB304" s="17"/>
      <c r="AC304" s="17"/>
      <c r="AD304" s="17"/>
    </row>
    <row r="305" spans="28:30" x14ac:dyDescent="0.2">
      <c r="AB305" s="17"/>
      <c r="AC305" s="17"/>
      <c r="AD305" s="17"/>
    </row>
    <row r="306" spans="28:30" x14ac:dyDescent="0.2">
      <c r="AB306" s="17"/>
      <c r="AC306" s="17"/>
      <c r="AD306" s="17"/>
    </row>
  </sheetData>
  <mergeCells count="24">
    <mergeCell ref="BN5:CY5"/>
    <mergeCell ref="A280:AF280"/>
    <mergeCell ref="BQ280:CY280"/>
    <mergeCell ref="X5:X6"/>
    <mergeCell ref="Y5:AB5"/>
    <mergeCell ref="AC5:AE5"/>
    <mergeCell ref="AF5:AQ5"/>
    <mergeCell ref="AR5:AV5"/>
    <mergeCell ref="AW5:BM5"/>
    <mergeCell ref="A5:D5"/>
    <mergeCell ref="E5:F5"/>
    <mergeCell ref="I5:M5"/>
    <mergeCell ref="N5:U5"/>
    <mergeCell ref="V5:V6"/>
    <mergeCell ref="W5:W6"/>
    <mergeCell ref="A1:B3"/>
    <mergeCell ref="C1:CV1"/>
    <mergeCell ref="CW1:CY4"/>
    <mergeCell ref="C2:CV2"/>
    <mergeCell ref="C3:CV3"/>
    <mergeCell ref="A4:D4"/>
    <mergeCell ref="E4:I4"/>
    <mergeCell ref="J4:R4"/>
    <mergeCell ref="S4:CV4"/>
  </mergeCells>
  <hyperlinks>
    <hyperlink ref="CB79" r:id="rId2" xr:uid="{0FDA4E9E-DCEE-4E17-9F00-ADB3E8C7C8E8}"/>
    <hyperlink ref="CB80" r:id="rId3" xr:uid="{227577B7-D57A-4FFD-B6D7-45FCC45D60FB}"/>
    <hyperlink ref="CB83" r:id="rId4" xr:uid="{2E0FC6A0-4330-4AD0-BFC9-2F994C451139}"/>
    <hyperlink ref="CB84" r:id="rId5" xr:uid="{EE0983AC-0D8D-40B2-BE81-61ED476643FA}"/>
    <hyperlink ref="CB85" r:id="rId6" xr:uid="{72B41A1B-971B-469B-8212-6294E0EF73EE}"/>
    <hyperlink ref="CB86" r:id="rId7" xr:uid="{499A2E7F-CBAA-42FE-BAC6-5EB0BEB4E9DF}"/>
    <hyperlink ref="CB92" r:id="rId8" xr:uid="{CE31589B-5AC2-480E-B76C-E89571060B85}"/>
    <hyperlink ref="CB220" r:id="rId9" xr:uid="{42DFFE11-8943-48A5-957E-EA80DCEA5773}"/>
    <hyperlink ref="CI110" r:id="rId10" display="https://unproteccion.sharepoint.com/sites/ser/apoyo/Enlace_Calidad_SER/Forms/AllItems.aspx?id=%2Fsites%2Fser%2Fapoyo%2FEnlace%5FCalidad%5FSER%2FINFORMACI%C3%92N%202019%2F13%2E%20PLAN%20DE%20ACCI%C3%92N%2FSEGUIMIENTO%20PLAN%20DE%20ACCI%C3%92N%202019   " xr:uid="{9E88EA8C-C465-4429-9AB3-DF6A24D896AC}"/>
    <hyperlink ref="CI102" r:id="rId11" xr:uid="{DA94DF09-999F-43F7-BCB4-6C5FF87ABD5B}"/>
    <hyperlink ref="CI103" r:id="rId12" xr:uid="{8BD373F5-4F3D-4F21-BBC4-636B365EBC26}"/>
    <hyperlink ref="CI100" r:id="rId13" xr:uid="{A23310A5-5ED7-4654-B2DD-F3D299A173CC}"/>
    <hyperlink ref="CI81" r:id="rId14" xr:uid="{DD4EBF59-C71D-4A5F-A2B8-4521012B40CC}"/>
    <hyperlink ref="CI89" r:id="rId15" xr:uid="{95DC6F13-E449-46E4-92C0-3F1A5EE0BDC9}"/>
    <hyperlink ref="CI12" r:id="rId16" display="https://sts.dnp.gov.co/login.aspx?ReturnUrl=%2f%3fwa%3dwsignin1.0%26wtrealm%3dhttps%253a%252f%252fsuifp.dnp.gov.co%252f%26wctx%3drm%253d0%2526id%253dpassive%2526ru%253d%25252f%26wct%3d2019-07-08T19%253a47%253a30Z&amp;wa=wsignin1.0&amp;wtrealm=https%3a%2f%2fsuifp.dnp.gov.co%2f&amp;wctx=rm%3d0%26id%3dpassive%26ru%3d%252f&amp;wct=2019-07-08T19%3a47%3a30Z" xr:uid="{1BF3333A-84BE-40A0-98CB-62A90475214C}"/>
    <hyperlink ref="CI220" r:id="rId17" xr:uid="{0C95B5A4-0403-454D-B614-9914392D3F56}"/>
    <hyperlink ref="CI235" r:id="rId18" display="https://unproteccion.sharepoint.com/sites/oapi/ggti/Soporte/Forms/AllItems.aspx?e=5%3A01424480f7664930a0b0eca04e28e5b2&amp;at=9&amp;cid=58302279%2D9a6a%2D4394%2Da033%2D822a5a0fb054&amp;RootFolder=%2Fsites%2Foapi%2Fggti%2FSoporte%2FMESA%5FDE%5FSERVICIOS%2FACOM&amp;FolderCTID=0x0120009F78E38BE040EA49900BE95C7466089D" xr:uid="{604E85AD-43F3-4BDD-B2A4-535A2947D315}"/>
    <hyperlink ref="CP100" r:id="rId19" display="https://unproteccion.sharepoint.com/:u:/s/ser/apoyo/EbmzqutuYN9FpII3ueBEp5EBTrQOawSAD3zPyg5NKbL2GA?e=CVolol _x000a__x000a_C:\Users\Luz.lopez\Documents\DOCUMENTACIÒN 2019\INDICADORES PLAN DE ACCIÒN  2019\EVIDENCIA INDICADORES\6. JUNIO" xr:uid="{3FE040B7-778C-4D37-95FF-F6210938A36B}"/>
    <hyperlink ref="CP105" r:id="rId20"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4EE8BEEA-E4C2-4DA7-8841-9B157B085C49}"/>
    <hyperlink ref="CP102" display="https://unproteccion.sharepoint.com/sites/ser/apoyo/Enlace_Calidad_SER/Forms/AllItems.aspx?id=%2Fsites%2Fser%2Fapoyo%2FEnlace%5FCalidad%5FSER%2FINFORMACI%C3%92N%202019%2FPLAN%20DE%20ACCI%C3%93N%2FEVIDENCIA%20INDICADORES%2F7%2E%20JULIO_x000a__x000a_C:\Users\Luz.lopez\" xr:uid="{E2BD0AF1-27BF-44C9-BFC2-BC6295EC2BBD}"/>
    <hyperlink ref="CP103" display="https://unproteccion.sharepoint.com/sites/ser/apoyo/Enlace_Calidad_SER/Forms/AllItems.aspx?id=%2Fsites%2Fser%2Fapoyo%2FEnlace%5FCalidad%5FSER%2FINFORMACI%C3%92N%202019%2FPLAN%20DE%20ACCI%C3%93N%2FEVIDENCIA%20INDICADORES%2F7%2E%20JULIO_x000a__x000a_C:\Users\Luz.lopez\" xr:uid="{76388DE7-4E5A-4CCE-AB8B-F0FDE5F0C472}"/>
    <hyperlink ref="CP107" r:id="rId21"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 xr:uid="{5AE02708-A9AF-4D81-80D1-22566603465E}"/>
    <hyperlink ref="CP108" display="https://unproteccion.sharepoint.com/sites/ser/apoyo/Enlace_Calidad_SER/Forms/AllItems.aspx?id=%2Fsites%2Fser%2Fapoyo%2FEnlace%5FCalidad%5FSER%2FINFORMACI%C3%92N%202019%2FPLAN%20DE%20ACCI%C3%93N%2FEVIDENCIA%20INDICADORES%2F7%2E%20JULIO_x000a__x000a_C:\Users\Luz.lopez\" xr:uid="{2B8E640A-A6F5-4D1E-8A46-3365662046FF}"/>
    <hyperlink ref="CP99" display="https://unproteccion.sharepoint.com/sites/ser/apoyo/Enlace_Calidad_SER/Forms/AllItems.aspx?id=%2Fsites%2Fser%2Fapoyo%2FEnlace%5FCalidad%5FSER%2FINFORMACI%C3%92N%202019%2FPLAN%20DE%20ACCI%C3%93N%2FEVIDENCIA%20INDICADORES%2F7%2E%20JULIO_x000a__x000a_C:\Users\Luz.lopez\" xr:uid="{4836B655-BB78-4707-8728-81D7D0E6473E}"/>
    <hyperlink ref="CP97" r:id="rId22" display="https://unproteccion.sharepoint.com/sites/ser/apoyo/Enlace_Calidad_SER/Forms/AllItems.aspx?RootFolder=%2Fsites%2Fser%2Fapoyo%2FEnlace%5FCalidad%5FSER%2FINFORMACI%C3%92N%202019%2F14%2E%20PLAN%20DE%20ACCI%C3%92N%2FEVIDENCIAS%20PLAN%20DE%20ACCI%C3%93N%2FEVIDENCIA%20INDICADORES%2F6%2E%20JUNIO&amp;FolderCTID=0x012000CCE32749736E3A4AA2078C2BFE928F68&amp;View=%7BB2780146%2D400F%2D45BC%2D8E5A%2D8776499F46A5%7D _x000a__x000a_C:\Users\Luz.lopez\Documents\DOCUMENTACIÒN 2019\INDICADORES PLAN DE ACCIÒN  2019\EVIDENCIA INDICADORES\6. JUNIO" xr:uid="{8B9DBDBE-5C2A-42A2-96FC-C53249E74544}"/>
    <hyperlink ref="CP110" r:id="rId23" display="https://unproteccion.sharepoint.com/sites/ser/apoyo/Enlace_Calidad_SER/Forms/AllItems.aspx?RootFolder=%2Fsites%2Fser%2Fapoyo%2FEnlace%5FCalidad%5FSER%2FINFORMACI%C3%92N%202019%2F12%2E%20INFORMES%20PQRSD%2FEvidencia%20PQRSD%2F6%2E%20JUNIO&amp;FolderCTID=0x012000CCE32749736E3A4AA2078C2BFE928F68&amp;View=%7BB2780146%2D400F%2D45BC%2D8E5A%2D8776499F46A5%7D_x000a__x000a_ C:\Users\Luz.lopez\Documents\DOCUMENTACIÒN 2019\INFORMES PQRSD\Evidencia PQRSD\6. JUNIO" xr:uid="{E2D2ED2B-34E9-4765-8144-059109844356}"/>
    <hyperlink ref="CP101" display="https://unproteccion.sharepoint.com/sites/ser/apoyo/Enlace_Calidad_SER/Forms/AllItems.aspx?id=%2Fsites%2Fser%2Fapoyo%2FEnlace%5FCalidad%5FSER%2FINFORMACI%C3%92N%202019%2FPLAN%20DE%20ACCI%C3%93N%2FEVIDENCIA%20INDICADORES%2F8%2E%20AGOSTO&amp;viewid=b2780146%2D4" xr:uid="{5D4E8F8B-7038-452D-8450-D36BEF033E53}"/>
    <hyperlink ref="CP44" r:id="rId24" xr:uid="{C76A8E68-2128-4917-B450-3904E2A476AF}"/>
    <hyperlink ref="CP12" r:id="rId25" xr:uid="{177207A3-E48F-4FD9-84AE-07B21E543B12}"/>
    <hyperlink ref="CP93" r:id="rId26" xr:uid="{94993536-B7DB-41DE-A501-6934487DBBDE}"/>
    <hyperlink ref="CP79" r:id="rId27" xr:uid="{6E2498BF-35E1-4B00-BA5F-34405237FE65}"/>
    <hyperlink ref="CP80" r:id="rId28" xr:uid="{280BC31B-26ED-400B-88F6-5B0CF29D6EBB}"/>
    <hyperlink ref="CP84" r:id="rId29" xr:uid="{13CD8501-E562-4753-ADAE-62CF3A30B3B5}"/>
    <hyperlink ref="CP85" r:id="rId30" xr:uid="{8CAD4A29-480D-42CE-B4FA-4996BB3B0AA1}"/>
    <hyperlink ref="CP83" r:id="rId31" xr:uid="{F8E60A29-5B06-4B8B-BB55-F9C06F2298E5}"/>
    <hyperlink ref="CP86" r:id="rId32" xr:uid="{3EEE7601-BC97-4144-86E0-6D9437682CA3}"/>
    <hyperlink ref="CP92" r:id="rId33" xr:uid="{5350A407-ED26-4ADE-882E-88A3EA79A74A}"/>
    <hyperlink ref="CP95" r:id="rId34" xr:uid="{44FFDCFE-B37C-4BD2-AFE4-FB196308BE49}"/>
  </hyperlinks>
  <printOptions horizontalCentered="1"/>
  <pageMargins left="0.70866141732283472" right="0.70866141732283472" top="0.74803149606299213" bottom="0.74803149606299213" header="0.31496062992125984" footer="0.31496062992125984"/>
  <pageSetup paperSize="41" scale="50" orientation="landscape" r:id="rId35"/>
  <ignoredErrors>
    <ignoredError sqref="BR227 BW227 BW196 BR196 BR116 BU244 BW201:BW202 BR135 BS123 BW123 BR120 BR202 BW250:BW251 BT250:BT252 BS251 BT254 BT253 BT262" formula="1"/>
  </ignoredErrors>
  <drawing r:id="rId36"/>
  <legacyDrawing r:id="rId3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4E272CE16E65340A4E47CAC5D066FDB" ma:contentTypeVersion="10" ma:contentTypeDescription="Crear nuevo documento." ma:contentTypeScope="" ma:versionID="7d8e1c55a51d203a4ed426b851c7592d">
  <xsd:schema xmlns:xsd="http://www.w3.org/2001/XMLSchema" xmlns:xs="http://www.w3.org/2001/XMLSchema" xmlns:p="http://schemas.microsoft.com/office/2006/metadata/properties" xmlns:ns3="1be40435-4926-459f-b780-af1004e4fc61" xmlns:ns4="512ff329-baea-4834-989d-5957ab33ade9" targetNamespace="http://schemas.microsoft.com/office/2006/metadata/properties" ma:root="true" ma:fieldsID="8a298d2a840e0cbd6b0591c4739f47f0" ns3:_="" ns4:_="">
    <xsd:import namespace="1be40435-4926-459f-b780-af1004e4fc61"/>
    <xsd:import namespace="512ff329-baea-4834-989d-5957ab33ade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e40435-4926-459f-b780-af1004e4fc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2ff329-baea-4834-989d-5957ab33ade9"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432339-CCB0-4763-ABAD-2957B8CB728F}">
  <ds:schemaRefs>
    <ds:schemaRef ds:uri="http://purl.org/dc/terms/"/>
    <ds:schemaRef ds:uri="http://schemas.openxmlformats.org/package/2006/metadata/core-properties"/>
    <ds:schemaRef ds:uri="http://purl.org/dc/dcmitype/"/>
    <ds:schemaRef ds:uri="1be40435-4926-459f-b780-af1004e4fc61"/>
    <ds:schemaRef ds:uri="http://purl.org/dc/elements/1.1/"/>
    <ds:schemaRef ds:uri="http://schemas.microsoft.com/office/2006/metadata/properties"/>
    <ds:schemaRef ds:uri="http://schemas.microsoft.com/office/2006/documentManagement/types"/>
    <ds:schemaRef ds:uri="http://schemas.microsoft.com/office/infopath/2007/PartnerControls"/>
    <ds:schemaRef ds:uri="512ff329-baea-4834-989d-5957ab33ade9"/>
    <ds:schemaRef ds:uri="http://www.w3.org/XML/1998/namespace"/>
  </ds:schemaRefs>
</ds:datastoreItem>
</file>

<file path=customXml/itemProps2.xml><?xml version="1.0" encoding="utf-8"?>
<ds:datastoreItem xmlns:ds="http://schemas.openxmlformats.org/officeDocument/2006/customXml" ds:itemID="{5F3F2B5D-9BEF-435A-8858-66B6386758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e40435-4926-459f-b780-af1004e4fc61"/>
    <ds:schemaRef ds:uri="512ff329-baea-4834-989d-5957ab33ad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070CE9-3617-4526-B43E-888ABEBCED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Cielo Patricia Criollo Obando</dc:creator>
  <cp:lastModifiedBy>Gina Margarita Diaz Lobo</cp:lastModifiedBy>
  <cp:lastPrinted>2019-11-05T13:26:53Z</cp:lastPrinted>
  <dcterms:created xsi:type="dcterms:W3CDTF">2019-05-09T20:31:28Z</dcterms:created>
  <dcterms:modified xsi:type="dcterms:W3CDTF">2019-11-05T16:23:41Z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0x010100D4E272CE16E65340A4E47CAC5D066FDB</vt:lpwstr>
  </property>
</Properties>
</file>